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180" windowWidth="20730" windowHeight="9165" activeTab="1"/>
  </bookViews>
  <sheets>
    <sheet name="172" sheetId="2" r:id="rId1"/>
    <sheet name="PLANILHA" sheetId="4" r:id="rId2"/>
    <sheet name="MEMÓRIA " sheetId="5" r:id="rId3"/>
    <sheet name="CRITÉRIO MEDIÇÃO" sheetId="6" r:id="rId4"/>
    <sheet name="criterios" sheetId="9" r:id="rId5"/>
    <sheet name="CRONOGRAMA DESEMBOLSO" sheetId="8" r:id="rId6"/>
    <sheet name="CRON FIS-FINAN" sheetId="10" r:id="rId7"/>
  </sheets>
  <definedNames>
    <definedName name="_xlnm._FilterDatabase" localSheetId="0" hidden="1">'172'!$A$9:$G$4422</definedName>
    <definedName name="_xlnm.Print_Area" localSheetId="3">'CRITÉRIO MEDIÇÃO'!$B$1:$J$47</definedName>
    <definedName name="_xlnm.Print_Area" localSheetId="6">'CRON FIS-FINAN'!$A$1:$W$52</definedName>
    <definedName name="_xlnm.Print_Area" localSheetId="5">'CRONOGRAMA DESEMBOLSO'!$A$1:$J$56</definedName>
    <definedName name="_xlnm.Print_Area" localSheetId="2">'MEMÓRIA '!$A$1:$J$39</definedName>
    <definedName name="_xlnm.Print_Titles" localSheetId="3">'CRITÉRIO MEDIÇÃO'!$B:$J,'CRITÉRIO MEDIÇÃO'!$1:$10</definedName>
    <definedName name="_xlnm.Print_Titles" localSheetId="2">'MEMÓRIA '!$A:$J,'MEMÓRIA '!$1:$10</definedName>
    <definedName name="_xlnm.Print_Titles" localSheetId="1">PLANILHA!$A:$H,PLANILHA!$1:$10</definedName>
  </definedNames>
  <calcPr calcId="145621"/>
</workbook>
</file>

<file path=xl/calcChain.xml><?xml version="1.0" encoding="utf-8"?>
<calcChain xmlns="http://schemas.openxmlformats.org/spreadsheetml/2006/main">
  <c r="F52" i="8" l="1"/>
  <c r="E52" i="8"/>
  <c r="G52" i="8" s="1"/>
  <c r="J26" i="8"/>
  <c r="J25" i="8"/>
  <c r="D22" i="6" l="1"/>
  <c r="D20" i="6"/>
  <c r="D18" i="6"/>
  <c r="G40" i="4"/>
  <c r="H40" i="4" s="1"/>
  <c r="E40" i="4"/>
  <c r="D40" i="4"/>
  <c r="G39" i="4"/>
  <c r="H39" i="4" s="1"/>
  <c r="E39" i="4"/>
  <c r="D39" i="4"/>
  <c r="G37" i="4"/>
  <c r="E37" i="4"/>
  <c r="D37" i="4"/>
  <c r="G36" i="4"/>
  <c r="H36" i="4" s="1"/>
  <c r="E36" i="4"/>
  <c r="D36" i="4"/>
  <c r="G35" i="4"/>
  <c r="H35" i="4" s="1"/>
  <c r="E35" i="4"/>
  <c r="D35" i="4"/>
  <c r="G34" i="4"/>
  <c r="H34" i="4" s="1"/>
  <c r="E34" i="4"/>
  <c r="D34" i="4"/>
  <c r="H38" i="4" l="1"/>
  <c r="H33" i="4"/>
  <c r="D45" i="5" l="1"/>
  <c r="D43" i="5"/>
  <c r="D41" i="5"/>
  <c r="D33" i="5" l="1"/>
  <c r="D31" i="5"/>
  <c r="D29" i="5"/>
  <c r="G32" i="4"/>
  <c r="E32" i="4"/>
  <c r="D32" i="4"/>
  <c r="G31" i="4"/>
  <c r="H31" i="4" s="1"/>
  <c r="E31" i="4"/>
  <c r="D31" i="4"/>
  <c r="G30" i="4"/>
  <c r="H30" i="4" s="1"/>
  <c r="E30" i="4"/>
  <c r="D30" i="4"/>
  <c r="G28" i="4"/>
  <c r="E28" i="4"/>
  <c r="D28" i="4"/>
  <c r="G27" i="4"/>
  <c r="H27" i="4" s="1"/>
  <c r="E27" i="4"/>
  <c r="D27" i="4"/>
  <c r="G26" i="4"/>
  <c r="H26" i="4" s="1"/>
  <c r="E26" i="4"/>
  <c r="D26" i="4"/>
  <c r="G25" i="4"/>
  <c r="H25" i="4" s="1"/>
  <c r="E25" i="4"/>
  <c r="D25" i="4"/>
  <c r="H29" i="4" l="1"/>
  <c r="H24" i="4"/>
  <c r="G22" i="4"/>
  <c r="H22" i="4" s="1"/>
  <c r="E22" i="4"/>
  <c r="D22" i="4"/>
  <c r="G18" i="4"/>
  <c r="H18" i="4" s="1"/>
  <c r="E18" i="4"/>
  <c r="D18" i="4"/>
  <c r="D20" i="5" l="1"/>
  <c r="D18" i="5"/>
  <c r="D16" i="5" l="1"/>
  <c r="G21" i="4" l="1"/>
  <c r="G19" i="4"/>
  <c r="G17" i="4"/>
  <c r="G16" i="4"/>
  <c r="G14" i="4"/>
  <c r="E21" i="4"/>
  <c r="D21" i="4"/>
  <c r="E19" i="4"/>
  <c r="D19" i="4"/>
  <c r="E17" i="4"/>
  <c r="D17" i="4"/>
  <c r="E16" i="4"/>
  <c r="D16" i="4"/>
  <c r="E14" i="4"/>
  <c r="D14" i="4"/>
  <c r="G13" i="4"/>
  <c r="E13" i="4"/>
  <c r="D13" i="4"/>
  <c r="L46" i="8" l="1"/>
  <c r="L48" i="8" s="1"/>
  <c r="C17" i="8"/>
  <c r="C15" i="8"/>
  <c r="D22" i="10"/>
  <c r="D18" i="10"/>
  <c r="F19" i="10" s="1"/>
  <c r="C36" i="10"/>
  <c r="Y24" i="10"/>
  <c r="D24" i="10"/>
  <c r="F25" i="10" s="1"/>
  <c r="H25" i="10" s="1"/>
  <c r="Y25" i="10" s="1"/>
  <c r="Y22" i="10"/>
  <c r="Y20" i="10"/>
  <c r="D20" i="10"/>
  <c r="F21" i="10" s="1"/>
  <c r="H21" i="10" s="1"/>
  <c r="Y18" i="10"/>
  <c r="Y16" i="10"/>
  <c r="D16" i="10"/>
  <c r="F17" i="10" s="1"/>
  <c r="H17" i="10" s="1"/>
  <c r="D14" i="10"/>
  <c r="D12" i="10"/>
  <c r="F13" i="10" s="1"/>
  <c r="H38" i="10" l="1"/>
  <c r="F15" i="10"/>
  <c r="Y23" i="10"/>
  <c r="F23" i="10"/>
  <c r="Y19" i="10"/>
  <c r="D36" i="10"/>
  <c r="E18" i="10" s="1"/>
  <c r="E46" i="8"/>
  <c r="Y17" i="10"/>
  <c r="Y14" i="10"/>
  <c r="F38" i="10" l="1"/>
  <c r="F39" i="10" s="1"/>
  <c r="H15" i="10"/>
  <c r="Y15" i="10" s="1"/>
  <c r="Y21" i="10"/>
  <c r="E22" i="10"/>
  <c r="E30" i="10"/>
  <c r="E16" i="10"/>
  <c r="E20" i="10"/>
  <c r="E12" i="10"/>
  <c r="E28" i="10"/>
  <c r="E24" i="10"/>
  <c r="E26" i="10"/>
  <c r="E34" i="10"/>
  <c r="E14" i="10"/>
  <c r="E32" i="10"/>
  <c r="F40" i="10"/>
  <c r="Y13" i="10"/>
  <c r="H39" i="10" l="1"/>
  <c r="H40" i="10" s="1"/>
  <c r="H41" i="10"/>
  <c r="Y39" i="10"/>
  <c r="Y12" i="10" l="1"/>
  <c r="Y41" i="10"/>
  <c r="D15" i="6"/>
  <c r="F46" i="8" l="1"/>
  <c r="I46" i="8"/>
  <c r="I48" i="8" s="1"/>
  <c r="H46" i="8"/>
  <c r="J34" i="8"/>
  <c r="J28" i="8"/>
  <c r="J27" i="8"/>
  <c r="J24" i="8"/>
  <c r="J22" i="8"/>
  <c r="J21" i="8"/>
  <c r="J20" i="8"/>
  <c r="J18" i="8"/>
  <c r="J17" i="8"/>
  <c r="G46" i="8"/>
  <c r="J31" i="8" l="1"/>
  <c r="H49" i="8"/>
  <c r="J23" i="8"/>
  <c r="J19" i="8"/>
  <c r="J15" i="8"/>
  <c r="J30" i="8"/>
  <c r="J33" i="8"/>
  <c r="J29" i="8"/>
  <c r="J32" i="8"/>
  <c r="F49" i="8"/>
  <c r="F48" i="8"/>
  <c r="E48" i="8"/>
  <c r="J46" i="8"/>
  <c r="E49" i="8"/>
  <c r="G48" i="8"/>
  <c r="G49" i="8"/>
  <c r="H48" i="8"/>
  <c r="I49" i="8"/>
  <c r="J16" i="8"/>
  <c r="J52" i="8" s="1"/>
  <c r="E51" i="8" l="1"/>
  <c r="F51" i="8"/>
  <c r="J48" i="8"/>
  <c r="J49" i="8" s="1"/>
  <c r="J51" i="8" l="1"/>
  <c r="H21" i="4" l="1"/>
  <c r="H20" i="4" s="1"/>
  <c r="H17" i="4" l="1"/>
  <c r="H16" i="4"/>
  <c r="H15" i="4" l="1"/>
  <c r="D12" i="5"/>
  <c r="H13" i="4" l="1"/>
  <c r="H12" i="4" s="1"/>
  <c r="H41" i="4" s="1"/>
  <c r="H42" i="4" l="1"/>
  <c r="H43" i="4" s="1"/>
</calcChain>
</file>

<file path=xl/sharedStrings.xml><?xml version="1.0" encoding="utf-8"?>
<sst xmlns="http://schemas.openxmlformats.org/spreadsheetml/2006/main" count="28585" uniqueCount="19807">
  <si>
    <t>01</t>
  </si>
  <si>
    <t>SERVIÇO TÉCNICO ESPECIALIZADO</t>
  </si>
  <si>
    <t>Parecer técnico</t>
  </si>
  <si>
    <t>Parecer técnico de fundações, contenções e recomendações gerais para empreendimentos com área construída até 1.000 m²</t>
  </si>
  <si>
    <t>un</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</si>
  <si>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</si>
  <si>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</si>
  <si>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</si>
  <si>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</si>
  <si>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</si>
  <si>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e demanda até 300 kVA</t>
  </si>
  <si>
    <t>Elaboração de projeto de adequação de entrada de energia elétrica junto a concessionária, com medição em média tensão e demanda acima de 300 kVA</t>
  </si>
  <si>
    <t>Projeto executivo</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</si>
  <si>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</si>
  <si>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</si>
  <si>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</si>
  <si>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</si>
  <si>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</si>
  <si>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</si>
  <si>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arquitetura em formato A1</t>
  </si>
  <si>
    <t>Projeto executivo de arquitetura em formato A0</t>
  </si>
  <si>
    <t>Levantamento topográfico e geofísico</t>
  </si>
  <si>
    <t>tx</t>
  </si>
  <si>
    <t>Levantamento planimétrico cadastral com áreas ocupadas predominantemente por comunidades - área até 20.000 m²</t>
  </si>
  <si>
    <t>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</si>
  <si>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</si>
  <si>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</si>
  <si>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</si>
  <si>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</si>
  <si>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</si>
  <si>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</si>
  <si>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</si>
  <si>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</si>
  <si>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</si>
  <si>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</si>
  <si>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</si>
  <si>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</si>
  <si>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</si>
  <si>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</si>
  <si>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</si>
  <si>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</si>
  <si>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</si>
  <si>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</si>
  <si>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</si>
  <si>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</si>
  <si>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</si>
  <si>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t>
  </si>
  <si>
    <t>km</t>
  </si>
  <si>
    <t>Implantação de marcos através de levantamento com GPS</t>
  </si>
  <si>
    <t>Estudo geotécnico (sondagem)</t>
  </si>
  <si>
    <t>Sondagem do terreno a trado</t>
  </si>
  <si>
    <t>m</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</si>
  <si>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</si>
  <si>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</si>
  <si>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</si>
  <si>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</si>
  <si>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</si>
  <si>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</si>
  <si>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</si>
  <si>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</si>
  <si>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</si>
  <si>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</si>
  <si>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Furação de 1 1/4´ em concreto armado</t>
  </si>
  <si>
    <t>Furação de 1 1/2´ em concreto armado</t>
  </si>
  <si>
    <t>Furação de 2 1/4´ em concreto armado</t>
  </si>
  <si>
    <t>Furação de 2 1/2´ em concreto armado</t>
  </si>
  <si>
    <t>Furação de 3 1/4´ em concreto armado</t>
  </si>
  <si>
    <t>Furação de 6 1/4´ em concreto armado</t>
  </si>
  <si>
    <t>Furação de 2´ em concreto armado</t>
  </si>
  <si>
    <t>Furação de 4´ em concreto armado</t>
  </si>
  <si>
    <t>Furação de 6´ em concreto armado</t>
  </si>
  <si>
    <t>Furação de 8´ em concreto armado</t>
  </si>
  <si>
    <t>Furação de 1´ em concreto armado</t>
  </si>
  <si>
    <t>Furação de 3´ em concreto armado</t>
  </si>
  <si>
    <t>Furação de 5´ em concreto armado</t>
  </si>
  <si>
    <t>Furação de 7´ em concreto armado</t>
  </si>
  <si>
    <t>Corte vertical em concreto armado, espessura de 15 cm</t>
  </si>
  <si>
    <t>Projeto e implementação de gerenciamento integrado de resíduos sólidos e gestão de perdas</t>
  </si>
  <si>
    <t>Projeto e implementação de educação ambiental</t>
  </si>
  <si>
    <t>Projeto e implementação de controle ambiental da obra</t>
  </si>
  <si>
    <t>Laudo de caracterização de vegetação</t>
  </si>
  <si>
    <t>Laudo de caracterização da fauna associada à flora</t>
  </si>
  <si>
    <t>Projeto e implementação de monitoramento da fauna durante a obra</t>
  </si>
  <si>
    <t>Laudo de autodepuração</t>
  </si>
  <si>
    <t>Poço profundo</t>
  </si>
  <si>
    <t>Perfuração rotativa para poço profundo em camadas de solos sedimentares, diâmetro de 8.1/2"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</si>
  <si>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</si>
  <si>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</si>
  <si>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</si>
  <si>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</si>
  <si>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</si>
  <si>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</si>
  <si>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</si>
  <si>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</si>
  <si>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</si>
  <si>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</si>
  <si>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</si>
  <si>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</si>
  <si>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</si>
  <si>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</si>
  <si>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</si>
  <si>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</si>
  <si>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</si>
  <si>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</si>
  <si>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</si>
  <si>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</si>
  <si>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</si>
  <si>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6" (150 mm)</t>
  </si>
  <si>
    <t>Revestimento interno de poço profundo tubo PVC geomecânico nervurado tipo reforçado, diâmetro 8" (200 mm)</t>
  </si>
  <si>
    <t>Revestimento interno de poço profundo tubo de aço preto, diâmetro 6" (152,40mm)</t>
  </si>
  <si>
    <t>Revestimento interno de poço profundo tubo preto DIN 2440, diâmetro 6" (150 mm)</t>
  </si>
  <si>
    <t>Revestimento interno de poço profundo tubo preto DIN 2440, diâmetro 8" (200 mm)</t>
  </si>
  <si>
    <t>Revestimento interno de poço profundo tubo aço preto liso calandrado, diâmetro 16" (406,40 mm)</t>
  </si>
  <si>
    <t>Revestimento interno de poço profundo tubo aço schedule 40, diâmetro 6" (150 mm)</t>
  </si>
  <si>
    <t>Revestimento interno de poço profundo tubo aço schedule 40, diâmetro 10" (250 mm)</t>
  </si>
  <si>
    <t>Revestimento interno de poço profundo tubo aço schedule 40, diâmetro 14" (355,60 mm)</t>
  </si>
  <si>
    <t>Revestimento da boca de poço profundo tubo chapa 3/16", diâmetro 12"</t>
  </si>
  <si>
    <t>Revestimento da boca de poço profundo tubo chapa 3/16", diâmetro 14"</t>
  </si>
  <si>
    <t>Revestimento da boca de poço profundo tubo chapa 3/16", diâmetro 16"</t>
  </si>
  <si>
    <t>Revestimento da boca de poço profundo tubo chapa 3/16", diâmetro 20"</t>
  </si>
  <si>
    <t>Filtro PVC geomecânico nervurado tipo standard para poço profundo, diâmetro 6" (150 mm)</t>
  </si>
  <si>
    <t>Filtro PVC geomecânico nervurado tipo reforçado para poço profundo, diâmetro 8" (200 mm)</t>
  </si>
  <si>
    <t>Filtro espiralado em aço galvanizado simples (standard) para poço profundo, diâmetro 6" (152,40 mm)</t>
  </si>
  <si>
    <t>Filtro espiralado em aço galvanizado tipo reforçado para poço profundo, diâmetro de 6" (152,40 mm)</t>
  </si>
  <si>
    <t>Filtro espiralado em aço inoxidável tipo reforçado para poço profundo, diâmetro de 6" (152,40 mm)</t>
  </si>
  <si>
    <t>Filtro galvanizado tipo NOLD para poço profundo, diâmetro 6" (150 mm)</t>
  </si>
  <si>
    <t>m³</t>
  </si>
  <si>
    <t>Limpeza e desenvolvimento do poço profundo</t>
  </si>
  <si>
    <t>h</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</si>
  <si>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</si>
  <si>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</si>
  <si>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</si>
  <si>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</si>
  <si>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</si>
  <si>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cj</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</si>
  <si>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</si>
  <si>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</si>
  <si>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</si>
  <si>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</si>
  <si>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Outorga de direito de uso para poço profundo</t>
  </si>
  <si>
    <t>Parecer técnico junto a CETESB</t>
  </si>
  <si>
    <t>02</t>
  </si>
  <si>
    <t>INÍCIO, APOIO E ADMINISTRAÇÃO DA OBRA</t>
  </si>
  <si>
    <t>Construção provisória</t>
  </si>
  <si>
    <t>Construção provisória em madeira - fornecimento e montagem</t>
  </si>
  <si>
    <t>Sanitário/vestiário provisório em alvenaria</t>
  </si>
  <si>
    <t>Banheiro químico, modelo Standard, com manutenção conforme exigências da CETESB</t>
  </si>
  <si>
    <t>unxmês</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</si>
  <si>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</si>
  <si>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</si>
  <si>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</si>
  <si>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</si>
  <si>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</si>
  <si>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deposito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</si>
  <si>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</si>
  <si>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</si>
  <si>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</si>
  <si>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</si>
  <si>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</si>
  <si>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Fechamento definitivo de vãos em chapa de madeira compensada</t>
  </si>
  <si>
    <t>Tapume móvel para fechamento de áreas</t>
  </si>
  <si>
    <t>Tapume fixo para fechamento de áreas, com portão</t>
  </si>
  <si>
    <t>Locação de quadros metálicos para plataforma de proteção, inclusive o madeiramento</t>
  </si>
  <si>
    <t>m²xmês</t>
  </si>
  <si>
    <t>Proteção de piso com tecido de aniagem e gesso</t>
  </si>
  <si>
    <t>Tapume fixo em painel OSB - espessura 8 mm</t>
  </si>
  <si>
    <t>Tapume fixo em painel OSB - espessura 10 mm</t>
  </si>
  <si>
    <t>Tapume fixo em painel OSB - espessura 12 mm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</si>
  <si>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</si>
  <si>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</si>
  <si>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</si>
  <si>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</si>
  <si>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mxmês</t>
  </si>
  <si>
    <t>Andaime torre metálico (1,5 x 1,5 m) com piso metálico</t>
  </si>
  <si>
    <t>Andaime tubular fachadeiro com piso metálico e sapatas ajustáveis</t>
  </si>
  <si>
    <t>Alocação de equipe, equipamento e ferramental</t>
  </si>
  <si>
    <t>Locação de plataforma elevatória articulada, com altura aproximada de 12,50m e capacidade para 227kg, elétrica</t>
  </si>
  <si>
    <t>Locação de plataforma elevatória articulada, com altura aproximada de 20,00m e capacidade para 227kg,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</si>
  <si>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</si>
  <si>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</si>
  <si>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</si>
  <si>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</si>
  <si>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</si>
  <si>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1,0 km</t>
  </si>
  <si>
    <t>Limpeza mecanizada do terreno, inclusive troncos até 15 cm de diâmetro, com caminhão à disposição, dentro e fora da obra, com transporte no raio de até 1,0 km</t>
  </si>
  <si>
    <t>Limpeza mecanizada do terreno, inclusive troncos com diâmetro acima de 15 cm até 50 cm, com caminhão à disposição dentro da obra, até o raio de 1,0 km</t>
  </si>
  <si>
    <t>Locação de obra</t>
  </si>
  <si>
    <t>Locação de obra de edificação</t>
  </si>
  <si>
    <t>Locação de rede de canalização</t>
  </si>
  <si>
    <t>Locação para muros, cercas e alambrados</t>
  </si>
  <si>
    <t>Locação de vias, calçadas, tanques e lagoas</t>
  </si>
  <si>
    <t>03</t>
  </si>
  <si>
    <t>DEMOLIÇÃO SEM REAPROVEITAMENTO</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</si>
  <si>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</si>
  <si>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</si>
  <si>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</si>
  <si>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</si>
  <si>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1,0 quilômetro e descarregamento</t>
  </si>
  <si>
    <t>Demolição mecanizada de concreto armado, inclusive fragmentação e acomodação do material</t>
  </si>
  <si>
    <t>Demolição mecanizada de concreto simples, inclusive fragmentação, carregamento, transporte até 1,0 quilômetro e descarregamento</t>
  </si>
  <si>
    <t>Demolição mecanizada de concreto simples, inclusive fragmentação e acomodação do material</t>
  </si>
  <si>
    <t>Demolição mecanizada de pavimento ou piso em concreto, inclusive fragmentação, carregamento, transporte até 1,0 quilômetro e descarregamento</t>
  </si>
  <si>
    <t>Demolição mecanizada de pavimento ou piso em concreto, inclusive fragmentação e acomodação do material</t>
  </si>
  <si>
    <t>Demolição mecanizada de sarjeta ou sarjetão, inclusive fragmentação, carregamento, transporte até 1,0 quilômetro e descarregamento</t>
  </si>
  <si>
    <t>Demolição mecanizada de sarjeta ou sarjetão, inclusive fragmentação e acomodação do material</t>
  </si>
  <si>
    <t>Demolição de alvenaria</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</si>
  <si>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</si>
  <si>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</si>
  <si>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</si>
  <si>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</si>
  <si>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</si>
  <si>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</si>
  <si>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</si>
  <si>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</si>
  <si>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</si>
  <si>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</si>
  <si>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</si>
  <si>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</si>
  <si>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</si>
  <si>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1,0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</si>
  <si>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</si>
  <si>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</si>
  <si>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1,0 quilômetro e descarregamento</t>
  </si>
  <si>
    <t>Demolição (levantamento) mecanizada de pavimento asfáltico, inclusive fragmentação e acomodação do material</t>
  </si>
  <si>
    <t>Fresagem de pavimento asfáltico com espessura até 5 cm, inclusive carregamento, transporte até 1,0 quilômetro e descarregamento</t>
  </si>
  <si>
    <t>Fresagem de pavimento asfáltico com espessura até 5 cm, inclusive acomodação do material</t>
  </si>
  <si>
    <t>Fresagem de pavimento asfáltico com espessura até 5 cm, inclusive remoção do material fresado até 10 km e varrição</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</si>
  <si>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</si>
  <si>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</si>
  <si>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</si>
  <si>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</si>
  <si>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</si>
  <si>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</si>
  <si>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Remoção manual de junta de dilatação ou retração, inclusive apoio</t>
  </si>
  <si>
    <t>Remoção pintura</t>
  </si>
  <si>
    <t>Remoção de pintura em rodapé, baguete ou moldura com lixa</t>
  </si>
  <si>
    <t>Remoção de pintura em rodapé, baguete ou moldura com produto químico</t>
  </si>
  <si>
    <t>Remoção de caiação ou tinta mineral impermeável</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</si>
  <si>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</si>
  <si>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</si>
  <si>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</si>
  <si>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</si>
  <si>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04</t>
  </si>
  <si>
    <t>RETIRADA COM PROVÁVEL REAPROVEITAMENTO</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</si>
  <si>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</si>
  <si>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</si>
  <si>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</si>
  <si>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</si>
  <si>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</si>
  <si>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</si>
  <si>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</si>
  <si>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</si>
  <si>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</si>
  <si>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</si>
  <si>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</si>
  <si>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</si>
  <si>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</si>
  <si>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</si>
  <si>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</si>
  <si>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kg</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</si>
  <si>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</si>
  <si>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</si>
  <si>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</si>
  <si>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</si>
  <si>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</si>
  <si>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</si>
  <si>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</si>
  <si>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</si>
  <si>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</si>
  <si>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</si>
  <si>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</si>
  <si>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</si>
  <si>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</si>
  <si>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</si>
  <si>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</si>
  <si>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</si>
  <si>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</si>
  <si>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</si>
  <si>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</si>
  <si>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</si>
  <si>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</si>
  <si>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</si>
  <si>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</si>
  <si>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</si>
  <si>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</si>
  <si>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brises e fachadas</t>
  </si>
  <si>
    <t>Retirada de forro qualquer em placas ou tiras fixadas</t>
  </si>
  <si>
    <t>Retirada de forro qualquer em placas ou tiras apoiadas</t>
  </si>
  <si>
    <t>Retirada de sistema de fixação/tarugamento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</si>
  <si>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</si>
  <si>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</si>
  <si>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</si>
  <si>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</si>
  <si>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</si>
  <si>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</si>
  <si>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</si>
  <si>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</si>
  <si>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</si>
  <si>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</si>
  <si>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</si>
  <si>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</si>
  <si>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</si>
  <si>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</si>
  <si>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</si>
  <si>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</si>
  <si>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</si>
  <si>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</si>
  <si>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</si>
  <si>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</si>
  <si>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</si>
  <si>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</si>
  <si>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</si>
  <si>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</si>
  <si>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</si>
  <si>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</si>
  <si>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</si>
  <si>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</si>
  <si>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</si>
  <si>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</si>
  <si>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</si>
  <si>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</si>
  <si>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</si>
  <si>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</si>
  <si>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</si>
  <si>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</si>
  <si>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</si>
  <si>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</si>
  <si>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</si>
  <si>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</si>
  <si>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</si>
  <si>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</si>
  <si>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</si>
  <si>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</si>
  <si>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</si>
  <si>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</si>
  <si>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</si>
  <si>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</si>
  <si>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</si>
  <si>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</si>
  <si>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</si>
  <si>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</si>
  <si>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</si>
  <si>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</si>
  <si>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</si>
  <si>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</si>
  <si>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</si>
  <si>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</si>
  <si>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</si>
  <si>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</si>
  <si>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</si>
  <si>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</si>
  <si>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</si>
  <si>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</si>
  <si>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</si>
  <si>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</si>
  <si>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</si>
  <si>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</si>
  <si>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</si>
  <si>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</si>
  <si>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</si>
  <si>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</si>
  <si>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</si>
  <si>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</si>
  <si>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</si>
  <si>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</si>
  <si>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</si>
  <si>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</si>
  <si>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</si>
  <si>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</si>
  <si>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</si>
  <si>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</si>
  <si>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</si>
  <si>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</si>
  <si>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</si>
  <si>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</si>
  <si>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</si>
  <si>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</si>
  <si>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</si>
  <si>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</si>
  <si>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</si>
  <si>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</si>
  <si>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</si>
  <si>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</si>
  <si>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</si>
  <si>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</si>
  <si>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</si>
  <si>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</si>
  <si>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</si>
  <si>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</si>
  <si>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</si>
  <si>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l</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</si>
  <si>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</si>
  <si>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</si>
  <si>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</si>
  <si>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</si>
  <si>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</si>
  <si>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</si>
  <si>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</si>
  <si>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</si>
  <si>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</si>
  <si>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</si>
  <si>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</si>
  <si>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</si>
  <si>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</si>
  <si>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</si>
  <si>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</si>
  <si>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</si>
  <si>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</si>
  <si>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</si>
  <si>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</si>
  <si>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</si>
  <si>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</si>
  <si>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</si>
  <si>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</si>
  <si>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</si>
  <si>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</si>
  <si>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</si>
  <si>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</si>
  <si>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</si>
  <si>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</si>
  <si>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</si>
  <si>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</si>
  <si>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</si>
  <si>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</si>
  <si>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</si>
  <si>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manual de guia pré-moldada, inclusive limpeza, carregamento, transporte até 1,0 quilômetro e descarregamento</t>
  </si>
  <si>
    <t>Retirada de soleira ou peitoril em geral</t>
  </si>
  <si>
    <t>Retirada manual de guia pré-moldada, inclusive limpeza e empilhamento</t>
  </si>
  <si>
    <t>Retirada manual de paralelepípedo ou lajota de concreto, inclusive limpeza, carregamento, transporte até 1,0 quilômetro e descarregamento</t>
  </si>
  <si>
    <t>Retirada manual de paralelepípedo ou lajota de concreto, inclusive limpeza e empilhamento</t>
  </si>
  <si>
    <t>05</t>
  </si>
  <si>
    <t>TRANSPORTE E MOVIMENTAÇÃO, DENTRO E FORA DA OBRA</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</si>
  <si>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</si>
  <si>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</si>
  <si>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</si>
  <si>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</si>
  <si>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</si>
  <si>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</si>
  <si>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 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</si>
  <si>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</si>
  <si>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</si>
  <si>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</si>
  <si>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</si>
  <si>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</si>
  <si>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</si>
  <si>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m³xkm</t>
  </si>
  <si>
    <t>Carregamento mecanizado de entulho fragmentado, com caminhão à disposição dentro da obra, até o raio de 1,0 km</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</si>
  <si>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</si>
  <si>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</si>
  <si>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</si>
  <si>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</si>
  <si>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</si>
  <si>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</si>
  <si>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</si>
  <si>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</si>
  <si>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</si>
  <si>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</si>
  <si>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</si>
  <si>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</si>
  <si>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</si>
  <si>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</si>
  <si>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</si>
  <si>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</si>
  <si>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06</t>
  </si>
  <si>
    <t>SERVIÇO EM SOLO E ROCHA, MANUAL</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</si>
  <si>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</si>
  <si>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</si>
  <si>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</si>
  <si>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</si>
  <si>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1,50 m</t>
  </si>
  <si>
    <t>Escavação manual em solo de 1ª e 2ª categoria em vala ou cava além de 1,50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</si>
  <si>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</si>
  <si>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</si>
  <si>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</si>
  <si>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</si>
  <si>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</si>
  <si>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</si>
  <si>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</si>
  <si>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</si>
  <si>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07</t>
  </si>
  <si>
    <t>SERVIÇO EM SOLO E ROCHA, MECANIZADO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</si>
  <si>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</si>
  <si>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</si>
  <si>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</si>
  <si>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</si>
  <si>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1,0 km</t>
  </si>
  <si>
    <t>Escavação mecanizada de valas e buracos em solo, exceto rocha</t>
  </si>
  <si>
    <t>Escavação mecanizada em solo brejoso ou turfa</t>
  </si>
  <si>
    <t>Escavação e carga mecanizada em solo brejoso ou turfa</t>
  </si>
  <si>
    <t>Escavação e carga mecanizada em solo vegetal superficial</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</si>
  <si>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</si>
  <si>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</si>
  <si>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</si>
  <si>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</si>
  <si>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</si>
  <si>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</si>
  <si>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</si>
  <si>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</si>
  <si>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</si>
  <si>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</si>
  <si>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08</t>
  </si>
  <si>
    <t>ESCORAMENTO, CONTENÇÃO E DRENAGEM</t>
  </si>
  <si>
    <t>Escoramento</t>
  </si>
  <si>
    <t>Escoramento de solo contínuo</t>
  </si>
  <si>
    <t>Escoramento de solo descontínuo</t>
  </si>
  <si>
    <t>Escoramento de solo pontaletado</t>
  </si>
  <si>
    <t>Escoramento de solo especial</t>
  </si>
  <si>
    <t>Escoramento com estacas pranchas metálicas - profundidade até 4,00 m</t>
  </si>
  <si>
    <t>Escoramento com estacas pranchas metálicas - profundidade até 6,00 m</t>
  </si>
  <si>
    <t>Escoramento com estacas pranchas metálicas - profundidade até 8,00 m</t>
  </si>
  <si>
    <t>Cimbramento</t>
  </si>
  <si>
    <t>Cimbramento em madeira com estroncas de eucalipto</t>
  </si>
  <si>
    <t>Cimbramento em perfil metálico para obras de arte</t>
  </si>
  <si>
    <t>Cimbramento tubular metálico</t>
  </si>
  <si>
    <t>m³xmês</t>
  </si>
  <si>
    <t>Montagem e desmontagem de cimbramento tubular metálico</t>
  </si>
  <si>
    <t>Descimbramento</t>
  </si>
  <si>
    <t>Descimbramento em madeira</t>
  </si>
  <si>
    <t>Geomembrana em polietileno de alta densidade PEAD de 1,0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</si>
  <si>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</si>
  <si>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</si>
  <si>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</si>
  <si>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</si>
  <si>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</si>
  <si>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 em tubo de PVC com diâmetro 25 mm</t>
  </si>
  <si>
    <t>Barbacã em tubo de PVC com diâmetro 50 mm</t>
  </si>
  <si>
    <t>Barbacã em tubo de PVC com diâmetro 75 mm</t>
  </si>
  <si>
    <t>Barbacã em tubo de PVC com diâmetro 100 mm</t>
  </si>
  <si>
    <t>Esgotamento</t>
  </si>
  <si>
    <t>Locação de conjunto de bombeamento a vácuo para rebaixamento de lençol freático, com até 50 ponteiras e potência até 15 HP, mínimo 30 dias</t>
  </si>
  <si>
    <t>cjxdia</t>
  </si>
  <si>
    <t>Ponteiras filtrantes, profundidade até 5,0 m</t>
  </si>
  <si>
    <t>Esgotamento de águas superficiais com bomba de superfície ou submersa</t>
  </si>
  <si>
    <t>HPxh</t>
  </si>
  <si>
    <t>Contenção</t>
  </si>
  <si>
    <t>Enrocamento com pedra arrumada</t>
  </si>
  <si>
    <t>Enrocamento com pedra assentada</t>
  </si>
  <si>
    <t>09</t>
  </si>
  <si>
    <t>FORMA</t>
  </si>
  <si>
    <t>Forma em tábua</t>
  </si>
  <si>
    <t>Forma em madeira comum para fundação</t>
  </si>
  <si>
    <t>Forma em madeira comum para estrutura</t>
  </si>
  <si>
    <t>Forma em madeira comum para caixão perdido</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</si>
  <si>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</si>
  <si>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</si>
  <si>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</si>
  <si>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</si>
  <si>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</si>
  <si>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</si>
  <si>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</si>
  <si>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em papelão</t>
  </si>
  <si>
    <t>Forma em tubo de papelão com diâmetro de 20 cm</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</si>
  <si>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</si>
  <si>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</si>
  <si>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</si>
  <si>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</si>
  <si>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</si>
  <si>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tubo de papelão com diâmetro de 50 cm</t>
  </si>
  <si>
    <t>Forma em polipropileno</t>
  </si>
  <si>
    <t>Forma em polipropileno (cubeta) e acessórios para laje nervurada com dimensões variáveis - locação</t>
  </si>
  <si>
    <t>10</t>
  </si>
  <si>
    <t>ARMADURA E CORDOALHA ESTRUTURAL</t>
  </si>
  <si>
    <t>Armadura em barra</t>
  </si>
  <si>
    <t>Armadura em barra de aço CA-25 fyk = 250 MPa</t>
  </si>
  <si>
    <t>Armadura em barra de aço CA-50 (A ou B) fyk= 500 MPa</t>
  </si>
  <si>
    <t>Armadura em barra de aço CA-60 (A ou B) fyk= 600 MPa</t>
  </si>
  <si>
    <t>Armadura em tela</t>
  </si>
  <si>
    <t>Armadura em tela soldada de aço</t>
  </si>
  <si>
    <t>11</t>
  </si>
  <si>
    <t>CONCRETO, MASSA E LASTRO</t>
  </si>
  <si>
    <t>Concreto usinado com controle fck - fornecimento do material</t>
  </si>
  <si>
    <t>Concreto usinado, fck = 20,0 MPa</t>
  </si>
  <si>
    <t>Concreto usinado, fck = 25,0 MPa</t>
  </si>
  <si>
    <t>Concreto usinado, fck = 30,0 MPa</t>
  </si>
  <si>
    <t>Concreto usinado, fck = 35,0 MPa</t>
  </si>
  <si>
    <t>Concreto usinado, fck = 40,0 MPa</t>
  </si>
  <si>
    <t>Concreto usinado, fck = 20,0 MPa - para bombeamento</t>
  </si>
  <si>
    <t>Concreto usinado, fck = 25,0 MPa - para bombeamento</t>
  </si>
  <si>
    <t>Concreto usinado, fck = 30,0 MPa - para bombeamento</t>
  </si>
  <si>
    <t>Concreto usinado, fck = 35,0 MPa - para bombeamento</t>
  </si>
  <si>
    <t>Concreto usinado, fck = 40,0 MPa - para bombeamento</t>
  </si>
  <si>
    <t>Concreto usinado, fck = 20,0 MPa - para bombeamento em estaca hélice contínua</t>
  </si>
  <si>
    <t>Concreto usinado, fck = 25,0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</si>
  <si>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</si>
  <si>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</si>
  <si>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</si>
  <si>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</si>
  <si>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</si>
  <si>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20,0 MPa</t>
  </si>
  <si>
    <t>Concreto preparado no local, fck = 30,0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</si>
  <si>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</si>
  <si>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</si>
  <si>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</si>
  <si>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</si>
  <si>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</si>
  <si>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</si>
  <si>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</si>
  <si>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</si>
  <si>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15,0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</si>
  <si>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</si>
  <si>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</si>
  <si>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</si>
  <si>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</si>
  <si>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</si>
  <si>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</si>
  <si>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</si>
  <si>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de areia</t>
  </si>
  <si>
    <t>Lastro de pedra britada</t>
  </si>
  <si>
    <t>Lona plástica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</si>
  <si>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</si>
  <si>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</si>
  <si>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</si>
  <si>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</si>
  <si>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</si>
  <si>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</si>
  <si>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</si>
  <si>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</si>
  <si>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</si>
  <si>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</si>
  <si>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</si>
  <si>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</si>
  <si>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</si>
  <si>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</si>
  <si>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12</t>
  </si>
  <si>
    <t>FUNDAÇÃO PROFUNDA</t>
  </si>
  <si>
    <t>Broca</t>
  </si>
  <si>
    <t>Broca em concreto armado diâmetro de 20 cm - completa</t>
  </si>
  <si>
    <t>Broca em concreto armado diâmetro de 25 cm - completa</t>
  </si>
  <si>
    <t>Broca em concreto armado diâmetro de 30 cm - completa</t>
  </si>
  <si>
    <t>Estaca pré-moldada de concreto</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</si>
  <si>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</si>
  <si>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</si>
  <si>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</si>
  <si>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</si>
  <si>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</si>
  <si>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</si>
  <si>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</si>
  <si>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</si>
  <si>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</si>
  <si>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</si>
  <si>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</si>
  <si>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</si>
  <si>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</si>
  <si>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</si>
  <si>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</si>
  <si>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</si>
  <si>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</si>
  <si>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</si>
  <si>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</si>
  <si>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</si>
  <si>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</si>
  <si>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</si>
  <si>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</si>
  <si>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</si>
  <si>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</si>
  <si>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Tubulão</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</si>
  <si>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</si>
  <si>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</si>
  <si>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</si>
  <si>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</si>
  <si>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</si>
  <si>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Estaca tipo hélice contínua, diâmetro de 35 cm em solo</t>
  </si>
  <si>
    <t>Estaca tipo hélice contínua, diâmetro de 60 cm em solo</t>
  </si>
  <si>
    <t>Estaca tipo hélice contínua, diâmetro de 30 cm em solo</t>
  </si>
  <si>
    <t>Estaca tipo hélice contínua, diâmetro de 25 cm em solo</t>
  </si>
  <si>
    <t>Estaca tipo hélice contínua, diâmetro de 40 cm em solo</t>
  </si>
  <si>
    <t>Estaca tipo hélice contínua, diâmetro de 50 cm em solo</t>
  </si>
  <si>
    <t>Estaca tipo hélice contínua, diâmetro de 100 cm em solo</t>
  </si>
  <si>
    <t>Estaca tipo hélice contínua, diâmetro de 70 cm em solo</t>
  </si>
  <si>
    <t>Estaca tipo hélice contínua, diâmetro de 80 cm em solo</t>
  </si>
  <si>
    <t>Estaca escavada com injeção ou microestaca, diâmetro de 16 cm</t>
  </si>
  <si>
    <t>Estaca escavada com injeção ou microestaca, diâmetro de 20 cm</t>
  </si>
  <si>
    <t>Estaca escavada com injeção ou microestaca, diâmetro de 25 cm</t>
  </si>
  <si>
    <t>13</t>
  </si>
  <si>
    <t>LAJE E PAINEL DE FECHAMENTO PRÉ-FABRICADOS</t>
  </si>
  <si>
    <t>Laje pré-fabricada mista em vigotas treliçadas e lajotas</t>
  </si>
  <si>
    <t>Laje pré-fabricada mista vigota treliçada/lajota cerâmica - LT 12 (8+4) e capa com concreto de 20MPa</t>
  </si>
  <si>
    <t>Laje pré-fabricada mista vigota treliçada/lajota cerâmica - LT 16 (12+4) e capa com concreto de 20MPa</t>
  </si>
  <si>
    <t>Laje pré-fabricada mista vigota treliçada/lajota cerâmica - LT 20 (16+4) e capa com concreto de 20MPa</t>
  </si>
  <si>
    <t>Laje pré-fabricada mista vigota treliçada/lajota cerâmica - LT 24 (20+4) e capa com concreto de 20MPa</t>
  </si>
  <si>
    <t>Laje pré-fabricada mista vigota treliçada/lajota cerâmica - LT 30 (24+6) e capa com concreto de 20MPa</t>
  </si>
  <si>
    <t>Laje pré-fabricada mista vigota treliçada/lajota cerâmica - LT 12 (8+4) e capa com concreto de 25MPa</t>
  </si>
  <si>
    <t>Laje pré-fabricada mista vigota treliçada/lajota cerâmica - LT 16 (12+4) e capa com concreto de 25MPa</t>
  </si>
  <si>
    <t>Laje pré-fabricada mista vigota treliçada/lajota cerâmica - LT 20 (16+4) e capa com concreto de 25MPa</t>
  </si>
  <si>
    <t>Laje pré-fabricada mista vigota treliçada/lajota cerâmica - LT 24 (20+4) e capa com concreto de 25MPa</t>
  </si>
  <si>
    <t>Laje pré-fabricada mista vigota treliçada/lajota cerâmica - LT 30 (24+6) e capa com concreto de 25MPa</t>
  </si>
  <si>
    <t>Laje pré-fabricada mista em vigotas protendidas e lajotas</t>
  </si>
  <si>
    <t>Laje pré-fabricada mista vigota protendida/lajota cerâmica - LP 10 (7+3) e capa com concreto de 20MPa</t>
  </si>
  <si>
    <t>Laje pré-fabricada mista vigota protendida/lajota cerâmica - LP 12 (8+4) e capa com concreto de 20MPa</t>
  </si>
  <si>
    <t>Laje pré-fabricada mista vigota protendida/lajota cerâmica - LP 16 (12+4) e capa com concreto de 20MPa</t>
  </si>
  <si>
    <t>Laje pré-fabricada mista vigota protendida/lajota cerâmica - LP 20 (16+4) e capa com concreto de 20MPa</t>
  </si>
  <si>
    <t>Laje pré-fabricada mista vigota protendida/lajota cerâmica - LP 25 (20+5) e capa com concreto de 20MPa</t>
  </si>
  <si>
    <t>Laje pré-fabricada mista vigota protendida/lajota cerâmica - LP 10 (7+3) e capa com concreto de 25MPa</t>
  </si>
  <si>
    <t>Laje pré-fabricada mista vigota protendida/lajota cerâmica - LP 12 (8+4) e capa com concreto de 25MPa</t>
  </si>
  <si>
    <t>Laje pré-fabricada mista vigota protendida/lajota cerâmica - LP 16 (12+4) e capa com concreto de 25MPa</t>
  </si>
  <si>
    <t>Laje pré-fabricada mista vigota protendida/lajota cerâmica - LP 20 (16+4) e capa com concreto de 25MPa</t>
  </si>
  <si>
    <t>Laje pré-fabricada mista vigota protendida/lajota cerâmica - LP 25 (20+5) e capa com concreto de 25MPa</t>
  </si>
  <si>
    <t>Laje pré-fabricada em painel protendido</t>
  </si>
  <si>
    <t>Laje em painel pré-fabricado protendido alveolar, espessura 12 cm</t>
  </si>
  <si>
    <t>Laje em painel pré-fabricado protendido alveolar, espessura 20 cm</t>
  </si>
  <si>
    <t>Laje em painel pré-fabricado protendido alveolar, espessura 25 cm</t>
  </si>
  <si>
    <t>Laje em painel pré-fabricado protendido alveolar, espessura 16 cm</t>
  </si>
  <si>
    <t>Pré-laje</t>
  </si>
  <si>
    <t>Pré-laje em painel pré-fabricado treliçado, com EPS, H= 25 cm</t>
  </si>
  <si>
    <t>Pré-laje em painel pré-fabricado treliçado, com EPS, H= 20 cm</t>
  </si>
  <si>
    <t>Pré-laje em painel pré-fabricado treliçado, com EPS, H= 12 cm</t>
  </si>
  <si>
    <t>Pré-laje em painel pré-fabricado treliçado, com EPS, H= 8 cm</t>
  </si>
  <si>
    <t>Pré-laje em painel pré-fabricado treliçado, com EPS, H= 16 cm</t>
  </si>
  <si>
    <t>Pré-laje em painel pré-fabricado treliçado, H= 8 cm</t>
  </si>
  <si>
    <t>Pré-laje em painel pré-fabricado treliçado, H= 12 cm</t>
  </si>
  <si>
    <t>Pré-laje em painel pré-fabricado treliçado, H= 10 cm</t>
  </si>
  <si>
    <t>Pré-laje em painel pré-fabricado treliçado, H= 16 cm</t>
  </si>
  <si>
    <t>Pré-laje em painel pré-fabricado treliçado, H= 20 cm</t>
  </si>
  <si>
    <t>Pré-laje em painel pré-fabricado treliçado, H= 24 cm</t>
  </si>
  <si>
    <t>14</t>
  </si>
  <si>
    <t>ALVENARIA E ELEMENTO DIVISOR</t>
  </si>
  <si>
    <t>Alvenaria de fundação (embasamento)</t>
  </si>
  <si>
    <t>Alvenaria de embasamento em tijolo maciço comum</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</si>
  <si>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</si>
  <si>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</si>
  <si>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</si>
  <si>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</si>
  <si>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</si>
  <si>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</si>
  <si>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</si>
  <si>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</si>
  <si>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</si>
  <si>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</si>
  <si>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</si>
  <si>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</si>
  <si>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</si>
  <si>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</si>
  <si>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</si>
  <si>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</si>
  <si>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</si>
  <si>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</si>
  <si>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</si>
  <si>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com bloco de concreto estrutural</t>
  </si>
  <si>
    <t>Alvenaria de concreto celular ou sílico calcário</t>
  </si>
  <si>
    <t>Vergas, contravergas e pilaretes de concreto armado</t>
  </si>
  <si>
    <t>Cimalha em concreto com pingadeira</t>
  </si>
  <si>
    <t>Alvenaria e fechamento com vidro</t>
  </si>
  <si>
    <t>Alvenaria em bloco de vidro com armação</t>
  </si>
  <si>
    <t>Elementos vazados (concreto, cerâmica e vidros)</t>
  </si>
  <si>
    <t>Elemento vazado em concreto, tipo quadriculado - 39 x 39 x 10 cm</t>
  </si>
  <si>
    <t>Elemento vazado em concreto, tipo veneziana - 39 x 10 x 10 cm</t>
  </si>
  <si>
    <t>Elemento vazado em concreto, tipo veneziana - 39 x 39 x 10 cm</t>
  </si>
  <si>
    <t>Divisória e fechamento</t>
  </si>
  <si>
    <t>Divisória em placas de granito com espessura de 3 cm</t>
  </si>
  <si>
    <t>Divisória em placas de granilite com espessura de 3 cm</t>
  </si>
  <si>
    <t>Divisória em placas de ardósia com espessura de 2 cm</t>
  </si>
  <si>
    <t>Divisória sanitária em painel laminado melamínico estrutural, perfis em alumínio, inclusive ferragem completa para vão de porta</t>
  </si>
  <si>
    <t>Divisão para mictório em placas de mármore branco com 3 cm</t>
  </si>
  <si>
    <t>Divisória cega tipo naval, acabamento em laminado fenólico melamínico, com 3,5 cm</t>
  </si>
  <si>
    <t>Divisória em placas de gesso acartonado, resistência ao fogo 60 minutos, espessura 120/90mm - 1RF / 1RF LM</t>
  </si>
  <si>
    <t>Divisória cega tipo naval com miolo mineral, acabamento em laminado melamínico, com 3,5 cm</t>
  </si>
  <si>
    <t>Divisória painel/vidro/vidro tipo naval, acabamento em laminado fenólico melamínico, com 3,5 cm</t>
  </si>
  <si>
    <t>Divisória em PVC com perfis de alumínio anodizado, espessura de 35 mm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</si>
  <si>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</si>
  <si>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</si>
  <si>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</si>
  <si>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</si>
  <si>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</si>
  <si>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</si>
  <si>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</si>
  <si>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</si>
  <si>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</si>
  <si>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</si>
  <si>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</si>
  <si>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</si>
  <si>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</si>
  <si>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</si>
  <si>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</si>
  <si>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</si>
  <si>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</si>
  <si>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</si>
  <si>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</si>
  <si>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</si>
  <si>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</si>
  <si>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</si>
  <si>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15</t>
  </si>
  <si>
    <t>ESTRUTURA EM MADEIRA, FERRO, ALUMÍNIO E CONCRETO</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</si>
  <si>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</si>
  <si>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</si>
  <si>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</si>
  <si>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</si>
  <si>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</si>
  <si>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</si>
  <si>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</si>
  <si>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</si>
  <si>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</si>
  <si>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</si>
  <si>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</si>
  <si>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</si>
  <si>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</si>
  <si>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</si>
  <si>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</si>
  <si>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</si>
  <si>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</si>
  <si>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</si>
  <si>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</si>
  <si>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</si>
  <si>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</si>
  <si>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</si>
  <si>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</si>
  <si>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</si>
  <si>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</si>
  <si>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</si>
  <si>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</si>
  <si>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</si>
  <si>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16</t>
  </si>
  <si>
    <t>Telhamento em barro</t>
  </si>
  <si>
    <t>Telha de barro tipo italiana</t>
  </si>
  <si>
    <t>Telha de barro tipo francesa</t>
  </si>
  <si>
    <t>Telha de barro tipo romana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</si>
  <si>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</si>
  <si>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</si>
  <si>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</si>
  <si>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</si>
  <si>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</si>
  <si>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</si>
  <si>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</si>
  <si>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</si>
  <si>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</si>
  <si>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</si>
  <si>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</si>
  <si>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</si>
  <si>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</si>
  <si>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</si>
  <si>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</si>
  <si>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</si>
  <si>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</si>
  <si>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</si>
  <si>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</si>
  <si>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</si>
  <si>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</si>
  <si>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</si>
  <si>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</si>
  <si>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</si>
  <si>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</si>
  <si>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</si>
  <si>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</si>
  <si>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sanduiche, espessura de 0,50 mm, com lã de rocha</t>
  </si>
  <si>
    <t>Telhamento em chapa de aço pré-pintada com epóxi e poliéster, tipo sanduiche,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</si>
  <si>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</si>
  <si>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</si>
  <si>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</si>
  <si>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</si>
  <si>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</si>
  <si>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Telha em poliéster reforçado com fibras de vidro, perfil trapezoidal 90</t>
  </si>
  <si>
    <t>Cumeeira para telha de poliéster perfil trapezoidal 49</t>
  </si>
  <si>
    <t>Cumeeira para telha de poliéster perfil trapezoidal 90</t>
  </si>
  <si>
    <t>Telhamento em vidro</t>
  </si>
  <si>
    <t>Telhas de vidro para iluminação tipo francesa</t>
  </si>
  <si>
    <t>Telhas de vidro para iluminação tipo italiana</t>
  </si>
  <si>
    <t>Telhas de vidro para iluminação tipo colonial/paulistinha</t>
  </si>
  <si>
    <t>Domos</t>
  </si>
  <si>
    <t>Domo de acrílico fixado em perfis de alumínio</t>
  </si>
  <si>
    <t>Painel, chapas e fechamento</t>
  </si>
  <si>
    <t>Cobertura curva em chapa de policarbonato alveolar bronze de 6 mm</t>
  </si>
  <si>
    <t>Cobertura plana em policarbonato alveolar 10 mm</t>
  </si>
  <si>
    <t>Cobertura curva em policarbonato alveolar bronze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</si>
  <si>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</si>
  <si>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</si>
  <si>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</si>
  <si>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</si>
  <si>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</si>
  <si>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</si>
  <si>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</si>
  <si>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</si>
  <si>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</si>
  <si>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</si>
  <si>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</si>
  <si>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</si>
  <si>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</si>
  <si>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</si>
  <si>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</si>
  <si>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17</t>
  </si>
  <si>
    <t>REVESTIMENTO EM MASSA OU FUNDIDO NO LOCAL</t>
  </si>
  <si>
    <t>Regularização de base</t>
  </si>
  <si>
    <t>Argamassa de proteção com argila expandida</t>
  </si>
  <si>
    <t>Argamassa de regularização e/ou proteção</t>
  </si>
  <si>
    <t>Argamassa com aditivo expansor</t>
  </si>
  <si>
    <t>Lastro de concreto impermeabilizado</t>
  </si>
  <si>
    <t>Regularização de piso com nata de cimento</t>
  </si>
  <si>
    <t>Regularização de piso com nata de cimento e bianco</t>
  </si>
  <si>
    <t>Argamassa de cimento e areia - traço 1:3, com adesivo acrílico</t>
  </si>
  <si>
    <t>Revestimento em argamassa</t>
  </si>
  <si>
    <t>Chapisco</t>
  </si>
  <si>
    <t>Chapisco com bianco</t>
  </si>
  <si>
    <t>Chapisco fino peneirado</t>
  </si>
  <si>
    <t>Chapisco rústico com pedra britada nº 1</t>
  </si>
  <si>
    <t>Emboço comum</t>
  </si>
  <si>
    <t>Emboço desempenado com espuma de poliéster</t>
  </si>
  <si>
    <t>Reboco</t>
  </si>
  <si>
    <t>Argamassa decorativa para revestimento em parede interna e externa</t>
  </si>
  <si>
    <t>Barra lisa com acabamento em nata de cimento</t>
  </si>
  <si>
    <t>Emboço desempenado com argamassa industrializada</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</si>
  <si>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</si>
  <si>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</si>
  <si>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</si>
  <si>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</si>
  <si>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</si>
  <si>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</si>
  <si>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</si>
  <si>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</si>
  <si>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</si>
  <si>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</si>
  <si>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</si>
  <si>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</si>
  <si>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</si>
  <si>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</si>
  <si>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</si>
  <si>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</si>
  <si>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fck = 20 MPa</t>
  </si>
  <si>
    <t>Piso em placas pré-moldadas de concreto rejuntado com grama</t>
  </si>
  <si>
    <t>Piso com requadro em concreto simples com controle fck =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</si>
  <si>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</si>
  <si>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</si>
  <si>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</si>
  <si>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</si>
  <si>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</si>
  <si>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</si>
  <si>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</si>
  <si>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</si>
  <si>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Soleira em placas pré-moldadas de granilite, acabamento encerado, até 30 cm</t>
  </si>
  <si>
    <t>Piso em placas de granilite, acabamento encerado</t>
  </si>
  <si>
    <t>Revestimento industrial fundido no local</t>
  </si>
  <si>
    <t>Piso em alta resistência moldado no local 8 mm</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</si>
  <si>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</si>
  <si>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</si>
  <si>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</si>
  <si>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</si>
  <si>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</si>
  <si>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</si>
  <si>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</si>
  <si>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</si>
  <si>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</si>
  <si>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</si>
  <si>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</si>
  <si>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</si>
  <si>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</si>
  <si>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</si>
  <si>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de granilite - estucamento e polimento</t>
  </si>
  <si>
    <t>Reparos em peitoril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</si>
  <si>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</si>
  <si>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</si>
  <si>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</si>
  <si>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</si>
  <si>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poliuretano para piso de granilite</t>
  </si>
  <si>
    <t>Resina acrílica para degrau de granilite</t>
  </si>
  <si>
    <t>Resina epóxi para degrau de granilite</t>
  </si>
  <si>
    <t>Resina poliuretano para degrau de granilite</t>
  </si>
  <si>
    <t>18</t>
  </si>
  <si>
    <t>REVESTIMENTO CERÂMICO</t>
  </si>
  <si>
    <t>Revestimento em porcelanato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</si>
  <si>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</si>
  <si>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</si>
  <si>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19</t>
  </si>
  <si>
    <t>REVESTIMENTO EM PEDRA</t>
  </si>
  <si>
    <t>Granito</t>
  </si>
  <si>
    <t>Rodapé em granito com 7 cm de altura</t>
  </si>
  <si>
    <t>Revestimento em granito com 2 cm de espessura, assente com massa</t>
  </si>
  <si>
    <t>Revestimento em granito com 3 cm de espessura, assente com massa</t>
  </si>
  <si>
    <t>Peitoril e/ou soleira em granito com espessura de 2 cm e largura até 20 cm</t>
  </si>
  <si>
    <t>Degrau e espelho de granito</t>
  </si>
  <si>
    <t>Rodapé em granito com altura de 7,01 a 10 cm</t>
  </si>
  <si>
    <t>Peitoril e/ou soleira em granito com espessura de 2 cm e largura de 21 até 30 cm</t>
  </si>
  <si>
    <t>Revestimento em granito jateado, com espessura de 2,0 cm, assente com massa</t>
  </si>
  <si>
    <t>Rodapé em granito jateado, com altura de 7 cm, assente com massa</t>
  </si>
  <si>
    <t>Degrau e espelho em granito jateado, com espessura de 2 cm, assente com massa</t>
  </si>
  <si>
    <t>Soleira / peitoril em granito jateado de 20 a 30cm, com espessura de 2 cm, assente com massa</t>
  </si>
  <si>
    <t>Mármore</t>
  </si>
  <si>
    <t>Revestimento em mármore branco de 2 cm, assente com massa</t>
  </si>
  <si>
    <t>Revestimento em mármore travertino nacional de 2 cm, assente com massa</t>
  </si>
  <si>
    <t>Revestimento em mármore branco de 3 cm, assente com massa</t>
  </si>
  <si>
    <t>Revestimento em mármore travertino nacional de 3 cm, assente com massa</t>
  </si>
  <si>
    <t>Degrau e espelho em mármore branco</t>
  </si>
  <si>
    <t>Degrau e espelho em mármore travertino nacional</t>
  </si>
  <si>
    <t>Rodapé em mármore branco, com 7 cm de altura</t>
  </si>
  <si>
    <t>Pedra</t>
  </si>
  <si>
    <t>Revestimento em pedra tipo arenito comum</t>
  </si>
  <si>
    <t>Revestimento em pedra mineira comum</t>
  </si>
  <si>
    <t>Rodapé em pedra mineira simples com 10 cm de altura</t>
  </si>
  <si>
    <t>Revestimento em pedra ardósia selecionada</t>
  </si>
  <si>
    <t>Rodapé em pedra ardósia com 7 cm de altura</t>
  </si>
  <si>
    <t>Peitoril e/ou soleira em ardósia com espessura de 2 cm e largura até 20 cm</t>
  </si>
  <si>
    <t>Reparos, conservações e complementos - GRUPO 19</t>
  </si>
  <si>
    <t>Recolocação de mármore, pedras e granitos, assentes com massa</t>
  </si>
  <si>
    <t>20</t>
  </si>
  <si>
    <t>REVESTIMENTO EM MADEIRA</t>
  </si>
  <si>
    <t>Lambris de madeira</t>
  </si>
  <si>
    <t>Lambril em madeira macho/fêmea tarugado, exceto pinus</t>
  </si>
  <si>
    <t>Soalho de madeira</t>
  </si>
  <si>
    <t>Soalho em tábua de madeira aparelhada</t>
  </si>
  <si>
    <t>Tacos</t>
  </si>
  <si>
    <t>Piso em tacos de Ipê colado</t>
  </si>
  <si>
    <t>Rodapé de madeira</t>
  </si>
  <si>
    <t>Rodapé de madeira de 5 x 1,5 cm</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</si>
  <si>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</si>
  <si>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</si>
  <si>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</si>
  <si>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</si>
  <si>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</si>
  <si>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</si>
  <si>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</si>
  <si>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</si>
  <si>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21</t>
  </si>
  <si>
    <t>Revestimento em borracha</t>
  </si>
  <si>
    <t>Revestimento vinílico</t>
  </si>
  <si>
    <t>Revestimento vinílico de 3,2 mm, para tráfego intenso, com impermeabilizante acrílico</t>
  </si>
  <si>
    <t>Revestimento vinílico em manta heterogênea com espessura de 2 mm, com impermeabilização acrílica</t>
  </si>
  <si>
    <t>Revestimento vinílico flexível em manta homogênea com espessura de 2 mm, com impermeabilização acrílica</t>
  </si>
  <si>
    <t>Revestimento vinílico heterogêneo flexível em réguas com espessura de 3 mm, com impermeabilização acrílica</t>
  </si>
  <si>
    <t>Revestimento metálico</t>
  </si>
  <si>
    <t>Revestimento em aço inoxidável AISI 304, liga 18,8, chapa 20, com espessura de 1 mm, acabamento escovado com grana especial</t>
  </si>
  <si>
    <t>Piso elevado tipo telescópico em chapa de aço, sem revestimento</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</si>
  <si>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</si>
  <si>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</si>
  <si>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</si>
  <si>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</si>
  <si>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 espessura de 40 mm</t>
  </si>
  <si>
    <t>Revestimento sintético</t>
  </si>
  <si>
    <t>Revestimento em laminado melamínico dissipativo</t>
  </si>
  <si>
    <t>Rodapé sintético</t>
  </si>
  <si>
    <t>Rodapé para piso vinílico em PVC de 5 cm, e= 2 mm, curvo/plano, com impermeabilização acrílica</t>
  </si>
  <si>
    <t>Rodapé flexível para piso vinílico em PVC de 7,5 cm, e= 2 mm, curvo/plano, com impermeabilização acrílica</t>
  </si>
  <si>
    <t>Rodapé em borracha sintética preta, até 7 cm - colado</t>
  </si>
  <si>
    <t>Rodapé de cordão de poliamida</t>
  </si>
  <si>
    <t>Rodapé em laminado melamínico dissipativo de 10 cm</t>
  </si>
  <si>
    <t>Degrau sintético</t>
  </si>
  <si>
    <t>Degrau (piso e espelho) em borracha sintética preta com testeira - colado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</si>
  <si>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</si>
  <si>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</si>
  <si>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</si>
  <si>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</si>
  <si>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</si>
  <si>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</si>
  <si>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</si>
  <si>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Canto externo de acabamento em PVC</t>
  </si>
  <si>
    <t>22</t>
  </si>
  <si>
    <t>FORRO, BRISE E FACHADA</t>
  </si>
  <si>
    <t>Forro de madeira</t>
  </si>
  <si>
    <t>Forro em tábuas aparelhadas macho e fêmea de pinus</t>
  </si>
  <si>
    <t>Forro em tábuas aparelhadas macho e fêmea de pinus tarugado</t>
  </si>
  <si>
    <t>Forro xadrez em ripas de angelim-vermelho / bacuri / maçaranduba tarugado</t>
  </si>
  <si>
    <t>Beiral em tábua de angelim-vermelho / bacuri / maçaranduba macho e fêmea com tarugamento</t>
  </si>
  <si>
    <t>Beiral em tábua de angelim-vermelho / bacuri / maçaranduba macho e fêmea</t>
  </si>
  <si>
    <t>Forro de gesso</t>
  </si>
  <si>
    <t>Forro em placa de gesso liso fixo</t>
  </si>
  <si>
    <t>Forro em painéis de gesso acartonado, com espessura de 12,5 mm, fixo</t>
  </si>
  <si>
    <t>Forro em painéis de gesso acartonado, acabamento liso com película em PVC - 625 x 1250 mm, espessura de 9,5 mm, removível</t>
  </si>
  <si>
    <t>Forro de gesso removível com película rígida de PVC de 625 x 625mm</t>
  </si>
  <si>
    <t>Forro sintético</t>
  </si>
  <si>
    <t>Forro em poliestireno expandido com textura acrílica, espessura de 20 mm</t>
  </si>
  <si>
    <t>Forro em lã de vidro revestido em PVC, espessura de 20 mm</t>
  </si>
  <si>
    <t>Forro em fibra mineral acústico, revestido em látex</t>
  </si>
  <si>
    <t>Forro modular removível em PVC - 618 mm x 1243 mm</t>
  </si>
  <si>
    <t>Forro em fibra mineral revestido em látex</t>
  </si>
  <si>
    <t>Forro em lâmina de PVC</t>
  </si>
  <si>
    <t>Forro em fibra mineral com placas acústicas removíveis de 625 x 625mm</t>
  </si>
  <si>
    <t>Forro em placas acústicas de espuma semirrígida, suspensas tipo nuvem, espessura de 80 mm, modulação 1200 x 1200 mm</t>
  </si>
  <si>
    <t>Forro em placas acústicas de espuma semirrígida, suspensas tipo nuvem, espessura de 80 mm, modulação 1200 x 600 mm</t>
  </si>
  <si>
    <t>Forro metálico</t>
  </si>
  <si>
    <t>Forro metálico removível, em painéis de 625 x 625 mm, tipo colmeia</t>
  </si>
  <si>
    <t>Brise em placa cimentícia, montado em perfil e chapa metálica</t>
  </si>
  <si>
    <t>Brise metálico curvo e móvel em chapa microperfurada aluzinc pré-pintada</t>
  </si>
  <si>
    <t>Brise metálico fixo em chapa microperfurada aluzinc pré-pintada</t>
  </si>
  <si>
    <t>Brise metálico fixo e linear em chapa microperfurada aluzinc pré-pintada, largura frontal de 57 mm</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</si>
  <si>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</si>
  <si>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</si>
  <si>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</si>
  <si>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</si>
  <si>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em chapa microperfurada de alumínio pré-pintada</t>
  </si>
  <si>
    <t>Brise metálico fixo e linear em chapa microperfurada alumínio pré-pintada, largura frontal de 57 mm</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</si>
  <si>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</si>
  <si>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</si>
  <si>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</si>
  <si>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</si>
  <si>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fibra de vidro revestida em PVC</t>
  </si>
  <si>
    <t>Recolocação de forros fixados</t>
  </si>
  <si>
    <t>Recolocação de forros apoiados ou encaixados</t>
  </si>
  <si>
    <t>Moldura de gesso simples, largura até 6,0 cm</t>
  </si>
  <si>
    <t>Abertura para vão de luminária em forro de PVC modular</t>
  </si>
  <si>
    <t>23</t>
  </si>
  <si>
    <t>ESQUADRIA, MARCENARIA E ELEMENTO EM MADEIRA</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</si>
  <si>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</si>
  <si>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</si>
  <si>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</si>
  <si>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</si>
  <si>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</si>
  <si>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</si>
  <si>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</si>
  <si>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</si>
  <si>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</si>
  <si>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Acréscimo de bandeira - porta macho e fêmea com batente metálico</t>
  </si>
  <si>
    <t>Porta macho e fêmea com batente metálico - 70 x 210 cm</t>
  </si>
  <si>
    <t>Porta macho e fêmea com batente metálico - 80 x 210 cm</t>
  </si>
  <si>
    <t>Porta macho e fêmea com batente metálico - 90 x 210 cm</t>
  </si>
  <si>
    <t>Porta macho e fêmea com batente metálico - 120 x 210 cm</t>
  </si>
  <si>
    <t>Porta lisa laminada montada com batente</t>
  </si>
  <si>
    <t>Acréscimo de bandeira - porta lisa revestida com laminado fenólico melamínico e batente de madeira sem revestimento</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</si>
  <si>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</si>
  <si>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</si>
  <si>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</si>
  <si>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</si>
  <si>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</si>
  <si>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</si>
  <si>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</si>
  <si>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</si>
  <si>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Acréscimo de bandeira - porta lisa revestida com laminado fenólico melamínico e batente metálico</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</si>
  <si>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</si>
  <si>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</si>
  <si>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</si>
  <si>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</si>
  <si>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</si>
  <si>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</si>
  <si>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Porta em laminado fenólico melamínico com acabamento liso, batente metálico - 60 x 100 cm</t>
  </si>
  <si>
    <t>Marcenaria em geral</t>
  </si>
  <si>
    <t>Estrado em madeira</t>
  </si>
  <si>
    <t>Faixa/batedor de proteção em madeira aparelhada natural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</si>
  <si>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</si>
  <si>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</si>
  <si>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</si>
  <si>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lamimado fenólico melamínico</t>
  </si>
  <si>
    <t>Armário tipo prateleira com subdivisão em compensado, revestido totalmente em laminado fenólico melamínico</t>
  </si>
  <si>
    <t>Painel em compensado naval, espessura de 25 mm</t>
  </si>
  <si>
    <t>Lousa em laminado melamínico texturizado, verde oficial, ´Greenboard´ - 5,00 x 1,20 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</si>
  <si>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</si>
  <si>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</si>
  <si>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</si>
  <si>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</si>
  <si>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Lousa em laminado melamínico texturizado, verde oficial, ´Greenboard´ - 2,50 x 1,20 m</t>
  </si>
  <si>
    <t>Porta acústica de madeira</t>
  </si>
  <si>
    <t>Porta de armário sob pia revestimento em laminado - de abrir</t>
  </si>
  <si>
    <t>Faixa/batedor de proteção em madeira de 290 x 15 mm, com acabamento em laminado fenólico melamínico</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</si>
  <si>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</si>
  <si>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</si>
  <si>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</si>
  <si>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</si>
  <si>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</si>
  <si>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</si>
  <si>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</si>
  <si>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</si>
  <si>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</si>
  <si>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</si>
  <si>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</si>
  <si>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Acréscimo de bandeira - porta lisa comum com batente metálico</t>
  </si>
  <si>
    <t>Porta lisa com batente metálico - 60 x 100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</si>
  <si>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</si>
  <si>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</si>
  <si>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</si>
  <si>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</si>
  <si>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</si>
  <si>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</si>
  <si>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- 140 x 210 cm</t>
  </si>
  <si>
    <t>Porta lisa com batente metálico - 160 x 210 cm</t>
  </si>
  <si>
    <t>Porta lisa com batente metálico - 60 x 180 cm</t>
  </si>
  <si>
    <t>Porta lisa com batente metálico - 60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</si>
  <si>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</si>
  <si>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</si>
  <si>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</si>
  <si>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</si>
  <si>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</si>
  <si>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lisa para acabamento em verniz, com batente de madeira - 110 x 210 cm</t>
  </si>
  <si>
    <t>Acréscimo de bandeira - porta lisa para acabamento em verniz, com batente metálico</t>
  </si>
  <si>
    <t>Porta lisa para acabamento em verniz, com batente metálico - 70 x 210 cm</t>
  </si>
  <si>
    <t>Porta lisa para acabamento em verniz, com batente metálico - 80 x 210 cm</t>
  </si>
  <si>
    <t>Porta lisa para acabamento em verniz, com batente metálico - 90 x 210 cm</t>
  </si>
  <si>
    <t>Porta lisa para acabamento em verniz, com batente metálico - 110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</si>
  <si>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</si>
  <si>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</si>
  <si>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</si>
  <si>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</si>
  <si>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</si>
  <si>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</si>
  <si>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</si>
  <si>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</si>
  <si>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</si>
  <si>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</si>
  <si>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</si>
  <si>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macho e fêmea, 70 x 210 cm</t>
  </si>
  <si>
    <t>Folha de porta macho e fêmea, 80 x 210 cm</t>
  </si>
  <si>
    <t>Folha de porta macho e fêmea, 90 x 210 cm</t>
  </si>
  <si>
    <t>Folha de porta lisa comum, 60 x 210 cm</t>
  </si>
  <si>
    <t>Folha de porta lisa comum, 70 x 210 cm</t>
  </si>
  <si>
    <t>Folha de porta lisa comum, 80 x 210 cm</t>
  </si>
  <si>
    <t>Folha de porta lisa comum, 90 x 210 cm</t>
  </si>
  <si>
    <t>Folha de porta em laminado fenólico melamínico com acabamento liso, 70 x 210 cm</t>
  </si>
  <si>
    <t>Folha de porta em laminado fenólico melamínico com acabamento liso, 90 x 210 cm</t>
  </si>
  <si>
    <t>Folha de porta em laminado fenólico melamínico com acabamento liso, 80 x 210 cm</t>
  </si>
  <si>
    <t>Folha de porta em madeira com tela de proteção tipo mosqueteira</t>
  </si>
  <si>
    <t>24</t>
  </si>
  <si>
    <t>ESQUADRIA, SERRALHERIA E ELEMENTO EM FERRO</t>
  </si>
  <si>
    <t>Caixilho em ferro</t>
  </si>
  <si>
    <t>Caixilho em ferro fixo, sob medida</t>
  </si>
  <si>
    <t>Caixilho em ferro basculante, sob medida</t>
  </si>
  <si>
    <t>Caixilho em ferro basculante, linha comercial</t>
  </si>
  <si>
    <t>Caixilho em ferro maximar, sob medida</t>
  </si>
  <si>
    <t>Caixilho em ferro maximar com grade, linha comercial</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</si>
  <si>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</si>
  <si>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</si>
  <si>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</si>
  <si>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</si>
  <si>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</si>
  <si>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</si>
  <si>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tipo veneziana industrial com aletas em PVC e montantes em aço galvanizado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</si>
  <si>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</si>
  <si>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</si>
  <si>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</si>
  <si>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perfil de chapa dobrada em aço com subdivisões para vidro laminado 3 mm,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</si>
  <si>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</si>
  <si>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</si>
  <si>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</si>
  <si>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</si>
  <si>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</si>
  <si>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</si>
  <si>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</si>
  <si>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</si>
  <si>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</si>
  <si>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</si>
  <si>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</si>
  <si>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</si>
  <si>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</si>
  <si>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</si>
  <si>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</si>
  <si>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</si>
  <si>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</si>
  <si>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</si>
  <si>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</si>
  <si>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Porta em ferro tipo sanfonada, em chapa cega,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</si>
  <si>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</si>
  <si>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</si>
  <si>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</si>
  <si>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</si>
  <si>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</si>
  <si>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</si>
  <si>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</si>
  <si>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</si>
  <si>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</si>
  <si>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</si>
  <si>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</si>
  <si>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</si>
  <si>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</si>
  <si>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</si>
  <si>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</si>
  <si>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</si>
  <si>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</si>
  <si>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</si>
  <si>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</si>
  <si>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</si>
  <si>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</si>
  <si>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</si>
  <si>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</si>
  <si>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</si>
  <si>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</si>
  <si>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</si>
  <si>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</si>
  <si>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</si>
  <si>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</si>
  <si>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para janela, em aço SAE 1045, diâmetro 1´, sem têmpera e revenimento</t>
  </si>
  <si>
    <t>Grade de segurança em aço SAE 1045 chapeada, diâmetro 1´, sem têmpera e revenimento</t>
  </si>
  <si>
    <t>Porta de segurança de abrir em grade com aço SAE 1045, diâmetro 1´, completa, sem têmpera e revenimento</t>
  </si>
  <si>
    <t>Porta de segurança de abrir, em grade com aço SAE 1045, diâmetro 1´, com ferrolho longo embutido em caixa, completa, sem têmpera e revenimento</t>
  </si>
  <si>
    <t>Portão de segurança de abrir, para muralha, em grade com aço SAE 1045 chapeado, diâmetro 1´, completo, sem têmpera e revenimento</t>
  </si>
  <si>
    <t>Grade de segurança em aço SAE 1045, diâmetro 1´, com têmpera e revenimento</t>
  </si>
  <si>
    <t>Grade de segurança, para janela, em aço SAE 1045, diâmetro 1´, com têmpera e revenimento</t>
  </si>
  <si>
    <t>Grade de segurança em aço SAE 1045 chapeada, diâmetro 1´, com têmpera e revenimento</t>
  </si>
  <si>
    <t>Porta de segurança de abrir em grade com aço SAE 1045, diâmetro 1´, completa, com têmpera e revenimento</t>
  </si>
  <si>
    <t>Porta de segurança de abrir, em grade com aço SAE 1045 chapeada, diâmetro 1´, completa, com têmpera e revenimento</t>
  </si>
  <si>
    <t>Porta de segurança de abrir, em grade com aço SAE 1045, diâmetro 1´, com ferrolho longo embutido em caixa, completa, com têmpera e revenimento</t>
  </si>
  <si>
    <t>Porta de segurança de abrir, em grade com aço SAE 1045 chapeada, com isolamento acústico, diâmetro 1´, completa, com têmpera e revenimento</t>
  </si>
  <si>
    <t>Portão de segurança de abrir, para muralha, em grade com aço SAE 1045 chapeado,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</si>
  <si>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</si>
  <si>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</si>
  <si>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</si>
  <si>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</si>
  <si>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</si>
  <si>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</si>
  <si>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com aço SAE 1045, diâmetro de 1´, com têmpera e revenimento</t>
  </si>
  <si>
    <t>Guichê de segurança em grade com aço SAE 1045, diâmetro de 1´, sem têmpera e revenimento</t>
  </si>
  <si>
    <t>Esquadria, serralheria e elemento em ferro.</t>
  </si>
  <si>
    <t>Guarda-corpo com vidro de 8mm,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</si>
  <si>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</si>
  <si>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</si>
  <si>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</si>
  <si>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</si>
  <si>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</si>
  <si>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</si>
  <si>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</si>
  <si>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</si>
  <si>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</si>
  <si>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</si>
  <si>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</si>
  <si>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</si>
  <si>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</si>
  <si>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</si>
  <si>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</si>
  <si>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</si>
  <si>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</si>
  <si>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</si>
  <si>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</si>
  <si>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inclusive soldagem</t>
  </si>
  <si>
    <t>25</t>
  </si>
  <si>
    <t>ESQUADRIA, SERRALHERIA E ELEMENTO EM ALUMÍNIO</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</si>
  <si>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</si>
  <si>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</si>
  <si>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</si>
  <si>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</si>
  <si>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</si>
  <si>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</si>
  <si>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</si>
  <si>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</si>
  <si>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</si>
  <si>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</si>
  <si>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</si>
  <si>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</si>
  <si>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cor branco</t>
  </si>
  <si>
    <t>Caixilho em alumínio maximar com vidro, cor branco</t>
  </si>
  <si>
    <t>Caixilho em alumínio basculante com vidro, cor branco</t>
  </si>
  <si>
    <t>Caixilho em alumínio de correr com vidro, cor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</si>
  <si>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</si>
  <si>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</si>
  <si>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</si>
  <si>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</si>
  <si>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</si>
  <si>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</si>
  <si>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</si>
  <si>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</si>
  <si>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</si>
  <si>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</si>
  <si>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</si>
  <si>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</si>
  <si>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</si>
  <si>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</si>
  <si>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</si>
  <si>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</si>
  <si>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</si>
  <si>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</si>
  <si>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</si>
  <si>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</si>
  <si>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</si>
  <si>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cor branca</t>
  </si>
  <si>
    <t>Porta de correr em alumínio com veneziana e vidro,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</si>
  <si>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</si>
  <si>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</si>
  <si>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</si>
  <si>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</si>
  <si>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</si>
  <si>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Elementos em alumínio</t>
  </si>
  <si>
    <t>Guarda-corpo com perfis em alumínio</t>
  </si>
  <si>
    <t>Reparos, conservações e complementos - GRUPO 25</t>
  </si>
  <si>
    <t>Tela de proteção tipo mosqueteira removível, em fibra de vidro com revestimento em PVC e requadro em alumínio</t>
  </si>
  <si>
    <t>26</t>
  </si>
  <si>
    <t>ESQUADRIA E ELEMENTO EM VIDRO</t>
  </si>
  <si>
    <t>Vidro comum e laminado</t>
  </si>
  <si>
    <t>Vidro liso transparente de 3 mm</t>
  </si>
  <si>
    <t>Vidro liso transparente de 4 mm</t>
  </si>
  <si>
    <t>Vidro liso transparente de 5 mm</t>
  </si>
  <si>
    <t>Vidro liso transparente de 6 mm</t>
  </si>
  <si>
    <t>Vidro liso laminado incolor de 6 mm</t>
  </si>
  <si>
    <t>Vidro liso laminado colorido de 6 mm</t>
  </si>
  <si>
    <t>Vidro liso laminado leitoso de 6 mm</t>
  </si>
  <si>
    <t>Vidro liso laminado incolor de 10 mm</t>
  </si>
  <si>
    <t>Vidro liso laminado incolor de 30 mm</t>
  </si>
  <si>
    <t>Vidro liso laminado jateado de 6 mm</t>
  </si>
  <si>
    <t>Vidro liso laminado incolor de 8 mm</t>
  </si>
  <si>
    <t>Vidro fantasia de 3/4 mm</t>
  </si>
  <si>
    <t>Vidro fantasia colorido de 3/4 mm</t>
  </si>
  <si>
    <t>Vidro aramado de 6/7 mm</t>
  </si>
  <si>
    <t>Vidro liso laminado colorido de 10 mm</t>
  </si>
  <si>
    <t>Vidro liso laminado de alta segurança</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</si>
  <si>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</si>
  <si>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</si>
  <si>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</si>
  <si>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</si>
  <si>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</si>
  <si>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</si>
  <si>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</si>
  <si>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</si>
  <si>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laminado temperado incolor de 8mm</t>
  </si>
  <si>
    <t>Vidro laminado temperado incolor de 16 mm</t>
  </si>
  <si>
    <t>Vidro laminado temperado jateado de 8mm</t>
  </si>
  <si>
    <t>Vidro laminado temperado neutro verde de 12 mm</t>
  </si>
  <si>
    <t>Espelhos</t>
  </si>
  <si>
    <t>Espelho em vidro cristal liso, espessura de 4 mm, colocado sobre a parede</t>
  </si>
  <si>
    <t>Espelho comum de 3 mm com moldura em alumínio</t>
  </si>
  <si>
    <t>Reparos, conservações e complementos - GRUPO 26</t>
  </si>
  <si>
    <t>Massa para vidro</t>
  </si>
  <si>
    <t>Recolocação de vidro inclusive emassamento ou recolocação de baguetes</t>
  </si>
  <si>
    <t>27</t>
  </si>
  <si>
    <t>ESQUADRIA E ELEMENTO EM MATERIAL ESPECIAL</t>
  </si>
  <si>
    <t>Policarbonato</t>
  </si>
  <si>
    <t>Chapa de policarbonato compacta cristal 6 mm</t>
  </si>
  <si>
    <t>Chapa de policarbonato compacta cristal 10 mm</t>
  </si>
  <si>
    <t>Chapa de policarbonato alveolar de 6 mm</t>
  </si>
  <si>
    <t>Chapa de fibra de vidro</t>
  </si>
  <si>
    <t>Placa de poliéster reforçada com fibra de vidro de 3 mm</t>
  </si>
  <si>
    <t>PVC</t>
  </si>
  <si>
    <t>Caixilho de correr em PVC</t>
  </si>
  <si>
    <t>Corrimão, bate-maca ou protetor de parede em PVC, com amortecimento à impacto, altura de 131 mm</t>
  </si>
  <si>
    <t>Protetor de parede ou bate-maca em PVC flexível, com amortecimento à impacto, altura de 150 mm</t>
  </si>
  <si>
    <t>Bate-maca ou protetor de parede curvo em PVC, com amortecimento à impacto, altura de 200 mm</t>
  </si>
  <si>
    <t>Bate-maca ou protetor de parede em PVC, com amortecimento à impacto, altura de 200 mm</t>
  </si>
  <si>
    <t>28</t>
  </si>
  <si>
    <t>FERRAGEM COMPLEMENTAR PARA ESQUADRIAS</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</si>
  <si>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</si>
  <si>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</si>
  <si>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</si>
  <si>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</si>
  <si>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</si>
  <si>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</si>
  <si>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</si>
  <si>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</si>
  <si>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Mola aérea para porta, com esforço acima de 50 kg até 60 kg</t>
  </si>
  <si>
    <t>Mola aérea para porta, com esforço acima de 60 kg até 80 kg</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</si>
  <si>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</si>
  <si>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</si>
  <si>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</si>
  <si>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</si>
  <si>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</si>
  <si>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</si>
  <si>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</si>
  <si>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</si>
  <si>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</si>
  <si>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</si>
  <si>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</si>
  <si>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</si>
  <si>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</si>
  <si>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</si>
  <si>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</si>
  <si>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</si>
  <si>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</si>
  <si>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</si>
  <si>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</si>
  <si>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</si>
  <si>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</si>
  <si>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</si>
  <si>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</si>
  <si>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simples de canto para vidro temperado</t>
  </si>
  <si>
    <t>Suporte duplo para vidro temperado fixado em alvenaria</t>
  </si>
  <si>
    <t>Suporte quádruplo para vidro temperado</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</si>
  <si>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</si>
  <si>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</si>
  <si>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</si>
  <si>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</si>
  <si>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par</t>
  </si>
  <si>
    <t>Pivô superior lateral para porta em vidro temperado</t>
  </si>
  <si>
    <t>Mancal inferior com rolamento para porta em vidro temperado</t>
  </si>
  <si>
    <t>Contra fechadura de centro para porta em vidro temperado</t>
  </si>
  <si>
    <t>Puxador duplo em aço inoxidável, para porta de madeira, alumínio ou vidro, de 350 mm</t>
  </si>
  <si>
    <t>Suporte duplo ou central sem núcleo para vidro temperado</t>
  </si>
  <si>
    <t>Suporte triplo com limitador para vidro temperado</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</si>
  <si>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</si>
  <si>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</si>
  <si>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</si>
  <si>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</si>
  <si>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</si>
  <si>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</si>
  <si>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</si>
  <si>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</si>
  <si>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</si>
  <si>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29</t>
  </si>
  <si>
    <t>INSERTE METÁLICO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</si>
  <si>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</si>
  <si>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</si>
  <si>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</si>
  <si>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</si>
  <si>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</si>
  <si>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</si>
  <si>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</si>
  <si>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</si>
  <si>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</si>
  <si>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</si>
  <si>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</si>
  <si>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</si>
  <si>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</si>
  <si>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30</t>
  </si>
  <si>
    <t>GRUPO 30 - BARRA DE APOIO</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</si>
  <si>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</si>
  <si>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</si>
  <si>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</si>
  <si>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</si>
  <si>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reta, para pessoas com mobilidade reduzida, em tubo de aço inoxidável de 1 1/2´ x 900 mm</t>
  </si>
  <si>
    <t>Barra de apoio em ângulo de 90°, para pessoas com mobilidade reduzida, em tubo de aço inoxidável de 1 1/2´ x 800 x 800 mm</t>
  </si>
  <si>
    <t>Barra de apoio reta, para pessoas com mobilidade reduzida, em tubo de alumínio, comprimento de 500 mm, acabamento com pintura epóxi</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</si>
  <si>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</si>
  <si>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</si>
  <si>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apoio reta, para pessoas com mobilidade reduzida, em tubo de alumínio, comprimento de 900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</si>
  <si>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</si>
  <si>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</si>
  <si>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</si>
  <si>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</si>
  <si>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Bebedouro elétrico de pressão em aço inoxidável, capacidade de refrigeração de 06 l/h</t>
  </si>
  <si>
    <t>Bebedouro elétrico de pressão em aço inoxidável, capacidade de refrigeração de 16,6 l/h</t>
  </si>
  <si>
    <t>Revestimento</t>
  </si>
  <si>
    <t>Revestimento em borracha sintética colorida de 5,0 mm, para sinalização tátil de alerta / direcional - assentamento argamassado</t>
  </si>
  <si>
    <t>Revestimento em borracha sintética colorida de 5,0 mm, para sinalização tátil de alerta / direcional - colado</t>
  </si>
  <si>
    <t>Piso em ladrilho hidráulico podotátil várias cores (25x25x2,5cm), assentado com argamassa mista</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</si>
  <si>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</si>
  <si>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</si>
  <si>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</si>
  <si>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</si>
  <si>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Revestimento em porcelanato antiderrapante de alerta / direcional, grupo de absorção BI-a, rejuntado</t>
  </si>
  <si>
    <t>Comunicação visual e sonora</t>
  </si>
  <si>
    <t>Anel de borracha para sinalização tátil para corrimão, diâmetro de 4,5 cm</t>
  </si>
  <si>
    <t>Tinta acrílica para sinalização visual de piso, com acabamento microtexturizado e antiderrapante</t>
  </si>
  <si>
    <t>Sinalização de emergência visual e sonora</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</si>
  <si>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</si>
  <si>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</si>
  <si>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</si>
  <si>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</si>
  <si>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Aparelhos sanitários</t>
  </si>
  <si>
    <t>Assento para bacia sanitária com abertura frontal, para pessoas com mobilidade reduzida</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</si>
  <si>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</si>
  <si>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</si>
  <si>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</si>
  <si>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- 6 litros</t>
  </si>
  <si>
    <t>Rampa de acessibilidade pré-fabricada de concreto nas dimensões 2,20 x 1,86 x 1,20 m</t>
  </si>
  <si>
    <t>32</t>
  </si>
  <si>
    <t>IMPERMEABILIZAÇÃO, PROTEÇÃO E JUNTA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</si>
  <si>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</si>
  <si>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</si>
  <si>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</si>
  <si>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</si>
  <si>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cm</t>
  </si>
  <si>
    <t>Lâmina refletiva revestida em alumínio nas duas faces, com reforço interno, para isolação térmica</t>
  </si>
  <si>
    <t>Película de controle solar refletiva na cor prata, para aplicação em vidros</t>
  </si>
  <si>
    <t>Membrana isolante térmica e impermeabilizante, acabamento em alumínio e coating acrílico</t>
  </si>
  <si>
    <t>Isolamento acústico em placas de espuma semirrígida, com uma camada de manta HD, espessura de 50 mm</t>
  </si>
  <si>
    <t>Isolamento acústico em placas de espuma semirrígida incombustível, com superfície em cunhas anecóicas, espessura de 50 mm</t>
  </si>
  <si>
    <t>Junta plástica de 3/4´ x 1/8´</t>
  </si>
  <si>
    <t>Junta de latão bitola de 1/8´</t>
  </si>
  <si>
    <t>Junta de dilatação ou vedação com mastique de silicone, 1,0 x 0,5 cm - inclusive guia de apoio em polietileno</t>
  </si>
  <si>
    <t>Junta a base de asfalto oxidado a quente</t>
  </si>
  <si>
    <t>cm³</t>
  </si>
  <si>
    <t>Mangueira plástica flexível para junta de dilatação</t>
  </si>
  <si>
    <t>Junta de dilatação elástica a base de poliuretano</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</si>
  <si>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</si>
  <si>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</si>
  <si>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</si>
  <si>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</si>
  <si>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</si>
  <si>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</si>
  <si>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Jeene JJ 2540 VV com lábios poliméricos</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</si>
  <si>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</si>
  <si>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</si>
  <si>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</si>
  <si>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</si>
  <si>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</si>
  <si>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</si>
  <si>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dm³</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</si>
  <si>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</si>
  <si>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</si>
  <si>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</si>
  <si>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</si>
  <si>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</si>
  <si>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</si>
  <si>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</si>
  <si>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</si>
  <si>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</si>
  <si>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Proteção anticorrosiva, com fita adesiva, para ramais sob a terra, com DN acima de 3´ até 4´</t>
  </si>
  <si>
    <t>Proteção anticorrosiva, com fita adesiva, para ramais sob a terra, com DN acima de 5´ até 6´</t>
  </si>
  <si>
    <t>Calha isolante com lã de vidro e/ou lã de rocha, espessura de 1´, para tubulação de 2´</t>
  </si>
  <si>
    <t>Calha isolante com lã de vidro e/ou lã de rocha, espessura de 1´, para tubulação de 1 1/2´</t>
  </si>
  <si>
    <t>Calha isolante com lã de vidro e/ou lã de rocha, espessura de 1´, para tubulação de 1´</t>
  </si>
  <si>
    <t>Calha isolante com lã de vidro e/ou lã de rocha, espessura de 1´, para tubulação de 3/4´</t>
  </si>
  <si>
    <t>Calha isolante com lã de vidro e/ou lã de rocha, espessura de 1´, para tubulação de 1/2´</t>
  </si>
  <si>
    <t>Calha isolante com lã de vidro e/ou lã de rocha, espessura de 1´, para tubulação de 1 1/4´</t>
  </si>
  <si>
    <t>Calha isolante com lã de vidro e/ou lã de rocha, espessura de 1´, para tubulação de 2 1/2´</t>
  </si>
  <si>
    <t>Calha isolante com lã de vidro e/ou lã de rocha, espessura de 1´, para tubulação de 3´</t>
  </si>
  <si>
    <t>Calha isolante com lã de vidro e/ou lã de rocha, espessura de 1´, para tubulação de 4´</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</si>
  <si>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</si>
  <si>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</si>
  <si>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</si>
  <si>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</si>
  <si>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</si>
  <si>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</si>
  <si>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</si>
  <si>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polietileno expandido, espessura de 10 mm, para tubulação de 2 1/2´ (66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</si>
  <si>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</si>
  <si>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</si>
  <si>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</si>
  <si>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</si>
  <si>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</si>
  <si>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</si>
  <si>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</si>
  <si>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</si>
  <si>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</si>
  <si>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</si>
  <si>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</si>
  <si>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</si>
  <si>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</si>
  <si>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</si>
  <si>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</si>
  <si>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</si>
  <si>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Impermeabilização flexível com manta</t>
  </si>
  <si>
    <t>Impermeabilização em manta asfáltica com armadura, tipo III-B, espessura de 3 mm</t>
  </si>
  <si>
    <t>Impermeabilização em manta asfáltica com armadura, tipo III-B, espessura de 4 mm</t>
  </si>
  <si>
    <t>Impermeabilização em manta asfáltica plastomérica com armadura, tipo III, espessura de 3 mm, face exposta em ardósia cinza</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</si>
  <si>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</si>
  <si>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</si>
  <si>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</si>
  <si>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em manta asfáltica tipo III-B, espessura de 3mm, face exposta em geotêxtil</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</si>
  <si>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</si>
  <si>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</si>
  <si>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</si>
  <si>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</si>
  <si>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</si>
  <si>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</si>
  <si>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</si>
  <si>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</si>
  <si>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</si>
  <si>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</si>
  <si>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polimérica para umidade e água de percolação</t>
  </si>
  <si>
    <t>Impermeabilização em argamassa polimérica com reforço em tela poliéster para pressão hidrostática positiva</t>
  </si>
  <si>
    <t>Impermeabilização com cimento cristalizante para umidade e água de percolação</t>
  </si>
  <si>
    <t>Impermeabilização com cimento cristalizante para pressão hidrostática positiva</t>
  </si>
  <si>
    <t>Impermeabilização anticorrosiva em membrana epoxídica com alcatrão de hulha, sobre massa</t>
  </si>
  <si>
    <t>Reparos, conservações e complementos - GRUPO 32</t>
  </si>
  <si>
    <t>Recolocação de argila expandida</t>
  </si>
  <si>
    <t>Tela em polietileno, malha hexagonal de 1/2´, para armadura de argamassa</t>
  </si>
  <si>
    <t>Tela galvanizada fio 24 BWG, malha hexagonal de 1/2´, para armadura de argamassa</t>
  </si>
  <si>
    <t>33</t>
  </si>
  <si>
    <t>PINTURA</t>
  </si>
  <si>
    <t>Preparo de base</t>
  </si>
  <si>
    <t>Estucamento e lixamento de concreto deteriorado</t>
  </si>
  <si>
    <t>Estucamento e lixamento de concreto</t>
  </si>
  <si>
    <t>Imunizante para madeira</t>
  </si>
  <si>
    <t>Reparo de trincas rasas até 5,0 mm de largura, na massa</t>
  </si>
  <si>
    <t>Massa corrida</t>
  </si>
  <si>
    <t>Massa corrida a base de PVA</t>
  </si>
  <si>
    <t>Massa corrida à base de resina acrílica</t>
  </si>
  <si>
    <t>Massa corrida a óleo em esquadrias de madeira</t>
  </si>
  <si>
    <t>Massa corrida a óleo em superfície rebocada</t>
  </si>
  <si>
    <t>Pintura em superfícies de concreto / massa / gesso / pedras</t>
  </si>
  <si>
    <t>Caiação em massa</t>
  </si>
  <si>
    <t>Tinta látex em elemento vazado</t>
  </si>
  <si>
    <t>Mineral impermeável</t>
  </si>
  <si>
    <t>Pintura especial em esmalte para lousa cor verde</t>
  </si>
  <si>
    <t>Verniz acrílico a base de solvente</t>
  </si>
  <si>
    <t>Resina acrílica plastificante</t>
  </si>
  <si>
    <t>Verniz acrílico</t>
  </si>
  <si>
    <t>Hidrorrepelente incolor para fachada à base de silano-siloxano oligomérico disperso em água</t>
  </si>
  <si>
    <t>Hidrorrepelente incolor para fachada à base de silano-siloxano oligomérico disperso em solvente</t>
  </si>
  <si>
    <t>Verniz de proteção antipichação</t>
  </si>
  <si>
    <t>Pintura em superfícies de madeira</t>
  </si>
  <si>
    <t>Verniz fungicida para madeira</t>
  </si>
  <si>
    <t>Enceramento de superfície de madeira à boneca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</si>
  <si>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</si>
  <si>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</si>
  <si>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</si>
  <si>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</si>
  <si>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</si>
  <si>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</si>
  <si>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Pintura epóxi bicomponente em estruturas metálicas</t>
  </si>
  <si>
    <t>Pintura com esmalte alquídico em estrutura metálica</t>
  </si>
  <si>
    <t>Pintura de sinalização</t>
  </si>
  <si>
    <t>Borracha clorada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</si>
  <si>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</si>
  <si>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</si>
  <si>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</si>
  <si>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</si>
  <si>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em massa, inclusive preparo</t>
  </si>
  <si>
    <t>Tinta acrílica em massa, inclusive preparo</t>
  </si>
  <si>
    <t>Epóxi em massa, inclusive preparo</t>
  </si>
  <si>
    <t>Borracha clorada em massa, inclusive preparo</t>
  </si>
  <si>
    <t>Textura acrílica para uso interno / externo, inclusive preparo</t>
  </si>
  <si>
    <t>Pintura em superfície metálica, inclusive preparo</t>
  </si>
  <si>
    <t>Alumínio em superfície metálica, inclusive preparo</t>
  </si>
  <si>
    <t>Esmalte em superfície metálica, inclusive preparo</t>
  </si>
  <si>
    <t>Alumínio em superfície galvanizada e/ou alumínio, inclusive preparo</t>
  </si>
  <si>
    <t>Esmalte em superfície galvanizada e/ou de alumínio, inclusive preparo</t>
  </si>
  <si>
    <t>Pintura em superfície de madeira, inclusive preparo</t>
  </si>
  <si>
    <t>Esmalte em superfície de madeira, inclusive preparo</t>
  </si>
  <si>
    <t>34</t>
  </si>
  <si>
    <t>PAISAGISMO E FECHAMENTOS</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</si>
  <si>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</si>
  <si>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</si>
  <si>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</si>
  <si>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</si>
  <si>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</si>
  <si>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</si>
  <si>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</si>
  <si>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</si>
  <si>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</si>
  <si>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</si>
  <si>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</si>
  <si>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</si>
  <si>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</si>
  <si>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</si>
  <si>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</si>
  <si>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</si>
  <si>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</si>
  <si>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</si>
  <si>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</si>
  <si>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</si>
  <si>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</si>
  <si>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coqueiro Jerivá - h= 4,00 m</t>
  </si>
  <si>
    <t>Árvore ornamental tipo Quaresmeira (Tibouchina granulosa) - h= 1,50 / 2,00 m</t>
  </si>
  <si>
    <t>Cercas e fechamentos</t>
  </si>
  <si>
    <t>Cerca em arame farpado com mourões de eucalipto</t>
  </si>
  <si>
    <t>Cerca em arame farpado com mourões de concreto</t>
  </si>
  <si>
    <t>Cerca em arame farpado com mourões de concreto, com ponta inclinada</t>
  </si>
  <si>
    <t>Cerca em arame farpado com mourões de concreto, com ponta inclinada, 12 fiadas</t>
  </si>
  <si>
    <t>Cerca de arame liso com mourões de concreto reto</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</si>
  <si>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</si>
  <si>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</si>
  <si>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</si>
  <si>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</si>
  <si>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</si>
  <si>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</si>
  <si>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</si>
  <si>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</si>
  <si>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</si>
  <si>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</si>
  <si>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</si>
  <si>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</si>
  <si>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</si>
  <si>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</si>
  <si>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</si>
  <si>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Árvores.</t>
  </si>
  <si>
    <t>Árvore tipo Aroeira salsa - h= 2,00 m</t>
  </si>
  <si>
    <t>Árvores..</t>
  </si>
  <si>
    <t>Árvore do tipo Falso barbatimão - h = 2,00m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</si>
  <si>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</si>
  <si>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</si>
  <si>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</si>
  <si>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</si>
  <si>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Seixo rolado</t>
  </si>
  <si>
    <t>Recolocação de alambrado, com altura até 4,50 m</t>
  </si>
  <si>
    <t>Recolocação de alambrado, com altura acima de 4,50 m</t>
  </si>
  <si>
    <t>Suporte para apoio de bicicletas em tubo de aço galvanizado, diâmetro de 2 1/2´</t>
  </si>
  <si>
    <t>Grelha arvoreira em ferro fundido</t>
  </si>
  <si>
    <t>35</t>
  </si>
  <si>
    <t>PLAYGROUND E EQUIPAMENTO RECREATIVO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</si>
  <si>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</si>
  <si>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</si>
  <si>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</si>
  <si>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</si>
  <si>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</si>
  <si>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</si>
  <si>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</si>
  <si>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</si>
  <si>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</si>
  <si>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</si>
  <si>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dimensões 150 x 45 x 45 cm</t>
  </si>
  <si>
    <t>Banco de madeira sobre alvenaria</t>
  </si>
  <si>
    <t>Banco em concreto pré-moldado com pés vazados, dimensões 200 x 42 x 47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</si>
  <si>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</si>
  <si>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</si>
  <si>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</si>
  <si>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</si>
  <si>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</si>
  <si>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</si>
  <si>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</si>
  <si>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</si>
  <si>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</si>
  <si>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</si>
  <si>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</si>
  <si>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</si>
  <si>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36</t>
  </si>
  <si>
    <t>ENTRADA DE ENERGIA ELÉTRICA E TELEFONIA</t>
  </si>
  <si>
    <t>Entrada de energia - componentes</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</si>
  <si>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</si>
  <si>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</si>
  <si>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</si>
  <si>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</si>
  <si>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Eletropaulo</t>
  </si>
  <si>
    <t>Caixa de medição externa tipo ´N´ (1300 x 1200 x 270) mm, padrão Eletropaulo</t>
  </si>
  <si>
    <t>Caixa de medição externa tipo ´M´ (900 x 1200 x 270) mm, padrão Eletropaulo</t>
  </si>
  <si>
    <t>Caixa para seccionadora tipo ´T´ (900 x 600 x 250) mm, padrão Eletropaulo</t>
  </si>
  <si>
    <t>Caixa de medição interna tipo ´A1´ (1000 x 1000 x 300) mm, padrão Eletropaulo</t>
  </si>
  <si>
    <t>Caixa de proteção para transformador de corrente, (1000 x 750 x 300) mm, padrão CPFL</t>
  </si>
  <si>
    <t>Caixa de proteção dos bornes do medidor, (300 x 250 x 90) mm, padrão CPFL</t>
  </si>
  <si>
    <t>Caixa de entrada tipo ´E´ (560 x 350 x 210) mm - padrão Eletropaulo</t>
  </si>
  <si>
    <t>Caixa base lateral tipo ´N´ (130 x 40 x 25) cm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</si>
  <si>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</si>
  <si>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</si>
  <si>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</si>
  <si>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</si>
  <si>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</si>
  <si>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</si>
  <si>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</si>
  <si>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</si>
  <si>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23 kV (poste)</t>
  </si>
  <si>
    <t>Isolador tipo disco para 15 kV de 6´ - 150 mm</t>
  </si>
  <si>
    <t>Isolador tipo pino para 25 kV, inclusive pino (poste)</t>
  </si>
  <si>
    <t>Isolador tipo pino para 15 kV, inclusive pino (poste)</t>
  </si>
  <si>
    <t>Isolador pedestal para 15 kV</t>
  </si>
  <si>
    <t>Isolador pedestal para 25 kV</t>
  </si>
  <si>
    <t>Muflas e terminais</t>
  </si>
  <si>
    <t>Terminal modular (mufla) unipolar interno para cabo até 120 mm²/25 kV</t>
  </si>
  <si>
    <t>Terminal modular (mufla) unipolar externo para cabo até 70 mm²/25 kV</t>
  </si>
  <si>
    <t>Terminal modular (mufla) unipolar externo para cabo até 70 mm²/15 kV</t>
  </si>
  <si>
    <t>Terminal modular (mufla) unipolar interno para cabo até 70 mm²/15 kV</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</si>
  <si>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</si>
  <si>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</si>
  <si>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</si>
  <si>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</si>
  <si>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</si>
  <si>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</si>
  <si>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</si>
  <si>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</si>
  <si>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</si>
  <si>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</si>
  <si>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</si>
  <si>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</si>
  <si>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75 kVA, classe 1,2 kV, a seco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</si>
  <si>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</si>
  <si>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</si>
  <si>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</si>
  <si>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</si>
  <si>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</si>
  <si>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15 kVA, classe 1,2 kV, a seco com cabine</t>
  </si>
  <si>
    <t>Transformador de potência trifásico de 75 kVA, classe 15 kV, a óleo</t>
  </si>
  <si>
    <t>Transformador de potência trifásico de 225 kVA, classe 23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</si>
  <si>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</si>
  <si>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</si>
  <si>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</si>
  <si>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</si>
  <si>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</si>
  <si>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</si>
  <si>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</si>
  <si>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</si>
  <si>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</si>
  <si>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</si>
  <si>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</si>
  <si>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</si>
  <si>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Transformador de potência trifásico 45kVA, classe 24,2kV, encapsulado a vácuo em resina epóxi</t>
  </si>
  <si>
    <t>Transformador de potência trifásico 750kVA, classe 25kV, encapsulado a vácuo em resina epóxi</t>
  </si>
  <si>
    <t>Transformador de potência trifásico de 300 kVA, classe 25kV, a óleo</t>
  </si>
  <si>
    <t>Transformador de potência trifásico de 500 kVA, classe 25kV, encapsulado a vácuo em resina epóxi</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</si>
  <si>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</si>
  <si>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</si>
  <si>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</si>
  <si>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</si>
  <si>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</si>
  <si>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</si>
  <si>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</si>
  <si>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</si>
  <si>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</si>
  <si>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</si>
  <si>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</si>
  <si>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Cruzeta de madeira de 90 x 115 x 3500 mm</t>
  </si>
  <si>
    <t>Luva isolante de borracha, acima de 10 até 20 kV</t>
  </si>
  <si>
    <t>Luva isolante de borracha, acima de 20 até 30 kV</t>
  </si>
  <si>
    <t>Mão francesa de 700 mm</t>
  </si>
  <si>
    <t>Luva isolante de borracha, até 10 kV</t>
  </si>
  <si>
    <t>Mudança de tap do transformador</t>
  </si>
  <si>
    <t>Luva isolante de borracha, acima de 30 até 40 kV</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</si>
  <si>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</si>
  <si>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</si>
  <si>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</si>
  <si>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</si>
  <si>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</si>
  <si>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</si>
  <si>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</si>
  <si>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</si>
  <si>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</si>
  <si>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</si>
  <si>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</si>
  <si>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</si>
  <si>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37</t>
  </si>
  <si>
    <t>QUADRO E PAINEL PARA ENERGIA ELÉTRICA E TELEFONIA</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</si>
  <si>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</si>
  <si>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</si>
  <si>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</si>
  <si>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</si>
  <si>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</si>
  <si>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</si>
  <si>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 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</si>
  <si>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</si>
  <si>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</si>
  <si>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</si>
  <si>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</si>
  <si>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</si>
  <si>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</si>
  <si>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</si>
  <si>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</si>
  <si>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</si>
  <si>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</si>
  <si>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</si>
  <si>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</si>
  <si>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</si>
  <si>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</si>
  <si>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</si>
  <si>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</si>
  <si>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</si>
  <si>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</si>
  <si>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</si>
  <si>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monobloco autoportante em chapa de aço de 2,0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</si>
  <si>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</si>
  <si>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</si>
  <si>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</si>
  <si>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</si>
  <si>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</si>
  <si>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</si>
  <si>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</si>
  <si>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</si>
  <si>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</si>
  <si>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tripolar de 25 kV</t>
  </si>
  <si>
    <t>Base de fusível unipolar de 15 kV</t>
  </si>
  <si>
    <t>Fusíveis</t>
  </si>
  <si>
    <t>Fusível tipo NH 00 de 6 A até 160 A</t>
  </si>
  <si>
    <t>Fusível tipo NH 1 de 36 A até 250 A</t>
  </si>
  <si>
    <t>Fusível tipo NH 2 de 224 A até 400 A</t>
  </si>
  <si>
    <t>Fusível tipo NH 3 de 400 A até 630 A</t>
  </si>
  <si>
    <t>Fusível tipo NH 4 de 800 A até 1250 A</t>
  </si>
  <si>
    <t>Fusível tipo HH para 15 kV de 2,5 A até 50 A</t>
  </si>
  <si>
    <t>Fusível tipo HH para 25 kV de 6 A até 63 A</t>
  </si>
  <si>
    <t>Fusível tipo HH para 15 kV de 60 A até 100 A</t>
  </si>
  <si>
    <t>Fusível diazed retardado de 2 A até 25 A</t>
  </si>
  <si>
    <t>Fusível diazed retardado de 35 A até 63 A</t>
  </si>
  <si>
    <t>Fusível em vidro para ´TP´ de 0,5 A</t>
  </si>
  <si>
    <t>Disjuntores</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</si>
  <si>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</si>
  <si>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</si>
  <si>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</si>
  <si>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</si>
  <si>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</si>
  <si>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em caixa aberta tripolar extraível, 500V de 5000A, com acessórios</t>
  </si>
  <si>
    <t>Disjuntor termomagnético, unipolar 127/220 V, corrente de 10 A até 30 A</t>
  </si>
  <si>
    <t>Disjuntor termomagnético, unipolar 127/220 V, corrente de 35 A até 50 A</t>
  </si>
  <si>
    <t>Disjuntor termomagnético, unipolar 127/220 V, corrente de 60 A até 70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</si>
  <si>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</si>
  <si>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</si>
  <si>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</si>
  <si>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</si>
  <si>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</si>
  <si>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</si>
  <si>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</si>
  <si>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</si>
  <si>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</si>
  <si>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</si>
  <si>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</si>
  <si>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</si>
  <si>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Mini-disjuntor termomagnético, unipolar 127/220 V, corrente de 10 A até 32 A</t>
  </si>
  <si>
    <t>Mini-disjuntor termomagnético, unipolar 127/220 V, corrente de 40 A até 50 A</t>
  </si>
  <si>
    <t>Mini-disjuntor termomagnético, unipolar 127/220 V, corrente de 63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</si>
  <si>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</si>
  <si>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</si>
  <si>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</si>
  <si>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</si>
  <si>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</si>
  <si>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</si>
  <si>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</si>
  <si>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</si>
  <si>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</si>
  <si>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</si>
  <si>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</si>
  <si>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</si>
  <si>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</si>
  <si>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</si>
  <si>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</si>
  <si>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</si>
  <si>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</si>
  <si>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</si>
  <si>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</si>
  <si>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</si>
  <si>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</si>
  <si>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</si>
  <si>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</si>
  <si>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</si>
  <si>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</si>
  <si>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</si>
  <si>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</si>
  <si>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</si>
  <si>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</si>
  <si>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</si>
  <si>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</si>
  <si>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</si>
  <si>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NH1-250 A</t>
  </si>
  <si>
    <t>Barra de contato para chave seccionadora tipo NH2-400 A</t>
  </si>
  <si>
    <t>Barra de contato para chave seccionadora tipo NH3-630 A</t>
  </si>
  <si>
    <t>Chave seccionadora tripolar, abertura sob carga seca até 160 A / 600 V</t>
  </si>
  <si>
    <t>Chave de média tensão</t>
  </si>
  <si>
    <t>Chave seccionadora tripolar sob carga para 400 A - 25 kV - com prolongador</t>
  </si>
  <si>
    <t>Chave seccionadora tripolar sob carga para 400 A - 15 kV - com prolongador</t>
  </si>
  <si>
    <t>Chave seccionadora tripolar sob carga para 600/630 A - 15 kV - com prolongador</t>
  </si>
  <si>
    <t>Chave fusível base ´C´ para 15 kV/100 A, com capacidade de ruptura até 10 kA, com fusível</t>
  </si>
  <si>
    <t>Chave fusível base ´C´ para 15 kV/200 A, com capacidade de ruptura até 10 kA, com fusível</t>
  </si>
  <si>
    <t>Chave fusível base ´C´ para 25 kV/100 A, com capacidade de ruptura até 6,3 kA, com fusível</t>
  </si>
  <si>
    <t>Chave seccionadora tripolar seca para 400 A - 15 kV - com prolongador</t>
  </si>
  <si>
    <t>Chave seccionadora tripolar seca para 600 / 630 A - 15 kV - com prolongador</t>
  </si>
  <si>
    <t>Chave seccionadora tripolar seca para 400 A - 25 kV - com prolongador</t>
  </si>
  <si>
    <t>Bus-way</t>
  </si>
  <si>
    <t>Sistema de barramento blindado &gt; 100 A, trifásico, barra de cobre</t>
  </si>
  <si>
    <t>Axm</t>
  </si>
  <si>
    <t>Dispositivo DR ou interruptor de corrente de fuga</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</si>
  <si>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</si>
  <si>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</si>
  <si>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</si>
  <si>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</si>
  <si>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potencial monofásico até 1000 VA classe 25 kV, a seco, com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</si>
  <si>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</si>
  <si>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</si>
  <si>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</si>
  <si>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</si>
  <si>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</si>
  <si>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</si>
  <si>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</si>
  <si>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</si>
  <si>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Palheta plástica para disjuntores faltantes</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</si>
  <si>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</si>
  <si>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</si>
  <si>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</si>
  <si>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</si>
  <si>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</si>
  <si>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</si>
  <si>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</si>
  <si>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</si>
  <si>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</si>
  <si>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</si>
  <si>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</si>
  <si>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</si>
  <si>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</si>
  <si>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</si>
  <si>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Neutro-Terra, In &gt; ou = 20 kA, Imax. de surto de 65 até 80 kA</t>
  </si>
  <si>
    <t>Disjuntores.</t>
  </si>
  <si>
    <t>Disjuntor fixo a vácuo de 15 a 17,5 kV, equipado com motorização de fechamento, com relê de proteção</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</si>
  <si>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</si>
  <si>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</si>
  <si>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</si>
  <si>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- 480V - de 10A a 50A para 120/240Vca - 25 KA e para 380/440Vca - 18KA</t>
  </si>
  <si>
    <t>Disjuntor em caixa moldada bipolar, térmico e magnético fixos - 600V - de 150A para 120/240Vca - 25KA e para 380/440Vca - 18KA</t>
  </si>
  <si>
    <t>Disjuntor fixo a vácuo de 25 kV, equipado com motorização de fechamento, com rele de proteção</t>
  </si>
  <si>
    <t>38</t>
  </si>
  <si>
    <t>TUBULAÇÃO E CONDUTO PARA ENERGIA ELÉTRICA E TELEFONIA BÁSICA</t>
  </si>
  <si>
    <t>Eletroduto em PVC rígido roscável</t>
  </si>
  <si>
    <t>Eletroduto de PVC rígido roscável de 1/2´ - com acessórios</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</si>
  <si>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</si>
  <si>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</si>
  <si>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</si>
  <si>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</si>
  <si>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</si>
  <si>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</si>
  <si>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</si>
  <si>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</si>
  <si>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Canaleta, perfilado e acessórios</t>
  </si>
  <si>
    <t>Caixa para tomada fixo perfil, de encaixe rápido, com tampa</t>
  </si>
  <si>
    <t>Grampo tipo ´C´ diâmetro 3/8`, com balancim tamanho grande</t>
  </si>
  <si>
    <t>Tampa de pressão para perfilado de 38 x 38 mm</t>
  </si>
  <si>
    <t>Saída final, diâmetro de 3/4´</t>
  </si>
  <si>
    <t>Saída lateral simples, diâmetro de 3/4´</t>
  </si>
  <si>
    <t>Saída superior, diâmetro de 3/4´</t>
  </si>
  <si>
    <t>Canaleta em PVC de 20 x 10 mm, inclusive acessórios</t>
  </si>
  <si>
    <t>Vergalhão com rosca, porca e arruela de diâmetro 3/8´ (tirante)</t>
  </si>
  <si>
    <t>Vergalhão com rosca, porca e arruela de diâmetro 1/4´ (tirante)</t>
  </si>
  <si>
    <t>Caixa de derivação ´C´ para perfilado 38 x 38 mm em chapa 18 pré-zincada</t>
  </si>
  <si>
    <t>Caixa de derivação ´X´ para perfilado 38 x 38 mm em chapa 18 pré-zincada</t>
  </si>
  <si>
    <t>Caixa de derivação ´X´ para perfilado 2 x 38 mm / 2 x 76 mm</t>
  </si>
  <si>
    <t>Vergalhão com rosca, porca e arruela de diâmetro 5/16´ (tirante)</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</si>
  <si>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</si>
  <si>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</si>
  <si>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</si>
  <si>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</si>
  <si>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</si>
  <si>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</si>
  <si>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</si>
  <si>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Caixa com furos de tomada em PVC de 85 x 35 mm, para canaleta aparente</t>
  </si>
  <si>
    <t>Caixa com furos de tomada em PVC de 120 x 35 mm, para canaleta aparente</t>
  </si>
  <si>
    <t>Tomada simples 2P+T de 20 A - 250 V com rabicho de 2,5 mm² x 180 mm, para canaleta aparente</t>
  </si>
  <si>
    <t>Tomada dupla 2P+T de 20 A - 250 V com rabicho de 2,5 mm² x 180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</si>
  <si>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</si>
  <si>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</si>
  <si>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</si>
  <si>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16 x 25 x 70 mm, com cruzadora</t>
  </si>
  <si>
    <t>Caixa de derivação ou passagem, para cruzamento de duto, medindo 12 x 25 x 70 mm, com cruzadora</t>
  </si>
  <si>
    <t>Caixa de derivação ou passagem, para cruzamento de duto, medindo 4 x 25 x 70 mm, sem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</si>
  <si>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</si>
  <si>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</si>
  <si>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</si>
  <si>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</si>
  <si>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</si>
  <si>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400 x 100 mm - com acessórios</t>
  </si>
  <si>
    <t>Leito para cabos, tipo pesado, em aço galvanizado de 600 x 100 mm - com acessórios</t>
  </si>
  <si>
    <t>Leito para cabos, tipo pesado, em aço galvanizado de 300 x 100 mm - com acessórios</t>
  </si>
  <si>
    <t>Leito para cabos, tipo pesado, em aço galvanizado de 500 x 100 mm - com acessórios</t>
  </si>
  <si>
    <t>Leito para cabos, tipo pesado, em aço galvanizado de 800 x 100 mm - com acessórios</t>
  </si>
  <si>
    <t>Leito para cabos, tipo pesado, em aço galvanizado de 1000 x 100 mm - com acessórios</t>
  </si>
  <si>
    <t>Eletroduto em polietileno de alta densidade</t>
  </si>
  <si>
    <t>Eletroduto corrugado em polietileno de alta densidade, DN= 30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</si>
  <si>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</si>
  <si>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</si>
  <si>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</si>
  <si>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</si>
  <si>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</si>
  <si>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corrugado em polietileno de alta densidade, DN= 40 mm, com acessórios</t>
  </si>
  <si>
    <t>Eletroduto metálico flexível</t>
  </si>
  <si>
    <t>Eletroduto metálico flexível com capa em PVC de 3/4´</t>
  </si>
  <si>
    <t>Eletroduto metálico flexível com capa em PVC de 1´</t>
  </si>
  <si>
    <t>Eletroduto metálico flexível com capa em PVC de 1 1/2´</t>
  </si>
  <si>
    <t>Eletroduto metálico flexível com capa em PVC de 2´</t>
  </si>
  <si>
    <t>Terminal macho fixo em latão zincado de 3/4´</t>
  </si>
  <si>
    <t>Terminal macho fixo em latão zincado de 1´</t>
  </si>
  <si>
    <t>Terminal macho fixo em latão zincado de 1 1/2´</t>
  </si>
  <si>
    <t>Terminal macho fixo em latão zincado de 2´</t>
  </si>
  <si>
    <t>Terminal macho giratório em latão zincado de 3/4´</t>
  </si>
  <si>
    <t>Terminal macho giratório em latão zincado de 1´</t>
  </si>
  <si>
    <t>Terminal macho giratório em latão zincado de 1 1/2´</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</si>
  <si>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</si>
  <si>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</si>
  <si>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</si>
  <si>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</si>
  <si>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</si>
  <si>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</si>
  <si>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</si>
  <si>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</si>
  <si>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</si>
  <si>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</si>
  <si>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</si>
  <si>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</si>
  <si>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</si>
  <si>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</si>
  <si>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3,00 m</t>
  </si>
  <si>
    <t>Tê duplo de 90°, horizontal ou vertical, e tampa com pintura eletrostática</t>
  </si>
  <si>
    <t>Caixa de derivação embutida ou externa para rodapé técnico duplo</t>
  </si>
  <si>
    <t>Eletroduto em PVC corrugado flexível</t>
  </si>
  <si>
    <t>Eletroduto de PVC corrugado flexível leve, diâmetro externo de 16 mm</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</si>
  <si>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</si>
  <si>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</si>
  <si>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</si>
  <si>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20 mm</t>
  </si>
  <si>
    <t>Eletroduto de PVC corrugado flexível reforçado, diâmetro externo de 25 mm</t>
  </si>
  <si>
    <t>Eletroduto de PVC corrugado flexível reforçado, diâmetro externo de 32 mm</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</si>
  <si>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</si>
  <si>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</si>
  <si>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</si>
  <si>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</si>
  <si>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</si>
  <si>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</si>
  <si>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</si>
  <si>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</si>
  <si>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</si>
  <si>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</si>
  <si>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</si>
  <si>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</si>
  <si>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lisa galvanizada a fogo, 500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</si>
  <si>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</si>
  <si>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</si>
  <si>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</si>
  <si>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</si>
  <si>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</si>
  <si>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</si>
  <si>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</si>
  <si>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</si>
  <si>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</si>
  <si>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</si>
  <si>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Eletrocalha perfurada galvanizada a fogo, 500x100mm, com acessórios</t>
  </si>
  <si>
    <t>Eletrocalha perfurada galvanizada a fogo, 700x100mm,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</si>
  <si>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</si>
  <si>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</si>
  <si>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</si>
  <si>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</si>
  <si>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</si>
  <si>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</si>
  <si>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</si>
  <si>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Tampa de encaixe para eletrocalha, galvanizada a fogo, L= 500mm</t>
  </si>
  <si>
    <t>Tampa de encaixe para eletrocalha, galvanizada a fogo, L= 700mm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</si>
  <si>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</si>
  <si>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</si>
  <si>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</si>
  <si>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</si>
  <si>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</si>
  <si>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</si>
  <si>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</si>
  <si>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</si>
  <si>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</si>
  <si>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</si>
  <si>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</si>
  <si>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</si>
  <si>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</si>
  <si>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Suporte para eletrocalha, galvanizado a fogo, 500x100mm</t>
  </si>
  <si>
    <t>Suporte para eletrocalha, galvanizado a fogo, 700x100mm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</si>
  <si>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</si>
  <si>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</si>
  <si>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</si>
  <si>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</si>
  <si>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</si>
  <si>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</si>
  <si>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</si>
  <si>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Mão francesa dupla, galvanizada a fogo, L= 700mm</t>
  </si>
  <si>
    <t>Mão francesa reforçada, galvanizada a fogo, L= 900mm</t>
  </si>
  <si>
    <t>39</t>
  </si>
  <si>
    <t>CONDUTOR E ENFIAÇÃO DE ENERGIA ELÉTRICA E TELEFONIA</t>
  </si>
  <si>
    <t>Cabo de cobre, isolamento 0,6/1kV, isolação em PVC 70°C</t>
  </si>
  <si>
    <t>Cabo de cobre de 6 mm², isolamento 0,6/1 kV - isolação em PVC 70°C</t>
  </si>
  <si>
    <t>Cabo de cobre de 10 mm², isolamento 0,6/1 kV - isolação em PVC 70°C</t>
  </si>
  <si>
    <t>Cabo de cobre de 1,5 mm², isolamento 0,6/1 kV - isolação em PVC 70°C</t>
  </si>
  <si>
    <t>Cabo de cobre de 2,5 mm², isolamento 0,6/1 kV - isolação em PVC 70°C</t>
  </si>
  <si>
    <t>Cabo de cobre nu, têmpera mole, classe 2, de 10 mm²</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</si>
  <si>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</si>
  <si>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</si>
  <si>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</si>
  <si>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</si>
  <si>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</si>
  <si>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</si>
  <si>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120 mm²</t>
  </si>
  <si>
    <t>Cabo de cobre nu, têmpera mole, classe 2, de 150 mm²</t>
  </si>
  <si>
    <t>Cabo de cobre nu, têmpera mole, classe 2, de 185 mm²</t>
  </si>
  <si>
    <t>Cabo de cobre nu, têmpera mole, classe 2, de 240 mm²</t>
  </si>
  <si>
    <t>Cabo de cobre unipolar, isolamento 8,7/15 kV, isolação EPR 90°C</t>
  </si>
  <si>
    <t>Cabo de cobre de 50 mm², tensão de isolamento 8,7/15 kV - isolação EPR 90°C</t>
  </si>
  <si>
    <t>Cabo de cobre de 70 mm², tensão de isolamento 8,7/15 kV - isolação EPR 90°C</t>
  </si>
  <si>
    <t>Cabo de cobre de 120 mm², tensão de isolamento 8,7/15 kV - isolação EPR 90°C</t>
  </si>
  <si>
    <t>Cabo de cobre de 185 mm², tensão de isolamento 8,7/15 kV - isolação EPR 90°C</t>
  </si>
  <si>
    <t>Cabo de cobre de 25 mm², tensão de isolamento 8,7/15 kV - isolação EPR 90°C</t>
  </si>
  <si>
    <t>Cabo de cobre de 35 mm², tensão de isolamento 8,7/15 kV - isolação EPR 90°C</t>
  </si>
  <si>
    <t>Cabo de cobre de 95 mm², tensão de isolamento 8,7/15 kV - isolação EPR 90°C</t>
  </si>
  <si>
    <t>Conectores</t>
  </si>
  <si>
    <t>Conector terminal tipo BNC para cabo coaxial tipo RG 59</t>
  </si>
  <si>
    <t>Conector split-bolt para cabo de 25 mm², latão, simples</t>
  </si>
  <si>
    <t>Conector de emenda tipo BNC, para cabo coaxial RG 59</t>
  </si>
  <si>
    <t>Conector split-bolt para cabo de 35 mm², latão, simples</t>
  </si>
  <si>
    <t>Conector split-bolt para cabo de 50 mm², latão, simples</t>
  </si>
  <si>
    <t>Conector split-bolt para cabo de 70 mm², latão, simples</t>
  </si>
  <si>
    <t>Conector split-bolt para cabo de 25 mm², latão, com rabicho</t>
  </si>
  <si>
    <t>Conector split-bolt para cabo de 35 mm², latão, com rabicho</t>
  </si>
  <si>
    <t>Conector split-bolt para cabo de 50 mm², latão, com rabicho</t>
  </si>
  <si>
    <t>Conector split-bolt para cabo de 70 mm², latão, com rabicho</t>
  </si>
  <si>
    <t>Conector de passagem com sistema de conexão por parafuso, para cabos de 10 até 35 mm², inclusive sistema de fixação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</si>
  <si>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</si>
  <si>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</si>
  <si>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</si>
  <si>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</si>
  <si>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</si>
  <si>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</si>
  <si>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</si>
  <si>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</si>
  <si>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</si>
  <si>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150 mm²</t>
  </si>
  <si>
    <t>Terminal de pressão/compressão para cabo de 120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</si>
  <si>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</si>
  <si>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</si>
  <si>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</si>
  <si>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</si>
  <si>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</si>
  <si>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</si>
  <si>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</si>
  <si>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</si>
  <si>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</si>
  <si>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</si>
  <si>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10 pares de 0,50 mm, para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</si>
  <si>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</si>
  <si>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</si>
  <si>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</si>
  <si>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</si>
  <si>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</si>
  <si>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</si>
  <si>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</si>
  <si>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</si>
  <si>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</si>
  <si>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</si>
  <si>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</si>
  <si>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</si>
  <si>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</si>
  <si>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</si>
  <si>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</si>
  <si>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</si>
  <si>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59</t>
  </si>
  <si>
    <t>Cabo coaxial tipo RGC 59</t>
  </si>
  <si>
    <t>Cabo para rede 24 AWG com 4 pares, categoria 6</t>
  </si>
  <si>
    <t>Cabo coaxial tipo RG 11</t>
  </si>
  <si>
    <t>Cabo coaxial tipo RG 6</t>
  </si>
  <si>
    <t>Cabo coaxial tipo RGC 06</t>
  </si>
  <si>
    <t>Cabo para rede U/UTP 23 AWG com 4 pares - categoria 6A</t>
  </si>
  <si>
    <t>Reparos, conservações e complementos - GRUPO 39</t>
  </si>
  <si>
    <t>Recolocação de condutor aparente com diâmetro externo até 6,5 mm</t>
  </si>
  <si>
    <t>Conector prensa-cabo de 3/4´</t>
  </si>
  <si>
    <t>Recolocação de condutor aparente com diâmetro externo acima de 6,5 mm</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</si>
  <si>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</si>
  <si>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</si>
  <si>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</si>
  <si>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</si>
  <si>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</si>
  <si>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</si>
  <si>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Fios e cabos - audio e vídeo</t>
  </si>
  <si>
    <t>Cabo torcido flexível de 2 x 2,5 mm², isolação em PVC antichama</t>
  </si>
  <si>
    <t>40</t>
  </si>
  <si>
    <t>DISTRIBUIÇÃO DE FORÇA E COMANDO DE ENERGIA ELÉTRICA E TELEFONIA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</si>
  <si>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</si>
  <si>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</si>
  <si>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</si>
  <si>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</si>
  <si>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</si>
  <si>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</si>
  <si>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</si>
  <si>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</si>
  <si>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</si>
  <si>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</si>
  <si>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</si>
  <si>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</si>
  <si>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</si>
  <si>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de passagem em poliamida, 234 x 174 x 90 mm</t>
  </si>
  <si>
    <t>Caixa de passagem em poliamida, 460 x 380 x 120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</si>
  <si>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</si>
  <si>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</si>
  <si>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</si>
  <si>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</si>
  <si>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</si>
  <si>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</si>
  <si>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</si>
  <si>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</si>
  <si>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 padrão TELEBRÁS, com placa</t>
  </si>
  <si>
    <t>Tomada RJ 11 para telefone, sem placa</t>
  </si>
  <si>
    <t>Tomada 3P+T de 63 A, blindada industrial de embutir</t>
  </si>
  <si>
    <t>Tomada 3P+T de 32 A, blindada industrial de sobrepor negativa</t>
  </si>
  <si>
    <t>Tomada de canaleta/perfilado universal 2P+T, com caixa e tampa</t>
  </si>
  <si>
    <t>Plugue e tomada 3P+T de 125 A de sobrepor - 380 / 440 V</t>
  </si>
  <si>
    <t>Plugue e tomada 2P+T de 32 A de sobrepor - 380 / 440 V</t>
  </si>
  <si>
    <t>Plugue e tomada 2P+T de 16 A de sobrepor - 380 / 440 V</t>
  </si>
  <si>
    <t>Tomada RJ 45 para rede de dados, com placa</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</si>
  <si>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</si>
  <si>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</si>
  <si>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</si>
  <si>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</si>
  <si>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</si>
  <si>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</si>
  <si>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</si>
  <si>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</si>
  <si>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</si>
  <si>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</si>
  <si>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</si>
  <si>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</si>
  <si>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</si>
  <si>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</si>
  <si>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</si>
  <si>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</si>
  <si>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</si>
  <si>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</si>
  <si>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</si>
  <si>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</si>
  <si>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</si>
  <si>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</si>
  <si>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1/2´</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</si>
  <si>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</si>
  <si>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</si>
  <si>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</si>
  <si>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</si>
  <si>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</si>
  <si>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</si>
  <si>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</si>
  <si>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</si>
  <si>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3/4´ - com tampa</t>
  </si>
  <si>
    <t>Condulete em PVC de 1´ - com tampa</t>
  </si>
  <si>
    <t>Caixa de passagem em PVC</t>
  </si>
  <si>
    <t>Caixa em PVC de 4´ x 2´</t>
  </si>
  <si>
    <t>Caixa em PVC de 4´ x 4´</t>
  </si>
  <si>
    <t>Caixa em PVC octogonal de 4´ x 4´</t>
  </si>
  <si>
    <t>Contator</t>
  </si>
  <si>
    <t>Contator de potência 9 A - 2na+2nf</t>
  </si>
  <si>
    <t>Contator de potência 12 A - 1na+1nf</t>
  </si>
  <si>
    <t>Contator de potência 12 A - 2na+2nf</t>
  </si>
  <si>
    <t>Contator de potência 110 A - 2na+2nf</t>
  </si>
  <si>
    <t>Contator de potência 16 A - 2na+2nf</t>
  </si>
  <si>
    <t>Contator de potência 22 A/25 A - 2na+2nf</t>
  </si>
  <si>
    <t>Contator de potência 32 A - 2na+2nf</t>
  </si>
  <si>
    <t>Contator de potência 50 A - 2na+2nf</t>
  </si>
  <si>
    <t>Contator de potência 38/40 A - 2na+2nf</t>
  </si>
  <si>
    <t>Contator auxiliar - 4na+4nf</t>
  </si>
  <si>
    <t>Relé</t>
  </si>
  <si>
    <t>Relé fotoelétrico 50/60 Hz 110/220 V - 1200 VA, completo</t>
  </si>
  <si>
    <t>Relé bimetálico de sobrecarga para acoplamento direto, faixas de ajuste de 9,0/12 A</t>
  </si>
  <si>
    <t>Relé bimetálico de sobrecarga para acoplamento direto, faixas de ajuste de 20/32 A até 50/63 A</t>
  </si>
  <si>
    <t>Relé bimetálico de sobrecarga para acoplamento direto, faixas de ajuste de 0,4/0,63 A até 16,0/25,0 A</t>
  </si>
  <si>
    <t>Relé de tempo eletrônico de 0,6 até 6 segs. - 220V - 50/60 Hz</t>
  </si>
  <si>
    <t>Relé supervisor trifásico contra falta de fase, inversão de fase e mínima tensão</t>
  </si>
  <si>
    <t>Relé de sobrecorrente eletromecânico até 120A tipo BG, conjunto de 3 unidades</t>
  </si>
  <si>
    <t>Relé de tempo eletrônico de 1,5 a 15 min. - 110V - 50/60Hz</t>
  </si>
  <si>
    <t>Relé supervisor monofásico detector de mínima tensão</t>
  </si>
  <si>
    <t>Relé de sobrecarga eletrônico para acoplamento direto, faixa de ajuste de 55 até 250 A</t>
  </si>
  <si>
    <t>Relé de tempo eletrônico de 3 - 30seg 220V 50/60Hz</t>
  </si>
  <si>
    <t>Chave comutadora e seletora</t>
  </si>
  <si>
    <t>Chave comutadora/seletora com 1 pólo e 2 posições para 25 A</t>
  </si>
  <si>
    <t>Amperímetro</t>
  </si>
  <si>
    <t>Chave comutadora para amperímetro</t>
  </si>
  <si>
    <t>Amperímetro de ferro móvel de 96 x 96 mm, para ligação em transformador de corrente, escala fixa de 0 A/50 A até 0 A/2,0 kA</t>
  </si>
  <si>
    <t>Voltímetro</t>
  </si>
  <si>
    <t>Chave comutadora para voltímetro</t>
  </si>
  <si>
    <t>Voltímetro de ferro móvel de 96 x 96 mm, escalas variáveis de 0/150 V, 0/250 V, 0/300 V, 0/500 V e 0/600 V</t>
  </si>
  <si>
    <t>Reparos, conservações e complementos - GRUPO 40</t>
  </si>
  <si>
    <t>Plugue com 3P+T de 63 A, 220/240 V, industrial</t>
  </si>
  <si>
    <t>Sinalizador com lâmpada</t>
  </si>
  <si>
    <t>Botão de comando duplo sem sinalizador</t>
  </si>
  <si>
    <t>Botão de comando duplo com sinalizador</t>
  </si>
  <si>
    <t>Botoeira com retenção para quadro/painel</t>
  </si>
  <si>
    <t>Botoeira de comando liga-desliga, sem sinalização</t>
  </si>
  <si>
    <t>Alarme sonoro bitonal 220 V para painel de comando</t>
  </si>
  <si>
    <t>Placa de 4´ x 2´</t>
  </si>
  <si>
    <t>Placa de 4´ x 4´</t>
  </si>
  <si>
    <t>Plugue com 3P+T de 32A, 220/240V, industrial</t>
  </si>
  <si>
    <t>Plugue com 3P+N+T de 63A, 220/240V, industrial</t>
  </si>
  <si>
    <t>Plugue com 2P+T de 10A, 250V</t>
  </si>
  <si>
    <t>Plugue prolongador com 2P+T de 10A, 250V</t>
  </si>
  <si>
    <t>Placa/espelho em latão escovado 4´ x 4´, para 02 tomadas elétrica</t>
  </si>
  <si>
    <t>Placa/espelho em latão escovado 4´ x 4´, para 01 tomada elétrica</t>
  </si>
  <si>
    <t>Placa/espelho em latão escovado 4´ x 4´, para tomada de lógica RJ-45</t>
  </si>
  <si>
    <t>41</t>
  </si>
  <si>
    <t>ILUMINAÇÃO</t>
  </si>
  <si>
    <t>Lâmpadas</t>
  </si>
  <si>
    <t>Lâmpada led tubular T8 com base G13, de 750 até 940 Im - 9 W</t>
  </si>
  <si>
    <t>Lâmpada led tubular T8 com base G13, de 1600 até 1943 Im - 18 W</t>
  </si>
  <si>
    <t>Lâmpada led tubular HO T8 com base G13, de 3400 até 3780 Im - 36 a 40 W</t>
  </si>
  <si>
    <t>Acessórios para iluminação</t>
  </si>
  <si>
    <t>Receptáculo de porcelana com parafuso de fixação com rosca E-27</t>
  </si>
  <si>
    <t>Receptáculo de porcelana com parafuso de fixação com rosca E-40</t>
  </si>
  <si>
    <t>Trilho eletrificado de alimentação com 1 circuito, em alumínio com pintura na cor branco, inclusive acessórios</t>
  </si>
  <si>
    <t>Soquete convencional para lâmpada fluorescente</t>
  </si>
  <si>
    <t>Soquete antivibratório para lâmpada fluorescente com placa de pressão e fixação</t>
  </si>
  <si>
    <t>Lâmpada de descarga de alta potência</t>
  </si>
  <si>
    <t>Lâmpada mista, base E27 de 160 W</t>
  </si>
  <si>
    <t>Lâmpada mista, base E27 ou E40 de 250 W</t>
  </si>
  <si>
    <t>Lâmpada mista, base E40 de 500 W</t>
  </si>
  <si>
    <t>Lâmpada de vapor de sódio elipsoidal, base E27 de 70 W</t>
  </si>
  <si>
    <t>Lâmpada de vapor de sódio elipsoidal ou tubular, base E40 de 150 W</t>
  </si>
  <si>
    <t>Lâmpada de vapor de sódio elipsoidal ou tubular, base E40 de 250 W</t>
  </si>
  <si>
    <t>Lâmpada de vapor de sódio elipsoidal ou tubular, base E40 de 400 W</t>
  </si>
  <si>
    <t>Lâmpada fluorescente compacta eletrônica, base E27 com 59W a 65W de potência</t>
  </si>
  <si>
    <t>Lâmpada de vapor metálico elipsoidal, base E40 de 250 W</t>
  </si>
  <si>
    <t>Lâmpada de vapor metálico elipsoidal, base E40 de 400 W</t>
  </si>
  <si>
    <t>Lâmpada de vapor metálico tubular, base G12 de 70 W</t>
  </si>
  <si>
    <t>Lâmpada de vapor metálico tubular, base G12 de 150 W</t>
  </si>
  <si>
    <t>Lâmpada de vapor metálico tubular, base RX7s bilateral de 70 W</t>
  </si>
  <si>
    <t>Lâmpadas incandescentes</t>
  </si>
  <si>
    <t>Lâmpada halógena refletora PAR20, base E27 de 50 W - 220 V</t>
  </si>
  <si>
    <t>Lâmpada halógena refletora PAR20, base E27 de 50 W - 110 V</t>
  </si>
  <si>
    <t>Lâmpada halógena refletora PAR30, base E27 de 75 W - 220 V</t>
  </si>
  <si>
    <t>Lâmpada halógena tubular, base R7s bilateral de 150 W - 110 ou 220 V</t>
  </si>
  <si>
    <t>Lâmpada halógena tubular, base R7s bilateral de 300 W - 110 ou 220 V</t>
  </si>
  <si>
    <t>Lâmpada halógena tubular, base R7s bilateral de 500 W - 110 ou 220 V</t>
  </si>
  <si>
    <t>Lâmpada fluorescente tubular, base bipino bilateral de 15 W</t>
  </si>
  <si>
    <t>Lâmpada fluorescente tubular, base bipino bilateral de 16 W</t>
  </si>
  <si>
    <t>Lâmpada fluorescente tubular, base bipino bilateral de 14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</si>
  <si>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</si>
  <si>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</si>
  <si>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</si>
  <si>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</si>
  <si>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</si>
  <si>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</si>
  <si>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</si>
  <si>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</si>
  <si>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</si>
  <si>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</si>
  <si>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</si>
  <si>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</si>
  <si>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</si>
  <si>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</si>
  <si>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</si>
  <si>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compacta"2U", base G24q-2 de 18 W</t>
  </si>
  <si>
    <t>Lâmpada fluorescente compacta´2U´, base G24q-3 de 26 W</t>
  </si>
  <si>
    <t>Reator eletromagnético de alto fator de potência, para lâmpada vapor de sódio 70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</si>
  <si>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</si>
  <si>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</si>
  <si>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</si>
  <si>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</si>
  <si>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</si>
  <si>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</si>
  <si>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</si>
  <si>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</si>
  <si>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eletrônico de alto fator de potência com partida instantânea, para uma lâmpada fluorescente tubular, base bipino bilateral, 32 W - 127 V / 220 V</t>
  </si>
  <si>
    <t>Reator eletrônico de alto fator de potência com partida instantânea, para uma lâmpada fluorescente tubular, base bipino bilateral, 15 W - 127V / 220 V</t>
  </si>
  <si>
    <t>Reator eletrônico de alto fator de potência com partida instantânea, para duas lâmpadas fluorescentes tubulares, base bipino bilateral, 16 W - 127 V / 220 V</t>
  </si>
  <si>
    <t>Reator eletrônico de alto fator de potência com partida instantânea, para uma lâmpada fluorescente tubular, base bipino bilateral, 20 W - 127V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</si>
  <si>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</si>
  <si>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</si>
  <si>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uma lâmpada fluorescente tubular "HO", base bipino bilateral, 110 W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</si>
  <si>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</si>
  <si>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G24q-2, 18W - 220 V</t>
  </si>
  <si>
    <t>Reator eletrônico de alto fator de potência com partida instantânea, para uma lâmpada fluorescente compacta"2U", base G24q-3, 26 W - 220 V</t>
  </si>
  <si>
    <t>Reator eletrônico de alto fator de potência com partida instantânea, para duas lâmpadas fluorescentes compactas"2U", base G24q-2, 18 W - 220 V</t>
  </si>
  <si>
    <t>Reator eletrônico de alto fator de potência com partida instantânea, para duas lâmpadas fluorescentes compactas"2U", base G24q-3, 26 W - 220 V</t>
  </si>
  <si>
    <t>Reator eletrônico de alto fator de potência com partida instantânea, para duas lâmpadas fluorescentes compactas longas "1U", base 2G11, 36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</si>
  <si>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</si>
  <si>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</si>
  <si>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</si>
  <si>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</si>
  <si>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7,0 m</t>
  </si>
  <si>
    <t>Poste telecônico curvo duplo em aço SAE 1010/1020 galvanizado a fogo, altura de 9,00 m</t>
  </si>
  <si>
    <t>Poste telecônico curvo em aço SAE 1010/1020 galvanizado a fogo, altura de 8,00 m</t>
  </si>
  <si>
    <t>Poste telecônico curvo em aço SAE 1010/1020 galvanizado a fogo, altura de 10,00 m</t>
  </si>
  <si>
    <t>Poste telecônico reto em aço SAE 1010/1020 galvanizado a fogo, altura de 15,00 m</t>
  </si>
  <si>
    <t>Poste telecônico reto em aço SAE 1010/1020 galvanizado a fogo, altura de 10,00 m</t>
  </si>
  <si>
    <t>Poste telecônico reto em aço SAE 1010/1020 galvanizado a fogo, altura de 8,00 m</t>
  </si>
  <si>
    <t>Poste telecônico reto em aço SAE 1010/1020 galvanizado a fogo, altura de 9,00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</si>
  <si>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</si>
  <si>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</si>
  <si>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12,00 m</t>
  </si>
  <si>
    <t>Poste telecônico reto em aço SAE 1010/1020 galvanizado a fogo, altura de 6,00 m</t>
  </si>
  <si>
    <t>Poste tubular reto em aço SAE 1010/1020, seção quadrada, altura de 7,50 m</t>
  </si>
  <si>
    <t>Poste telecônico curvo duplo para duas luminárias, em aço SAE 1010/1020 galvanizado a fogo, altura de 10,00 metros</t>
  </si>
  <si>
    <t>Poste telecônico reto em aço galvanizado a fogo, com base -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</si>
  <si>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</si>
  <si>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</si>
  <si>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</si>
  <si>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</si>
  <si>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</si>
  <si>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</si>
  <si>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Luminária arandela retangular fechada para iluminação externa, tipo pétala pequena</t>
  </si>
  <si>
    <t>Luminária pública fechada tipo pétala, com alojamento para reator, com abertura na parte superior</t>
  </si>
  <si>
    <t>Suporte tubular de fixação em poste para 1 luminária tipo pétala</t>
  </si>
  <si>
    <t>Suporte tubular de fixação em poste para 2 luminárias tipo pétala</t>
  </si>
  <si>
    <t>Suporte tubular de fixação em poste para 3 luminárias tipo pétala</t>
  </si>
  <si>
    <t>Suporte tubular de fixação em poste para 4 luminárias tipo pétala</t>
  </si>
  <si>
    <t>Luminária led retangular para poste de 10.800 até 13.530 lm, eficiência mínima 90 lm/W</t>
  </si>
  <si>
    <t>Luminária led retangular para parede/piso de 10.800 até 13.530 lm, eficiência mínima 90 lm/W</t>
  </si>
  <si>
    <t>Luminária led retangular para poste de 4.750 até 7.800 lm, eficiência mínima 95 lm/W</t>
  </si>
  <si>
    <t>Aparelho de iluminação de longo alcance e específica</t>
  </si>
  <si>
    <t>Projetor retangular fechado, com alojamento para reator, para lâmpadas vapor metálico ou vapor de sódio de 150 a 400 W</t>
  </si>
  <si>
    <t>Projetor retangular fechado, para lâmpadas vapor de sódio 1000 W e vapor metálico 2000 W</t>
  </si>
  <si>
    <t>Projetor retangular fechado, para lâmpadas vapor metálico 70/150W e halógena 300/500W</t>
  </si>
  <si>
    <t>Projetor retangular fechado, para lâmpadas vapor metálico e sódio 250/400W</t>
  </si>
  <si>
    <t>Projetor cônico fechado, para lâmpadas vapor metálico e sódio 250/400W, mista 250/500W</t>
  </si>
  <si>
    <t>Projetor retangular fechado, uso abrigado, para lâmpadas vapor metálico e sódio 250/400W</t>
  </si>
  <si>
    <t>Projetor retangular fechado, para lâmpada halógena de 1000 W</t>
  </si>
  <si>
    <t>Projetor de sobrepor com foco orientável, para lâmpada vapor metálico ou vapor de sódio 250/400 W</t>
  </si>
  <si>
    <t>Aparelho de iluminação a prova de tempo, gases e vapores</t>
  </si>
  <si>
    <t>Luminária blindada, retangular, de embutir para lâmpada mista 160 W</t>
  </si>
  <si>
    <t>Luminária blindada de sobrepor ou pendente em calha fechada para 1 lâmpada fluorescente de 32/36/40W</t>
  </si>
  <si>
    <t>Luminária blindada de sobrepor ou pendente em calha fechada para 2 lâmpadas fluorescentes de 32/36/40W</t>
  </si>
  <si>
    <t>Luminária blindada arandela 45º e 90º, para lâmpadas mista, vapor metálico, de mercúrio, vapor de sódio e fluorescente compacta</t>
  </si>
  <si>
    <t>Luminária blindada, arandela 45° e 90°, para lâmpada fluorescente compacta</t>
  </si>
  <si>
    <t>Luminária blindada, oval, de sobrepor ou arandela para lâmpada fluorescentes compacta</t>
  </si>
  <si>
    <t>Aparelho de iluminação comercial e industrial</t>
  </si>
  <si>
    <t>Luminária retangular de embutir tipo calha fechada com difusor plano em acrílico para 2 lâmpadas fluorescentes tubulares de 28/32/36/54W</t>
  </si>
  <si>
    <t>Luminária retangular de embutir tipo calha aberta com refletor em chapa de aço com pintura eletrostática para 2 lâmpadas fluorescentes tubulares de 32/36W</t>
  </si>
  <si>
    <t>Luminária retangular de sobrepor tipo calha aberta para 2 lâmpadas fluorescentes tubulares de 32W</t>
  </si>
  <si>
    <t>Luminária retangular de sobrepor tipo calha aberta para 4 lâmpadas fluorescentes tubulares de 32W</t>
  </si>
  <si>
    <t>Luminária retangular de sobrepor tipo calha fechada com difusor em acrílico translúcido para 2 lâmpadas fluorescentes de 28/32/36/54W</t>
  </si>
  <si>
    <t>Luminária retangular de sobrepor tipo calha aberta para 2 lâmpadas fluorescentes tubulares de 110W</t>
  </si>
  <si>
    <t>Luminária retangular de sobrepor tipo calha aberta com aletas parabólicas para 2 lâmpadas fluorescentes tubulares de 32/36W</t>
  </si>
  <si>
    <t>Luminária industrial de sobrepor ou pendente com refletor em acrílico para 1 lâmpada multivapor metálico elipsoidal de 250/400W</t>
  </si>
  <si>
    <t>Luminária quadrada de embutir tipo calha aberta com aletas planas para 2 lâmpadas fluorescentes compactas de 18/26W</t>
  </si>
  <si>
    <t>Luminária retangular de sobrepor tipo calha aberta com refletor em chapa de aço pintada para 2 lâmpadas fluorescentes tubulares 32/36W</t>
  </si>
  <si>
    <t>Luminária redonda de embutir com difusor recuado para 1 ou 2 lâmpadas fluorescentes compactas de 15/18/20/23/26W</t>
  </si>
  <si>
    <t>Luminária retangular pendente tipo calha aberta instalação em perfilado para 2 lâmpadas fluorescentes tubulares de 32/36W</t>
  </si>
  <si>
    <t>Luminária retangular de sobrepor tipo calha aberta com refletor em alumínio de alto brilho para 2 lâmpadas fluorescentes tubulares 32/36W</t>
  </si>
  <si>
    <t>Luminária quadrada de embutir tipo calha aberta com refletor e aleta parabólicas em alumínio acetinado para 2 ou 4 lâmpadas fluorescentes de 14/16/18/36/55W</t>
  </si>
  <si>
    <t>Luminária quadrada de embutir tipo calha aberta com refletor e aleta parabólicas em alumínio de alto brilho para 4 lâmpadas fluorescentes de 14/16/18W</t>
  </si>
  <si>
    <t>Luminária retangular de embutir tipo calha aberta com refletor e aletas parabólicas para 2 lâmpadas fluorescentes tubulares de 16/18W</t>
  </si>
  <si>
    <t>Luminária retangular de sobrepor tipo calha aberta com refletor facetado em chapa de aço pintada para 1 ou 2 lâmpadas fluorescentes de 32W</t>
  </si>
  <si>
    <t>Luminária retangular de sobrepor tipo calha aberta com refletor facetado em chapa de aço pintada para 2 lâmpadas fluorescentes de 16W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</si>
  <si>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</si>
  <si>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</si>
  <si>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sobrepor tipo calha aberta com aletas duplas parabólicas para 2 lâmpadas fluorescentes tubulares de 28/54W</t>
  </si>
  <si>
    <t>Luminária retangular de embutir tipo calha aberta com aletas duplas parabólicas para 2 lâmpadas fluorescentes tubulares de 28/54W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</si>
  <si>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</si>
  <si>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</si>
  <si>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</si>
  <si>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</si>
  <si>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 aletas parabólicas para 2 lâmpadas fluorescentes tubulares de 28/54W</t>
  </si>
  <si>
    <t>Luminária triangular de sobrepor tipo arandela para fluorescente compacta de 15/20/23W</t>
  </si>
  <si>
    <t>Luminária retangular de sobrepor ou arandela tipo calha fechada com difusor em acrílico para 1 lâmpada fluorescente tubular de 28/54W</t>
  </si>
  <si>
    <t>Luminária redonda de sobrepor com refletor em alumínio jateado e difusor em vidro para 1 lâmpada vapor metálico de 70/150W</t>
  </si>
  <si>
    <t>Luminária redonda de embutir com refletor em alumínio jateado e difusor em vidro para 1 lâmpada vapor metálico de 70/150W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</si>
  <si>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</si>
  <si>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</si>
  <si>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250W</t>
  </si>
  <si>
    <t>Luminária quadrada de embutir tipo calha fechada, com difusor plano em acrílico, para 4 lâmpadas fluorescentes tubulares de 14/16/18 W</t>
  </si>
  <si>
    <t>Luminária retangular de sobrepor tipo calha fechada, com difusor plano em acrílico,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</si>
  <si>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</si>
  <si>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</si>
  <si>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tipo "Spot" para trilho, foco orientável, corpo em alumínio pintado, refletor em alumínio anodizado, para uma lâmpada halógena PAR30 de 75 W</t>
  </si>
  <si>
    <t>Reparos, conservações e complementos - GRUPO 41</t>
  </si>
  <si>
    <t>Recolocação de aparelhos de iluminação ou projetores fixos em teto, piso ou parede</t>
  </si>
  <si>
    <t>Plafon plástico e/ou PVC para acabamento de ponto de luz, com soquete E-27 para lâmpada fluorescente compacta</t>
  </si>
  <si>
    <t>Luminária e acessórios especiais</t>
  </si>
  <si>
    <t>Luminária tipo arandela para lâmpada vapor metálico de 250 W ou 400 W</t>
  </si>
  <si>
    <t>Iluminação Led</t>
  </si>
  <si>
    <t>42</t>
  </si>
  <si>
    <t>PÁRA-RAIOS PARA EDIFICAÇÃO</t>
  </si>
  <si>
    <t>Complementos para pára-raios</t>
  </si>
  <si>
    <t>Captor tipo Franklin, h= 300 mm, 4 pontos, 1 descida, acabamento cromado</t>
  </si>
  <si>
    <t>Captor tipo Franklin, h= 300 mm, 4 pontos, 2 descidas, acabamento cromado</t>
  </si>
  <si>
    <t>Captor tipo terminal aéreo, h= 600 mm, diâmetro de 3/8´ galvanizado a fogo</t>
  </si>
  <si>
    <t>Luva de redução galvanizada de 2´ x 3/4´</t>
  </si>
  <si>
    <t>Niple duplo galvanizado de 2´</t>
  </si>
  <si>
    <t>Captor tipo terminal aéreo, h= 300 mm, diâmetro de 1/4´ em cobre</t>
  </si>
  <si>
    <t>Isoladores galvanizados uso geral</t>
  </si>
  <si>
    <t>Isolador galvanizado uso geral, simples com rosca mecânica</t>
  </si>
  <si>
    <t>Isolador galvanizado uso geral, reforçado para fixação a 90°</t>
  </si>
  <si>
    <t>Isolador galvanizado uso geral, reforçado com rosca mecânica</t>
  </si>
  <si>
    <t>Isolador galvanizado uso geral, simples com chapa de encosto</t>
  </si>
  <si>
    <t>Isolador galvanizado uso geral, reforçado com rosca soberba</t>
  </si>
  <si>
    <t>Isolador galvanizado uso geral, reforçado com chapa de encosto</t>
  </si>
  <si>
    <t>Isolador galvanizado uso geral, simples com calha para telha ondulada</t>
  </si>
  <si>
    <t>Isolador galvanizado uso geral, reforçado com calha para telha ondulada</t>
  </si>
  <si>
    <t>Isolador galvanizado uso geral, reforçado com grapa para chumbar</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</si>
  <si>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</si>
  <si>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</si>
  <si>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</si>
  <si>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</si>
  <si>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Braçadeira de contraventagem para mastro de diâmetro 2´</t>
  </si>
  <si>
    <t>Apoio para mastro de diâmetro 2´</t>
  </si>
  <si>
    <t>Base para mastro de diâmetro 2´</t>
  </si>
  <si>
    <t>Contraventagem com cabo para mastro de diâmetro 2´</t>
  </si>
  <si>
    <t>Contraventagem com tubo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</si>
  <si>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</si>
  <si>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</si>
  <si>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</si>
  <si>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</si>
  <si>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</si>
  <si>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</si>
  <si>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</si>
  <si>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</si>
  <si>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</si>
  <si>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</si>
  <si>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</si>
  <si>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</si>
  <si>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</si>
  <si>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</si>
  <si>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</si>
  <si>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</si>
  <si>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3,00 m</t>
  </si>
  <si>
    <t>Haste de aterramento de 5/8´ x 2,40 m</t>
  </si>
  <si>
    <t>Haste de aterramento de 5/8´ x 3,00 m</t>
  </si>
  <si>
    <t>Mastro para sinalizador de obstáculo, de 1,50 m x 3/4´</t>
  </si>
  <si>
    <t>Clips de fixação para vergalhão em aço galvanizado de 3/8´</t>
  </si>
  <si>
    <t>Suporte para tubo de proteção com chapa de encosto, diâmetro 2´</t>
  </si>
  <si>
    <t>Barra condutora chata de alumínio, 3/4´ x 1/4´ - inclusive acessórios de fixação</t>
  </si>
  <si>
    <t>Suporte para tubo de proteção com grapa para chumbar, diâmetro 2´</t>
  </si>
  <si>
    <t>Conector em latão estanhado para cabos de 16 a 50 mm² e vergalhões até 3/8´</t>
  </si>
  <si>
    <t>Suporte para tubo de proteção com rosca soberba, diâmetro 2´</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</si>
  <si>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</si>
  <si>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</si>
  <si>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</si>
  <si>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</si>
  <si>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</si>
  <si>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de cobre, 3/4´ x 3/16´ - inclusive acessórios de fixação</t>
  </si>
  <si>
    <t>Caixa de equalização de embutir em aço com barramento, de 400 x 400 mm e tampa</t>
  </si>
  <si>
    <t>Caixa de equalização de embutir em aço com barramento, de 200 x 200 mm e tampa</t>
  </si>
  <si>
    <t>Presilha em latão para cabos de 16 até 50 mm²</t>
  </si>
  <si>
    <t>Presilha em latão para cabos acima de 50 até 120 mm²</t>
  </si>
  <si>
    <t>Suporte para fixação de terminal aéreo e/ou de cabo de cobre nu, com base ondulada</t>
  </si>
  <si>
    <t>Suporte para fixação de terminal aéreo e/ou cabo de cobre nu, com base em alumínio</t>
  </si>
  <si>
    <t>Barra condutora chata de alumínio, 7/8´ x 1/8´ - inclusive acessórios de fixação</t>
  </si>
  <si>
    <t>Conector com rabicho e porca em latão para cabo de 16 a 35 mm²</t>
  </si>
  <si>
    <t>Sinalizador visual para advertência</t>
  </si>
  <si>
    <t>Sinalizador audio-visual para advertência</t>
  </si>
  <si>
    <t>Suporte para fixação de fita de alumínio 7/8´ x 1/8´ e/ou cabo de cobre nú, com base ondulada</t>
  </si>
  <si>
    <t>Fita perfurada para equipotencialização, em latão niquelado de 20 x 1,2 mm, com furos de 7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</si>
  <si>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</si>
  <si>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</si>
  <si>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</si>
  <si>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</si>
  <si>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</si>
  <si>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- 16 mm²</t>
  </si>
  <si>
    <t>Terminal estanhado com 2 furos e 1 compressão - 35 mm²</t>
  </si>
  <si>
    <t>Terminal estanhado com 2 furos e 1 compressão - 50 mm²</t>
  </si>
  <si>
    <t>Conector tipo ´X´ para aterramento de telas, acabamento estanhado, para cabo 16 - 50 mm²</t>
  </si>
  <si>
    <t>Tampão / tampa em ferro fundido de 300 x 300 mm</t>
  </si>
  <si>
    <t>Malha fechada pré-fabricada em fio de cobre de 16mm e mesch 30 x 30cm para aterramento</t>
  </si>
  <si>
    <t>Tampa em ferro fundido circular reforçada, com diâmetro de 300 mm, com boca de visita quadrada articulada</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</si>
  <si>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</si>
  <si>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</si>
  <si>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</si>
  <si>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bitola do cabo de 95-70mm² a 95-95mm²</t>
  </si>
  <si>
    <t>Solda exotérmica conexão cabo-cabo horizontal em X sobreposto, bitola do cabo de 16-16mm² a 25-25mm²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</si>
  <si>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</si>
  <si>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</si>
  <si>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X sobreposto, bitola do cabo de 95-95mm²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</si>
  <si>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</si>
  <si>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</si>
  <si>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</si>
  <si>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cabo-cabo horizontal reto, bitola do cabo de 95mm²</t>
  </si>
  <si>
    <t>Solda exotérmica conexão cabo-haste em X sobreposto, bitola do cabo de 35mm² a 50mm² para haste de 5/8 e 3/4</t>
  </si>
  <si>
    <t>Solda exotérmica conexão cabo-haste em X sobreposto, bitola do cabo de 70mm² a 95mm²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</si>
  <si>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</si>
  <si>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</si>
  <si>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</si>
  <si>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</si>
  <si>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</si>
  <si>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</si>
  <si>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</si>
  <si>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</si>
  <si>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</si>
  <si>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</si>
  <si>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</si>
  <si>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</si>
  <si>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43</t>
  </si>
  <si>
    <t>APARELHOS ELÉTRICOS, HIDRÁULICOS E A GÁS.</t>
  </si>
  <si>
    <t>Bebedouros</t>
  </si>
  <si>
    <t>Bebedouro elétrico de pressão em aço inoxidável, capacidade 4 l/h - simples</t>
  </si>
  <si>
    <t>Bebedouro elétrico de pressão em aço inoxidável, capacidade 4 l/h - conjugado</t>
  </si>
  <si>
    <t>Chuveiros</t>
  </si>
  <si>
    <t>Chuveiro frio em PVC, diâmetro de 10 cm</t>
  </si>
  <si>
    <t>Chuveiro, com válvula de acionamento, antivandalismo, DN= 3/4´</t>
  </si>
  <si>
    <t>Chuveiro elétrico de 6500W/220V com resistência blindada</t>
  </si>
  <si>
    <t>Chuveiro com jato regulável em metal com acabamento cromado</t>
  </si>
  <si>
    <t>Chuveiro frio em PVC, diâmetro de 10 cm, com registro e tubo de ligação acoplados</t>
  </si>
  <si>
    <t>Chuveiro frio em PVC, diâmetro de 15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</si>
  <si>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</si>
  <si>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</si>
  <si>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</si>
  <si>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multitemperaturas, com regulagem de inclinação, de 7.500 W - 220 V</t>
  </si>
  <si>
    <t>Aquecedores</t>
  </si>
  <si>
    <t>Aquecedor a gás de acumulação, capacidade 300 l</t>
  </si>
  <si>
    <t>Aquecedor a gás de acumulação, capacidade 500 l</t>
  </si>
  <si>
    <t>Aquecedor de passagem elétrico individual, baixa pressão, 5.100 W / 127 V ou 5.200 W / 220 V</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</si>
  <si>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</si>
  <si>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</si>
  <si>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</si>
  <si>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1,60m²</t>
  </si>
  <si>
    <t>Coletor em alumínio para sistema de aquecimento solar com área coletora até 2,00m²</t>
  </si>
  <si>
    <t>Reservatório térmico horizontal em aço inoxidável AISI 304, capacidade de 500 litros</t>
  </si>
  <si>
    <t>Torneiras elétricas</t>
  </si>
  <si>
    <t>Torneira elétrica</t>
  </si>
  <si>
    <t>Exaustor, ventilador e circulador de ar</t>
  </si>
  <si>
    <t>Exaustor elétrico tipo domiciliar</t>
  </si>
  <si>
    <t>Exaustor elétrico em plástico, vazão 190m³/h</t>
  </si>
  <si>
    <t>Emissores de som</t>
  </si>
  <si>
    <t>Cigarra de embutir 50/60HZ até 127V, com placa</t>
  </si>
  <si>
    <t>Aparelho condicionador de ar</t>
  </si>
  <si>
    <t>Equipamentos para sistema VRF ar condicionado</t>
  </si>
  <si>
    <t>Condensador para sistema VRF de ar condicionado, capacidade até 6,0 TR</t>
  </si>
  <si>
    <t>Condensador para sistema VRF de ar condicionado, capacidade de 8,0 TR a 10,0 TR</t>
  </si>
  <si>
    <t>Condensador para sistema VRF de ar condicionado, capacidade de 11,0 TR a 13,0 TR</t>
  </si>
  <si>
    <t>Condensador para sistema VRF de ar condicionado, capacidade de 14,0 TR a 16,0 TR</t>
  </si>
  <si>
    <t>Evaporador para sistema VRF de ar condicionado, tipo piso teto, capacidade de 1,0 TR</t>
  </si>
  <si>
    <t>Evaporador para sistema VRF de ar condicionado, tipo piso teto, capacidade de 2,0 TR</t>
  </si>
  <si>
    <t>Evaporador para sistema VRF de ar condicionado, tipo piso teto, capacidade de 3,0 TR</t>
  </si>
  <si>
    <t>Evaporador para sistema VRF de ar condicionado, tipo piso teto, capacidade de 4,0 TR</t>
  </si>
  <si>
    <t>Evaporador para sistema VRF de ar condicionado, tipo cassete, capacidade de 1,0 TR</t>
  </si>
  <si>
    <t>Evaporador para sistema VRF de ar condicionado, tipo cassete, capacidade de 2,0 TR</t>
  </si>
  <si>
    <t>Evaporador para sistema VRF de ar condicionado, tipo cassete, capacidade de 3,0 TR</t>
  </si>
  <si>
    <t>Evaporador para sistema VRF de ar condicionado, tipo cassete, capacidade de 4,0 TR</t>
  </si>
  <si>
    <t>Bombas centrífugas - uso geral</t>
  </si>
  <si>
    <t>Conjunto motor-bomba (centrífuga), 0,5 cv, monoestágio, Hman= 10 a 20 mca, Q= 7,5 a 1,5 m³/h</t>
  </si>
  <si>
    <t>Conjunto motor-bomba (centrífuga) 30 cv, monoestágio trifásico, Hman= 70 a 94 mca, Q= 34,80 a 61,7 m³/h</t>
  </si>
  <si>
    <t>Conjunto motor-bomba (centrífuga) 20 cv, monoestágio trifásico, Hman= 62 a 90 mca, Q= 21,1 a 43,8 m³/h</t>
  </si>
  <si>
    <t>Bombas submersíveis</t>
  </si>
  <si>
    <t>Conjunto motor-bomba submersível para poço profundo de 6´, Q= 5 a 13 m³/h, Hman= 122 a 65,5 mca, até 6 HP</t>
  </si>
  <si>
    <t>Conjunto motor-bomba submersível para poço profundo de 6´, Q= 5 a 13 m³/h, Hman= 170 a 91,5 mca, 8 HP</t>
  </si>
  <si>
    <t>Conjunto motor-bomba submersível para poço profundo de 6´, Q= 5 a 13 m³/h, Hman = 218 a 120 mca, 10 HP</t>
  </si>
  <si>
    <t>Conjunto motor-bomba submersível para poço profundo de 6´, Q= 5 a 13 m³/h, Hman= 279 a 153 mca, 12,5 HP</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</si>
  <si>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</si>
  <si>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</si>
  <si>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136 a 81 mca, 10 HP</t>
  </si>
  <si>
    <t>Conjunto motor-bomba submersível para poço profundo de 6´, Q= 10 a 20m³/h, Hman= 164 a 98 mca, 12,5 HP</t>
  </si>
  <si>
    <t>Conjunto motor-bomba submersível para poço profundo de 6´, Q= 10 a 20m³/h, Hman= 206 a 127 mca, 15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</si>
  <si>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</si>
  <si>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</si>
  <si>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69 a 40 mca, 10 HP</t>
  </si>
  <si>
    <t>Conjunto motor-bomba submersível para poço profundo de 6´, Q= 20 a 34m³/h, Hman= 92,5 a 53 mca, 12,5 HP</t>
  </si>
  <si>
    <t>Conjunto motor-bomba submersível para poço profundo de 6´, Q= 20 a 34m³/h, Hman= 116 a 67 mca, 15 HP</t>
  </si>
  <si>
    <t>Conjunto motor-bomba submersível para poço profundo de 6´, Q= 20 a 34m³/h, Hman= 152 a 88 mca, 20 HP</t>
  </si>
  <si>
    <t>Conjunto motor-bomba submersível para poço profundo de 6´, Q= 20 a 34m³/h, Hman= 194 a 111 mca, 25 HP</t>
  </si>
  <si>
    <t>Conjunto motor-bomba submersível para poço profundo de 6´ e 8´, Q= 28 a 50 m³/h, Hman= 241 a 132 mca, 40 HP</t>
  </si>
  <si>
    <t>Conjunto motor-bomba submersível para poço profundo de 6´ e 8´, Q= 28 a 50 m³/h, Hman= 215 a 117 mca, 35 HP</t>
  </si>
  <si>
    <t>Conjunto motor-bomba submersível vertical para esgoto, Q= 5 a 20 m³/h, Hman= 42 a 25 mca, potência de 6,25 cv, 4,6 kW, 60 Hz</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</si>
  <si>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</si>
  <si>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</si>
  <si>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esgoto, Q= 5 a 19 m³/h, Hman= 63 a 45 mca, potência 13,6 cv, 10 kW, 60 Hz</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</si>
  <si>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</si>
  <si>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</si>
  <si>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</si>
  <si>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</si>
  <si>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</si>
  <si>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</si>
  <si>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</si>
  <si>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</si>
  <si>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</si>
  <si>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Bomba dosadora eletromagnética, para dosagem de cloreto férrico, vazão até 5,0 l/h e pressão máxima 7 Bar</t>
  </si>
  <si>
    <t>Bomba dosadora eletromagnética com controlador de pH, para dosagem de barrilha, vazão até 5,0 l/h, pressão máx 7 Bar</t>
  </si>
  <si>
    <t>Conjunto motor-bomba (centrífuga) com pré-filtro, autoescorvante, potência de 1,5 cv, trifásico, Hman= 4 a 18 mca, Q= 18,1 a 6,8 m³/h</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</si>
  <si>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</si>
  <si>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</si>
  <si>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</si>
  <si>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</si>
  <si>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</si>
  <si>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</si>
  <si>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44</t>
  </si>
  <si>
    <t>APARELHOS E METAIS HIDRÁULICOS</t>
  </si>
  <si>
    <t>Aparelhos e louças</t>
  </si>
  <si>
    <t>Bacia turca de louça - 6 litros</t>
  </si>
  <si>
    <t>Bacia sifonada com caixa de descarga acoplada e tampa - infantil</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</si>
  <si>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</si>
  <si>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</si>
  <si>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</si>
  <si>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</si>
  <si>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</si>
  <si>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</si>
  <si>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</si>
  <si>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</si>
  <si>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</si>
  <si>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</si>
  <si>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simples em concreto pré-moldado</t>
  </si>
  <si>
    <t>Tanque de louça com coluna de 18 a 20 litros</t>
  </si>
  <si>
    <t>Tanque em granito sintético, linha comercial - sem pertences</t>
  </si>
  <si>
    <t>Pia com cuba simples em mármore sintético, linha comercial - sem pertences</t>
  </si>
  <si>
    <t>Lavatório de louça para canto, sem coluna - sem pertences</t>
  </si>
  <si>
    <t>Caixa de descarga em plástico, de sobrepor, capacidade 6 litros com engate flexível</t>
  </si>
  <si>
    <t>Caixa de descarga em plástico, de sobrepor, capacidade 9 litros com engate flexível</t>
  </si>
  <si>
    <t>Tanque de louça sem coluna de 30 litros</t>
  </si>
  <si>
    <t>Banheira para imersão sem hidromassagem</t>
  </si>
  <si>
    <t>Bacia sifonada com caixa de descarga acoplada sem tampa - 6 litros</t>
  </si>
  <si>
    <t>Cuba de louça de embutir redonda</t>
  </si>
  <si>
    <t>Bancadas e tampos</t>
  </si>
  <si>
    <t>Tampo/bancada em granito com espessura de 3 cm</t>
  </si>
  <si>
    <t>Tampo/bancada em mármore nacional espessura de 3 cm</t>
  </si>
  <si>
    <t>Tampo/bancada em concreto armado, revestido em aço inoxidável fosco polido</t>
  </si>
  <si>
    <t>Tampo/bancada em granito amêndoa, espessura de 2 cm</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</si>
  <si>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</si>
  <si>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</si>
  <si>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</si>
  <si>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</si>
  <si>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</si>
  <si>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</si>
  <si>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</si>
  <si>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</si>
  <si>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Cabide de louça com 2 ganchos</t>
  </si>
  <si>
    <t>Porta-toalhas com bastão</t>
  </si>
  <si>
    <t>Saboneteira tipo dispenser, para refil de 800 ml</t>
  </si>
  <si>
    <t>Dispenser toalheiro em ABS, para folhas</t>
  </si>
  <si>
    <t>Ducha cromada simples</t>
  </si>
  <si>
    <t>Armário, para lavatório, de embutir plástico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</si>
  <si>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</si>
  <si>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</si>
  <si>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</si>
  <si>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</si>
  <si>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</si>
  <si>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1/2´</t>
  </si>
  <si>
    <t>Torneira curta com rosca para uso geral, em latão fundido cromado, DN= 3/4´</t>
  </si>
  <si>
    <t>Torneira curta sem rosca para uso geral, em latão fundido sem acabamento, DN= 1/2´</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</si>
  <si>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</si>
  <si>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</si>
  <si>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</si>
  <si>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</si>
  <si>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para lavatório em latão fundido cromado, DN= 1/2´</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</si>
  <si>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</si>
  <si>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</si>
  <si>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</si>
  <si>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</si>
  <si>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</si>
  <si>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ou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</si>
  <si>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</si>
  <si>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</si>
  <si>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</si>
  <si>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</si>
  <si>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</si>
  <si>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Ducha higiênica branca de PVC</t>
  </si>
  <si>
    <t>Secador de mãos em ABS</t>
  </si>
  <si>
    <t>Ducha higiênica com registro</t>
  </si>
  <si>
    <t>Desviador para ducha elétrica</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</si>
  <si>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</si>
  <si>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</si>
  <si>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</si>
  <si>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</si>
  <si>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</si>
  <si>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</si>
  <si>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</si>
  <si>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</si>
  <si>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</si>
  <si>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</si>
  <si>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</si>
  <si>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</si>
  <si>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</si>
  <si>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</si>
  <si>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</si>
  <si>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</si>
  <si>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</si>
  <si>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</si>
  <si>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</si>
  <si>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</si>
  <si>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</si>
  <si>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</si>
  <si>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</si>
  <si>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</si>
  <si>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</si>
  <si>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</si>
  <si>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</si>
  <si>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</si>
  <si>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</si>
  <si>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</si>
  <si>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</si>
  <si>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</si>
  <si>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</si>
  <si>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</si>
  <si>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</si>
  <si>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</si>
  <si>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</si>
  <si>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</si>
  <si>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</si>
  <si>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</si>
  <si>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</si>
  <si>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</si>
  <si>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</si>
  <si>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</si>
  <si>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</si>
  <si>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</si>
  <si>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</si>
  <si>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</si>
  <si>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</si>
  <si>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</si>
  <si>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</si>
  <si>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</si>
  <si>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Espargidor de ferro galvanizado para mictório tipo cocho</t>
  </si>
  <si>
    <t>45</t>
  </si>
  <si>
    <t>ENTRADA DE ÁGUA, INCÊNDIO E GÁS</t>
  </si>
  <si>
    <t>Entrada de água</t>
  </si>
  <si>
    <t>Entrada completa de água com abrigo e registro de gaveta, DN= 3/4´</t>
  </si>
  <si>
    <t>Entrada completa de água com abrigo e registro de gaveta, DN= 3´</t>
  </si>
  <si>
    <t>Entrada completa de água com abrigo e registro de gaveta, DN= 1´</t>
  </si>
  <si>
    <t>Entrada completa de água com abrigo e registro de gaveta, DN= 2´</t>
  </si>
  <si>
    <t>Entrada completa de água com abrigo e registro de gaveta, DN= 1 1/2´</t>
  </si>
  <si>
    <t>Entrada completa de água com abrigo e registro de gaveta, DN= 2 1/2´</t>
  </si>
  <si>
    <t>Entrada de gás</t>
  </si>
  <si>
    <t>Entrada completa de gás GLP domiciliar com 2 bujões de 13 kg</t>
  </si>
  <si>
    <t>Abrigo padronizado de gás GLP encanado</t>
  </si>
  <si>
    <t>Hidrômetro</t>
  </si>
  <si>
    <t>Hidrômetro em ferro fundido, diâmetro 50 mm (2´)</t>
  </si>
  <si>
    <t>Hidrômetro em ferro fundido, diâmetro 80 mm (3´)</t>
  </si>
  <si>
    <t>Hidrômetro em ferro fundido, diâmetro 100 mm (4´)</t>
  </si>
  <si>
    <t>Hidrômetro em ferro fundido, diâmetro 150 mm (6´)</t>
  </si>
  <si>
    <t>Hidrômetro em bronze, diâmetro de 25 mm (1´)</t>
  </si>
  <si>
    <t>Hidrômetro em bronze, diâmetro de 40 mm (1 1/2´)</t>
  </si>
  <si>
    <t>Filtro tipo cesto para hidrômetro de 50 mm (2´)</t>
  </si>
  <si>
    <t>Filtro tipo cesto para hidrômetro de 80 mm (3´)</t>
  </si>
  <si>
    <t>Filtro tipo cesto para hidrômetro de 100 mm (4´)</t>
  </si>
  <si>
    <t>Filtro tipo cesto para hidrômetro de 150 mm (6´)</t>
  </si>
  <si>
    <t>Reparos, conservações e complementos - GRUPO 45</t>
  </si>
  <si>
    <t>46</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</si>
  <si>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</si>
  <si>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</si>
  <si>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</si>
  <si>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</si>
  <si>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</si>
  <si>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</si>
  <si>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</si>
  <si>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</si>
  <si>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</si>
  <si>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</si>
  <si>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</si>
  <si>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</si>
  <si>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</si>
  <si>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</si>
  <si>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</si>
  <si>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</si>
  <si>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</si>
  <si>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Tubo de PVC rígido PxB com virola e anel de borracha, linha esgoto série reforçada ´R´, DN= 50 mm, inclusive conexões</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</si>
  <si>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</si>
  <si>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</si>
  <si>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</si>
  <si>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</si>
  <si>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</si>
  <si>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</si>
  <si>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</si>
  <si>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</si>
  <si>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</si>
  <si>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</si>
  <si>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</si>
  <si>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</si>
  <si>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</si>
  <si>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</si>
  <si>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</si>
  <si>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</si>
  <si>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</si>
  <si>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</si>
  <si>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</si>
  <si>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</si>
  <si>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</si>
  <si>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</si>
  <si>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</si>
  <si>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</si>
  <si>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</si>
  <si>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</si>
  <si>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</si>
  <si>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</si>
  <si>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</si>
  <si>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</si>
  <si>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</si>
  <si>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</si>
  <si>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</si>
  <si>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</si>
  <si>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</si>
  <si>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</si>
  <si>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</si>
  <si>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</si>
  <si>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</si>
  <si>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</si>
  <si>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</si>
  <si>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</si>
  <si>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</si>
  <si>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</si>
  <si>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</si>
  <si>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</si>
  <si>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</si>
  <si>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</si>
  <si>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</si>
  <si>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</si>
  <si>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</si>
  <si>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</si>
  <si>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</si>
  <si>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</si>
  <si>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</si>
  <si>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</si>
  <si>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</si>
  <si>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</si>
  <si>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(PS-1), DN= 500mm</t>
  </si>
  <si>
    <t>Tubo de concreto (PS-1), DN= 600mm</t>
  </si>
  <si>
    <t>Tubo de concreto (PS-2), DN= 300mm</t>
  </si>
  <si>
    <t>Tubo de concreto (PS-2), DN= 400mm</t>
  </si>
  <si>
    <t>Tubo de concreto (PS-2), DN= 500mm</t>
  </si>
  <si>
    <t>Tubo de concreto (PA-1), DN= 600mm</t>
  </si>
  <si>
    <t>Tubo de concreto (PA-1), DN= 700mm</t>
  </si>
  <si>
    <t>Tubo de concreto (PA-1), DN= 800mm</t>
  </si>
  <si>
    <t>Tubo de concreto (PA-1), DN= 900mm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</si>
  <si>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</si>
  <si>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</si>
  <si>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</si>
  <si>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</si>
  <si>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</si>
  <si>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</si>
  <si>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</si>
  <si>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</si>
  <si>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</si>
  <si>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</si>
  <si>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500mm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</si>
  <si>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</si>
  <si>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</si>
  <si>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</si>
  <si>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</si>
  <si>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</si>
  <si>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</si>
  <si>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</si>
  <si>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</si>
  <si>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</si>
  <si>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</si>
  <si>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</si>
  <si>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Tubo em polietileno de alta densidade corrugado perfurado, DN= 3´, inclusive conexões</t>
  </si>
  <si>
    <t>Tubo em polietileno de alta densidade corrugado perfurado, DN= 4´, inclusive conexões</t>
  </si>
  <si>
    <t>Tubo em polietileno de alta densidade corrugado perfurado, DN= 8´, inclusive conexões</t>
  </si>
  <si>
    <t>Tubo em polietileno de alta densidade corrugado perfurado, DN= 2 1/2´, inclusive conexões</t>
  </si>
  <si>
    <t>Tubo em polietileno de alta densidade corrugado perfurado, DN= 6´, inclusive conexões</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</si>
  <si>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</si>
  <si>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</si>
  <si>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</si>
  <si>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</si>
  <si>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</si>
  <si>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</si>
  <si>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</si>
  <si>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</si>
  <si>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</si>
  <si>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</si>
  <si>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</si>
  <si>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Tubo em polietileno de alta densidade DE=160 mm - PN-10, inclusive conexões</t>
  </si>
  <si>
    <t>Tubo em polietileno de alta densidade DE=200 mm - PN-10, inclusive conexões</t>
  </si>
  <si>
    <t>Tubo em polietileno de alta densidade DE=225 mm - PN-10, inclusive conexões</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</si>
  <si>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</si>
  <si>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</si>
  <si>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</si>
  <si>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</si>
  <si>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</si>
  <si>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</si>
  <si>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Tubo em ferro fundido com ponta e ponta TCLA - DN= 350mm, sem juntas e conexões</t>
  </si>
  <si>
    <t>Tubo em ferro fundido com ponta e ponta TCLA - DN= 400mm, sem juntas e conexões</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</si>
  <si>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</si>
  <si>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</si>
  <si>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</si>
  <si>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</si>
  <si>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</si>
  <si>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</si>
  <si>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Flange avulso em ferro fundido, classe PN-10, DN= 350mm</t>
  </si>
  <si>
    <t>Flange avulso em ferro fundido, classe PN-10, DN= 400mm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</si>
  <si>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</si>
  <si>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</si>
  <si>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</si>
  <si>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</si>
  <si>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</si>
  <si>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</si>
  <si>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</si>
  <si>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</si>
  <si>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Curva de 90° em ferro fundido com flanges, classe PN-10, DN= 50mm</t>
  </si>
  <si>
    <t>Redução concêntrica em ferro fundido, com flanges, classe PN-10, DN= 80 x 50mm</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</si>
  <si>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</si>
  <si>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</si>
  <si>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</si>
  <si>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</si>
  <si>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</si>
  <si>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</si>
  <si>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</si>
  <si>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</si>
  <si>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Flange avulso em ferro fundido, classe PN-10, DN= 50mm</t>
  </si>
  <si>
    <t>Reparos, conservações e complementos - GRUPO 46</t>
  </si>
  <si>
    <t>Assentamento de tubo de concreto com diâmetro até 600 mm</t>
  </si>
  <si>
    <t>Assentamento de tubo de concreto com diâmetro de 700 até 1500 mm</t>
  </si>
  <si>
    <t>Tubo de aço carbono preto sem costura Schedule 40, DN= 2´ - inclusive conexões</t>
  </si>
  <si>
    <t>Tubo de aço carbono preto sem costura Schedule 40, DN= 1 1/2´ - inclusive conexões</t>
  </si>
  <si>
    <t>Tubo de aço carbono preto sem costura Schedule 40, DN= 1´ - inclusive conexões</t>
  </si>
  <si>
    <t>Tubo de aço carbono preto sem costura Schedule 40, DN= 3´ - inclusive conexões</t>
  </si>
  <si>
    <t>Tubo de aço carbono preto sem costura Schedule 40, DN= 2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</si>
  <si>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</si>
  <si>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</si>
  <si>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</si>
  <si>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</si>
  <si>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sem costura Schedule 40, DN= 1 1/4´ - inclusive conexões</t>
  </si>
  <si>
    <t>Tubo de aço carbono preto sem costura Schedule 40, DN= 3 1/2´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</si>
  <si>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</si>
  <si>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</si>
  <si>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</si>
  <si>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EA-2, DN= 400 mm</t>
  </si>
  <si>
    <t>Tubo de concreto classe EA-2, DN= 500 mm</t>
  </si>
  <si>
    <t>Tubo de concreto classe EA-2, DN= 600 mm</t>
  </si>
  <si>
    <t>Tubo de concreto classe EA-2, DN= 700 mm</t>
  </si>
  <si>
    <t>Tubo de concreto classe EA-2, DN= 800 mm</t>
  </si>
  <si>
    <t>Tubo de concreto classe EA-2, DN= 900 mm</t>
  </si>
  <si>
    <t>Tubo de concreto classe EA-2, DN= 1000 mm</t>
  </si>
  <si>
    <t>Tubo de concreto classe EA-2, DN= 1200 mm</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</si>
  <si>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</si>
  <si>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</si>
  <si>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</si>
  <si>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</si>
  <si>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</si>
  <si>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</si>
  <si>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</si>
  <si>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</si>
  <si>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</si>
  <si>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</si>
  <si>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</si>
  <si>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</si>
  <si>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</si>
  <si>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com parafuso de aço zincado, para tubo em ferro fundido predial SMU, DN= 50 mm</t>
  </si>
  <si>
    <t>Junta de união em aço inoxidável com parafuso de aço zincado, para tubo em ferro fundido predial SMU, DN= 75 mm</t>
  </si>
  <si>
    <t>Junta de união em aço inoxidável com parafuso de aço zincado, para tubo em ferro fundido predial SMU, DN= 100 mm</t>
  </si>
  <si>
    <t>Junta de união em aço inoxidável com parafuso de aço zincado, para tubo em ferro fundido predial SMU, DN= 150 mm</t>
  </si>
  <si>
    <t>Junta de união em aço inoxidável com parafuso de aço zincado,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</si>
  <si>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</si>
  <si>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</si>
  <si>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</si>
  <si>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150 mm</t>
  </si>
  <si>
    <t>Conjunto de ancoragem para tubo em ferro fundido predial SMU, DN= 200 mm</t>
  </si>
  <si>
    <t>Conjunto de ancoragem para tubo em ferro fundido predial SMU, DN= 125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</si>
  <si>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</si>
  <si>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</si>
  <si>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</si>
  <si>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</si>
  <si>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</si>
  <si>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150 mm</t>
  </si>
  <si>
    <t>Joelho 45° em ferro fundido, predial SMU, DN= 200 mm</t>
  </si>
  <si>
    <t>Joelho 45° em ferro fundido, predial SMU, DN= 125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</si>
  <si>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</si>
  <si>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</si>
  <si>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</si>
  <si>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</si>
  <si>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</si>
  <si>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</si>
  <si>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75 mm</t>
  </si>
  <si>
    <t>Junção 45° em ferro fundido, predial SMU, DN= 75 x 50 mm</t>
  </si>
  <si>
    <t>Junção 45° em ferro fundido, predial SMU, DN= 100 x 75 mm</t>
  </si>
  <si>
    <t>Junção 45° em ferro fundido, predial SMU, DN= 100 x 100 mm</t>
  </si>
  <si>
    <t>Junção 45° em ferro fundido, predial SMU, DN= 150 x 150 mm</t>
  </si>
  <si>
    <t>Junta de união em aço inoxidável com parafuso de aço zincado, para tubo em ferro fundido predial SMU, DN= 125 mm</t>
  </si>
  <si>
    <t>Junta de união em aço inoxidável com parafuso de aço zincado, para tubo em ferro fundido predial SMU, DN= 250 mm</t>
  </si>
  <si>
    <t>Redução excêntrica em ferro fundido, predial SMU, DN= 75 x 50 mm</t>
  </si>
  <si>
    <t>Redução excêntrica em ferro fundido, predial SMU, DN= 100 x 75 mm</t>
  </si>
  <si>
    <t>Redução excêntrica em ferro fundido, predial SMU, DN= 150 x 100 mm</t>
  </si>
  <si>
    <t>Redução excêntrica em ferro fundido, predial SMU, DN= 150 x 75 mm</t>
  </si>
  <si>
    <t>Redução excêntrica em ferro fundido, predial SMU, DN= 200 x 150 mm</t>
  </si>
  <si>
    <t>Redução excêntrica em ferro fundido, predial SMU, DN= 125 x 75 mm</t>
  </si>
  <si>
    <t>Redução excêntrica em ferro fundido, predial SMU, DN= 125 x 100 mm</t>
  </si>
  <si>
    <t>Redução excêntrica em ferro fundido, predial SMU, DN= 150 x 125 mm</t>
  </si>
  <si>
    <t>Redução excêntrica em ferro fundido, predial SMU, DN= 200 x 125 mm</t>
  </si>
  <si>
    <t>Redução excêntrica em ferro fundido, predial SMU, DN= 250 x 200 mm</t>
  </si>
  <si>
    <t>Te de visita em ferro fundido, predial SMU, DN= 75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</si>
  <si>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</si>
  <si>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</si>
  <si>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</si>
  <si>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</si>
  <si>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</si>
  <si>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</si>
  <si>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</si>
  <si>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</si>
  <si>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Junção 45° em ferro fundido, predial SMU, DN= 125 x 100 mm</t>
  </si>
  <si>
    <t>Junção 45° em ferro fundido, predial SMU, DN= 150 x 100 mm</t>
  </si>
  <si>
    <t>Junção 45° em ferro fundido, predial SMU, DN= 200 x 100 mm</t>
  </si>
  <si>
    <t>Junção 45° em ferro fundido, predial SMU, DN= 200 x 200 mm</t>
  </si>
  <si>
    <t>Curva 90° em polipropileno PPR, DN= 20 mm</t>
  </si>
  <si>
    <t>Curva 90° em polipropileno PPR, DN= 25 mm</t>
  </si>
  <si>
    <t>Curva 90° em polipropileno PPR, DN= 32 mm</t>
  </si>
  <si>
    <t>Curva de transposição em polipropileno PPR, DN= 20 mm</t>
  </si>
  <si>
    <t>Curva de transposição em polipropileno PPR, DN= 25 mm</t>
  </si>
  <si>
    <t>Curva de transposição em polipropileno PPR, DN= 32 mm</t>
  </si>
  <si>
    <t>Luva em polipropileno PPR, DN= 20 mm</t>
  </si>
  <si>
    <t>Luva em polipropileno PPR, DN= 40 mm</t>
  </si>
  <si>
    <t>Luva em polipropileno PPR, DN= 50 mm</t>
  </si>
  <si>
    <t>Luva em polipropileno PPR, DN= 63 mm</t>
  </si>
  <si>
    <t>Luva em polipropileno PPR, DN= 75 mm</t>
  </si>
  <si>
    <t>Luva em polipropileno PPR, DN= 90 mm</t>
  </si>
  <si>
    <t>Luva em polipropileno PPR, DN= 110 mm</t>
  </si>
  <si>
    <t>Joelho 90° em polipropileno PPR, DN=20 mm</t>
  </si>
  <si>
    <t>Joelho 90° em polipropileno PPR, DN=25 mm</t>
  </si>
  <si>
    <t>Joelho 90° em polipropileno PPR, DN=32 mm</t>
  </si>
  <si>
    <t>Joelho 90° em polipropileno PPR, DN=40 mm</t>
  </si>
  <si>
    <t>Joelho 90° em polipropileno PPR, DN=50 mm</t>
  </si>
  <si>
    <t>Joelho 90° em polipropileno PPR, DN=63 mm</t>
  </si>
  <si>
    <t>Joelho 90° em polipropileno PPR, DN=75 mm</t>
  </si>
  <si>
    <t>Joelho 90° com inserto metálico em polipropileno PPR, DN=20mm x 1/2´</t>
  </si>
  <si>
    <t>Joelho 90° com inserto metálico em polipropileno PPR, DN=25mm x 1/2´</t>
  </si>
  <si>
    <t>Joelho 90° com inserto metálico em polipropileno PPR, DN=32mm x 3/4´</t>
  </si>
  <si>
    <t>Joelho 90° com inserto metálico em polipropileno PPR, DN=32mm x1´</t>
  </si>
  <si>
    <t>47</t>
  </si>
  <si>
    <t>VÁLVULAS E APARELHOS DE MEDIÇÃO E CONTROLE PARA LÍQUIDOS E GASES</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</si>
  <si>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</si>
  <si>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</si>
  <si>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</si>
  <si>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</si>
  <si>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</si>
  <si>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</si>
  <si>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</si>
  <si>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</si>
  <si>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</si>
  <si>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</si>
  <si>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</si>
  <si>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fundido passagem plena, acionamento com alavanca, DN= 1/2´</t>
  </si>
  <si>
    <t>Válvula de esfera monobloco em latão fundido passagem plena, acionamento com alavanca, DN= 3/4´</t>
  </si>
  <si>
    <t>Válvula de esfera monobloco em latão fundido passagem plena, acionamento com alavanca, DN= 1´</t>
  </si>
  <si>
    <t>Válvula de esfera tripartida em latão fundido, classe 150 libras para gás e 300 libras para líquidos e fluidos, DN= 1´</t>
  </si>
  <si>
    <t>Válvula de esfera monobloco em latão fundido passagem plena, acionamento com alavanca, DN= 2´</t>
  </si>
  <si>
    <t>Válvula de esfera monobloco em latão fundido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</si>
  <si>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</si>
  <si>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</si>
  <si>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</si>
  <si>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</si>
  <si>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</si>
  <si>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</si>
  <si>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</si>
  <si>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</si>
  <si>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</si>
  <si>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</si>
  <si>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</si>
  <si>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</si>
  <si>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</si>
  <si>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</si>
  <si>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</si>
  <si>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</si>
  <si>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</si>
  <si>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</si>
  <si>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</si>
  <si>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</si>
  <si>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</si>
  <si>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</si>
  <si>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</si>
  <si>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</si>
  <si>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</si>
  <si>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</si>
  <si>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</si>
  <si>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</si>
  <si>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</si>
  <si>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</si>
  <si>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3/4´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</si>
  <si>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</si>
  <si>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</si>
  <si>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</si>
  <si>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</si>
  <si>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</si>
  <si>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</si>
  <si>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</si>
  <si>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</si>
  <si>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</si>
  <si>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</si>
  <si>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</si>
  <si>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</si>
  <si>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classe 125 libras para vapor e classe 200 libras para água, óleo e gás, DN= 6´</t>
  </si>
  <si>
    <t>Válvula de gaveta em bronze,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</si>
  <si>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</si>
  <si>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</si>
  <si>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</si>
  <si>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</si>
  <si>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</si>
  <si>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</si>
  <si>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</si>
  <si>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4´</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</si>
  <si>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</si>
  <si>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</si>
  <si>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</si>
  <si>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</si>
  <si>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de gaveta em bronze, classe 125 libras para vapor e classe 200 libras para água, óleo e gás, DN= 1´</t>
  </si>
  <si>
    <t>Válvula de gaveta em bronze, classe 125 libras para vapor e classe 200 libras para água, óleo e gás, DN= 1 1/2´</t>
  </si>
  <si>
    <t>Válvula de gaveta em bronze, classe 125 libras para vapor e classe 200 libras para água, óleo e gás, DN= 2 1/2´</t>
  </si>
  <si>
    <t>Válvula de gaveta em bronze, classe 125 libras para vapor e classe 200 libras para água, óleo e gás, DN= 3´</t>
  </si>
  <si>
    <t>Válvula globo em bronze, classe 150 libras para vapor saturado e 300 libras para água, óleo e gás, DN= 3´</t>
  </si>
  <si>
    <t>Válvula de gaveta em bronze, haste ascendente, classe 150 libras para vapor saturado e 300 libras para água, óleo e gás, DN= 4´</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</si>
  <si>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</si>
  <si>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</si>
  <si>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</si>
  <si>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</si>
  <si>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</si>
  <si>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</si>
  <si>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</si>
  <si>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</si>
  <si>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</si>
  <si>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</si>
  <si>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</si>
  <si>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</si>
  <si>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</si>
  <si>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</si>
  <si>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</si>
  <si>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</si>
  <si>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</si>
  <si>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</si>
  <si>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</si>
  <si>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</si>
  <si>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esfera em aço carbono fundido, passagem plena, classe 150 libras para vapor e classe 600 libras para água, óleo e gás, DN= 1/2´</t>
  </si>
  <si>
    <t>Válvula esfera em aço carbono fundido, passagem plena, classe 150 libras para vapor e classe 600 libras para água, óleo e gás, DN= 3/4´</t>
  </si>
  <si>
    <t>Válvula esfera em aço carbono fundido, passagem plena, classe 150 libras para vapor e classe 600 libras para água, óleo e gás, DN= 1´</t>
  </si>
  <si>
    <t>Válvula esfera em aço carbono fundido, passagem plena, extremidades rosqueáveis, classe 300 libras para vapor saturado, DN= 1´</t>
  </si>
  <si>
    <t>Válvula esfera em aço carbono fundido, passagem plena, extremidades rosqueáveis, classe 300 libras para vapor saturado, DN= 2´</t>
  </si>
  <si>
    <t>Válvula esfera em aço carbono fundido, passagem reduzida, classe 150 libras para vapor e classe 600 libras para água, óleo e gás, DN= 1/2´</t>
  </si>
  <si>
    <t>Válvula esfera em aço carbono fundido, passagem reduzida, classe 150 libras para vapor e classe 600 libras para água, óleo e gás, DN= 3/4´</t>
  </si>
  <si>
    <t>Válvula esfera em aço carbono fundido, passagem reduzida, classe 150 libras para vapor e classe 600 libras para água, óleo e gás, DN= 1 1/2´</t>
  </si>
  <si>
    <t>Válvula de esfera monobloco em aço carbono fundido, passagem reduzida, classe 150 libras para gás e 300 libras para líquidos e fluidos, DN= 3/4´</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</si>
  <si>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</si>
  <si>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</si>
  <si>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</si>
  <si>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</si>
  <si>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</si>
  <si>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</si>
  <si>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temperaturas até 425°C, DN= 1/2´</t>
  </si>
  <si>
    <t>Termômetro bimetálico, mostrador com 4´, saída angular, escala 0-100°C</t>
  </si>
  <si>
    <t>Manômetro com mostrador de 4´, escalas: 0-4 / 0-7 / 0-10 / 0-17 / 0-21 / 0-28 kg/cm²</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</si>
  <si>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</si>
  <si>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</si>
  <si>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</si>
  <si>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</si>
  <si>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</si>
  <si>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</si>
  <si>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</si>
  <si>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</si>
  <si>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</si>
  <si>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</si>
  <si>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</si>
  <si>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</si>
  <si>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</si>
  <si>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</si>
  <si>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</si>
  <si>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</si>
  <si>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</si>
  <si>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Separador de umidade horizontal em ferro fundido flangeado, DN= 2´</t>
  </si>
  <si>
    <t>Separador de umidade horizontal em ferro fundido flangeado, DN= 4´</t>
  </si>
  <si>
    <t>Pigtail flexível, revestido com borracha sintética resistente, DN= 7/16´ comprimento até 1,00 m</t>
  </si>
  <si>
    <t>Regulador de primeiro estágio de alta pressão até 2kgf/cm², vazão de 90kg GLP/hora</t>
  </si>
  <si>
    <t>Regulador de primeiro estágio de alta pressão até 1,3 kgf/cm², vazão de 50kg GLP/hora</t>
  </si>
  <si>
    <t>Regulador de segundo estágio para gás, uso industrial, vazão até 12kg GLP/hora</t>
  </si>
  <si>
    <t>Filtro ´Y´ em aço carbono, classe 150 libras para vapor saturado, com extremidades flangeadas, DN= 4´</t>
  </si>
  <si>
    <t>Chave de fluxo tipo palheta para tubulação de líquidos</t>
  </si>
  <si>
    <t>Filtro ´Y´ corpo em bronze, pressão de serviço até 20,7 bar (PN 20), DN= 1 1/4´</t>
  </si>
  <si>
    <t>Filtro ´Y´ corpo em bronze, pressão de serviço até 20,7 bar (PN 20), DN= 1 1/2´</t>
  </si>
  <si>
    <t>Filtro ´Y´ corpo em bronze, pressão de serviço até 20,7 bar (PN 20), DN= 2´</t>
  </si>
  <si>
    <t>48</t>
  </si>
  <si>
    <t>RESERVATÓRIO E TANQUE PARA LÍQUIDOS E GASES</t>
  </si>
  <si>
    <t>Reservatório em material sintético</t>
  </si>
  <si>
    <t>Reservatório de fibra de vidro - capacidade de 15.000 litros</t>
  </si>
  <si>
    <t>Reservatório de fibra de vidro - capacidade de 1.000 litros</t>
  </si>
  <si>
    <t>Reservatório de fibra de vidro - capacidade de 500 litros</t>
  </si>
  <si>
    <t>Reservatório de fibra de vidro - capacidade de 3.000 litros</t>
  </si>
  <si>
    <t>Reservatório de fibra de vidro - capacidade de 10.000 litros</t>
  </si>
  <si>
    <t>Reservatório de fibra de vidro - capacidade de 1.500 litros</t>
  </si>
  <si>
    <t>Reservatório de fibra de vidro - capacidade de 2.000 litros</t>
  </si>
  <si>
    <t>Reservatório de fibra de vidro - capacidade de 20.000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</si>
  <si>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</si>
  <si>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</si>
  <si>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de fibra de vidro - capacidade de 25.000 litros</t>
  </si>
  <si>
    <t>Reservatório em polietileno com tampa de rosca, capacidade de 1.000 litros</t>
  </si>
  <si>
    <t>Reservatório metálico</t>
  </si>
  <si>
    <t>Reservatório metálico cilíndrico horizontal - capacidade de 1.000 litros</t>
  </si>
  <si>
    <t>Reservatório metálico cilíndrico horizontal - capacidade de 5.000 litros</t>
  </si>
  <si>
    <t>Reservatório metálico cilíndrico horizontal - capacidade de 3.000 litros</t>
  </si>
  <si>
    <t>Reservatório em concreto</t>
  </si>
  <si>
    <t>Reservatório em concreto armado cilíndrico, vertical, bipartido, método construtivo em formas deslizantes, Øint.de 3,50 a 4,00m, altura de 15,00m a 25,00m</t>
  </si>
  <si>
    <t>Torneira de bóia</t>
  </si>
  <si>
    <t>Reparos, conservações e complementos - GRUPO 48</t>
  </si>
  <si>
    <t>Limpeza de caixa d´água até 1.000 litros</t>
  </si>
  <si>
    <t>Limpeza de caixa d´água de 1.001 até 10.000 litros</t>
  </si>
  <si>
    <t>Limpeza de caixa d´água acima de 10.000 litros</t>
  </si>
  <si>
    <t>49</t>
  </si>
  <si>
    <t>CAIXA, RALO, GRELHA E ACESSÓRIO HIDRÁULICO</t>
  </si>
  <si>
    <t>Caixas sifonadas de PVC rígido</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</si>
  <si>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</si>
  <si>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</si>
  <si>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</si>
  <si>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</si>
  <si>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</si>
  <si>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sifonada de PVC rígido de 100 x 100 x 50 mm, com grelha</t>
  </si>
  <si>
    <t>Caixa de gordura</t>
  </si>
  <si>
    <t>Caixa de gordura em alvenaria, 60 x 60 x 60 cm</t>
  </si>
  <si>
    <t>Ralo seco em PVC rígido de 100 x 40 mm, com grelha</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</si>
  <si>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</si>
  <si>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</si>
  <si>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</si>
  <si>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</si>
  <si>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</si>
  <si>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</si>
  <si>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para boca de leão</t>
  </si>
  <si>
    <t>Grelha hemisférica em ferro fundido de 6´</t>
  </si>
  <si>
    <t>Grelha hemisférica em ferro fundido de 2´</t>
  </si>
  <si>
    <t>Grelha redonda com disco rotativo em aço inoxidável de 15 cm</t>
  </si>
  <si>
    <t>Grelha quadriculada em ferro fundido para caixas e canaletas</t>
  </si>
  <si>
    <t>Grelha em alumínio fundido para caixas e canaletas - linha comercial</t>
  </si>
  <si>
    <t>Grelha pré-moldada em concreto, com furos redondos, 79,5 x 24,5 x 8 cm</t>
  </si>
  <si>
    <t>Captador pluvial, corpo em aço inoxidável e grelha, com mecanismo anti-vórtice, DN= 50 mm</t>
  </si>
  <si>
    <t>Captador pluvial, corpo em aço inoxidável e grelha, com mecanismo anti-vórtice, DN= 75 mm</t>
  </si>
  <si>
    <t>Tampão em ferro fundido de Ø 600 mm, classe 125 (ruptura &gt; 125 kN)</t>
  </si>
  <si>
    <t>Tampão em ferro fundido de Ø 600 mm, classe 250 (ruptura &gt; 250 kN)</t>
  </si>
  <si>
    <t>Tampão em ferro fundido de Ø 600 mm, classe 400 (ruptura&gt; 400 kN)</t>
  </si>
  <si>
    <t>Tampão em ferro fundido de 300 x 300 mm, classe 125 (ruptura &gt; 125 kN)</t>
  </si>
  <si>
    <t>Tampão em ferro fundido de 400 x 400 mm, classe 125 (ruptura &gt; 125 kN)</t>
  </si>
  <si>
    <t>Tampão em ferro fundido de 500 x 500 mm, classe 125 (ruptura &gt; 125 kN)</t>
  </si>
  <si>
    <t>Tampão em ferro fundido de 600 x 600 mm, classe 125 (ruptura &gt; 125 kN)</t>
  </si>
  <si>
    <t>Tampão em ferro fundido com tampa articulada, de 400 x 600 mm, classe 15 (ruptura &gt; 1500 kg)</t>
  </si>
  <si>
    <t>Grelha com calha e cesto coletor para piso, em aço inox com 15 cm de largura</t>
  </si>
  <si>
    <t>Grelha com calha e cesto coletor para piso, em aço inox com 20 cm de largura</t>
  </si>
  <si>
    <t>Caixa de areia em PVC, diâmetro nominal = 100 mm</t>
  </si>
  <si>
    <t>Canaletas e afins</t>
  </si>
  <si>
    <t>Canaleta com grelha em alumínio, largura de 80mm</t>
  </si>
  <si>
    <t>Canaleta com grelha em alumínio, saída central vertical, largura de 46mm</t>
  </si>
  <si>
    <t>Poço de visita / boca de lobo / caixa de passagem e afins</t>
  </si>
  <si>
    <t>Caixa coletora em concreto armado 0,30 x 0,70 x 1,00 m</t>
  </si>
  <si>
    <t>Poço de visita de 1,60 x 1,60 x 1,60 m - tipo PMSP</t>
  </si>
  <si>
    <t>Chaminé para poço de visita tipo PMSP em alvenaria diâmetro interno 70 cm - pescoço</t>
  </si>
  <si>
    <t>Poço de visita em alvenaria tipo PMSP - balão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</si>
  <si>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</si>
  <si>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</si>
  <si>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</si>
  <si>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</si>
  <si>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</si>
  <si>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</si>
  <si>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</si>
  <si>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</si>
  <si>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</si>
  <si>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de concreto para sumidouro - diâmetro interno de 2,0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</si>
  <si>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</si>
  <si>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</si>
  <si>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</si>
  <si>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</si>
  <si>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</si>
  <si>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</si>
  <si>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</si>
  <si>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</si>
  <si>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</si>
  <si>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50</t>
  </si>
  <si>
    <t>DETECÇÃO, COMBATE E PREVENÇÃO A INCÊNDIO</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</si>
  <si>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</si>
  <si>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</si>
  <si>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</si>
  <si>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</si>
  <si>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</si>
  <si>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</si>
  <si>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</si>
  <si>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</si>
  <si>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</si>
  <si>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</si>
  <si>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</si>
  <si>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</si>
  <si>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</si>
  <si>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</si>
  <si>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</si>
  <si>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</si>
  <si>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</si>
  <si>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</si>
  <si>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Bico de sprinkler cromado pendente com rompimento da ampola a 68°C</t>
  </si>
  <si>
    <t>Alarme hidráulico tipo gongo</t>
  </si>
  <si>
    <t>Bico de sprinkler tipo ´Up Right´ com rompimento da ampola a 68º C</t>
  </si>
  <si>
    <t>Válvula de governo completa com alarme VGA, corpo em ferro fundido, extremidades flangeadas e DN = 6’</t>
  </si>
  <si>
    <t>Iluminação e sinalização de emergência</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</si>
  <si>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</si>
  <si>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</si>
  <si>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</si>
  <si>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</si>
  <si>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</si>
  <si>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</si>
  <si>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</si>
  <si>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</si>
  <si>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</si>
  <si>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</si>
  <si>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</si>
  <si>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</si>
  <si>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com autonomia mínima de 3 horas, equipado com 2 faróis de lâmpadas de 21/55 W</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</si>
  <si>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</si>
  <si>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</si>
  <si>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</si>
  <si>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</si>
  <si>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áudio visual</t>
  </si>
  <si>
    <t>Sinalizador audiovisual endereçável com LED</t>
  </si>
  <si>
    <t>Extintores</t>
  </si>
  <si>
    <t>Extintor sobre rodas de gás carbônico - capacidade de 10 kg</t>
  </si>
  <si>
    <t>Extintor manual de pó químico seco BC - capacidade de 4 kg</t>
  </si>
  <si>
    <t>Extintor sobre rodas de gás carbônico - capacidade de 25 kg</t>
  </si>
  <si>
    <t>Extintor manual de pó químico seco BC - capacidade de 8 kg</t>
  </si>
  <si>
    <t>Extintor manual de pó químico seco BC - capacidade de 12 kg</t>
  </si>
  <si>
    <t>Extintor sobre rodas de pó químico seco 20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</si>
  <si>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</si>
  <si>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</si>
  <si>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</si>
  <si>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</si>
  <si>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</si>
  <si>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</si>
  <si>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</si>
  <si>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</si>
  <si>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</si>
  <si>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</si>
  <si>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</si>
  <si>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</si>
  <si>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54</t>
  </si>
  <si>
    <t>PAVIMENTAÇÃO E PASSEIO</t>
  </si>
  <si>
    <t>Pavimentação preparo de base</t>
  </si>
  <si>
    <t>Regularização e compactação mecanizada de superfície, sem controle do proctor normal</t>
  </si>
  <si>
    <t>Abertura e preparo de caixa até 40 cm, compactação do subleito mínimo de 95% do PN e transporte até o raio de 1,0 km</t>
  </si>
  <si>
    <t>Compactação do subleito mínimo de 95% do PN</t>
  </si>
  <si>
    <t>Base de macadame hidráulico</t>
  </si>
  <si>
    <t>Base de brita graduada</t>
  </si>
  <si>
    <t>Base de bica corrida</t>
  </si>
  <si>
    <t>Base de macadame betuminoso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</si>
  <si>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</si>
  <si>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</si>
  <si>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</si>
  <si>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</si>
  <si>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</si>
  <si>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Imprimação betuminosa ligante</t>
  </si>
  <si>
    <t>Imprimação betuminosa impermeabilizante</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</si>
  <si>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</si>
  <si>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</si>
  <si>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</si>
  <si>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</si>
  <si>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</si>
  <si>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</si>
  <si>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</si>
  <si>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</si>
  <si>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</si>
  <si>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</si>
  <si>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Guias e sarjetas</t>
  </si>
  <si>
    <t>Guia pré-moldada curva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</si>
  <si>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</si>
  <si>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</si>
  <si>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</si>
  <si>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</si>
  <si>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</si>
  <si>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</si>
  <si>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</si>
  <si>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mista</t>
  </si>
  <si>
    <t>Piso em ladrilho hidráulico preto, branco e cinza 20 x 20 cm, assentado com argamassa colante industrializada</t>
  </si>
  <si>
    <t>Piso em ladrilho hidráulico várias cores 20 x 20 cm, assentado com argamassa mista</t>
  </si>
  <si>
    <t>Piso em ladrilho hidráulico várias cores 20 x 20 cm, assentado com argamassa colante industrializada</t>
  </si>
  <si>
    <t>Rejuntamento de piso em ladrilho hidráulico (20 x 20 x 1,8 cm) com cimento branco, juntas de 2 mm</t>
  </si>
  <si>
    <t>Rejuntamento de piso em ladrilho hidráulico (20 x 20 x 1,8 cm) com argamassa industrializada para rejunte, juntas de 2 mm</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</si>
  <si>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</si>
  <si>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</si>
  <si>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</si>
  <si>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</si>
  <si>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</si>
  <si>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</si>
  <si>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</si>
  <si>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55</t>
  </si>
  <si>
    <t>LIMPEZA E ARREMATE</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</si>
  <si>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</si>
  <si>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</si>
  <si>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</si>
  <si>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</si>
  <si>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</si>
  <si>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</si>
  <si>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</si>
  <si>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</si>
  <si>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</si>
  <si>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</si>
  <si>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</si>
  <si>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</si>
  <si>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</si>
  <si>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</si>
  <si>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</si>
  <si>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</si>
  <si>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61</t>
  </si>
  <si>
    <t>CONFORTO MECÂNICO, EQUIPAMENTO E SISTEMA</t>
  </si>
  <si>
    <t>Elevador</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</si>
  <si>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</si>
  <si>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</si>
  <si>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</si>
  <si>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Elevador para 9 passageiros com 2 paradas, acessos justapostos, sem casa de máquinas</t>
  </si>
  <si>
    <t>Climatização</t>
  </si>
  <si>
    <t>Resfriadora de líquidos (Chiller), com compressor e condensação à ar, capacidade de 120 TR</t>
  </si>
  <si>
    <t>Resfriadora de líquidos (Chiller), com compressor e condensação à ar, capacidade de 200-210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</si>
  <si>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</si>
  <si>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</si>
  <si>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</si>
  <si>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(Fan-Coil) tipo Air Handling Unit de concepção modular, capacidade de 56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</si>
  <si>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</si>
  <si>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</si>
  <si>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</si>
  <si>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</si>
  <si>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</si>
  <si>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</si>
  <si>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</si>
  <si>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 Ø 10cm (4")</t>
  </si>
  <si>
    <t>Duto flexível aluminizado, seção circular - Ø 15cm (6")</t>
  </si>
  <si>
    <t>Duto flexível aluminizado, seção circular - Ø 20cm (8")</t>
  </si>
  <si>
    <t>Serviço de instalação de Damper Corta Fogo</t>
  </si>
  <si>
    <t>Tanque de compensação pressurizado, capacidade (volume mínimo) de 250 litros</t>
  </si>
  <si>
    <t>Registro de regulagem de vazão de ar</t>
  </si>
  <si>
    <t>Difusor de ar de longo alcance tipo Jet-Nozzles, vazão de ar 1.330 m³/h</t>
  </si>
  <si>
    <t>Difusor de insuflação de ar tipo direcional, medindo 30 x 30 cm</t>
  </si>
  <si>
    <t>Difusor de insuflação de ar tipo direcional, medindo 45 x 15 cm</t>
  </si>
  <si>
    <t>Exaustão</t>
  </si>
  <si>
    <t>Exaustor eólico vazão de ar 4.000 m³/h e ventos a 10 km/h</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</si>
  <si>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</si>
  <si>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</si>
  <si>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</si>
  <si>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4.400 m³/h, pressão 35 mmCA - 220/380 V / 60Hz</t>
  </si>
  <si>
    <t>Caixa ventiladora com ventilador centrífugo, vazão 8.800 m³/h, pressão 35 mmCA - 220/380 V / 60Hz</t>
  </si>
  <si>
    <t>Caixa ventiladora com ventilador centrífugo, vazão 700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</si>
  <si>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</si>
  <si>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</si>
  <si>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</si>
  <si>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Reparos, conservações e complementos - GRUPO 61</t>
  </si>
  <si>
    <t>Cortina de ar com duas velocidades, para vão de 1,20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</si>
  <si>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</si>
  <si>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</si>
  <si>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</si>
  <si>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</si>
  <si>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</si>
  <si>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62</t>
  </si>
  <si>
    <t>COZINHA, REFEITÓRIO E LAVANDERIA INDUSTRIAL, EQUIPAMENTO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</si>
  <si>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</si>
  <si>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</si>
  <si>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</si>
  <si>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</si>
  <si>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</si>
  <si>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</si>
  <si>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</si>
  <si>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</si>
  <si>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65</t>
  </si>
  <si>
    <t>RESFRIAMENTO E CONSERVAÇÃO DE MATERIAL PERECIVEL</t>
  </si>
  <si>
    <t>Câmara frigorífica para resfriado</t>
  </si>
  <si>
    <t>Câmara frigorífica para resfriados</t>
  </si>
  <si>
    <t>Câmara frigorífica para congelado</t>
  </si>
  <si>
    <t>Câmara frigorífica para congelados</t>
  </si>
  <si>
    <t>66</t>
  </si>
  <si>
    <t>SEGURANÇA, VIGILÂNCIA E CONTROLE, EQUIPAMENTO E SISTEMA</t>
  </si>
  <si>
    <t>Controle de acessos e alarme</t>
  </si>
  <si>
    <t>Repetidora de sinais de ocorrências, do painel sinóptico da central de alarme</t>
  </si>
  <si>
    <t>Detector de metais, tipo portal, microprocessado</t>
  </si>
  <si>
    <t>Porteiro eletrônico com um interfone</t>
  </si>
  <si>
    <t>Vídeo porteiro eletrônico colorido, com um interfone e fechadura elétrica</t>
  </si>
  <si>
    <t>Central de alarme microprocessada, para até 125 zonas</t>
  </si>
  <si>
    <t>Equipamentos para sistema de segurança, vigilância e controle</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</si>
  <si>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</si>
  <si>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</si>
  <si>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</si>
  <si>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</si>
  <si>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</si>
  <si>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</si>
  <si>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</si>
  <si>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Receptor de sinais via satélite para 8 canais (rack)</t>
  </si>
  <si>
    <t>Modulador de canais VHF / UHF / CATV / CFTV</t>
  </si>
  <si>
    <t>Amplificador de linha VHF / UHF com conector de F-50 dB</t>
  </si>
  <si>
    <t>Câmara fixa com domo e suporte de fixação, sensor de imagem CMOS, função WDR</t>
  </si>
  <si>
    <t>Unidade de disco rígido (HD) externo de 5 TB</t>
  </si>
  <si>
    <t>Unidade de disco rígido (HD) externo de 8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</si>
  <si>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</si>
  <si>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</si>
  <si>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</si>
  <si>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</si>
  <si>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</si>
  <si>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</si>
  <si>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</si>
  <si>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</si>
  <si>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</si>
  <si>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Switch Gigabit 24 portas com capacidade de 10/100/1000/Mbps</t>
  </si>
  <si>
    <t>67</t>
  </si>
  <si>
    <t>CAPTAÇÃO, ADUÇÃO E TRATAMENTO DE ÁGUA E ESGOTO, EQUIPAMENTO E SISTEMA</t>
  </si>
  <si>
    <t>Tratamento</t>
  </si>
  <si>
    <t>Medidor de vazão tipo calha Parshall com garganta W= 6´</t>
  </si>
  <si>
    <t>Medidor de vazão tipo calha Parshall com garganta W= 3´</t>
  </si>
  <si>
    <t>Grade fina em aço carbono, espaçamento de 3 cm, com barras chatas de 1´x 1/4´</t>
  </si>
  <si>
    <t>Grade grossa em aço carbono, espaçamento de 5 cm, com barras chatas de 1´ x 1/4´</t>
  </si>
  <si>
    <t>Tela galvanizada revestida em poliamida, malha de 10 mm</t>
  </si>
  <si>
    <t>Grade fina em aço carbono, espaçamento de 1 cm com barras chatas de 1´ x 3/8´</t>
  </si>
  <si>
    <t>Grade média em aço carbono, espaçamento de 2 cm com barras chatas de 1´ x 3/8´</t>
  </si>
  <si>
    <t>Grade grossa em aço carbono, espaçamento de 4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</si>
  <si>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</si>
  <si>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</si>
  <si>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</si>
  <si>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</si>
  <si>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</si>
  <si>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12,0 l/s e atendimento classe II, tratamento de nitrogênio e fósforo, assessoria, documentação e aprovação na CETESB</t>
  </si>
  <si>
    <t>Elaboração de projeto de sistema de estação compacta de tratamento de esgoto para vazão máxima horária 12,0 l/s e atendimento classe II, assessoria, documentação e aprovação na CETESB</t>
  </si>
  <si>
    <t>68</t>
  </si>
  <si>
    <t>ELETRIFICAÇÃO, EQUIPAMENTO E SISTEMA</t>
  </si>
  <si>
    <t>Posteamento</t>
  </si>
  <si>
    <t>Poste de concreto duplo T, 90 kg, H = 7,50 m</t>
  </si>
  <si>
    <t>Poste de concreto duplo T, 150 kg, H = 10,00 m</t>
  </si>
  <si>
    <t>Poste de concreto duplo T, 200 kg, H = 7,50 m</t>
  </si>
  <si>
    <t>Poste de concreto duplo T, 200 kg, H = 11,00 m</t>
  </si>
  <si>
    <t>Poste de concreto duplo T, 300 kg, H = 7,50 m</t>
  </si>
  <si>
    <t>Poste de concreto duplo T, 300 kg, H = 10,00 m</t>
  </si>
  <si>
    <t>Poste de concreto duplo T, 300 kg, H = 12,00 m</t>
  </si>
  <si>
    <t>Poste de concreto duplo T, 400 kg, H = 12,00 m</t>
  </si>
  <si>
    <t>Poste de concreto duplo T, 600 kg, H = 10,00 m</t>
  </si>
  <si>
    <t>Poste de concreto duplo T, 600 kg, H = 11,00 m</t>
  </si>
  <si>
    <t>Poste de concreto circular, 200 kg, H = 7,00 m</t>
  </si>
  <si>
    <t>Poste de concreto circular, 200 kg, H = 8,00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</si>
  <si>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</si>
  <si>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</si>
  <si>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</si>
  <si>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</si>
  <si>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</si>
  <si>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300 kg, H = 11,00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</si>
  <si>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</si>
  <si>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</si>
  <si>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</si>
  <si>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</si>
  <si>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</si>
  <si>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</si>
  <si>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</si>
  <si>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</si>
  <si>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</si>
  <si>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</si>
  <si>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</si>
  <si>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</si>
  <si>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</si>
  <si>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</si>
  <si>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</si>
  <si>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</si>
  <si>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</si>
  <si>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</si>
  <si>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</si>
  <si>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</si>
  <si>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2C - 4R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</si>
  <si>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</si>
  <si>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</si>
  <si>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</si>
  <si>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</si>
  <si>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</si>
  <si>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</si>
  <si>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69</t>
  </si>
  <si>
    <t>TELEFONIA, LÓGICA E TRANSMISSÃO DE DADOS, EQUIPAMENTO E SISTEMA</t>
  </si>
  <si>
    <t>Distribuição e comando, caixas e equipamentos específicos</t>
  </si>
  <si>
    <t>Aparelho telefônico multifrequencial, com teclas ´FLASH´, ´HOOK´, ´PAUSE´, ´LND´, ´MODE´</t>
  </si>
  <si>
    <t>Caixa subterrânea de entrada de telefonia, tipo R1 (60 x 35 x 50) cm, padrão TELEBRÁS, com tampa</t>
  </si>
  <si>
    <t>Caixa subterrânea de entrada de telefonia, tipo R2 (107 x 52 x 50) cm,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</si>
  <si>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</si>
  <si>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</si>
  <si>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</si>
  <si>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</si>
  <si>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</si>
  <si>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</si>
  <si>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</si>
  <si>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</si>
  <si>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7,5 kVA</t>
  </si>
  <si>
    <t>Estabilizador eletrônico de tensão, monofásico, com potência de 10 kVA</t>
  </si>
  <si>
    <t>Estabilizador eletrônico de tensão, monofásico, com potência de 15 kVA</t>
  </si>
  <si>
    <t>Estabilizador eletrônico de tensão, monofásico, com potência de 20 kVA</t>
  </si>
  <si>
    <t>Estabilizador eletrônico de tensão, trifásico, com potência de 15 kVA</t>
  </si>
  <si>
    <t>Estabilizador eletrônico de tensão, trifásico, com potência de 20 kVA</t>
  </si>
  <si>
    <t>Estabilizador eletrônico de tensão, trifásico, com potência de 10 kVA, tensão de entrada 220 V e de saída 110 V</t>
  </si>
  <si>
    <t>Estabilizador eletrônico de tensão, trifásico, com potência de 25 kVA</t>
  </si>
  <si>
    <t>Estabilizador eletrônico de tensão, trifásico, com potência de 30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</si>
  <si>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</si>
  <si>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</si>
  <si>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</si>
  <si>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</si>
  <si>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</si>
  <si>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</si>
  <si>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</si>
  <si>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</si>
  <si>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</si>
  <si>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</si>
  <si>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monofásico on line senoidal de 10 kVA (110 V/110 V), com autonomia de 30 minutos</t>
  </si>
  <si>
    <t>Sistema ininterrupto de energia, monofásico on line senoidal de 15 kVA (127/127 V) com autonomia de 30 minutos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</si>
  <si>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</si>
  <si>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</si>
  <si>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</si>
  <si>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(380/380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</si>
  <si>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</si>
  <si>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</si>
  <si>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</si>
  <si>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</si>
  <si>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</si>
  <si>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Equipamentos para informática</t>
  </si>
  <si>
    <t>Distribuidor interno óptico - 1 U para até 24 fibras</t>
  </si>
  <si>
    <t>Sistema de rede</t>
  </si>
  <si>
    <t>Patch cords de 1,50 ou 3,00 m - RJ-45 / RJ-45 - categoria 6</t>
  </si>
  <si>
    <t>Patch panel de 24 portas - categoria 6</t>
  </si>
  <si>
    <t>Voice panel de 50 portas - categoria 3</t>
  </si>
  <si>
    <t>Patch cords de 2,00 ou 3,00 m - RJ-45 / RJ-45 - categoria 6A</t>
  </si>
  <si>
    <t>Transceptor Gigabit SX - LC conectável de formato pequeno (SFP)</t>
  </si>
  <si>
    <t>Telecomunicações</t>
  </si>
  <si>
    <t>Antena parabólica com captador de sinais e modulador de áudio e vídeo</t>
  </si>
  <si>
    <t>Reparos, conservações e complementos - GRUPO 69</t>
  </si>
  <si>
    <t>Braçadeira ajustável para poste tubular, tipo BAP 2, padrão TELEBRÁS</t>
  </si>
  <si>
    <t>Suporte para isolador roldana tipo SIR, padrão TELEBRÁS</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</si>
  <si>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</si>
  <si>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</si>
  <si>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</si>
  <si>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</si>
  <si>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</si>
  <si>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</si>
  <si>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engate rápido para 10 pares, BER-10</t>
  </si>
  <si>
    <t>Calha de aço para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</si>
  <si>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</si>
  <si>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</si>
  <si>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</si>
  <si>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</si>
  <si>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</si>
  <si>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</si>
  <si>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</si>
  <si>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</si>
  <si>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</si>
  <si>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</si>
  <si>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</si>
  <si>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</si>
  <si>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</si>
  <si>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</si>
  <si>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97</t>
  </si>
  <si>
    <t>SINALIZAÇÃO E COMUNICAÇÃO VISUAL</t>
  </si>
  <si>
    <t>Adesivos</t>
  </si>
  <si>
    <t>Adesivo vinílico, padrão regulamentado, para sinalização de incêndio</t>
  </si>
  <si>
    <t>Placas, pórticos e obeliscos arquitetônicos</t>
  </si>
  <si>
    <t>Placa comemorativa em aço inoxidável escovado</t>
  </si>
  <si>
    <t>Placa de identificação em acrílico com texto em vinil</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</si>
  <si>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</si>
  <si>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</si>
  <si>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</si>
  <si>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</si>
  <si>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</si>
  <si>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com termoplástico tipo Hot-spray</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</si>
  <si>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</si>
  <si>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</si>
  <si>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</si>
  <si>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</si>
  <si>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</si>
  <si>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</si>
  <si>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98</t>
  </si>
  <si>
    <t>ARQUITETURA DE INTERIORES</t>
  </si>
  <si>
    <t>Mobiliário</t>
  </si>
  <si>
    <t>Banco de madeira com encosto e pés em ferro fundido pintado</t>
  </si>
  <si>
    <t>Reparos, conservações e complementos - GRUPO 98</t>
  </si>
  <si>
    <t>Capacho em fibra natural</t>
  </si>
  <si>
    <t>Luminária retangular de embutir tipo calha aberta com refletor em alumínio de alto brilho para 2 lâmpadas fluorescentes tubulares de 28/54W</t>
  </si>
  <si>
    <t>Luminária LED retangular de sobrepor com difusor em acrílico translúcido, 4000 K, fluxo luminoso de 3317 a 3700 lm, potência de 31 a 37 W</t>
  </si>
  <si>
    <t>Luminária LED quadrada de embutir com difusor em acrílico translúcido, 4000 K, fluxo luminoso de 3400 a 3596 lm, potência de 32 a 36 W</t>
  </si>
  <si>
    <t>Luminária LED redonda de embutir com difusor em acrílico translúcido, 4000 K, fluxo luminoso de 1300 a 1600 lm, potência de 15 a 16 W</t>
  </si>
  <si>
    <t>Tubo de ferro fundido classe K-9 com junta elástica, DN= 150mm, inclusive conexões</t>
  </si>
  <si>
    <t>Filtro ´Y´ em ferro fundido, classe 125 libras para vapor saturado, com extremidades rosqueáveis, DN= 2´</t>
  </si>
  <si>
    <t>Sifão ladrão em polietileno para extravasão, diâmetro de 100mm</t>
  </si>
  <si>
    <t>Mesa controladora híbrida para até 32 câmeras IPs com teclado e joystick, compatível com sistema de CFTV, IP ou analógico</t>
  </si>
  <si>
    <t>Switch Gigabit para servidor central com 24 portas frontais e 2 portas SFP, capacidade de 10/100/1000 Mbps</t>
  </si>
  <si>
    <t>Sistema de tratamento de águas cinzas e aproveitamento de águas pluviais, para reuso em fins não potáveis, vazão de 2,00 m³/h</t>
  </si>
  <si>
    <t>Amplificador de potência para VHF e CATV-50 dB, frequência 40 a 550 MHz</t>
  </si>
  <si>
    <t>CPOS - COMPANHIA PAULISTA DE OBRAS E SERVIÇOS</t>
  </si>
  <si>
    <t>BOLETIM REFERENCIAL DE CUSTOS - TABELA DE SERVIÇOS</t>
  </si>
  <si>
    <t>BDI : 0,00 %</t>
  </si>
  <si>
    <t>Referência</t>
  </si>
  <si>
    <t xml:space="preserve"> Descrição</t>
  </si>
  <si>
    <t>Un</t>
  </si>
  <si>
    <t>Material</t>
  </si>
  <si>
    <t>Mão de Obra</t>
  </si>
  <si>
    <t>Custo Total</t>
  </si>
  <si>
    <t>Evaporador para sistema VRF de ar condicionado, tipo parede, capacidade de 1,0 TR</t>
  </si>
  <si>
    <t>Evaporador para sistema VRF de ar condicionado, tipo parede, capacidade de 2,0 TR</t>
  </si>
  <si>
    <t>Evaporador para sistema VRF de ar condicionado, tipo parede, capacidade de 3,0 TR</t>
  </si>
  <si>
    <t>Tubo em PEAD de alta densidade para passagem e distribuição de gás natural - PE100 - SDR11 - diâmetro = 90 mm</t>
  </si>
  <si>
    <t>Cotovelo 45º em PEAD de alta densidade PE100 - diâmetro = 90 mm</t>
  </si>
  <si>
    <t>Cotovelo 90º em PEAD de alta densidade PE100 - diâmetro = 90 mm</t>
  </si>
  <si>
    <t>Cap em PEAD de alta densidade PE100 - diâmetro = 90 mm</t>
  </si>
  <si>
    <t>Luva de redução em PEAD de alta densidade PE100 - diâmetro = 90 mm x 63 mm</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</si>
  <si>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</si>
  <si>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</si>
  <si>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</si>
  <si>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</si>
  <si>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</si>
  <si>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</si>
  <si>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</si>
  <si>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</si>
  <si>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</si>
  <si>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</si>
  <si>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</si>
  <si>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FONTE</t>
  </si>
  <si>
    <t>CÓDIGO</t>
  </si>
  <si>
    <t>DESCRIÇÃO</t>
  </si>
  <si>
    <t>UNID.</t>
  </si>
  <si>
    <t>QUANT.</t>
  </si>
  <si>
    <t>TOTAL</t>
  </si>
  <si>
    <t>1.0</t>
  </si>
  <si>
    <t>SERVIÇOS PRELIMINARES</t>
  </si>
  <si>
    <t>CPOS</t>
  </si>
  <si>
    <t>2.0</t>
  </si>
  <si>
    <t>3.0</t>
  </si>
  <si>
    <t>TOTAL GERAL</t>
  </si>
  <si>
    <t>BDI</t>
  </si>
  <si>
    <t>Taxa de mobilização e desmobilização de equipamentos para execução de levantamento topográfico</t>
  </si>
  <si>
    <t>Taxa de mobilização e desmobilização de equipamentos para execução de sondagem</t>
  </si>
  <si>
    <t>Taxa de mobilização e desmobilização de equipamentos para execução de sondagem rotativa</t>
  </si>
  <si>
    <t>Taxa de mobilização e desmobilização de equipamentos para execução de corte em concreto armado</t>
  </si>
  <si>
    <t>Demolição de concreto armado com preservação de armadura, para reforço e recuperação estrutural</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</si>
  <si>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</si>
  <si>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</si>
  <si>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</si>
  <si>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Taxa de mobilização e desmobilização de equipamentos para execução de bombeamento, limpeza, desenvolvimento e teste de vazão</t>
  </si>
  <si>
    <t>Corte e derrubada de eucalipto (1° corte) - idade até 4 anos</t>
  </si>
  <si>
    <t>Corte e derrubada de eucalipto (1° corte) - idade acima de 4 anos</t>
  </si>
  <si>
    <t>Demolição manual de argamassa regularizante, isolante ou protetora e papel Kraft</t>
  </si>
  <si>
    <t>Remoção de disjuntor termomagnético</t>
  </si>
  <si>
    <t>Escavação mecanizada de valas ou cavas com profundidade de até 2,00 m</t>
  </si>
  <si>
    <t>Escavação mecanizada de valas ou cavas com profundidade de até 3,00 m</t>
  </si>
  <si>
    <t>Escavação mecanizada de valas ou cavas com profundidade de até 4,00 m</t>
  </si>
  <si>
    <t>Escavação mecanizada de valas ou cavas com profundidade acima de 4,00 m, com escavadeira hidráulica</t>
  </si>
  <si>
    <t>Escavação ou carga mecanizada em campo aberto</t>
  </si>
  <si>
    <t>Escavação e carga mecanizada em campo aberto, com rompedor hidráulico, em rocha</t>
  </si>
  <si>
    <t>Taxa de mobilização e desmobilização de equipamentos para execução de rebaixamento de lençol freático</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</si>
  <si>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</si>
  <si>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</si>
  <si>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</si>
  <si>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Taxa de mobilização e desmobilização de equipamentos para execução de estaca pré-moldada</t>
  </si>
  <si>
    <t>Taxa de mobilização e desmobilização de equipamentos para execução de estaca escavada</t>
  </si>
  <si>
    <t>Taxa de mobilização e desmobilização de equipamentos para execução de estaca tipo Strauss</t>
  </si>
  <si>
    <t>Taxa de mobilização e desmobilização de equipamentos para execução de estaca tipo Raiz em solo</t>
  </si>
  <si>
    <t>Estaca tipo Raiz, diâmetro de 31 cm, sem armação, em solo</t>
  </si>
  <si>
    <t>Estaca tipo Raiz, diâmetro de 41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</si>
  <si>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</si>
  <si>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</si>
  <si>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</si>
  <si>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</si>
  <si>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</si>
  <si>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Taxa de mobilização e desmobilização de equipamentos para execução de tubulão escavado mecanicamente</t>
  </si>
  <si>
    <t>Taxa de mobilização e desmobilização de equipamentos para execução de estaca tipo hélice contínua em solo</t>
  </si>
  <si>
    <t>Estaca escavada com injeção ou microestaca</t>
  </si>
  <si>
    <t>Taxa de mobilização e desmobilização de equipamentos para execução de estacas escavadas com injeção ou microestaca</t>
  </si>
  <si>
    <t>Peças moldadas no local (vergas, pilaretes, etc.)</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</si>
  <si>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</si>
  <si>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</si>
  <si>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</si>
  <si>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</si>
  <si>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Fornecimento e montagem de estrutura em aço ASTM-A572 Grau 50, sem pintura</t>
  </si>
  <si>
    <t>Fornecimento e montagem de estrutura tubular em aço ASTM-A572 Grau 50, sem pintura</t>
  </si>
  <si>
    <t>Recolocação de telha em fibrocimento ou CRFS, perfil modulado ou trapezoidal</t>
  </si>
  <si>
    <t>Revestimento em plaqueta laminada, áreas internas e externas, sem rejunte</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</si>
  <si>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</si>
  <si>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</si>
  <si>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</si>
  <si>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</si>
  <si>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Revestimento em pedra Miracema</t>
  </si>
  <si>
    <t>Rodapé em pedra Miracema com 5,75 cm de altura</t>
  </si>
  <si>
    <t>Rodapé em pedra Miracema com 11,5 cm de altura</t>
  </si>
  <si>
    <t>Brise-soleil</t>
  </si>
  <si>
    <t>Tela de proteção tipo mosqueteira em aço galvanizado, com requadro em perfis de ferro</t>
  </si>
  <si>
    <t>Cadeado de latão com cilindro - trava dupla - 25/27mm</t>
  </si>
  <si>
    <t>Cadeado de latão com cilindro - trava dupla - 35/36mm</t>
  </si>
  <si>
    <t>Cadeado de latão com cilindro - trava dupla - 50mm</t>
  </si>
  <si>
    <t>Cadeado de latão com cilindro, de alta segurança com 16 pinos e tetra-chave - 70mm</t>
  </si>
  <si>
    <t>Fechadura de centro com cilindro para porta em vidro temperado</t>
  </si>
  <si>
    <t>Barra de apoio lateral para lavatório, para pessoas com mobilidade reduzida, em tubo de aço inoxidável de 1.1/2" x 300 mm</t>
  </si>
  <si>
    <t>Placa para sinalização tátil (início ou final) em braile para corrimão</t>
  </si>
  <si>
    <t>Placa para sinalização tátil (pavimento) em braile para corrimão</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</si>
  <si>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</si>
  <si>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</si>
  <si>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</si>
  <si>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</si>
  <si>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</si>
  <si>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</si>
  <si>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</si>
  <si>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</si>
  <si>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Isolamento térmico em espuma elastomérica, espessura de 19 a 26 mm, para tubulação de 3/8" (cobre) ou 1/8" (ferro)</t>
  </si>
  <si>
    <t>Isolamento térmico em espuma elastomérica, espessura de 19 a 26 mm, para tubulação de 3/4" (cobre) ou 3/8" (ferro)</t>
  </si>
  <si>
    <t>Aplicação de papel Kraft</t>
  </si>
  <si>
    <t>Preparo de base para superfície metálica com fundo antioxidante</t>
  </si>
  <si>
    <t>Proteção passiva contra incêndio com tinta intumescente, tempo requerido de resistência ao fogo TRRF = 60 minutos - aplicação em estrutura metálica</t>
  </si>
  <si>
    <t>Proteção passiva contra incêndio com tinta intumescente, tempo requerido de resistência ao fogo TRRF = 120 minutos - aplicação em estrutura metálica.</t>
  </si>
  <si>
    <t>Proteção passiva contra incêndio com tinta indumescente, tempo requerido de resistência ao fogo TRRF = 60 minutos - aplicação em painéis de gesso acartonado</t>
  </si>
  <si>
    <t>Proteção passiva contra incêndio com tinta indumescente, tempo requerido de resistência ao fogo TRRF = 120 minutos - aplicação em painéis de gesso acartonado</t>
  </si>
  <si>
    <t>Árvore ornamental tipo Manacá-da-serra</t>
  </si>
  <si>
    <t>Corte, poda e transplante</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</si>
  <si>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</si>
  <si>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</si>
  <si>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</si>
  <si>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</si>
  <si>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</si>
  <si>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</si>
  <si>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</si>
  <si>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</si>
  <si>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</si>
  <si>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</si>
  <si>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</si>
  <si>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Para-raios de distribuição, classe 21 kV/5 kA, completo, encapsulado com polímero</t>
  </si>
  <si>
    <t>Grupo gerador carenado com potência de 150/136 kVA, variação de + ou - 5% - completo</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</si>
  <si>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</si>
  <si>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</si>
  <si>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</si>
  <si>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</si>
  <si>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</si>
  <si>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</si>
  <si>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</si>
  <si>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</si>
  <si>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</si>
  <si>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Régua de bornes para 9 polos de 600 V / 50 A</t>
  </si>
  <si>
    <t>Supressor de surto monofásico, Fase-Terra, In 4 a 11 kA, Imax. de surto de 12 até 15 kA</t>
  </si>
  <si>
    <t>Supressor de surto monofásico, Fase-Terra, In &gt; ou = 20 kA, Imax. de surto de 50 até 80 Ka</t>
  </si>
  <si>
    <t>Saída lateral simples, diâmetro de 1´</t>
  </si>
  <si>
    <t>Perfilado perfurado 38 x 38 mm em chapa #14 pré-zincada, com acessórios</t>
  </si>
  <si>
    <t>Perfilado perfurado 38 x 76 mm em chapa #14 pré-zincada, com acessórios</t>
  </si>
  <si>
    <t>Contator de potência 150 A - 2na+2nf</t>
  </si>
  <si>
    <t>Contator de potência 220 A - 2na+2nf</t>
  </si>
  <si>
    <t>Minicontator auxiliar - 4na</t>
  </si>
  <si>
    <t>Contator auxiliar - 2na+2nf</t>
  </si>
  <si>
    <t>Relé de tempo eletrônico cíclico regulável, 110/127 V - 48/63 Hz</t>
  </si>
  <si>
    <t>Relé de impulso bipolar, 16 A, 250 V CA</t>
  </si>
  <si>
    <t>Chave comutadora/seletora com 1 polo e 3 posições para 63 A</t>
  </si>
  <si>
    <t>Chave comutadora/seletora com 1 polo e 3 posições para 25 A</t>
  </si>
  <si>
    <t>Chave comutadora/seletora com 2 polos e 2 posições para 25 A</t>
  </si>
  <si>
    <t>Chave comutadora/seletora com 3 polos e 3 posições para 25 A</t>
  </si>
  <si>
    <t>Chave de boia normalmente fechada ou aberta</t>
  </si>
  <si>
    <t>Chave de nível tipo boia pendular (pera), com contato microswitch</t>
  </si>
  <si>
    <t>Lâmpada halógena com refletor dicroico, de 50 W - 12 V</t>
  </si>
  <si>
    <t>Transformador eletrônico para lâmpada halógena dicroica de 50 W - 220 V</t>
  </si>
  <si>
    <t>Luminária redonda de embutir, com foco orientável e acessório antiofuscante, para 1 lâmpada dicroica de 50 W</t>
  </si>
  <si>
    <t>Captor tipo terminal aéreo, h= 300 mm em alumínio</t>
  </si>
  <si>
    <t>Captor tipo terminal aéreo, h= 250 mm, diâmetro de 3/8´ galvanizado a fogo</t>
  </si>
  <si>
    <t>Suporte para fixação de fita de alumínio 7/8´ x 1/8´, com base plana</t>
  </si>
  <si>
    <t>Tela equipotencial em aço inoxidável, largura de 200 mm, espessura de 1,4 mm</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</si>
  <si>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</si>
  <si>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</si>
  <si>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</si>
  <si>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</si>
  <si>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</si>
  <si>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</si>
  <si>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</si>
  <si>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</si>
  <si>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</si>
  <si>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</si>
  <si>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</si>
  <si>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</si>
  <si>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</si>
  <si>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</si>
  <si>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</si>
  <si>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</si>
  <si>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</si>
  <si>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</si>
  <si>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1/2 cv, monoestágio, Hman= 12 a 20 mca, Q= 8,3 a 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</si>
  <si>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</si>
  <si>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</si>
  <si>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</si>
  <si>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</si>
  <si>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</si>
  <si>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</si>
  <si>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trifásico, Hman= 9 a 21 mca, Q= 8,3 a 2,0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</si>
  <si>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</si>
  <si>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</si>
  <si>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</si>
  <si>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4,2m³/h</t>
  </si>
  <si>
    <t>Conjunto motor-bomba (centrífuga) 1 cv, multiestágio, trifásico, Hman= 70 a 115 mca e Q= 1,0 a 1,6 m³/h</t>
  </si>
  <si>
    <t>Entrada completa de gás GLP com 2 cilindros de 45 kg</t>
  </si>
  <si>
    <t>Entrada completa de gás GLP com 4 cilindros de 45 kg</t>
  </si>
  <si>
    <t>Entrada completa de gás GLP com 6 cilindros de 45 kg</t>
  </si>
  <si>
    <t>Cilindro de gás (GLP) de 45 kg, com carga</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</si>
  <si>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</si>
  <si>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</si>
  <si>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</si>
  <si>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</si>
  <si>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</si>
  <si>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</si>
  <si>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</si>
  <si>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Tubo em polipropileno PPR, classe de pressão PN 20, DN= 20 mm</t>
  </si>
  <si>
    <t>Tubo em polipropileno PPR, classe de pressão PN 20, DN= 25 mm</t>
  </si>
  <si>
    <t>Tubo em polipropileno PPR, classe de pressão PN 20, DN= 32 mm</t>
  </si>
  <si>
    <t>Tubo em polipropileno PPR, classe de pressão PN 20, DN= 40 mm</t>
  </si>
  <si>
    <t>Tubo em polipropileno PPR, classe de pressão PN 20, DN= 50 mm</t>
  </si>
  <si>
    <t>Tubo em polipropileno PPR, classe de pressão PN 20, DN= 63 mm</t>
  </si>
  <si>
    <t>Tubo em polipropileno PPR, classe de pressão PN 20, DN= 75 mm</t>
  </si>
  <si>
    <t>Tubo em polipropileno PPR, classe de pressão PN 20, DN= 90 mm</t>
  </si>
  <si>
    <t>Tubo em polipropileno PPR, classe de pressão PN 20, DN= 110 mm</t>
  </si>
  <si>
    <t>Tubo em polipropileno PPR, classe de pressão PN 25, DN= 20 mm</t>
  </si>
  <si>
    <t>Tubo em polipropileno PPR, classe de pressão PN 25, DN= 25 mm</t>
  </si>
  <si>
    <t>Tubo em polipropileno PPR, classe de pressão PN 25, DN= 32 mm</t>
  </si>
  <si>
    <t>Tubo em polipropileno PPR, classe de pressão PN 25, DN= 40 mm</t>
  </si>
  <si>
    <t>Tubo em polipropileno PPR, classe de pressão PN 25, DN= 50 mm</t>
  </si>
  <si>
    <t>Tubo em polipropileno PPR, classe de pressão PN 25, DN= 63 mm</t>
  </si>
  <si>
    <t>Tubo em polipropileno PPR, classe de pressão PN 25, DN= 75 mm</t>
  </si>
  <si>
    <t>Tubo em polipropileno PPR, classe de pressão PN 25, DN= 90 mm</t>
  </si>
  <si>
    <t>Tubo em polipropileno PPR, classe de pressão PN 25, DN= 110 mm</t>
  </si>
  <si>
    <t>Bucha de redução em polipropileno PPR, DN= 25x20 mm</t>
  </si>
  <si>
    <t>Bucha de redução em polipropileno PPR, DN= 32x20 mm</t>
  </si>
  <si>
    <t>Bucha de redução em polipropileno PPR, DN= 32x25 mm</t>
  </si>
  <si>
    <t>Bucha de redução em polipropileno PPR, DN= 40x25 mm</t>
  </si>
  <si>
    <t>Bucha de redução em polipropileno PPR, DN= 40x32 mm</t>
  </si>
  <si>
    <t>Bucha de redução em polipropileno PPR, DN= 50x40 mm</t>
  </si>
  <si>
    <t>Bucha de redução em polipropileno PPR, DN= 63x40 mm</t>
  </si>
  <si>
    <t>Bucha de redução em polipropileno PPR, DN= 63x50 mm</t>
  </si>
  <si>
    <t>Bucha de redução em polipropileno PPR, DN= 75x50 mm</t>
  </si>
  <si>
    <t>Bucha de redução em polipropileno PPR, DN= 75x63 mm</t>
  </si>
  <si>
    <t>Bucha de redução em polipropileno PPR, DN= 90x63 mm</t>
  </si>
  <si>
    <t>Bucha de redução em polipropileno PPR, DN= 90x75 mm</t>
  </si>
  <si>
    <t>Luva em polipropileno PPR, DN= 25 mm</t>
  </si>
  <si>
    <t>Luva em polipropileno PPR, DN= 32 mm</t>
  </si>
  <si>
    <t>Luva de redução em polipropileno PPR, DN= 32x25 mm</t>
  </si>
  <si>
    <t>Conector com inserto metálico em polipropileno PPR, DN= 25 mm x 3/4´</t>
  </si>
  <si>
    <t>Conector com inserto metálico em polipropileno PPR, DN= 32 mm x 3/4´</t>
  </si>
  <si>
    <t>Conector com inserto metálico em polipropileno PPR, DN= 32 mm x 1´</t>
  </si>
  <si>
    <t>Conector com inserto metálico em polipropileno PPR, DN= 40 mm x 1 1/4´</t>
  </si>
  <si>
    <t>Conector com inserto metálico em polipropileno PPR, DN= 50 mm x 1 1/2´</t>
  </si>
  <si>
    <t>Conector com inserto metálico em polipropileno PPR, DN= 63 mm x 2´</t>
  </si>
  <si>
    <t>Conector com inserto metálico em polipropileno PPR, DN= 75 mm x 2 1/2´</t>
  </si>
  <si>
    <t>Joelho 45° em polipropileno PPR, DN= 20 mm</t>
  </si>
  <si>
    <t>Joelho 45° em polipropileno PPR, DN= 25 mm</t>
  </si>
  <si>
    <t>Joelho 45° em polipropileno PPR, DN= 32 mm</t>
  </si>
  <si>
    <t>Joelho 45° em polipropileno PPR, DN= 40 mm</t>
  </si>
  <si>
    <t>Joelho 45° em polipropileno PPR, DN= 50 mm</t>
  </si>
  <si>
    <t>Joelho 45° em polipropileno PPR, DN= 63 mm</t>
  </si>
  <si>
    <t>Tê normal em polipropileno PPR, DN= 20 mm</t>
  </si>
  <si>
    <t>Tê normal em polipropileno PPR, DN= 25 mm</t>
  </si>
  <si>
    <t>Tê normal em polipropileno PPR, DN= 32 mm</t>
  </si>
  <si>
    <t>Tê normal em polipropileno PPR, DN= 40 mm</t>
  </si>
  <si>
    <t>Tê normal em polipropileno PPR, DN= 50 mm</t>
  </si>
  <si>
    <t>Tê normal em polipropileno PPR, DN= 63 mm</t>
  </si>
  <si>
    <t>Tê normal em polipropileno PPR, DN= 75 mm</t>
  </si>
  <si>
    <t>Tê de redução externa em polipropileno PPR, DN= 25x25x20 mm</t>
  </si>
  <si>
    <t>Tê de redução externa em polipropileno PPR, DN= 32x32x25 mm</t>
  </si>
  <si>
    <t>Tê de redução externa em polipropileno PPR, DN= 40x40x32 mm</t>
  </si>
  <si>
    <t>Tê de redução externa em polipropileno PPR, DN= 63x63x40 mm</t>
  </si>
  <si>
    <t>Tê de redução externa em polipropileno PPR, DN= 63x63x50 mm</t>
  </si>
  <si>
    <t>Tê de redução externa em polipropileno PPR, DN= 110x110x75 mm</t>
  </si>
  <si>
    <t>Tê de redução externa em polipropileno PPR, DN= 110x110x90 mm</t>
  </si>
  <si>
    <t>Tê misturador em polipropileno PPR, DN= 25 mm</t>
  </si>
  <si>
    <t>Tê com inserto metálico central em polipropileno PPR, DN= 20 mm x 1/2´</t>
  </si>
  <si>
    <t>Tê com inserto metálico central em polipropileno PPR, DN= 25 mm x 1/2´</t>
  </si>
  <si>
    <t>Tê com inserto metálico central em polipropileno PPR, DN= 25 mm x 3/4´</t>
  </si>
  <si>
    <t>Tê misturador com inserto metálico em polipropileno PPR, DN= 25 mm x 3/4´</t>
  </si>
  <si>
    <t>Tê em PEAD de alta densidade PE100 - diâmetro = 90 mm</t>
  </si>
  <si>
    <t>Válvula globo em bronze, classe 150 libras para vapor saturado e 300 libras para água, óleo e gás, DN= 2 1/2´</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</si>
  <si>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</si>
  <si>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</si>
  <si>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Pressostato diferencial ajustável, caixa á prova de água, unidade sensora em aço inoxidável 316, faixa de operação entre 1,4 a 14 bar, para fliudos corrosivos, DN=1/2"</t>
  </si>
  <si>
    <t>Reservatório de fibra de vidro - capacidade de 5.000 litros</t>
  </si>
  <si>
    <t>Reservatório em concreto armado cilíndrico, vertical, bipartido, método construtivo em formas deslizantes, Øint.de 5,50 a 6,00m, altura de 25,00m a 30,00m</t>
  </si>
  <si>
    <t>Torneira de boia, DN= 3/4´</t>
  </si>
  <si>
    <t>Torneira de boia, DN= 1´</t>
  </si>
  <si>
    <t>Torneira de boia, DN= 1 1/4´</t>
  </si>
  <si>
    <t>Torneira de boia, DN= 1 1/2´</t>
  </si>
  <si>
    <t>Torneira de boia, DN= 2´</t>
  </si>
  <si>
    <t>Torneira de boia, DN= 2 1/2´</t>
  </si>
  <si>
    <t>Torneira de boia, tipo registro automático de entrada, DN= 3´</t>
  </si>
  <si>
    <t>Torneira de boia, tipo registro automático de entrada, em ferro dúctil, DN= 8´</t>
  </si>
  <si>
    <t>Suporte para extintor de piso em aço inoxidável</t>
  </si>
  <si>
    <t>Pavimento de concreto rolado (concreto pobre) para base de pavimento rígido</t>
  </si>
  <si>
    <t>Concreto asfáltico usinado a quente - Blinder</t>
  </si>
  <si>
    <t>Camada de rolamento em concreto betuminoso usinado quente - CBUQ</t>
  </si>
  <si>
    <t>Restauração de pavimento asfáltico com concreto betuminoso usinado quente - CBUQ</t>
  </si>
  <si>
    <t>Piso em ladrilho hidráulico tipo rampa várias cores 30 x 30 cm, antiderrapante, assentado com argamassa mista</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</si>
  <si>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</si>
  <si>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</si>
  <si>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</si>
  <si>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Damper corta fogo (DCF) tipo comporta, com elemento fusível e chave fim de curso.</t>
  </si>
  <si>
    <t>Motor (atuador) a ser acoplado ao Damper corta fogo</t>
  </si>
  <si>
    <t>Sistema eletrônico de automatização de portão deslizante, para esforços até 800 kg</t>
  </si>
  <si>
    <t>Sistema eletrônico de automatização de portão deslizante, para esforços maior de 800 kg e até 1400 kg</t>
  </si>
  <si>
    <t>Controlador de acesso com identificação por impressão digital (biometria) e software de gerenciamento</t>
  </si>
  <si>
    <t>Arame de espinar em aço inoxidável nu, para TV a cabo</t>
  </si>
  <si>
    <t>PREFEITURA MUNICIPAL DA ESTÂNCIA HIDROMINERAL DE MONTE ALEGRE DO SUL</t>
  </si>
  <si>
    <t>CIDADE PRESÉPIO</t>
  </si>
  <si>
    <t>OBJETO</t>
  </si>
  <si>
    <t>1.1</t>
  </si>
  <si>
    <t>2.1</t>
  </si>
  <si>
    <t>2.2</t>
  </si>
  <si>
    <t>2.3</t>
  </si>
  <si>
    <t>3.1</t>
  </si>
  <si>
    <t>ÍTEM</t>
  </si>
  <si>
    <t xml:space="preserve">Edson Rodrigo de Oliveira Cunha </t>
  </si>
  <si>
    <t>Responsável Tecnico</t>
  </si>
  <si>
    <t xml:space="preserve">    Prefeito Municipal</t>
  </si>
  <si>
    <t>Diretor de Obras e Serviços</t>
  </si>
  <si>
    <t>PLANILHA ORÇAMENTÁRIA</t>
  </si>
  <si>
    <t>BASE</t>
  </si>
  <si>
    <t>VALOR UNIT</t>
  </si>
  <si>
    <t>UNIDADE</t>
  </si>
  <si>
    <t>1)  Será medido por área de placa executada (m²).</t>
  </si>
  <si>
    <t>%</t>
  </si>
  <si>
    <t>CRITÉRIO DE MEDIÇÃO</t>
  </si>
  <si>
    <t>A obra obedecerá à boa técnica, atendendo as recomendações da ABNT e das</t>
  </si>
  <si>
    <t xml:space="preserve"> Concessionárias locais.</t>
  </si>
  <si>
    <t>OBSERVAÇÃO</t>
  </si>
  <si>
    <t xml:space="preserve">A descrição da remuneração dos itens acima relacionados a serem seguidos, poderão ser encontrados no Boletim </t>
  </si>
  <si>
    <t>aos serviços e materiais descritos.  = http://boletim.cpos.sp.gov.br/</t>
  </si>
  <si>
    <t>Serviços Preliminares</t>
  </si>
  <si>
    <t>CRONOGRAMA FÍSICO - DESEMBOLSO E APLICAÇÃO DOS RECURSOS</t>
  </si>
  <si>
    <t>SECRETARIA DE TURISMO</t>
  </si>
  <si>
    <t>MUNICÍPIO</t>
  </si>
  <si>
    <t>Departamento de Apoio ao Desenvolvimento dos Municipios Turisticos</t>
  </si>
  <si>
    <t xml:space="preserve">MONTE ALEGRE DO SUL </t>
  </si>
  <si>
    <t>PRAZO PROPOSTO</t>
  </si>
  <si>
    <t xml:space="preserve">DATA BASE: </t>
  </si>
  <si>
    <t>INÍCIO:  180 dias da data da assinatura do convênio</t>
  </si>
  <si>
    <t>ITEM</t>
  </si>
  <si>
    <t>SERVIÇOS</t>
  </si>
  <si>
    <t>1a. ETAPA</t>
  </si>
  <si>
    <t>2a. ETAPA</t>
  </si>
  <si>
    <t>3a. ETAPA</t>
  </si>
  <si>
    <t>4a. ETAPA</t>
  </si>
  <si>
    <t>5a. ETAPA</t>
  </si>
  <si>
    <t>VALOR</t>
  </si>
  <si>
    <t xml:space="preserve">PRAZO DE LIBERAÇÃO:  180 dias para inicio das obras + prazo de execução + 30 dias após a execução dos serviços, apresentação da medição e aprovação da medição                </t>
  </si>
  <si>
    <t xml:space="preserve">PRAZO DE LIBERAÇÃO:  prazo de execução + 30 dias após a aprovação da prestação de contas da fase anterior, execução dos serviços, apresentação da medição e aprovação da medição                 </t>
  </si>
  <si>
    <t>R$</t>
  </si>
  <si>
    <t>ELÉTRICA</t>
  </si>
  <si>
    <t>REDE DE DISTRIBUIÇÃO</t>
  </si>
  <si>
    <t>TELHADO</t>
  </si>
  <si>
    <t>ACESSO EXTERNO</t>
  </si>
  <si>
    <t>RECURSOS ESTADUAIS</t>
  </si>
  <si>
    <t>RECURSOS PRÓPRIOS</t>
  </si>
  <si>
    <t xml:space="preserve">T O T A L </t>
  </si>
  <si>
    <t>PERCENTUAL ACUMULADO DA ETAPA</t>
  </si>
  <si>
    <t>Edson José Marques Lopes</t>
  </si>
  <si>
    <t>Gestor Contábil</t>
  </si>
  <si>
    <t>Prefeito Municipal</t>
  </si>
  <si>
    <t>CRC Nº  1SP-093576/O-6</t>
  </si>
  <si>
    <t>01.02</t>
  </si>
  <si>
    <t>01.02.070</t>
  </si>
  <si>
    <t>01.02.080</t>
  </si>
  <si>
    <t>01.02.090</t>
  </si>
  <si>
    <t>01.02.100</t>
  </si>
  <si>
    <t>01.02.110</t>
  </si>
  <si>
    <t>Parecer técnico de fundações, contenções e recomendações gerais para empreendimentos com área construída acima 10.000 m²</t>
  </si>
  <si>
    <t>01.06</t>
  </si>
  <si>
    <t>01.06.020</t>
  </si>
  <si>
    <t>01.06.030</t>
  </si>
  <si>
    <t>01.06.040</t>
  </si>
  <si>
    <t>01.17</t>
  </si>
  <si>
    <t>01.20</t>
  </si>
  <si>
    <t>01.20.010</t>
  </si>
  <si>
    <t>01.20.690</t>
  </si>
  <si>
    <t>01.20.700</t>
  </si>
  <si>
    <t>01.20.710</t>
  </si>
  <si>
    <t>01.20.720</t>
  </si>
  <si>
    <t>01.20.730</t>
  </si>
  <si>
    <t>01.20.740</t>
  </si>
  <si>
    <t>01.20.750</t>
  </si>
  <si>
    <t>01.20.760</t>
  </si>
  <si>
    <t>01.20.770</t>
  </si>
  <si>
    <t>01.20.780</t>
  </si>
  <si>
    <t>01.20.790</t>
  </si>
  <si>
    <t>01.20.800</t>
  </si>
  <si>
    <t>01.20.810</t>
  </si>
  <si>
    <t>01.20.820</t>
  </si>
  <si>
    <t>01.20.830</t>
  </si>
  <si>
    <t>01.20.840</t>
  </si>
  <si>
    <t>01.20.850</t>
  </si>
  <si>
    <t>01.20.860</t>
  </si>
  <si>
    <t>01.20.870</t>
  </si>
  <si>
    <t>01.20.880</t>
  </si>
  <si>
    <t>01.20.890</t>
  </si>
  <si>
    <t>01.20.900</t>
  </si>
  <si>
    <t>01.20.910</t>
  </si>
  <si>
    <t>01.20.920</t>
  </si>
  <si>
    <t>01.21</t>
  </si>
  <si>
    <t>01.21.010</t>
  </si>
  <si>
    <t>01.21.090</t>
  </si>
  <si>
    <t>01.21.100</t>
  </si>
  <si>
    <t>01.21.110</t>
  </si>
  <si>
    <t>01.21.120</t>
  </si>
  <si>
    <t>01.21.130</t>
  </si>
  <si>
    <t>01.21.140</t>
  </si>
  <si>
    <t>01.23</t>
  </si>
  <si>
    <t>01.23.010</t>
  </si>
  <si>
    <t>01.23.020</t>
  </si>
  <si>
    <t>01.23.030</t>
  </si>
  <si>
    <t>01.23.040</t>
  </si>
  <si>
    <t>01.23.060</t>
  </si>
  <si>
    <t>01.23.070</t>
  </si>
  <si>
    <t>01.23.100</t>
  </si>
  <si>
    <t>01.23.140</t>
  </si>
  <si>
    <t>01.23.150</t>
  </si>
  <si>
    <t>01.23.160</t>
  </si>
  <si>
    <t>01.23.190</t>
  </si>
  <si>
    <t>01.23.191</t>
  </si>
  <si>
    <t>01.23.192</t>
  </si>
  <si>
    <t>01.23.200</t>
  </si>
  <si>
    <t>Taxa de mobilização e desmobilização de equipamentos para execução de perfuração em concreto</t>
  </si>
  <si>
    <t>01.23.221</t>
  </si>
  <si>
    <t>Furação para até 10 x 100mm em concreto armado, inclusive colagem de armadura (barra de até Ø 8,0mm)</t>
  </si>
  <si>
    <t>01.23.222</t>
  </si>
  <si>
    <t>Furação para 12,5mm x 100mm em concreto armado, inclusive colagem de armadura (barra de Ø 10mm)</t>
  </si>
  <si>
    <t>01.23.223</t>
  </si>
  <si>
    <t>Furação para 16mm x 100mm em concreto armado, inclusive colagem de armadura (barra de Ø 12,5mm)</t>
  </si>
  <si>
    <t>01.23.224</t>
  </si>
  <si>
    <t>Furação para 20mm x 100mm em concreto armado, inclusive colagem de armadura (barra de Ø 16mm)</t>
  </si>
  <si>
    <t>01.23.231</t>
  </si>
  <si>
    <t>Furação para até 10mm x 150mm em concreto armado, inclusive colagem de armadura (barra de até Ø 8,0mm)</t>
  </si>
  <si>
    <t>01.23.232</t>
  </si>
  <si>
    <t>Furação para 12,5mm x 150mm em concreto armado, inclusive colagem de armadura (barra de Ø 10mm)</t>
  </si>
  <si>
    <t>01.23.233</t>
  </si>
  <si>
    <t>Furação para 16mm x 150mm em concreto armado, inclusive colagem de armadura (barra de Ø 12,5mm)</t>
  </si>
  <si>
    <t>01.23.234</t>
  </si>
  <si>
    <t>Furação para 20mm x 150mm em concreto armado, inclusive colagem de armadura (barra de Ø 16mm)</t>
  </si>
  <si>
    <t>01.23.236</t>
  </si>
  <si>
    <t>Furação para até 10mm x 200mm em concreto armado, inclusive colagem de armadura (barra de até Ø 8,0mm)</t>
  </si>
  <si>
    <t>01.23.237</t>
  </si>
  <si>
    <t>Furação para 12,5mm x 200mm em concreto armado, inclusive colagem de armadura (barra de Ø 10mm)</t>
  </si>
  <si>
    <t>01.23.238</t>
  </si>
  <si>
    <t>Furação para 16mm x 200mm em concreto armado, inclusive colagem de armadura (barra de Ø 12,5mm)</t>
  </si>
  <si>
    <t>01.23.239</t>
  </si>
  <si>
    <t>Furação para 20mm x 200mm em concreto armado, inclusive colagem de armadura (barra de Ø 16mm)</t>
  </si>
  <si>
    <t>01.23.254</t>
  </si>
  <si>
    <t>01.23.260</t>
  </si>
  <si>
    <t>01.23.264</t>
  </si>
  <si>
    <t>01.23.270</t>
  </si>
  <si>
    <t>01.23.274</t>
  </si>
  <si>
    <t>01.23.280</t>
  </si>
  <si>
    <t>01.23.284</t>
  </si>
  <si>
    <t>01.23.290</t>
  </si>
  <si>
    <t>01.23.510</t>
  </si>
  <si>
    <t>01.27</t>
  </si>
  <si>
    <t>01.27.010</t>
  </si>
  <si>
    <t>01.27.020</t>
  </si>
  <si>
    <t>01.27.030</t>
  </si>
  <si>
    <t>01.27.040</t>
  </si>
  <si>
    <t>01.27.050</t>
  </si>
  <si>
    <t>01.27.060</t>
  </si>
  <si>
    <t>01.27.070</t>
  </si>
  <si>
    <t>01.27.090</t>
  </si>
  <si>
    <t>Estudo de impacto de vizinhança EVI, em área urbana até 10.000 m²</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</si>
  <si>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</si>
  <si>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</si>
  <si>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</si>
  <si>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</si>
  <si>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</si>
  <si>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</si>
  <si>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</si>
  <si>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</si>
  <si>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</si>
  <si>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</si>
  <si>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</si>
  <si>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</si>
  <si>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</si>
  <si>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</si>
  <si>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</si>
  <si>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</si>
  <si>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</si>
  <si>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</si>
  <si>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</si>
  <si>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</si>
  <si>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</si>
  <si>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</si>
  <si>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</si>
  <si>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</si>
  <si>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</si>
  <si>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</si>
  <si>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</si>
  <si>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</si>
  <si>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</si>
  <si>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</si>
  <si>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</si>
  <si>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</si>
  <si>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01.28.320</t>
  </si>
  <si>
    <t>01.28.330</t>
  </si>
  <si>
    <t>01.28.340</t>
  </si>
  <si>
    <t>01.28.350</t>
  </si>
  <si>
    <t>01.28.360</t>
  </si>
  <si>
    <t>01.28.370</t>
  </si>
  <si>
    <t>01.28.380</t>
  </si>
  <si>
    <t>01.28.390</t>
  </si>
  <si>
    <t>01.28.400</t>
  </si>
  <si>
    <t>01.28.410</t>
  </si>
  <si>
    <t>01.28.420</t>
  </si>
  <si>
    <t>01.28.430</t>
  </si>
  <si>
    <t>01.28.440</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</si>
  <si>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</si>
  <si>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</si>
  <si>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</si>
  <si>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</si>
  <si>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</si>
  <si>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</si>
  <si>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</si>
  <si>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</si>
  <si>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</si>
  <si>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01.28.500</t>
  </si>
  <si>
    <t>01.28.510</t>
  </si>
  <si>
    <t>01.28.520</t>
  </si>
  <si>
    <t>01.28.530</t>
  </si>
  <si>
    <t>01.28.540</t>
  </si>
  <si>
    <t>01.28.550</t>
  </si>
  <si>
    <t>01.28.560</t>
  </si>
  <si>
    <t>01.28.570</t>
  </si>
  <si>
    <t>01.28.580</t>
  </si>
  <si>
    <t>01.28.590</t>
  </si>
  <si>
    <t>01.28.600</t>
  </si>
  <si>
    <t>Licença de perfuração para poço profundo</t>
  </si>
  <si>
    <t>01.28.610</t>
  </si>
  <si>
    <t>01.28.620</t>
  </si>
  <si>
    <t>02.01</t>
  </si>
  <si>
    <t>02.01.020</t>
  </si>
  <si>
    <t>02.01.170</t>
  </si>
  <si>
    <t>02.01.180</t>
  </si>
  <si>
    <t>02.01.200</t>
  </si>
  <si>
    <t>02.02</t>
  </si>
  <si>
    <t>02.02.120</t>
  </si>
  <si>
    <t>02.02.130</t>
  </si>
  <si>
    <t>02.02.140</t>
  </si>
  <si>
    <t>02.02.150</t>
  </si>
  <si>
    <t>02.02.160</t>
  </si>
  <si>
    <t>02.03</t>
  </si>
  <si>
    <t>02.03.030</t>
  </si>
  <si>
    <t>02.03.060</t>
  </si>
  <si>
    <t>02.03.080</t>
  </si>
  <si>
    <t>02.03.090</t>
  </si>
  <si>
    <t>02.03.110</t>
  </si>
  <si>
    <t>02.03.120</t>
  </si>
  <si>
    <t>02.03.200</t>
  </si>
  <si>
    <t>02.03.240</t>
  </si>
  <si>
    <t>02.03.250</t>
  </si>
  <si>
    <t>02.03.260</t>
  </si>
  <si>
    <t>02.03.270</t>
  </si>
  <si>
    <t>02.03.500</t>
  </si>
  <si>
    <t>Proteção em madeira e lona plástica para equipamentos mecânico ou informática, para obras de reforma</t>
  </si>
  <si>
    <t>02.05</t>
  </si>
  <si>
    <t>02.05.060</t>
  </si>
  <si>
    <t>02.05.080</t>
  </si>
  <si>
    <t>02.05.090</t>
  </si>
  <si>
    <t>02.05.100</t>
  </si>
  <si>
    <t>02.05.200</t>
  </si>
  <si>
    <t>02.05.210</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</si>
  <si>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</si>
  <si>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</si>
  <si>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</si>
  <si>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</si>
  <si>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</si>
  <si>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</si>
  <si>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</si>
  <si>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</si>
  <si>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</si>
  <si>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</si>
  <si>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</si>
  <si>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</si>
  <si>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</si>
  <si>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</si>
  <si>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</si>
  <si>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</si>
  <si>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</si>
  <si>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</si>
  <si>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</si>
  <si>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</si>
  <si>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</si>
  <si>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</si>
  <si>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</si>
  <si>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</si>
  <si>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</si>
  <si>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</si>
  <si>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</si>
  <si>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</si>
  <si>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</si>
  <si>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</si>
  <si>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</si>
  <si>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</si>
  <si>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</si>
  <si>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</si>
  <si>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</si>
  <si>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</si>
  <si>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</si>
  <si>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</si>
  <si>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</si>
  <si>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</si>
  <si>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</si>
  <si>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</si>
  <si>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</si>
  <si>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</si>
  <si>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</si>
  <si>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</si>
  <si>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</si>
  <si>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</si>
  <si>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</si>
  <si>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</si>
  <si>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</si>
  <si>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</si>
  <si>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</si>
  <si>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</si>
  <si>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</si>
  <si>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</si>
  <si>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</si>
  <si>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</si>
  <si>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</si>
  <si>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</si>
  <si>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</si>
  <si>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</si>
  <si>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</si>
  <si>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</si>
  <si>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03.10.060</t>
  </si>
  <si>
    <t>03.10.080</t>
  </si>
  <si>
    <t>03.10.100</t>
  </si>
  <si>
    <t>03.10.120</t>
  </si>
  <si>
    <t>03.10.140</t>
  </si>
  <si>
    <t>04.01</t>
  </si>
  <si>
    <t>04.01.020</t>
  </si>
  <si>
    <t>04.01.040</t>
  </si>
  <si>
    <t>04.01.060</t>
  </si>
  <si>
    <t>04.01.080</t>
  </si>
  <si>
    <t>04.01.090</t>
  </si>
  <si>
    <t>04.01.100</t>
  </si>
  <si>
    <t>04.02</t>
  </si>
  <si>
    <t>04.02.020</t>
  </si>
  <si>
    <t>04.02.030</t>
  </si>
  <si>
    <t>04.02.050</t>
  </si>
  <si>
    <t>04.02.070</t>
  </si>
  <si>
    <t>04.02.090</t>
  </si>
  <si>
    <t>04.02.110</t>
  </si>
  <si>
    <t>04.02.140</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</si>
  <si>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</si>
  <si>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</si>
  <si>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</si>
  <si>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</si>
  <si>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</si>
  <si>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</si>
  <si>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</si>
  <si>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</si>
  <si>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</si>
  <si>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</si>
  <si>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</si>
  <si>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</si>
  <si>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</si>
  <si>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</si>
  <si>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</si>
  <si>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</si>
  <si>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</si>
  <si>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</si>
  <si>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</si>
  <si>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</si>
  <si>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</si>
  <si>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</si>
  <si>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</si>
  <si>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</si>
  <si>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</si>
  <si>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</si>
  <si>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</si>
  <si>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</si>
  <si>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</si>
  <si>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</si>
  <si>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</si>
  <si>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</si>
  <si>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</si>
  <si>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</si>
  <si>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</si>
  <si>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</si>
  <si>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</si>
  <si>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</si>
  <si>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</si>
  <si>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</si>
  <si>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</si>
  <si>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</si>
  <si>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</si>
  <si>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</si>
  <si>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</si>
  <si>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</si>
  <si>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</si>
  <si>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</si>
  <si>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</si>
  <si>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</si>
  <si>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</si>
  <si>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</si>
  <si>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</si>
  <si>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</si>
  <si>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</si>
  <si>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</si>
  <si>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</si>
  <si>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</si>
  <si>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</si>
  <si>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</si>
  <si>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</si>
  <si>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</si>
  <si>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</si>
  <si>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</si>
  <si>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</si>
  <si>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</si>
  <si>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</si>
  <si>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</si>
  <si>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</si>
  <si>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</si>
  <si>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</si>
  <si>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</si>
  <si>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</si>
  <si>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</si>
  <si>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</si>
  <si>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</si>
  <si>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</si>
  <si>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</si>
  <si>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</si>
  <si>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</si>
  <si>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</si>
  <si>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</si>
  <si>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</si>
  <si>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</si>
  <si>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</si>
  <si>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</si>
  <si>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</si>
  <si>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</si>
  <si>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</si>
  <si>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</si>
  <si>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</si>
  <si>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</si>
  <si>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</si>
  <si>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</si>
  <si>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</si>
  <si>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</si>
  <si>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</si>
  <si>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</si>
  <si>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</si>
  <si>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</si>
  <si>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</si>
  <si>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</si>
  <si>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</si>
  <si>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</si>
  <si>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</si>
  <si>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</si>
  <si>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</si>
  <si>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</si>
  <si>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</si>
  <si>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</si>
  <si>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</si>
  <si>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</si>
  <si>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</si>
  <si>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</si>
  <si>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</si>
  <si>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</si>
  <si>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</si>
  <si>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</si>
  <si>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</si>
  <si>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</si>
  <si>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</si>
  <si>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</si>
  <si>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04.20</t>
  </si>
  <si>
    <t>04.20.020</t>
  </si>
  <si>
    <t>04.20.040</t>
  </si>
  <si>
    <t>04.20.060</t>
  </si>
  <si>
    <t>04.20.080</t>
  </si>
  <si>
    <t>04.20.100</t>
  </si>
  <si>
    <t>04.20.120</t>
  </si>
  <si>
    <t>04.21</t>
  </si>
  <si>
    <t>04.21.020</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</si>
  <si>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</si>
  <si>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</si>
  <si>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</si>
  <si>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</si>
  <si>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</si>
  <si>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</si>
  <si>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</si>
  <si>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</si>
  <si>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</si>
  <si>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</si>
  <si>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</si>
  <si>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</si>
  <si>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</si>
  <si>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</si>
  <si>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</si>
  <si>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</si>
  <si>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</si>
  <si>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</si>
  <si>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</si>
  <si>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</si>
  <si>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</si>
  <si>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</si>
  <si>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</si>
  <si>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</si>
  <si>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</si>
  <si>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</si>
  <si>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</si>
  <si>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</si>
  <si>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</si>
  <si>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</si>
  <si>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</si>
  <si>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</si>
  <si>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</si>
  <si>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</si>
  <si>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</si>
  <si>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</si>
  <si>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</si>
  <si>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</si>
  <si>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</si>
  <si>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</si>
  <si>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05.04</t>
  </si>
  <si>
    <t>05.04.060</t>
  </si>
  <si>
    <t>05.07</t>
  </si>
  <si>
    <t>05.07.040</t>
  </si>
  <si>
    <t>05.07.050</t>
  </si>
  <si>
    <t>05.07.060</t>
  </si>
  <si>
    <t>05.07.070</t>
  </si>
  <si>
    <t>05.08</t>
  </si>
  <si>
    <t>05.08.060</t>
  </si>
  <si>
    <t>05.08.080</t>
  </si>
  <si>
    <t>05.08.100</t>
  </si>
  <si>
    <t>05.08.120</t>
  </si>
  <si>
    <t>05.08.140</t>
  </si>
  <si>
    <t>05.08.220</t>
  </si>
  <si>
    <t>05.10</t>
  </si>
  <si>
    <t>05.10.010</t>
  </si>
  <si>
    <t>05.10.020</t>
  </si>
  <si>
    <t>05.10.021</t>
  </si>
  <si>
    <t>05.10.022</t>
  </si>
  <si>
    <t>05.10.023</t>
  </si>
  <si>
    <t>05.10.024</t>
  </si>
  <si>
    <t>05.10.025</t>
  </si>
  <si>
    <t>05.10.026</t>
  </si>
  <si>
    <t>05.10.030</t>
  </si>
  <si>
    <t>05.10.031</t>
  </si>
  <si>
    <t>05.10.032</t>
  </si>
  <si>
    <t>05.10.033</t>
  </si>
  <si>
    <t>05.10.034</t>
  </si>
  <si>
    <t>05.10.035</t>
  </si>
  <si>
    <t>05.10.036</t>
  </si>
  <si>
    <t>06.01</t>
  </si>
  <si>
    <t>06.01.020</t>
  </si>
  <si>
    <t>06.01.040</t>
  </si>
  <si>
    <t>06.02</t>
  </si>
  <si>
    <t>06.02.020</t>
  </si>
  <si>
    <t>06.02.040</t>
  </si>
  <si>
    <t>06.11</t>
  </si>
  <si>
    <t>06.11.020</t>
  </si>
  <si>
    <t>06.11.040</t>
  </si>
  <si>
    <t>06.11.060</t>
  </si>
  <si>
    <t>06.12</t>
  </si>
  <si>
    <t>06.12.020</t>
  </si>
  <si>
    <t>06.14</t>
  </si>
  <si>
    <t>06.14.020</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</si>
  <si>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</si>
  <si>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</si>
  <si>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</si>
  <si>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</si>
  <si>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</si>
  <si>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</si>
  <si>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</si>
  <si>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</si>
  <si>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</si>
  <si>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</si>
  <si>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</si>
  <si>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</si>
  <si>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</si>
  <si>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</si>
  <si>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</si>
  <si>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</si>
  <si>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</si>
  <si>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</si>
  <si>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</si>
  <si>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</si>
  <si>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</si>
  <si>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</si>
  <si>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</si>
  <si>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</si>
  <si>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</si>
  <si>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08.01</t>
  </si>
  <si>
    <t>08.01.020</t>
  </si>
  <si>
    <t>08.01.040</t>
  </si>
  <si>
    <t>08.01.060</t>
  </si>
  <si>
    <t>08.01.080</t>
  </si>
  <si>
    <t>08.01.100</t>
  </si>
  <si>
    <t>08.01.110</t>
  </si>
  <si>
    <t>08.01.120</t>
  </si>
  <si>
    <t>08.02</t>
  </si>
  <si>
    <t>08.02.020</t>
  </si>
  <si>
    <t>08.02.040</t>
  </si>
  <si>
    <t>08.02.050</t>
  </si>
  <si>
    <t>08.02.060</t>
  </si>
  <si>
    <t>08.03</t>
  </si>
  <si>
    <t>08.03.020</t>
  </si>
  <si>
    <t>08.05</t>
  </si>
  <si>
    <t>08.05.010</t>
  </si>
  <si>
    <t>08.05.100</t>
  </si>
  <si>
    <t>08.05.110</t>
  </si>
  <si>
    <t>08.05.180</t>
  </si>
  <si>
    <t>08.05.190</t>
  </si>
  <si>
    <t>08.05.220</t>
  </si>
  <si>
    <t>08.06</t>
  </si>
  <si>
    <t>08.06.020</t>
  </si>
  <si>
    <t>08.06.040</t>
  </si>
  <si>
    <t>08.06.060</t>
  </si>
  <si>
    <t>08.06.080</t>
  </si>
  <si>
    <t>08.07</t>
  </si>
  <si>
    <t>08.07.050</t>
  </si>
  <si>
    <t>08.07.060</t>
  </si>
  <si>
    <t>08.07.070</t>
  </si>
  <si>
    <t>08.07.090</t>
  </si>
  <si>
    <t>08.10</t>
  </si>
  <si>
    <t>08.10.040</t>
  </si>
  <si>
    <t>08.10.060</t>
  </si>
  <si>
    <t>09.01</t>
  </si>
  <si>
    <t>09.01.020</t>
  </si>
  <si>
    <t>09.01.030</t>
  </si>
  <si>
    <t>09.01.040</t>
  </si>
  <si>
    <t>09.02</t>
  </si>
  <si>
    <t>09.02.020</t>
  </si>
  <si>
    <t>09.02.040</t>
  </si>
  <si>
    <t>09.02.060</t>
  </si>
  <si>
    <t>09.02.080</t>
  </si>
  <si>
    <t>09.02.100</t>
  </si>
  <si>
    <t>09.02.120</t>
  </si>
  <si>
    <t>09.02.130</t>
  </si>
  <si>
    <t>09.02.140</t>
  </si>
  <si>
    <t>09.02.150</t>
  </si>
  <si>
    <t>09.04</t>
  </si>
  <si>
    <t>09.04.010</t>
  </si>
  <si>
    <t>09.04.020</t>
  </si>
  <si>
    <t>09.04.030</t>
  </si>
  <si>
    <t>09.04.040</t>
  </si>
  <si>
    <t>09.04.050</t>
  </si>
  <si>
    <t>09.04.060</t>
  </si>
  <si>
    <t>09.04.070</t>
  </si>
  <si>
    <t>09.07</t>
  </si>
  <si>
    <t>09.07.060</t>
  </si>
  <si>
    <t>10.01</t>
  </si>
  <si>
    <t>10.01.020</t>
  </si>
  <si>
    <t>10.01.040</t>
  </si>
  <si>
    <t>10.01.060</t>
  </si>
  <si>
    <t>10.02</t>
  </si>
  <si>
    <t>10.02.020</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</si>
  <si>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</si>
  <si>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</si>
  <si>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</si>
  <si>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</si>
  <si>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</si>
  <si>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</si>
  <si>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</si>
  <si>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</si>
  <si>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</si>
  <si>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</si>
  <si>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</si>
  <si>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</si>
  <si>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</si>
  <si>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</si>
  <si>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</si>
  <si>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</si>
  <si>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</si>
  <si>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</si>
  <si>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</si>
  <si>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</si>
  <si>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</si>
  <si>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</si>
  <si>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</si>
  <si>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</si>
  <si>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</si>
  <si>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</si>
  <si>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</si>
  <si>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</si>
  <si>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</si>
  <si>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</si>
  <si>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</si>
  <si>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</si>
  <si>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</si>
  <si>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</si>
  <si>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</si>
  <si>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</si>
  <si>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</si>
  <si>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</si>
  <si>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</si>
  <si>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</si>
  <si>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</si>
  <si>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</si>
  <si>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</si>
  <si>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</si>
  <si>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</si>
  <si>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</si>
  <si>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</si>
  <si>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</si>
  <si>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</si>
  <si>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</si>
  <si>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</si>
  <si>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</si>
  <si>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</si>
  <si>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</si>
  <si>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</si>
  <si>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</si>
  <si>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</si>
  <si>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</si>
  <si>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</si>
  <si>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</si>
  <si>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</si>
  <si>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</si>
  <si>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</si>
  <si>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</si>
  <si>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</si>
  <si>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</si>
  <si>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</si>
  <si>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</si>
  <si>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</si>
  <si>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</si>
  <si>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</si>
  <si>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</si>
  <si>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</si>
  <si>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</si>
  <si>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</si>
  <si>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</si>
  <si>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</si>
  <si>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</si>
  <si>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</si>
  <si>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</si>
  <si>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</si>
  <si>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</si>
  <si>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</si>
  <si>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</si>
  <si>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</si>
  <si>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</si>
  <si>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</si>
  <si>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</si>
  <si>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</si>
  <si>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12.07.152</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</si>
  <si>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</si>
  <si>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</si>
  <si>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</si>
  <si>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</si>
  <si>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</si>
  <si>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</si>
  <si>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</si>
  <si>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</si>
  <si>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</si>
  <si>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</si>
  <si>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</si>
  <si>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</si>
  <si>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</si>
  <si>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</si>
  <si>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</si>
  <si>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</si>
  <si>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</si>
  <si>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</si>
  <si>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</si>
  <si>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</si>
  <si>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</si>
  <si>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12.12.104</t>
  </si>
  <si>
    <t>12.14</t>
  </si>
  <si>
    <t>12.14.010</t>
  </si>
  <si>
    <t>12.14.040</t>
  </si>
  <si>
    <t>12.14.050</t>
  </si>
  <si>
    <t>12.14.060</t>
  </si>
  <si>
    <t>13.01</t>
  </si>
  <si>
    <t>13.01.020</t>
  </si>
  <si>
    <t>13.01.040</t>
  </si>
  <si>
    <t>13.01.060</t>
  </si>
  <si>
    <t>13.01.080</t>
  </si>
  <si>
    <t>13.01.100</t>
  </si>
  <si>
    <t>13.01.120</t>
  </si>
  <si>
    <t>13.01.140</t>
  </si>
  <si>
    <t>13.01.160</t>
  </si>
  <si>
    <t>13.01.180</t>
  </si>
  <si>
    <t>13.01.200</t>
  </si>
  <si>
    <t>13.02</t>
  </si>
  <si>
    <t>13.02.020</t>
  </si>
  <si>
    <t>13.02.040</t>
  </si>
  <si>
    <t>13.02.060</t>
  </si>
  <si>
    <t>13.02.080</t>
  </si>
  <si>
    <t>13.02.100</t>
  </si>
  <si>
    <t>13.02.120</t>
  </si>
  <si>
    <t>13.02.140</t>
  </si>
  <si>
    <t>13.02.160</t>
  </si>
  <si>
    <t>13.02.180</t>
  </si>
  <si>
    <t>13.02.200</t>
  </si>
  <si>
    <t>13.03</t>
  </si>
  <si>
    <t>13.03.130</t>
  </si>
  <si>
    <t>13.03.146</t>
  </si>
  <si>
    <t>13.03.150</t>
  </si>
  <si>
    <t>13.03.160</t>
  </si>
  <si>
    <t>13.05</t>
  </si>
  <si>
    <t>13.05.080</t>
  </si>
  <si>
    <t>13.05.084</t>
  </si>
  <si>
    <t>13.05.090</t>
  </si>
  <si>
    <t>13.05.094</t>
  </si>
  <si>
    <t>13.05.096</t>
  </si>
  <si>
    <t>13.05.100</t>
  </si>
  <si>
    <t>13.05.104</t>
  </si>
  <si>
    <t>13.05.110</t>
  </si>
  <si>
    <t>13.05.150</t>
  </si>
  <si>
    <t>13.05.160</t>
  </si>
  <si>
    <t>13.05.170</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</si>
  <si>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</si>
  <si>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</si>
  <si>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</si>
  <si>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</si>
  <si>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</si>
  <si>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</si>
  <si>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</si>
  <si>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</si>
  <si>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</si>
  <si>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</si>
  <si>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</si>
  <si>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</si>
  <si>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</si>
  <si>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</si>
  <si>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</si>
  <si>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</si>
  <si>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</si>
  <si>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</si>
  <si>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</si>
  <si>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</si>
  <si>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</si>
  <si>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</si>
  <si>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</si>
  <si>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14.11</t>
  </si>
  <si>
    <t>14.15</t>
  </si>
  <si>
    <t>14.15.060</t>
  </si>
  <si>
    <t>14.15.100</t>
  </si>
  <si>
    <t>14.15.120</t>
  </si>
  <si>
    <t>14.15.140</t>
  </si>
  <si>
    <t>14.20</t>
  </si>
  <si>
    <t>14.20.010</t>
  </si>
  <si>
    <t>14.20.020</t>
  </si>
  <si>
    <t>14.25</t>
  </si>
  <si>
    <t>14.25.040</t>
  </si>
  <si>
    <t>14.28</t>
  </si>
  <si>
    <t>14.28.030</t>
  </si>
  <si>
    <t>14.28.060</t>
  </si>
  <si>
    <t>14.28.100</t>
  </si>
  <si>
    <t>14.28.110</t>
  </si>
  <si>
    <t>14.28.120</t>
  </si>
  <si>
    <t>14.28.140</t>
  </si>
  <si>
    <t>14.30</t>
  </si>
  <si>
    <t>14.30.010</t>
  </si>
  <si>
    <t>14.30.020</t>
  </si>
  <si>
    <t>14.30.040</t>
  </si>
  <si>
    <t>14.30.070</t>
  </si>
  <si>
    <t>14.30.080</t>
  </si>
  <si>
    <t>14.30.110</t>
  </si>
  <si>
    <t>14.30.160</t>
  </si>
  <si>
    <t>14.30.190</t>
  </si>
  <si>
    <t>14.30.230</t>
  </si>
  <si>
    <t>14.30.240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</si>
  <si>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</si>
  <si>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</si>
  <si>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</si>
  <si>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</si>
  <si>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</si>
  <si>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</si>
  <si>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</si>
  <si>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</si>
  <si>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</si>
  <si>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</si>
  <si>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</si>
  <si>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</si>
  <si>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</si>
  <si>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</si>
  <si>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</si>
  <si>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</si>
  <si>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</si>
  <si>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</si>
  <si>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</si>
  <si>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</si>
  <si>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</si>
  <si>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</si>
  <si>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</si>
  <si>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</si>
  <si>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</si>
  <si>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</si>
  <si>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</si>
  <si>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</si>
  <si>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</si>
  <si>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</si>
  <si>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</si>
  <si>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</si>
  <si>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</si>
  <si>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</si>
  <si>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</si>
  <si>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</si>
  <si>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</si>
  <si>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</si>
  <si>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</si>
  <si>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</si>
  <si>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</si>
  <si>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</si>
  <si>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</si>
  <si>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</si>
  <si>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</si>
  <si>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</si>
  <si>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15.05</t>
  </si>
  <si>
    <t>15.05.290</t>
  </si>
  <si>
    <t>15.05.300</t>
  </si>
  <si>
    <t>15.05.520</t>
  </si>
  <si>
    <t>15.05.530</t>
  </si>
  <si>
    <t>15.05.540</t>
  </si>
  <si>
    <t>15.20</t>
  </si>
  <si>
    <t>15.20.020</t>
  </si>
  <si>
    <t>15.20.040</t>
  </si>
  <si>
    <t>15.20.060</t>
  </si>
  <si>
    <t>16.02</t>
  </si>
  <si>
    <t>16.02.010</t>
  </si>
  <si>
    <t>16.02.020</t>
  </si>
  <si>
    <t>16.02.030</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</si>
  <si>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</si>
  <si>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</si>
  <si>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</si>
  <si>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</si>
  <si>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</si>
  <si>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</si>
  <si>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</si>
  <si>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</si>
  <si>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</si>
  <si>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</si>
  <si>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</si>
  <si>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</si>
  <si>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</si>
  <si>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</si>
  <si>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</si>
  <si>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</si>
  <si>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</si>
  <si>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</si>
  <si>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</si>
  <si>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</si>
  <si>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</si>
  <si>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</si>
  <si>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</si>
  <si>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</si>
  <si>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</si>
  <si>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</si>
  <si>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</si>
  <si>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</si>
  <si>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</si>
  <si>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</si>
  <si>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</si>
  <si>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</si>
  <si>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</si>
  <si>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</si>
  <si>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16.16.180</t>
  </si>
  <si>
    <t>16.16.400</t>
  </si>
  <si>
    <t>16.16.420</t>
  </si>
  <si>
    <t>16.20</t>
  </si>
  <si>
    <t>16.20.020</t>
  </si>
  <si>
    <t>16.20.030</t>
  </si>
  <si>
    <t>16.20.040</t>
  </si>
  <si>
    <t>16.30</t>
  </si>
  <si>
    <t>16.30.020</t>
  </si>
  <si>
    <t>16.32</t>
  </si>
  <si>
    <t>16.32.070</t>
  </si>
  <si>
    <t>16.32.120</t>
  </si>
  <si>
    <t>16.32.130</t>
  </si>
  <si>
    <t>16.33</t>
  </si>
  <si>
    <t>16.33.020</t>
  </si>
  <si>
    <t>16.33.040</t>
  </si>
  <si>
    <t>16.33.060</t>
  </si>
  <si>
    <t>16.33.080</t>
  </si>
  <si>
    <t>16.33.100</t>
  </si>
  <si>
    <t>16.33.400</t>
  </si>
  <si>
    <t>16.33.410</t>
  </si>
  <si>
    <t>16.40</t>
  </si>
  <si>
    <t>16.40.040</t>
  </si>
  <si>
    <t>16.40.060</t>
  </si>
  <si>
    <t>16.40.080</t>
  </si>
  <si>
    <t>16.40.090</t>
  </si>
  <si>
    <t>16.40.120</t>
  </si>
  <si>
    <t>16.40.140</t>
  </si>
  <si>
    <t>16.40.150</t>
  </si>
  <si>
    <t>17.01</t>
  </si>
  <si>
    <t>17.01.010</t>
  </si>
  <si>
    <t>17.01.020</t>
  </si>
  <si>
    <t>17.01.030</t>
  </si>
  <si>
    <t>17.01.040</t>
  </si>
  <si>
    <t>17.01.050</t>
  </si>
  <si>
    <t>17.01.060</t>
  </si>
  <si>
    <t>17.01.120</t>
  </si>
  <si>
    <t>17.02</t>
  </si>
  <si>
    <t>17.02.020</t>
  </si>
  <si>
    <t>17.02.040</t>
  </si>
  <si>
    <t>17.02.060</t>
  </si>
  <si>
    <t>17.02.080</t>
  </si>
  <si>
    <t>17.02.120</t>
  </si>
  <si>
    <t>17.02.140</t>
  </si>
  <si>
    <t>17.02.220</t>
  </si>
  <si>
    <t>17.02.250</t>
  </si>
  <si>
    <t>17.02.260</t>
  </si>
  <si>
    <t>17.02.330</t>
  </si>
  <si>
    <t>17.03</t>
  </si>
  <si>
    <t>17.03.020</t>
  </si>
  <si>
    <t>17.03.040</t>
  </si>
  <si>
    <t>17.03.060</t>
  </si>
  <si>
    <t>17.03.080</t>
  </si>
  <si>
    <t>17.03.100</t>
  </si>
  <si>
    <t>17.03.200</t>
  </si>
  <si>
    <t>17.03.300</t>
  </si>
  <si>
    <t>17.03.310</t>
  </si>
  <si>
    <t>17.03.320</t>
  </si>
  <si>
    <t>17.03.330</t>
  </si>
  <si>
    <t>17.04</t>
  </si>
  <si>
    <t>17.04.020</t>
  </si>
  <si>
    <t>17.04.040</t>
  </si>
  <si>
    <t>17.05</t>
  </si>
  <si>
    <t>17.05.020</t>
  </si>
  <si>
    <t>17.05.070</t>
  </si>
  <si>
    <t>17.05.080</t>
  </si>
  <si>
    <t>17.05.100</t>
  </si>
  <si>
    <t>17.05.320</t>
  </si>
  <si>
    <t>17.05.420</t>
  </si>
  <si>
    <t>17.10</t>
  </si>
  <si>
    <t>17.10.020</t>
  </si>
  <si>
    <t>17.10.100</t>
  </si>
  <si>
    <t>17.10.120</t>
  </si>
  <si>
    <t>17.10.200</t>
  </si>
  <si>
    <t>17.10.410</t>
  </si>
  <si>
    <t>17.10.420</t>
  </si>
  <si>
    <t>17.10.430</t>
  </si>
  <si>
    <t>17.12</t>
  </si>
  <si>
    <t>17.12.020</t>
  </si>
  <si>
    <t>17.12.060</t>
  </si>
  <si>
    <t>17.12.100</t>
  </si>
  <si>
    <t>17.12.120</t>
  </si>
  <si>
    <t>17.12.140</t>
  </si>
  <si>
    <t>17.12.240</t>
  </si>
  <si>
    <t>17.20</t>
  </si>
  <si>
    <t>17.20.020</t>
  </si>
  <si>
    <t>17.20.040</t>
  </si>
  <si>
    <t>17.20.050</t>
  </si>
  <si>
    <t>17.20.060</t>
  </si>
  <si>
    <t>17.20.140</t>
  </si>
  <si>
    <t>17.40</t>
  </si>
  <si>
    <t>17.40.010</t>
  </si>
  <si>
    <t>17.40.020</t>
  </si>
  <si>
    <t>17.40.030</t>
  </si>
  <si>
    <t>17.40.050</t>
  </si>
  <si>
    <t>17.40.070</t>
  </si>
  <si>
    <t>17.40.110</t>
  </si>
  <si>
    <t>17.40.150</t>
  </si>
  <si>
    <t>17.40.160</t>
  </si>
  <si>
    <t>17.40.170</t>
  </si>
  <si>
    <t>17.40.180</t>
  </si>
  <si>
    <t>17.40.190</t>
  </si>
  <si>
    <t>17.40.200</t>
  </si>
  <si>
    <t>18.05</t>
  </si>
  <si>
    <t>18.05.020</t>
  </si>
  <si>
    <t>18.06</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</si>
  <si>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</si>
  <si>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</si>
  <si>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</si>
  <si>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</si>
  <si>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</si>
  <si>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</si>
  <si>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</si>
  <si>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</si>
  <si>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</si>
  <si>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18.06.510</t>
  </si>
  <si>
    <t>18.06.520</t>
  </si>
  <si>
    <t>18.06.530</t>
  </si>
  <si>
    <t>18.07</t>
  </si>
  <si>
    <t>18.07.020</t>
  </si>
  <si>
    <t>Placa cerâmica não esmaltada extrudada de alta resistência química e mecânica, espessura de 9 mm, uso industrial, assentado com argamassa química bicomponente</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</si>
  <si>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</si>
  <si>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</si>
  <si>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</si>
  <si>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</si>
  <si>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</si>
  <si>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18.07.170</t>
  </si>
  <si>
    <t>18.07.210</t>
  </si>
  <si>
    <t>18.07.230</t>
  </si>
  <si>
    <t>18.07.250</t>
  </si>
  <si>
    <t>18.07.310</t>
  </si>
  <si>
    <t>18.08</t>
  </si>
  <si>
    <t>18.08.090</t>
  </si>
  <si>
    <t>Revestimento em porcelanato esmaltado acetinado para áreas internas e ambientes com acesso ao exterior, grupo de absorção BIa, resistência química B, assentado com argamassa colante industrializada, rejuntado</t>
  </si>
  <si>
    <t>18.08.100</t>
  </si>
  <si>
    <t>Rodapé em porcelanato esmaltado acetinado para áreas internas e ambientes com acesso ao exterior, grupo de absorção BIa, resistência química B, assentado com argamassa colante industrializada, rejuntado</t>
  </si>
  <si>
    <t>18.08.110</t>
  </si>
  <si>
    <t>Revestimento em porcelanato técnico antiderrapante para áreas externas, grupo de absorção BIa, assentado com argamassa colante industrializada, rejuntado</t>
  </si>
  <si>
    <t>18.08.120</t>
  </si>
  <si>
    <t>Rodapé em porcelanato técnico antiderrapante para áreas internas, grupo de absorção BIa, assentado com argamassa colante industrializada, rejuntado</t>
  </si>
  <si>
    <t>18.08.130</t>
  </si>
  <si>
    <t>Revestimento em porcelanato técnico antiácido para áreas de alto tráfego, grupo de absorção BIa, assentado com argamassa colante industrializada e rejuntado com resina epóxi</t>
  </si>
  <si>
    <t>18.08.140</t>
  </si>
  <si>
    <t>Rodapé em porcelanato técnico antiácido para áreas de alto tráfego, grupo de absorção BIa, assentado com argamassa colante industrializada e rejuntado com resina epóxi</t>
  </si>
  <si>
    <t>18.08.170</t>
  </si>
  <si>
    <t>Revestimento em porcelanato técnico polido para áreas internas e ambientes de médio tráfego, grupo de absorção BIa, coeficiente de atrito I, assentado com argamassa colante industrializada, rejuntado</t>
  </si>
  <si>
    <t>18.08.180</t>
  </si>
  <si>
    <t>Rodapé em porcelanato técnico polido para áreas internas e ambientes de médio tráfego, grupo de absorção BIa, assentado com argamassa colante industrializada, rejuntado</t>
  </si>
  <si>
    <t>18.11</t>
  </si>
  <si>
    <t>18.11.002</t>
  </si>
  <si>
    <t>18.12</t>
  </si>
  <si>
    <t>18.12.020</t>
  </si>
  <si>
    <t>18.12.120</t>
  </si>
  <si>
    <t>18.13</t>
  </si>
  <si>
    <t>18.13.010</t>
  </si>
  <si>
    <t>19.01</t>
  </si>
  <si>
    <t>19.01.010</t>
  </si>
  <si>
    <t>19.01.020</t>
  </si>
  <si>
    <t>19.01.040</t>
  </si>
  <si>
    <t>19.01.060</t>
  </si>
  <si>
    <t>19.01.120</t>
  </si>
  <si>
    <t>19.01.320</t>
  </si>
  <si>
    <t>19.01.390</t>
  </si>
  <si>
    <t>19.01.410</t>
  </si>
  <si>
    <t>19.01.420</t>
  </si>
  <si>
    <t>19.01.430</t>
  </si>
  <si>
    <t>19.01.440</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</si>
  <si>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</si>
  <si>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</si>
  <si>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</si>
  <si>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</si>
  <si>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</si>
  <si>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</si>
  <si>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</si>
  <si>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</si>
  <si>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</si>
  <si>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</si>
  <si>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</si>
  <si>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</si>
  <si>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</si>
  <si>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</si>
  <si>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</si>
  <si>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</si>
  <si>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</si>
  <si>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</si>
  <si>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</si>
  <si>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</si>
  <si>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20.01</t>
  </si>
  <si>
    <t>20.01.040</t>
  </si>
  <si>
    <t>20.03</t>
  </si>
  <si>
    <t>20.03.010</t>
  </si>
  <si>
    <t>20.04</t>
  </si>
  <si>
    <t>20.04.020</t>
  </si>
  <si>
    <t>20.10</t>
  </si>
  <si>
    <t>20.10.020</t>
  </si>
  <si>
    <t>20.10.040</t>
  </si>
  <si>
    <t>20.10.120</t>
  </si>
  <si>
    <t>20.20</t>
  </si>
  <si>
    <t>20.20.020</t>
  </si>
  <si>
    <t>20.20.040</t>
  </si>
  <si>
    <t>20.20.100</t>
  </si>
  <si>
    <t>20.20.200</t>
  </si>
  <si>
    <t>20.20.220</t>
  </si>
  <si>
    <t>21.01</t>
  </si>
  <si>
    <t>21.01.100</t>
  </si>
  <si>
    <t>Revestimento em borracha sintética preta de 4 mm - colado</t>
  </si>
  <si>
    <t>21.01.130</t>
  </si>
  <si>
    <t>Revestimento em borracha sintética preta de 7 mm - argamassado</t>
  </si>
  <si>
    <t>21.02</t>
  </si>
  <si>
    <t>21.02.050</t>
  </si>
  <si>
    <t>Revestimento vinílico de 2 mm, para tráfego médio, com impermeabilizante acrílico</t>
  </si>
  <si>
    <t>21.02.060</t>
  </si>
  <si>
    <t>21.02.271</t>
  </si>
  <si>
    <t>21.02.281</t>
  </si>
  <si>
    <t>21.02.291</t>
  </si>
  <si>
    <t>21.02.310</t>
  </si>
  <si>
    <t>Revestimento vinílico autoportante acústico com espessura de 4,5 mm, com impermeabilização acrílica</t>
  </si>
  <si>
    <t>21.02.311</t>
  </si>
  <si>
    <t>Revestimento vinílico autoportante de 4 mm, com impermeabilização acrílica.</t>
  </si>
  <si>
    <t>21.03</t>
  </si>
  <si>
    <t>21.03.010</t>
  </si>
  <si>
    <t>21.03.090</t>
  </si>
  <si>
    <t>21.03.151</t>
  </si>
  <si>
    <t>Revestimento em placas de alumínio composto "ACM" com espessura de 4 mm e acabamento em PVDF</t>
  </si>
  <si>
    <t>21.04</t>
  </si>
  <si>
    <t>21.04.100</t>
  </si>
  <si>
    <t>21.04.110</t>
  </si>
  <si>
    <t>21.05</t>
  </si>
  <si>
    <t>21.05.010</t>
  </si>
  <si>
    <t>21.07</t>
  </si>
  <si>
    <t>21.07.010</t>
  </si>
  <si>
    <t>21.10</t>
  </si>
  <si>
    <t>21.10.050</t>
  </si>
  <si>
    <t>Rodapé de poliestireno de 7 cm</t>
  </si>
  <si>
    <t>21.10.051</t>
  </si>
  <si>
    <t>Rodapé de poliestireno de 8 cm</t>
  </si>
  <si>
    <t>21.10.061</t>
  </si>
  <si>
    <t>21.10.071</t>
  </si>
  <si>
    <t>21.10.081</t>
  </si>
  <si>
    <t>Rodapé hospitalar flexível em PVC para piso vinílico de 7,5 cm, e= 2 mm, nível/sobrepor, com impermeabilização acrílica</t>
  </si>
  <si>
    <t>21.10.210</t>
  </si>
  <si>
    <t>21.10.220</t>
  </si>
  <si>
    <t>21.10.250</t>
  </si>
  <si>
    <t>21.11</t>
  </si>
  <si>
    <t>21.11.050</t>
  </si>
  <si>
    <t>21.11.131</t>
  </si>
  <si>
    <t>Testeira flexível para arremate de degrau vinílico em PVC, espessura de 2 mm, com impermeabilização acrílica</t>
  </si>
  <si>
    <t>21.20</t>
  </si>
  <si>
    <t>21.20.020</t>
  </si>
  <si>
    <t>21.20.040</t>
  </si>
  <si>
    <t>21.20.050</t>
  </si>
  <si>
    <t>21.20.060</t>
  </si>
  <si>
    <t>21.20.100</t>
  </si>
  <si>
    <t>21.20.300</t>
  </si>
  <si>
    <t>21.20.301</t>
  </si>
  <si>
    <t>21.20.302</t>
  </si>
  <si>
    <t>21.20.410</t>
  </si>
  <si>
    <t>Cantoneira de sobrepor em PVC de 4 x 4 cm</t>
  </si>
  <si>
    <t>21.20.460</t>
  </si>
  <si>
    <t>22.01</t>
  </si>
  <si>
    <t>22.01.010</t>
  </si>
  <si>
    <t>22.01.020</t>
  </si>
  <si>
    <t>22.01.080</t>
  </si>
  <si>
    <t>22.01.210</t>
  </si>
  <si>
    <t>22.01.220</t>
  </si>
  <si>
    <t>22.01.240</t>
  </si>
  <si>
    <t>22.02</t>
  </si>
  <si>
    <t>22.02.010</t>
  </si>
  <si>
    <t>22.02.030</t>
  </si>
  <si>
    <t>22.02.100</t>
  </si>
  <si>
    <t>22.02.190</t>
  </si>
  <si>
    <t>22.03</t>
  </si>
  <si>
    <t>22.03.010</t>
  </si>
  <si>
    <t>22.03.020</t>
  </si>
  <si>
    <t>22.03.030</t>
  </si>
  <si>
    <t>22.03.040</t>
  </si>
  <si>
    <t>22.03.050</t>
  </si>
  <si>
    <t>22.03.070</t>
  </si>
  <si>
    <t>22.03.140</t>
  </si>
  <si>
    <t>22.03.160</t>
  </si>
  <si>
    <t>22.03.170</t>
  </si>
  <si>
    <t>22.04</t>
  </si>
  <si>
    <t>22.04.020</t>
  </si>
  <si>
    <t>22.06</t>
  </si>
  <si>
    <t>22.06.130</t>
  </si>
  <si>
    <t>22.06.200</t>
  </si>
  <si>
    <t>22.06.210</t>
  </si>
  <si>
    <t>22.06.220</t>
  </si>
  <si>
    <t>22.06.230</t>
  </si>
  <si>
    <t>22.06.240</t>
  </si>
  <si>
    <t>22.06.250</t>
  </si>
  <si>
    <t>22.06.300</t>
  </si>
  <si>
    <t>22.06.310</t>
  </si>
  <si>
    <t>22.06.320</t>
  </si>
  <si>
    <t>22.06.330</t>
  </si>
  <si>
    <t>22.06.340</t>
  </si>
  <si>
    <t>22.06.350</t>
  </si>
  <si>
    <t>22.20</t>
  </si>
  <si>
    <t>22.20.010</t>
  </si>
  <si>
    <t>22.20.020</t>
  </si>
  <si>
    <t>22.20.040</t>
  </si>
  <si>
    <t>22.20.050</t>
  </si>
  <si>
    <t>22.20.090</t>
  </si>
  <si>
    <t>23.01</t>
  </si>
  <si>
    <t>23.01.050</t>
  </si>
  <si>
    <t>23.01.060</t>
  </si>
  <si>
    <t>23.02</t>
  </si>
  <si>
    <t>23.02.010</t>
  </si>
  <si>
    <t>23.02.030</t>
  </si>
  <si>
    <t>23.02.040</t>
  </si>
  <si>
    <t>23.02.050</t>
  </si>
  <si>
    <t>23.02.060</t>
  </si>
  <si>
    <t>23.02.500</t>
  </si>
  <si>
    <t>23.02.520</t>
  </si>
  <si>
    <t>23.02.530</t>
  </si>
  <si>
    <t>23.02.540</t>
  </si>
  <si>
    <t>23.02.550</t>
  </si>
  <si>
    <t>23.04</t>
  </si>
  <si>
    <t>23.04.010</t>
  </si>
  <si>
    <t>23.04.070</t>
  </si>
  <si>
    <t>23.04.080</t>
  </si>
  <si>
    <t>23.04.090</t>
  </si>
  <si>
    <t>23.04.100</t>
  </si>
  <si>
    <t>23.04.110</t>
  </si>
  <si>
    <t>23.04.120</t>
  </si>
  <si>
    <t>23.04.130</t>
  </si>
  <si>
    <t>23.04.140</t>
  </si>
  <si>
    <t>23.04.500</t>
  </si>
  <si>
    <t>23.04.570</t>
  </si>
  <si>
    <t>23.04.580</t>
  </si>
  <si>
    <t>23.04.590</t>
  </si>
  <si>
    <t>23.04.600</t>
  </si>
  <si>
    <t>23.04.610</t>
  </si>
  <si>
    <t>23.04.620</t>
  </si>
  <si>
    <t>23.04.630</t>
  </si>
  <si>
    <t>23.08</t>
  </si>
  <si>
    <t>23.08.010</t>
  </si>
  <si>
    <t>23.08.020</t>
  </si>
  <si>
    <t>23.08.030</t>
  </si>
  <si>
    <t>23.08.040</t>
  </si>
  <si>
    <t>23.08.060</t>
  </si>
  <si>
    <t>23.08.080</t>
  </si>
  <si>
    <t>23.08.100</t>
  </si>
  <si>
    <t>23.08.110</t>
  </si>
  <si>
    <t>23.08.130</t>
  </si>
  <si>
    <t>23.08.160</t>
  </si>
  <si>
    <t>23.08.170</t>
  </si>
  <si>
    <t>23.08.210</t>
  </si>
  <si>
    <t>23.08.220</t>
  </si>
  <si>
    <t>23.08.230</t>
  </si>
  <si>
    <t>23.08.320</t>
  </si>
  <si>
    <t>23.08.340</t>
  </si>
  <si>
    <t>23.08.380</t>
  </si>
  <si>
    <t>23.09</t>
  </si>
  <si>
    <t>Porta lisa comum montada com batente</t>
  </si>
  <si>
    <t>23.09.010</t>
  </si>
  <si>
    <t>23.09.020</t>
  </si>
  <si>
    <t>23.09.030</t>
  </si>
  <si>
    <t>23.09.040</t>
  </si>
  <si>
    <t>23.09.050</t>
  </si>
  <si>
    <t>23.09.052</t>
  </si>
  <si>
    <t>23.09.060</t>
  </si>
  <si>
    <t>23.09.100</t>
  </si>
  <si>
    <t>23.09.420</t>
  </si>
  <si>
    <t>23.09.430</t>
  </si>
  <si>
    <t>23.09.440</t>
  </si>
  <si>
    <t>23.09.500</t>
  </si>
  <si>
    <t>23.09.510</t>
  </si>
  <si>
    <t>23.09.520</t>
  </si>
  <si>
    <t>23.09.530</t>
  </si>
  <si>
    <t>23.09.540</t>
  </si>
  <si>
    <t>23.09.550</t>
  </si>
  <si>
    <t>23.09.560</t>
  </si>
  <si>
    <t>23.09.570</t>
  </si>
  <si>
    <t>23.09.580</t>
  </si>
  <si>
    <t>23.09.590</t>
  </si>
  <si>
    <t>23.09.600</t>
  </si>
  <si>
    <t>23.09.610</t>
  </si>
  <si>
    <t>23.09.630</t>
  </si>
  <si>
    <t>23.11</t>
  </si>
  <si>
    <t>23.11.010</t>
  </si>
  <si>
    <t>23.11.030</t>
  </si>
  <si>
    <t>23.11.040</t>
  </si>
  <si>
    <t>23.11.050</t>
  </si>
  <si>
    <t>23.11.060</t>
  </si>
  <si>
    <t>23.11.200</t>
  </si>
  <si>
    <t>23.11.210</t>
  </si>
  <si>
    <t>23.11.220</t>
  </si>
  <si>
    <t>23.11.230</t>
  </si>
  <si>
    <t>23.11.240</t>
  </si>
  <si>
    <t>23.12</t>
  </si>
  <si>
    <t>23.12.001</t>
  </si>
  <si>
    <t>Porta lisa de madeira, interna "PIM", para acabamento em pintura, padrão dimensional médio, com ferragens, completo - 80 x 210 cm</t>
  </si>
  <si>
    <t>23.13</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</si>
  <si>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</si>
  <si>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</si>
  <si>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</si>
  <si>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</si>
  <si>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</si>
  <si>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</si>
  <si>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</si>
  <si>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</si>
  <si>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</si>
  <si>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</si>
  <si>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</si>
  <si>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</si>
  <si>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</si>
  <si>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23.20.020</t>
  </si>
  <si>
    <t>23.20.040</t>
  </si>
  <si>
    <t>23.20.060</t>
  </si>
  <si>
    <t>23.20.100</t>
  </si>
  <si>
    <t>23.20.110</t>
  </si>
  <si>
    <t>23.20.120</t>
  </si>
  <si>
    <t>23.20.140</t>
  </si>
  <si>
    <t>23.20.160</t>
  </si>
  <si>
    <t>23.20.170</t>
  </si>
  <si>
    <t>23.20.180</t>
  </si>
  <si>
    <t>23.20.220</t>
  </si>
  <si>
    <t>23.20.230</t>
  </si>
  <si>
    <t>23.20.240</t>
  </si>
  <si>
    <t>23.20.310</t>
  </si>
  <si>
    <t>23.20.320</t>
  </si>
  <si>
    <t>23.20.330</t>
  </si>
  <si>
    <t>23.20.340</t>
  </si>
  <si>
    <t>23.20.450</t>
  </si>
  <si>
    <t>23.20.460</t>
  </si>
  <si>
    <t>23.20.550</t>
  </si>
  <si>
    <t>23.20.600</t>
  </si>
  <si>
    <t>24.01</t>
  </si>
  <si>
    <t>24.01.010</t>
  </si>
  <si>
    <t>24.01.030</t>
  </si>
  <si>
    <t>24.01.040</t>
  </si>
  <si>
    <t>24.01.050</t>
  </si>
  <si>
    <t>24.01.060</t>
  </si>
  <si>
    <t>24.01.070</t>
  </si>
  <si>
    <t>24.01.080</t>
  </si>
  <si>
    <t>24.01.090</t>
  </si>
  <si>
    <t>24.01.100</t>
  </si>
  <si>
    <t>24.01.110</t>
  </si>
  <si>
    <t>24.01.120</t>
  </si>
  <si>
    <t>24.01.150</t>
  </si>
  <si>
    <t>24.01.180</t>
  </si>
  <si>
    <t>24.01.190</t>
  </si>
  <si>
    <t>24.01.200</t>
  </si>
  <si>
    <t>24.01.270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</si>
  <si>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</si>
  <si>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</si>
  <si>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</si>
  <si>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</si>
  <si>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</si>
  <si>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</si>
  <si>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</si>
  <si>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</si>
  <si>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</si>
  <si>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</si>
  <si>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</si>
  <si>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</si>
  <si>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</si>
  <si>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</si>
  <si>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</si>
  <si>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</si>
  <si>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</si>
  <si>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</si>
  <si>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</si>
  <si>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24.02.440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</si>
  <si>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</si>
  <si>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</si>
  <si>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</si>
  <si>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</si>
  <si>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</si>
  <si>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</si>
  <si>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</si>
  <si>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</si>
  <si>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</si>
  <si>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</si>
  <si>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</si>
  <si>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</si>
  <si>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</si>
  <si>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</si>
  <si>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</si>
  <si>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</si>
  <si>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</si>
  <si>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</si>
  <si>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</si>
  <si>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</si>
  <si>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</si>
  <si>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</si>
  <si>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</si>
  <si>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</si>
  <si>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</si>
  <si>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</si>
  <si>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</si>
  <si>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</si>
  <si>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</si>
  <si>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</si>
  <si>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</si>
  <si>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</si>
  <si>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</si>
  <si>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</si>
  <si>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Porta de segurança de abrir, em grade com aço SAE 1045 chapeada, diâmetro 1´, completa, sem têmpera e revenimento</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</si>
  <si>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</si>
  <si>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</si>
  <si>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</si>
  <si>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</si>
  <si>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</si>
  <si>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</si>
  <si>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</si>
  <si>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</si>
  <si>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</si>
  <si>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</si>
  <si>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</si>
  <si>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</si>
  <si>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</si>
  <si>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</si>
  <si>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</si>
  <si>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</si>
  <si>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</si>
  <si>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</si>
  <si>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</si>
  <si>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</si>
  <si>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</si>
  <si>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</si>
  <si>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</si>
  <si>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</si>
  <si>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</si>
  <si>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24.08.030</t>
  </si>
  <si>
    <t>24.08.040</t>
  </si>
  <si>
    <t>24.20</t>
  </si>
  <si>
    <t>24.20.020</t>
  </si>
  <si>
    <t>24.20.040</t>
  </si>
  <si>
    <t>24.20.060</t>
  </si>
  <si>
    <t>24.20.090</t>
  </si>
  <si>
    <t>24.20.100</t>
  </si>
  <si>
    <t>24.20.120</t>
  </si>
  <si>
    <t>24.20.140</t>
  </si>
  <si>
    <t>24.20.200</t>
  </si>
  <si>
    <t>24.20.230</t>
  </si>
  <si>
    <t>24.20.270</t>
  </si>
  <si>
    <t>24.20.300</t>
  </si>
  <si>
    <t>24.20.310</t>
  </si>
  <si>
    <t>25.01</t>
  </si>
  <si>
    <t>25.01.020</t>
  </si>
  <si>
    <t>25.01.030</t>
  </si>
  <si>
    <t>25.01.040</t>
  </si>
  <si>
    <t>25.01.050</t>
  </si>
  <si>
    <t>25.01.060</t>
  </si>
  <si>
    <t>25.01.070</t>
  </si>
  <si>
    <t>25.01.080</t>
  </si>
  <si>
    <t>25.01.090</t>
  </si>
  <si>
    <t>25.01.100</t>
  </si>
  <si>
    <t>25.01.110</t>
  </si>
  <si>
    <t>25.01.120</t>
  </si>
  <si>
    <t>25.01.240</t>
  </si>
  <si>
    <t>25.01.360</t>
  </si>
  <si>
    <t>25.01.370</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</si>
  <si>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</si>
  <si>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</si>
  <si>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</si>
  <si>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</si>
  <si>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</si>
  <si>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</si>
  <si>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</si>
  <si>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</si>
  <si>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</si>
  <si>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</si>
  <si>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</si>
  <si>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</si>
  <si>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</si>
  <si>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</si>
  <si>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</si>
  <si>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</si>
  <si>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</si>
  <si>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</si>
  <si>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</si>
  <si>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</si>
  <si>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</si>
  <si>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</si>
  <si>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25.02.210</t>
  </si>
  <si>
    <t>25.02.220</t>
  </si>
  <si>
    <t>25.02.230</t>
  </si>
  <si>
    <t>25.02.240</t>
  </si>
  <si>
    <t>25.02.250</t>
  </si>
  <si>
    <t>25.02.260</t>
  </si>
  <si>
    <t>25.02.300</t>
  </si>
  <si>
    <t>25.03</t>
  </si>
  <si>
    <t>25.03.100</t>
  </si>
  <si>
    <t>25.20</t>
  </si>
  <si>
    <t>25.20.020</t>
  </si>
  <si>
    <t>26.01</t>
  </si>
  <si>
    <t>26.01.020</t>
  </si>
  <si>
    <t>26.01.040</t>
  </si>
  <si>
    <t>26.01.060</t>
  </si>
  <si>
    <t>26.01.080</t>
  </si>
  <si>
    <t>26.01.140</t>
  </si>
  <si>
    <t>26.01.155</t>
  </si>
  <si>
    <t>26.01.160</t>
  </si>
  <si>
    <t>26.01.168</t>
  </si>
  <si>
    <t>26.01.169</t>
  </si>
  <si>
    <t>26.01.170</t>
  </si>
  <si>
    <t>26.01.180</t>
  </si>
  <si>
    <t>26.01.190</t>
  </si>
  <si>
    <t>26.01.230</t>
  </si>
  <si>
    <t>26.01.240</t>
  </si>
  <si>
    <t>26.01.260</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</si>
  <si>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</si>
  <si>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</si>
  <si>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</si>
  <si>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</si>
  <si>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</si>
  <si>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</si>
  <si>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</si>
  <si>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</si>
  <si>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</si>
  <si>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</si>
  <si>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</si>
  <si>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</si>
  <si>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</si>
  <si>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</si>
  <si>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</si>
  <si>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</si>
  <si>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</si>
  <si>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</si>
  <si>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</si>
  <si>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</si>
  <si>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</si>
  <si>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27.02</t>
  </si>
  <si>
    <t>27.02.010</t>
  </si>
  <si>
    <t>27.02.040</t>
  </si>
  <si>
    <t>27.02.050</t>
  </si>
  <si>
    <t>27.03</t>
  </si>
  <si>
    <t>27.03.030</t>
  </si>
  <si>
    <t>27.04</t>
  </si>
  <si>
    <t>27.04.030</t>
  </si>
  <si>
    <t>27.04.040</t>
  </si>
  <si>
    <t>27.04.050</t>
  </si>
  <si>
    <t>27.04.060</t>
  </si>
  <si>
    <t>27.04.070</t>
  </si>
  <si>
    <t>28.01</t>
  </si>
  <si>
    <t>28.01.020</t>
  </si>
  <si>
    <t>28.01.030</t>
  </si>
  <si>
    <t>28.01.040</t>
  </si>
  <si>
    <t>28.01.050</t>
  </si>
  <si>
    <t>28.01.070</t>
  </si>
  <si>
    <t>28.01.080</t>
  </si>
  <si>
    <t>28.01.090</t>
  </si>
  <si>
    <t>28.01.146</t>
  </si>
  <si>
    <t>Fechadura eletromagnética para capacidade de atraque de 150 kgf</t>
  </si>
  <si>
    <t>28.01.150</t>
  </si>
  <si>
    <t>Fechadura elétrica de sobrepor para porta ou portão com peso até 400 kg</t>
  </si>
  <si>
    <t>28.01.160</t>
  </si>
  <si>
    <t>28.01.171</t>
  </si>
  <si>
    <t>28.01.180</t>
  </si>
  <si>
    <t>Mola aérea hidráulica, para porta com largura até 1,60 m</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</si>
  <si>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</si>
  <si>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</si>
  <si>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</si>
  <si>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</si>
  <si>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</si>
  <si>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</si>
  <si>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</si>
  <si>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</si>
  <si>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</si>
  <si>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</si>
  <si>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</si>
  <si>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</si>
  <si>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</si>
  <si>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</si>
  <si>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</si>
  <si>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</si>
  <si>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</si>
  <si>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</si>
  <si>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</si>
  <si>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</si>
  <si>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</si>
  <si>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</si>
  <si>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</si>
  <si>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</si>
  <si>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</si>
  <si>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</si>
  <si>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</si>
  <si>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28.20.330</t>
  </si>
  <si>
    <t>28.20.360</t>
  </si>
  <si>
    <t>28.20.370</t>
  </si>
  <si>
    <t>28.20.411</t>
  </si>
  <si>
    <t>28.20.412</t>
  </si>
  <si>
    <t>28.20.413</t>
  </si>
  <si>
    <t>28.20.430</t>
  </si>
  <si>
    <t>28.20.510</t>
  </si>
  <si>
    <t>28.20.550</t>
  </si>
  <si>
    <t>28.20.590</t>
  </si>
  <si>
    <t>28.20.600</t>
  </si>
  <si>
    <t>28.20.650</t>
  </si>
  <si>
    <t>28.20.710</t>
  </si>
  <si>
    <t>28.20.720</t>
  </si>
  <si>
    <t>28.20.750</t>
  </si>
  <si>
    <t>28.20.760</t>
  </si>
  <si>
    <t>28.20.770</t>
  </si>
  <si>
    <t>28.20.800</t>
  </si>
  <si>
    <t>28.20.810</t>
  </si>
  <si>
    <t>28.20.820</t>
  </si>
  <si>
    <t>28.20.830</t>
  </si>
  <si>
    <t>28.20.840</t>
  </si>
  <si>
    <t>28.20.850</t>
  </si>
  <si>
    <t>29.01</t>
  </si>
  <si>
    <t>29.01.020</t>
  </si>
  <si>
    <t>29.01.030</t>
  </si>
  <si>
    <t>29.01.040</t>
  </si>
  <si>
    <t>29.01.210</t>
  </si>
  <si>
    <t>29.01.230</t>
  </si>
  <si>
    <t>29.03</t>
  </si>
  <si>
    <t>29.03.010</t>
  </si>
  <si>
    <t>29.03.020</t>
  </si>
  <si>
    <t>29.03.030</t>
  </si>
  <si>
    <t>29.03.040</t>
  </si>
  <si>
    <t>29.20</t>
  </si>
  <si>
    <t>29.20.030</t>
  </si>
  <si>
    <t>30.01</t>
  </si>
  <si>
    <t>30.01.010</t>
  </si>
  <si>
    <t>30.01.020</t>
  </si>
  <si>
    <t>30.01.030</t>
  </si>
  <si>
    <t>30.01.040</t>
  </si>
  <si>
    <t>30.01.050</t>
  </si>
  <si>
    <t>30.01.060</t>
  </si>
  <si>
    <t>30.01.070</t>
  </si>
  <si>
    <t>30.01.080</t>
  </si>
  <si>
    <t>30.01.090</t>
  </si>
  <si>
    <t>30.01.100</t>
  </si>
  <si>
    <t>30.01.110</t>
  </si>
  <si>
    <t>30.01.120</t>
  </si>
  <si>
    <t>30.01.130</t>
  </si>
  <si>
    <t>30.03</t>
  </si>
  <si>
    <t>30.03.030</t>
  </si>
  <si>
    <t>30.03.040</t>
  </si>
  <si>
    <t>30.04</t>
  </si>
  <si>
    <t>30.04.010</t>
  </si>
  <si>
    <t>30.04.020</t>
  </si>
  <si>
    <t>30.04.030</t>
  </si>
  <si>
    <t>30.04.040</t>
  </si>
  <si>
    <t>30.04.060</t>
  </si>
  <si>
    <t>30.04.070</t>
  </si>
  <si>
    <t>30.04.090</t>
  </si>
  <si>
    <t>30.04.100</t>
  </si>
  <si>
    <t>30.04.110</t>
  </si>
  <si>
    <t>30.06</t>
  </si>
  <si>
    <t>30.06.010</t>
  </si>
  <si>
    <t>30.06.020</t>
  </si>
  <si>
    <t>30.06.030</t>
  </si>
  <si>
    <t>30.06.050</t>
  </si>
  <si>
    <t>30.06.060</t>
  </si>
  <si>
    <t>30.06.080</t>
  </si>
  <si>
    <t>30.06.090</t>
  </si>
  <si>
    <t>30.06.100</t>
  </si>
  <si>
    <t>30.06.110</t>
  </si>
  <si>
    <t>30.06.132</t>
  </si>
  <si>
    <t>Placa de sinalização tátil em poliestireno com alto relevo em braile, para identificação de pavimentos</t>
  </si>
  <si>
    <t>30.08</t>
  </si>
  <si>
    <t>30.08.020</t>
  </si>
  <si>
    <t>30.08.030</t>
  </si>
  <si>
    <t>30.08.040</t>
  </si>
  <si>
    <t>30.08.050</t>
  </si>
  <si>
    <t>30.08.060</t>
  </si>
  <si>
    <t>30.12</t>
  </si>
  <si>
    <t>30.12.010</t>
  </si>
  <si>
    <t>30.14</t>
  </si>
  <si>
    <t>30.14.010</t>
  </si>
  <si>
    <t>30.14.020</t>
  </si>
  <si>
    <t>30.14.030</t>
  </si>
  <si>
    <t>30.14.040</t>
  </si>
  <si>
    <t>32.06</t>
  </si>
  <si>
    <t>32.06.010</t>
  </si>
  <si>
    <t>32.06.030</t>
  </si>
  <si>
    <t>32.06.120</t>
  </si>
  <si>
    <t>32.06.130</t>
  </si>
  <si>
    <t>32.06.150</t>
  </si>
  <si>
    <t>32.06.231</t>
  </si>
  <si>
    <t>32.06.350</t>
  </si>
  <si>
    <t>32.06.380</t>
  </si>
  <si>
    <t>32.06.400</t>
  </si>
  <si>
    <t>32.07</t>
  </si>
  <si>
    <t>32.07.040</t>
  </si>
  <si>
    <t>32.07.060</t>
  </si>
  <si>
    <t>32.07.090</t>
  </si>
  <si>
    <t>32.07.110</t>
  </si>
  <si>
    <t>32.07.120</t>
  </si>
  <si>
    <t>32.07.160</t>
  </si>
  <si>
    <t>32.07.230</t>
  </si>
  <si>
    <t>32.07.240</t>
  </si>
  <si>
    <t>32.07.250</t>
  </si>
  <si>
    <t>32.07.260</t>
  </si>
  <si>
    <t>32.08</t>
  </si>
  <si>
    <t>32.08.010</t>
  </si>
  <si>
    <t>32.08.030</t>
  </si>
  <si>
    <t>32.08.050</t>
  </si>
  <si>
    <t>32.08.060</t>
  </si>
  <si>
    <t>32.08.070</t>
  </si>
  <si>
    <t>32.08.090</t>
  </si>
  <si>
    <t>32.08.100</t>
  </si>
  <si>
    <t>32.08.110</t>
  </si>
  <si>
    <t>32.08.130</t>
  </si>
  <si>
    <t>32.08.160</t>
  </si>
  <si>
    <t>32.09</t>
  </si>
  <si>
    <t>32.09.020</t>
  </si>
  <si>
    <t>32.09.040</t>
  </si>
  <si>
    <t>32.10</t>
  </si>
  <si>
    <t>32.10.050</t>
  </si>
  <si>
    <t>32.10.060</t>
  </si>
  <si>
    <t>32.10.070</t>
  </si>
  <si>
    <t>32.10.080</t>
  </si>
  <si>
    <t>32.10.082</t>
  </si>
  <si>
    <t>32.10.090</t>
  </si>
  <si>
    <t>32.10.100</t>
  </si>
  <si>
    <t>32.10.110</t>
  </si>
  <si>
    <t>32.10.120</t>
  </si>
  <si>
    <t>32.10.140</t>
  </si>
  <si>
    <t>32.11</t>
  </si>
  <si>
    <t>32.11.010</t>
  </si>
  <si>
    <t>32.11.020</t>
  </si>
  <si>
    <t>32.11.030</t>
  </si>
  <si>
    <t>32.11.040</t>
  </si>
  <si>
    <t>32.11.050</t>
  </si>
  <si>
    <t>32.11.060</t>
  </si>
  <si>
    <t>32.11.070</t>
  </si>
  <si>
    <t>32.11.080</t>
  </si>
  <si>
    <t>32.11.090</t>
  </si>
  <si>
    <t>32.11.150</t>
  </si>
  <si>
    <t>32.11.200</t>
  </si>
  <si>
    <t>32.11.210</t>
  </si>
  <si>
    <t>32.11.220</t>
  </si>
  <si>
    <t>32.11.230</t>
  </si>
  <si>
    <t>32.11.240</t>
  </si>
  <si>
    <t>32.11.250</t>
  </si>
  <si>
    <t>32.11.260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</si>
  <si>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</si>
  <si>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</si>
  <si>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</si>
  <si>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</si>
  <si>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</si>
  <si>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</si>
  <si>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</si>
  <si>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</si>
  <si>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</si>
  <si>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</si>
  <si>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</si>
  <si>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</si>
  <si>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</si>
  <si>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</si>
  <si>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</si>
  <si>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</si>
  <si>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</si>
  <si>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</si>
  <si>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</si>
  <si>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</si>
  <si>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</si>
  <si>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32.15.050</t>
  </si>
  <si>
    <t>32.15.080</t>
  </si>
  <si>
    <t>32.15.100</t>
  </si>
  <si>
    <t>32.15.240</t>
  </si>
  <si>
    <t>32.15.260</t>
  </si>
  <si>
    <t>32.16</t>
  </si>
  <si>
    <t>32.16.010</t>
  </si>
  <si>
    <t>32.16.020</t>
  </si>
  <si>
    <t>32.16.030</t>
  </si>
  <si>
    <t>32.16.040</t>
  </si>
  <si>
    <t>32.16.050</t>
  </si>
  <si>
    <t>32.16.060</t>
  </si>
  <si>
    <t>32.16.070</t>
  </si>
  <si>
    <t>32.17</t>
  </si>
  <si>
    <t>32.17.010</t>
  </si>
  <si>
    <t>32.17.030</t>
  </si>
  <si>
    <t>32.17.040</t>
  </si>
  <si>
    <t>32.17.050</t>
  </si>
  <si>
    <t>32.17.060</t>
  </si>
  <si>
    <t>32.17.070</t>
  </si>
  <si>
    <t>32.20</t>
  </si>
  <si>
    <t>32.20.010</t>
  </si>
  <si>
    <t>32.20.020</t>
  </si>
  <si>
    <t>32.20.050</t>
  </si>
  <si>
    <t>32.20.060</t>
  </si>
  <si>
    <t>33.01</t>
  </si>
  <si>
    <t>33.01.040</t>
  </si>
  <si>
    <t>33.01.050</t>
  </si>
  <si>
    <t>33.01.060</t>
  </si>
  <si>
    <t>33.01.280</t>
  </si>
  <si>
    <t>33.01.350</t>
  </si>
  <si>
    <t>33.02</t>
  </si>
  <si>
    <t>33.02.060</t>
  </si>
  <si>
    <t>33.02.080</t>
  </si>
  <si>
    <t>33.02.100</t>
  </si>
  <si>
    <t>33.02.120</t>
  </si>
  <si>
    <t>33.03</t>
  </si>
  <si>
    <t>33.03.040</t>
  </si>
  <si>
    <t>33.03.220</t>
  </si>
  <si>
    <t>33.03.300</t>
  </si>
  <si>
    <t>33.03.350</t>
  </si>
  <si>
    <t>33.03.710</t>
  </si>
  <si>
    <t>33.03.740</t>
  </si>
  <si>
    <t>33.03.750</t>
  </si>
  <si>
    <t>33.03.760</t>
  </si>
  <si>
    <t>33.03.770</t>
  </si>
  <si>
    <t>33.03.780</t>
  </si>
  <si>
    <t>33.05</t>
  </si>
  <si>
    <t>33.05.010</t>
  </si>
  <si>
    <t>33.05.020</t>
  </si>
  <si>
    <t>33.05.120</t>
  </si>
  <si>
    <t>33.05.330</t>
  </si>
  <si>
    <t>33.05.360</t>
  </si>
  <si>
    <t>33.06</t>
  </si>
  <si>
    <t>33.06.020</t>
  </si>
  <si>
    <t>33.07</t>
  </si>
  <si>
    <t>33.07.130</t>
  </si>
  <si>
    <t>33.07.140</t>
  </si>
  <si>
    <t>33.07.300</t>
  </si>
  <si>
    <t>33.07.301</t>
  </si>
  <si>
    <t>33.09</t>
  </si>
  <si>
    <t>33.09.020</t>
  </si>
  <si>
    <t>33.10</t>
  </si>
  <si>
    <t>33.10.010</t>
  </si>
  <si>
    <t>33.10.020</t>
  </si>
  <si>
    <t>33.10.030</t>
  </si>
  <si>
    <t>33.10.040</t>
  </si>
  <si>
    <t>33.10.050</t>
  </si>
  <si>
    <t>33.10.060</t>
  </si>
  <si>
    <t>33.10.070</t>
  </si>
  <si>
    <t>33.10.100</t>
  </si>
  <si>
    <t>33.10.120</t>
  </si>
  <si>
    <t>33.10.130</t>
  </si>
  <si>
    <t>33.11</t>
  </si>
  <si>
    <t>33.11.010</t>
  </si>
  <si>
    <t>33.11.020</t>
  </si>
  <si>
    <t>33.11.030</t>
  </si>
  <si>
    <t>33.11.040</t>
  </si>
  <si>
    <t>33.12</t>
  </si>
  <si>
    <t>33.12.010</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</si>
  <si>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</si>
  <si>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</si>
  <si>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</si>
  <si>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</si>
  <si>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</si>
  <si>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</si>
  <si>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</si>
  <si>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</si>
  <si>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</si>
  <si>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</si>
  <si>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</si>
  <si>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</si>
  <si>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</si>
  <si>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</si>
  <si>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</si>
  <si>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</si>
  <si>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</si>
  <si>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</si>
  <si>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</si>
  <si>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</si>
  <si>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</si>
  <si>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34.04.280</t>
  </si>
  <si>
    <t>34.04.360</t>
  </si>
  <si>
    <t>34.04.370</t>
  </si>
  <si>
    <t>34.05</t>
  </si>
  <si>
    <t>34.05.010</t>
  </si>
  <si>
    <t>34.05.020</t>
  </si>
  <si>
    <t>34.05.030</t>
  </si>
  <si>
    <t>34.05.032</t>
  </si>
  <si>
    <t>34.05.034</t>
  </si>
  <si>
    <t>34.05.050</t>
  </si>
  <si>
    <t>34.05.080</t>
  </si>
  <si>
    <t>34.05.110</t>
  </si>
  <si>
    <t>34.05.120</t>
  </si>
  <si>
    <t>34.05.170</t>
  </si>
  <si>
    <t>34.05.210</t>
  </si>
  <si>
    <t>34.05.260</t>
  </si>
  <si>
    <t>34.05.270</t>
  </si>
  <si>
    <t>34.05.290</t>
  </si>
  <si>
    <t>34.05.300</t>
  </si>
  <si>
    <t>34.05.310</t>
  </si>
  <si>
    <t>34.05.320</t>
  </si>
  <si>
    <t>34.05.350</t>
  </si>
  <si>
    <t>34.05.360</t>
  </si>
  <si>
    <t>34.05.370</t>
  </si>
  <si>
    <t>34.07</t>
  </si>
  <si>
    <t>34.07.780</t>
  </si>
  <si>
    <t>34.12</t>
  </si>
  <si>
    <t>34.12.410</t>
  </si>
  <si>
    <t>34.13</t>
  </si>
  <si>
    <t>34.13.011</t>
  </si>
  <si>
    <t>34.13.021</t>
  </si>
  <si>
    <t>34.13.031</t>
  </si>
  <si>
    <t>34.13.041</t>
  </si>
  <si>
    <t>34.13.051</t>
  </si>
  <si>
    <t>34.13.060</t>
  </si>
  <si>
    <t>34.20</t>
  </si>
  <si>
    <t>34.20.050</t>
  </si>
  <si>
    <t>34.20.080</t>
  </si>
  <si>
    <t>34.20.110</t>
  </si>
  <si>
    <t>34.20.120</t>
  </si>
  <si>
    <t>34.20.160</t>
  </si>
  <si>
    <t>34.20.170</t>
  </si>
  <si>
    <t>34.20.380</t>
  </si>
  <si>
    <t>34.20.390</t>
  </si>
  <si>
    <t>35.01</t>
  </si>
  <si>
    <t>35.01.070</t>
  </si>
  <si>
    <t>35.01.150</t>
  </si>
  <si>
    <t>35.01.160</t>
  </si>
  <si>
    <t>35.01.170</t>
  </si>
  <si>
    <t>35.01.550</t>
  </si>
  <si>
    <t>35.03</t>
  </si>
  <si>
    <t>35.03.030</t>
  </si>
  <si>
    <t>35.04</t>
  </si>
  <si>
    <t>35.04.020</t>
  </si>
  <si>
    <t>35.04.120</t>
  </si>
  <si>
    <t>35.04.130</t>
  </si>
  <si>
    <t>35.04.140</t>
  </si>
  <si>
    <t>35.05</t>
  </si>
  <si>
    <t>35.05.200</t>
  </si>
  <si>
    <t>35.05.210</t>
  </si>
  <si>
    <t>35.05.220</t>
  </si>
  <si>
    <t>35.05.240</t>
  </si>
  <si>
    <t>35.07</t>
  </si>
  <si>
    <t>35.07.020</t>
  </si>
  <si>
    <t>35.07.030</t>
  </si>
  <si>
    <t>35.07.060</t>
  </si>
  <si>
    <t>35.07.070</t>
  </si>
  <si>
    <t>35.20</t>
  </si>
  <si>
    <t>35.20.010</t>
  </si>
  <si>
    <t>36.01</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</si>
  <si>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</si>
  <si>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</si>
  <si>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</si>
  <si>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</si>
  <si>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</si>
  <si>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</si>
  <si>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</si>
  <si>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</si>
  <si>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</si>
  <si>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</si>
  <si>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</si>
  <si>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</si>
  <si>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</si>
  <si>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</si>
  <si>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</si>
  <si>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</si>
  <si>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</si>
  <si>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</si>
  <si>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</si>
  <si>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</si>
  <si>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</si>
  <si>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36.05.030</t>
  </si>
  <si>
    <t>36.05.040</t>
  </si>
  <si>
    <t>36.05.070</t>
  </si>
  <si>
    <t>36.05.080</t>
  </si>
  <si>
    <t>36.05.100</t>
  </si>
  <si>
    <t>36.05.110</t>
  </si>
  <si>
    <t>36.06</t>
  </si>
  <si>
    <t>36.06.010</t>
  </si>
  <si>
    <t>36.06.030</t>
  </si>
  <si>
    <t>36.06.060</t>
  </si>
  <si>
    <t>36.06.080</t>
  </si>
  <si>
    <t>36.07</t>
  </si>
  <si>
    <t>36.07.010</t>
  </si>
  <si>
    <t>36.07.030</t>
  </si>
  <si>
    <t>36.07.050</t>
  </si>
  <si>
    <t>36.07.060</t>
  </si>
  <si>
    <t>36.07.070</t>
  </si>
  <si>
    <t>36.08</t>
  </si>
  <si>
    <t>36.08.030</t>
  </si>
  <si>
    <t>36.08.040</t>
  </si>
  <si>
    <t>36.08.050</t>
  </si>
  <si>
    <t>36.08.060</t>
  </si>
  <si>
    <t>36.08.100</t>
  </si>
  <si>
    <t>36.08.110</t>
  </si>
  <si>
    <t>36.08.290</t>
  </si>
  <si>
    <t>36.08.350</t>
  </si>
  <si>
    <t>36.08.360</t>
  </si>
  <si>
    <t>36.08.540</t>
  </si>
  <si>
    <t>36.09</t>
  </si>
  <si>
    <t>36.09.020</t>
  </si>
  <si>
    <t>36.09.030</t>
  </si>
  <si>
    <t>36.09.050</t>
  </si>
  <si>
    <t>36.09.060</t>
  </si>
  <si>
    <t>36.09.070</t>
  </si>
  <si>
    <t>36.09.100</t>
  </si>
  <si>
    <t>36.09.110</t>
  </si>
  <si>
    <t>36.09.130</t>
  </si>
  <si>
    <t>36.09.150</t>
  </si>
  <si>
    <t>36.09.160</t>
  </si>
  <si>
    <t>36.09.170</t>
  </si>
  <si>
    <t>36.09.180</t>
  </si>
  <si>
    <t>36.09.220</t>
  </si>
  <si>
    <t>36.09.230</t>
  </si>
  <si>
    <t>36.09.250</t>
  </si>
  <si>
    <t>36.09.300</t>
  </si>
  <si>
    <t>36.09.360</t>
  </si>
  <si>
    <t>36.09.370</t>
  </si>
  <si>
    <t>36.09.410</t>
  </si>
  <si>
    <t>36.09.440</t>
  </si>
  <si>
    <t>36.09.480</t>
  </si>
  <si>
    <t>36.09.490</t>
  </si>
  <si>
    <t>36.09.670</t>
  </si>
  <si>
    <t>36.09.680</t>
  </si>
  <si>
    <t>36.09.690</t>
  </si>
  <si>
    <t>36.09.700</t>
  </si>
  <si>
    <t>36.20</t>
  </si>
  <si>
    <t>36.20.010</t>
  </si>
  <si>
    <t>36.20.030</t>
  </si>
  <si>
    <t>36.20.040</t>
  </si>
  <si>
    <t>36.20.050</t>
  </si>
  <si>
    <t>36.20.060</t>
  </si>
  <si>
    <t>36.20.070</t>
  </si>
  <si>
    <t>36.20.090</t>
  </si>
  <si>
    <t>36.20.100</t>
  </si>
  <si>
    <t>36.20.120</t>
  </si>
  <si>
    <t>36.20.140</t>
  </si>
  <si>
    <t>36.20.150</t>
  </si>
  <si>
    <t>36.20.180</t>
  </si>
  <si>
    <t>36.20.190</t>
  </si>
  <si>
    <t>36.20.200</t>
  </si>
  <si>
    <t>36.20.210</t>
  </si>
  <si>
    <t>36.20.220</t>
  </si>
  <si>
    <t>36.20.230</t>
  </si>
  <si>
    <t>36.20.240</t>
  </si>
  <si>
    <t>36.20.260</t>
  </si>
  <si>
    <t>36.20.280</t>
  </si>
  <si>
    <t>36.20.330</t>
  </si>
  <si>
    <t>36.20.340</t>
  </si>
  <si>
    <t>36.20.350</t>
  </si>
  <si>
    <t>36.20.360</t>
  </si>
  <si>
    <t>36.20.380</t>
  </si>
  <si>
    <t>36.20.540</t>
  </si>
  <si>
    <t>36.20.560</t>
  </si>
  <si>
    <t>36.20.570</t>
  </si>
  <si>
    <t>36.20.580</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</si>
  <si>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</si>
  <si>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</si>
  <si>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</si>
  <si>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</si>
  <si>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</si>
  <si>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</si>
  <si>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</si>
  <si>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</si>
  <si>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</si>
  <si>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</si>
  <si>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</si>
  <si>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</si>
  <si>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</si>
  <si>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</si>
  <si>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</si>
  <si>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</si>
  <si>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</si>
  <si>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</si>
  <si>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</si>
  <si>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</si>
  <si>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</si>
  <si>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</si>
  <si>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</si>
  <si>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</si>
  <si>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</si>
  <si>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</si>
  <si>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</si>
  <si>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</si>
  <si>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</si>
  <si>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</si>
  <si>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</si>
  <si>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</si>
  <si>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</si>
  <si>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</si>
  <si>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</si>
  <si>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</si>
  <si>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37.11.130</t>
  </si>
  <si>
    <t>37.11.140</t>
  </si>
  <si>
    <t>37.12</t>
  </si>
  <si>
    <t>37.12.020</t>
  </si>
  <si>
    <t>37.12.040</t>
  </si>
  <si>
    <t>37.12.060</t>
  </si>
  <si>
    <t>37.12.080</t>
  </si>
  <si>
    <t>37.12.100</t>
  </si>
  <si>
    <t>37.12.120</t>
  </si>
  <si>
    <t>37.12.130</t>
  </si>
  <si>
    <t>37.12.140</t>
  </si>
  <si>
    <t>37.12.200</t>
  </si>
  <si>
    <t>37.12.220</t>
  </si>
  <si>
    <t>37.12.300</t>
  </si>
  <si>
    <t>37.13</t>
  </si>
  <si>
    <t>37.13.510</t>
  </si>
  <si>
    <t>37.13.520</t>
  </si>
  <si>
    <t>37.13.530</t>
  </si>
  <si>
    <t>37.13.550</t>
  </si>
  <si>
    <t>37.13.570</t>
  </si>
  <si>
    <t>37.13.590</t>
  </si>
  <si>
    <t>37.13.600</t>
  </si>
  <si>
    <t>37.13.610</t>
  </si>
  <si>
    <t>37.13.620</t>
  </si>
  <si>
    <t>37.13.630</t>
  </si>
  <si>
    <t>37.13.640</t>
  </si>
  <si>
    <t>37.13.650</t>
  </si>
  <si>
    <t>37.13.660</t>
  </si>
  <si>
    <t>37.13.690</t>
  </si>
  <si>
    <t>37.13.700</t>
  </si>
  <si>
    <t>37.13.720</t>
  </si>
  <si>
    <t>37.13.730</t>
  </si>
  <si>
    <t>37.13.740</t>
  </si>
  <si>
    <t>37.13.760</t>
  </si>
  <si>
    <t>37.13.770</t>
  </si>
  <si>
    <t>37.13.780</t>
  </si>
  <si>
    <t>37.13.800</t>
  </si>
  <si>
    <t>37.13.810</t>
  </si>
  <si>
    <t>37.13.820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</si>
  <si>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</si>
  <si>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</si>
  <si>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</si>
  <si>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</si>
  <si>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</si>
  <si>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</si>
  <si>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</si>
  <si>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</si>
  <si>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</si>
  <si>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</si>
  <si>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</si>
  <si>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</si>
  <si>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</si>
  <si>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</si>
  <si>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</si>
  <si>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</si>
  <si>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</si>
  <si>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</si>
  <si>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</si>
  <si>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</si>
  <si>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</si>
  <si>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</si>
  <si>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</si>
  <si>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</si>
  <si>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</si>
  <si>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</si>
  <si>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</si>
  <si>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</si>
  <si>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</si>
  <si>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</si>
  <si>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</si>
  <si>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</si>
  <si>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37.14.810</t>
  </si>
  <si>
    <t>37.14.820</t>
  </si>
  <si>
    <t>37.14.830</t>
  </si>
  <si>
    <t>37.14.910</t>
  </si>
  <si>
    <t>37.15</t>
  </si>
  <si>
    <t>37.15.110</t>
  </si>
  <si>
    <t>37.15.120</t>
  </si>
  <si>
    <t>37.15.140</t>
  </si>
  <si>
    <t>37.15.150</t>
  </si>
  <si>
    <t>37.15.160</t>
  </si>
  <si>
    <t>37.15.170</t>
  </si>
  <si>
    <t>37.15.200</t>
  </si>
  <si>
    <t>37.15.210</t>
  </si>
  <si>
    <t>37.15.220</t>
  </si>
  <si>
    <t>37.16</t>
  </si>
  <si>
    <t>37.16.070</t>
  </si>
  <si>
    <t>37.17</t>
  </si>
  <si>
    <t>37.17.060</t>
  </si>
  <si>
    <t>37.17.070</t>
  </si>
  <si>
    <t>37.17.074</t>
  </si>
  <si>
    <t>37.17.080</t>
  </si>
  <si>
    <t>37.17.090</t>
  </si>
  <si>
    <t>37.17.100</t>
  </si>
  <si>
    <t>37.17.110</t>
  </si>
  <si>
    <t>37.17.114</t>
  </si>
  <si>
    <t>37.17.130</t>
  </si>
  <si>
    <t>37.18</t>
  </si>
  <si>
    <t>37.18.010</t>
  </si>
  <si>
    <t>37.18.020</t>
  </si>
  <si>
    <t>37.18.030</t>
  </si>
  <si>
    <t>37.18.040</t>
  </si>
  <si>
    <t>37.19</t>
  </si>
  <si>
    <t>37.19.010</t>
  </si>
  <si>
    <t>37.19.020</t>
  </si>
  <si>
    <t>37.19.030</t>
  </si>
  <si>
    <t>37.19.060</t>
  </si>
  <si>
    <t>37.19.080</t>
  </si>
  <si>
    <t>37.20</t>
  </si>
  <si>
    <t>37.20.010</t>
  </si>
  <si>
    <t>37.20.030</t>
  </si>
  <si>
    <t>37.20.040</t>
  </si>
  <si>
    <t>37.20.080</t>
  </si>
  <si>
    <t>37.20.090</t>
  </si>
  <si>
    <t>37.20.100</t>
  </si>
  <si>
    <t>37.20.110</t>
  </si>
  <si>
    <t>37.20.130</t>
  </si>
  <si>
    <t>37.20.140</t>
  </si>
  <si>
    <t>37.20.150</t>
  </si>
  <si>
    <t>37.20.190</t>
  </si>
  <si>
    <t>37.20.210</t>
  </si>
  <si>
    <t>37.21</t>
  </si>
  <si>
    <t>37.21.010</t>
  </si>
  <si>
    <t>37.22</t>
  </si>
  <si>
    <t>37.22.010</t>
  </si>
  <si>
    <t>37.24</t>
  </si>
  <si>
    <t>37.24.031</t>
  </si>
  <si>
    <t>37.24.032</t>
  </si>
  <si>
    <t>37.24.040</t>
  </si>
  <si>
    <t>37.25</t>
  </si>
  <si>
    <t>37.25.090</t>
  </si>
  <si>
    <t>37.25.100</t>
  </si>
  <si>
    <t>37.25.110</t>
  </si>
  <si>
    <t>37.25.200</t>
  </si>
  <si>
    <t>37.25.210</t>
  </si>
  <si>
    <t>37.25.215</t>
  </si>
  <si>
    <t>37.25.220</t>
  </si>
  <si>
    <t>38.01</t>
  </si>
  <si>
    <t>38.01.020</t>
  </si>
  <si>
    <t>38.01.040</t>
  </si>
  <si>
    <t>38.01.060</t>
  </si>
  <si>
    <t>38.01.080</t>
  </si>
  <si>
    <t>38.01.100</t>
  </si>
  <si>
    <t>38.01.120</t>
  </si>
  <si>
    <t>38.01.140</t>
  </si>
  <si>
    <t>38.01.160</t>
  </si>
  <si>
    <t>38.01.180</t>
  </si>
  <si>
    <t>38.04</t>
  </si>
  <si>
    <t>38.04.020</t>
  </si>
  <si>
    <t>38.04.040</t>
  </si>
  <si>
    <t>38.04.060</t>
  </si>
  <si>
    <t>38.04.080</t>
  </si>
  <si>
    <t>38.04.100</t>
  </si>
  <si>
    <t>38.04.120</t>
  </si>
  <si>
    <t>38.04.140</t>
  </si>
  <si>
    <t>38.04.160</t>
  </si>
  <si>
    <t>38.04.180</t>
  </si>
  <si>
    <t>38.05</t>
  </si>
  <si>
    <t>38.05.020</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</si>
  <si>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</si>
  <si>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</si>
  <si>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</si>
  <si>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</si>
  <si>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</si>
  <si>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</si>
  <si>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</si>
  <si>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</si>
  <si>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</si>
  <si>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</si>
  <si>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</si>
  <si>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</si>
  <si>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</si>
  <si>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</si>
  <si>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</si>
  <si>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</si>
  <si>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</si>
  <si>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</si>
  <si>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</si>
  <si>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38.07.010</t>
  </si>
  <si>
    <t>38.07.030</t>
  </si>
  <si>
    <t>38.07.050</t>
  </si>
  <si>
    <t>38.07.120</t>
  </si>
  <si>
    <t>38.07.130</t>
  </si>
  <si>
    <t>38.07.134</t>
  </si>
  <si>
    <t>38.07.140</t>
  </si>
  <si>
    <t>38.07.170</t>
  </si>
  <si>
    <t>38.07.200</t>
  </si>
  <si>
    <t>38.07.210</t>
  </si>
  <si>
    <t>38.07.216</t>
  </si>
  <si>
    <t>38.07.220</t>
  </si>
  <si>
    <t>38.07.230</t>
  </si>
  <si>
    <t>38.07.240</t>
  </si>
  <si>
    <t>38.07.300</t>
  </si>
  <si>
    <t>38.07.310</t>
  </si>
  <si>
    <t>38.07.340</t>
  </si>
  <si>
    <t>38.07.700</t>
  </si>
  <si>
    <t>38.07.710</t>
  </si>
  <si>
    <t>38.07.720</t>
  </si>
  <si>
    <t>38.07.730</t>
  </si>
  <si>
    <t>38.07.740</t>
  </si>
  <si>
    <t>38.07.750</t>
  </si>
  <si>
    <t>38.07.760</t>
  </si>
  <si>
    <t>38.07.770</t>
  </si>
  <si>
    <t>38.07.780</t>
  </si>
  <si>
    <t>38.07.790</t>
  </si>
  <si>
    <t>38.10</t>
  </si>
  <si>
    <t>38.10.010</t>
  </si>
  <si>
    <t>38.10.020</t>
  </si>
  <si>
    <t>38.10.024</t>
  </si>
  <si>
    <t>38.10.026</t>
  </si>
  <si>
    <t>38.10.030</t>
  </si>
  <si>
    <t>38.10.060</t>
  </si>
  <si>
    <t>38.10.070</t>
  </si>
  <si>
    <t>38.10.080</t>
  </si>
  <si>
    <t>38.10.090</t>
  </si>
  <si>
    <t>38.12</t>
  </si>
  <si>
    <t>38.12.086</t>
  </si>
  <si>
    <t>38.12.090</t>
  </si>
  <si>
    <t>38.12.100</t>
  </si>
  <si>
    <t>38.12.120</t>
  </si>
  <si>
    <t>38.12.130</t>
  </si>
  <si>
    <t>38.12.140</t>
  </si>
  <si>
    <t>38.13</t>
  </si>
  <si>
    <t>38.13.010</t>
  </si>
  <si>
    <t>38.13.016</t>
  </si>
  <si>
    <t>38.13.020</t>
  </si>
  <si>
    <t>38.13.030</t>
  </si>
  <si>
    <t>38.13.040</t>
  </si>
  <si>
    <t>38.13.050</t>
  </si>
  <si>
    <t>38.13.060</t>
  </si>
  <si>
    <t>38.15</t>
  </si>
  <si>
    <t>38.15.010</t>
  </si>
  <si>
    <t>38.15.020</t>
  </si>
  <si>
    <t>38.15.030</t>
  </si>
  <si>
    <t>38.15.040</t>
  </si>
  <si>
    <t>38.15.110</t>
  </si>
  <si>
    <t>38.15.120</t>
  </si>
  <si>
    <t>38.15.130</t>
  </si>
  <si>
    <t>38.15.140</t>
  </si>
  <si>
    <t>38.15.310</t>
  </si>
  <si>
    <t>38.15.320</t>
  </si>
  <si>
    <t>38.15.330</t>
  </si>
  <si>
    <t>38.15.340</t>
  </si>
  <si>
    <t>38.16</t>
  </si>
  <si>
    <t>38.16.030</t>
  </si>
  <si>
    <t>38.16.060</t>
  </si>
  <si>
    <t>38.16.080</t>
  </si>
  <si>
    <t>38.16.090</t>
  </si>
  <si>
    <t>38.16.110</t>
  </si>
  <si>
    <t>38.16.130</t>
  </si>
  <si>
    <t>38.16.140</t>
  </si>
  <si>
    <t>38.16.150</t>
  </si>
  <si>
    <t>38.16.160</t>
  </si>
  <si>
    <t>38.16.190</t>
  </si>
  <si>
    <t>38.16.200</t>
  </si>
  <si>
    <t>38.16.230</t>
  </si>
  <si>
    <t>38.16.250</t>
  </si>
  <si>
    <t>38.16.260</t>
  </si>
  <si>
    <t>38.16.270</t>
  </si>
  <si>
    <t>38.19</t>
  </si>
  <si>
    <t>38.19.010</t>
  </si>
  <si>
    <t>38.19.020</t>
  </si>
  <si>
    <t>38.19.030</t>
  </si>
  <si>
    <t>38.19.040</t>
  </si>
  <si>
    <t>38.19.200</t>
  </si>
  <si>
    <t>38.19.210</t>
  </si>
  <si>
    <t>38.19.220</t>
  </si>
  <si>
    <t>38.21</t>
  </si>
  <si>
    <t>38.21.110</t>
  </si>
  <si>
    <t>38.21.120</t>
  </si>
  <si>
    <t>38.21.130</t>
  </si>
  <si>
    <t>38.21.140</t>
  </si>
  <si>
    <t>38.21.150</t>
  </si>
  <si>
    <t>38.21.310</t>
  </si>
  <si>
    <t>38.21.320</t>
  </si>
  <si>
    <t>38.21.330</t>
  </si>
  <si>
    <t>38.21.340</t>
  </si>
  <si>
    <t>38.21.350</t>
  </si>
  <si>
    <t>38.21.360</t>
  </si>
  <si>
    <t>38.21.370</t>
  </si>
  <si>
    <t>38.21.920</t>
  </si>
  <si>
    <t>38.21.930</t>
  </si>
  <si>
    <t>38.21.940</t>
  </si>
  <si>
    <t>38.21.950</t>
  </si>
  <si>
    <t>38.22</t>
  </si>
  <si>
    <t>38.22.120</t>
  </si>
  <si>
    <t>38.22.130</t>
  </si>
  <si>
    <t>38.22.140</t>
  </si>
  <si>
    <t>38.22.150</t>
  </si>
  <si>
    <t>38.22.160</t>
  </si>
  <si>
    <t>38.22.170</t>
  </si>
  <si>
    <t>38.22.180</t>
  </si>
  <si>
    <t>38.22.610</t>
  </si>
  <si>
    <t>38.22.620</t>
  </si>
  <si>
    <t>38.22.630</t>
  </si>
  <si>
    <t>38.22.640</t>
  </si>
  <si>
    <t>38.22.650</t>
  </si>
  <si>
    <t>38.22.660</t>
  </si>
  <si>
    <t>38.22.670</t>
  </si>
  <si>
    <t>38.22.680</t>
  </si>
  <si>
    <t>38.22.690</t>
  </si>
  <si>
    <t>38.23</t>
  </si>
  <si>
    <t>38.23.010</t>
  </si>
  <si>
    <t>38.23.020</t>
  </si>
  <si>
    <t>38.23.030</t>
  </si>
  <si>
    <t>38.23.040</t>
  </si>
  <si>
    <t>38.23.050</t>
  </si>
  <si>
    <t>38.23.060</t>
  </si>
  <si>
    <t>38.23.110</t>
  </si>
  <si>
    <t>38.23.120</t>
  </si>
  <si>
    <t>38.23.130</t>
  </si>
  <si>
    <t>38.23.140</t>
  </si>
  <si>
    <t>38.23.150</t>
  </si>
  <si>
    <t>38.23.160</t>
  </si>
  <si>
    <t>38.23.170</t>
  </si>
  <si>
    <t>38.23.180</t>
  </si>
  <si>
    <t>38.23.210</t>
  </si>
  <si>
    <t>38.23.220</t>
  </si>
  <si>
    <t>38.23.230</t>
  </si>
  <si>
    <t>38.23.240</t>
  </si>
  <si>
    <t>38.23.310</t>
  </si>
  <si>
    <t>38.23.320</t>
  </si>
  <si>
    <t>38.23.330</t>
  </si>
  <si>
    <t>38.23.350</t>
  </si>
  <si>
    <t>38.23.410</t>
  </si>
  <si>
    <t>39.02</t>
  </si>
  <si>
    <t>Cabo de cobre, isolamento 450V / 750 V - isolação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</si>
  <si>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</si>
  <si>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</si>
  <si>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</si>
  <si>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</si>
  <si>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</si>
  <si>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</si>
  <si>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</si>
  <si>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</si>
  <si>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</si>
  <si>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</si>
  <si>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</si>
  <si>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39.03.160</t>
  </si>
  <si>
    <t>39.03.170</t>
  </si>
  <si>
    <t>39.03.174</t>
  </si>
  <si>
    <t>Cabo de cobre de 4 mm², isolamento 0,6/1 kV - isolação em PVC 70°C.</t>
  </si>
  <si>
    <t>39.03.178</t>
  </si>
  <si>
    <t>39.03.182</t>
  </si>
  <si>
    <t>39.04</t>
  </si>
  <si>
    <t>Cabo de cobre nu, têmpera mole, classe 2</t>
  </si>
  <si>
    <t>39.04.040</t>
  </si>
  <si>
    <t>39.04.050</t>
  </si>
  <si>
    <t>39.04.060</t>
  </si>
  <si>
    <t>39.04.070</t>
  </si>
  <si>
    <t>39.04.080</t>
  </si>
  <si>
    <t>39.04.100</t>
  </si>
  <si>
    <t>39.04.120</t>
  </si>
  <si>
    <t>39.04.140</t>
  </si>
  <si>
    <t>39.04.160</t>
  </si>
  <si>
    <t>39.04.180</t>
  </si>
  <si>
    <t>39.04.200</t>
  </si>
  <si>
    <t>39.05</t>
  </si>
  <si>
    <t>Cabo de cobre tripolar, isolamento 8,7/15 kV, isolação EPR 90°C</t>
  </si>
  <si>
    <t>39.05.060</t>
  </si>
  <si>
    <t>Cabo de cobre de 3x25 mm², isolamento 8,7/15 kV - isolação EPR 90°C</t>
  </si>
  <si>
    <t>39.05.070</t>
  </si>
  <si>
    <t>Cabo de cobre de 3x35 mm², isolamento 8,7/15 kV - isolação EPR 90°C</t>
  </si>
  <si>
    <t>39.06</t>
  </si>
  <si>
    <t>39.06.060</t>
  </si>
  <si>
    <t>39.06.070</t>
  </si>
  <si>
    <t>39.06.074</t>
  </si>
  <si>
    <t>39.06.076</t>
  </si>
  <si>
    <t>39.06.080</t>
  </si>
  <si>
    <t>39.06.084</t>
  </si>
  <si>
    <t>39.06.086</t>
  </si>
  <si>
    <t>39.09</t>
  </si>
  <si>
    <t>39.09.010</t>
  </si>
  <si>
    <t>39.09.020</t>
  </si>
  <si>
    <t>39.09.030</t>
  </si>
  <si>
    <t>39.09.040</t>
  </si>
  <si>
    <t>39.09.060</t>
  </si>
  <si>
    <t>39.09.080</t>
  </si>
  <si>
    <t>39.09.100</t>
  </si>
  <si>
    <t>39.09.120</t>
  </si>
  <si>
    <t>39.09.140</t>
  </si>
  <si>
    <t>39.09.160</t>
  </si>
  <si>
    <t>39.09.190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</si>
  <si>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</si>
  <si>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</si>
  <si>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</si>
  <si>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</si>
  <si>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</si>
  <si>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</si>
  <si>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</si>
  <si>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</si>
  <si>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</si>
  <si>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</si>
  <si>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</si>
  <si>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</si>
  <si>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</si>
  <si>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</si>
  <si>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</si>
  <si>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</si>
  <si>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</si>
  <si>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</si>
  <si>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</si>
  <si>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</si>
  <si>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</si>
  <si>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39.11.200</t>
  </si>
  <si>
    <t>39.11.210</t>
  </si>
  <si>
    <t>39.11.230</t>
  </si>
  <si>
    <t>39.11.240</t>
  </si>
  <si>
    <t>39.11.270</t>
  </si>
  <si>
    <t>39.11.280</t>
  </si>
  <si>
    <t>39.11.300</t>
  </si>
  <si>
    <t>39.11.400</t>
  </si>
  <si>
    <t>39.11.410</t>
  </si>
  <si>
    <t>39.11.430</t>
  </si>
  <si>
    <t>39.12</t>
  </si>
  <si>
    <t>Cabo de cobre flexível, isolamento 600 V, isolação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</si>
  <si>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</si>
  <si>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</si>
  <si>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</si>
  <si>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</si>
  <si>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</si>
  <si>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</si>
  <si>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</si>
  <si>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39.14.010</t>
  </si>
  <si>
    <t>39.14.050</t>
  </si>
  <si>
    <t>39.15</t>
  </si>
  <si>
    <t>39.15.040</t>
  </si>
  <si>
    <t>39.15.070</t>
  </si>
  <si>
    <t>39.18</t>
  </si>
  <si>
    <t>39.18.100</t>
  </si>
  <si>
    <t>39.18.104</t>
  </si>
  <si>
    <t>39.18.106</t>
  </si>
  <si>
    <t>39.18.110</t>
  </si>
  <si>
    <t>39.18.114</t>
  </si>
  <si>
    <t>39.18.120</t>
  </si>
  <si>
    <t>39.18.126</t>
  </si>
  <si>
    <t>39.20</t>
  </si>
  <si>
    <t>39.20.010</t>
  </si>
  <si>
    <t>39.20.020</t>
  </si>
  <si>
    <t>39.20.030</t>
  </si>
  <si>
    <t>39.21</t>
  </si>
  <si>
    <t>Cabo de cobre flexível, isolamento 0,6/1 kV, isolação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</si>
  <si>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</si>
  <si>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</si>
  <si>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</si>
  <si>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</si>
  <si>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</si>
  <si>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</si>
  <si>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</si>
  <si>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</si>
  <si>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</si>
  <si>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</si>
  <si>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</si>
  <si>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</si>
  <si>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</si>
  <si>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</si>
  <si>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</si>
  <si>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</si>
  <si>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</si>
  <si>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</si>
  <si>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</si>
  <si>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</si>
  <si>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</si>
  <si>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</si>
  <si>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</si>
  <si>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</si>
  <si>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39.21.130</t>
  </si>
  <si>
    <t>Cabo de cobre flexível de 185 mm², isolamento 0,6/1kV - isolação HEPR 90°C</t>
  </si>
  <si>
    <t>39.21.140</t>
  </si>
  <si>
    <t>Cabo de cobre flexível de 240 mm², isolamento 0,6/1kV - isolação HEPR 90°C</t>
  </si>
  <si>
    <t>39.21.200</t>
  </si>
  <si>
    <t>Cabo de cobre flexível de 2 x 1,5 mm², isolamento 0,6/1 kV - isolação HEPR 90°C</t>
  </si>
  <si>
    <t>39.21.201</t>
  </si>
  <si>
    <t>Cabo de cobre flexível de 2 x 2,5 mm², isolamento 0,6/1 kV - isolação HEPR 90°C</t>
  </si>
  <si>
    <t>39.21.202</t>
  </si>
  <si>
    <t>Cabo de cobre flexível de 2 x 4 mm², isolamento 0,6/1 kV - isolação HEPR 90°C</t>
  </si>
  <si>
    <t>39.21.203</t>
  </si>
  <si>
    <t>Cabo de cobre flexível de 2 x 6 mm², isolamento 0,6/1 kV - isolação HEPR 90°C</t>
  </si>
  <si>
    <t>39.21.204</t>
  </si>
  <si>
    <t>Cabo de cobre flexível de 2 x 10 mm², isolamento 0,6/1 kV - isolação HEPR 90°C</t>
  </si>
  <si>
    <t>39.21.230</t>
  </si>
  <si>
    <t>Cabo de cobre flexível de 3 x 1,5 mm², isolamento 0,6/1 kV - isolação HEPR 90°C</t>
  </si>
  <si>
    <t>39.21.231</t>
  </si>
  <si>
    <t>Cabo de cobre flexível de 3 x 2,5 mm², isolamento 0,6/1 kV - isolação HEPR 90°C</t>
  </si>
  <si>
    <t>39.21.232</t>
  </si>
  <si>
    <t>Cabo de cobre flexível de 3 x 4 mm², isolamento 0,6/1 kV - isolação HEPR 90°C</t>
  </si>
  <si>
    <t>39.21.233</t>
  </si>
  <si>
    <t>Cabo de cobre flexível de 3 x 6 mm², isolamento 0,6/1 kV - isolação HEPR 90°C</t>
  </si>
  <si>
    <t>39.21.234</t>
  </si>
  <si>
    <t>Cabo de cobre flexível de 3 x 10 mm², isolamento 0,6/1 kV - isolação HEPR 90°C</t>
  </si>
  <si>
    <t>39.21.235</t>
  </si>
  <si>
    <t>Cabo de cobre flexível de 3 x 16 mm², isolamento 0,6/1 kV - isolação HEPR 90°C</t>
  </si>
  <si>
    <t>39.21.236</t>
  </si>
  <si>
    <t>Cabo de cobre flexível de 3 x 25 mm², isolamento 0,6/1 kV - isolação HEPR 90°C</t>
  </si>
  <si>
    <t>39.21.237</t>
  </si>
  <si>
    <t>Cabo de cobre flexível de 3 x 35 mm², isolamento 0,6/1 kV - isolação HEPR 90°C</t>
  </si>
  <si>
    <t>39.21.250</t>
  </si>
  <si>
    <t>Cabo de cobre flexível de 4 x 1,5 mm², isolamento 0,6/1 kV - isolação HEPR 90°C</t>
  </si>
  <si>
    <t>39.21.251</t>
  </si>
  <si>
    <t>Cabo de cobre flexível de 4 x 2,5 mm², isolamento 0,6/1 kV - isolação HEPR 90°C</t>
  </si>
  <si>
    <t>39.21.252</t>
  </si>
  <si>
    <t>Cabo de cobre flexível de 4 x 4 mm², isolamento 0,6/1 kV - isolação HEPR 90°C</t>
  </si>
  <si>
    <t>39.21.253</t>
  </si>
  <si>
    <t>Cabo de cobre flexível de 4 x 6 mm², isolamento 0,6/1 kV - isolação HEPR 90°C</t>
  </si>
  <si>
    <t>39.21.254</t>
  </si>
  <si>
    <t>Cabo de cobre flexível de 4 x 10 mm², isolamento 0,6/1 kV - isolação HEPR 90°C</t>
  </si>
  <si>
    <t>39.24</t>
  </si>
  <si>
    <t>Cabo de cobre flexível, isolamento 500 V, isolação PP 70°C</t>
  </si>
  <si>
    <t>39.24.130</t>
  </si>
  <si>
    <t>Cabo de cobre flexível de 2 x 1 mm², isolamento 500 V - isolação PP 70° C</t>
  </si>
  <si>
    <t>39.24.131</t>
  </si>
  <si>
    <t>Cabo de cobre flexível de 2 x 1,5 mm², isolamento 500 V - isolação PP 70° C</t>
  </si>
  <si>
    <t>39.24.132</t>
  </si>
  <si>
    <t>Cabo de cobre flexível de 2 x 2,5 mm², isolamento 500 V - isolação PP 70° C</t>
  </si>
  <si>
    <t>39.24.133</t>
  </si>
  <si>
    <t>Cabo de cobre flexível de 2 x 4 mm², isolamento 500 V - isolação PP 70° C</t>
  </si>
  <si>
    <t>39.24.150</t>
  </si>
  <si>
    <t>Cabo de cobre flexível de 3 x 1 mm², isolamento 500 V - isolação PP 70° C</t>
  </si>
  <si>
    <t>39.24.151</t>
  </si>
  <si>
    <t>Cabo de cobre flexível de 3 x 1,5 mm², isolamento 500 V - isolação PP 70° C</t>
  </si>
  <si>
    <t>39.24.152</t>
  </si>
  <si>
    <t>Cabo de cobre flexível de 3 x 2,5 mm², isolamento 500 V - isolação PP 70° C</t>
  </si>
  <si>
    <t>39.24.153</t>
  </si>
  <si>
    <t>Cabo de cobre flexível de 3 x 4 mm², isolamento 500 V - isolação PP 70° C</t>
  </si>
  <si>
    <t>39.24.154</t>
  </si>
  <si>
    <t>Cabo de cobre flexível de 3 x 6 mm², isolamento 500 V - isolação PP 70° C</t>
  </si>
  <si>
    <t>39.24.170</t>
  </si>
  <si>
    <t>Cabo de cobre flexível de 4 x 1 mm², isolamento 500 V - isolação PP 70° C</t>
  </si>
  <si>
    <t>39.24.171</t>
  </si>
  <si>
    <t>Cabo de cobre flexível de 4 x 1,5 mm², isolamento 500 V - isolação PP 70° C</t>
  </si>
  <si>
    <t>39.24.172</t>
  </si>
  <si>
    <t>Cabo de cobre flexível de 4 x 2,5 mm², isolamento 500 V - isolação PP 70° C</t>
  </si>
  <si>
    <t>39.24.173</t>
  </si>
  <si>
    <t>Cabo de cobre flexível de 4 x 4 mm², isolamento 500 V - isolação PP 70° C</t>
  </si>
  <si>
    <t>39.24.174</t>
  </si>
  <si>
    <t>Cabo de cobre flexível de 4 x 6 mm², isolamento 500 V - isolação PP 70° C</t>
  </si>
  <si>
    <t>39.25</t>
  </si>
  <si>
    <t>Cabo de cobre unipolar, isolamento 15/25 kV, isolação EPR 90 °C / 105 °C</t>
  </si>
  <si>
    <t>39.25.020</t>
  </si>
  <si>
    <t>Cabo de cobre de 35 mm², isolamento 15/25 kV - isolação EPR 105°C</t>
  </si>
  <si>
    <t>39.25.030</t>
  </si>
  <si>
    <t>Cabo de cobre de 50 mm², isolamento 15/25 kV - isolação EPR 105°C</t>
  </si>
  <si>
    <t>39.26</t>
  </si>
  <si>
    <t>Cabo de cobre flexível, isolamento 0,6/1kV - isolação HEPR 90° C - baixa emissão fumaça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</si>
  <si>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</si>
  <si>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</si>
  <si>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</si>
  <si>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</si>
  <si>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</si>
  <si>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</si>
  <si>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</si>
  <si>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</si>
  <si>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</si>
  <si>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</si>
  <si>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</si>
  <si>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</si>
  <si>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</si>
  <si>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</si>
  <si>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</si>
  <si>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</si>
  <si>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</si>
  <si>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</si>
  <si>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</si>
  <si>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</si>
  <si>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</si>
  <si>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</si>
  <si>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</si>
  <si>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</si>
  <si>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</si>
  <si>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</si>
  <si>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</si>
  <si>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</si>
  <si>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</si>
  <si>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</si>
  <si>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</si>
  <si>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39.27.010</t>
  </si>
  <si>
    <t>39.27.020</t>
  </si>
  <si>
    <t>39.27.030</t>
  </si>
  <si>
    <t>39.27.110</t>
  </si>
  <si>
    <t>39.27.120</t>
  </si>
  <si>
    <t>39.29</t>
  </si>
  <si>
    <t>Cabo de cobre flexível, isolamento 750 V - isolação 70°C, baixa emissão de fumaça e gases</t>
  </si>
  <si>
    <t>39.29.110</t>
  </si>
  <si>
    <t>Cabo de cobre flexível de 1,5 mm², isolamento 750 V - isolação LSHF/A 70° C - baixa emissão de fumaça e gases</t>
  </si>
  <si>
    <t>39.29.111</t>
  </si>
  <si>
    <t>Cabo de cobre flexível de 2,5 mm², isolamento 750 V - isolação LSHF/A 70° C - baixa emissão de fumaça e gases</t>
  </si>
  <si>
    <t>39.29.112</t>
  </si>
  <si>
    <t>Cabo de cobre flexível de 4 mm², isolamento 750 V - isolação LSHF/A 70° C - baixa emissão de fumaça e gases</t>
  </si>
  <si>
    <t>39.29.113</t>
  </si>
  <si>
    <t>Cabo de cobre flexível de 6 mm², isolamento 750 V - isolação LSHF/A 70° C - baixa emissão de fumaça e gases</t>
  </si>
  <si>
    <t>39.29.114</t>
  </si>
  <si>
    <t>Cabo de cobre flexível de 10 mm², isolamento 750 V - isolação LSHF/A 70° C - baixa emissão de fumaça e gases</t>
  </si>
  <si>
    <t>39.30</t>
  </si>
  <si>
    <t>39.30.010</t>
  </si>
  <si>
    <t>40.01</t>
  </si>
  <si>
    <t>40.01.020</t>
  </si>
  <si>
    <t>40.01.040</t>
  </si>
  <si>
    <t>40.01.080</t>
  </si>
  <si>
    <t>40.01.090</t>
  </si>
  <si>
    <t>40.02</t>
  </si>
  <si>
    <t>40.02.010</t>
  </si>
  <si>
    <t>40.02.020</t>
  </si>
  <si>
    <t>40.02.040</t>
  </si>
  <si>
    <t>40.02.060</t>
  </si>
  <si>
    <t>40.02.080</t>
  </si>
  <si>
    <t>40.02.100</t>
  </si>
  <si>
    <t>40.02.120</t>
  </si>
  <si>
    <t>40.02.200</t>
  </si>
  <si>
    <t>40.02.210</t>
  </si>
  <si>
    <t>40.02.440</t>
  </si>
  <si>
    <t>40.02.450</t>
  </si>
  <si>
    <t>40.02.460</t>
  </si>
  <si>
    <t>40.02.470</t>
  </si>
  <si>
    <t>40.02.600</t>
  </si>
  <si>
    <t>40.02.610</t>
  </si>
  <si>
    <t>40.02.620</t>
  </si>
  <si>
    <t>40.04</t>
  </si>
  <si>
    <t>40.04.080</t>
  </si>
  <si>
    <t>40.04.090</t>
  </si>
  <si>
    <t>40.04.096</t>
  </si>
  <si>
    <t>40.04.140</t>
  </si>
  <si>
    <t>40.04.146</t>
  </si>
  <si>
    <t>40.04.230</t>
  </si>
  <si>
    <t>40.04.340</t>
  </si>
  <si>
    <t>40.04.344</t>
  </si>
  <si>
    <t>40.04.346</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</si>
  <si>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</si>
  <si>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</si>
  <si>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</si>
  <si>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</si>
  <si>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</si>
  <si>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</si>
  <si>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</si>
  <si>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</si>
  <si>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</si>
  <si>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</si>
  <si>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</si>
  <si>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</si>
  <si>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</si>
  <si>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</si>
  <si>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</si>
  <si>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</si>
  <si>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</si>
  <si>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</si>
  <si>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</si>
  <si>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</si>
  <si>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</si>
  <si>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</si>
  <si>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40.06.020</t>
  </si>
  <si>
    <t>40.06.040</t>
  </si>
  <si>
    <t>40.06.060</t>
  </si>
  <si>
    <t>40.06.080</t>
  </si>
  <si>
    <t>40.06.100</t>
  </si>
  <si>
    <t>40.06.120</t>
  </si>
  <si>
    <t>40.06.140</t>
  </si>
  <si>
    <t>40.06.160</t>
  </si>
  <si>
    <t>40.06.170</t>
  </si>
  <si>
    <t>40.06.500</t>
  </si>
  <si>
    <t>40.06.510</t>
  </si>
  <si>
    <t>40.07</t>
  </si>
  <si>
    <t>40.07.010</t>
  </si>
  <si>
    <t>40.07.020</t>
  </si>
  <si>
    <t>40.07.040</t>
  </si>
  <si>
    <t>40.10</t>
  </si>
  <si>
    <t>40.10.016</t>
  </si>
  <si>
    <t>40.10.020</t>
  </si>
  <si>
    <t>40.10.040</t>
  </si>
  <si>
    <t>40.10.060</t>
  </si>
  <si>
    <t>40.10.080</t>
  </si>
  <si>
    <t>40.10.100</t>
  </si>
  <si>
    <t>40.10.106</t>
  </si>
  <si>
    <t>40.10.110</t>
  </si>
  <si>
    <t>40.10.136</t>
  </si>
  <si>
    <t>40.10.140</t>
  </si>
  <si>
    <t>40.10.150</t>
  </si>
  <si>
    <t>40.10.500</t>
  </si>
  <si>
    <t>40.10.510</t>
  </si>
  <si>
    <t>40.10.520</t>
  </si>
  <si>
    <t>40.11</t>
  </si>
  <si>
    <t>40.11.010</t>
  </si>
  <si>
    <t>40.11.020</t>
  </si>
  <si>
    <t>40.11.030</t>
  </si>
  <si>
    <t>40.11.050</t>
  </si>
  <si>
    <t>40.11.060</t>
  </si>
  <si>
    <t>40.11.070</t>
  </si>
  <si>
    <t>40.11.110</t>
  </si>
  <si>
    <t>40.11.120</t>
  </si>
  <si>
    <t>40.11.140</t>
  </si>
  <si>
    <t>40.11.191</t>
  </si>
  <si>
    <t>40.11.230</t>
  </si>
  <si>
    <t>40.11.240</t>
  </si>
  <si>
    <t>40.11.250</t>
  </si>
  <si>
    <t>40.12</t>
  </si>
  <si>
    <t>40.12.020</t>
  </si>
  <si>
    <t>40.12.030</t>
  </si>
  <si>
    <t>40.12.190</t>
  </si>
  <si>
    <t>40.12.200</t>
  </si>
  <si>
    <t>40.12.210</t>
  </si>
  <si>
    <t>40.13</t>
  </si>
  <si>
    <t>40.13.010</t>
  </si>
  <si>
    <t>40.13.040</t>
  </si>
  <si>
    <t>40.14</t>
  </si>
  <si>
    <t>40.14.010</t>
  </si>
  <si>
    <t>40.14.030</t>
  </si>
  <si>
    <t>40.20</t>
  </si>
  <si>
    <t>40.20.020</t>
  </si>
  <si>
    <t>40.20.050</t>
  </si>
  <si>
    <t>40.20.060</t>
  </si>
  <si>
    <t>40.20.070</t>
  </si>
  <si>
    <t>40.20.090</t>
  </si>
  <si>
    <t>40.20.100</t>
  </si>
  <si>
    <t>40.20.110</t>
  </si>
  <si>
    <t>40.20.120</t>
  </si>
  <si>
    <t>40.20.140</t>
  </si>
  <si>
    <t>40.20.200</t>
  </si>
  <si>
    <t>40.20.220</t>
  </si>
  <si>
    <t>40.20.230</t>
  </si>
  <si>
    <t>40.20.240</t>
  </si>
  <si>
    <t>40.20.250</t>
  </si>
  <si>
    <t>40.20.300</t>
  </si>
  <si>
    <t>40.20.310</t>
  </si>
  <si>
    <t>40.20.320</t>
  </si>
  <si>
    <t>40.20.330</t>
  </si>
  <si>
    <t>41.02</t>
  </si>
  <si>
    <t>41.02.540</t>
  </si>
  <si>
    <t>41.02.550</t>
  </si>
  <si>
    <t>41.02.560</t>
  </si>
  <si>
    <t>41.04</t>
  </si>
  <si>
    <t>41.04.020</t>
  </si>
  <si>
    <t>41.04.040</t>
  </si>
  <si>
    <t>41.04.050</t>
  </si>
  <si>
    <t>41.04.060</t>
  </si>
  <si>
    <t>41.04.100</t>
  </si>
  <si>
    <t>41.05</t>
  </si>
  <si>
    <t>41.05.010</t>
  </si>
  <si>
    <t>41.05.020</t>
  </si>
  <si>
    <t>41.05.030</t>
  </si>
  <si>
    <t>41.05.200</t>
  </si>
  <si>
    <t>41.05.220</t>
  </si>
  <si>
    <t>41.05.240</t>
  </si>
  <si>
    <t>41.05.260</t>
  </si>
  <si>
    <t>41.05.440</t>
  </si>
  <si>
    <t>41.05.520</t>
  </si>
  <si>
    <t>41.05.530</t>
  </si>
  <si>
    <t>41.05.710</t>
  </si>
  <si>
    <t>41.05.720</t>
  </si>
  <si>
    <t>41.05.800</t>
  </si>
  <si>
    <t>41.06</t>
  </si>
  <si>
    <t>41.06.100</t>
  </si>
  <si>
    <t>41.06.110</t>
  </si>
  <si>
    <t>41.06.120</t>
  </si>
  <si>
    <t>41.06.130</t>
  </si>
  <si>
    <t>41.06.400</t>
  </si>
  <si>
    <t>41.06.410</t>
  </si>
  <si>
    <t>41.06.420</t>
  </si>
  <si>
    <t>41.07</t>
  </si>
  <si>
    <t>41.07.011</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</si>
  <si>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</si>
  <si>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</si>
  <si>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</si>
  <si>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</si>
  <si>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</si>
  <si>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</si>
  <si>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</si>
  <si>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</si>
  <si>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</si>
  <si>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</si>
  <si>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</si>
  <si>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</si>
  <si>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</si>
  <si>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</si>
  <si>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</si>
  <si>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</si>
  <si>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</si>
  <si>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41.07.850</t>
  </si>
  <si>
    <t>41.07.860</t>
  </si>
  <si>
    <t>41.08</t>
  </si>
  <si>
    <t>41.08.010</t>
  </si>
  <si>
    <t>41.08.210</t>
  </si>
  <si>
    <t>41.08.230</t>
  </si>
  <si>
    <t>41.08.250</t>
  </si>
  <si>
    <t>41.08.270</t>
  </si>
  <si>
    <t>41.08.280</t>
  </si>
  <si>
    <t>41.08.420</t>
  </si>
  <si>
    <t>41.08.440</t>
  </si>
  <si>
    <t>41.08.450</t>
  </si>
  <si>
    <t>41.08.460</t>
  </si>
  <si>
    <t>41.09</t>
  </si>
  <si>
    <t>41.09.630</t>
  </si>
  <si>
    <t>41.09.710</t>
  </si>
  <si>
    <t>41.09.720</t>
  </si>
  <si>
    <t>41.09.730</t>
  </si>
  <si>
    <t>41.09.740</t>
  </si>
  <si>
    <t>41.09.750</t>
  </si>
  <si>
    <t>41.09.820</t>
  </si>
  <si>
    <t>41.09.830</t>
  </si>
  <si>
    <t>41.09.860</t>
  </si>
  <si>
    <t>41.09.870</t>
  </si>
  <si>
    <t>41.09.880</t>
  </si>
  <si>
    <t>41.09.890</t>
  </si>
  <si>
    <t>41.09.950</t>
  </si>
  <si>
    <t>41.10</t>
  </si>
  <si>
    <t>41.10.060</t>
  </si>
  <si>
    <t>41.10.070</t>
  </si>
  <si>
    <t>41.10.080</t>
  </si>
  <si>
    <t>41.10.240</t>
  </si>
  <si>
    <t>41.10.250</t>
  </si>
  <si>
    <t>41.10.260</t>
  </si>
  <si>
    <t>41.10.280</t>
  </si>
  <si>
    <t>41.10.320</t>
  </si>
  <si>
    <t>41.10.330</t>
  </si>
  <si>
    <t>41.10.340</t>
  </si>
  <si>
    <t>41.10.390</t>
  </si>
  <si>
    <t>41.10.400</t>
  </si>
  <si>
    <t>41.10.410</t>
  </si>
  <si>
    <t>41.10.420</t>
  </si>
  <si>
    <t>41.10.430</t>
  </si>
  <si>
    <t>41.10.440</t>
  </si>
  <si>
    <t>41.10.470</t>
  </si>
  <si>
    <t>41.10.490</t>
  </si>
  <si>
    <t>41.10.500</t>
  </si>
  <si>
    <t>41.11</t>
  </si>
  <si>
    <t>41.11.060</t>
  </si>
  <si>
    <t>41.11.090</t>
  </si>
  <si>
    <t>41.11.100</t>
  </si>
  <si>
    <t>41.11.110</t>
  </si>
  <si>
    <t>41.11.120</t>
  </si>
  <si>
    <t>41.11.160</t>
  </si>
  <si>
    <t>41.11.440</t>
  </si>
  <si>
    <t>41.11.450</t>
  </si>
  <si>
    <t>41.11.460</t>
  </si>
  <si>
    <t>41.11.470</t>
  </si>
  <si>
    <t>41.11.700</t>
  </si>
  <si>
    <t>41.11.710</t>
  </si>
  <si>
    <t>41.11.720</t>
  </si>
  <si>
    <t>41.12</t>
  </si>
  <si>
    <t>41.12.050</t>
  </si>
  <si>
    <t>41.12.060</t>
  </si>
  <si>
    <t>41.12.070</t>
  </si>
  <si>
    <t>41.12.080</t>
  </si>
  <si>
    <t>41.12.090</t>
  </si>
  <si>
    <t>41.12.130</t>
  </si>
  <si>
    <t>41.12.160</t>
  </si>
  <si>
    <t>41.12.190</t>
  </si>
  <si>
    <t>41.13</t>
  </si>
  <si>
    <t>41.13.030</t>
  </si>
  <si>
    <t>41.13.040</t>
  </si>
  <si>
    <t>41.13.050</t>
  </si>
  <si>
    <t>41.13.100</t>
  </si>
  <si>
    <t>41.13.180</t>
  </si>
  <si>
    <t>41.13.200</t>
  </si>
  <si>
    <t>41.14</t>
  </si>
  <si>
    <t>41.14.020</t>
  </si>
  <si>
    <t>41.14.040</t>
  </si>
  <si>
    <t>41.14.070</t>
  </si>
  <si>
    <t>41.14.080</t>
  </si>
  <si>
    <t>41.14.090</t>
  </si>
  <si>
    <t>41.14.120</t>
  </si>
  <si>
    <t>41.14.160</t>
  </si>
  <si>
    <t>41.14.180</t>
  </si>
  <si>
    <t>41.14.210</t>
  </si>
  <si>
    <t>41.14.280</t>
  </si>
  <si>
    <t>41.14.310</t>
  </si>
  <si>
    <t>41.14.360</t>
  </si>
  <si>
    <t>41.14.390</t>
  </si>
  <si>
    <t>41.14.400</t>
  </si>
  <si>
    <t>41.14.430</t>
  </si>
  <si>
    <t>41.14.440</t>
  </si>
  <si>
    <t>41.14.450</t>
  </si>
  <si>
    <t>41.14.470</t>
  </si>
  <si>
    <t>41.14.510</t>
  </si>
  <si>
    <t>41.14.530</t>
  </si>
  <si>
    <t>41.14.540</t>
  </si>
  <si>
    <t>41.14.550</t>
  </si>
  <si>
    <t>41.14.560</t>
  </si>
  <si>
    <t>41.14.590</t>
  </si>
  <si>
    <t>41.14.600</t>
  </si>
  <si>
    <t>41.14.620</t>
  </si>
  <si>
    <t>41.14.640</t>
  </si>
  <si>
    <t>41.14.660</t>
  </si>
  <si>
    <t>41.14.670</t>
  </si>
  <si>
    <t>41.14.700</t>
  </si>
  <si>
    <t>41.14.710</t>
  </si>
  <si>
    <t>41.14.720</t>
  </si>
  <si>
    <t>41.14.730</t>
  </si>
  <si>
    <t>41.14.740</t>
  </si>
  <si>
    <t>41.14.750</t>
  </si>
  <si>
    <t>41.14.770</t>
  </si>
  <si>
    <t>41.14.780</t>
  </si>
  <si>
    <t>41.14.790</t>
  </si>
  <si>
    <t>41.15</t>
  </si>
  <si>
    <t>41.15.170</t>
  </si>
  <si>
    <t>41.15.240</t>
  </si>
  <si>
    <t>41.20</t>
  </si>
  <si>
    <t>41.20.020</t>
  </si>
  <si>
    <t>41.20.080</t>
  </si>
  <si>
    <t>41.30</t>
  </si>
  <si>
    <t>41.30.250</t>
  </si>
  <si>
    <t>41.31</t>
  </si>
  <si>
    <t>41.31.010</t>
  </si>
  <si>
    <t>Luminária LED retangular de embutir com difusor em acrílico translúcido, 4000 K, fluxo luminoso de 3400 a 3680 lm, potência de 31 a 39 W</t>
  </si>
  <si>
    <t>41.31.011</t>
  </si>
  <si>
    <t>Luminária LED retangular de embutir com difusor em acrílico translúcido, 4000 K, fluxo luminoso de 4200 a 4800 lm, potência de 37 a 44 W</t>
  </si>
  <si>
    <t>41.31.040</t>
  </si>
  <si>
    <t>41.31.042</t>
  </si>
  <si>
    <t>Luminária LED retangular de sobrepor com difusor em acrílico translúcido, 4000 K, fluxo luminoso de 3000 a 3500 lm, potência de 28 a 32 W</t>
  </si>
  <si>
    <t>41.31.050</t>
  </si>
  <si>
    <t>Luminária LED retangular de sobrepor ou pendente com difusor translúcido, 4000 K, fluxo luminoso de 8700 a 9782 lm, potência de 73 a 78 W</t>
  </si>
  <si>
    <t>41.31.060</t>
  </si>
  <si>
    <t>41.31.070</t>
  </si>
  <si>
    <t>Luminária LED quadrada de sobrepor com difusor prismático translúcido, 4000 K, fluxo luminoso de 1500 a 2000 lm, potência de 17 a 21 W</t>
  </si>
  <si>
    <t>41.31.080</t>
  </si>
  <si>
    <t>41.31.085</t>
  </si>
  <si>
    <t>Luminária LED redonda de sobrepor com difusor recuado em acrílico translucido, 4000 K, fluxo luminoso de 1000 a 1250 lm, potência de 10 a 15 W</t>
  </si>
  <si>
    <t>41.31.500</t>
  </si>
  <si>
    <t>Projetor LED de sobrepor com foco orientável, para fixação no piso ou parede, fluxo luminoso de 1472 a 1800 lm, potência de 18 a 25 W</t>
  </si>
  <si>
    <t>42.01</t>
  </si>
  <si>
    <t>42.01.020</t>
  </si>
  <si>
    <t>42.01.040</t>
  </si>
  <si>
    <t>42.01.060</t>
  </si>
  <si>
    <t>42.01.080</t>
  </si>
  <si>
    <t>42.01.086</t>
  </si>
  <si>
    <t>42.01.090</t>
  </si>
  <si>
    <t>42.01.096</t>
  </si>
  <si>
    <t>42.01.098</t>
  </si>
  <si>
    <t>42.02</t>
  </si>
  <si>
    <t>42.02.010</t>
  </si>
  <si>
    <t>42.02.020</t>
  </si>
  <si>
    <t>42.02.030</t>
  </si>
  <si>
    <t>42.02.040</t>
  </si>
  <si>
    <t>42.02.050</t>
  </si>
  <si>
    <t>42.02.060</t>
  </si>
  <si>
    <t>42.02.080</t>
  </si>
  <si>
    <t>42.02.100</t>
  </si>
  <si>
    <t>42.02.140</t>
  </si>
  <si>
    <t>42.03</t>
  </si>
  <si>
    <t>42.03.020</t>
  </si>
  <si>
    <t>42.03.040</t>
  </si>
  <si>
    <t>42.03.060</t>
  </si>
  <si>
    <t>42.03.080</t>
  </si>
  <si>
    <t>42.04</t>
  </si>
  <si>
    <t>42.04.020</t>
  </si>
  <si>
    <t>42.04.040</t>
  </si>
  <si>
    <t>42.04.060</t>
  </si>
  <si>
    <t>42.04.080</t>
  </si>
  <si>
    <t>42.04.100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</si>
  <si>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</si>
  <si>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</si>
  <si>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</si>
  <si>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</si>
  <si>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</si>
  <si>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</si>
  <si>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</si>
  <si>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</si>
  <si>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</si>
  <si>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</si>
  <si>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</si>
  <si>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</si>
  <si>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</si>
  <si>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</si>
  <si>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</si>
  <si>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</si>
  <si>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</si>
  <si>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</si>
  <si>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</si>
  <si>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</si>
  <si>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</si>
  <si>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</si>
  <si>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</si>
  <si>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</si>
  <si>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</si>
  <si>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42.05.280</t>
  </si>
  <si>
    <t>42.05.290</t>
  </si>
  <si>
    <t>42.05.300</t>
  </si>
  <si>
    <t>42.05.310</t>
  </si>
  <si>
    <t>42.05.320</t>
  </si>
  <si>
    <t>42.05.330</t>
  </si>
  <si>
    <t>42.05.340</t>
  </si>
  <si>
    <t>42.05.370</t>
  </si>
  <si>
    <t>42.05.380</t>
  </si>
  <si>
    <t>42.05.390</t>
  </si>
  <si>
    <t>42.05.400</t>
  </si>
  <si>
    <t>42.05.410</t>
  </si>
  <si>
    <t>42.05.420</t>
  </si>
  <si>
    <t>42.05.440</t>
  </si>
  <si>
    <t>42.05.450</t>
  </si>
  <si>
    <t>42.05.490</t>
  </si>
  <si>
    <t>42.05.500</t>
  </si>
  <si>
    <t>42.05.510</t>
  </si>
  <si>
    <t>42.05.520</t>
  </si>
  <si>
    <t>42.05.531</t>
  </si>
  <si>
    <t>42.05.542</t>
  </si>
  <si>
    <t>42.05.550</t>
  </si>
  <si>
    <t>42.05.560</t>
  </si>
  <si>
    <t>42.05.570</t>
  </si>
  <si>
    <t>42.05.580</t>
  </si>
  <si>
    <t>42.05.590</t>
  </si>
  <si>
    <t>42.05.600</t>
  </si>
  <si>
    <t>42.05.610</t>
  </si>
  <si>
    <t>42.05.620</t>
  </si>
  <si>
    <t>42.05.630</t>
  </si>
  <si>
    <t>42.05.640</t>
  </si>
  <si>
    <t>42.05.650</t>
  </si>
  <si>
    <t>42.05.660</t>
  </si>
  <si>
    <t>42.20</t>
  </si>
  <si>
    <t>42.20.080</t>
  </si>
  <si>
    <t>42.20.090</t>
  </si>
  <si>
    <t>42.20.100</t>
  </si>
  <si>
    <t>42.20.110</t>
  </si>
  <si>
    <t>42.20.120</t>
  </si>
  <si>
    <t>42.20.130</t>
  </si>
  <si>
    <t>42.20.140</t>
  </si>
  <si>
    <t>42.20.150</t>
  </si>
  <si>
    <t>42.20.160</t>
  </si>
  <si>
    <t>42.20.170</t>
  </si>
  <si>
    <t>42.20.180</t>
  </si>
  <si>
    <t>42.20.190</t>
  </si>
  <si>
    <t>42.20.200</t>
  </si>
  <si>
    <t>42.20.210</t>
  </si>
  <si>
    <t>42.20.220</t>
  </si>
  <si>
    <t>42.20.230</t>
  </si>
  <si>
    <t>42.20.240</t>
  </si>
  <si>
    <t>42.20.250</t>
  </si>
  <si>
    <t>42.20.260</t>
  </si>
  <si>
    <t>42.20.270</t>
  </si>
  <si>
    <t>42.20.280</t>
  </si>
  <si>
    <t>42.20.290</t>
  </si>
  <si>
    <t>42.20.300</t>
  </si>
  <si>
    <t>42.20.310</t>
  </si>
  <si>
    <t>42.20.320</t>
  </si>
  <si>
    <t>43.01</t>
  </si>
  <si>
    <t>43.01.010</t>
  </si>
  <si>
    <t>43.01.030</t>
  </si>
  <si>
    <t>43.02</t>
  </si>
  <si>
    <t>43.02.010</t>
  </si>
  <si>
    <t>43.02.070</t>
  </si>
  <si>
    <t>43.02.080</t>
  </si>
  <si>
    <t>43.02.100</t>
  </si>
  <si>
    <t>43.02.120</t>
  </si>
  <si>
    <t>43.02.130</t>
  </si>
  <si>
    <t>43.02.140</t>
  </si>
  <si>
    <t>43.02.160</t>
  </si>
  <si>
    <t>43.02.170</t>
  </si>
  <si>
    <t>43.02.180</t>
  </si>
  <si>
    <t>43.03</t>
  </si>
  <si>
    <t>43.03.050</t>
  </si>
  <si>
    <t>43.03.130</t>
  </si>
  <si>
    <t>43.03.210</t>
  </si>
  <si>
    <t>43.03.220</t>
  </si>
  <si>
    <t>43.03.230</t>
  </si>
  <si>
    <t>43.03.240</t>
  </si>
  <si>
    <t>43.03.500</t>
  </si>
  <si>
    <t>43.03.510</t>
  </si>
  <si>
    <t>43.03.550</t>
  </si>
  <si>
    <t>43.04</t>
  </si>
  <si>
    <t>43.04.020</t>
  </si>
  <si>
    <t>43.05</t>
  </si>
  <si>
    <t>43.05.020</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</si>
  <si>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</si>
  <si>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</si>
  <si>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</si>
  <si>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</si>
  <si>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</si>
  <si>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</si>
  <si>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</si>
  <si>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</si>
  <si>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</si>
  <si>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</si>
  <si>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</si>
  <si>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</si>
  <si>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</si>
  <si>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</si>
  <si>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</si>
  <si>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</si>
  <si>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</si>
  <si>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</si>
  <si>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</si>
  <si>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</si>
  <si>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</si>
  <si>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</si>
  <si>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</si>
  <si>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</si>
  <si>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</si>
  <si>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</si>
  <si>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</si>
  <si>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</si>
  <si>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</si>
  <si>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</si>
  <si>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</si>
  <si>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</si>
  <si>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</si>
  <si>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</si>
  <si>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</si>
  <si>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</si>
  <si>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</si>
  <si>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</si>
  <si>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</si>
  <si>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43.10.300</t>
  </si>
  <si>
    <t>43.10.450</t>
  </si>
  <si>
    <t>43.10.452</t>
  </si>
  <si>
    <t>43.10.454</t>
  </si>
  <si>
    <t>43.10.456</t>
  </si>
  <si>
    <t>43.10.480</t>
  </si>
  <si>
    <t>43.10.490</t>
  </si>
  <si>
    <t>43.10.620</t>
  </si>
  <si>
    <t>43.10.670</t>
  </si>
  <si>
    <t>43.10.730</t>
  </si>
  <si>
    <t>43.10.740</t>
  </si>
  <si>
    <t>43.10.750</t>
  </si>
  <si>
    <t>43.10.770</t>
  </si>
  <si>
    <t>43.10.780</t>
  </si>
  <si>
    <t>43.10.790</t>
  </si>
  <si>
    <t>43.10.794</t>
  </si>
  <si>
    <t>43.11</t>
  </si>
  <si>
    <t>43.11.010</t>
  </si>
  <si>
    <t>43.11.020</t>
  </si>
  <si>
    <t>43.11.030</t>
  </si>
  <si>
    <t>43.11.040</t>
  </si>
  <si>
    <t>43.11.050</t>
  </si>
  <si>
    <t>43.11.060</t>
  </si>
  <si>
    <t>43.11.070</t>
  </si>
  <si>
    <t>43.11.080</t>
  </si>
  <si>
    <t>43.11.090</t>
  </si>
  <si>
    <t>43.11.100</t>
  </si>
  <si>
    <t>43.11.110</t>
  </si>
  <si>
    <t>43.11.120</t>
  </si>
  <si>
    <t>43.11.130</t>
  </si>
  <si>
    <t>43.11.140</t>
  </si>
  <si>
    <t>43.11.150</t>
  </si>
  <si>
    <t>43.11.160</t>
  </si>
  <si>
    <t>43.11.180</t>
  </si>
  <si>
    <t>43.11.190</t>
  </si>
  <si>
    <t>43.11.310</t>
  </si>
  <si>
    <t>43.11.320</t>
  </si>
  <si>
    <t>43.11.330</t>
  </si>
  <si>
    <t>43.11.350</t>
  </si>
  <si>
    <t>43.11.360</t>
  </si>
  <si>
    <t>43.11.370</t>
  </si>
  <si>
    <t>43.11.380</t>
  </si>
  <si>
    <t>43.11.390</t>
  </si>
  <si>
    <t>43.11.400</t>
  </si>
  <si>
    <t>43.11.410</t>
  </si>
  <si>
    <t>43.11.420</t>
  </si>
  <si>
    <t>43.11.460</t>
  </si>
  <si>
    <t>43.12</t>
  </si>
  <si>
    <t>43.12.200</t>
  </si>
  <si>
    <t>43.12.300</t>
  </si>
  <si>
    <t>43.12.400</t>
  </si>
  <si>
    <t>43.12.500</t>
  </si>
  <si>
    <t>43.20</t>
  </si>
  <si>
    <t>43.20.130</t>
  </si>
  <si>
    <t>43.20.140</t>
  </si>
  <si>
    <t>43.20.200</t>
  </si>
  <si>
    <t>43.20.210</t>
  </si>
  <si>
    <t>44.01</t>
  </si>
  <si>
    <t>44.01.030</t>
  </si>
  <si>
    <t>44.01.040</t>
  </si>
  <si>
    <t>44.01.050</t>
  </si>
  <si>
    <t>44.01.070</t>
  </si>
  <si>
    <t>44.01.100</t>
  </si>
  <si>
    <t>44.01.110</t>
  </si>
  <si>
    <t>44.01.160</t>
  </si>
  <si>
    <t>44.01.170</t>
  </si>
  <si>
    <t>44.01.200</t>
  </si>
  <si>
    <t>44.01.240</t>
  </si>
  <si>
    <t>44.01.270</t>
  </si>
  <si>
    <t>44.01.310</t>
  </si>
  <si>
    <t>44.01.340</t>
  </si>
  <si>
    <t>44.01.360</t>
  </si>
  <si>
    <t>44.01.370</t>
  </si>
  <si>
    <t>44.01.600</t>
  </si>
  <si>
    <t>44.01.610</t>
  </si>
  <si>
    <t>44.01.670</t>
  </si>
  <si>
    <t>44.01.680</t>
  </si>
  <si>
    <t>44.01.690</t>
  </si>
  <si>
    <t>44.01.700</t>
  </si>
  <si>
    <t>44.01.800</t>
  </si>
  <si>
    <t>44.01.850</t>
  </si>
  <si>
    <t>44.02</t>
  </si>
  <si>
    <t>44.02.060</t>
  </si>
  <si>
    <t>44.02.100</t>
  </si>
  <si>
    <t>44.02.200</t>
  </si>
  <si>
    <t>44.02.210</t>
  </si>
  <si>
    <t>44.03</t>
  </si>
  <si>
    <t>44.03.010</t>
  </si>
  <si>
    <t>44.03.020</t>
  </si>
  <si>
    <t>44.03.030</t>
  </si>
  <si>
    <t>44.03.040</t>
  </si>
  <si>
    <t>44.03.050</t>
  </si>
  <si>
    <t>44.03.080</t>
  </si>
  <si>
    <t>44.03.090</t>
  </si>
  <si>
    <t>44.03.100</t>
  </si>
  <si>
    <t>44.03.120</t>
  </si>
  <si>
    <t>44.03.130</t>
  </si>
  <si>
    <t>44.03.180</t>
  </si>
  <si>
    <t>44.03.210</t>
  </si>
  <si>
    <t>44.03.260</t>
  </si>
  <si>
    <t>44.03.300</t>
  </si>
  <si>
    <t>44.03.310</t>
  </si>
  <si>
    <t>44.03.360</t>
  </si>
  <si>
    <t>44.03.370</t>
  </si>
  <si>
    <t>44.03.380</t>
  </si>
  <si>
    <t>44.03.390</t>
  </si>
  <si>
    <t>44.03.400</t>
  </si>
  <si>
    <t>44.03.410</t>
  </si>
  <si>
    <t>44.03.420</t>
  </si>
  <si>
    <t>44.03.430</t>
  </si>
  <si>
    <t>44.03.440</t>
  </si>
  <si>
    <t>44.03.450</t>
  </si>
  <si>
    <t>44.03.460</t>
  </si>
  <si>
    <t>44.03.470</t>
  </si>
  <si>
    <t>44.03.480</t>
  </si>
  <si>
    <t>44.03.500</t>
  </si>
  <si>
    <t>44.03.510</t>
  </si>
  <si>
    <t>44.03.590</t>
  </si>
  <si>
    <t>44.03.630</t>
  </si>
  <si>
    <t>44.03.640</t>
  </si>
  <si>
    <t>44.03.670</t>
  </si>
  <si>
    <t>44.03.690</t>
  </si>
  <si>
    <t>44.03.700</t>
  </si>
  <si>
    <t>44.03.720</t>
  </si>
  <si>
    <t>44.03.870</t>
  </si>
  <si>
    <t>44.03.900</t>
  </si>
  <si>
    <t>44.03.920</t>
  </si>
  <si>
    <t>44.03.930</t>
  </si>
  <si>
    <t>44.03.940</t>
  </si>
  <si>
    <t>44.03.950</t>
  </si>
  <si>
    <t>44.04</t>
  </si>
  <si>
    <t>44.04.030</t>
  </si>
  <si>
    <t>44.04.040</t>
  </si>
  <si>
    <t>44.04.050</t>
  </si>
  <si>
    <t>44.06</t>
  </si>
  <si>
    <t>44.06.010</t>
  </si>
  <si>
    <t>44.06.100</t>
  </si>
  <si>
    <t>44.06.200</t>
  </si>
  <si>
    <t>44.06.250</t>
  </si>
  <si>
    <t>44.06.300</t>
  </si>
  <si>
    <t>44.06.310</t>
  </si>
  <si>
    <t>44.06.320</t>
  </si>
  <si>
    <t>44.06.330</t>
  </si>
  <si>
    <t>44.06.360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</si>
  <si>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</si>
  <si>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</si>
  <si>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</si>
  <si>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</si>
  <si>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</si>
  <si>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</si>
  <si>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</si>
  <si>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</si>
  <si>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</si>
  <si>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</si>
  <si>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</si>
  <si>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</si>
  <si>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</si>
  <si>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</si>
  <si>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</si>
  <si>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</si>
  <si>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</si>
  <si>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</si>
  <si>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</si>
  <si>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</si>
  <si>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</si>
  <si>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</si>
  <si>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</si>
  <si>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</si>
  <si>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</si>
  <si>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</si>
  <si>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</si>
  <si>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</si>
  <si>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</si>
  <si>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</si>
  <si>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</si>
  <si>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</si>
  <si>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</si>
  <si>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</si>
  <si>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</si>
  <si>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</si>
  <si>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44.20.700</t>
  </si>
  <si>
    <t>45.01</t>
  </si>
  <si>
    <t>45.01.020</t>
  </si>
  <si>
    <t>45.01.040</t>
  </si>
  <si>
    <t>45.01.060</t>
  </si>
  <si>
    <t>45.01.066</t>
  </si>
  <si>
    <t>45.01.080</t>
  </si>
  <si>
    <t>45.01.082</t>
  </si>
  <si>
    <t>45.02</t>
  </si>
  <si>
    <t>45.02.020</t>
  </si>
  <si>
    <t>45.02.040</t>
  </si>
  <si>
    <t>45.02.060</t>
  </si>
  <si>
    <t>45.02.080</t>
  </si>
  <si>
    <t>45.02.200</t>
  </si>
  <si>
    <t>45.03</t>
  </si>
  <si>
    <t>45.03.010</t>
  </si>
  <si>
    <t>45.03.020</t>
  </si>
  <si>
    <t>45.03.030</t>
  </si>
  <si>
    <t>45.03.040</t>
  </si>
  <si>
    <t>45.03.100</t>
  </si>
  <si>
    <t>45.03.110</t>
  </si>
  <si>
    <t>45.03.200</t>
  </si>
  <si>
    <t>45.03.210</t>
  </si>
  <si>
    <t>45.03.220</t>
  </si>
  <si>
    <t>45.03.230</t>
  </si>
  <si>
    <t>45.20</t>
  </si>
  <si>
    <t>45.20.020</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</si>
  <si>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</si>
  <si>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</si>
  <si>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</si>
  <si>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</si>
  <si>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</si>
  <si>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</si>
  <si>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</si>
  <si>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</si>
  <si>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</si>
  <si>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</si>
  <si>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</si>
  <si>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</si>
  <si>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</si>
  <si>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</si>
  <si>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</si>
  <si>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</si>
  <si>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</si>
  <si>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</si>
  <si>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</si>
  <si>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</si>
  <si>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</si>
  <si>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</si>
  <si>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</si>
  <si>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</si>
  <si>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</si>
  <si>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</si>
  <si>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</si>
  <si>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</si>
  <si>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</si>
  <si>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</si>
  <si>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</si>
  <si>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</si>
  <si>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</si>
  <si>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</si>
  <si>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</si>
  <si>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</si>
  <si>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</si>
  <si>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</si>
  <si>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</si>
  <si>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</si>
  <si>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</si>
  <si>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</si>
  <si>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46.05.080</t>
  </si>
  <si>
    <t>Tubo PVC rígido, tipo Coletor Esgoto, junta elástica, DN= 350 mm, inclusive conexões</t>
  </si>
  <si>
    <t>46.05.090</t>
  </si>
  <si>
    <t>Tubo PVC rígido, tipo Coletor Esgoto, junta elástica, DN= 400 mm, inclusive conexões</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</si>
  <si>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</si>
  <si>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</si>
  <si>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</si>
  <si>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</si>
  <si>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</si>
  <si>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</si>
  <si>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</si>
  <si>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</si>
  <si>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</si>
  <si>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</si>
  <si>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</si>
  <si>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</si>
  <si>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</si>
  <si>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</si>
  <si>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</si>
  <si>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</si>
  <si>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</si>
  <si>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</si>
  <si>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</si>
  <si>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</si>
  <si>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</si>
  <si>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</si>
  <si>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</si>
  <si>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</si>
  <si>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</si>
  <si>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</si>
  <si>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</si>
  <si>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</si>
  <si>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</si>
  <si>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</si>
  <si>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</si>
  <si>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</si>
  <si>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</si>
  <si>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</si>
  <si>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</si>
  <si>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</si>
  <si>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</si>
  <si>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</si>
  <si>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</si>
  <si>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</si>
  <si>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</si>
  <si>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</si>
  <si>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</si>
  <si>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</si>
  <si>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</si>
  <si>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</si>
  <si>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</si>
  <si>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</si>
  <si>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</si>
  <si>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</si>
  <si>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</si>
  <si>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</si>
  <si>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</si>
  <si>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</si>
  <si>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</si>
  <si>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</si>
  <si>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</si>
  <si>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</si>
  <si>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</si>
  <si>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</si>
  <si>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</si>
  <si>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</si>
  <si>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</si>
  <si>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</si>
  <si>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</si>
  <si>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</si>
  <si>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</si>
  <si>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</si>
  <si>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</si>
  <si>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</si>
  <si>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</si>
  <si>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</si>
  <si>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</si>
  <si>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46.12.030</t>
  </si>
  <si>
    <t>46.12.040</t>
  </si>
  <si>
    <t>46.12.050</t>
  </si>
  <si>
    <t>46.12.060</t>
  </si>
  <si>
    <t>46.12.070</t>
  </si>
  <si>
    <t>46.12.080</t>
  </si>
  <si>
    <t>46.12.090</t>
  </si>
  <si>
    <t>46.12.100</t>
  </si>
  <si>
    <t>46.12.110</t>
  </si>
  <si>
    <t>46.12.120</t>
  </si>
  <si>
    <t>46.12.140</t>
  </si>
  <si>
    <t>46.12.150</t>
  </si>
  <si>
    <t>46.12.160</t>
  </si>
  <si>
    <t>46.12.170</t>
  </si>
  <si>
    <t>46.12.180</t>
  </si>
  <si>
    <t>46.12.190</t>
  </si>
  <si>
    <t>46.12.200</t>
  </si>
  <si>
    <t>46.12.210</t>
  </si>
  <si>
    <t>46.12.220</t>
  </si>
  <si>
    <t>46.12.230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</si>
  <si>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</si>
  <si>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</si>
  <si>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</si>
  <si>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</si>
  <si>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</si>
  <si>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</si>
  <si>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</si>
  <si>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</si>
  <si>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</si>
  <si>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</si>
  <si>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</si>
  <si>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</si>
  <si>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</si>
  <si>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</si>
  <si>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</si>
  <si>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</si>
  <si>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</si>
  <si>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</si>
  <si>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</si>
  <si>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</si>
  <si>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</si>
  <si>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</si>
  <si>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</si>
  <si>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</si>
  <si>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</si>
  <si>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</si>
  <si>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</si>
  <si>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</si>
  <si>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</si>
  <si>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</si>
  <si>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</si>
  <si>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</si>
  <si>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</si>
  <si>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</si>
  <si>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</si>
  <si>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</si>
  <si>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</si>
  <si>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</si>
  <si>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</si>
  <si>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</si>
  <si>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</si>
  <si>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46.18.070</t>
  </si>
  <si>
    <t>46.18.080</t>
  </si>
  <si>
    <t>46.18.089</t>
  </si>
  <si>
    <t>46.18.090</t>
  </si>
  <si>
    <t>46.18.100</t>
  </si>
  <si>
    <t>46.18.110</t>
  </si>
  <si>
    <t>46.18.120</t>
  </si>
  <si>
    <t>46.18.130</t>
  </si>
  <si>
    <t>46.18.140</t>
  </si>
  <si>
    <t>46.18.150</t>
  </si>
  <si>
    <t>46.18.160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</si>
  <si>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</si>
  <si>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</si>
  <si>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</si>
  <si>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</si>
  <si>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</si>
  <si>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</si>
  <si>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</si>
  <si>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</si>
  <si>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</si>
  <si>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</si>
  <si>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</si>
  <si>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</si>
  <si>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</si>
  <si>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</si>
  <si>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</si>
  <si>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</si>
  <si>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</si>
  <si>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</si>
  <si>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</si>
  <si>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</si>
  <si>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</si>
  <si>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</si>
  <si>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</si>
  <si>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</si>
  <si>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</si>
  <si>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</si>
  <si>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</si>
  <si>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</si>
  <si>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</si>
  <si>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</si>
  <si>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</si>
  <si>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</si>
  <si>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</si>
  <si>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</si>
  <si>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</si>
  <si>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</si>
  <si>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</si>
  <si>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46.23.010</t>
  </si>
  <si>
    <t>46.23.020</t>
  </si>
  <si>
    <t>46.23.030</t>
  </si>
  <si>
    <t>46.23.040</t>
  </si>
  <si>
    <t>46.23.050</t>
  </si>
  <si>
    <t>46.23.060</t>
  </si>
  <si>
    <t>46.23.070</t>
  </si>
  <si>
    <t>46.23.080</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</si>
  <si>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</si>
  <si>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</si>
  <si>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</si>
  <si>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</si>
  <si>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</si>
  <si>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</si>
  <si>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</si>
  <si>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</si>
  <si>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</si>
  <si>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</si>
  <si>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</si>
  <si>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</si>
  <si>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</si>
  <si>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</si>
  <si>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</si>
  <si>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</si>
  <si>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</si>
  <si>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</si>
  <si>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</si>
  <si>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</si>
  <si>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</si>
  <si>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</si>
  <si>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</si>
  <si>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</si>
  <si>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</si>
  <si>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</si>
  <si>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</si>
  <si>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</si>
  <si>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</si>
  <si>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</si>
  <si>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</si>
  <si>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</si>
  <si>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</si>
  <si>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</si>
  <si>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</si>
  <si>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</si>
  <si>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</si>
  <si>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</si>
  <si>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</si>
  <si>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</si>
  <si>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</si>
  <si>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</si>
  <si>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</si>
  <si>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</si>
  <si>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</si>
  <si>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</si>
  <si>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</si>
  <si>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</si>
  <si>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</si>
  <si>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</si>
  <si>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</si>
  <si>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</si>
  <si>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46.26.634</t>
  </si>
  <si>
    <t>46.26.636</t>
  </si>
  <si>
    <t>46.26.640</t>
  </si>
  <si>
    <t>46.26.690</t>
  </si>
  <si>
    <t>46.26.700</t>
  </si>
  <si>
    <t>46.26.710</t>
  </si>
  <si>
    <t>Te de visita em ferro fundido, predial SMU, DN= 100 mm</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</si>
  <si>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</si>
  <si>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</si>
  <si>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</si>
  <si>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</si>
  <si>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</si>
  <si>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</si>
  <si>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</si>
  <si>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</si>
  <si>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</si>
  <si>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</si>
  <si>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</si>
  <si>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</si>
  <si>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</si>
  <si>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</si>
  <si>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</si>
  <si>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</si>
  <si>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</si>
  <si>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</si>
  <si>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</si>
  <si>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</si>
  <si>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46.29</t>
  </si>
  <si>
    <t>46.29.010</t>
  </si>
  <si>
    <t>46.29.020</t>
  </si>
  <si>
    <t>46.29.030</t>
  </si>
  <si>
    <t>46.29.040</t>
  </si>
  <si>
    <t>46.29.050</t>
  </si>
  <si>
    <t>46.29.060</t>
  </si>
  <si>
    <t>46.29.070</t>
  </si>
  <si>
    <t>46.29.080</t>
  </si>
  <si>
    <t>46.29.090</t>
  </si>
  <si>
    <t>46.29.100</t>
  </si>
  <si>
    <t>46.29.110</t>
  </si>
  <si>
    <t>46.29.120</t>
  </si>
  <si>
    <t>46.29.130</t>
  </si>
  <si>
    <t>46.29.140</t>
  </si>
  <si>
    <t>46.29.150</t>
  </si>
  <si>
    <t>46.29.160</t>
  </si>
  <si>
    <t>46.29.170</t>
  </si>
  <si>
    <t>46.29.180</t>
  </si>
  <si>
    <t>46.29.190</t>
  </si>
  <si>
    <t>46.29.200</t>
  </si>
  <si>
    <t>46.29.210</t>
  </si>
  <si>
    <t>46.29.220</t>
  </si>
  <si>
    <t>46.29.230</t>
  </si>
  <si>
    <t>46.29.260</t>
  </si>
  <si>
    <t>46.29.270</t>
  </si>
  <si>
    <t>46.29.280</t>
  </si>
  <si>
    <t>46.29.290</t>
  </si>
  <si>
    <t>46.29.300</t>
  </si>
  <si>
    <t>46.29.310</t>
  </si>
  <si>
    <t>46.29.320</t>
  </si>
  <si>
    <t>46.29.350</t>
  </si>
  <si>
    <t>46.29.360</t>
  </si>
  <si>
    <t>46.29.370</t>
  </si>
  <si>
    <t>46.29.440</t>
  </si>
  <si>
    <t>46.29.450</t>
  </si>
  <si>
    <t>46.29.460</t>
  </si>
  <si>
    <t>46.29.530</t>
  </si>
  <si>
    <t>46.29.540</t>
  </si>
  <si>
    <t>46.29.550</t>
  </si>
  <si>
    <t>46.29.560</t>
  </si>
  <si>
    <t>46.29.570</t>
  </si>
  <si>
    <t>46.29.580</t>
  </si>
  <si>
    <t>46.29.590</t>
  </si>
  <si>
    <t>46.29.600</t>
  </si>
  <si>
    <t>46.29.610</t>
  </si>
  <si>
    <t>46.29.640</t>
  </si>
  <si>
    <t>46.29.810</t>
  </si>
  <si>
    <t>46.29.820</t>
  </si>
  <si>
    <t>46.29.830</t>
  </si>
  <si>
    <t>46.29.840</t>
  </si>
  <si>
    <t>46.29.850</t>
  </si>
  <si>
    <t>46.29.860</t>
  </si>
  <si>
    <t>46.29.870</t>
  </si>
  <si>
    <t>46.29.900</t>
  </si>
  <si>
    <t>46.29.910</t>
  </si>
  <si>
    <t>46.29.920</t>
  </si>
  <si>
    <t>46.29.930</t>
  </si>
  <si>
    <t>46.29.940</t>
  </si>
  <si>
    <t>46.29.950</t>
  </si>
  <si>
    <t>46.30</t>
  </si>
  <si>
    <t>46.30.010</t>
  </si>
  <si>
    <t>46.30.020</t>
  </si>
  <si>
    <t>46.30.030</t>
  </si>
  <si>
    <t>46.30.040</t>
  </si>
  <si>
    <t>46.30.050</t>
  </si>
  <si>
    <t>46.30.060</t>
  </si>
  <si>
    <t>46.30.070</t>
  </si>
  <si>
    <t>46.30.100</t>
  </si>
  <si>
    <t>46.30.110</t>
  </si>
  <si>
    <t>46.30.140</t>
  </si>
  <si>
    <t>46.30.150</t>
  </si>
  <si>
    <t>46.30.280</t>
  </si>
  <si>
    <t>46.30.290</t>
  </si>
  <si>
    <t>46.30.300</t>
  </si>
  <si>
    <t>46.30.310</t>
  </si>
  <si>
    <t>46.30.320</t>
  </si>
  <si>
    <t>46.30.330</t>
  </si>
  <si>
    <t>46.30.340</t>
  </si>
  <si>
    <t>46.30.390</t>
  </si>
  <si>
    <t>46.30.420</t>
  </si>
  <si>
    <t>46.30.440</t>
  </si>
  <si>
    <t>46.30.470</t>
  </si>
  <si>
    <t>46.30.480</t>
  </si>
  <si>
    <t>46.30.530</t>
  </si>
  <si>
    <t>46.30.540</t>
  </si>
  <si>
    <t>46.30.780</t>
  </si>
  <si>
    <t>46.30.860</t>
  </si>
  <si>
    <t>46.30.870</t>
  </si>
  <si>
    <t>46.30.880</t>
  </si>
  <si>
    <t>46.30.960</t>
  </si>
  <si>
    <t>46.31</t>
  </si>
  <si>
    <t>46.31.010</t>
  </si>
  <si>
    <t>46.31.020</t>
  </si>
  <si>
    <t>46.31.030</t>
  </si>
  <si>
    <t>46.31.040</t>
  </si>
  <si>
    <t>46.31.050</t>
  </si>
  <si>
    <t>46.31.060</t>
  </si>
  <si>
    <t>46.32</t>
  </si>
  <si>
    <t>46.32.001</t>
  </si>
  <si>
    <t>46.32.002</t>
  </si>
  <si>
    <t>46.32.003</t>
  </si>
  <si>
    <t>46.32.004</t>
  </si>
  <si>
    <t>46.32.005</t>
  </si>
  <si>
    <t>46.32.006</t>
  </si>
  <si>
    <t>46.32.007</t>
  </si>
  <si>
    <t>46.32.008</t>
  </si>
  <si>
    <t>46.32.009</t>
  </si>
  <si>
    <t>46.32.010</t>
  </si>
  <si>
    <t>46.32.011</t>
  </si>
  <si>
    <t>47.01</t>
  </si>
  <si>
    <t>47.01.010</t>
  </si>
  <si>
    <t>47.01.020</t>
  </si>
  <si>
    <t>47.01.030</t>
  </si>
  <si>
    <t>47.01.040</t>
  </si>
  <si>
    <t>47.01.050</t>
  </si>
  <si>
    <t>47.01.060</t>
  </si>
  <si>
    <t>47.01.070</t>
  </si>
  <si>
    <t>47.01.080</t>
  </si>
  <si>
    <t>47.01.090</t>
  </si>
  <si>
    <t>47.01.130</t>
  </si>
  <si>
    <t>47.01.170</t>
  </si>
  <si>
    <t>47.01.180</t>
  </si>
  <si>
    <t>47.01.190</t>
  </si>
  <si>
    <t>47.01.200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</si>
  <si>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</si>
  <si>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</si>
  <si>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</si>
  <si>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</si>
  <si>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</si>
  <si>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</si>
  <si>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</si>
  <si>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</si>
  <si>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</si>
  <si>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</si>
  <si>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</si>
  <si>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</si>
  <si>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</si>
  <si>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</si>
  <si>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</si>
  <si>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</si>
  <si>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</si>
  <si>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</si>
  <si>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</si>
  <si>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</si>
  <si>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</si>
  <si>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</si>
  <si>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</si>
  <si>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</si>
  <si>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</si>
  <si>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</si>
  <si>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</si>
  <si>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</si>
  <si>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</si>
  <si>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</si>
  <si>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</si>
  <si>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</si>
  <si>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47.05.090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</si>
  <si>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</si>
  <si>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</si>
  <si>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</si>
  <si>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</si>
  <si>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</si>
  <si>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</si>
  <si>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</si>
  <si>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</si>
  <si>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</si>
  <si>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</si>
  <si>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</si>
  <si>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</si>
  <si>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</si>
  <si>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</si>
  <si>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</si>
  <si>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</si>
  <si>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</si>
  <si>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</si>
  <si>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</si>
  <si>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</si>
  <si>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</si>
  <si>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</si>
  <si>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47.05.320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</si>
  <si>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</si>
  <si>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</si>
  <si>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</si>
  <si>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</si>
  <si>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</si>
  <si>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</si>
  <si>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</si>
  <si>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</si>
  <si>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</si>
  <si>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</si>
  <si>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</si>
  <si>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</si>
  <si>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</si>
  <si>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</si>
  <si>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</si>
  <si>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</si>
  <si>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</si>
  <si>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</si>
  <si>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</si>
  <si>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</si>
  <si>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</si>
  <si>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</si>
  <si>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</si>
  <si>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</si>
  <si>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</si>
  <si>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</si>
  <si>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</si>
  <si>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</si>
  <si>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</si>
  <si>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</si>
  <si>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</si>
  <si>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</si>
  <si>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</si>
  <si>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</si>
  <si>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</si>
  <si>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47.07.080</t>
  </si>
  <si>
    <t>47.07.090</t>
  </si>
  <si>
    <t>47.07.100</t>
  </si>
  <si>
    <t>47.07.110</t>
  </si>
  <si>
    <t>47.07.120</t>
  </si>
  <si>
    <t>47.07.160</t>
  </si>
  <si>
    <t>47.09</t>
  </si>
  <si>
    <t>47.09.010</t>
  </si>
  <si>
    <t>47.09.020</t>
  </si>
  <si>
    <t>47.09.030</t>
  </si>
  <si>
    <t>47.09.040</t>
  </si>
  <si>
    <t>47.10</t>
  </si>
  <si>
    <t>47.10.010</t>
  </si>
  <si>
    <t>47.11</t>
  </si>
  <si>
    <t>47.11.021</t>
  </si>
  <si>
    <t>Pressostato mecânico de diferencial ajustado, montagem inferior diâmetro de 1/2", faixa de operação de 1 a 16 bar</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</si>
  <si>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</si>
  <si>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</si>
  <si>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</si>
  <si>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</si>
  <si>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</si>
  <si>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</si>
  <si>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</si>
  <si>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</si>
  <si>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</si>
  <si>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</si>
  <si>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</si>
  <si>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</si>
  <si>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</si>
  <si>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</si>
  <si>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</si>
  <si>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</si>
  <si>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</si>
  <si>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</si>
  <si>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</si>
  <si>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</si>
  <si>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</si>
  <si>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47.20.050</t>
  </si>
  <si>
    <t>47.20.060</t>
  </si>
  <si>
    <t>47.20.070</t>
  </si>
  <si>
    <t>47.20.080</t>
  </si>
  <si>
    <t>47.20.100</t>
  </si>
  <si>
    <t>47.20.120</t>
  </si>
  <si>
    <t>47.20.180</t>
  </si>
  <si>
    <t>47.20.190</t>
  </si>
  <si>
    <t>47.20.300</t>
  </si>
  <si>
    <t>47.20.310</t>
  </si>
  <si>
    <t>47.20.320</t>
  </si>
  <si>
    <t>47.20.330</t>
  </si>
  <si>
    <t>48.02</t>
  </si>
  <si>
    <t>48.02.001</t>
  </si>
  <si>
    <t>48.02.002</t>
  </si>
  <si>
    <t>48.02.003</t>
  </si>
  <si>
    <t>48.02.004</t>
  </si>
  <si>
    <t>48.02.005</t>
  </si>
  <si>
    <t>48.02.006</t>
  </si>
  <si>
    <t>48.02.007</t>
  </si>
  <si>
    <t>48.02.008</t>
  </si>
  <si>
    <t>48.02.009</t>
  </si>
  <si>
    <t>48.02.011</t>
  </si>
  <si>
    <t>48.02.300</t>
  </si>
  <si>
    <t>48.02.310</t>
  </si>
  <si>
    <t>48.02.400</t>
  </si>
  <si>
    <t>48.03</t>
  </si>
  <si>
    <t>48.03.010</t>
  </si>
  <si>
    <t>48.03.112</t>
  </si>
  <si>
    <t>48.03.130</t>
  </si>
  <si>
    <t>48.03.138</t>
  </si>
  <si>
    <t>Reservatório metálico cilíndrico horizontal - capacidade de 10.000 litros</t>
  </si>
  <si>
    <t>48.04</t>
  </si>
  <si>
    <t>48.04.380</t>
  </si>
  <si>
    <t>48.04.390</t>
  </si>
  <si>
    <t>48.05</t>
  </si>
  <si>
    <t>48.05.010</t>
  </si>
  <si>
    <t>48.05.020</t>
  </si>
  <si>
    <t>48.05.030</t>
  </si>
  <si>
    <t>48.05.040</t>
  </si>
  <si>
    <t>48.05.050</t>
  </si>
  <si>
    <t>48.05.052</t>
  </si>
  <si>
    <t>48.05.070</t>
  </si>
  <si>
    <t>48.05.080</t>
  </si>
  <si>
    <t>48.20</t>
  </si>
  <si>
    <t>48.20.020</t>
  </si>
  <si>
    <t>48.20.040</t>
  </si>
  <si>
    <t>48.20.060</t>
  </si>
  <si>
    <t>49.01</t>
  </si>
  <si>
    <t>49.01.016</t>
  </si>
  <si>
    <t>49.01.020</t>
  </si>
  <si>
    <t>49.01.030</t>
  </si>
  <si>
    <t>49.01.040</t>
  </si>
  <si>
    <t>49.01.050</t>
  </si>
  <si>
    <t>49.01.070</t>
  </si>
  <si>
    <t>49.03</t>
  </si>
  <si>
    <t>49.03.020</t>
  </si>
  <si>
    <t>49.04</t>
  </si>
  <si>
    <t>49.04.010</t>
  </si>
  <si>
    <t>49.05</t>
  </si>
  <si>
    <t>49.05.020</t>
  </si>
  <si>
    <t>49.05.040</t>
  </si>
  <si>
    <t>49.06</t>
  </si>
  <si>
    <t>49.06.010</t>
  </si>
  <si>
    <t>49.06.020</t>
  </si>
  <si>
    <t>49.06.030</t>
  </si>
  <si>
    <t>49.06.070</t>
  </si>
  <si>
    <t>49.06.080</t>
  </si>
  <si>
    <t>49.06.110</t>
  </si>
  <si>
    <t>49.06.140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</si>
  <si>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</si>
  <si>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</si>
  <si>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</si>
  <si>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</si>
  <si>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</si>
  <si>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</si>
  <si>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</si>
  <si>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</si>
  <si>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</si>
  <si>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</si>
  <si>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</si>
  <si>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</si>
  <si>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</si>
  <si>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</si>
  <si>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</si>
  <si>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</si>
  <si>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</si>
  <si>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</si>
  <si>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</si>
  <si>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</si>
  <si>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49.12</t>
  </si>
  <si>
    <t>49.12.010</t>
  </si>
  <si>
    <t>49.12.030</t>
  </si>
  <si>
    <t>49.12.050</t>
  </si>
  <si>
    <t>49.12.100</t>
  </si>
  <si>
    <t>49.12.110</t>
  </si>
  <si>
    <t>49.12.120</t>
  </si>
  <si>
    <t>49.12.140</t>
  </si>
  <si>
    <t>49.13</t>
  </si>
  <si>
    <t>49.13.010</t>
  </si>
  <si>
    <t>49.13.020</t>
  </si>
  <si>
    <t>49.13.030</t>
  </si>
  <si>
    <t>49.13.040</t>
  </si>
  <si>
    <t>49.14</t>
  </si>
  <si>
    <t>49.14.010</t>
  </si>
  <si>
    <t>49.14.020</t>
  </si>
  <si>
    <t>49.14.030</t>
  </si>
  <si>
    <t>49.14.060</t>
  </si>
  <si>
    <t>49.14.070</t>
  </si>
  <si>
    <t>49.15</t>
  </si>
  <si>
    <t>49.15.010</t>
  </si>
  <si>
    <t>49.15.030</t>
  </si>
  <si>
    <t>49.15.040</t>
  </si>
  <si>
    <t>49.15.050</t>
  </si>
  <si>
    <t>49.15.060</t>
  </si>
  <si>
    <t>49.15.100</t>
  </si>
  <si>
    <t>49.16</t>
  </si>
  <si>
    <t>49.16.050</t>
  </si>
  <si>
    <t>49.16.051</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</si>
  <si>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</si>
  <si>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</si>
  <si>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</si>
  <si>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</si>
  <si>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</si>
  <si>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</si>
  <si>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</si>
  <si>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</si>
  <si>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</si>
  <si>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</si>
  <si>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</si>
  <si>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</si>
  <si>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</si>
  <si>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</si>
  <si>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</si>
  <si>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</si>
  <si>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</si>
  <si>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</si>
  <si>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</si>
  <si>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</si>
  <si>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</si>
  <si>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</si>
  <si>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</si>
  <si>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</si>
  <si>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</si>
  <si>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Fonte eletroímã para interligar à central do sistema de detecção e alarme de incêndio</t>
  </si>
  <si>
    <t>50.05.022</t>
  </si>
  <si>
    <t>Destravador magnético (Eletroímã) para porta corta-fogo de 24 Vcc</t>
  </si>
  <si>
    <t>50.05.060</t>
  </si>
  <si>
    <t>50.05.070</t>
  </si>
  <si>
    <t>50.05.080</t>
  </si>
  <si>
    <t>50.05.160</t>
  </si>
  <si>
    <t>50.05.170</t>
  </si>
  <si>
    <t>50.05.210</t>
  </si>
  <si>
    <t>50.05.230</t>
  </si>
  <si>
    <t>50.05.240</t>
  </si>
  <si>
    <t>50.05.250</t>
  </si>
  <si>
    <t>50.05.260</t>
  </si>
  <si>
    <t>50.05.270</t>
  </si>
  <si>
    <t>50.05.280</t>
  </si>
  <si>
    <t>50.05.310</t>
  </si>
  <si>
    <t>50.05.400</t>
  </si>
  <si>
    <t>50.05.430</t>
  </si>
  <si>
    <t>50.05.440</t>
  </si>
  <si>
    <t>50.05.450</t>
  </si>
  <si>
    <t>50.05.470</t>
  </si>
  <si>
    <t>50.05.490</t>
  </si>
  <si>
    <t>50.10</t>
  </si>
  <si>
    <t>50.10.030</t>
  </si>
  <si>
    <t>50.10.050</t>
  </si>
  <si>
    <t>50.10.058</t>
  </si>
  <si>
    <t>50.10.060</t>
  </si>
  <si>
    <t>50.10.080</t>
  </si>
  <si>
    <t>50.10.090</t>
  </si>
  <si>
    <t>50.10.100</t>
  </si>
  <si>
    <t>50.10.110</t>
  </si>
  <si>
    <t>50.10.120</t>
  </si>
  <si>
    <t>50.10.140</t>
  </si>
  <si>
    <t>50.10.210</t>
  </si>
  <si>
    <t>50.10.220</t>
  </si>
  <si>
    <t>50.20</t>
  </si>
  <si>
    <t>50.20.110</t>
  </si>
  <si>
    <t>50.20.120</t>
  </si>
  <si>
    <t>50.20.130</t>
  </si>
  <si>
    <t>50.20.160</t>
  </si>
  <si>
    <t>50.20.170</t>
  </si>
  <si>
    <t>50.20.200</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</si>
  <si>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</si>
  <si>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</si>
  <si>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</si>
  <si>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</si>
  <si>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</si>
  <si>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</si>
  <si>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</si>
  <si>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</si>
  <si>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</si>
  <si>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</si>
  <si>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</si>
  <si>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</si>
  <si>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</si>
  <si>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</si>
  <si>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</si>
  <si>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</si>
  <si>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</si>
  <si>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</si>
  <si>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</si>
  <si>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</si>
  <si>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</si>
  <si>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</si>
  <si>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</si>
  <si>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</si>
  <si>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</si>
  <si>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</si>
  <si>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</si>
  <si>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54.04.350</t>
  </si>
  <si>
    <t>54.04.360</t>
  </si>
  <si>
    <t>54.06</t>
  </si>
  <si>
    <t>54.06.020</t>
  </si>
  <si>
    <t>54.06.040</t>
  </si>
  <si>
    <t>Guia pré-moldada reta tipo PMSP 100 - fck 25 MPa</t>
  </si>
  <si>
    <t>54.06.100</t>
  </si>
  <si>
    <t>54.06.110</t>
  </si>
  <si>
    <t>54.06.150</t>
  </si>
  <si>
    <t>54.06.160</t>
  </si>
  <si>
    <t>54.06.170</t>
  </si>
  <si>
    <t>54.07</t>
  </si>
  <si>
    <t>54.07.040</t>
  </si>
  <si>
    <t>54.07.100</t>
  </si>
  <si>
    <t>54.07.110</t>
  </si>
  <si>
    <t>54.07.120</t>
  </si>
  <si>
    <t>54.07.130</t>
  </si>
  <si>
    <t>54.07.200</t>
  </si>
  <si>
    <t>54.07.210</t>
  </si>
  <si>
    <t>54.07.260</t>
  </si>
  <si>
    <t>54.20</t>
  </si>
  <si>
    <t>54.20.040</t>
  </si>
  <si>
    <t>54.20.100</t>
  </si>
  <si>
    <t>54.20.110</t>
  </si>
  <si>
    <t>54.20.120</t>
  </si>
  <si>
    <t>54.20.130</t>
  </si>
  <si>
    <t>54.20.140</t>
  </si>
  <si>
    <t>55.01</t>
  </si>
  <si>
    <t>55.01.020</t>
  </si>
  <si>
    <t>55.01.030</t>
  </si>
  <si>
    <t>55.01.070</t>
  </si>
  <si>
    <t>55.01.080</t>
  </si>
  <si>
    <t>55.01.100</t>
  </si>
  <si>
    <t>55.01.130</t>
  </si>
  <si>
    <t>55.01.140</t>
  </si>
  <si>
    <t>55.02</t>
  </si>
  <si>
    <t>55.02.010</t>
  </si>
  <si>
    <t>55.02.020</t>
  </si>
  <si>
    <t>55.02.040</t>
  </si>
  <si>
    <t>55.02.050</t>
  </si>
  <si>
    <t>55.02.060</t>
  </si>
  <si>
    <t>55.10</t>
  </si>
  <si>
    <t>55.10.030</t>
  </si>
  <si>
    <t>61.01</t>
  </si>
  <si>
    <t>61.01.670</t>
  </si>
  <si>
    <t>61.01.680</t>
  </si>
  <si>
    <t>61.01.690</t>
  </si>
  <si>
    <t>61.01.760</t>
  </si>
  <si>
    <t>61.01.770</t>
  </si>
  <si>
    <t>61.01.800</t>
  </si>
  <si>
    <t>61.01.820</t>
  </si>
  <si>
    <t>61.10</t>
  </si>
  <si>
    <t>61.10.001</t>
  </si>
  <si>
    <t>61.10.010</t>
  </si>
  <si>
    <t>61.10.100</t>
  </si>
  <si>
    <t>61.10.110</t>
  </si>
  <si>
    <t>61.10.120</t>
  </si>
  <si>
    <t>61.10.130</t>
  </si>
  <si>
    <t>61.10.200</t>
  </si>
  <si>
    <t>61.10.210</t>
  </si>
  <si>
    <t>61.10.220</t>
  </si>
  <si>
    <t>61.10.230</t>
  </si>
  <si>
    <t>61.10.250</t>
  </si>
  <si>
    <t>61.10.260</t>
  </si>
  <si>
    <t>61.10.270</t>
  </si>
  <si>
    <t>61.10.300</t>
  </si>
  <si>
    <t>61.10.310</t>
  </si>
  <si>
    <t>61.10.320</t>
  </si>
  <si>
    <t>61.10.400</t>
  </si>
  <si>
    <t>61.10.410</t>
  </si>
  <si>
    <t>61.10.420</t>
  </si>
  <si>
    <t>61.10.430</t>
  </si>
  <si>
    <t>61.10.440</t>
  </si>
  <si>
    <t>61.10.510</t>
  </si>
  <si>
    <t>61.10.530</t>
  </si>
  <si>
    <t>61.10.550</t>
  </si>
  <si>
    <t>61.10.570</t>
  </si>
  <si>
    <t>61.12</t>
  </si>
  <si>
    <t>61.12.120</t>
  </si>
  <si>
    <t>61.14</t>
  </si>
  <si>
    <t>61.14.005</t>
  </si>
  <si>
    <t>61.14.015</t>
  </si>
  <si>
    <t>61.14.040</t>
  </si>
  <si>
    <t>61.14.050</t>
  </si>
  <si>
    <t>61.14.060</t>
  </si>
  <si>
    <t>61.14.070</t>
  </si>
  <si>
    <t>61.14.080</t>
  </si>
  <si>
    <t>61.14.100</t>
  </si>
  <si>
    <t>61.20</t>
  </si>
  <si>
    <t>61.20.040</t>
  </si>
  <si>
    <t>61.20.100</t>
  </si>
  <si>
    <t>61.20.110</t>
  </si>
  <si>
    <t>61.20.120</t>
  </si>
  <si>
    <t>61.20.130</t>
  </si>
  <si>
    <t>61.20.450</t>
  </si>
  <si>
    <t>62.04</t>
  </si>
  <si>
    <t>62.04.060</t>
  </si>
  <si>
    <t>62.04.070</t>
  </si>
  <si>
    <t>62.04.090</t>
  </si>
  <si>
    <t>62.20</t>
  </si>
  <si>
    <t>62.20.330</t>
  </si>
  <si>
    <t>62.20.340</t>
  </si>
  <si>
    <t>62.20.350</t>
  </si>
  <si>
    <t>65.01</t>
  </si>
  <si>
    <t>65.01.210</t>
  </si>
  <si>
    <t>65.02</t>
  </si>
  <si>
    <t>65.02.100</t>
  </si>
  <si>
    <t>66.02</t>
  </si>
  <si>
    <t>66.02.060</t>
  </si>
  <si>
    <t>66.02.090</t>
  </si>
  <si>
    <t>66.02.130</t>
  </si>
  <si>
    <t>66.02.239</t>
  </si>
  <si>
    <t>66.02.240</t>
  </si>
  <si>
    <t>66.02.460</t>
  </si>
  <si>
    <t>66.02.500</t>
  </si>
  <si>
    <t>66.02.560</t>
  </si>
  <si>
    <t>66.08</t>
  </si>
  <si>
    <t>66.08.042</t>
  </si>
  <si>
    <t>Câmera fixa compacta de 1/3", colorida, com lente varifocal, para áreas internas e externas</t>
  </si>
  <si>
    <t>66.08.049</t>
  </si>
  <si>
    <t>Câmera IP HD 1.3 MP, com dome de proteção e lente varifocal, para áreas internas e externas</t>
  </si>
  <si>
    <t>66.08.061</t>
  </si>
  <si>
    <t>66.08.081</t>
  </si>
  <si>
    <t>66.08.100</t>
  </si>
  <si>
    <t>66.08.110</t>
  </si>
  <si>
    <t>66.08.111</t>
  </si>
  <si>
    <t>66.08.115</t>
  </si>
  <si>
    <t>66.08.131</t>
  </si>
  <si>
    <t>66.08.240</t>
  </si>
  <si>
    <t>66.08.250</t>
  </si>
  <si>
    <t>66.08.254</t>
  </si>
  <si>
    <t>Receptor de sinais via satélite para acesso em rede local, sem fio</t>
  </si>
  <si>
    <t>66.08.260</t>
  </si>
  <si>
    <t>66.08.270</t>
  </si>
  <si>
    <t>66.08.322</t>
  </si>
  <si>
    <t>66.08.340</t>
  </si>
  <si>
    <t>66.08.350</t>
  </si>
  <si>
    <t>66.08.400</t>
  </si>
  <si>
    <t>66.08.401</t>
  </si>
  <si>
    <t>66.08.600</t>
  </si>
  <si>
    <t>66.08.610</t>
  </si>
  <si>
    <t>66.08.620</t>
  </si>
  <si>
    <t>66.20</t>
  </si>
  <si>
    <t>66.20.150</t>
  </si>
  <si>
    <t>66.20.170</t>
  </si>
  <si>
    <t>66.20.180</t>
  </si>
  <si>
    <t>66.20.202</t>
  </si>
  <si>
    <t>Instalação de câmera fixa para CFTV</t>
  </si>
  <si>
    <t>66.20.212</t>
  </si>
  <si>
    <t>Instalação de câmera móvel para CFTV</t>
  </si>
  <si>
    <t>66.20.221</t>
  </si>
  <si>
    <t>66.20.225</t>
  </si>
  <si>
    <t>67.02</t>
  </si>
  <si>
    <t>67.02.040</t>
  </si>
  <si>
    <t>67.02.160</t>
  </si>
  <si>
    <t>67.02.180</t>
  </si>
  <si>
    <t>67.02.190</t>
  </si>
  <si>
    <t>67.02.210</t>
  </si>
  <si>
    <t>67.02.230</t>
  </si>
  <si>
    <t>67.02.240</t>
  </si>
  <si>
    <t>67.02.250</t>
  </si>
  <si>
    <t>67.02.280</t>
  </si>
  <si>
    <t>67.02.301</t>
  </si>
  <si>
    <t>67.02.320</t>
  </si>
  <si>
    <t>67.02.330</t>
  </si>
  <si>
    <t>67.02.400</t>
  </si>
  <si>
    <t>67.02.410</t>
  </si>
  <si>
    <t>67.02.500</t>
  </si>
  <si>
    <t>67.02.501</t>
  </si>
  <si>
    <t>68.01</t>
  </si>
  <si>
    <t>68.01.310</t>
  </si>
  <si>
    <t>68.01.330</t>
  </si>
  <si>
    <t>68.01.360</t>
  </si>
  <si>
    <t>68.01.390</t>
  </si>
  <si>
    <t>68.01.420</t>
  </si>
  <si>
    <t>68.01.440</t>
  </si>
  <si>
    <t>68.01.460</t>
  </si>
  <si>
    <t>68.01.510</t>
  </si>
  <si>
    <t>68.01.530</t>
  </si>
  <si>
    <t>68.01.540</t>
  </si>
  <si>
    <t>68.01.600</t>
  </si>
  <si>
    <t>68.01.610</t>
  </si>
  <si>
    <t>68.01.620</t>
  </si>
  <si>
    <t>68.01.630</t>
  </si>
  <si>
    <t>68.01.640</t>
  </si>
  <si>
    <t>68.01.650</t>
  </si>
  <si>
    <t>68.01.670</t>
  </si>
  <si>
    <t>68.01.690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</si>
  <si>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</si>
  <si>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</si>
  <si>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</si>
  <si>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</si>
  <si>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</si>
  <si>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</si>
  <si>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</si>
  <si>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</si>
  <si>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</si>
  <si>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</si>
  <si>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</si>
  <si>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</si>
  <si>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</si>
  <si>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</si>
  <si>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</si>
  <si>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</si>
  <si>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</si>
  <si>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</si>
  <si>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</si>
  <si>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</si>
  <si>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68.02.130</t>
  </si>
  <si>
    <t>68.02.140</t>
  </si>
  <si>
    <t>68.20</t>
  </si>
  <si>
    <t>68.20.010</t>
  </si>
  <si>
    <t>68.20.040</t>
  </si>
  <si>
    <t>68.20.050</t>
  </si>
  <si>
    <t>68.20.120</t>
  </si>
  <si>
    <t>69.03</t>
  </si>
  <si>
    <t>69.03.090</t>
  </si>
  <si>
    <t>69.03.130</t>
  </si>
  <si>
    <t>69.03.140</t>
  </si>
  <si>
    <t>69.03.310</t>
  </si>
  <si>
    <t>69.03.340</t>
  </si>
  <si>
    <t>69.03.360</t>
  </si>
  <si>
    <t>69.03.400</t>
  </si>
  <si>
    <t>69.03.410</t>
  </si>
  <si>
    <t>69.03.420</t>
  </si>
  <si>
    <t>69.05</t>
  </si>
  <si>
    <t>69.05.010</t>
  </si>
  <si>
    <t>69.05.030</t>
  </si>
  <si>
    <t>69.05.040</t>
  </si>
  <si>
    <t>69.05.050</t>
  </si>
  <si>
    <t>69.05.060</t>
  </si>
  <si>
    <t>69.05.150</t>
  </si>
  <si>
    <t>69.05.160</t>
  </si>
  <si>
    <t>69.05.170</t>
  </si>
  <si>
    <t>69.05.190</t>
  </si>
  <si>
    <t>69.05.220</t>
  </si>
  <si>
    <t>69.05.230</t>
  </si>
  <si>
    <t>69.06</t>
  </si>
  <si>
    <t>69.06.020</t>
  </si>
  <si>
    <t>69.06.030</t>
  </si>
  <si>
    <t>69.06.040</t>
  </si>
  <si>
    <t>69.06.050</t>
  </si>
  <si>
    <t>69.06.080</t>
  </si>
  <si>
    <t>69.06.100</t>
  </si>
  <si>
    <t>69.06.110</t>
  </si>
  <si>
    <t>69.06.120</t>
  </si>
  <si>
    <t>69.06.130</t>
  </si>
  <si>
    <t>69.06.140</t>
  </si>
  <si>
    <t>69.06.200</t>
  </si>
  <si>
    <t>69.06.210</t>
  </si>
  <si>
    <t>69.06.220</t>
  </si>
  <si>
    <t>69.06.230</t>
  </si>
  <si>
    <t>69.06.240</t>
  </si>
  <si>
    <t>69.06.280</t>
  </si>
  <si>
    <t>69.06.290</t>
  </si>
  <si>
    <t>69.06.300</t>
  </si>
  <si>
    <t>69.06.320</t>
  </si>
  <si>
    <t>69.08</t>
  </si>
  <si>
    <t>69.08.010</t>
  </si>
  <si>
    <t>69.09</t>
  </si>
  <si>
    <t>69.09.250</t>
  </si>
  <si>
    <t>69.09.260</t>
  </si>
  <si>
    <t>69.09.300</t>
  </si>
  <si>
    <t>69.09.360</t>
  </si>
  <si>
    <t>69.09.370</t>
  </si>
  <si>
    <t>69.10</t>
  </si>
  <si>
    <t>69.10.130</t>
  </si>
  <si>
    <t>69.10.140</t>
  </si>
  <si>
    <t>69.20</t>
  </si>
  <si>
    <t>69.20.010</t>
  </si>
  <si>
    <t>69.20.020</t>
  </si>
  <si>
    <t>69.20.030</t>
  </si>
  <si>
    <t>69.20.040</t>
  </si>
  <si>
    <t>69.20.050</t>
  </si>
  <si>
    <t>69.20.070</t>
  </si>
  <si>
    <t>69.20.100</t>
  </si>
  <si>
    <t>69.20.110</t>
  </si>
  <si>
    <t>69.20.130</t>
  </si>
  <si>
    <t>69.20.140</t>
  </si>
  <si>
    <t>69.20.170</t>
  </si>
  <si>
    <t>69.20.180</t>
  </si>
  <si>
    <t>69.20.200</t>
  </si>
  <si>
    <t>69.20.210</t>
  </si>
  <si>
    <t>69.20.220</t>
  </si>
  <si>
    <t>69.20.230</t>
  </si>
  <si>
    <t>69.20.240</t>
  </si>
  <si>
    <t>69.20.250</t>
  </si>
  <si>
    <t>69.20.260</t>
  </si>
  <si>
    <t>69.20.270</t>
  </si>
  <si>
    <t>69.20.280</t>
  </si>
  <si>
    <t>69.20.290</t>
  </si>
  <si>
    <t>69.20.300</t>
  </si>
  <si>
    <t>69.20.340</t>
  </si>
  <si>
    <t>69.20.350</t>
  </si>
  <si>
    <t>97.01</t>
  </si>
  <si>
    <t>97.01.010</t>
  </si>
  <si>
    <t>97.02</t>
  </si>
  <si>
    <t>97.02.030</t>
  </si>
  <si>
    <t>97.02.190</t>
  </si>
  <si>
    <t>97.02.210</t>
  </si>
  <si>
    <t>97.03</t>
  </si>
  <si>
    <t>97.03.010</t>
  </si>
  <si>
    <t>97.04</t>
  </si>
  <si>
    <t>97.04.010</t>
  </si>
  <si>
    <t>97.04.020</t>
  </si>
  <si>
    <t>97.05</t>
  </si>
  <si>
    <t>97.05.070</t>
  </si>
  <si>
    <t>97.05.080</t>
  </si>
  <si>
    <t>97.05.100</t>
  </si>
  <si>
    <t>97.05.130</t>
  </si>
  <si>
    <t>97.05.140</t>
  </si>
  <si>
    <t>98.02</t>
  </si>
  <si>
    <t>98.02.210</t>
  </si>
  <si>
    <t>98.20</t>
  </si>
  <si>
    <t>98.20.020</t>
  </si>
  <si>
    <r>
      <rPr>
        <b/>
        <sz val="10"/>
        <color rgb="FF0000FF"/>
        <rFont val="Times New Roman"/>
        <family val="1"/>
      </rPr>
      <t>METODOLOGIA DE CONSULTA</t>
    </r>
  </si>
  <si>
    <r>
      <rPr>
        <sz val="11"/>
        <rFont val="Times New Roman"/>
        <family val="1"/>
      </rPr>
      <t>A  cada  serviço  corresponde  um  critério  de  medição  e  remuneração,  acessado  por  meio  da</t>
    </r>
  </si>
  <si>
    <r>
      <rPr>
        <sz val="11"/>
        <rFont val="Times New Roman"/>
        <family val="1"/>
      </rPr>
      <t>codificação atribuída ao serviço.</t>
    </r>
  </si>
  <si>
    <r>
      <rPr>
        <sz val="11"/>
        <rFont val="Times New Roman"/>
        <family val="1"/>
      </rPr>
      <t>Os critérios de Medição e Remuneração são expressos por intermédio de dois itens básicos e</t>
    </r>
  </si>
  <si>
    <r>
      <rPr>
        <sz val="11"/>
        <rFont val="Times New Roman"/>
        <family val="1"/>
      </rPr>
      <t>um complementar:</t>
    </r>
  </si>
  <si>
    <r>
      <rPr>
        <b/>
        <sz val="11"/>
        <rFont val="Times New Roman"/>
        <family val="1"/>
      </rPr>
      <t>1)  No primeiro item são especificadas a unidade e as formas de medição do serviço;</t>
    </r>
  </si>
  <si>
    <r>
      <rPr>
        <b/>
        <sz val="11"/>
        <rFont val="Times New Roman"/>
        <family val="1"/>
      </rPr>
      <t>2)  No segundo item são abordados todos os elementos remunerados como: equipamentos, mão-de-obra,  materiais  principais  e  acessórios,  bem  como  se  o  serviço  refere-se  a fornecimento, e/ou instalação, e/ou execução;</t>
    </r>
  </si>
  <si>
    <r>
      <rPr>
        <b/>
        <sz val="11"/>
        <rFont val="Times New Roman"/>
        <family val="1"/>
      </rPr>
      <t>3)  No  terceiro  item,  para  os  serviços  pré-estabelecidos  de  acordo  com  as  condições  de fornecimento, instalação e/ou montagem, será apresentada uma tabela de pagamento, parcelas ou porcentagens.</t>
    </r>
  </si>
  <si>
    <r>
      <rPr>
        <sz val="11"/>
        <rFont val="Times New Roman"/>
        <family val="1"/>
      </rPr>
      <t>Perdas  normais  decorrentes  da  aplicação  dos  materiais  ou  execução  dos  serviços  e  encargos</t>
    </r>
  </si>
  <si>
    <r>
      <rPr>
        <sz val="11"/>
        <rFont val="Times New Roman"/>
        <family val="1"/>
      </rPr>
      <t>sociais estão inclusos na apropriação do custo dos mesmos.</t>
    </r>
  </si>
  <si>
    <r>
      <rPr>
        <b/>
        <sz val="11"/>
        <color rgb="FF0000FF"/>
        <rFont val="Times New Roman"/>
        <family val="1"/>
      </rPr>
      <t>UNIDADES PADRÃO</t>
    </r>
  </si>
  <si>
    <r>
      <rPr>
        <sz val="11"/>
        <rFont val="Times New Roman"/>
        <family val="1"/>
      </rPr>
      <t>A  atribuição  das  unidades  ocorre  por  meio  de  critério  estabelecido  tanto  pelo  mercado  da construção civil como pela maneira de fornecimento, instalação ou execução dos serviços.</t>
    </r>
  </si>
  <si>
    <r>
      <rPr>
        <sz val="11"/>
        <rFont val="Times New Roman"/>
        <family val="1"/>
      </rPr>
      <t>Tais unidades são apresentadas a seguir, assim como a forma de utilização:</t>
    </r>
  </si>
  <si>
    <r>
      <rPr>
        <b/>
        <sz val="9"/>
        <rFont val="Times New Roman"/>
        <family val="1"/>
      </rPr>
      <t>ABREVIATURA</t>
    </r>
  </si>
  <si>
    <r>
      <rPr>
        <b/>
        <sz val="9"/>
        <rFont val="Times New Roman"/>
        <family val="1"/>
      </rPr>
      <t>UNIDADE</t>
    </r>
  </si>
  <si>
    <r>
      <rPr>
        <b/>
        <sz val="9"/>
        <rFont val="Times New Roman"/>
        <family val="1"/>
      </rPr>
      <t>DESCRIÇÃO</t>
    </r>
  </si>
  <si>
    <r>
      <rPr>
        <b/>
        <sz val="11"/>
        <rFont val="Times New Roman"/>
        <family val="1"/>
      </rPr>
      <t>A x m</t>
    </r>
  </si>
  <si>
    <r>
      <rPr>
        <sz val="9"/>
        <rFont val="Times New Roman"/>
        <family val="1"/>
      </rPr>
      <t>AMPERE VEZES METRO</t>
    </r>
  </si>
  <si>
    <r>
      <rPr>
        <sz val="9"/>
        <rFont val="Times New Roman"/>
        <family val="1"/>
      </rPr>
      <t>INTENSIDADE, UTILIZADA PARA MEDIÇÃO E REMUNERAÇÃO DE QUANTIDADE DE CORRENTE ELÉTRICA POR COMPRIMENTO</t>
    </r>
  </si>
  <si>
    <r>
      <rPr>
        <b/>
        <sz val="11"/>
        <rFont val="Times New Roman"/>
        <family val="1"/>
      </rPr>
      <t>cj</t>
    </r>
  </si>
  <si>
    <r>
      <rPr>
        <sz val="9"/>
        <rFont val="Times New Roman"/>
        <family val="1"/>
      </rPr>
      <t>CONJUNTO</t>
    </r>
  </si>
  <si>
    <r>
      <rPr>
        <sz val="9"/>
        <rFont val="Times New Roman"/>
        <family val="1"/>
      </rPr>
      <t>UNITÁRIA, UTILIZADA PARA MEDIÇÃO E REMUNERAÇÃO DE SERVIÇOS COMPOSTOS POR PARTES DISTINTAS</t>
    </r>
  </si>
  <si>
    <r>
      <rPr>
        <b/>
        <sz val="11"/>
        <rFont val="Times New Roman"/>
        <family val="1"/>
      </rPr>
      <t>cj x dia</t>
    </r>
  </si>
  <si>
    <r>
      <rPr>
        <sz val="9"/>
        <rFont val="Times New Roman"/>
        <family val="1"/>
      </rPr>
      <t>CONJUNTO VEZES DIAS</t>
    </r>
  </si>
  <si>
    <r>
      <rPr>
        <sz val="9"/>
        <rFont val="Times New Roman"/>
        <family val="1"/>
      </rPr>
      <t>PERÍODO, UTILIZADA PARA MEDIÇÃO E REMUNERAÇÃO DE EQUIPAMENTO OU FERRAMENTAL ALOCADO, EM QUANTIDADES INTEIRAS DE CONJUNTOS E DIAS</t>
    </r>
  </si>
  <si>
    <r>
      <rPr>
        <b/>
        <sz val="11"/>
        <rFont val="Times New Roman"/>
        <family val="1"/>
      </rPr>
      <t>cm³</t>
    </r>
  </si>
  <si>
    <r>
      <rPr>
        <sz val="9"/>
        <rFont val="Times New Roman"/>
        <family val="1"/>
      </rPr>
      <t>CENTÍMETRO CÚBICO</t>
    </r>
  </si>
  <si>
    <r>
      <rPr>
        <sz val="9"/>
        <rFont val="Times New Roman"/>
        <family val="1"/>
      </rPr>
      <t>VOLUMÉTRICA, UTILIZADA PARA MEDIÇÃO E REMUNERAÇÃO DE SERVIÇOS EXECUTADOS POR VOLUMES MUITO PEQUENOS</t>
    </r>
  </si>
  <si>
    <r>
      <rPr>
        <b/>
        <sz val="11"/>
        <rFont val="Times New Roman"/>
        <family val="1"/>
      </rPr>
      <t>dm³</t>
    </r>
  </si>
  <si>
    <r>
      <rPr>
        <sz val="9"/>
        <rFont val="Times New Roman"/>
        <family val="1"/>
      </rPr>
      <t>DECÍMETRO CÚBICO</t>
    </r>
  </si>
  <si>
    <r>
      <rPr>
        <sz val="9"/>
        <rFont val="Times New Roman"/>
        <family val="1"/>
      </rPr>
      <t>VOLUMÉTRICA, UTILIZADA PARA MEDIÇÃO E REMUNERAÇÃO DE SERVIÇOS EXECUTADOS POR VOLUMES PEQUENOS</t>
    </r>
  </si>
  <si>
    <r>
      <rPr>
        <b/>
        <sz val="11"/>
        <rFont val="Times New Roman"/>
        <family val="1"/>
      </rPr>
      <t>h</t>
    </r>
  </si>
  <si>
    <r>
      <rPr>
        <sz val="9"/>
        <rFont val="Times New Roman"/>
        <family val="1"/>
      </rPr>
      <t>HORA</t>
    </r>
  </si>
  <si>
    <r>
      <rPr>
        <sz val="9"/>
        <rFont val="Times New Roman"/>
        <family val="1"/>
      </rPr>
      <t>TEMPO, UTILIZADA PARA MEDIÇÃO E REMUNERAÇÃO DE SERVIÇOS AFERIDOS POR DURAÇÃO DE EXECUÇÃO</t>
    </r>
  </si>
  <si>
    <r>
      <rPr>
        <b/>
        <sz val="11"/>
        <rFont val="Times New Roman"/>
        <family val="1"/>
      </rPr>
      <t>H.P. x h</t>
    </r>
  </si>
  <si>
    <r>
      <rPr>
        <sz val="9"/>
        <rFont val="Times New Roman"/>
        <family val="1"/>
      </rPr>
      <t>HORSE POWER VEZES HORAS</t>
    </r>
  </si>
  <si>
    <r>
      <rPr>
        <sz val="9"/>
        <rFont val="Times New Roman"/>
        <family val="1"/>
      </rPr>
      <t>CAPACIDADE, UTILIZADA PARA MEDIÇÃO E REMUNERAÇÃO DE SERVIÇOS EXECUTADOS POR MEIO DE EQUIPAMENTO COM DETERMINADA POTÊNCIA NUM PERÍODO DE TEMPO, AFERIDO EM HORAS</t>
    </r>
  </si>
  <si>
    <r>
      <rPr>
        <b/>
        <sz val="11"/>
        <rFont val="Times New Roman"/>
        <family val="1"/>
      </rPr>
      <t>kg</t>
    </r>
  </si>
  <si>
    <r>
      <rPr>
        <sz val="9"/>
        <rFont val="Times New Roman"/>
        <family val="1"/>
      </rPr>
      <t>QUILO</t>
    </r>
  </si>
  <si>
    <r>
      <rPr>
        <sz val="9"/>
        <rFont val="Times New Roman"/>
        <family val="1"/>
      </rPr>
      <t>PESO, UTILIZADA PARA MEDIÇÃO E REMUNERAÇÃO DE SERVIÇOS COM QUANTIDADES EM PESO DE MATERIAL EMPREGADO NA EXECUÇÃO</t>
    </r>
  </si>
  <si>
    <r>
      <rPr>
        <b/>
        <sz val="11"/>
        <rFont val="Times New Roman"/>
        <family val="1"/>
      </rPr>
      <t>km</t>
    </r>
  </si>
  <si>
    <r>
      <rPr>
        <sz val="9"/>
        <rFont val="Times New Roman"/>
        <family val="1"/>
      </rPr>
      <t>QUILÔMETRO</t>
    </r>
  </si>
  <si>
    <r>
      <rPr>
        <sz val="9"/>
        <rFont val="Times New Roman"/>
        <family val="1"/>
      </rPr>
      <t>PERCURSO, UTILIZADA PARA MEDIÇÃO E REMUNERAÇÃO DE SERVIÇOS DE TRANSPORTE ATRAVÉS DE GRANDES DISTÂNCIAS</t>
    </r>
  </si>
  <si>
    <r>
      <rPr>
        <b/>
        <sz val="11"/>
        <rFont val="Times New Roman"/>
        <family val="1"/>
      </rPr>
      <t>l</t>
    </r>
  </si>
  <si>
    <r>
      <rPr>
        <sz val="9"/>
        <rFont val="Times New Roman"/>
        <family val="1"/>
      </rPr>
      <t>LITRO</t>
    </r>
  </si>
  <si>
    <r>
      <rPr>
        <sz val="9"/>
        <rFont val="Times New Roman"/>
        <family val="1"/>
      </rPr>
      <t>VOLUMÉTRICA, UTILIZADA PARA MEDIÇÃO E REMUNERAÇÃO DE SERVIÇOS COM QUANTIDADES DE VOLUME DE MATERIAL EMPREGADO NA EXECUÇÃO</t>
    </r>
  </si>
  <si>
    <r>
      <rPr>
        <b/>
        <sz val="11"/>
        <rFont val="Times New Roman"/>
        <family val="1"/>
      </rPr>
      <t>m</t>
    </r>
  </si>
  <si>
    <r>
      <rPr>
        <sz val="9"/>
        <rFont val="Times New Roman"/>
        <family val="1"/>
      </rPr>
      <t>METRO</t>
    </r>
  </si>
  <si>
    <r>
      <rPr>
        <sz val="9"/>
        <rFont val="Times New Roman"/>
        <family val="1"/>
      </rPr>
      <t>COMPRIMENTO, UTILIZADA PARA MEDIÇÃO E REMUNERAÇÃO DE SERVIÇOS EXECUTADOS POR EXTENSÃO</t>
    </r>
  </si>
  <si>
    <r>
      <rPr>
        <b/>
        <sz val="11"/>
        <rFont val="Times New Roman"/>
        <family val="1"/>
      </rPr>
      <t>m x mês</t>
    </r>
  </si>
  <si>
    <r>
      <rPr>
        <sz val="9"/>
        <rFont val="Times New Roman"/>
        <family val="1"/>
      </rPr>
      <t>METRO VEZES MÊS</t>
    </r>
  </si>
  <si>
    <r>
      <rPr>
        <sz val="9"/>
        <rFont val="Times New Roman"/>
        <family val="1"/>
      </rPr>
      <t>PERÍODO,    UTILIZADA    PARA    MEDIÇÃO    E    REMUNERAÇÃO    DE EQUIPAMENTO  OU  FERRAMENTAL  ALOCADO,  EM  QUANTIDADES QUEBRADAS DE METROS POR MESES INTEIROS</t>
    </r>
  </si>
  <si>
    <r>
      <rPr>
        <b/>
        <sz val="11"/>
        <rFont val="Times New Roman"/>
        <family val="1"/>
      </rPr>
      <t>m²</t>
    </r>
  </si>
  <si>
    <r>
      <rPr>
        <sz val="9"/>
        <rFont val="Times New Roman"/>
        <family val="1"/>
      </rPr>
      <t>METRO QUADRADO</t>
    </r>
  </si>
  <si>
    <r>
      <rPr>
        <sz val="9"/>
        <rFont val="Times New Roman"/>
        <family val="1"/>
      </rPr>
      <t>SUPERFÍCIE, UTILIZADA PARA MEDIÇÃO E REMUNERAÇÃO DE SERVIÇOS EXECUTADOS POR ÁREA</t>
    </r>
  </si>
  <si>
    <r>
      <rPr>
        <b/>
        <sz val="11"/>
        <rFont val="Times New Roman"/>
        <family val="1"/>
      </rPr>
      <t>m² x mês</t>
    </r>
  </si>
  <si>
    <r>
      <rPr>
        <sz val="9"/>
        <rFont val="Times New Roman"/>
        <family val="1"/>
      </rPr>
      <t>METRO QUADRADO VEZES MÊS</t>
    </r>
  </si>
  <si>
    <r>
      <rPr>
        <sz val="9"/>
        <rFont val="Times New Roman"/>
        <family val="1"/>
      </rPr>
      <t>PERÍODO, UTILIZADA PARA MEDIÇÃO E REMUNERAÇÃO DE EQUIPAMENTO OU FERRAMENTAL ALOCADO, EM QUANTIDADES QUEBRADAS DE METROS QUADRADOS POR MESES INTEIROS</t>
    </r>
  </si>
  <si>
    <r>
      <rPr>
        <b/>
        <sz val="11"/>
        <rFont val="Times New Roman"/>
        <family val="1"/>
      </rPr>
      <t>m³</t>
    </r>
  </si>
  <si>
    <r>
      <rPr>
        <sz val="9"/>
        <rFont val="Times New Roman"/>
        <family val="1"/>
      </rPr>
      <t>METRO CÚBICO</t>
    </r>
  </si>
  <si>
    <r>
      <rPr>
        <sz val="9"/>
        <rFont val="Times New Roman"/>
        <family val="1"/>
      </rPr>
      <t>VOLUMÉTRICA, UTILIZADA PARA MEDIÇÃO E REMUNERAÇÃO DE SERVIÇOS EXECUTADOS POR VOLUMES MÉDIOS</t>
    </r>
  </si>
  <si>
    <r>
      <rPr>
        <b/>
        <sz val="11"/>
        <rFont val="Times New Roman"/>
        <family val="1"/>
      </rPr>
      <t>m³ x mês</t>
    </r>
  </si>
  <si>
    <r>
      <rPr>
        <sz val="9"/>
        <rFont val="Times New Roman"/>
        <family val="1"/>
      </rPr>
      <t>METRO CÚBICO VEZES MÊS</t>
    </r>
  </si>
  <si>
    <r>
      <rPr>
        <sz val="9"/>
        <rFont val="Times New Roman"/>
        <family val="1"/>
      </rPr>
      <t>PERÍODO, UTILIZADA PARA MEDIÇÃO E REMUNERAÇÃO DE EQUIPAMENTO OU FERRAMENTAL ALOCADO, EM QUANTIDADES QUEBRADAS DE METROS CÚBICOS POR MESES INTEIROS</t>
    </r>
  </si>
  <si>
    <r>
      <rPr>
        <b/>
        <sz val="11"/>
        <rFont val="Times New Roman"/>
        <family val="1"/>
      </rPr>
      <t>m³ x km</t>
    </r>
  </si>
  <si>
    <r>
      <rPr>
        <sz val="9"/>
        <rFont val="Times New Roman"/>
        <family val="1"/>
      </rPr>
      <t>METRO CÚBICO VEZES QUILÔMETRO</t>
    </r>
  </si>
  <si>
    <r>
      <rPr>
        <sz val="9"/>
        <rFont val="Times New Roman"/>
        <family val="1"/>
      </rPr>
      <t>TRASLADO, UTILIZADA PARA MEDIÇÃO E REMUNERAÇÃO DE SERVIÇOS QUE ENVOLVAM TRANSPORTE DE MATERIAIS MENSURADOS POR VOLUME, ATRAVÉS DE DISTÂNCIAS MENSURADAS EM QUILÔMETROS</t>
    </r>
  </si>
  <si>
    <r>
      <rPr>
        <b/>
        <sz val="11"/>
        <rFont val="Times New Roman"/>
        <family val="1"/>
      </rPr>
      <t>par</t>
    </r>
  </si>
  <si>
    <r>
      <rPr>
        <sz val="9"/>
        <rFont val="Times New Roman"/>
        <family val="1"/>
      </rPr>
      <t>PAR</t>
    </r>
  </si>
  <si>
    <r>
      <rPr>
        <sz val="9"/>
        <rFont val="Times New Roman"/>
        <family val="1"/>
      </rPr>
      <t>UNITÁRIA, UTILIZADA PARA MEDIÇÃO E REMUNERAÇÃO DE SERVIÇOS EXECUTADOS OBRIGATORIAMENTE COM DUAS UNIDADES</t>
    </r>
  </si>
  <si>
    <r>
      <rPr>
        <b/>
        <sz val="11"/>
        <rFont val="Times New Roman"/>
        <family val="1"/>
      </rPr>
      <t>tx</t>
    </r>
  </si>
  <si>
    <r>
      <rPr>
        <sz val="9"/>
        <rFont val="Times New Roman"/>
        <family val="1"/>
      </rPr>
      <t>TAXA</t>
    </r>
  </si>
  <si>
    <r>
      <rPr>
        <sz val="9"/>
        <rFont val="Times New Roman"/>
        <family val="1"/>
      </rPr>
      <t>TAXAMENTO, UTILIZADA PARA MEDIÇÃO DE SERVIÇOS QUE AGREGAM VALORES ADICIONAIS DE NATUREZA OPERACIONAL, SENDO REMUNERADOS EM SUA TOTALIDADE</t>
    </r>
  </si>
  <si>
    <r>
      <rPr>
        <b/>
        <sz val="11"/>
        <rFont val="Times New Roman"/>
        <family val="1"/>
      </rPr>
      <t>un</t>
    </r>
  </si>
  <si>
    <r>
      <rPr>
        <sz val="9"/>
        <rFont val="Times New Roman"/>
        <family val="1"/>
      </rPr>
      <t>UNIDADE</t>
    </r>
  </si>
  <si>
    <r>
      <rPr>
        <sz val="9"/>
        <rFont val="Times New Roman"/>
        <family val="1"/>
      </rPr>
      <t>UNITÁRIA, UTILIZADA PARA A MEDIÇÃO DE SERVIÇOS REMUNERADOS EM QUANTIDADES INTEIRAS</t>
    </r>
  </si>
  <si>
    <r>
      <rPr>
        <b/>
        <sz val="11"/>
        <rFont val="Times New Roman"/>
        <family val="1"/>
      </rPr>
      <t>un x mês</t>
    </r>
  </si>
  <si>
    <r>
      <rPr>
        <sz val="9"/>
        <rFont val="Times New Roman"/>
        <family val="1"/>
      </rPr>
      <t>UNIDADE VEZES MÊS</t>
    </r>
  </si>
  <si>
    <r>
      <rPr>
        <sz val="9"/>
        <rFont val="Times New Roman"/>
        <family val="1"/>
      </rPr>
      <t>PERÍODO, UTILIZADA PARA MEDIÇÃO E REMUNERAÇÃO DE EQUIPAMENTO OU FERRAMENTAL ALOCADO, EM QUANTIDADES INTEIRAS DE UNIDADES E MESES</t>
    </r>
  </si>
  <si>
    <r>
      <rPr>
        <b/>
        <sz val="10"/>
        <color rgb="FF0000FF"/>
        <rFont val="Times New Roman"/>
        <family val="1"/>
      </rPr>
      <t>01.00.000  SERVIÇO TÉCNICO ESPECIALIZADO</t>
    </r>
  </si>
  <si>
    <r>
      <rPr>
        <b/>
        <sz val="10"/>
        <rFont val="Times New Roman"/>
        <family val="1"/>
      </rPr>
      <t>01.02.000  PARECER TÉCNICO</t>
    </r>
  </si>
  <si>
    <r>
      <rPr>
        <sz val="10"/>
        <rFont val="Times New Roman"/>
        <family val="1"/>
      </rPr>
      <t>01.02.070  PARECER   TÉCNICO   DE   FUNDAÇÕES,   CONTENÇÕES  E   RECOMENDAÇÕES  GERAIS  PARA EMPREENDIMENTOS COM ÁREA CONSTRUÍDA ATÉ 1.000 M²</t>
    </r>
  </si>
  <si>
    <r>
      <rPr>
        <sz val="10"/>
        <rFont val="Times New Roman"/>
        <family val="1"/>
      </rPr>
      <t xml:space="preserve">1)  </t>
    </r>
    <r>
      <rPr>
        <sz val="11"/>
        <rFont val="Times New Roman"/>
        <family val="1"/>
      </rPr>
      <t>Será medido por unidade de parecer técnico elaborado (un).</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</si>
  <si>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até  1.000 m²,  entregue  em  via  impressa  e mídia eletrônica contendo as seguintes informações:</t>
    </r>
  </si>
  <si>
    <r>
      <rPr>
        <sz val="11"/>
        <rFont val="Times New Roman"/>
        <family val="1"/>
      </rPr>
      <t>a)  Documentos consultados;</t>
    </r>
  </si>
  <si>
    <r>
      <rPr>
        <sz val="11"/>
        <rFont val="Times New Roman"/>
        <family val="1"/>
      </rPr>
      <t>b)  Análise dos resultados das investigações geotécnicas apresentadas;</t>
    </r>
  </si>
  <si>
    <r>
      <rPr>
        <sz val="11"/>
        <rFont val="Times New Roman"/>
        <family val="1"/>
      </rPr>
      <t>c)  Estudo e definição dos elementos de fundações;</t>
    </r>
  </si>
  <si>
    <r>
      <rPr>
        <sz val="11"/>
        <rFont val="Times New Roman"/>
        <family val="1"/>
      </rPr>
      <t>d)  Memória de cálculo e resultados obtidos;</t>
    </r>
  </si>
  <si>
    <r>
      <rPr>
        <sz val="11"/>
        <rFont val="Times New Roman"/>
        <family val="1"/>
      </rPr>
      <t>e)  Conclusões e recomendações sobre os elementos de fundações;</t>
    </r>
  </si>
  <si>
    <r>
      <rPr>
        <sz val="11"/>
        <rFont val="Times New Roman"/>
        <family val="1"/>
      </rPr>
      <t>f)  Especificações técnicas dos serviços e materiais do elemento de fundação recomendado;</t>
    </r>
  </si>
  <si>
    <r>
      <rPr>
        <sz val="11"/>
        <rFont val="Times New Roman"/>
        <family val="1"/>
      </rPr>
      <t>g)  Além de outros materiais que se julgue necessário para melhor compreensão do parecer pela Fiscalização.</t>
    </r>
  </si>
  <si>
    <r>
      <rPr>
        <sz val="10"/>
        <rFont val="Times New Roman"/>
        <family val="1"/>
      </rPr>
      <t>01.02.080  PARECER   TÉCNICO   DE   FUNDAÇÕES,   CONTENÇÕES  E   RECOMENDAÇÕES  GERAIS  PARA EMPREENDIMENTOS COM ÁREA CONSTRUÍDA DE 1.001 A 2.000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</si>
  <si>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1.001 </t>
    </r>
    <r>
      <rPr>
        <sz val="11"/>
        <rFont val="Times New Roman"/>
        <family val="1"/>
      </rPr>
      <t xml:space="preserve">a </t>
    </r>
    <r>
      <rPr>
        <sz val="10"/>
        <rFont val="Times New Roman"/>
        <family val="1"/>
      </rPr>
      <t xml:space="preserve">2.000 </t>
    </r>
    <r>
      <rPr>
        <sz val="11"/>
        <rFont val="Times New Roman"/>
        <family val="1"/>
      </rPr>
      <t>m²,   entregue   em  via impressa e mídia eletrônica contendo as seguintes informações:</t>
    </r>
  </si>
  <si>
    <r>
      <rPr>
        <sz val="11"/>
        <rFont val="Times New Roman"/>
        <family val="1"/>
      </rPr>
      <t>f)  Especificações técnicas dos serviços e materiais do elemento de fundação recomendado.</t>
    </r>
  </si>
  <si>
    <r>
      <rPr>
        <sz val="10"/>
        <rFont val="Times New Roman"/>
        <family val="1"/>
      </rPr>
      <t>01.02.090  PARECER   TÉCNICO   DE   FUNDAÇÕES,   CONTENÇÕES  E   RECOMENDAÇÕES  GERAIS  PARA EMPREENDIMENTOS COM ÁREA CONSTRUÍDA DE 2.001 A 5.000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</si>
  <si>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2.001 </t>
    </r>
    <r>
      <rPr>
        <sz val="11"/>
        <rFont val="Times New Roman"/>
        <family val="1"/>
      </rPr>
      <t xml:space="preserve">a </t>
    </r>
    <r>
      <rPr>
        <sz val="10"/>
        <rFont val="Times New Roman"/>
        <family val="1"/>
      </rPr>
      <t xml:space="preserve">5.000 </t>
    </r>
    <r>
      <rPr>
        <sz val="11"/>
        <rFont val="Times New Roman"/>
        <family val="1"/>
      </rPr>
      <t>m²,   entregue   em  via impressa e mídia eletrônica contendo as seguintes informações:</t>
    </r>
  </si>
  <si>
    <r>
      <rPr>
        <sz val="10"/>
        <rFont val="Times New Roman"/>
        <family val="1"/>
      </rPr>
      <t>01.02.100  PARECER   TÉCNICO   DE   FUNDAÇÕES,   CONTENÇÕES  E   RECOMENDAÇÕES  GERAIS  PARA EMPREENDIMENTOS COM ÁREA CONSTRUÍDA DE 5.001 A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</si>
  <si>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de  5.001 a 10.000 m²,  entregue  em  via impressa e mídia eletrônica contendo as seguintes informações:</t>
    </r>
  </si>
  <si>
    <r>
      <rPr>
        <sz val="10"/>
        <rFont val="Times New Roman"/>
        <family val="1"/>
      </rPr>
      <t>01.02.110  PARECER   TÉCNICO   DE   FUNDAÇÕES,   CONTENÇÕES  E   RECOMENDAÇÕES  GERAIS  PARA EMPREENDIMENTOS COM ÁREA CONSTRUÍDA ACIMA DE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</si>
  <si>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acima  de  10.000 m²,  entregue  em  via impressa e mídia eletrônica contendo as seguintes informações:</t>
    </r>
  </si>
  <si>
    <r>
      <rPr>
        <b/>
        <sz val="10"/>
        <rFont val="Times New Roman"/>
        <family val="1"/>
      </rPr>
      <t>01.06.000  PROJETO DE INSTALAÇÕES ELÉTRICAS</t>
    </r>
  </si>
  <si>
    <r>
      <rPr>
        <sz val="10"/>
        <rFont val="Times New Roman"/>
        <family val="1"/>
      </rPr>
      <t>01.06.020  ELABORAÇÃO DE PROJETO DE ADEQUAÇÃO DE ENTRADA DE ENERGIA ELÉTRICA JUNTO A CONCESSIONÁRIA, COM MEDIÇÃO EM BAIXA TENSÃO E DEMANDA ATÉ 75 KVA</t>
    </r>
  </si>
  <si>
    <r>
      <rPr>
        <sz val="10"/>
        <rFont val="Times New Roman"/>
        <family val="1"/>
      </rPr>
      <t xml:space="preserve">1)  </t>
    </r>
    <r>
      <rPr>
        <sz val="11"/>
        <rFont val="Times New Roman"/>
        <family val="1"/>
      </rPr>
      <t>Será medido por unidade de projeto de adequação de entrada de energia elaborado, conforme item 3 - pagamento (un).</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</si>
  <si>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baixa tensão  e  demanda  até  75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</si>
  <si>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a)  A entrega dos documentos, para aprovação pela Concessionária, deverá ser constituída por: um original em papel sulfite, encadernado, para o Contratante / Gerenciadora;</t>
    </r>
  </si>
  <si>
    <r>
      <rPr>
        <sz val="11"/>
        <rFont val="Times New Roman"/>
        <family val="1"/>
      </rPr>
      <t>b)  A entrega dos documentos para Concessionária deverá obedecer ao critério adotado de cada Concessionária;</t>
    </r>
  </si>
  <si>
    <r>
      <rPr>
        <sz val="11"/>
        <rFont val="Times New Roman"/>
        <family val="1"/>
      </rPr>
      <t>c)  A   entrega   dos   documentos,   devidamente   aprovados   pela   Concessionária,   deverá   ser constituída por:  três originais, em papel  sulfite e encadernados; e uma cópia dos arquivos eletrônicos em "compact disc" (CD Rom).</t>
    </r>
  </si>
  <si>
    <r>
      <rPr>
        <sz val="10"/>
        <rFont val="Times New Roman"/>
        <family val="1"/>
      </rPr>
      <t xml:space="preserve">3)  </t>
    </r>
    <r>
      <rPr>
        <sz val="11"/>
        <rFont val="Times New Roman"/>
        <family val="1"/>
      </rPr>
      <t>Pagamento:</t>
    </r>
  </si>
  <si>
    <r>
      <rPr>
        <sz val="11"/>
        <rFont val="Times New Roman"/>
        <family val="1"/>
      </rPr>
      <t>a)  50 %  na  apresentação  do  protocolo  de  entrega  dos  projetos  na  Concessionária  de  energia elétrica;</t>
    </r>
  </si>
  <si>
    <r>
      <rPr>
        <sz val="11"/>
        <rFont val="Times New Roman"/>
        <family val="1"/>
      </rPr>
      <t>b)  50 % após aprovação do projeto pela Concessionária de energia elétrica e pela Contratante dos produtos apresentados.</t>
    </r>
  </si>
  <si>
    <r>
      <rPr>
        <sz val="10"/>
        <rFont val="Times New Roman"/>
        <family val="1"/>
      </rPr>
      <t>01.06.030  ELABORAÇÃO DE PROJETO DE ADEQUAÇÃO DE ENTRADA DE ENERGIA ELÉTRICA JUNTO A CONCESSIONÁRIA, COM MEDIÇÃO EM MÉDIA TENSÃO E DEMANDA ATÉ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</si>
  <si>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até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</si>
  <si>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0"/>
        <rFont val="Times New Roman"/>
        <family val="1"/>
      </rPr>
      <t>01.06.040  ELABORAÇÃO DE PROJETO DE ADEQUAÇÃO DE ENTRADA DE ENERGIA ELÉTRICA JUNTO A CONCESSIONÁRIA, COM MEDIÇÃO EM MÉDIA TENSÃO E DEMANDA ACIMA DE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</si>
  <si>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acima  de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</si>
  <si>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b)  50% após aprovação do projeto pela Concessionária de energia elétrica e pela Contratante dos produtos apresentados.</t>
    </r>
  </si>
  <si>
    <r>
      <rPr>
        <b/>
        <sz val="10"/>
        <rFont val="Times New Roman"/>
        <family val="1"/>
      </rPr>
      <t>01.17.000  PROJETO EXECUTIVO</t>
    </r>
  </si>
  <si>
    <r>
      <rPr>
        <sz val="10"/>
        <rFont val="Times New Roman"/>
        <family val="1"/>
      </rPr>
      <t>01.17.050  PROJETO EXECUTIVO DE ESTRUTURA EM FORMATO A1</t>
    </r>
  </si>
  <si>
    <r>
      <rPr>
        <sz val="10"/>
        <rFont val="Times New Roman"/>
        <family val="1"/>
      </rPr>
      <t xml:space="preserve">1)  </t>
    </r>
    <r>
      <rPr>
        <sz val="11"/>
        <rFont val="Times New Roman"/>
        <family val="1"/>
      </rPr>
      <t>Será medido por unidade de desenho fornecido e aprovado pela Contratante e/ou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</si>
  <si>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</si>
  <si>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</si>
  <si>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1"/>
        <rFont val="Times New Roman"/>
        <family val="1"/>
      </rPr>
      <t>-  Apresentações  parciais  na  forma  de  projeto  básico,  em  papel  sulfite,  para  ajustes  e liberação pela Contratante e / ou Gerenciadora, para a execução do projeto executivo;</t>
    </r>
  </si>
  <si>
    <r>
      <rPr>
        <sz val="11"/>
        <rFont val="Times New Roman"/>
        <family val="1"/>
      </rPr>
      <t>- A entrega do projeto executivo,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</si>
  <si>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quantitativos e as memórias   de   cálculo   pertinentes   deverão   ser   desenvolvidas   por   meio   dos   softwares "WINWORD", ou "EXCEL" e apresentados da seguinte forma:</t>
    </r>
  </si>
  <si>
    <r>
      <rPr>
        <sz val="11"/>
        <rFont val="Times New Roman"/>
        <family val="1"/>
      </rPr>
      <t>- Duas cópias completas no formato A 4, em papel sulfite, encadernadas;</t>
    </r>
  </si>
  <si>
    <r>
      <rPr>
        <sz val="11"/>
        <rFont val="Times New Roman"/>
        <family val="1"/>
      </rPr>
      <t>- Os arquivos eletrônicos com extensão "doc" ou "xls", em "compact disc" (CD Rom).</t>
    </r>
  </si>
  <si>
    <r>
      <rPr>
        <sz val="10"/>
        <rFont val="Times New Roman"/>
        <family val="1"/>
      </rPr>
      <t xml:space="preserve">3)  </t>
    </r>
    <r>
      <rPr>
        <sz val="11"/>
        <rFont val="Times New Roman"/>
        <family val="1"/>
      </rPr>
      <t>O item contempla o fator K, correspondente ao BDI da engenharia consultiva, composto de: K 1 = gastos legais pertinentes aos Encargos Sociais e custo direto sobre a mão-de-obra</t>
    </r>
  </si>
  <si>
    <r>
      <rPr>
        <sz val="11"/>
        <rFont val="Times New Roman"/>
        <family val="1"/>
      </rPr>
      <t>K 2 = despesas indiretas (inclusive encargos sociais) K 3 = lucro</t>
    </r>
  </si>
  <si>
    <r>
      <rPr>
        <sz val="11"/>
        <rFont val="Times New Roman"/>
        <family val="1"/>
      </rPr>
      <t>K 4 = tributos incidentes sobre o faturamento.</t>
    </r>
  </si>
  <si>
    <r>
      <rPr>
        <sz val="10"/>
        <rFont val="Times New Roman"/>
        <family val="1"/>
      </rPr>
      <t>01.17.060  PROJETO EXECUTIVO DE ESTRUTURA EM FORMATO A0</t>
    </r>
  </si>
  <si>
    <r>
      <rPr>
        <sz val="10"/>
        <rFont val="Times New Roman"/>
        <family val="1"/>
      </rPr>
      <t xml:space="preserve">1)  </t>
    </r>
    <r>
      <rPr>
        <sz val="11"/>
        <rFont val="Times New Roman"/>
        <family val="1"/>
      </rPr>
      <t>Será medido por unidade de desenho fornecido e aprovado pela Contratante e / 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</si>
  <si>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</si>
  <si>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0"/>
        <rFont val="Times New Roman"/>
        <family val="1"/>
      </rPr>
      <t>01.17.070  PROJETO EXECUTIVO DE INSTALAÇÕES HIDRÁULICAS EM FORMATO A1</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</si>
  <si>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</si>
  <si>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devidamente   aprovado   pela   Contratante   e / ou Gerenciadora, deverá ser constituída por: duas cópias plotadas em papel sulfite; uma cópia do  arquivo  eletrônico  com  extensão  "dwg"  e  a  respectiva  versão  com  extensão  "plt",  em "compact disc" (CD Rom).</t>
    </r>
  </si>
  <si>
    <r>
      <rPr>
        <sz val="10"/>
        <rFont val="Times New Roman"/>
        <family val="1"/>
      </rPr>
      <t>01.17.080  PROJETO EXECUTIVO DE INSTALAÇÕES HIDRÁULICAS EM FORMATO A0</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</si>
  <si>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</si>
  <si>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</si>
  <si>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0"/>
        <rFont val="Times New Roman"/>
        <family val="1"/>
      </rPr>
      <t>01.17.110  PROJETO EXECUTIVO DE INSTALAÇÕES ELÉTRICAS EM FORMATO A1</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</si>
  <si>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</si>
  <si>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0"/>
        <rFont val="Times New Roman"/>
        <family val="1"/>
      </rPr>
      <t xml:space="preserve">3)  </t>
    </r>
    <r>
      <rPr>
        <sz val="11"/>
        <rFont val="Times New Roman"/>
        <family val="1"/>
      </rPr>
      <t>O item contempla o fator K, correspondente ao BDI da engenharia consultiva:</t>
    </r>
  </si>
  <si>
    <r>
      <rPr>
        <sz val="11"/>
        <rFont val="Times New Roman"/>
        <family val="1"/>
      </rPr>
      <t>K 1 = gastos legais pertinentes aos Encargos Sociais e custo direto sobre a mão-de-obra K 2 = despesas indiretas (inclusive encargos sociais)</t>
    </r>
  </si>
  <si>
    <r>
      <rPr>
        <sz val="11"/>
        <rFont val="Times New Roman"/>
        <family val="1"/>
      </rPr>
      <t>K 3 = lucro</t>
    </r>
  </si>
  <si>
    <r>
      <rPr>
        <sz val="10"/>
        <rFont val="Times New Roman"/>
        <family val="1"/>
      </rPr>
      <t>01.17.120  PROJETO EXECUTIVO DE INSTALAÇÕES ELÉTRICAS EM FORMATO A0</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</si>
  <si>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</si>
  <si>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K 2 = despesas indiretas (inclusive encargos sociais)</t>
    </r>
  </si>
  <si>
    <r>
      <rPr>
        <sz val="10"/>
        <rFont val="Times New Roman"/>
        <family val="1"/>
      </rPr>
      <t>01.17.130  PROJETO EXECUTIVO DE ARQUITETURA EM FORMATO A1</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</si>
  <si>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e/ou  Gerenciadora,  inclusive  a  concessão  dos  direitos  autorais  referentes  ao projeto  para  a  Contratante  e/ou  Gerenciadora.  O  projeto  deverá  ser  constituído  por:  peças gráficas no formato A1;  relatórios contendo as premissas de projeto; especificações técnicas; memoriais  descritivos,  listas  de  quantidade  e  memórias  de  cálculo  pertinentes.  Apresentados conforme relação abaixo:</t>
    </r>
  </si>
  <si>
    <r>
      <rPr>
        <sz val="11"/>
        <rFont val="Times New Roman"/>
        <family val="1"/>
      </rPr>
      <t>-  Apresentações  parciais  na  forma  de  projeto  básico,  em  papel  sulfite,  para  ajustes  e liberação pela Contratante e/ou Gerenciadora, para a execução do projeto executivo;</t>
    </r>
  </si>
  <si>
    <r>
      <rPr>
        <sz val="11"/>
        <rFont val="Times New Roman"/>
        <family val="1"/>
      </rPr>
      <t>-   A   entrega   do   projeto   executivo,   devidamente   aprovado   pela   Contratante   e/ou Gerenciadora,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</si>
  <si>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quantidades e as memórias de cálculo pertinentes contendo as premissas de projeto deverão ser desenvolvidas por meio dos softwares "WINWORD", ou "EXCEL" e apresentados da seguinte forma:</t>
    </r>
  </si>
  <si>
    <r>
      <rPr>
        <sz val="11"/>
        <rFont val="Times New Roman"/>
        <family val="1"/>
      </rPr>
      <t>- Duas cópias completas no formato A4, em papel sulfite, encadernadas;</t>
    </r>
  </si>
  <si>
    <r>
      <rPr>
        <sz val="10"/>
        <rFont val="Times New Roman"/>
        <family val="1"/>
      </rPr>
      <t>01.17.140  PROJETO EXECUTIVO DE ARQUITETURA EM FORMATO A0</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</si>
  <si>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 / ou  Gerenciadora,  inclusive  a  concessão  dos  direitos  autorais  referentes  ao projeto  para  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</si>
  <si>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  arquitetura,  devidamente  aprovado  pela  Contratante e / ou Gerenciadora, deverá ser constituída por: duas cópias plotadas em papel sulfite; uma cópia do arquivo eletrônico com extensão "dwg" e a respectiva versão com extensão "plt", em "compact disc" (CD Rom).</t>
    </r>
  </si>
  <si>
    <r>
      <rPr>
        <b/>
        <sz val="10"/>
        <rFont val="Times New Roman"/>
        <family val="1"/>
      </rPr>
      <t>01.20.000  LEVANTAMENTO TOPOGRÁFICO E GEOFÍSICO</t>
    </r>
  </si>
  <si>
    <r>
      <rPr>
        <sz val="10"/>
        <rFont val="Times New Roman"/>
        <family val="1"/>
      </rPr>
      <t>01.20.010  TAXA  DE  MOBILIZAÇÃO  E  DESMOBILIZAÇÃO  DE  EQUIPAMENTOS  PARA  EXECUÇÃO  DE LEVANTAMENTO TOPOGRÁFICO</t>
    </r>
  </si>
  <si>
    <r>
      <rPr>
        <sz val="10"/>
        <rFont val="Times New Roman"/>
        <family val="1"/>
      </rPr>
      <t xml:space="preserve">1)  </t>
    </r>
    <r>
      <rPr>
        <sz val="11"/>
        <rFont val="Times New Roman"/>
        <family val="1"/>
      </rPr>
      <t>Será  medido  por  taxa  de  mobilização  e  desmobilização  de  equipamentos  para  levantamento topográfico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</si>
  <si>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levantamento topográfico.</t>
    </r>
  </si>
  <si>
    <r>
      <rPr>
        <sz val="10"/>
        <rFont val="Times New Roman"/>
        <family val="1"/>
      </rPr>
      <t>01.20.690  LEVANTAMENTO         PLANIMÉTRICO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</si>
  <si>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</si>
  <si>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até 20.000 m², compreendendo:</t>
    </r>
  </si>
  <si>
    <r>
      <rPr>
        <sz val="10"/>
        <rFont val="Times New Roman"/>
        <family val="1"/>
      </rPr>
      <t xml:space="preserve">a)   </t>
    </r>
    <r>
      <rPr>
        <sz val="11"/>
        <rFont val="Times New Roman"/>
        <family val="1"/>
      </rPr>
      <t>Levantamento de lotes, áreas institucionais, sistema de lazer e áreas verdes com indicação dos equipamentos e mobiliários existentes;</t>
    </r>
  </si>
  <si>
    <r>
      <rPr>
        <sz val="10"/>
        <rFont val="Times New Roman"/>
        <family val="1"/>
      </rPr>
      <t xml:space="preserve">b)  </t>
    </r>
    <r>
      <rPr>
        <sz val="11"/>
        <rFont val="Times New Roman"/>
        <family val="1"/>
      </rPr>
      <t>Levantamento das medidas perimetrais externas das edificações e respectivo cálculo de área e numeração existente onde houver;</t>
    </r>
  </si>
  <si>
    <r>
      <rPr>
        <sz val="10"/>
        <rFont val="Times New Roman"/>
        <family val="1"/>
      </rPr>
      <t xml:space="preserve">c)   </t>
    </r>
    <r>
      <rPr>
        <sz val="11"/>
        <rFont val="Times New Roman"/>
        <family val="1"/>
      </rPr>
      <t>Levantamento das áreas de cobertura vegetal significativas, caso existente;</t>
    </r>
  </si>
  <si>
    <r>
      <rPr>
        <sz val="10"/>
        <rFont val="Times New Roman"/>
        <family val="1"/>
      </rPr>
      <t xml:space="preserve">d)  </t>
    </r>
    <r>
      <rPr>
        <sz val="11"/>
        <rFont val="Times New Roman"/>
        <family val="1"/>
      </rPr>
      <t>Levantamento de calçadas, meio fio e ruas;</t>
    </r>
  </si>
  <si>
    <r>
      <rPr>
        <sz val="10"/>
        <rFont val="Times New Roman"/>
        <family val="1"/>
      </rPr>
      <t xml:space="preserve">e)   </t>
    </r>
    <r>
      <rPr>
        <sz val="11"/>
        <rFont val="Times New Roman"/>
        <family val="1"/>
      </rPr>
      <t>Levantamento de redes e dispositivos de drenagem (água pluvial e esgoto);</t>
    </r>
  </si>
  <si>
    <r>
      <rPr>
        <sz val="10"/>
        <rFont val="Times New Roman"/>
        <family val="1"/>
      </rPr>
      <t xml:space="preserve">f)   </t>
    </r>
    <r>
      <rPr>
        <sz val="11"/>
        <rFont val="Times New Roman"/>
        <family val="1"/>
      </rPr>
      <t>Levantamento de redes de distribuição e energia e iluminação pública;</t>
    </r>
  </si>
  <si>
    <r>
      <rPr>
        <sz val="10"/>
        <rFont val="Times New Roman"/>
        <family val="1"/>
      </rPr>
      <t xml:space="preserve">g)  </t>
    </r>
    <r>
      <rPr>
        <sz val="11"/>
        <rFont val="Times New Roman"/>
        <family val="1"/>
      </rPr>
      <t>Levantamento de muros de arrimo, taludes, passarelas, pontes e viadutos existentes;</t>
    </r>
  </si>
  <si>
    <r>
      <rPr>
        <sz val="10"/>
        <rFont val="Times New Roman"/>
        <family val="1"/>
      </rPr>
      <t xml:space="preserve">h)  </t>
    </r>
    <r>
      <rPr>
        <sz val="11"/>
        <rFont val="Times New Roman"/>
        <family val="1"/>
      </rPr>
      <t>Levantamento de rios, córregos e nascentes existentes;</t>
    </r>
  </si>
  <si>
    <r>
      <rPr>
        <sz val="10"/>
        <rFont val="Times New Roman"/>
        <family val="1"/>
      </rPr>
      <t xml:space="preserve">i)   </t>
    </r>
    <r>
      <rPr>
        <sz val="11"/>
        <rFont val="Times New Roman"/>
        <family val="1"/>
      </rPr>
      <t>Levantamento e identificações de outras interferências relevantes para o serviço executado;</t>
    </r>
  </si>
  <si>
    <r>
      <rPr>
        <sz val="10"/>
        <rFont val="Times New Roman"/>
        <family val="1"/>
      </rPr>
      <t xml:space="preserve">j)   </t>
    </r>
    <r>
      <rPr>
        <sz val="11"/>
        <rFont val="Times New Roman"/>
        <family val="1"/>
      </rPr>
      <t>Levantamento    das    coordenadas    dos    vértices    definidores    dos    imóveis    urbanos georreferenciados de acordo com o sistema geodésico brasileiro;</t>
    </r>
  </si>
  <si>
    <r>
      <rPr>
        <sz val="10"/>
        <rFont val="Times New Roman"/>
        <family val="1"/>
      </rPr>
      <t xml:space="preserve">k)  </t>
    </r>
    <r>
      <rPr>
        <sz val="11"/>
        <rFont val="Times New Roman"/>
        <family val="1"/>
      </rPr>
      <t>Elaboração de peça gráfica da área total levantada com lançamento do perímetro do título de propriedade, bem como dos confrontantes;</t>
    </r>
  </si>
  <si>
    <r>
      <rPr>
        <sz val="10"/>
        <rFont val="Times New Roman"/>
        <family val="1"/>
      </rPr>
      <t xml:space="preserve">l)   </t>
    </r>
    <r>
      <rPr>
        <sz val="11"/>
        <rFont val="Times New Roman"/>
        <family val="1"/>
      </rPr>
      <t>Elaboração de peça gráfica com indicação e localização de cada item levantado, com suas delimitações e medidas;</t>
    </r>
  </si>
  <si>
    <r>
      <rPr>
        <sz val="10"/>
        <rFont val="Times New Roman"/>
        <family val="1"/>
      </rPr>
      <t xml:space="preserve">m) </t>
    </r>
    <r>
      <rPr>
        <sz val="11"/>
        <rFont val="Times New Roman"/>
        <family val="1"/>
      </rPr>
      <t>Elaboração de outras peças gráficas pertinentes;</t>
    </r>
  </si>
  <si>
    <r>
      <rPr>
        <sz val="10"/>
        <rFont val="Times New Roman"/>
        <family val="1"/>
      </rPr>
      <t xml:space="preserve">n)  </t>
    </r>
    <r>
      <rPr>
        <sz val="11"/>
        <rFont val="Times New Roman"/>
        <family val="1"/>
      </rPr>
      <t>Elaboração de memorial descritivo da área levantada.</t>
    </r>
  </si>
  <si>
    <r>
      <rPr>
        <sz val="10"/>
        <rFont val="Times New Roman"/>
        <family val="1"/>
      </rPr>
      <t>01.20.700  LEVANTAMENTO         PLANIMÉTRICO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</si>
  <si>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</si>
  <si>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 m² até 200.000 m², compreendendo:</t>
    </r>
  </si>
  <si>
    <r>
      <rPr>
        <sz val="11"/>
        <rFont val="Times New Roman"/>
        <family val="1"/>
      </rPr>
      <t>a)  Levantamento de lotes, áreas institucionais, sistema de lazer e áreas verdes com indicação dos equipamentos e mobiliários existentes;</t>
    </r>
  </si>
  <si>
    <r>
      <rPr>
        <sz val="11"/>
        <rFont val="Times New Roman"/>
        <family val="1"/>
      </rPr>
      <t>b)  Levantamento das medidas perimetrais externas das edificações e respectivo cálculo de área e numeração existente onde houver;</t>
    </r>
  </si>
  <si>
    <r>
      <rPr>
        <sz val="11"/>
        <rFont val="Times New Roman"/>
        <family val="1"/>
      </rPr>
      <t>c)  Levantamento das áreas de cobertura vegetal significativas, caso existente;</t>
    </r>
  </si>
  <si>
    <r>
      <rPr>
        <sz val="11"/>
        <rFont val="Times New Roman"/>
        <family val="1"/>
      </rPr>
      <t>d)  Levantamento de calçadas, meio fio e ruas;</t>
    </r>
  </si>
  <si>
    <r>
      <rPr>
        <sz val="11"/>
        <rFont val="Times New Roman"/>
        <family val="1"/>
      </rPr>
      <t>e)  Levantamento de redes e dispositivos de drenagem (água pluvial e esgoto);</t>
    </r>
  </si>
  <si>
    <r>
      <rPr>
        <sz val="11"/>
        <rFont val="Times New Roman"/>
        <family val="1"/>
      </rPr>
      <t>f)  Levantamento de redes de distribuição e energia e iluminação pública;</t>
    </r>
  </si>
  <si>
    <r>
      <rPr>
        <sz val="11"/>
        <rFont val="Times New Roman"/>
        <family val="1"/>
      </rPr>
      <t>g)  Levantamento de muros de arrimo, taludes, passarelas, pontes e viadutos existentes;</t>
    </r>
  </si>
  <si>
    <r>
      <rPr>
        <sz val="11"/>
        <rFont val="Times New Roman"/>
        <family val="1"/>
      </rPr>
      <t>h)  Levantamento de rios, córregos e nascentes existentes;</t>
    </r>
  </si>
  <si>
    <r>
      <rPr>
        <sz val="11"/>
        <rFont val="Times New Roman"/>
        <family val="1"/>
      </rPr>
      <t>i)   Levantamento e identificações de outras interferências relevantes para o serviço executado;</t>
    </r>
  </si>
  <si>
    <r>
      <rPr>
        <sz val="11"/>
        <rFont val="Times New Roman"/>
        <family val="1"/>
      </rPr>
      <t>j)   Levantamento    das    coordenadas    dos    vértices    definidores    dos    imóveis    urbanos georreferenciados de acordo com o sistema geodésico brasileiro;</t>
    </r>
  </si>
  <si>
    <r>
      <rPr>
        <sz val="11"/>
        <rFont val="Times New Roman"/>
        <family val="1"/>
      </rPr>
      <t>k)  Elaboração de peça gráfica da área total levantada com lançamento do perímetro do título de propriedade, bem como dos confrontantes;</t>
    </r>
  </si>
  <si>
    <r>
      <rPr>
        <sz val="11"/>
        <rFont val="Times New Roman"/>
        <family val="1"/>
      </rPr>
      <t>l)   Elaboração de peça gráfica com indicação e localização de cada item levantado, com suas delimitações e medidas;</t>
    </r>
  </si>
  <si>
    <r>
      <rPr>
        <sz val="11"/>
        <rFont val="Times New Roman"/>
        <family val="1"/>
      </rPr>
      <t>m) Elaboração de outras peças gráficas pertinentes;</t>
    </r>
  </si>
  <si>
    <r>
      <rPr>
        <sz val="11"/>
        <rFont val="Times New Roman"/>
        <family val="1"/>
      </rPr>
      <t>n)  Elaboração de memorial descritivo da área levantada.</t>
    </r>
  </si>
  <si>
    <r>
      <rPr>
        <sz val="10"/>
        <rFont val="Times New Roman"/>
        <family val="1"/>
      </rPr>
      <t>01.20.710  LEVANTAMENTO         PLANIMÉTRICO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</si>
  <si>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200.000 m², compreendendo:</t>
    </r>
  </si>
  <si>
    <r>
      <rPr>
        <sz val="10"/>
        <rFont val="Times New Roman"/>
        <family val="1"/>
      </rPr>
      <t>01.20.720  LEVANTAMENTO PLANIMÉTRICO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</si>
  <si>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até 20.000 m² e ocupação até 50%, compreendendo:</t>
    </r>
  </si>
  <si>
    <r>
      <rPr>
        <sz val="10"/>
        <rFont val="Times New Roman"/>
        <family val="1"/>
      </rPr>
      <t>01.20.730  LEVANTAMENTO PLANIMÉTRICO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</si>
  <si>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acima  de</t>
    </r>
  </si>
  <si>
    <r>
      <rPr>
        <sz val="11"/>
        <rFont val="Times New Roman"/>
        <family val="1"/>
      </rPr>
      <t>20.000 m² até 200.000 m² e ocupação até 50%, compreendendo:</t>
    </r>
  </si>
  <si>
    <r>
      <rPr>
        <sz val="10"/>
        <rFont val="Times New Roman"/>
        <family val="1"/>
      </rPr>
      <t>01.20.740  LEVANTAMENTO PLANIMÉTRICO CADASTRAL COM ÁREAS ATÉ 50% DE OCUPAÇÃO - ÁREA ACIMA DE 200.000 M²</t>
    </r>
  </si>
  <si>
    <r>
      <rPr>
        <sz val="11"/>
        <rFont val="Times New Roman"/>
        <family val="1"/>
      </rPr>
      <t>200.000 m² e ocupação até 50%, compreendendo:</t>
    </r>
  </si>
  <si>
    <r>
      <rPr>
        <sz val="10"/>
        <rFont val="Times New Roman"/>
        <family val="1"/>
      </rPr>
      <t>01.20.750  LEVANTAMENTO PLANIMÉTRICO CADASTRAL COM ÁREAS ACIMA DE 50% DE OCUPAÇÃO - ÁREA ATÉ 20.000 M²</t>
    </r>
  </si>
  <si>
    <r>
      <rPr>
        <sz val="11"/>
        <rFont val="Times New Roman"/>
        <family val="1"/>
      </rPr>
      <t>20.000 m² e ocupação acima de 50%, compreendendo:</t>
    </r>
  </si>
  <si>
    <r>
      <rPr>
        <sz val="10"/>
        <rFont val="Times New Roman"/>
        <family val="1"/>
      </rPr>
      <t>01.20.760  LEVANTAMENTO PLANIMÉTRICO CADASTRAL COM ÁREAS ACIMA DE 50% DE OCUPAÇÃO - ÁREA ACIMA DE 20.000 M² ATÉ 200.000 M²</t>
    </r>
  </si>
  <si>
    <r>
      <rPr>
        <sz val="11"/>
        <rFont val="Times New Roman"/>
        <family val="1"/>
      </rPr>
      <t>20.000 m² até 200.000 m² e ocupação acima de 50%, compreendendo:</t>
    </r>
  </si>
  <si>
    <r>
      <rPr>
        <sz val="10"/>
        <rFont val="Times New Roman"/>
        <family val="1"/>
      </rPr>
      <t>01.20.770  LEVANTAMENTO PLANIMÉTRICO CADASTRAL COM ÁREAS ACIMA DE 50% DE OCUPAÇÃO - ÁREA ACIMA DE 200.000 M²</t>
    </r>
  </si>
  <si>
    <r>
      <rPr>
        <sz val="11"/>
        <rFont val="Times New Roman"/>
        <family val="1"/>
      </rPr>
      <t>200.000 m² e ocupação acima de 50%, compreendendo:</t>
    </r>
  </si>
  <si>
    <r>
      <rPr>
        <sz val="10"/>
        <rFont val="Times New Roman"/>
        <family val="1"/>
      </rPr>
      <t>01.20.780  LEVANTAMENTO       PLANIALTIMÉTRICO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</si>
  <si>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planialtimétrico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</si>
  <si>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até 20.000 m², compreendendo:</t>
    </r>
  </si>
  <si>
    <r>
      <rPr>
        <sz val="10"/>
        <rFont val="Times New Roman"/>
        <family val="1"/>
      </rPr>
      <t>01.20.790  LEVANTAMENTO       PLANIALTIMÉTRICO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</si>
  <si>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planialtimétrico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</si>
  <si>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 m² até 200.000 m², compreendendo:</t>
    </r>
  </si>
  <si>
    <r>
      <rPr>
        <sz val="10"/>
        <rFont val="Times New Roman"/>
        <family val="1"/>
      </rPr>
      <t>01.20.800  LEVANTAMENTO       PLANIALTIMÉTRICO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</si>
  <si>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200.000 m², compreendendo:</t>
    </r>
  </si>
  <si>
    <r>
      <rPr>
        <sz val="10"/>
        <rFont val="Times New Roman"/>
        <family val="1"/>
      </rPr>
      <t>01.20.810  LEVANTAMENTO  PLANIALTIMÉTRICO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</si>
  <si>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até</t>
    </r>
  </si>
  <si>
    <r>
      <rPr>
        <sz val="11"/>
        <rFont val="Times New Roman"/>
        <family val="1"/>
      </rPr>
      <t>20.000 m² e ocupação até 50%, compreendendo:</t>
    </r>
  </si>
  <si>
    <r>
      <rPr>
        <sz val="10"/>
        <rFont val="Times New Roman"/>
        <family val="1"/>
      </rPr>
      <t>01.20.820  LEVANTAMENTO  PLANIALTIMÉTRICO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</si>
  <si>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acima  de</t>
    </r>
  </si>
  <si>
    <r>
      <rPr>
        <sz val="10"/>
        <rFont val="Times New Roman"/>
        <family val="1"/>
      </rPr>
      <t>01.20.830  LEVANTAMENTO  PLANIALTIMÉTRICO CADASTRAL COM  ÁREAS ATÉ  50% DE  OCUPAÇÃO - ÁREA ACIMA DE 200.000 M²</t>
    </r>
  </si>
  <si>
    <r>
      <rPr>
        <sz val="10"/>
        <rFont val="Times New Roman"/>
        <family val="1"/>
      </rPr>
      <t>01.20.840  LEVANTAMENTO   PLANIALTIMÉTRICO   CADASTRAL   COM   ÁREAS   ACIMA   DE   50%   DE OCUPAÇÃO - ÁREA ATÉ 20.000 M²</t>
    </r>
  </si>
  <si>
    <r>
      <rPr>
        <sz val="10"/>
        <rFont val="Times New Roman"/>
        <family val="1"/>
      </rPr>
      <t>01.20.850  LEVANTAMENTO   PLANIALTIMÉTRICO   CADASTRAL   COM   ÁREAS   ACIMA   DE   50%   DE OCUPAÇÃO - ÁREA ACIMA DE 20.000 M² ATÉ 200.000 M²</t>
    </r>
  </si>
  <si>
    <r>
      <rPr>
        <sz val="10"/>
        <rFont val="Times New Roman"/>
        <family val="1"/>
      </rPr>
      <t>01.20.860  LEVANTAMENTO   PLANIALTIMÉTRICO   CADASTRAL   COM   ÁREAS   ACIMA   DE   50%   DE OCUPAÇÃO - ÁREA ACIMA DE 200.000 M²</t>
    </r>
  </si>
  <si>
    <r>
      <rPr>
        <sz val="10"/>
        <rFont val="Times New Roman"/>
        <family val="1"/>
      </rPr>
      <t>01.20.870  LEVANTAMENTO PLANIALTIMÉTRICO CADASTRAL EM ÁREA RURAL ATÉ 2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</si>
  <si>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até  2 alqueires,  destinado  à  regularização  fundiária,  projetos  viários,  projetos  de  infraestrutura  e urbanização,    saneamento,    oleodutos    e    gasodutos,    linhas    de    transmissão    e    projetos assemelhados, compreendendo:</t>
    </r>
  </si>
  <si>
    <r>
      <rPr>
        <sz val="11"/>
        <rFont val="Times New Roman"/>
        <family val="1"/>
      </rPr>
      <t>a)  Levantamento e detalhamento de divisas de gleba principal;</t>
    </r>
  </si>
  <si>
    <r>
      <rPr>
        <sz val="11"/>
        <rFont val="Times New Roman"/>
        <family val="1"/>
      </rPr>
      <t>b)  Levantamento e detalhamento de sistema viário;</t>
    </r>
  </si>
  <si>
    <r>
      <rPr>
        <sz val="11"/>
        <rFont val="Times New Roman"/>
        <family val="1"/>
      </rPr>
      <t>d)  Levantamento de redes e dispositivos de drenagem (água pluvial e esgoto);</t>
    </r>
  </si>
  <si>
    <r>
      <rPr>
        <sz val="11"/>
        <rFont val="Times New Roman"/>
        <family val="1"/>
      </rPr>
      <t>e)  Levantamento de redes de distribuição e energia e iluminação pública;</t>
    </r>
  </si>
  <si>
    <r>
      <rPr>
        <sz val="11"/>
        <rFont val="Times New Roman"/>
        <family val="1"/>
      </rPr>
      <t>f)  Levantamento de muros de arrimo, taludes e pontes existentes;</t>
    </r>
  </si>
  <si>
    <r>
      <rPr>
        <sz val="11"/>
        <rFont val="Times New Roman"/>
        <family val="1"/>
      </rPr>
      <t>g)  Levantamento de rios, córregos e nascentes existentes;</t>
    </r>
  </si>
  <si>
    <r>
      <rPr>
        <sz val="11"/>
        <rFont val="Times New Roman"/>
        <family val="1"/>
      </rPr>
      <t>h)  Levantamento e identificações de outras interferências relevantes para o serviço executado;</t>
    </r>
  </si>
  <si>
    <r>
      <rPr>
        <sz val="11"/>
        <rFont val="Times New Roman"/>
        <family val="1"/>
      </rPr>
      <t>i)   Elaboração de peça gráfica da área total levantada com lançamento do perímetro do título de propriedade, bem como dos confrontantes;</t>
    </r>
  </si>
  <si>
    <r>
      <rPr>
        <sz val="11"/>
        <rFont val="Times New Roman"/>
        <family val="1"/>
      </rPr>
      <t>j)   Elaboração de peça gráfica com indicação e localização de cada item levantado, com suas delimitações e medidas;</t>
    </r>
  </si>
  <si>
    <r>
      <rPr>
        <sz val="11"/>
        <rFont val="Times New Roman"/>
        <family val="1"/>
      </rPr>
      <t>k)  Elaboração de outras peças gráficas pertinentes;</t>
    </r>
  </si>
  <si>
    <r>
      <rPr>
        <sz val="11"/>
        <rFont val="Times New Roman"/>
        <family val="1"/>
      </rPr>
      <t>l)   Elaboração de memorial descritivo da área levantada.</t>
    </r>
  </si>
  <si>
    <r>
      <rPr>
        <sz val="10"/>
        <rFont val="Times New Roman"/>
        <family val="1"/>
      </rPr>
      <t>01.20.880  LEVANTAMENTO  PLANIALTIMÉTRICO  CADASTRAL  EM  ÁREA  RURAL  ACIMA  DE  2  ATÉ  5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</si>
  <si>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2  alqueires  até  5  alqueires,  destinado  à  regularização  fundiária,  projetos  viários,  projetos  de infraestrutura  e  urbanização,  saneamento,  oleodutos  e  gasodutos,  linhas  de  transmissão  e projetos assemelhados, compreendendo:</t>
    </r>
  </si>
  <si>
    <r>
      <rPr>
        <sz val="10"/>
        <rFont val="Times New Roman"/>
        <family val="1"/>
      </rPr>
      <t>01.20.890  LEVANTAMENTO  PLANIALTIMÉTRICO  CADASTRAL  EM  ÁREA  RURAL  ACIMA  DE  5  ATÉ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</si>
  <si>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5 alqueires até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</si>
  <si>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01.20.900  LEVANTAMENTO   PLANIALTIMÉTRICO   CADASTRAL   EM   ÁREA   RURAL   ACIMA   DE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</si>
  <si>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</si>
  <si>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01.20.910  TRANSPORTE DE REFERÊNCIA DE NÍVEL (RN) - CLASSE IIN</t>
    </r>
  </si>
  <si>
    <r>
      <rPr>
        <sz val="10"/>
        <rFont val="Times New Roman"/>
        <family val="1"/>
      </rPr>
      <t xml:space="preserve">1)  </t>
    </r>
    <r>
      <rPr>
        <sz val="11"/>
        <rFont val="Times New Roman"/>
        <family val="1"/>
      </rPr>
      <t>Será medido pela distância de transporte de referência de nível executado (km).</t>
    </r>
  </si>
  <si>
    <r>
      <rPr>
        <sz val="10"/>
        <rFont val="Times New Roman"/>
        <family val="1"/>
      </rPr>
      <t xml:space="preserve">2)  </t>
    </r>
    <r>
      <rPr>
        <sz val="11"/>
        <rFont val="Times New Roman"/>
        <family val="1"/>
      </rPr>
      <t>O  item  remunera  o  fornecimento  de  equipamentos,  materiais  e  a  mão-de-obra  qualificada necessária  para  a  execução  do  transporte  de  referência  de  nível  de  um ponto  fixo conhecido para um ponto novo, através do método de nivelamento geométrico, nível classe 2, com ponto de segurança a cada 2 km no máximo; extensão máxima de 10 km; lance máximo de 80 m e lance mínimo de 15 m.</t>
    </r>
  </si>
  <si>
    <r>
      <rPr>
        <sz val="10"/>
        <rFont val="Times New Roman"/>
        <family val="1"/>
      </rPr>
      <t>01.20.920 IMPLANTAÇÃO DE MARCOS ATRAVÉS DE LEVANTAMENTO COM GPS</t>
    </r>
  </si>
  <si>
    <r>
      <rPr>
        <sz val="10"/>
        <rFont val="Times New Roman"/>
        <family val="1"/>
      </rPr>
      <t xml:space="preserve">1)  </t>
    </r>
    <r>
      <rPr>
        <sz val="11"/>
        <rFont val="Times New Roman"/>
        <family val="1"/>
      </rPr>
      <t>Será medido por unidade de marco de concreto instalado (un).</t>
    </r>
  </si>
  <si>
    <r>
      <rPr>
        <sz val="10"/>
        <rFont val="Times New Roman"/>
        <family val="1"/>
      </rPr>
      <t xml:space="preserve">2)  </t>
    </r>
    <r>
      <rPr>
        <sz val="11"/>
        <rFont val="Times New Roman"/>
        <family val="1"/>
      </rPr>
      <t>O  item  remunera  o  fornecimento  de  equipamentos,  materiais  e  a  mão-de-obra  qualificada necessária para a instalação de marco de concreto tronco pirâmide, padrão INCRA; cravado em solo e provido de pino para centralização de instrumento e plaqueta de identificação, através de GPS com receptor L1-L2 / RTK com base.</t>
    </r>
  </si>
  <si>
    <r>
      <rPr>
        <b/>
        <sz val="10"/>
        <rFont val="Times New Roman"/>
        <family val="1"/>
      </rPr>
      <t>01.21.000  ESTUDO GEOTÉCNICO (SONDAGEM)</t>
    </r>
  </si>
  <si>
    <r>
      <rPr>
        <sz val="10"/>
        <rFont val="Times New Roman"/>
        <family val="1"/>
      </rPr>
      <t>01.21.010 TAXA  DE  MOBILIZAÇÃO  E  DESMOBILIZAÇÃO  DE  EQUIPAMENTOS  PARA  EXECUÇÃO  DE SONDAGEM</t>
    </r>
  </si>
  <si>
    <r>
      <rPr>
        <sz val="10"/>
        <rFont val="Times New Roman"/>
        <family val="1"/>
      </rPr>
      <t xml:space="preserve">1)  </t>
    </r>
    <r>
      <rPr>
        <sz val="11"/>
        <rFont val="Times New Roman"/>
        <family val="1"/>
      </rPr>
      <t>Será medido por taxa de mobilização e desmobilização de equipamentos para sondagem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</si>
  <si>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t>
    </r>
  </si>
  <si>
    <r>
      <rPr>
        <sz val="10"/>
        <rFont val="Times New Roman"/>
        <family val="1"/>
      </rPr>
      <t>01.21.090  TAXA  DE  MOBILIZAÇÃO  E  DESMOBILIZAÇÃO  DE  EQUIPAMENTOS  PARA  EXECUÇÃO  DE SONDAGEM ROTATIVA</t>
    </r>
  </si>
  <si>
    <r>
      <rPr>
        <sz val="10"/>
        <rFont val="Times New Roman"/>
        <family val="1"/>
      </rPr>
      <t xml:space="preserve">1)  </t>
    </r>
    <r>
      <rPr>
        <sz val="11"/>
        <rFont val="Times New Roman"/>
        <family val="1"/>
      </rPr>
      <t>Será  medido  por  taxa  de  mobilização  e  desmobilização  de  equipamentos  para  sondagem rotativa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</si>
  <si>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 rotativa.</t>
    </r>
  </si>
  <si>
    <r>
      <rPr>
        <sz val="10"/>
        <rFont val="Times New Roman"/>
        <family val="1"/>
      </rPr>
      <t>01.21.100  SONDAGEM DO TERRENO A TRADO</t>
    </r>
  </si>
  <si>
    <r>
      <rPr>
        <sz val="10"/>
        <rFont val="Times New Roman"/>
        <family val="1"/>
      </rPr>
      <t xml:space="preserve">1)  </t>
    </r>
    <r>
      <rPr>
        <sz val="11"/>
        <rFont val="Times New Roman"/>
        <family val="1"/>
      </rPr>
      <t>Será medido pelo comprimento total dos furos de sondagem executados (m).</t>
    </r>
  </si>
  <si>
    <r>
      <rPr>
        <sz val="10"/>
        <rFont val="Times New Roman"/>
        <family val="1"/>
      </rPr>
      <t xml:space="preserve">2)  </t>
    </r>
    <r>
      <rPr>
        <sz val="11"/>
        <rFont val="Times New Roman"/>
        <family val="1"/>
      </rPr>
      <t>O  item  remunera  o  fornecimento  da  mão-de-obra  qualificada  necessária  para  a  execução  de sondagem a trado, inclusive as peças gráficas e relatórios pertinentes.</t>
    </r>
  </si>
  <si>
    <r>
      <rPr>
        <sz val="10"/>
        <rFont val="Times New Roman"/>
        <family val="1"/>
      </rPr>
      <t>01.21.110  SONDAGEM DO TERRENO A PERCUSSÃO (MÍNIMO DE 30 M)</t>
    </r>
  </si>
  <si>
    <r>
      <rPr>
        <sz val="10"/>
        <rFont val="Times New Roman"/>
        <family val="1"/>
      </rPr>
      <t xml:space="preserve">1)  </t>
    </r>
    <r>
      <rPr>
        <sz val="11"/>
        <rFont val="Times New Roman"/>
        <family val="1"/>
      </rPr>
      <t>Será  medido  pelo  comprimento  total  dos  furos  de  sondagem executados,  sendo  a  quantidade mínima para medição 30 metros (m).</t>
    </r>
  </si>
  <si>
    <r>
      <rPr>
        <sz val="10"/>
        <rFont val="Times New Roman"/>
        <family val="1"/>
      </rPr>
      <t xml:space="preserve">2)  </t>
    </r>
    <r>
      <rPr>
        <sz val="11"/>
        <rFont val="Times New Roman"/>
        <family val="1"/>
      </rPr>
      <t>O  item  remunera  o  fornecimento  da  mão-de-obra  qualificada  necessária  para  a  execução  de sondagem a percussão, inclusive as peças gráficas e relatórios pertinentes.</t>
    </r>
  </si>
  <si>
    <r>
      <rPr>
        <sz val="10"/>
        <rFont val="Times New Roman"/>
        <family val="1"/>
      </rPr>
      <t>01.21.120  SONDAGEM DO TERRENO ROTATIVA EM SOLO</t>
    </r>
  </si>
  <si>
    <r>
      <rPr>
        <sz val="10"/>
        <rFont val="Times New Roman"/>
        <family val="1"/>
      </rPr>
      <t xml:space="preserve">2)  </t>
    </r>
    <r>
      <rPr>
        <sz val="11"/>
        <rFont val="Times New Roman"/>
        <family val="1"/>
      </rPr>
      <t>O  item  remunera  o  fornecimento  da  mão-de-obra  qualificada  necessária  para  a  execução  de sondagem rotativa em solo, inclusive as peças gráficas e relatórios pertinentes.</t>
    </r>
  </si>
  <si>
    <r>
      <rPr>
        <sz val="10"/>
        <rFont val="Times New Roman"/>
        <family val="1"/>
      </rPr>
      <t>01.21.130  SONDAGEM DO TERRENO ROTATIVA EM ROCHA</t>
    </r>
  </si>
  <si>
    <r>
      <rPr>
        <sz val="10"/>
        <rFont val="Times New Roman"/>
        <family val="1"/>
      </rPr>
      <t xml:space="preserve">2)  </t>
    </r>
    <r>
      <rPr>
        <sz val="11"/>
        <rFont val="Times New Roman"/>
        <family val="1"/>
      </rPr>
      <t>O  item  remunera  o  fornecimento  da  mão-de-obra  qualificada  necessária  para  a  execução  de sondagem rotativa em rocha, inclusive as peças gráficas e relatórios pertinentes.</t>
    </r>
  </si>
  <si>
    <r>
      <rPr>
        <sz val="10"/>
        <rFont val="Times New Roman"/>
        <family val="1"/>
      </rPr>
      <t>01.21.140  SONDAGEM  DO TERRENO A PERCUSSÃO COM  A UTILIZAÇÃO DE TORQUÍMETRO (MÍNIMO DE 30 M)</t>
    </r>
  </si>
  <si>
    <r>
      <rPr>
        <sz val="10"/>
        <rFont val="Times New Roman"/>
        <family val="1"/>
      </rPr>
      <t xml:space="preserve">2)  </t>
    </r>
    <r>
      <rPr>
        <sz val="11"/>
        <rFont val="Times New Roman"/>
        <family val="1"/>
      </rPr>
      <t>O  item  remunera  o  fornecimento  da  mão-de-obra  qualificada  necessária  para  a  execução  de sondagem a percussão com a utilização de torquímetro, inclusive as peças gráficas e relatórios pertinentes.</t>
    </r>
  </si>
  <si>
    <r>
      <rPr>
        <b/>
        <sz val="10"/>
        <rFont val="Times New Roman"/>
        <family val="1"/>
      </rPr>
      <t>01.23.000  TRATAMENTO, RECUPERAÇÃO E TRABALHOS ESPECIAIS EM CONCRETO</t>
    </r>
  </si>
  <si>
    <r>
      <rPr>
        <sz val="10"/>
        <rFont val="Times New Roman"/>
        <family val="1"/>
      </rPr>
      <t>01.23.010  TAXA  DE  MOBILIZAÇÃO  E  DESMOBILIZAÇÃO  DE  EQUIPAMENTOS  PARA  EXECUÇÃO  DE CORTE EM CONCRETO ARMADO</t>
    </r>
  </si>
  <si>
    <r>
      <rPr>
        <sz val="10"/>
        <rFont val="Times New Roman"/>
        <family val="1"/>
      </rPr>
      <t xml:space="preserve">1)  </t>
    </r>
    <r>
      <rPr>
        <sz val="11"/>
        <rFont val="Times New Roman"/>
        <family val="1"/>
      </rPr>
      <t>Será medido por taxa de mobilização e desmobilização de equipamentos para corte em concreto armado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</si>
  <si>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corte em elementos de concreto armado.</t>
    </r>
  </si>
  <si>
    <r>
      <rPr>
        <sz val="10"/>
        <rFont val="Times New Roman"/>
        <family val="1"/>
      </rPr>
      <t>01.23.020  LIMPEZA DE ARMADURA COM ESCOVA DE AÇO</t>
    </r>
  </si>
  <si>
    <r>
      <rPr>
        <sz val="10"/>
        <rFont val="Times New Roman"/>
        <family val="1"/>
      </rPr>
      <t xml:space="preserve">1)  </t>
    </r>
    <r>
      <rPr>
        <sz val="11"/>
        <rFont val="Times New Roman"/>
        <family val="1"/>
      </rPr>
      <t>Será medido por área de superfície com limpeza de armadura executada (m²).</t>
    </r>
  </si>
  <si>
    <r>
      <rPr>
        <sz val="10"/>
        <rFont val="Times New Roman"/>
        <family val="1"/>
      </rPr>
      <t xml:space="preserve">2)  </t>
    </r>
    <r>
      <rPr>
        <sz val="11"/>
        <rFont val="Times New Roman"/>
        <family val="1"/>
      </rPr>
      <t>O item remunera o fornecimento de escova de aço e a mão-de-obra necessária para a limpeza da ferragem.</t>
    </r>
  </si>
  <si>
    <r>
      <rPr>
        <sz val="10"/>
        <rFont val="Times New Roman"/>
        <family val="1"/>
      </rPr>
      <t>01.23.030  PREPARO DE PONTE DE ADERÊNCIA COM ADESIVO A BASE DE EPÓXI</t>
    </r>
  </si>
  <si>
    <r>
      <rPr>
        <sz val="10"/>
        <rFont val="Times New Roman"/>
        <family val="1"/>
      </rPr>
      <t xml:space="preserve">1)  </t>
    </r>
    <r>
      <rPr>
        <sz val="11"/>
        <rFont val="Times New Roman"/>
        <family val="1"/>
      </rPr>
      <t>Será  medido  por  metro  quadrado  de  superfície  efetivamente  aplicada,  descontados  todos  os vãos e interferências (m²).</t>
    </r>
  </si>
  <si>
    <r>
      <rPr>
        <sz val="10"/>
        <rFont val="Times New Roman"/>
        <family val="1"/>
      </rPr>
      <t xml:space="preserve">2)  </t>
    </r>
    <r>
      <rPr>
        <sz val="11"/>
        <rFont val="Times New Roman"/>
        <family val="1"/>
      </rPr>
      <t>O  item  remunera  a  limpeza  e  aplicação  do  adesivo  e  todos  os  materiais  de  consumo, ferramentas  e  equipamentos  necessários  para  a  execução  dos  serviços  nas  superfícies,  para espessura até 20mm.</t>
    </r>
  </si>
  <si>
    <r>
      <rPr>
        <sz val="10"/>
        <rFont val="Times New Roman"/>
        <family val="1"/>
      </rPr>
      <t>01.23.040  TRATAMENTO DE ARMADURA COM PRODUTO ANTICORROSIVO A BASE DE ZINCO</t>
    </r>
  </si>
  <si>
    <r>
      <rPr>
        <sz val="10"/>
        <rFont val="Times New Roman"/>
        <family val="1"/>
      </rPr>
      <t xml:space="preserve">1)  </t>
    </r>
    <r>
      <rPr>
        <sz val="11"/>
        <rFont val="Times New Roman"/>
        <family val="1"/>
      </rPr>
      <t>Será medido por área de superfície com tratamento de armadura executado (m²).</t>
    </r>
  </si>
  <si>
    <r>
      <rPr>
        <sz val="10"/>
        <rFont val="Times New Roman"/>
        <family val="1"/>
      </rPr>
      <t xml:space="preserve">2)  </t>
    </r>
    <r>
      <rPr>
        <sz val="11"/>
        <rFont val="Times New Roman"/>
        <family val="1"/>
      </rPr>
      <t>O  item  remunera  o  fornecimento  de  Nitoprimer ZN,  anticorrosivo  à  base  de  zinco;  materiais acessórios  e  a  mão-de-obra  necessária  para  o  lixamento  da  ferragem  e  a  aplicação  do anticorrosivo.</t>
    </r>
  </si>
  <si>
    <r>
      <rPr>
        <sz val="10"/>
        <rFont val="Times New Roman"/>
        <family val="1"/>
      </rPr>
      <t>01.23.060  CORTE DE CONCRETO DETERIORADO INCLUSIVE REMOÇÃO DOS DETRITOS</t>
    </r>
  </si>
  <si>
    <r>
      <rPr>
        <sz val="10"/>
        <rFont val="Times New Roman"/>
        <family val="1"/>
      </rPr>
      <t xml:space="preserve">1)  </t>
    </r>
    <r>
      <rPr>
        <sz val="11"/>
        <rFont val="Times New Roman"/>
        <family val="1"/>
      </rPr>
      <t>Será medido pela área de superfície com apicoamento executado (m²).</t>
    </r>
  </si>
  <si>
    <r>
      <rPr>
        <sz val="10"/>
        <rFont val="Times New Roman"/>
        <family val="1"/>
      </rPr>
      <t xml:space="preserve">2)  </t>
    </r>
    <r>
      <rPr>
        <sz val="11"/>
        <rFont val="Times New Roman"/>
        <family val="1"/>
      </rPr>
      <t>O item remunera o fornecimento da mão-de-obra necessária para a execução de apicoamento em concreto deteriorado, remunera também a remoção do material extraído.</t>
    </r>
  </si>
  <si>
    <r>
      <rPr>
        <sz val="10"/>
        <rFont val="Times New Roman"/>
        <family val="1"/>
      </rPr>
      <t>01.23.070  DEMARCAÇÃO DE ÁREA COM DISCO DE CORTE DIAMANTADO</t>
    </r>
  </si>
  <si>
    <r>
      <rPr>
        <sz val="10"/>
        <rFont val="Times New Roman"/>
        <family val="1"/>
      </rPr>
      <t xml:space="preserve">1)  </t>
    </r>
    <r>
      <rPr>
        <sz val="11"/>
        <rFont val="Times New Roman"/>
        <family val="1"/>
      </rPr>
      <t>Será medido pelo comprimento total da demarcação executada (m).</t>
    </r>
  </si>
  <si>
    <r>
      <rPr>
        <sz val="10"/>
        <rFont val="Times New Roman"/>
        <family val="1"/>
      </rPr>
      <t xml:space="preserve">2)  </t>
    </r>
    <r>
      <rPr>
        <sz val="11"/>
        <rFont val="Times New Roman"/>
        <family val="1"/>
      </rPr>
      <t>O   item   remunera   o   fornecimento   de   mão-de-obra,   materiais   acessórios   e   equipamentos necessários para a execução do serviço de demarcação das anomalias no concreto com lápis de cera,  régua  e  linha,  formando  figuras  geométricas  com  lados  retos  e  preferencialmente paralelos, e na sequência demarcação final com disco diamantado, cortando com profundidade máxima de 05 (cinco) mm, contados da face original da peça, de modo que as armaduras não sejam atingidas pelo disco de corte.</t>
    </r>
  </si>
  <si>
    <r>
      <rPr>
        <sz val="10"/>
        <rFont val="Times New Roman"/>
        <family val="1"/>
      </rPr>
      <t>01.23.100  DEMOLIÇÃO DE CONCRETO ARMADO COM PRESERVAÇÃO DE ARMADURA, PARA REFORÇO E RECUPERAÇÃO ESTRUTURAL</t>
    </r>
  </si>
  <si>
    <r>
      <rPr>
        <sz val="10"/>
        <rFont val="Times New Roman"/>
        <family val="1"/>
      </rPr>
      <t xml:space="preserve">1)  </t>
    </r>
    <r>
      <rPr>
        <sz val="11"/>
        <rFont val="Times New Roman"/>
        <family val="1"/>
      </rPr>
      <t>Será  medido  pelo  volume  real  demolido,  medido  no  projeto  ou  conforme  levantamento cadastral ou aferido antes da demolição (m³).</t>
    </r>
  </si>
  <si>
    <r>
      <rPr>
        <sz val="10"/>
        <rFont val="Times New Roman"/>
        <family val="1"/>
      </rPr>
      <t xml:space="preserve">2)  </t>
    </r>
    <r>
      <rPr>
        <sz val="11"/>
        <rFont val="Times New Roman"/>
        <family val="1"/>
      </rPr>
      <t>O item remunera o fornecimento de equipamentos, ferramentas e a mão-de-obra necessária para a  execução  dos  serviços:  demolição  em  concreto  armado  com  preservação  de  armadura  e remoção  do  concreto  deteriorado;  a  seleção  e  acomodação  manual  do  entulho  em  lotes.  A execução  dos  serviços  deverá  cumprir  todas  as  exigências  e  determinações  previstas  nas especificações técnicas de recuperação e reforço das estruturas de concreto armado.</t>
    </r>
  </si>
  <si>
    <r>
      <rPr>
        <sz val="10"/>
        <rFont val="Times New Roman"/>
        <family val="1"/>
      </rPr>
      <t>01.23.140  FURAÇÃO DE 1 1/4” EM CONCRETO ARMADO</t>
    </r>
  </si>
  <si>
    <r>
      <rPr>
        <sz val="10"/>
        <rFont val="Times New Roman"/>
        <family val="1"/>
      </rPr>
      <t xml:space="preserve">1)  </t>
    </r>
    <r>
      <rPr>
        <sz val="11"/>
        <rFont val="Times New Roman"/>
        <family val="1"/>
      </rPr>
      <t>Será medido por comprimento de furo executado (m).</t>
    </r>
  </si>
  <si>
    <r>
      <rPr>
        <sz val="10"/>
        <rFont val="Times New Roman"/>
        <family val="1"/>
      </rPr>
      <t xml:space="preserve">2)  </t>
    </r>
    <r>
      <rPr>
        <sz val="11"/>
        <rFont val="Times New Roman"/>
        <family val="1"/>
      </rPr>
      <t>O item remunera o fornecimento do serviço de perfuração em elementos de concreto armado, com diâmetro de 1 1/4” em qualquer comprimento.</t>
    </r>
  </si>
  <si>
    <r>
      <rPr>
        <sz val="10"/>
        <rFont val="Times New Roman"/>
        <family val="1"/>
      </rPr>
      <t>01.23.150  FURAÇÃO DE 1 1/2” EM CONCRETO ARMADO</t>
    </r>
  </si>
  <si>
    <r>
      <rPr>
        <sz val="11"/>
        <rFont val="Times New Roman"/>
        <family val="1"/>
      </rPr>
      <t xml:space="preserve">2)  O item remunera o fornecimento do serviço de perfuração em elementos de concreto armado, com diâmetro de </t>
    </r>
    <r>
      <rPr>
        <sz val="10"/>
        <rFont val="Times New Roman"/>
        <family val="1"/>
      </rPr>
      <t xml:space="preserve">1 1/2” </t>
    </r>
    <r>
      <rPr>
        <sz val="11"/>
        <rFont val="Times New Roman"/>
        <family val="1"/>
      </rPr>
      <t>em qualquer comprimento.</t>
    </r>
  </si>
  <si>
    <r>
      <rPr>
        <sz val="10"/>
        <rFont val="Times New Roman"/>
        <family val="1"/>
      </rPr>
      <t>01.23.160  FURAÇÃO DE 2 1/4” EM CONCRETO ARMADO</t>
    </r>
  </si>
  <si>
    <r>
      <rPr>
        <sz val="11"/>
        <rFont val="Times New Roman"/>
        <family val="1"/>
      </rPr>
      <t xml:space="preserve">2)  O item remunera o fornecimento do serviço de perfuração em elementos de concreto armado, com diâmetro de 2 </t>
    </r>
    <r>
      <rPr>
        <sz val="10"/>
        <rFont val="Times New Roman"/>
        <family val="1"/>
      </rPr>
      <t xml:space="preserve">1/4” </t>
    </r>
    <r>
      <rPr>
        <sz val="11"/>
        <rFont val="Times New Roman"/>
        <family val="1"/>
      </rPr>
      <t>em qualquer comprimento.</t>
    </r>
  </si>
  <si>
    <r>
      <rPr>
        <sz val="10"/>
        <rFont val="Times New Roman"/>
        <family val="1"/>
      </rPr>
      <t>01.23.190  FURAÇÃO DE 2 1/2" EM CONCRETO ARMADO</t>
    </r>
  </si>
  <si>
    <r>
      <rPr>
        <sz val="10"/>
        <rFont val="Times New Roman"/>
        <family val="1"/>
      </rPr>
      <t xml:space="preserve">2)  </t>
    </r>
    <r>
      <rPr>
        <sz val="11"/>
        <rFont val="Times New Roman"/>
        <family val="1"/>
      </rPr>
      <t>O item remunera o fornecimento do serviço de perfuração em elementos de concreto armado, com diâmetro de 2 1/2" em qualquer comprimento.</t>
    </r>
  </si>
  <si>
    <r>
      <rPr>
        <sz val="10"/>
        <rFont val="Times New Roman"/>
        <family val="1"/>
      </rPr>
      <t>01.23.191  FURAÇÃO DE 3 1/4” EM CONCRETO ARMADO</t>
    </r>
  </si>
  <si>
    <r>
      <rPr>
        <sz val="11"/>
        <rFont val="Times New Roman"/>
        <family val="1"/>
      </rPr>
      <t xml:space="preserve">2)  O item remunera o fornecimento do serviço de perfuração em elementos de concreto armado, com diâmetro de 3 </t>
    </r>
    <r>
      <rPr>
        <sz val="10"/>
        <rFont val="Times New Roman"/>
        <family val="1"/>
      </rPr>
      <t xml:space="preserve">1/4” </t>
    </r>
    <r>
      <rPr>
        <sz val="11"/>
        <rFont val="Times New Roman"/>
        <family val="1"/>
      </rPr>
      <t>em qualquer comprimento.</t>
    </r>
  </si>
  <si>
    <r>
      <rPr>
        <sz val="10"/>
        <rFont val="Times New Roman"/>
        <family val="1"/>
      </rPr>
      <t>01.23.192  FURAÇÃO DE 6 1/4” EM CONCRETO ARMADO</t>
    </r>
  </si>
  <si>
    <r>
      <rPr>
        <sz val="10"/>
        <rFont val="Times New Roman"/>
        <family val="1"/>
      </rPr>
      <t xml:space="preserve">2)  </t>
    </r>
    <r>
      <rPr>
        <sz val="11"/>
        <rFont val="Times New Roman"/>
        <family val="1"/>
      </rPr>
      <t>O item remunera o fornecimento do serviço de perfuração em elementos de concreto armado, com diâmetro de 6 1/4” em qualquer comprimento.</t>
    </r>
  </si>
  <si>
    <r>
      <rPr>
        <sz val="10"/>
        <rFont val="Times New Roman"/>
        <family val="1"/>
      </rPr>
      <t>01.23.200  TAXA  DE  MOBILIZAÇÃO  E  DESMOBILIZAÇÃO  DE  EQUIPAMENTOS  PARA  EXECUÇÃO  DE PERFURAÇÃO EM CONCRETO</t>
    </r>
  </si>
  <si>
    <r>
      <rPr>
        <sz val="10"/>
        <rFont val="Times New Roman"/>
        <family val="1"/>
      </rPr>
      <t xml:space="preserve">1)  </t>
    </r>
    <r>
      <rPr>
        <sz val="11"/>
        <rFont val="Times New Roman"/>
        <family val="1"/>
      </rPr>
      <t>Será  medido  por  taxa  de  mobilização  e  desmobilização de equipamentos para perfuração em concreto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</si>
  <si>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perfuração em elementos estruturais de concreto com broca diamantada ou vídea.</t>
    </r>
  </si>
  <si>
    <r>
      <rPr>
        <sz val="10"/>
        <rFont val="Times New Roman"/>
        <family val="1"/>
      </rPr>
      <t>01.23.221  FURAÇÃO  PARA  ATÉ  10 MM X 100 MM  EM  CONCRETO  ARMADO,  INCLUSIVE  COLAGEM  DE ARMADURA (BARRA DE ATÉ Ø 8,0 MM)</t>
    </r>
  </si>
  <si>
    <r>
      <rPr>
        <sz val="10"/>
        <rFont val="Times New Roman"/>
        <family val="1"/>
      </rPr>
      <t xml:space="preserve">1)  </t>
    </r>
    <r>
      <rPr>
        <sz val="11"/>
        <rFont val="Times New Roman"/>
        <family val="1"/>
      </rPr>
      <t>Será medido por unidade de furo executado (un).</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</si>
  <si>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100 mm, para armação com bitola de até Ø 8,0 mm; remunera também os serviços de colagem da ferragem.</t>
    </r>
  </si>
  <si>
    <r>
      <rPr>
        <sz val="10"/>
        <rFont val="Times New Roman"/>
        <family val="1"/>
      </rPr>
      <t>01.23.222  FURAÇÃO  PARA  12,5 MM X 100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</si>
  <si>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100 mm,  para  armação  com bitola de Ø 10 mm; remunera também os serviços de colagem da ferragem.</t>
    </r>
  </si>
  <si>
    <r>
      <rPr>
        <sz val="10"/>
        <rFont val="Times New Roman"/>
        <family val="1"/>
      </rPr>
      <t>01.23.223  FURAÇÃO   PARA   16 MM X 100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</si>
  <si>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100 mm, para armação com bitola de Ø 12,5 mm; remunera também os serviços de colagem da ferragem.</t>
    </r>
  </si>
  <si>
    <r>
      <rPr>
        <sz val="10"/>
        <rFont val="Times New Roman"/>
        <family val="1"/>
      </rPr>
      <t>01.23.224  FURAÇÃO   PARA   20 MM X 100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</si>
  <si>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100 mm, para armação com bitola de Ø 16 mm; remunera também os serviços de colagem da ferragem.</t>
    </r>
  </si>
  <si>
    <r>
      <rPr>
        <sz val="10"/>
        <rFont val="Times New Roman"/>
        <family val="1"/>
      </rPr>
      <t>01.23.231  FURAÇÃO  PARA  ATÉ  10 MM X 150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</si>
  <si>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150 mm, para armação com bitola de até Ø 8,0 mm; remunera também os serviços de colagem da ferragem.</t>
    </r>
  </si>
  <si>
    <r>
      <rPr>
        <sz val="10"/>
        <rFont val="Times New Roman"/>
        <family val="1"/>
      </rPr>
      <t>01.23.232  FURAÇÃO  PARA  12,5 MM X 150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</si>
  <si>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150 mm,  para  armação  com bitola de Ø 10 mm; remunera também os serviços de colagem da ferragem.</t>
    </r>
  </si>
  <si>
    <r>
      <rPr>
        <sz val="10"/>
        <rFont val="Times New Roman"/>
        <family val="1"/>
      </rPr>
      <t>01.23.233  FURAÇÃO   PARA   16 MM X 150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</si>
  <si>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150 mm, para armação com bitola de Ø 12,5 mm; remunera também os serviços de colagem da ferragem.</t>
    </r>
  </si>
  <si>
    <r>
      <rPr>
        <sz val="10"/>
        <rFont val="Times New Roman"/>
        <family val="1"/>
      </rPr>
      <t>01.23.234  FURAÇÃO   PARA   20 MM X 150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</si>
  <si>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150 mm, para armação com bitola de Ø 16 mm; remunera também os serviços de colagem da ferragem.</t>
    </r>
  </si>
  <si>
    <r>
      <rPr>
        <sz val="10"/>
        <rFont val="Times New Roman"/>
        <family val="1"/>
      </rPr>
      <t>01.23.236  FURAÇÃO  PARA  ATÉ  10 MM X 200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</si>
  <si>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200 mm, para armação com bitola de até Ø 8,0 mm; remunera também os serviços de colagem da ferragem.</t>
    </r>
  </si>
  <si>
    <r>
      <rPr>
        <sz val="10"/>
        <rFont val="Times New Roman"/>
        <family val="1"/>
      </rPr>
      <t>01.23.237  FURAÇÃO  PARA  12,5 MM X 200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</si>
  <si>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200 mm,  para  armação  com bitola de Ø 10 mm; remunera também os serviços de colagem da ferragem.</t>
    </r>
  </si>
  <si>
    <r>
      <rPr>
        <sz val="10"/>
        <rFont val="Times New Roman"/>
        <family val="1"/>
      </rPr>
      <t>01.23.238  FURAÇÃO   PARA   16 MM X 200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</si>
  <si>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200 mm, para armação com bitola de Ø 12,5 mm; remunera também os serviços de colagem da ferragem.</t>
    </r>
  </si>
  <si>
    <r>
      <rPr>
        <sz val="10"/>
        <rFont val="Times New Roman"/>
        <family val="1"/>
      </rPr>
      <t>01.23.239  FURAÇÃO   PARA   20 MM X 200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</si>
  <si>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200 mm, para armação com bitola de Ø 16 mm; remunera também os serviços de colagem da ferragem.</t>
    </r>
  </si>
  <si>
    <r>
      <rPr>
        <sz val="10"/>
        <rFont val="Times New Roman"/>
        <family val="1"/>
      </rPr>
      <t>01.23.254  FURAÇÃO DE 1" EM CONCRETO ARMADO</t>
    </r>
  </si>
  <si>
    <r>
      <rPr>
        <sz val="10"/>
        <rFont val="Times New Roman"/>
        <family val="1"/>
      </rPr>
      <t xml:space="preserve">2)  </t>
    </r>
    <r>
      <rPr>
        <sz val="11"/>
        <rFont val="Times New Roman"/>
        <family val="1"/>
      </rPr>
      <t>O item remunera o fornecimento do serviço de perfuração em elementos de concreto armado, com diâmetro de 1" em qualquer comprimento.</t>
    </r>
  </si>
  <si>
    <r>
      <rPr>
        <sz val="10"/>
        <rFont val="Times New Roman"/>
        <family val="1"/>
      </rPr>
      <t>01.23.260  FURAÇÃO DE 2" EM CONCRETO ARMADO</t>
    </r>
  </si>
  <si>
    <r>
      <rPr>
        <sz val="10"/>
        <rFont val="Times New Roman"/>
        <family val="1"/>
      </rPr>
      <t xml:space="preserve">2)  </t>
    </r>
    <r>
      <rPr>
        <sz val="11"/>
        <rFont val="Times New Roman"/>
        <family val="1"/>
      </rPr>
      <t>O item remunera o fornecimento do serviço de perfuração em elementos de concreto armado, com diâmetro de 2" em qualquer comprimento.</t>
    </r>
  </si>
  <si>
    <r>
      <rPr>
        <sz val="10"/>
        <rFont val="Times New Roman"/>
        <family val="1"/>
      </rPr>
      <t>01.23.264  FURAÇÃO DE 3" EM CONCRETO ARMADO</t>
    </r>
  </si>
  <si>
    <r>
      <rPr>
        <sz val="10"/>
        <rFont val="Times New Roman"/>
        <family val="1"/>
      </rPr>
      <t xml:space="preserve">2)  </t>
    </r>
    <r>
      <rPr>
        <sz val="11"/>
        <rFont val="Times New Roman"/>
        <family val="1"/>
      </rPr>
      <t>O item remunera o fornecimento do serviço de perfuração em elementos de concreto armado, com diâmetro de 3" em qualquer comprimento.</t>
    </r>
  </si>
  <si>
    <r>
      <rPr>
        <sz val="10"/>
        <rFont val="Times New Roman"/>
        <family val="1"/>
      </rPr>
      <t>01.23.270  FURAÇÃO DE 4" EM CONCRETO ARMADO</t>
    </r>
  </si>
  <si>
    <r>
      <rPr>
        <sz val="10"/>
        <rFont val="Times New Roman"/>
        <family val="1"/>
      </rPr>
      <t xml:space="preserve">2)  </t>
    </r>
    <r>
      <rPr>
        <sz val="11"/>
        <rFont val="Times New Roman"/>
        <family val="1"/>
      </rPr>
      <t>O item remunera o fornecimento do serviço de perfuração, em elementos de concreto armado, com diâmetro de 4" em qualquer comprimento.</t>
    </r>
  </si>
  <si>
    <r>
      <rPr>
        <sz val="10"/>
        <rFont val="Times New Roman"/>
        <family val="1"/>
      </rPr>
      <t>01.23.274  FURAÇÃO DE 5" EM CONCRETO ARMADO</t>
    </r>
  </si>
  <si>
    <r>
      <rPr>
        <sz val="10"/>
        <rFont val="Times New Roman"/>
        <family val="1"/>
      </rPr>
      <t xml:space="preserve">2)  </t>
    </r>
    <r>
      <rPr>
        <sz val="11"/>
        <rFont val="Times New Roman"/>
        <family val="1"/>
      </rPr>
      <t>O item remunera o fornecimento do serviço de perfuração em elementos de concreto armado, com diâmetro de 5" em qualquer comprimento.</t>
    </r>
  </si>
  <si>
    <r>
      <rPr>
        <sz val="10"/>
        <rFont val="Times New Roman"/>
        <family val="1"/>
      </rPr>
      <t>01.23.280  FURAÇÃO DE 6" EM CONCRETO ARMADO</t>
    </r>
  </si>
  <si>
    <r>
      <rPr>
        <sz val="10"/>
        <rFont val="Times New Roman"/>
        <family val="1"/>
      </rPr>
      <t xml:space="preserve">2)  </t>
    </r>
    <r>
      <rPr>
        <sz val="11"/>
        <rFont val="Times New Roman"/>
        <family val="1"/>
      </rPr>
      <t>O item remunera o fornecimento do serviço de perfuração, em elementos de concreto armado, com diâmetro de 6" em qualquer comprimento.</t>
    </r>
  </si>
  <si>
    <r>
      <rPr>
        <sz val="10"/>
        <rFont val="Times New Roman"/>
        <family val="1"/>
      </rPr>
      <t>01.23.284  FURAÇÃO DE 7" EM CONCRETO ARMADO</t>
    </r>
  </si>
  <si>
    <r>
      <rPr>
        <sz val="10"/>
        <rFont val="Times New Roman"/>
        <family val="1"/>
      </rPr>
      <t xml:space="preserve">2)  </t>
    </r>
    <r>
      <rPr>
        <sz val="11"/>
        <rFont val="Times New Roman"/>
        <family val="1"/>
      </rPr>
      <t>O item remunera o fornecimento do serviço de perfuração em elementos de concreto armado, com diâmetro de 7" em qualquer comprimento.</t>
    </r>
  </si>
  <si>
    <r>
      <rPr>
        <sz val="10"/>
        <rFont val="Times New Roman"/>
        <family val="1"/>
      </rPr>
      <t>01.23.290  FURAÇÃO DE 8" EM CONCRETO ARMADO</t>
    </r>
  </si>
  <si>
    <r>
      <rPr>
        <sz val="10"/>
        <rFont val="Times New Roman"/>
        <family val="1"/>
      </rPr>
      <t xml:space="preserve">2)  </t>
    </r>
    <r>
      <rPr>
        <sz val="11"/>
        <rFont val="Times New Roman"/>
        <family val="1"/>
      </rPr>
      <t>O item remunera o fornecimento do serviço de perfuração, em elementos de concreto armado, com diâmetro de 8" em qualquer comprimento.</t>
    </r>
  </si>
  <si>
    <r>
      <rPr>
        <sz val="10"/>
        <rFont val="Times New Roman"/>
        <family val="1"/>
      </rPr>
      <t>01.23.510  CORTE VERTICAL EM CONCRETO ARMADO, ESPESSURA DE 15 CM</t>
    </r>
  </si>
  <si>
    <r>
      <rPr>
        <sz val="10"/>
        <rFont val="Times New Roman"/>
        <family val="1"/>
      </rPr>
      <t xml:space="preserve">1)  </t>
    </r>
    <r>
      <rPr>
        <sz val="11"/>
        <rFont val="Times New Roman"/>
        <family val="1"/>
      </rPr>
      <t>Será medido pelo comprimento total de corte executado com profundidade de 15 cm, aferido na projeção vertical (m).</t>
    </r>
  </si>
  <si>
    <r>
      <rPr>
        <sz val="10"/>
        <rFont val="Times New Roman"/>
        <family val="1"/>
      </rPr>
      <t xml:space="preserve">2)  </t>
    </r>
    <r>
      <rPr>
        <sz val="11"/>
        <rFont val="Times New Roman"/>
        <family val="1"/>
      </rPr>
      <t>O  item  remunera  o  fornecimento  de  equipamentos,  ferramentas,  acessórios  e  a  mão-de-obra especializada necessária para a execução de corte vertical em paredes de concreto armado, com a  profundidade  de  15 cm,  compreendendo  os  serviços:  execução  dos  serviços,  até  o  local  da obra;  execução  dos  cortes  em  paredes  de  concreto  armado,  na  profundidade  de  15 cm, conforme marcações definidas previamente.</t>
    </r>
  </si>
  <si>
    <r>
      <rPr>
        <b/>
        <sz val="10"/>
        <rFont val="Times New Roman"/>
        <family val="1"/>
      </rPr>
      <t>01.27.000  ESTUDOS E PROGRAMAS AMBIENTAIS</t>
    </r>
  </si>
  <si>
    <r>
      <rPr>
        <sz val="10"/>
        <rFont val="Times New Roman"/>
        <family val="1"/>
      </rPr>
      <t>01.27.010  PROJETO E  IMPLEMENTAÇÃO DE  GERENCIAMENTO INTEGRADO DE  RESÍDUOS SÓLIDOS E GESTÃO DE PERDAS</t>
    </r>
  </si>
  <si>
    <r>
      <rPr>
        <sz val="10"/>
        <rFont val="Times New Roman"/>
        <family val="1"/>
      </rPr>
      <t xml:space="preserve">1)  </t>
    </r>
    <r>
      <rPr>
        <sz val="11"/>
        <rFont val="Times New Roman"/>
        <family val="1"/>
      </rPr>
      <t>Será medido por unidade de projeto elaborado e implementado (un).</t>
    </r>
  </si>
  <si>
    <r>
      <rPr>
        <sz val="10"/>
        <rFont val="Times New Roman"/>
        <family val="1"/>
      </rPr>
      <t xml:space="preserve">2)  </t>
    </r>
    <r>
      <rPr>
        <sz val="11"/>
        <rFont val="Times New Roman"/>
        <family val="1"/>
      </rPr>
      <t>O  item  remunera  os  materiais,  acessórios  e  a  mão-de-obra  necessária  para  elaboração  e implementação de documento técnico que visa estabelecer o gerenciamento de resíduos sólidos socioambientalmente  adequados  nas  diferentes  fases  de  implantação  e  operação,  conforme  a NBR  10004  e  em  conformidade  com  o  que  determina  as  Políticas  Nacional  e  Estadual  de Resíduos Sólidos, além de outras prescrições legais correspondentes.</t>
    </r>
  </si>
  <si>
    <r>
      <rPr>
        <sz val="10"/>
        <rFont val="Times New Roman"/>
        <family val="1"/>
      </rPr>
      <t>01.27.020  PROJETO E IMPLEMENTAÇÃO DE EDUCAÇÃO AMBIENTAL</t>
    </r>
  </si>
  <si>
    <r>
      <rPr>
        <sz val="10"/>
        <rFont val="Times New Roman"/>
        <family val="1"/>
      </rPr>
      <t xml:space="preserve">2)  </t>
    </r>
    <r>
      <rPr>
        <sz val="11"/>
        <rFont val="Times New Roman"/>
        <family val="1"/>
      </rPr>
      <t>O  item  remunera  os  materiais,  acessórios  e  a  mão-de-obra  necessária  para  elaboração  e implementação de documento técnico denominado PEA – Programa de Educação Ambiental, que subsidiará além do licenciamento, o orçamento e a contratação da obra, em conformidade</t>
    </r>
  </si>
  <si>
    <r>
      <rPr>
        <sz val="11"/>
        <rFont val="Times New Roman"/>
        <family val="1"/>
      </rPr>
      <t>com o que determina a Política Estadual de Educação Ambiental, nos incisos III e IV do art. 7º da Lei Estadual nº 12.780/2007.</t>
    </r>
  </si>
  <si>
    <r>
      <rPr>
        <sz val="10"/>
        <rFont val="Times New Roman"/>
        <family val="1"/>
      </rPr>
      <t>01.27.030  PROJETO E IMPLEMENTAÇÃO DE CONTROLE AMBIENTAL DE OBRA</t>
    </r>
  </si>
  <si>
    <r>
      <rPr>
        <sz val="10"/>
        <rFont val="Times New Roman"/>
        <family val="1"/>
      </rPr>
      <t xml:space="preserve">2)  </t>
    </r>
    <r>
      <rPr>
        <sz val="11"/>
        <rFont val="Times New Roman"/>
        <family val="1"/>
      </rPr>
      <t>O  item  remunera  os  materiais,  acessórios  e  a  mão-de-obra  necessária  para  elaboração  e implementação de documento técnico (PCA – Plano de Controle Ambiental) contendo medidas mitigadoras de eventuais impactos na flora e na fauna, embasadas nas legislações ambientais federais, estaduais e municipais vigentes.</t>
    </r>
  </si>
  <si>
    <r>
      <rPr>
        <sz val="10"/>
        <rFont val="Times New Roman"/>
        <family val="1"/>
      </rPr>
      <t>01.27.040  LAUDO DE CARACTERIZAÇÃO DE VEGETAÇÃO</t>
    </r>
  </si>
  <si>
    <r>
      <rPr>
        <sz val="10"/>
        <rFont val="Times New Roman"/>
        <family val="1"/>
      </rPr>
      <t xml:space="preserve">1)  </t>
    </r>
    <r>
      <rPr>
        <sz val="11"/>
        <rFont val="Times New Roman"/>
        <family val="1"/>
      </rPr>
      <t>Será medido por unidade de laudo elaborado (un).</t>
    </r>
  </si>
  <si>
    <r>
      <rPr>
        <sz val="10"/>
        <rFont val="Times New Roman"/>
        <family val="1"/>
      </rPr>
      <t xml:space="preserve">2)  </t>
    </r>
    <r>
      <rPr>
        <sz val="11"/>
        <rFont val="Times New Roman"/>
        <family val="1"/>
      </rPr>
      <t>O item remunera os materiais, acessórios e a mão-de-obra necessária para elaboração de laudo contendo documento técnico com a classificação da vegetação existente na gleba; classificação de vegetação de supressão; dimensionamento das medidas compensatórias; seleção de área para o reflorestamento; definição das espécies do reflorestamento para a compensação das árvores nativas   suprimidas;   classificação   do   solo   da   área   selecionada   para   o   reflorestamento; determinação  dos  requisitos  para  o  plantio:  preparo  do  solo,  escolha  das  mudas,  época  de plantio, adubação e calagem necessários, irrigação; tratos culturais necessários após o plantio para o bom desenvolvimento das mudas.</t>
    </r>
  </si>
  <si>
    <r>
      <rPr>
        <sz val="10"/>
        <rFont val="Times New Roman"/>
        <family val="1"/>
      </rPr>
      <t>01.27.050  LAUDO DE CARACTERIZAÇÃO DA FAUNA ASSOCIADA À FLORA</t>
    </r>
  </si>
  <si>
    <r>
      <rPr>
        <sz val="10"/>
        <rFont val="Times New Roman"/>
        <family val="1"/>
      </rPr>
      <t xml:space="preserve">2)  </t>
    </r>
    <r>
      <rPr>
        <sz val="11"/>
        <rFont val="Times New Roman"/>
        <family val="1"/>
      </rPr>
      <t>O  item  remunera  os  materiais,  acessórios  e  a  mão-de-obra  necessária  para  elaboração  de documento   técnico   contendo   diagnóstico   detalhado   da   fauna   associada   à   flora,   em conformidade  com  a  legislação  ambiental  vigente,  em  especial  as  Portarias  DEPRN  51/05  e 42/00.</t>
    </r>
  </si>
  <si>
    <r>
      <rPr>
        <sz val="10"/>
        <rFont val="Times New Roman"/>
        <family val="1"/>
      </rPr>
      <t>01.27.060  PROJETO E IMPLEMENTAÇÃO DE MONITORAMENTO DA FAUNA DURANTE A OBRA</t>
    </r>
  </si>
  <si>
    <r>
      <rPr>
        <sz val="10"/>
        <rFont val="Times New Roman"/>
        <family val="1"/>
      </rPr>
      <t xml:space="preserve">2)  </t>
    </r>
    <r>
      <rPr>
        <sz val="11"/>
        <rFont val="Times New Roman"/>
        <family val="1"/>
      </rPr>
      <t>O  item  remunera  os  materiais,  acessórios  e  a  mão-de-obra  necessária  para  elaboração  e implementação de documento técnico contendo prévio levantamento da fauna; esclarecimentos sobre  a  existência  de  espécies  ameaçadas  de  extinção;  previsão  de  medidas  de  controle;  e atividades a serem desenvolvidas durante a execução da obra.</t>
    </r>
  </si>
  <si>
    <r>
      <rPr>
        <sz val="10"/>
        <rFont val="Times New Roman"/>
        <family val="1"/>
      </rPr>
      <t>01.27.070  LAUDO DE AUTODEPURAÇÃO</t>
    </r>
  </si>
  <si>
    <r>
      <rPr>
        <sz val="10"/>
        <rFont val="Times New Roman"/>
        <family val="1"/>
      </rPr>
      <t xml:space="preserve">2)  </t>
    </r>
    <r>
      <rPr>
        <sz val="11"/>
        <rFont val="Times New Roman"/>
        <family val="1"/>
      </rPr>
      <t>O item remunera os materiais, acessórios e a mão-de-obra necessária para estudo e elaboração de  documento  técnico  contendo  a  comprovação do atendimento aos padrões de qualidade do corpo receptor para o lançamento de esgotos tratados, em conformidade com o Decreto nº 8.468 de 08/09/1976 e suas alterações posteriores, e conforme Decreto nº 59.1103 de 23/04/2013.</t>
    </r>
  </si>
  <si>
    <r>
      <rPr>
        <sz val="10"/>
        <rFont val="Times New Roman"/>
        <family val="1"/>
      </rPr>
      <t>01.27.090  ESTUDO DE IMPACTO DE VIZINHANÇA, EM ÁREA URBANA ATÉ 10.000 M²</t>
    </r>
  </si>
  <si>
    <r>
      <rPr>
        <sz val="10"/>
        <rFont val="Times New Roman"/>
        <family val="1"/>
      </rPr>
      <t xml:space="preserve">1)  </t>
    </r>
    <r>
      <rPr>
        <sz val="11"/>
        <rFont val="Times New Roman"/>
        <family val="1"/>
      </rPr>
      <t>Será medido por estudo de impacto de vizinhança elaborado (un).</t>
    </r>
  </si>
  <si>
    <r>
      <rPr>
        <sz val="10"/>
        <rFont val="Times New Roman"/>
        <family val="1"/>
      </rPr>
      <t xml:space="preserve">2)  </t>
    </r>
    <r>
      <rPr>
        <sz val="11"/>
        <rFont val="Times New Roman"/>
        <family val="1"/>
      </rPr>
      <t>O  item  remunera  mão-de-obra  especializada,  equipamentos  e  materiais  para  elaboração  de estudo  de  impacto  de  vizinhança  e  acompanhamento,  abrangendo  aspectos  que  interfiram na</t>
    </r>
  </si>
  <si>
    <r>
      <rPr>
        <sz val="11"/>
        <rFont val="Times New Roman"/>
        <family val="1"/>
      </rPr>
      <t>qualidade de vida da população residente ou usuária da área e de seu entorno, apresentação da análise e proposição de soluções contemplando: adensamento populacional; uso e ocupação do solo;  valorização  imobiliária;  áreas  de  interesse  histórico,  cultural,  paisagístico  e  ambiental; equipamentos urbanos, incluindo consumo de água e de energia elétrica, bem como geração de resíduos   sólidos,   líquidos   e   efluentes   de   drenagem   de   águas   pluviais;   equipamentos comunitários,  como  os  de  saúde  e  educação;  sistema  de  circulação  e  transportes,  incluindo, dentre  outros,  tráfego  gerado,  acessibilidade,  estacionamento,  carga  e  descarga,  embarque  e desembarque;   poluição   sonora,   atmosférica   e   hídrica;   vibração;   periculosidade;   riscos ambientais; impacto socioeconômico na população residente ou atuante no entorno;  geração de resíduos  sólidos.  XIV-Indicação  de  medidas  mitigadoras  ou  compensadoras  quando  houver; protocolo do processo na prefeitura; entrega ao contratante arquivo digital de todo o processo; emissão de ART-CAU; suporte técnico para eventuais solicitações adicionais e ajustes após o protocolo   até   o   parecer   final;   elaborados   conforme   legislação   vigente.   Não   remunera levantamento planialtimétrico e licenciamento ambiental.</t>
    </r>
  </si>
  <si>
    <r>
      <rPr>
        <b/>
        <sz val="10"/>
        <rFont val="Times New Roman"/>
        <family val="1"/>
      </rPr>
      <t>01.28.000  POÇO PROFUNDO</t>
    </r>
  </si>
  <si>
    <r>
      <rPr>
        <sz val="10"/>
        <rFont val="Times New Roman"/>
        <family val="1"/>
      </rPr>
      <t>01.28.010  TAXA  DE  MOBILIZAÇÃO  E  DESMOBILIZAÇÃO  DE  EQUIPAMENTOS  PARA  EXECUÇÃO  DE PERFURAÇÃO PARA POÇO PROFUNDO - PROFUNDIDADE ATÉ 200 M</t>
    </r>
  </si>
  <si>
    <r>
      <rPr>
        <sz val="10"/>
        <rFont val="Times New Roman"/>
        <family val="1"/>
      </rPr>
      <t xml:space="preserve">1)  </t>
    </r>
    <r>
      <rPr>
        <sz val="11"/>
        <rFont val="Times New Roman"/>
        <family val="1"/>
      </rPr>
      <t>Será  medido  por  taxa  de  mobilização  e  desmobilização  de  equipamentos  para  perfuração  de poço tubular profundo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</si>
  <si>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pequeno, com profundidade variável até 200 m.</t>
    </r>
  </si>
  <si>
    <r>
      <rPr>
        <sz val="10"/>
        <rFont val="Times New Roman"/>
        <family val="1"/>
      </rPr>
      <t>01.28.020  TAXA  DE  MOBILIZAÇÃO  E  DESMOBILIZAÇÃO  DE  EQUIPAMENTOS  PARA  EXECUÇÃO  DE PERFURAÇÃO PARA POÇO PROFUNDO - PROFUNDIDADE ACIMA DE 200 M E ATÉ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</si>
  <si>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200 m até 300 m.</t>
    </r>
  </si>
  <si>
    <r>
      <rPr>
        <sz val="10"/>
        <rFont val="Times New Roman"/>
        <family val="1"/>
      </rPr>
      <t>01.28.030  TAXA  DE  MOBILIZAÇÃO  E  DESMOBILIZAÇÃO  DE  EQUIPAMENTOS  PARA  EXECUÇÃO  DE PERFURAÇÃO PARA POÇO PROFUNDO - PROFUNDIDADE ACIMA DE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</si>
  <si>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300 m.</t>
    </r>
  </si>
  <si>
    <r>
      <rPr>
        <sz val="10"/>
        <rFont val="Times New Roman"/>
        <family val="1"/>
      </rPr>
      <t>01.28.040  PERFURAÇÃO ROTATIVA PARA POÇO PROFUNDO EM CAMADAS DE SOLOS SEDIMENTARES, DIÂMETRO DE 8 1/2" (215,90 MM)</t>
    </r>
  </si>
  <si>
    <r>
      <rPr>
        <sz val="10"/>
        <rFont val="Times New Roman"/>
        <family val="1"/>
      </rPr>
      <t xml:space="preserve">1)  </t>
    </r>
    <r>
      <rPr>
        <sz val="11"/>
        <rFont val="Times New Roman"/>
        <family val="1"/>
      </rPr>
      <t>Será medido por comprimento de perfuração executada (m).</t>
    </r>
  </si>
  <si>
    <r>
      <rPr>
        <sz val="10"/>
        <rFont val="Times New Roman"/>
        <family val="1"/>
      </rPr>
      <t xml:space="preserve">2)  </t>
    </r>
    <r>
      <rPr>
        <sz val="11"/>
        <rFont val="Times New Roman"/>
        <family val="1"/>
      </rPr>
      <t>O item remunera o fornecimento do serviço de perfuração rotativa de 8 1/2" (215,90 mm) em camadas  sedimentares,  incluindo  todos  os  provimentos  necessários  para  a  execução  do  furo; remunera também pré-furo nos casos onde for necessário.</t>
    </r>
  </si>
  <si>
    <r>
      <rPr>
        <sz val="10"/>
        <rFont val="Times New Roman"/>
        <family val="1"/>
      </rPr>
      <t>01.28.050  PERFURAÇÃO   ROTATIVA   PARA   POÇO   PROFUNDO   EM   ALUVIÃO,   ARENITO,   OU   SOLOS SEDIMENTADOS EM GERAL, DIÂMETRO DE 10" (250 MM)</t>
    </r>
  </si>
  <si>
    <r>
      <rPr>
        <sz val="10"/>
        <rFont val="Times New Roman"/>
        <family val="1"/>
      </rPr>
      <t xml:space="preserve">2)  </t>
    </r>
    <r>
      <rPr>
        <sz val="11"/>
        <rFont val="Times New Roman"/>
        <family val="1"/>
      </rPr>
      <t>O item remunera o fornecimento do serviço de perfuração rotativa de 10" (250 mm) em aluvião, arenito,  ou  solos  sedimentados  em  geral,  incluindo  todos  os  provimentos  necessários  para  a execução do furo; remunera também pré-furo nos casos onde for necessário.</t>
    </r>
  </si>
  <si>
    <r>
      <rPr>
        <sz val="10"/>
        <rFont val="Times New Roman"/>
        <family val="1"/>
      </rPr>
      <t>01.28.060  PERFURAÇÃO   ROTATIVA   PARA   POÇO   PROFUNDO   EM   ALUVIÃO,   ARENITO,   OU   SOLOS SEDIMENTADOS EM GERAL, DIÂMETRO DE 12" (300 MM)</t>
    </r>
  </si>
  <si>
    <r>
      <rPr>
        <sz val="10"/>
        <rFont val="Times New Roman"/>
        <family val="1"/>
      </rPr>
      <t xml:space="preserve">2)  </t>
    </r>
    <r>
      <rPr>
        <sz val="11"/>
        <rFont val="Times New Roman"/>
        <family val="1"/>
      </rPr>
      <t>O  item  remunera  o  fornecimento  do  serviço  de  perfuração  rotativa  de  12" (300 mm)  em aluvião, arenito, ou solos sedimentados em geral, incluindo todos os provimentos necessários para a execução do furo; remunera também pré-furo nos casos onde for necessário.</t>
    </r>
  </si>
  <si>
    <r>
      <rPr>
        <sz val="10"/>
        <rFont val="Times New Roman"/>
        <family val="1"/>
      </rPr>
      <t>01.28.070  PERFURAÇÃO   ROTATIVA   PARA   POÇO   PROFUNDO   EM   ALUVIÃO,   ARENITO,   OU   SOLOS SEDIMENTADOS EM GERAL, DIÂMETRO DE 14" (350 MM)</t>
    </r>
  </si>
  <si>
    <r>
      <rPr>
        <sz val="10"/>
        <rFont val="Times New Roman"/>
        <family val="1"/>
      </rPr>
      <t xml:space="preserve">2)  </t>
    </r>
    <r>
      <rPr>
        <sz val="11"/>
        <rFont val="Times New Roman"/>
        <family val="1"/>
      </rPr>
      <t>O  item  remunera  o  fornecimento  do  serviço  de  perfuração  rotativa  de  14" (350 mm)  em aluvião, arenito, ou solos sedimentados em geral, incluindo todos os provimentos necessários para a execução do furo; remunera também pré-furo nos casos onde for necessário.</t>
    </r>
  </si>
  <si>
    <r>
      <rPr>
        <sz val="10"/>
        <rFont val="Times New Roman"/>
        <family val="1"/>
      </rPr>
      <t>01.28.080  PERFURAÇÃO   ROTATIVA   PARA   POÇO   PROFUNDO   EM   ALUVIÃO,   ARENITO,   OU   SOLOS SEDIMENTADOS EM GERAL, DIÂMETRO DE 16" (400 MM)</t>
    </r>
  </si>
  <si>
    <r>
      <rPr>
        <sz val="10"/>
        <rFont val="Times New Roman"/>
        <family val="1"/>
      </rPr>
      <t xml:space="preserve">2)  </t>
    </r>
    <r>
      <rPr>
        <sz val="11"/>
        <rFont val="Times New Roman"/>
        <family val="1"/>
      </rPr>
      <t>O  item  remunera  o  fornecimento  do  serviço  de  perfuração  rotativa  de  16" (400 mm)  em aluvião, arenito, ou solos sedimentados em geral, incluindo todos os provimentos necessários para a execução do furo; remunera também pré-furo nos casos onde for necessário.</t>
    </r>
  </si>
  <si>
    <r>
      <rPr>
        <sz val="10"/>
        <rFont val="Times New Roman"/>
        <family val="1"/>
      </rPr>
      <t>01.28.090  PERFURAÇÃO   ROTATIVA   PARA   POÇO   PROFUNDO   EM   ALUVIÃO,   ARENITO,   OU   SOLOS SEDIMENTADOS EM GERAL, DIÂMETRO DE 18" (450 MM)</t>
    </r>
  </si>
  <si>
    <r>
      <rPr>
        <sz val="10"/>
        <rFont val="Times New Roman"/>
        <family val="1"/>
      </rPr>
      <t xml:space="preserve">2)  </t>
    </r>
    <r>
      <rPr>
        <sz val="11"/>
        <rFont val="Times New Roman"/>
        <family val="1"/>
      </rPr>
      <t>O  item  remunera  o  fornecimento  do  serviço  de  perfuração  rotativa  de  18" (450 mm)  em aluvião, arenito, ou solos sedimentados em geral, incluindo todos os provimentos necessários para a execução do furo; remunera também pré-furo nos casos onde for necessário.</t>
    </r>
  </si>
  <si>
    <r>
      <rPr>
        <sz val="10"/>
        <rFont val="Times New Roman"/>
        <family val="1"/>
      </rPr>
      <t>01.28.100  PERFURAÇÃO   ROTATIVA   PARA   POÇO   PROFUNDO   EM   ALUVIÃO,   ARENITO,   OU   SOLOS SEDIMENTADOS EM GERAL, DIÂMETRO DE 20" (500 MM)</t>
    </r>
  </si>
  <si>
    <r>
      <rPr>
        <sz val="10"/>
        <rFont val="Times New Roman"/>
        <family val="1"/>
      </rPr>
      <t xml:space="preserve">2)  </t>
    </r>
    <r>
      <rPr>
        <sz val="11"/>
        <rFont val="Times New Roman"/>
        <family val="1"/>
      </rPr>
      <t>O  item  remunera  o  fornecimento  do  serviço  de  perfuração  rotativa  de  20" (500 mm)  em aluvião, arenito, ou solos sedimentados em geral, incluindo todos os provimentos necessários para a execução do furo; remunera também pré-furo nos casos onde for necessário.</t>
    </r>
  </si>
  <si>
    <r>
      <rPr>
        <sz val="10"/>
        <rFont val="Times New Roman"/>
        <family val="1"/>
      </rPr>
      <t>01.28.110  PERFURAÇÃO   ROTATIVA   PARA   POÇO   PROFUNDO   EM   ALUVIÃO,   ARENITO,   OU   SOLOS SEDIMENTADOS EM GERAL, DIÂMETRO DE 22" (550 MM)</t>
    </r>
  </si>
  <si>
    <r>
      <rPr>
        <sz val="10"/>
        <rFont val="Times New Roman"/>
        <family val="1"/>
      </rPr>
      <t xml:space="preserve">2)  </t>
    </r>
    <r>
      <rPr>
        <sz val="11"/>
        <rFont val="Times New Roman"/>
        <family val="1"/>
      </rPr>
      <t>O  item  remunera  o  fornecimento  do  serviço  de  perfuração  rotativa  de  22" (550 mm)  em aluvião, arenito, ou solos sedimentados em geral, incluindo todos os provimentos necessários para a execução do furo; remunera também pré-furo nos casos onde for necessário.</t>
    </r>
  </si>
  <si>
    <r>
      <rPr>
        <sz val="10"/>
        <rFont val="Times New Roman"/>
        <family val="1"/>
      </rPr>
      <t>01.28.120  PERFURAÇÃO   ROTATIVA   PARA   POÇO   PROFUNDO   EM   ALUVIÃO,   ARENITO,   OU   SOLOS SEDIMENTADOS EM GERAL, DIÂMETRO DE 26" (650 MM)</t>
    </r>
  </si>
  <si>
    <r>
      <rPr>
        <sz val="10"/>
        <rFont val="Times New Roman"/>
        <family val="1"/>
      </rPr>
      <t xml:space="preserve">2)  </t>
    </r>
    <r>
      <rPr>
        <sz val="11"/>
        <rFont val="Times New Roman"/>
        <family val="1"/>
      </rPr>
      <t>O  item  remunera  o  fornecimento  do  serviço  de  perfuração  rotativa  de  26" (650 mm)  em aluvião, arenito, ou solos sedimentados em geral, incluindo todos os provimentos necessários para a execução do furo; remunera também pré-furo nos casos onde for necessário.</t>
    </r>
  </si>
  <si>
    <r>
      <rPr>
        <sz val="10"/>
        <rFont val="Times New Roman"/>
        <family val="1"/>
      </rPr>
      <t>01.28.130  PERFURAÇÃO     ROTATIVA     PARA     POÇO     PROFUNDO     EM     SOLOS     E / OU     ROCHA METASSEDIMENTAR ALTERADA EM GERAL, DIÂMETRO DE 20" (508 MM)</t>
    </r>
  </si>
  <si>
    <r>
      <rPr>
        <sz val="10"/>
        <rFont val="Times New Roman"/>
        <family val="1"/>
      </rPr>
      <t xml:space="preserve">2)  </t>
    </r>
    <r>
      <rPr>
        <sz val="11"/>
        <rFont val="Times New Roman"/>
        <family val="1"/>
      </rPr>
      <t>O item remunera o fornecimento do serviço de perfuração rotativa de 20" (508 mm) em solos e / ou   rocha   metassedimentar   em  geral;   remunera   também  pré-furo   nos   casos   onde   for necessário.</t>
    </r>
  </si>
  <si>
    <r>
      <rPr>
        <sz val="10"/>
        <rFont val="Times New Roman"/>
        <family val="1"/>
      </rPr>
      <t>01.28.140  PERFURAÇÃO ROTO-PNEUMÁTICA PARA POÇO PROFUNDO EM ROCHA METASSEDIMENTAR EM GERAL, DIÂMETRO DE 12,25" (311,15 MM)</t>
    </r>
  </si>
  <si>
    <r>
      <rPr>
        <sz val="10"/>
        <rFont val="Times New Roman"/>
        <family val="1"/>
      </rPr>
      <t xml:space="preserve">2)  </t>
    </r>
    <r>
      <rPr>
        <sz val="11"/>
        <rFont val="Times New Roman"/>
        <family val="1"/>
      </rPr>
      <t>O  item  remunera  o  fornecimento  do  serviço  de  perfuração  roto-pneumática  de  12 1/4” (311,15 mm) em rocha metassedimentar em geral, com diâmetro de 12 1/4”.</t>
    </r>
  </si>
  <si>
    <r>
      <rPr>
        <sz val="10"/>
        <rFont val="Times New Roman"/>
        <family val="1"/>
      </rPr>
      <t>01.28.150  PERFURAÇÃO ROTATIVA PARA POÇO PROFUNDO EM ROCHA SÃ (BASALTO), DIÂMETRO DE 14" (350 MM)</t>
    </r>
  </si>
  <si>
    <r>
      <rPr>
        <sz val="10"/>
        <rFont val="Times New Roman"/>
        <family val="1"/>
      </rPr>
      <t xml:space="preserve">2)  </t>
    </r>
    <r>
      <rPr>
        <sz val="11"/>
        <rFont val="Times New Roman"/>
        <family val="1"/>
      </rPr>
      <t>O item remunera o fornecimento do serviço de perfuração rotativa de 14" (350 mm) em rocha sã (basalto); remunera também pré-furo nos casos onde for necessário.</t>
    </r>
  </si>
  <si>
    <r>
      <rPr>
        <sz val="10"/>
        <rFont val="Times New Roman"/>
        <family val="1"/>
      </rPr>
      <t>01.28.160  PERFURAÇÃO   ROTATIVA   PARA   POÇO   PROFUNDO   EM   ROCHA   ALTERADA   (BASALTO ALTERADO), DIÂMETRO DE 8" (200 MM)</t>
    </r>
  </si>
  <si>
    <r>
      <rPr>
        <sz val="10"/>
        <rFont val="Times New Roman"/>
        <family val="1"/>
      </rPr>
      <t xml:space="preserve">2)  </t>
    </r>
    <r>
      <rPr>
        <sz val="11"/>
        <rFont val="Times New Roman"/>
        <family val="1"/>
      </rPr>
      <t>O item remunera o fornecimento do serviço de perfuração rotativa de 8" (200 mm) em rocha alterada (basalto alterado); remunera também pré-furo nos casos onde for necessário.</t>
    </r>
  </si>
  <si>
    <r>
      <rPr>
        <sz val="10"/>
        <rFont val="Times New Roman"/>
        <family val="1"/>
      </rPr>
      <t>01.28.170  PERFURAÇÃO   ROTATIVA   PARA   POÇO   PROFUNDO   EM   ROCHA   ALTERADA   (BASALTO ALTERADO), DIÂMETRO DE 10" (250 MM)</t>
    </r>
  </si>
  <si>
    <r>
      <rPr>
        <sz val="10"/>
        <rFont val="Times New Roman"/>
        <family val="1"/>
      </rPr>
      <t xml:space="preserve">2)  </t>
    </r>
    <r>
      <rPr>
        <sz val="11"/>
        <rFont val="Times New Roman"/>
        <family val="1"/>
      </rPr>
      <t>O item remunera o fornecimento do serviço de perfuração rotativa de 10" (250 mm) em rocha alterada (basalto alterado); remunera também pré-furo nos casos onde for necessário.</t>
    </r>
  </si>
  <si>
    <r>
      <rPr>
        <sz val="10"/>
        <rFont val="Times New Roman"/>
        <family val="1"/>
      </rPr>
      <t>01.28.180  PERFURAÇÃO   ROTATIVA   PARA   POÇO   PROFUNDO   EM   ROCHA   ALTERADA   (BASALTO ALTERADO), DIÂMETRO DE 12" (300 MM)</t>
    </r>
  </si>
  <si>
    <r>
      <rPr>
        <sz val="10"/>
        <rFont val="Times New Roman"/>
        <family val="1"/>
      </rPr>
      <t xml:space="preserve">2)  </t>
    </r>
    <r>
      <rPr>
        <sz val="11"/>
        <rFont val="Times New Roman"/>
        <family val="1"/>
      </rPr>
      <t>O item remunera o fornecimento do serviço de perfuração rotativa de 12" (300 mm) em rocha alterada (basalto alterado); remunera também pré-furo nos casos onde for necessário.</t>
    </r>
  </si>
  <si>
    <r>
      <rPr>
        <sz val="10"/>
        <rFont val="Times New Roman"/>
        <family val="1"/>
      </rPr>
      <t>01.28.190  PERFURAÇÃO   ROTO-PNEUMÁTICA   PARA   POÇO   PROFUNDO   EM   ROCHA   SÃ   (BASALTO), DIÂMETRO DE 6" (150 MM)</t>
    </r>
  </si>
  <si>
    <r>
      <rPr>
        <sz val="10"/>
        <rFont val="Times New Roman"/>
        <family val="1"/>
      </rPr>
      <t xml:space="preserve">2)  </t>
    </r>
    <r>
      <rPr>
        <sz val="11"/>
        <rFont val="Times New Roman"/>
        <family val="1"/>
      </rPr>
      <t>O item remunera o fornecimento do serviço de perfuração de 6" (150 mm) a percussão de alta frequência com martelo em rocha sã (basalto).</t>
    </r>
  </si>
  <si>
    <r>
      <rPr>
        <sz val="10"/>
        <rFont val="Times New Roman"/>
        <family val="1"/>
      </rPr>
      <t>01.28.200  PERFURAÇÃO   ROTO-PNEUMÁTICA   PARA   POÇO   PROFUNDO   EM   ROCHA   SÃ   (BASALTO), DIÂMETRO DE 8" (200 MM)</t>
    </r>
  </si>
  <si>
    <r>
      <rPr>
        <sz val="10"/>
        <rFont val="Times New Roman"/>
        <family val="1"/>
      </rPr>
      <t xml:space="preserve">2)  </t>
    </r>
    <r>
      <rPr>
        <sz val="11"/>
        <rFont val="Times New Roman"/>
        <family val="1"/>
      </rPr>
      <t>O item remunera o fornecimento do serviço de perfuração de 8" (200 mm) a percussão de alta frequência com martelo em rocha sã (basalto); remunera também pré-furo nos casos onde for necessário.</t>
    </r>
  </si>
  <si>
    <r>
      <rPr>
        <sz val="10"/>
        <rFont val="Times New Roman"/>
        <family val="1"/>
      </rPr>
      <t>01.28.210  PERFURAÇÃO   ROTO-PNEUMÁTICA   PARA   POÇO   PROFUNDO   EM   ROCHA   SÃ   (BASALTO), DIÂMETRO DE 10" (250 MM)</t>
    </r>
  </si>
  <si>
    <r>
      <rPr>
        <sz val="10"/>
        <rFont val="Times New Roman"/>
        <family val="1"/>
      </rPr>
      <t xml:space="preserve">2)  </t>
    </r>
    <r>
      <rPr>
        <sz val="11"/>
        <rFont val="Times New Roman"/>
        <family val="1"/>
      </rPr>
      <t>O item remunera o fornecimento do serviço de perfuração de 10" (250 mm) a percussão de alta frequência com martelo em rocha sã (basalto); remunera também pré-furo nos casos onde for necessário.</t>
    </r>
  </si>
  <si>
    <r>
      <rPr>
        <sz val="10"/>
        <rFont val="Times New Roman"/>
        <family val="1"/>
      </rPr>
      <t>01.28.220  PERFURAÇÃO   ROTO-PNEUMÁTICA   PARA   POÇO   PROFUNDO   EM   ROCHA   SÃ   (BASALTO), DIÂMETRO DE 12" (300 MM)</t>
    </r>
  </si>
  <si>
    <r>
      <rPr>
        <sz val="10"/>
        <rFont val="Times New Roman"/>
        <family val="1"/>
      </rPr>
      <t xml:space="preserve">2)  </t>
    </r>
    <r>
      <rPr>
        <sz val="11"/>
        <rFont val="Times New Roman"/>
        <family val="1"/>
      </rPr>
      <t>O item remunera o fornecimento do serviço de perfuração de 12" (300 mm) a percussão de alta frequência com martelo em rocha sã (basalto); remunera também pré-furo nos casos onde for necessário.</t>
    </r>
  </si>
  <si>
    <r>
      <rPr>
        <sz val="10"/>
        <rFont val="Times New Roman"/>
        <family val="1"/>
      </rPr>
      <t>01.28.230  PERFURAÇÃO   ROTO-PNEUMÁTICA   PARA   POÇO   PROFUNDO   EM   ROCHA   SÃ   (BASALTO), DIÂMETRO DE 14" (350 MM)</t>
    </r>
  </si>
  <si>
    <r>
      <rPr>
        <sz val="10"/>
        <rFont val="Times New Roman"/>
        <family val="1"/>
      </rPr>
      <t xml:space="preserve">2)  </t>
    </r>
    <r>
      <rPr>
        <sz val="11"/>
        <rFont val="Times New Roman"/>
        <family val="1"/>
      </rPr>
      <t>O item remunera o fornecimento do serviço de perfuração de 14" (350 mm) a percussão de alta frequência com martelo em rocha sã (basalto); remunera também pré-furo nos casos onde for necessário.</t>
    </r>
  </si>
  <si>
    <r>
      <rPr>
        <sz val="10"/>
        <rFont val="Times New Roman"/>
        <family val="1"/>
      </rPr>
      <t>01.28.240  PERFURAÇÃO   ROTO-PNEUMÁTICA   PARA   POÇO   PROFUNDO   EM   ROCHA   SÃ   (BASALTO), DIÂMETRO DE 18" (450 MM)</t>
    </r>
  </si>
  <si>
    <r>
      <rPr>
        <sz val="10"/>
        <rFont val="Times New Roman"/>
        <family val="1"/>
      </rPr>
      <t xml:space="preserve">2)  </t>
    </r>
    <r>
      <rPr>
        <sz val="11"/>
        <rFont val="Times New Roman"/>
        <family val="1"/>
      </rPr>
      <t>O item remunera o fornecimento do serviço de perfuração de 18" (450 mm) a percussão de alta frequência com martelo em rocha sã (basalto); remunera também pré-furo nos casos onde for necessário.</t>
    </r>
  </si>
  <si>
    <r>
      <rPr>
        <sz val="10"/>
        <rFont val="Times New Roman"/>
        <family val="1"/>
      </rPr>
      <t>01.28.250  REVESTIMENTO   INTERNO   DE   POÇO   PROFUNDO   TUBO   LISO   EM   AÇO   GALVANIZADO, DIÂMETRO DE 6" - UNIÃO SOLDA</t>
    </r>
  </si>
  <si>
    <r>
      <rPr>
        <sz val="10"/>
        <rFont val="Times New Roman"/>
        <family val="1"/>
      </rPr>
      <t xml:space="preserve">1)    </t>
    </r>
    <r>
      <rPr>
        <sz val="11"/>
        <rFont val="Times New Roman"/>
        <family val="1"/>
      </rPr>
      <t>Será medido por comprimento de tubo executado (m).</t>
    </r>
  </si>
  <si>
    <r>
      <rPr>
        <sz val="10"/>
        <rFont val="Times New Roman"/>
        <family val="1"/>
      </rPr>
      <t xml:space="preserve">2)    </t>
    </r>
    <r>
      <rPr>
        <sz val="11"/>
        <rFont val="Times New Roman"/>
        <family val="1"/>
      </rPr>
      <t>O item remunera o fornecimento e aplicação de tubo liso de aço galvanizado, com espessura de 1/4" (6,35 mm), diâmetro de 6” para poço profundo.</t>
    </r>
  </si>
  <si>
    <r>
      <rPr>
        <sz val="11"/>
        <rFont val="Times New Roman"/>
        <family val="1"/>
      </rPr>
      <t>Norma técnica: NBR 5590</t>
    </r>
  </si>
  <si>
    <r>
      <rPr>
        <sz val="10"/>
        <rFont val="Times New Roman"/>
        <family val="1"/>
      </rPr>
      <t>01.28.260  REVESTIMENTO  INTERNO  DE  POÇO  PROFUNDO  TUBO  PVC  GEOMECÂNICO  NERVURADO STANDARD, DIÂMETRO 6" (150 MM)</t>
    </r>
  </si>
  <si>
    <r>
      <rPr>
        <sz val="10"/>
        <rFont val="Times New Roman"/>
        <family val="1"/>
      </rPr>
      <t xml:space="preserve">1)  </t>
    </r>
    <r>
      <rPr>
        <sz val="11"/>
        <rFont val="Times New Roman"/>
        <family val="1"/>
      </rPr>
      <t>Será medido por comprimento de revestimento executado (m).</t>
    </r>
  </si>
  <si>
    <r>
      <rPr>
        <sz val="10"/>
        <rFont val="Times New Roman"/>
        <family val="1"/>
      </rPr>
      <t xml:space="preserve">2)  </t>
    </r>
    <r>
      <rPr>
        <sz val="11"/>
        <rFont val="Times New Roman"/>
        <family val="1"/>
      </rPr>
      <t>O  item  remunera  o  fornecimento  e  aplicação  de  tubo  PVC  geomecânico  nervurado,  tipo standard de 6", para revestimento interno de poço profundo.</t>
    </r>
  </si>
  <si>
    <r>
      <rPr>
        <sz val="10"/>
        <rFont val="Times New Roman"/>
        <family val="1"/>
      </rPr>
      <t>01.28.270  REVESTIMENTO  INTERNO  DE  POÇO  PROFUNDO  TUBO  PVC  GEOMECÂNICO  NERVURADO REFORÇADO, DIÂMETRO 8" (200 MM)</t>
    </r>
  </si>
  <si>
    <r>
      <rPr>
        <sz val="10"/>
        <rFont val="Times New Roman"/>
        <family val="1"/>
      </rPr>
      <t xml:space="preserve">2)  </t>
    </r>
    <r>
      <rPr>
        <sz val="11"/>
        <rFont val="Times New Roman"/>
        <family val="1"/>
      </rPr>
      <t>O  item  remunera  o  fornecimento  e  aplicação  de  tubo  PVC  geomecânico  nervurado,  tipo reforçado de 8", para revestimento interno de poço profundo.</t>
    </r>
  </si>
  <si>
    <r>
      <rPr>
        <sz val="10"/>
        <rFont val="Times New Roman"/>
        <family val="1"/>
      </rPr>
      <t>01.28.280  REVESTIMENTO  INTERNO  DE  POÇO  PROFUNDO  TUBO  DE  AÇO  PRETO,  DIÂMETRO  DE 6" (152,40 MM)</t>
    </r>
  </si>
  <si>
    <r>
      <rPr>
        <sz val="10"/>
        <rFont val="Times New Roman"/>
        <family val="1"/>
      </rPr>
      <t xml:space="preserve">2)  </t>
    </r>
    <r>
      <rPr>
        <sz val="11"/>
        <rFont val="Times New Roman"/>
        <family val="1"/>
      </rPr>
      <t>O item remunera o fornecimento e aplicação de tubo de aço preto, diâmetro de 6" (152,40 mm), para revestimento interno de poço profundo.</t>
    </r>
  </si>
  <si>
    <r>
      <rPr>
        <sz val="10"/>
        <rFont val="Times New Roman"/>
        <family val="1"/>
      </rPr>
      <t>01.28.290  REVESTIMENTO  INTERNO  DE  POÇO  PROFUNDO  TUBO  PRETO  DIN-2440,  DIÂMETRO  DE 6" (150 MM)</t>
    </r>
  </si>
  <si>
    <r>
      <rPr>
        <sz val="10"/>
        <rFont val="Times New Roman"/>
        <family val="1"/>
      </rPr>
      <t xml:space="preserve">2)  </t>
    </r>
    <r>
      <rPr>
        <sz val="11"/>
        <rFont val="Times New Roman"/>
        <family val="1"/>
      </rPr>
      <t>O  item  remunera  o  fornecimento  e  aplicação  de  tubo  de  aço,  DIN-2440  preto  de  6",  para revestimento interno de poço profundo.</t>
    </r>
  </si>
  <si>
    <r>
      <rPr>
        <sz val="10"/>
        <rFont val="Times New Roman"/>
        <family val="1"/>
      </rPr>
      <t>01.28.300  REVESTIMENTO  INTERNO  DE  POÇO  PROFUNDO  TUBO  PRETO  DIN-2440,  DIÂMETRO  DE 8" (200 MM)</t>
    </r>
  </si>
  <si>
    <r>
      <rPr>
        <sz val="10"/>
        <rFont val="Times New Roman"/>
        <family val="1"/>
      </rPr>
      <t xml:space="preserve">2)  </t>
    </r>
    <r>
      <rPr>
        <sz val="11"/>
        <rFont val="Times New Roman"/>
        <family val="1"/>
      </rPr>
      <t>O  item  remunera  o  fornecimento  e  aplicação  de  tubo  de  aço,  DIN-2440  preto  de  8",  para revestimento interno de poço profundo.</t>
    </r>
  </si>
  <si>
    <r>
      <rPr>
        <sz val="10"/>
        <rFont val="Times New Roman"/>
        <family val="1"/>
      </rPr>
      <t>01.28.310  REVESTIMENTO INTERNO DE POÇO PROFUNDO TUBO DE AÇO PRETO LISO CALANDRADO, DIÂMETRO DE 16" (406,40 MM)</t>
    </r>
  </si>
  <si>
    <r>
      <rPr>
        <sz val="10"/>
        <rFont val="Times New Roman"/>
        <family val="1"/>
      </rPr>
      <t xml:space="preserve">2)  </t>
    </r>
    <r>
      <rPr>
        <sz val="11"/>
        <rFont val="Times New Roman"/>
        <family val="1"/>
      </rPr>
      <t>O item remunera o fornecimento e aplicação de tubo de aço preto liso calandrado de 16", com espessura de 3/16” (4,75 mm), para revestimento interno de poço profundo.</t>
    </r>
  </si>
  <si>
    <r>
      <rPr>
        <sz val="10"/>
        <rFont val="Times New Roman"/>
        <family val="1"/>
      </rPr>
      <t>01.28.320  REVESTIMENTO  INTERNO  DE  POÇO  PROFUNDO  TUBO  AÇO  SCHEDULE 40,  DIÂMETRO  DE 6" (150 MM)</t>
    </r>
  </si>
  <si>
    <r>
      <rPr>
        <sz val="10"/>
        <rFont val="Times New Roman"/>
        <family val="1"/>
      </rPr>
      <t xml:space="preserve">2)  </t>
    </r>
    <r>
      <rPr>
        <sz val="11"/>
        <rFont val="Times New Roman"/>
        <family val="1"/>
      </rPr>
      <t>O  item  remunera  o  fornecimento  e  aplicação  de  tubo  de  aço  schedule 40  de  6",  para revestimento interno de poço profundo.</t>
    </r>
  </si>
  <si>
    <r>
      <rPr>
        <sz val="10"/>
        <rFont val="Times New Roman"/>
        <family val="1"/>
      </rPr>
      <t>01.28.330  REVESTIMENTO  INTERNO  DE  POÇO  PROFUNDO  TUBO  AÇO  SCHEDULE 40,  DIÂMETRO  DE 10" (250 MM)</t>
    </r>
  </si>
  <si>
    <r>
      <rPr>
        <sz val="10"/>
        <rFont val="Times New Roman"/>
        <family val="1"/>
      </rPr>
      <t xml:space="preserve">2)  </t>
    </r>
    <r>
      <rPr>
        <sz val="11"/>
        <rFont val="Times New Roman"/>
        <family val="1"/>
      </rPr>
      <t>O  item  remunera  o  fornecimento  e  aplicação  de  tubo  de  aço  schedule 40  de  10",  para revestimento interno de poço profundo.</t>
    </r>
  </si>
  <si>
    <r>
      <rPr>
        <sz val="10"/>
        <rFont val="Times New Roman"/>
        <family val="1"/>
      </rPr>
      <t>01.28.340  REVESTIMENTO  INTERNO  DE  POÇO  PROFUNDO  TUBO  AÇO  SCHEDULE 40,  DIÂMETRO  DE 14" (355,60 MM)</t>
    </r>
  </si>
  <si>
    <r>
      <rPr>
        <sz val="10"/>
        <rFont val="Times New Roman"/>
        <family val="1"/>
      </rPr>
      <t xml:space="preserve">2)  </t>
    </r>
    <r>
      <rPr>
        <sz val="11"/>
        <rFont val="Times New Roman"/>
        <family val="1"/>
      </rPr>
      <t>O item remunera o fornecimento e aplicação de tubo de aço schedule 40 de 14", com espessura de 1/4” (6,35 mm), para revestimento interno de poço profundo.</t>
    </r>
  </si>
  <si>
    <r>
      <rPr>
        <sz val="10"/>
        <rFont val="Times New Roman"/>
        <family val="1"/>
      </rPr>
      <t>01.28.350  REVESTIMENTO DA BOCA DE POÇO PROFUNDO TUBO CHAPA 3/16", DIÂMETRO DE 12"</t>
    </r>
  </si>
  <si>
    <r>
      <rPr>
        <sz val="10"/>
        <rFont val="Times New Roman"/>
        <family val="1"/>
      </rPr>
      <t xml:space="preserve">2)  </t>
    </r>
    <r>
      <rPr>
        <sz val="11"/>
        <rFont val="Times New Roman"/>
        <family val="1"/>
      </rPr>
      <t>O item remunera o fornecimento e aplicação de tubo em chapa de aço de 3/16", com diâmetro de 12", para revestimento interno da boca de poço profundo.</t>
    </r>
  </si>
  <si>
    <r>
      <rPr>
        <sz val="10"/>
        <rFont val="Times New Roman"/>
        <family val="1"/>
      </rPr>
      <t>01.28.360  REVESTIMENTO DA BOCA DE POÇO PROFUNDO TUBO CHAPA 3/16", DIÂMETRO DE 14"</t>
    </r>
  </si>
  <si>
    <r>
      <rPr>
        <sz val="10"/>
        <rFont val="Times New Roman"/>
        <family val="1"/>
      </rPr>
      <t xml:space="preserve">2)  </t>
    </r>
    <r>
      <rPr>
        <sz val="11"/>
        <rFont val="Times New Roman"/>
        <family val="1"/>
      </rPr>
      <t>O item remunera o fornecimento e aplicação de tubo em chapa de aço de 3/16", com diâmetro de 14", para revestimento interno da boca de poço profundo.</t>
    </r>
  </si>
  <si>
    <r>
      <rPr>
        <sz val="10"/>
        <rFont val="Times New Roman"/>
        <family val="1"/>
      </rPr>
      <t>01.28.370  REVESTIMENTO DA BOCA DE POÇO PROFUNDO TUBO CHAPA 3/16", DIÂMETRO DE 16"</t>
    </r>
  </si>
  <si>
    <r>
      <rPr>
        <sz val="10"/>
        <rFont val="Times New Roman"/>
        <family val="1"/>
      </rPr>
      <t xml:space="preserve">2)  </t>
    </r>
    <r>
      <rPr>
        <sz val="11"/>
        <rFont val="Times New Roman"/>
        <family val="1"/>
      </rPr>
      <t>O item remunera o fornecimento e aplicação de tubo em chapa de aço de 3/16", com diâmetro de 16", para revestimento interno da boca de poço profundo.</t>
    </r>
  </si>
  <si>
    <r>
      <rPr>
        <sz val="10"/>
        <rFont val="Times New Roman"/>
        <family val="1"/>
      </rPr>
      <t>01.28.380  REVESTIMENTO DA BOCA DE POÇO PROFUNDO TUBO CHAPA 3/16", DIÂMETRO DE 20"</t>
    </r>
  </si>
  <si>
    <r>
      <rPr>
        <sz val="10"/>
        <rFont val="Times New Roman"/>
        <family val="1"/>
      </rPr>
      <t xml:space="preserve">2)  </t>
    </r>
    <r>
      <rPr>
        <sz val="11"/>
        <rFont val="Times New Roman"/>
        <family val="1"/>
      </rPr>
      <t>O item remunera o fornecimento e aplicação de tubo em chapa de aço de 3/16", com diâmetro de 20", para revestimento interno da boca de poço profundo.</t>
    </r>
  </si>
  <si>
    <r>
      <rPr>
        <sz val="10"/>
        <rFont val="Times New Roman"/>
        <family val="1"/>
      </rPr>
      <t>01.28.390  FILTRO   PVC   GEOMECÂNICO   NERVURADO   TIPO   STANDARD   PARA   POÇO   PROFUNDO, DIÂMETRO DE 6" (150 MM)</t>
    </r>
  </si>
  <si>
    <r>
      <rPr>
        <sz val="10"/>
        <rFont val="Times New Roman"/>
        <family val="1"/>
      </rPr>
      <t xml:space="preserve">1)  </t>
    </r>
    <r>
      <rPr>
        <sz val="11"/>
        <rFont val="Times New Roman"/>
        <family val="1"/>
      </rPr>
      <t>Será medido por comprimento de filtro instalado (m).</t>
    </r>
  </si>
  <si>
    <r>
      <rPr>
        <sz val="10"/>
        <rFont val="Times New Roman"/>
        <family val="1"/>
      </rPr>
      <t xml:space="preserve">2)  </t>
    </r>
    <r>
      <rPr>
        <sz val="11"/>
        <rFont val="Times New Roman"/>
        <family val="1"/>
      </rPr>
      <t>O  item  remunera  o  fornecimento  e  aplicação  de  filtro  PVC  geomecânico  nervurado,  tipo standard de 6", para poço profundo.</t>
    </r>
  </si>
  <si>
    <r>
      <rPr>
        <sz val="10"/>
        <rFont val="Times New Roman"/>
        <family val="1"/>
      </rPr>
      <t>01.28.400  FILTRO   PVC   GEOMECÂNICO   NERVURADO   TIPO   REFORÇADO   PARA   POÇO   PROFUNDO, DIÂMETRO DE 8" (200 MM)</t>
    </r>
  </si>
  <si>
    <r>
      <rPr>
        <sz val="10"/>
        <rFont val="Times New Roman"/>
        <family val="1"/>
      </rPr>
      <t xml:space="preserve">2)  </t>
    </r>
    <r>
      <rPr>
        <sz val="11"/>
        <rFont val="Times New Roman"/>
        <family val="1"/>
      </rPr>
      <t>O  item  remunera  o  fornecimento  e  aplicação  de  filtro  PVC  geomecânico  nervurado,  tipo reforçado de 8", para poço profundo.</t>
    </r>
  </si>
  <si>
    <r>
      <rPr>
        <sz val="10"/>
        <rFont val="Times New Roman"/>
        <family val="1"/>
      </rPr>
      <t>01.28.410  FILTRO   ESPIRALADO   GALVANIZADO   SIMPLES   (STANDARD)   PARA   POÇO   PROFUNDO, DIÂMETRO DE 6" (152,40 MM)</t>
    </r>
  </si>
  <si>
    <r>
      <rPr>
        <sz val="10"/>
        <rFont val="Times New Roman"/>
        <family val="1"/>
      </rPr>
      <t xml:space="preserve">2)  </t>
    </r>
    <r>
      <rPr>
        <sz val="11"/>
        <rFont val="Times New Roman"/>
        <family val="1"/>
      </rPr>
      <t>O  item  remunera  o  fornecimento  e  aplicação  de  filtro  espiralado  galvanizado,  tipo  simples (Standard),  capacidade  até  200 m  de  profundidade,  diâmetro  de  6" (152,40 mm),  para  poço profundo.</t>
    </r>
  </si>
  <si>
    <r>
      <rPr>
        <sz val="10"/>
        <rFont val="Times New Roman"/>
        <family val="1"/>
      </rPr>
      <t>01.28.420  FILTRO ESPIRALADO GALVANIZADO TIPO REFORÇADO PARA POÇO PROFUNDO, DIÂMETRO DE 6" (152,40 MM)</t>
    </r>
  </si>
  <si>
    <r>
      <rPr>
        <sz val="10"/>
        <rFont val="Times New Roman"/>
        <family val="1"/>
      </rPr>
      <t xml:space="preserve">2)  </t>
    </r>
    <r>
      <rPr>
        <sz val="11"/>
        <rFont val="Times New Roman"/>
        <family val="1"/>
      </rPr>
      <t>O item remunera o fornecimento e aplicação de filtro espiralado galvanizado, tipo reforçado, capacidade até 400 m de profundidade, diâmetro de 6" (152,40 mm), para poço profundo.</t>
    </r>
  </si>
  <si>
    <r>
      <rPr>
        <sz val="10"/>
        <rFont val="Times New Roman"/>
        <family val="1"/>
      </rPr>
      <t>01.28.430  FILTRO    ESPIRALADO    EM    AÇO    INOXIDÁVEL    REFORÇADO    PARA    POÇO    PROFUNDO, DIÂMETRO DE 6" (152,40 MM)</t>
    </r>
  </si>
  <si>
    <r>
      <rPr>
        <sz val="10"/>
        <rFont val="Times New Roman"/>
        <family val="1"/>
      </rPr>
      <t xml:space="preserve">2)  </t>
    </r>
    <r>
      <rPr>
        <sz val="11"/>
        <rFont val="Times New Roman"/>
        <family val="1"/>
      </rPr>
      <t>O item remunera o fornecimento e aplicação de filtro espiralado em aço inoxidável reforçado, capacidade até 400 m de profundidade, diâmetro de 6" (152,40 mm), para poço profundo.</t>
    </r>
  </si>
  <si>
    <r>
      <rPr>
        <sz val="10"/>
        <rFont val="Times New Roman"/>
        <family val="1"/>
      </rPr>
      <t>01.28.440  FILTRO GALVANIZADO TIPO NOLD PARA POÇO PROFUNDO, DIÂMETRO DE 6" (150 MM)</t>
    </r>
  </si>
  <si>
    <r>
      <rPr>
        <sz val="10"/>
        <rFont val="Times New Roman"/>
        <family val="1"/>
      </rPr>
      <t xml:space="preserve">2)  </t>
    </r>
    <r>
      <rPr>
        <sz val="11"/>
        <rFont val="Times New Roman"/>
        <family val="1"/>
      </rPr>
      <t>O item remunera o fornecimento e aplicação de filtro em aço galvanizado, tipo NOLD de 6", para poço profundo.</t>
    </r>
  </si>
  <si>
    <r>
      <rPr>
        <sz val="10"/>
        <rFont val="Times New Roman"/>
        <family val="1"/>
      </rPr>
      <t>01.28.450  PRÉ-FILTRO TIPO PÉROLA PARA POÇO PROFUNDO</t>
    </r>
  </si>
  <si>
    <r>
      <rPr>
        <sz val="10"/>
        <rFont val="Times New Roman"/>
        <family val="1"/>
      </rPr>
      <t xml:space="preserve">1)  </t>
    </r>
    <r>
      <rPr>
        <sz val="11"/>
        <rFont val="Times New Roman"/>
        <family val="1"/>
      </rPr>
      <t>Será medido pelo volume de pedregulho/seixo utilizado, conforme indicação de projeto (m³).</t>
    </r>
  </si>
  <si>
    <r>
      <rPr>
        <sz val="10"/>
        <rFont val="Times New Roman"/>
        <family val="1"/>
      </rPr>
      <t xml:space="preserve">2)  </t>
    </r>
    <r>
      <rPr>
        <sz val="11"/>
        <rFont val="Times New Roman"/>
        <family val="1"/>
      </rPr>
      <t>O item remunera o fornecimento e aplicação de pedregulho/seixo selecionado tipo 1,0/2,0 mm, lavado e selecionado, tipo pérola, para a execução de pré-filtro em poços profundos.</t>
    </r>
  </si>
  <si>
    <r>
      <rPr>
        <sz val="10"/>
        <rFont val="Times New Roman"/>
        <family val="1"/>
      </rPr>
      <t>01.28.460  PRÉ-FILTRO TIPO JACAREÍ PARA POÇO PROFUNDO</t>
    </r>
  </si>
  <si>
    <r>
      <rPr>
        <sz val="10"/>
        <rFont val="Times New Roman"/>
        <family val="1"/>
      </rPr>
      <t xml:space="preserve">1)  </t>
    </r>
    <r>
      <rPr>
        <sz val="11"/>
        <rFont val="Times New Roman"/>
        <family val="1"/>
      </rPr>
      <t>Será medido pelo volume de pedregulho utilizado, conforme indicação de projeto (m³).</t>
    </r>
  </si>
  <si>
    <r>
      <rPr>
        <sz val="10"/>
        <rFont val="Times New Roman"/>
        <family val="1"/>
      </rPr>
      <t xml:space="preserve">2)  </t>
    </r>
    <r>
      <rPr>
        <sz val="11"/>
        <rFont val="Times New Roman"/>
        <family val="1"/>
      </rPr>
      <t>O  item  remunera  o  fornecimento  e  aplicação  de  pedregulho  lavado  e  selecionado,  pedrisco arestado 1,5/3,0 mm tipo Jacareí, para a execução de pré-filtro em poços profundos.</t>
    </r>
  </si>
  <si>
    <r>
      <rPr>
        <sz val="10"/>
        <rFont val="Times New Roman"/>
        <family val="1"/>
      </rPr>
      <t>01.28.470  PERFILAGEM ÓTICA (FILMAGEM / ENDOSCOPIA) PARA POÇO PROFUNDO</t>
    </r>
  </si>
  <si>
    <r>
      <rPr>
        <sz val="10"/>
        <rFont val="Times New Roman"/>
        <family val="1"/>
      </rPr>
      <t xml:space="preserve">1)  </t>
    </r>
    <r>
      <rPr>
        <sz val="11"/>
        <rFont val="Times New Roman"/>
        <family val="1"/>
      </rPr>
      <t>Será  medido  por  comprimento  de  perfilagem  ótica  executada  e  a  documentação  relativa entregue (m).</t>
    </r>
  </si>
  <si>
    <r>
      <rPr>
        <sz val="10"/>
        <rFont val="Times New Roman"/>
        <family val="1"/>
      </rPr>
      <t xml:space="preserve">2)  </t>
    </r>
    <r>
      <rPr>
        <sz val="11"/>
        <rFont val="Times New Roman"/>
        <family val="1"/>
      </rPr>
      <t>O   item  remunera   os   serviços   de   perfilagem  ótica,   abrangendo:   filmagem  por   meio   de videocâmara com duas objetivas, uma lateral e outra de fundo, a cores, com giro de 360 graus nos dois sentidos; gravação em VHS, ou DVD, ou CD Rom; e relatórios impressos, necessários para visualização da execução, ou estado de conservação interna de poços profundos em toda a sua  profundidade.  Remunera  também  a  mobilização  e  desmobilização  dos  equipamentos,  a mão-de-obra e materiais acessórios necessários à execução dos serviços.</t>
    </r>
  </si>
  <si>
    <r>
      <rPr>
        <sz val="10"/>
        <rFont val="Times New Roman"/>
        <family val="1"/>
      </rPr>
      <t>01.28.480  PERFILAGEM ELÉTRICA DE POÇO PROFUNDO</t>
    </r>
  </si>
  <si>
    <r>
      <rPr>
        <sz val="10"/>
        <rFont val="Times New Roman"/>
        <family val="1"/>
      </rPr>
      <t xml:space="preserve">1)  </t>
    </r>
    <r>
      <rPr>
        <sz val="11"/>
        <rFont val="Times New Roman"/>
        <family val="1"/>
      </rPr>
      <t>Será  medido  por  comprimento  de  perfilagem  elétrica  executada  e  a  documentação  relativa entregue (m).</t>
    </r>
  </si>
  <si>
    <r>
      <rPr>
        <sz val="10"/>
        <rFont val="Times New Roman"/>
        <family val="1"/>
      </rPr>
      <t xml:space="preserve">2)  </t>
    </r>
    <r>
      <rPr>
        <sz val="11"/>
        <rFont val="Times New Roman"/>
        <family val="1"/>
      </rPr>
      <t>O  item  remunera  os  serviços  de  perfilagem  geofísica,  abrangendo:  perfilagem  tipo  Multi Função  por  meio  de  raios  gama,  com  potencial  espontâneo,  ou  perfilagem  tipo  Indução,  ou sônico,  ou  Caliper,  de  acordo  com  as  características  geomorfológicas  do  mesmo;  relatórios pertinentes   em   arquivo   eletrônico,   apresentados   em   CD Room,   e   relatórios   impressos, necessários  para  aferição  de  resistência  e  resistividade  em  poços  profundos  em  toda  a  sua profundidade. Remunera também a mobilização e desmobilização dos equipamentos, mão-de- obra e materiais acessórios necessários à execução dos serviços.</t>
    </r>
  </si>
  <si>
    <r>
      <rPr>
        <sz val="10"/>
        <rFont val="Times New Roman"/>
        <family val="1"/>
      </rPr>
      <t>01.28.490  TAXA  DE  MOBILIZAÇÃO  E  DESMOBILIZAÇÃO  DE  EQUIPAMENTOS  PARA  EXECUÇÃO  DE BOMBEAMENTO, LIMPEZA, DESENVOLVIMENTO E TESTE DE VAZÃO</t>
    </r>
  </si>
  <si>
    <r>
      <rPr>
        <sz val="10"/>
        <rFont val="Times New Roman"/>
        <family val="1"/>
      </rPr>
      <t xml:space="preserve">1)  </t>
    </r>
    <r>
      <rPr>
        <sz val="11"/>
        <rFont val="Times New Roman"/>
        <family val="1"/>
      </rPr>
      <t>Será  medido  por  taxa  de  mobilização e desmobilização de equipamentos para bombeamento, limpeza, desenvolvimento e teste de vazão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</si>
  <si>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bombeamento, limpeza, desenvolvimento e teste de vazão de poço tubular profundo.</t>
    </r>
  </si>
  <si>
    <r>
      <rPr>
        <sz val="10"/>
        <rFont val="Times New Roman"/>
        <family val="1"/>
      </rPr>
      <t>01.28.500  LIMPEZA E DESENVOLVIMENTO DO POÇO PROFUNDO</t>
    </r>
  </si>
  <si>
    <r>
      <rPr>
        <sz val="10"/>
        <rFont val="Times New Roman"/>
        <family val="1"/>
      </rPr>
      <t xml:space="preserve">1)  </t>
    </r>
    <r>
      <rPr>
        <sz val="11"/>
        <rFont val="Times New Roman"/>
        <family val="1"/>
      </rPr>
      <t>Será medido por tempo, em horas, de limpeza e desenvolvimento realizados (h).</t>
    </r>
  </si>
  <si>
    <r>
      <rPr>
        <sz val="10"/>
        <rFont val="Times New Roman"/>
        <family val="1"/>
      </rPr>
      <t xml:space="preserve">2)  </t>
    </r>
    <r>
      <rPr>
        <sz val="11"/>
        <rFont val="Times New Roman"/>
        <family val="1"/>
      </rPr>
      <t>O   item   remunera   o   fornecimento   de   equipamentos,   materiais   acessórios   e   mão-de-obra necessária  para  a  execução  da  limpeza  completa  e  o  desenvolvimento  do  poço,  por  meio  de compressor de ar ou bomba submersível, promovendo a remoção dos resíduos de perfuração e partículas do aquífero.</t>
    </r>
  </si>
  <si>
    <r>
      <rPr>
        <sz val="10"/>
        <rFont val="Times New Roman"/>
        <family val="1"/>
      </rPr>
      <t>01.28.510  ENSAIO DE VAZÃO (BOMBEAMENTO) PARA POÇO PROFUNDO, COM BOMBA SUBMERSA</t>
    </r>
  </si>
  <si>
    <r>
      <rPr>
        <sz val="10"/>
        <rFont val="Times New Roman"/>
        <family val="1"/>
      </rPr>
      <t xml:space="preserve">1)  </t>
    </r>
    <r>
      <rPr>
        <sz val="11"/>
        <rFont val="Times New Roman"/>
        <family val="1"/>
      </rPr>
      <t>Será medido por tempo, em horas, de teste realizado (h).</t>
    </r>
  </si>
  <si>
    <r>
      <rPr>
        <sz val="10"/>
        <rFont val="Times New Roman"/>
        <family val="1"/>
      </rPr>
      <t xml:space="preserve">2)  </t>
    </r>
    <r>
      <rPr>
        <sz val="11"/>
        <rFont val="Times New Roman"/>
        <family val="1"/>
      </rPr>
      <t>O  item  remunera  os  serviços  necessários  para  a  execução  do  ensaio  de  vazão  bombeada (bombeamento) conforme Norma ABNT NBR 12244, com bomba submersa; remunera também a execução de relatório do ensaio contendo todos os resultados necessários à seleção da bomba e ao conhecimento do provável desempenho do poço.</t>
    </r>
  </si>
  <si>
    <r>
      <rPr>
        <sz val="10"/>
        <rFont val="Times New Roman"/>
        <family val="1"/>
      </rPr>
      <t>01.28.520  ENSAIO DE VAZÃO ESCALONADO PARA POÇO PROFUNDO</t>
    </r>
  </si>
  <si>
    <r>
      <rPr>
        <sz val="10"/>
        <rFont val="Times New Roman"/>
        <family val="1"/>
      </rPr>
      <t xml:space="preserve">2)  </t>
    </r>
    <r>
      <rPr>
        <sz val="11"/>
        <rFont val="Times New Roman"/>
        <family val="1"/>
      </rPr>
      <t>O  item  remunera  os  serviços  necessários  para  a  execução  do  ensaio  de  vazão  escalonado conforme Norma ABNT NBR 12244, com bomba submersa; remunera também a execução do</t>
    </r>
  </si>
  <si>
    <r>
      <rPr>
        <sz val="11"/>
        <rFont val="Times New Roman"/>
        <family val="1"/>
      </rPr>
      <t>plano  de  ensaio  com escalonamento  previsto  de  vazões  conforme  projeto,  contendo  todos  os resultados necessários ao conhecimento do provável desempenho do poço.</t>
    </r>
  </si>
  <si>
    <r>
      <rPr>
        <sz val="10"/>
        <rFont val="Times New Roman"/>
        <family val="1"/>
      </rPr>
      <t>01.28.530  ENSAIO DE RECUPERAÇÃO DE NÍVEL PARA POÇO PROFUNDO</t>
    </r>
  </si>
  <si>
    <r>
      <rPr>
        <sz val="10"/>
        <rFont val="Times New Roman"/>
        <family val="1"/>
      </rPr>
      <t xml:space="preserve">2)  </t>
    </r>
    <r>
      <rPr>
        <sz val="11"/>
        <rFont val="Times New Roman"/>
        <family val="1"/>
      </rPr>
      <t>O  item remunera  os  serviços  necessários  para  a  execução  do  ensaio  de recuperação de nível conforme Norma ABNT NBR 12244, com bomba submersa; remunera também a execução de relatório  do  ensaio  contendo  todos  os  resultados  necessários  ao  conhecimento  do  provável desempenho do poço.</t>
    </r>
  </si>
  <si>
    <r>
      <rPr>
        <sz val="10"/>
        <rFont val="Times New Roman"/>
        <family val="1"/>
      </rPr>
      <t>01.28.540  DESINFECÇÃO DE POÇO PROFUNDO</t>
    </r>
  </si>
  <si>
    <r>
      <rPr>
        <sz val="10"/>
        <rFont val="Times New Roman"/>
        <family val="1"/>
      </rPr>
      <t xml:space="preserve">1)  </t>
    </r>
    <r>
      <rPr>
        <sz val="11"/>
        <rFont val="Times New Roman"/>
        <family val="1"/>
      </rPr>
      <t>Será medido por unidade de desinfecção realizada (un).</t>
    </r>
  </si>
  <si>
    <r>
      <rPr>
        <sz val="10"/>
        <rFont val="Times New Roman"/>
        <family val="1"/>
      </rPr>
      <t xml:space="preserve">2)  </t>
    </r>
    <r>
      <rPr>
        <sz val="11"/>
        <rFont val="Times New Roman"/>
        <family val="1"/>
      </rPr>
      <t>O  item  remunera  o  serviço  de  desinfecção  completa  da  água  do  poço  e  dos  equipamentos instalados dentro dele, com compostos químicos, conforme determinações da Portaria 2.914/11 do Ministério da Saúde e Norma técnica ABNT NBR 12244.</t>
    </r>
  </si>
  <si>
    <r>
      <rPr>
        <sz val="10"/>
        <rFont val="Times New Roman"/>
        <family val="1"/>
      </rPr>
      <t>01.28.550  ANÁLISE    FÍSICO-QUÍMICA   E    BACTERIOLÓGICA   DA   ÁGUA   PARA   POÇO    PROFUNDO, CONFORME PORTARIA MS 2914/11</t>
    </r>
  </si>
  <si>
    <r>
      <rPr>
        <sz val="10"/>
        <rFont val="Times New Roman"/>
        <family val="1"/>
      </rPr>
      <t xml:space="preserve">1)  </t>
    </r>
    <r>
      <rPr>
        <sz val="11"/>
        <rFont val="Times New Roman"/>
        <family val="1"/>
      </rPr>
      <t>Será medido por conjunto de análises físico-químicas e bacteriológicas realizadas e os laudos pertinentes fornecidos (cj).</t>
    </r>
  </si>
  <si>
    <r>
      <rPr>
        <sz val="10"/>
        <rFont val="Times New Roman"/>
        <family val="1"/>
      </rPr>
      <t xml:space="preserve">2)  </t>
    </r>
    <r>
      <rPr>
        <sz val="11"/>
        <rFont val="Times New Roman"/>
        <family val="1"/>
      </rPr>
      <t>O item remunera a execução de análises físico-químicas e bacteriológicas da água proveniente de  poço  profundo,  conforme  Portaria  2.914/11  do  Ministério  da  Saúde  e  Instrução  Técnica DPO nº 006/2015 do DAEE, por intermédio de laboratório habilitado, abrangendo os serviços:</t>
    </r>
  </si>
  <si>
    <r>
      <rPr>
        <sz val="11"/>
        <rFont val="Times New Roman"/>
        <family val="1"/>
      </rPr>
      <t>a)  Coleta de amostras da água conforme procedimentos descritos no "Guia Nacional de Coleta e Preservação de Amostras" da Companhia Ambiental do Estado de São Paulo (CETESB);</t>
    </r>
  </si>
  <si>
    <r>
      <rPr>
        <sz val="11"/>
        <rFont val="Times New Roman"/>
        <family val="1"/>
      </rPr>
      <t>b)  Preservação das amostras em conformidade com os parâmetros a serem analisados;</t>
    </r>
  </si>
  <si>
    <r>
      <rPr>
        <sz val="11"/>
        <rFont val="Times New Roman"/>
        <family val="1"/>
      </rPr>
      <t>c)  Análises   dos   parâmetros   de   padrão   microbiológico   da   água   para   consumo   humano: Coliformes; coliformes totais e Escherichia coli ou coliformes termotolerantes;</t>
    </r>
  </si>
  <si>
    <r>
      <rPr>
        <sz val="11"/>
        <rFont val="Times New Roman"/>
        <family val="1"/>
      </rPr>
      <t>d)  Análises   dos   parâmetros   de   padrão   de   potabilidade   para   substâncias   químicas   que representam riscos à saúde: Inorgânicas; Orgânicas; Agrotóxicos; Desinfetantes e produtos secundários da desinfecção;</t>
    </r>
  </si>
  <si>
    <r>
      <rPr>
        <sz val="11"/>
        <rFont val="Times New Roman"/>
        <family val="1"/>
      </rPr>
      <t>e)  Análises dos parâmetros de padrão organoléptico de potabilidade e aceitação para consumo humano: Inorgânicos e Orgânicos;</t>
    </r>
  </si>
  <si>
    <r>
      <rPr>
        <sz val="11"/>
        <rFont val="Times New Roman"/>
        <family val="1"/>
      </rPr>
      <t>f)  Análise do parâmetro pH;</t>
    </r>
  </si>
  <si>
    <r>
      <rPr>
        <sz val="11"/>
        <rFont val="Times New Roman"/>
        <family val="1"/>
      </rPr>
      <t>Remunera também o fornecimento dos laudos e relatórios pertinentes. Norma técnica: NBR 12244</t>
    </r>
  </si>
  <si>
    <r>
      <rPr>
        <sz val="10"/>
        <rFont val="Times New Roman"/>
        <family val="1"/>
      </rPr>
      <t>01.28.560 CENTRALIZADORES DE COLUNA, DIÂMETRO 4” OU 6”</t>
    </r>
  </si>
  <si>
    <r>
      <rPr>
        <sz val="10"/>
        <rFont val="Times New Roman"/>
        <family val="1"/>
      </rPr>
      <t xml:space="preserve">1)  </t>
    </r>
    <r>
      <rPr>
        <sz val="11"/>
        <rFont val="Times New Roman"/>
        <family val="1"/>
      </rPr>
      <t>Será medido por unidade utilizada na perfuração do poço (un).</t>
    </r>
  </si>
  <si>
    <r>
      <rPr>
        <sz val="10"/>
        <rFont val="Times New Roman"/>
        <family val="1"/>
      </rPr>
      <t xml:space="preserve">2)  </t>
    </r>
    <r>
      <rPr>
        <sz val="11"/>
        <rFont val="Times New Roman"/>
        <family val="1"/>
      </rPr>
      <t>O  item  remunera  o  fornecimento  e  aplicação  de  centralizador  de  coluna,  com  diâmetro  de 4” ou 6”, utilizado ao longo da coluna de tubos e filtros na perfuração do poço profundo.</t>
    </r>
  </si>
  <si>
    <r>
      <rPr>
        <sz val="10"/>
        <rFont val="Times New Roman"/>
        <family val="1"/>
      </rPr>
      <t>01.28.570 CIMENTAÇÃO  DE  BOCA DO  POÇO PROFUNDO,  ENTRE  PERFURAÇÃO DE  MAIOR DIÂMETRO (CIMENTAÇÃO DO ESPAÇO ANULAR)</t>
    </r>
  </si>
  <si>
    <r>
      <rPr>
        <sz val="10"/>
        <rFont val="Times New Roman"/>
        <family val="1"/>
      </rPr>
      <t xml:space="preserve">1)  </t>
    </r>
    <r>
      <rPr>
        <sz val="11"/>
        <rFont val="Times New Roman"/>
        <family val="1"/>
      </rPr>
      <t>Será medido pelo volume de cimentação executada, conforme dimensões indicadas em projeto (m³).</t>
    </r>
  </si>
  <si>
    <r>
      <rPr>
        <sz val="10"/>
        <rFont val="Times New Roman"/>
        <family val="1"/>
      </rPr>
      <t xml:space="preserve">2)  </t>
    </r>
    <r>
      <rPr>
        <sz val="11"/>
        <rFont val="Times New Roman"/>
        <family val="1"/>
      </rPr>
      <t>O item remunera o fornecimento e execução da cimentação, com nata de cimento, do espaço anular entre o tubo de revestimento e a parede de perfuração, com espessura mínima de 75 mm.</t>
    </r>
  </si>
  <si>
    <r>
      <rPr>
        <sz val="11"/>
        <rFont val="Times New Roman"/>
        <family val="1"/>
      </rPr>
      <t>Norma técnica: NBR 12244 (Selamento)</t>
    </r>
  </si>
  <si>
    <r>
      <rPr>
        <sz val="10"/>
        <rFont val="Times New Roman"/>
        <family val="1"/>
      </rPr>
      <t>01.28.580 LAJE DE PROTEÇÃO PARA POÇO PROFUNDO (ÁREA MÍNIMA DE 3,00 M²)</t>
    </r>
  </si>
  <si>
    <r>
      <rPr>
        <sz val="10"/>
        <rFont val="Times New Roman"/>
        <family val="1"/>
      </rPr>
      <t xml:space="preserve">1)  </t>
    </r>
    <r>
      <rPr>
        <sz val="11"/>
        <rFont val="Times New Roman"/>
        <family val="1"/>
      </rPr>
      <t>Será medido por unidade de laje executada (un).</t>
    </r>
  </si>
  <si>
    <r>
      <rPr>
        <sz val="10"/>
        <rFont val="Times New Roman"/>
        <family val="1"/>
      </rPr>
      <t xml:space="preserve">2)  </t>
    </r>
    <r>
      <rPr>
        <sz val="11"/>
        <rFont val="Times New Roman"/>
        <family val="1"/>
      </rPr>
      <t>O   item   remunera   o   fornecimento   de   materiais,   mão-de-obra   e   equipamento   betoneira necessários para execução de laje de concreto armado para poço profundo (laje de proteção), fundida no local, envolvendo o tubo de revestimento, com declividade do centro para a borda, espessura  mínima  de  0,15 m  (15 cm)  e  área  mínima  de  3,00 m²  conforme  Norma  DAEE (Instrução Técnica DPO nº 006 de 2015), constituída de cimento, areia, pedra britada e armação em aço. Norma técnica: NBR 12244.</t>
    </r>
  </si>
  <si>
    <r>
      <rPr>
        <sz val="10"/>
        <rFont val="Times New Roman"/>
        <family val="1"/>
      </rPr>
      <t>01.28.590 LACRE DO POÇO PROFUNDO (TAMPA)</t>
    </r>
  </si>
  <si>
    <r>
      <rPr>
        <sz val="10"/>
        <rFont val="Times New Roman"/>
        <family val="1"/>
      </rPr>
      <t xml:space="preserve">1)  </t>
    </r>
    <r>
      <rPr>
        <sz val="11"/>
        <rFont val="Times New Roman"/>
        <family val="1"/>
      </rPr>
      <t>Será medido por unidade utilizada na lacração do poço (un).</t>
    </r>
  </si>
  <si>
    <r>
      <rPr>
        <sz val="10"/>
        <rFont val="Times New Roman"/>
        <family val="1"/>
      </rPr>
      <t xml:space="preserve">2)  </t>
    </r>
    <r>
      <rPr>
        <sz val="11"/>
        <rFont val="Times New Roman"/>
        <family val="1"/>
      </rPr>
      <t>O  item  remunera  o  fornecimento  e  aplicação  de  lacre  com  chapa  soldada,  tampa  rosqueável com  dispositivo  de  segurança  (cadeado  ou  similar),  conforme  Instrução  Técnica  DPO  nº 006/2015   DAEE,   após   conclusão   de   todos   os   serviços   de   perfuração   e   ensaios   de bombeamento. Norma técnica: NBR 12212.</t>
    </r>
  </si>
  <si>
    <r>
      <rPr>
        <sz val="10"/>
        <rFont val="Times New Roman"/>
        <family val="1"/>
      </rPr>
      <t>01.28.600 LICENÇA DE PERFURAÇÃO PARA POÇO PROFUNDO</t>
    </r>
  </si>
  <si>
    <r>
      <rPr>
        <sz val="10"/>
        <rFont val="Times New Roman"/>
        <family val="1"/>
      </rPr>
      <t xml:space="preserve">1)  </t>
    </r>
    <r>
      <rPr>
        <sz val="11"/>
        <rFont val="Times New Roman"/>
        <family val="1"/>
      </rPr>
      <t>Será medido por unidade de licença de perfuração fornecida (un).</t>
    </r>
  </si>
  <si>
    <r>
      <rPr>
        <sz val="10"/>
        <rFont val="Times New Roman"/>
        <family val="1"/>
      </rPr>
      <t xml:space="preserve">2)  </t>
    </r>
    <r>
      <rPr>
        <sz val="11"/>
        <rFont val="Times New Roman"/>
        <family val="1"/>
      </rPr>
      <t>O item remunera o fornecimento de serviços, documentação e procedimentos necessários para a obtenção de licença de perfuração junto ao Departamento de Águas e Energia Elétrica (DAEE) para  perfuração  de  poço  profundo,  conforme  Portaria  DAEE  nº 717/96  e  Instrução  Técnica DPO nº 006 de 2015, abrangendo:</t>
    </r>
  </si>
  <si>
    <r>
      <rPr>
        <sz val="10"/>
        <rFont val="Times New Roman"/>
        <family val="1"/>
      </rPr>
      <t xml:space="preserve">a)   </t>
    </r>
    <r>
      <rPr>
        <sz val="11"/>
        <rFont val="Times New Roman"/>
        <family val="1"/>
      </rPr>
      <t>Apresentação ao DAEE de toda a documentação exigida para a obtenção da licença para a execução do poço (requerimento de licença de perfuração);</t>
    </r>
  </si>
  <si>
    <r>
      <rPr>
        <sz val="10"/>
        <rFont val="Times New Roman"/>
        <family val="1"/>
      </rPr>
      <t xml:space="preserve">b)  </t>
    </r>
    <r>
      <rPr>
        <sz val="11"/>
        <rFont val="Times New Roman"/>
        <family val="1"/>
      </rPr>
      <t>Pagamento dos emolumentos de licença de execução determinados pelo DAEE;</t>
    </r>
  </si>
  <si>
    <r>
      <rPr>
        <sz val="10"/>
        <rFont val="Times New Roman"/>
        <family val="1"/>
      </rPr>
      <t xml:space="preserve">c)   </t>
    </r>
    <r>
      <rPr>
        <sz val="11"/>
        <rFont val="Times New Roman"/>
        <family val="1"/>
      </rPr>
      <t>Licença de Estudo de Viabilidade de Implantação (EVI);</t>
    </r>
  </si>
  <si>
    <r>
      <rPr>
        <sz val="10"/>
        <rFont val="Times New Roman"/>
        <family val="1"/>
      </rPr>
      <t xml:space="preserve">d)  </t>
    </r>
    <r>
      <rPr>
        <sz val="11"/>
        <rFont val="Times New Roman"/>
        <family val="1"/>
      </rPr>
      <t>Pagamento dos emolumentos de EVI;</t>
    </r>
  </si>
  <si>
    <r>
      <rPr>
        <sz val="10"/>
        <rFont val="Times New Roman"/>
        <family val="1"/>
      </rPr>
      <t xml:space="preserve">e)   </t>
    </r>
    <r>
      <rPr>
        <sz val="11"/>
        <rFont val="Times New Roman"/>
        <family val="1"/>
      </rPr>
      <t>Procedimentos necessários ao acompanhamento do processo junto ao DAEE;</t>
    </r>
  </si>
  <si>
    <r>
      <rPr>
        <sz val="10"/>
        <rFont val="Times New Roman"/>
        <family val="1"/>
      </rPr>
      <t xml:space="preserve">f)   </t>
    </r>
    <r>
      <rPr>
        <sz val="11"/>
        <rFont val="Times New Roman"/>
        <family val="1"/>
      </rPr>
      <t>Entrega  da  licença  de  perfuração  antes  do  início  dos  serviços  para  a  execução  de  poço profundo.</t>
    </r>
  </si>
  <si>
    <r>
      <rPr>
        <sz val="10"/>
        <rFont val="Times New Roman"/>
        <family val="1"/>
      </rPr>
      <t>01.28.610 OUTORGA  DE  DIREITO  DE  USO  PARA  POÇO  PROFUNDO  CONFORME  PORTARIA  Nº  717/1996 DAEE E INSTRUÇÃO TÉCNICA DPO Nº 006 DAEE</t>
    </r>
  </si>
  <si>
    <r>
      <rPr>
        <sz val="10"/>
        <rFont val="Times New Roman"/>
        <family val="1"/>
      </rPr>
      <t xml:space="preserve">1)  </t>
    </r>
    <r>
      <rPr>
        <sz val="11"/>
        <rFont val="Times New Roman"/>
        <family val="1"/>
      </rPr>
      <t>Será medido por unidade de outorga de direito de uso fornecida (un).</t>
    </r>
  </si>
  <si>
    <r>
      <rPr>
        <sz val="10"/>
        <rFont val="Times New Roman"/>
        <family val="1"/>
      </rPr>
      <t xml:space="preserve">2)  </t>
    </r>
    <r>
      <rPr>
        <sz val="11"/>
        <rFont val="Times New Roman"/>
        <family val="1"/>
      </rPr>
      <t>O item remunera o fornecimento de serviços, documentação e procedimentos necessários para a obtenção da outorga de direito de uso de recursos hídricos subterrâneos junto ao Departamento de  Águas  e  Energia  Elétrica  (DAEE)  para  utilização  de  água  proveniente  de  poço  profundo,</t>
    </r>
  </si>
  <si>
    <r>
      <rPr>
        <sz val="11"/>
        <rFont val="Times New Roman"/>
        <family val="1"/>
      </rPr>
      <t>conforme  determina  Portaria  DAEE  nº 717/96  e  Instrução  Técnica  DPO  nº  006  de  2015, abrangendo:</t>
    </r>
  </si>
  <si>
    <r>
      <rPr>
        <sz val="11"/>
        <rFont val="Times New Roman"/>
        <family val="1"/>
      </rPr>
      <t>a)  Preparação  e  apresentação  ao  DAEE  de  toda  a  documentação  exigida  para  a  obtenção  da outorga de direito de uso do poço perfurado (requerimento de outorga de direito de uso);</t>
    </r>
  </si>
  <si>
    <r>
      <rPr>
        <sz val="11"/>
        <rFont val="Times New Roman"/>
        <family val="1"/>
      </rPr>
      <t>b)  Pagamento  dos  emolumentos  referentes  ao  requerimento  de  outorga  de  direito  de  uso determinados pelo DAEE;</t>
    </r>
  </si>
  <si>
    <r>
      <rPr>
        <sz val="11"/>
        <rFont val="Times New Roman"/>
        <family val="1"/>
      </rPr>
      <t>c)  Procedimentos  necessários  ao  acompanhamento  do  processo  de  obtenção  da  outorga  de direito de uso junto ao DAEE;</t>
    </r>
  </si>
  <si>
    <r>
      <rPr>
        <sz val="11"/>
        <rFont val="Times New Roman"/>
        <family val="1"/>
      </rPr>
      <t>d)  Entrega dos documentos necessários para emissão da outorga de direito de uso ao DAEE;</t>
    </r>
  </si>
  <si>
    <r>
      <rPr>
        <sz val="11"/>
        <rFont val="Times New Roman"/>
        <family val="1"/>
      </rPr>
      <t>e)  Entrega do Protocolo da outorga de direito de uso para gerenciadora e/ou contratante.</t>
    </r>
  </si>
  <si>
    <r>
      <rPr>
        <sz val="10"/>
        <rFont val="Times New Roman"/>
        <family val="1"/>
      </rPr>
      <t>01.28.620 PARECER TÉCNICO DA CETESB</t>
    </r>
  </si>
  <si>
    <r>
      <rPr>
        <sz val="10"/>
        <rFont val="Times New Roman"/>
        <family val="1"/>
      </rPr>
      <t xml:space="preserve">1)  </t>
    </r>
    <r>
      <rPr>
        <sz val="11"/>
        <rFont val="Times New Roman"/>
        <family val="1"/>
      </rPr>
      <t>Será medido por unidade de parecer técnico fornecido (un).</t>
    </r>
  </si>
  <si>
    <r>
      <rPr>
        <sz val="10"/>
        <rFont val="Times New Roman"/>
        <family val="1"/>
      </rPr>
      <t xml:space="preserve">2)  </t>
    </r>
    <r>
      <rPr>
        <sz val="11"/>
        <rFont val="Times New Roman"/>
        <family val="1"/>
      </rPr>
      <t>O item remunera o fornecimento de serviços, documentação e procedimentos necessários para a obtenção do parecer técnico junto a Companhia Ambiental do Estado de São Paulo (CETESB), conforme  determina  a  Instrução  Técnica  DPO  nº  006 de 2015  DAEE,  solicitado  em  casos específicos, como segue:</t>
    </r>
  </si>
  <si>
    <r>
      <rPr>
        <sz val="11"/>
        <rFont val="Times New Roman"/>
        <family val="1"/>
      </rPr>
      <t>a)  Se  houver  área  declarada  contaminada,  em  um  raio  de  500  m  do  ponto  de  perfuração  do poço profundo;</t>
    </r>
  </si>
  <si>
    <r>
      <rPr>
        <sz val="11"/>
        <rFont val="Times New Roman"/>
        <family val="1"/>
      </rPr>
      <t>b)  Para poços situados em Área de Preservação Permanente – APP ou em Áreas Especialmente Protegidas – AEP.</t>
    </r>
  </si>
  <si>
    <r>
      <rPr>
        <b/>
        <sz val="10"/>
        <color rgb="FF0000FF"/>
        <rFont val="Times New Roman"/>
        <family val="1"/>
      </rPr>
      <t>02.00.000  INÍCIO, APOIO E ADMINISTRAÇÃO DA OBRA</t>
    </r>
  </si>
  <si>
    <r>
      <rPr>
        <b/>
        <sz val="10"/>
        <rFont val="Times New Roman"/>
        <family val="1"/>
      </rPr>
      <t>02.01.000  CONSTRUÇÃO PROVISÓRIA</t>
    </r>
  </si>
  <si>
    <r>
      <rPr>
        <sz val="10"/>
        <rFont val="Times New Roman"/>
        <family val="1"/>
      </rPr>
      <t>02.01.020  CONSTRUÇÃO PROVISÓRIA EM MADEIRA - FORNECIMENTO E MONTAGEM</t>
    </r>
  </si>
  <si>
    <r>
      <rPr>
        <sz val="10"/>
        <rFont val="Times New Roman"/>
        <family val="1"/>
      </rPr>
      <t xml:space="preserve">1)  </t>
    </r>
    <r>
      <rPr>
        <sz val="11"/>
        <rFont val="Times New Roman"/>
        <family val="1"/>
      </rPr>
      <t>Será  medido  pela  área  de  projeção  da  cobertura  de  construção  provisória  executada,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</si>
  <si>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a  mão-de-obra  necessária  para  a execução  de  construção  provisória  em  madeira  destinada  a  escritório  e/ou  depósito  de  obra, constituída  por:  Piso  interno  e  calçada  externa  em  concreto  usinado,  Fck 20 MPa;  paredes, portas  e  janelas  em  chapa  compensada  plastificada  de  6 mm  de  espessura,  e/ou  compensado resinado com seladora impermeabilizante e aplicação de textura na pintura; janelas com vidro fantasia de 3 ou 4 mm; porta com dobradiça em latão cromado e fechadura cromada para uso interno  com  miolo  tipo  Gorges;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elétrica;  pintura  acrílica;  materiais  acessórios  para execução total da construção provisória, conforme norma regulamentadora. Remunera também manutenção da construção provisória em madeira durante a obra. Norma regulamentadora: NR 18 – Condições e meio ambiente de trabalho na indústria da construção.</t>
    </r>
  </si>
  <si>
    <r>
      <rPr>
        <sz val="10"/>
        <rFont val="Times New Roman"/>
        <family val="1"/>
      </rPr>
      <t>02.01.170  SANITÁRIO / VESTIÁRIO PROVISÓRIO EM ALVENARIA</t>
    </r>
  </si>
  <si>
    <r>
      <rPr>
        <sz val="10"/>
        <rFont val="Times New Roman"/>
        <family val="1"/>
      </rPr>
      <t xml:space="preserve">1)  </t>
    </r>
    <r>
      <rPr>
        <sz val="11"/>
        <rFont val="Times New Roman"/>
        <family val="1"/>
      </rPr>
      <t>Será medido pela área de projeção da cobertura do sanitário/vestiário executado,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</si>
  <si>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mão-de-obra  necessários  para  a execução  de  sanitário/vestiário  provisório  constituído  por:  Piso  interno  e  calçada  externa  em concreto  usinado,  Fck 20 MPa;  paredes  em  alvenaria  de  bloco  de  concreto  assentado  com argamassa  de  cimento,  cal  e  areia;  portas  em  chapa  compensada  plastificada  de  6 mm  de espessura, e/ou compensado resinado com seladora impermeabilizante e aplicação de textura na pintura;  porta  com  dobradiça  em  latão  cromado  e  fechadura  cromada  para  uso  interno  com miolo  tipo  Gorges;  janela  em  caixilho  fixo  de  madeira,  com  vidro  fantasia  de  3  ou  4 mm;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hidráulica  incluindo  mictório,  bacia  sifonada  com  caixa  de  descarga  plástica  de sobrepor, chuveiro simples de PVC, lavatório em polipropileno, inclusive torneira e conexões; reservatórios  de  fibra  de  vidro  e  torneira  boia  em  cobre  de  1’;  instalação  elétrica;  pintura acrílica;   materiais   acessórios   para   execução   total   da   construção   do   sanitário/vestiário provisório,    conforme    norma    regulamentadora.    Remunera    também    manutenção    do sanitário/vestiário  durante  a  obra.  Norma  regulamentadora:  NR  18  –  Condições  e  meio ambiente de trabalho na indústria da construção.</t>
    </r>
  </si>
  <si>
    <r>
      <rPr>
        <sz val="10"/>
        <rFont val="Times New Roman"/>
        <family val="1"/>
      </rPr>
      <t>02.01.180  BANHEIRO  QUÍMICO  MODELO  STANDARD,  COM  MANUTENÇÃO  CONFORME  EXIGÊNCIAS DA CETESB</t>
    </r>
  </si>
  <si>
    <r>
      <rPr>
        <sz val="10"/>
        <rFont val="Times New Roman"/>
        <family val="1"/>
      </rPr>
      <t xml:space="preserve">1)  </t>
    </r>
    <r>
      <rPr>
        <sz val="11"/>
        <rFont val="Times New Roman"/>
        <family val="1"/>
      </rPr>
      <t>Será medido por unidade de banheiro químico alugado por mês (un x mês).</t>
    </r>
  </si>
  <si>
    <r>
      <rPr>
        <sz val="10"/>
        <rFont val="Times New Roman"/>
        <family val="1"/>
      </rPr>
      <t xml:space="preserve">2)  </t>
    </r>
    <r>
      <rPr>
        <sz val="11"/>
        <rFont val="Times New Roman"/>
        <family val="1"/>
      </rPr>
      <t>O  item  remunera  a  locação  de  banheiro  químico,  modelo  standard,  incluindo  o  transporte  e instalação  da  cabine.  Remunera  também  o  fornecimento  de  desinfetantes,  papel  higiênico  e demais  materiais,  acessórios  e  a  mão-de-obra  necessária  para  a  higienização  do  banheiro  e retirada  semanal  de  efluentes.  O  descarte  dos  efluentes  deverá  ser  em  locais  autorizados conforme exigências da CETESB.</t>
    </r>
  </si>
  <si>
    <r>
      <rPr>
        <sz val="10"/>
        <rFont val="Times New Roman"/>
        <family val="1"/>
      </rPr>
      <t>02.01.200  DESMOBILIZAÇÃO DE CONSTRUÇÃO PROVISÓRIA</t>
    </r>
  </si>
  <si>
    <r>
      <rPr>
        <sz val="10"/>
        <rFont val="Times New Roman"/>
        <family val="1"/>
      </rPr>
      <t xml:space="preserve">1)  </t>
    </r>
    <r>
      <rPr>
        <sz val="11"/>
        <rFont val="Times New Roman"/>
        <family val="1"/>
      </rPr>
      <t>Será medido pela área de projeção da cobertura de construção desmobilizada (m²).</t>
    </r>
  </si>
  <si>
    <r>
      <rPr>
        <sz val="10"/>
        <rFont val="Times New Roman"/>
        <family val="1"/>
      </rPr>
      <t xml:space="preserve">2)  </t>
    </r>
    <r>
      <rPr>
        <sz val="11"/>
        <rFont val="Times New Roman"/>
        <family val="1"/>
      </rPr>
      <t>O item remunera os serviços necessários à desmobilização completa de construção provisória, constituídos  por:  demolição  ou  desmontagem  e  retirada  da  construção  provisória;  limpeza  e recomposição de área de assentamento.</t>
    </r>
  </si>
  <si>
    <r>
      <rPr>
        <b/>
        <sz val="10"/>
        <rFont val="Times New Roman"/>
        <family val="1"/>
      </rPr>
      <t>02.02.000  CONTAINER</t>
    </r>
  </si>
  <si>
    <r>
      <rPr>
        <sz val="10"/>
        <rFont val="Times New Roman"/>
        <family val="1"/>
      </rPr>
      <t>02.02.120  LOCAÇÃO DE CONTAINER TIPO ALOJAMENTO – ÁREA MÍNIMA DE 13,80 M²</t>
    </r>
  </si>
  <si>
    <r>
      <rPr>
        <sz val="10"/>
        <rFont val="Times New Roman"/>
        <family val="1"/>
      </rPr>
      <t xml:space="preserve">1)  </t>
    </r>
    <r>
      <rPr>
        <sz val="11"/>
        <rFont val="Times New Roman"/>
        <family val="1"/>
      </rPr>
      <t>Será medido por unidade de container multiplicado pelo número inteiro de meses alocado na obra (un x mês).</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</si>
  <si>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alojamento,  conforme  NR18  (2013).  Área mínima de 13,80 m².</t>
    </r>
  </si>
  <si>
    <r>
      <rPr>
        <sz val="10"/>
        <rFont val="Times New Roman"/>
        <family val="1"/>
      </rPr>
      <t>02.02.130  LOCAÇÃO  DE  CONTAINER  TIPO  ESCRITÓRIO  COM  1  VASO  SANITÁRIO,  1  LAVATÓRIO  E  1 PONTO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</si>
  <si>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escritório com 1 vaso sanitário, 1 lavatório, 1 ponto para chuveiro, conforme NR18 (2013). Área mínima de 13,80 m².</t>
    </r>
  </si>
  <si>
    <r>
      <rPr>
        <sz val="10"/>
        <rFont val="Times New Roman"/>
        <family val="1"/>
      </rPr>
      <t>02.02.140  LOCAÇÃO  DE  CONTAINER  TIPO  SANITÁRIO  COM  2  VASOS  SANITÁRIOS,  2  LAVATÓRIOS,  2 MICTÓRIOS E 4 PONTOS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</si>
  <si>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sanitário, com 2 vasos sanitários, 2 lavatórios individual  ou  1  coletivo  tipo  calha, 2 mictórios individual  ou 1 coletivo tipo calha, 4 pontos para chuveiro, conforme NR18 (2013). Área mínima de 13,80 m².</t>
    </r>
  </si>
  <si>
    <r>
      <rPr>
        <sz val="10"/>
        <rFont val="Times New Roman"/>
        <family val="1"/>
      </rPr>
      <t>02.02.150  LOCAÇÃO DE CONTAINER TIPO DEPÓSITO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</si>
  <si>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depósito, conforme NR18 (2013). Área mínima de 13,80 m².</t>
    </r>
  </si>
  <si>
    <r>
      <rPr>
        <sz val="10"/>
        <rFont val="Times New Roman"/>
        <family val="1"/>
      </rPr>
      <t>02.02.160  LOCAÇÃO DE CONTAINER TIPO GUARITA – ÁREA MÍNIMA DE 4,60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</si>
  <si>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guarita simples, conforme NR18 (2013). Área mínima de 4,60 m².</t>
    </r>
  </si>
  <si>
    <r>
      <rPr>
        <b/>
        <sz val="10"/>
        <rFont val="Times New Roman"/>
        <family val="1"/>
      </rPr>
      <t>02.03.000  TAPUME, VEDAÇÃO E PROTEÇÕES DIVERSAS</t>
    </r>
  </si>
  <si>
    <r>
      <rPr>
        <sz val="10"/>
        <rFont val="Times New Roman"/>
        <family val="1"/>
      </rPr>
      <t>02.03.030  PROTEÇÃO DE SUPERFÍCIES EM GERAL COM PLÁSTICO BOLHA</t>
    </r>
  </si>
  <si>
    <r>
      <rPr>
        <sz val="10"/>
        <rFont val="Times New Roman"/>
        <family val="1"/>
      </rPr>
      <t xml:space="preserve">1)  </t>
    </r>
    <r>
      <rPr>
        <sz val="11"/>
        <rFont val="Times New Roman"/>
        <family val="1"/>
      </rPr>
      <t>Será medido pela área de superfície protegida (m²).</t>
    </r>
  </si>
  <si>
    <r>
      <rPr>
        <sz val="10"/>
        <rFont val="Times New Roman"/>
        <family val="1"/>
      </rPr>
      <t xml:space="preserve">2)  </t>
    </r>
    <r>
      <rPr>
        <sz val="11"/>
        <rFont val="Times New Roman"/>
        <family val="1"/>
      </rPr>
      <t>O  item  remunera  o  fornecimento  de  materiais,  acessórios  para  fixação  e  a  mão-de-obra necessária para execução de proteção de superfície com plástico tipo bolha.</t>
    </r>
  </si>
  <si>
    <r>
      <rPr>
        <sz val="10"/>
        <rFont val="Times New Roman"/>
        <family val="1"/>
      </rPr>
      <t>02.03.060  PROTEÇÃO DE FACHADA COM TELA DE NYLON</t>
    </r>
  </si>
  <si>
    <r>
      <rPr>
        <sz val="10"/>
        <rFont val="Times New Roman"/>
        <family val="1"/>
      </rPr>
      <t xml:space="preserve">1)  </t>
    </r>
    <r>
      <rPr>
        <sz val="11"/>
        <rFont val="Times New Roman"/>
        <family val="1"/>
      </rPr>
      <t>Será medida pela área de tela instalada (m²), onde:</t>
    </r>
  </si>
  <si>
    <r>
      <rPr>
        <sz val="11"/>
        <rFont val="Times New Roman"/>
        <family val="1"/>
      </rPr>
      <t>a)  Sobre fachadas será medido o desenvolvimento perimetral realmente entelado;</t>
    </r>
  </si>
  <si>
    <r>
      <rPr>
        <sz val="11"/>
        <rFont val="Times New Roman"/>
        <family val="1"/>
      </rPr>
      <t>b)  Sobre  balancins  e  afins  será  medida  a  quantidade  real  de  tela  fornecida  e  instalada,  não sendo computados os reaproveitamentos por deslocamentos.</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</si>
  <si>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proteção de fachada com tela de nylon, malha de 1,5 ou 2,0 mm com  fitilhos  para  amarração,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</si>
  <si>
    <r>
      <rPr>
        <sz val="10"/>
        <rFont val="Times New Roman"/>
        <family val="1"/>
      </rPr>
      <t>02.03.080  FECHAMENTO PROVISÓRIO DE VÃOS EM CHAPA DE MADEIRA COMPENSADA</t>
    </r>
  </si>
  <si>
    <r>
      <rPr>
        <sz val="10"/>
        <rFont val="Times New Roman"/>
        <family val="1"/>
      </rPr>
      <t xml:space="preserve">1)  </t>
    </r>
    <r>
      <rPr>
        <sz val="11"/>
        <rFont val="Times New Roman"/>
        <family val="1"/>
      </rPr>
      <t>Será  medido  pela  área  de  vão  com fechamento  executado,  montagem e  desmontagem,  sendo medido 100% na desmontagem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</si>
  <si>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provisório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Remunera também material, mão-de- obra  necessário  para  a  pintura  em  látex  na  face  externa  e  a  desmontagem  do  fechamento  e remoção do material utilizado.</t>
    </r>
  </si>
  <si>
    <r>
      <rPr>
        <sz val="10"/>
        <rFont val="Times New Roman"/>
        <family val="1"/>
      </rPr>
      <t>02.03.090  FECHAMENTO DEFINITIVO DE VÃOS EM CHAPA DE MADEIRA COMPENSADA</t>
    </r>
  </si>
  <si>
    <r>
      <rPr>
        <sz val="10"/>
        <rFont val="Times New Roman"/>
        <family val="1"/>
      </rPr>
      <t xml:space="preserve">1)  </t>
    </r>
    <r>
      <rPr>
        <sz val="11"/>
        <rFont val="Times New Roman"/>
        <family val="1"/>
      </rPr>
      <t>Será medido pela área de vão com fechamento definitivo executado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</si>
  <si>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definitivo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 xml:space="preserve">. </t>
    </r>
    <r>
      <rPr>
        <sz val="11"/>
        <rFont val="Times New Roman"/>
        <family val="1"/>
      </rPr>
      <t>Remunera também material e a mão- de-obra necessário para a pintura em látex na face externa.</t>
    </r>
  </si>
  <si>
    <r>
      <rPr>
        <sz val="10"/>
        <rFont val="Times New Roman"/>
        <family val="1"/>
      </rPr>
      <t>02.03.110  TAPUME MÓVEL PARA FECHAMENTO DE ÁREAS</t>
    </r>
  </si>
  <si>
    <r>
      <rPr>
        <sz val="10"/>
        <rFont val="Times New Roman"/>
        <family val="1"/>
      </rPr>
      <t xml:space="preserve">1)  </t>
    </r>
    <r>
      <rPr>
        <sz val="11"/>
        <rFont val="Times New Roman"/>
        <family val="1"/>
      </rPr>
      <t>Será medido por área, aferida na projeção vertical, de tapume executado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</si>
  <si>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inclusive materiais acessórios e a mão-de-obra necessária para a execução de  tapume,  tipo  móvel,  inclinado,  com  base  interna  ao  tapume,  para  garantir  estabilidade  do conjunto.  Remunera  também material  e  a  mão-de-obra  necessário  para a pintura em látex na face externa.</t>
    </r>
  </si>
  <si>
    <r>
      <rPr>
        <sz val="10"/>
        <rFont val="Times New Roman"/>
        <family val="1"/>
      </rPr>
      <t>02.03.120  TAPUME FIXO PARA FECHAMENTO DE ÁREAS, COM PORTÃO</t>
    </r>
  </si>
  <si>
    <r>
      <rPr>
        <sz val="10"/>
        <rFont val="Times New Roman"/>
        <family val="1"/>
      </rPr>
      <t xml:space="preserve">1)  </t>
    </r>
    <r>
      <rPr>
        <sz val="11"/>
        <rFont val="Times New Roman"/>
        <family val="1"/>
      </rPr>
      <t>Será medido por área, aferida na projeção vertical, de tapume executado, previamente aprovado pela gerenciadora e/ou contratante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</si>
  <si>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materiais  acessórios  e  a  mão-de-obra  necessária  para  a  execução  do tapume  com  portão,  conforme  padrão  da  gerenciadora  e / ou  contratante.  Não  remunera  a ferragem  completa  para  portão.  Remunera  também  a  desmontagem  completa  do  tapume  de fechamento  e  remoção  do  material  utilizado.  Remunera  também  material  e  a  mão-de-obra necessário para a pintura em látex na face externa.</t>
    </r>
  </si>
  <si>
    <r>
      <rPr>
        <sz val="10"/>
        <rFont val="Times New Roman"/>
        <family val="1"/>
      </rPr>
      <t>02.03.200  LOCAÇÃO  DE  QUADROS  METÁLICOS  PARA  PLATAFORMA  DE  PROTEÇÃO,  INCLUSIVE  O MADEIRAMENTO</t>
    </r>
  </si>
  <si>
    <r>
      <rPr>
        <sz val="10"/>
        <rFont val="Times New Roman"/>
        <family val="1"/>
      </rPr>
      <t xml:space="preserve">1)  </t>
    </r>
    <r>
      <rPr>
        <sz val="11"/>
        <rFont val="Times New Roman"/>
        <family val="1"/>
      </rPr>
      <t>Será medido por área desenvolvida, obtida multiplicando-se o perímetro pelo desenvolvimento da área (trecho plano e trecho inclinado) de superfície de plataforma de proteção, multiplicada pelo número inteiro de meses de locação (m² x mês).</t>
    </r>
  </si>
  <si>
    <r>
      <rPr>
        <sz val="10"/>
        <rFont val="Times New Roman"/>
        <family val="1"/>
      </rPr>
      <t xml:space="preserve">2)  </t>
    </r>
    <r>
      <rPr>
        <sz val="11"/>
        <rFont val="Times New Roman"/>
        <family val="1"/>
      </rPr>
      <t>O item remunera o fornecimento para locação, posto obra, de plataforma (bandeja) de proteção perimetral, constituída por quadros metálicos para apoio, piso e lateral inclinada revestidos com madeira  apropriada;  suportes;  materiais  acessórios  necessários  para  a  fixação  da  plataforma, com  largura  de  2,50 m  para  principal  e  1,40 m  para  secundária  no  trecho  reto  e  0,80 m  no trecho inclinado a 45º, desenvolvimento total de 3,30 m e 2,20 m, respectivamente, conforme norma   regulamentadora.   Os   materiais   alocados   deverão   permitir   no   mínimo   4   (quatro) montagens. Caso haja a necessidade de repor algum material, no período de locação, por não apresentar  condições  ao  uso,  este  deverá  ser  reposto  sem  remuneração  adicional.  Remunera também o transporte dos materiais alocados, dentro da obra.</t>
    </r>
  </si>
  <si>
    <r>
      <rPr>
        <sz val="11"/>
        <rFont val="Times New Roman"/>
        <family val="1"/>
      </rPr>
      <t>Norma  regulamentadora:  NR  18  –  Condições  e  meio  ambiente  de  trabalho  na  indústria  da construção.</t>
    </r>
  </si>
  <si>
    <r>
      <rPr>
        <sz val="10"/>
        <rFont val="Times New Roman"/>
        <family val="1"/>
      </rPr>
      <t>02.03.240  PROTEÇÃO DE PISO COM TECIDO DE ANIAGEM E GESSO</t>
    </r>
  </si>
  <si>
    <r>
      <rPr>
        <sz val="10"/>
        <rFont val="Times New Roman"/>
        <family val="1"/>
      </rPr>
      <t xml:space="preserve">1)  </t>
    </r>
    <r>
      <rPr>
        <sz val="11"/>
        <rFont val="Times New Roman"/>
        <family val="1"/>
      </rPr>
      <t>Será medido pela área de piso protegida (m²).</t>
    </r>
  </si>
  <si>
    <r>
      <rPr>
        <sz val="10"/>
        <rFont val="Times New Roman"/>
        <family val="1"/>
      </rPr>
      <t xml:space="preserve">2)  </t>
    </r>
    <r>
      <rPr>
        <sz val="11"/>
        <rFont val="Times New Roman"/>
        <family val="1"/>
      </rPr>
      <t>O  item  remunera  o  fornecimento  de  materiais  e  a  mão-de-obra  necessária  para  execução  de proteção de piso com tecido de aniagem e gesso em pó com espessura de 1,50 cm.</t>
    </r>
  </si>
  <si>
    <r>
      <rPr>
        <sz val="10"/>
        <rFont val="Times New Roman"/>
        <family val="1"/>
      </rPr>
      <t>02.03.250  TAPUME FIXO EM PAINEL OSB – ESPESSURA 8 MM</t>
    </r>
  </si>
  <si>
    <r>
      <rPr>
        <sz val="10"/>
        <rFont val="Times New Roman"/>
        <family val="1"/>
      </rPr>
      <t xml:space="preserve">1)  </t>
    </r>
    <r>
      <rPr>
        <sz val="11"/>
        <rFont val="Times New Roman"/>
        <family val="1"/>
      </rPr>
      <t>Será  medido  por  área  de  tapume  executado,  previamente  aprovado  pela  gerenciadora  e/ou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</si>
  <si>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8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</si>
  <si>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02.03.260  TAPUME FIXO EM PAINEL OSB – ESPESSURA 10 MM</t>
    </r>
  </si>
  <si>
    <r>
      <rPr>
        <sz val="10"/>
        <rFont val="Times New Roman"/>
        <family val="1"/>
      </rPr>
      <t xml:space="preserve">1)  </t>
    </r>
    <r>
      <rPr>
        <sz val="11"/>
        <rFont val="Times New Roman"/>
        <family val="1"/>
      </rPr>
      <t>Será  medido  por  área  de  tapume  executado,  previamente  aprovado  pela  gerenciadora  e / 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</si>
  <si>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10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</si>
  <si>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02.03.270  TAPUME FIXO EM PAINEL OSB – ESPESSURA 12 MM</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</si>
  <si>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12 mm,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</si>
  <si>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02.03.500  PROTEÇÃO   EM   MADEIRA   E   LONA   PLÁSTICA   PARA   EQUIPAMENTO   MECÂNICO   OU INFORMÁTICA, PARA OBRAS DE REFORMA</t>
    </r>
  </si>
  <si>
    <r>
      <rPr>
        <sz val="10"/>
        <rFont val="Times New Roman"/>
        <family val="1"/>
      </rPr>
      <t xml:space="preserve">1)  </t>
    </r>
    <r>
      <rPr>
        <sz val="11"/>
        <rFont val="Times New Roman"/>
        <family val="1"/>
      </rPr>
      <t>Será medido pelo volume de proteção em madeira e lona plástica (m³).</t>
    </r>
  </si>
  <si>
    <r>
      <rPr>
        <sz val="10"/>
        <rFont val="Times New Roman"/>
        <family val="1"/>
      </rPr>
      <t xml:space="preserve">2)  </t>
    </r>
    <r>
      <rPr>
        <sz val="11"/>
        <rFont val="Times New Roman"/>
        <family val="1"/>
      </rPr>
      <t>O  item  remunera  o  fornecimento  de  materiais,  acessórios  para  fixação  e  a  mão-de-obra necessária  para  execução  de  invólucro,  montado  no  local,  para  proteção  de  equipamento mecânico e/ou informática, constituído por: Pontalete “Pinus elliottii” (conhecido como pinus, pinheiro)  de  3" x 3"  e  sarrafo  de  pinus  1" x 4"  para  formar  a  base;  sarrafo  “Pinus  elliottii” (conhecido como pinus, pinheiro) de 1" x 4" intermediários na vertical e parte superior; chapa compensada plastificada de 6 mm na parte superior; lona plástica preta nos quatro lados e parte superior; plástico bolha nos quatro lados. Não remunera a proteção sobre a superfície onde será executado o serviço, se houver a necessidade.</t>
    </r>
  </si>
  <si>
    <r>
      <rPr>
        <b/>
        <sz val="10"/>
        <rFont val="Times New Roman"/>
        <family val="1"/>
      </rPr>
      <t>02.05.000  ANDAIMES E BALANCINS</t>
    </r>
  </si>
  <si>
    <r>
      <rPr>
        <sz val="10"/>
        <rFont val="Times New Roman"/>
        <family val="1"/>
      </rPr>
      <t>02.05.060  MONTAGEM E DESMONTAGEM DE ANDAIME TORRE METÁLICA COM ALTURA ATÉ 10 M</t>
    </r>
  </si>
  <si>
    <r>
      <rPr>
        <sz val="10"/>
        <rFont val="Times New Roman"/>
        <family val="1"/>
      </rPr>
      <t xml:space="preserve">1)  </t>
    </r>
    <r>
      <rPr>
        <sz val="11"/>
        <rFont val="Times New Roman"/>
        <family val="1"/>
      </rPr>
      <t>Será   medido   pela   altura   do   andaime   montado   e   desmontado,   sendo   medido   100%   na desmontagem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</si>
  <si>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até 10 m de altura, inclusive o madeiramento do tablado.</t>
    </r>
  </si>
  <si>
    <r>
      <rPr>
        <sz val="10"/>
        <rFont val="Times New Roman"/>
        <family val="1"/>
      </rPr>
      <t>02.05.080  MONTAGEM E DESMONTAGEM DE ANDAIME TORRE METÁLICA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</si>
  <si>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mais de 10 m de altura, inclusive o madeiramento do tablado.</t>
    </r>
  </si>
  <si>
    <r>
      <rPr>
        <sz val="10"/>
        <rFont val="Times New Roman"/>
        <family val="1"/>
      </rPr>
      <t>02.05.090  MONTAGEM  E  DESMONTAGEM  DE  ANDAIME  TUBULAR  FACHADEIRO  COM  ALTURA  ATÉ 10 M</t>
    </r>
  </si>
  <si>
    <r>
      <rPr>
        <sz val="10"/>
        <rFont val="Times New Roman"/>
        <family val="1"/>
      </rPr>
      <t xml:space="preserve">1)  </t>
    </r>
    <r>
      <rPr>
        <sz val="11"/>
        <rFont val="Times New Roman"/>
        <family val="1"/>
      </rPr>
      <t>Será  medido  pela  área,  na  projeção  vertical  da  fachada,  do  andaime  montado  e  desmontado, sendo medido 100% na desmontagem (m²).</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</si>
  <si>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até 10 m de altura, inclusive o madeiramento do tablado.</t>
    </r>
  </si>
  <si>
    <r>
      <rPr>
        <sz val="10"/>
        <rFont val="Times New Roman"/>
        <family val="1"/>
      </rPr>
      <t>02.05.100  MONTAGEM   E   DESMONTAGEM   DE   ANDAIME   TUBULAR   FACHADEIRO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</si>
  <si>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altura superior a 10 m, inclusive o madeiramento do tablado.</t>
    </r>
  </si>
  <si>
    <r>
      <rPr>
        <sz val="10"/>
        <rFont val="Times New Roman"/>
        <family val="1"/>
      </rPr>
      <t>02.05.190  BALANCIM ELÉTRICO TIPO PLATAFORMA PARA TRANSPORTE VERTICAL</t>
    </r>
  </si>
  <si>
    <r>
      <rPr>
        <sz val="10"/>
        <rFont val="Times New Roman"/>
        <family val="1"/>
      </rPr>
      <t xml:space="preserve">1)  </t>
    </r>
    <r>
      <rPr>
        <sz val="11"/>
        <rFont val="Times New Roman"/>
        <family val="1"/>
      </rPr>
      <t>Será  medido  pelo  comprimento  vertical  de balancins alocados, multiplicado pelo período em meses de locação (m x mês).</t>
    </r>
  </si>
  <si>
    <r>
      <rPr>
        <sz val="10"/>
        <rFont val="Times New Roman"/>
        <family val="1"/>
      </rPr>
      <t xml:space="preserve">2)  </t>
    </r>
    <r>
      <rPr>
        <sz val="11"/>
        <rFont val="Times New Roman"/>
        <family val="1"/>
      </rPr>
      <t>O item remunera o fornecimento de locação do balancim elétrico tipo plataforma de até 3,00 m, composto por: Cabeceiras para fixação do sistema motorizado; módulos plataforma de 01 (um) 02 (dois)  e 03 (três) lances com emendas; 02 (dois guinchos de tração motorizado; 02 (dois) motores  Weg 1,5  cv,  trifásico  220 V  ou  380 V;  02 (dois redutores carcaça em alumínio com sistema de freio eletro mecânico e destravamento manual;  04 (quatro)  lances de cabo de aço com   até   60 metros;   02   (dois)   block-stop   –   bloqueador   de   quedas;   Bases   em   alumínio antiderrapante; Caixa de comando elétrico, sistema de operação 24 W;</t>
    </r>
  </si>
  <si>
    <r>
      <rPr>
        <sz val="11"/>
        <rFont val="Times New Roman"/>
        <family val="1"/>
      </rPr>
      <t>a)  Tomada de força trifásico no painel de comando com:</t>
    </r>
  </si>
  <si>
    <r>
      <rPr>
        <sz val="11"/>
        <rFont val="Times New Roman"/>
        <family val="1"/>
      </rPr>
      <t>- 02 (dois) botões sobe e desce</t>
    </r>
  </si>
  <si>
    <r>
      <rPr>
        <sz val="11"/>
        <rFont val="Times New Roman"/>
        <family val="1"/>
      </rPr>
      <t>- 02 (dois) nivelador de cabos de aço</t>
    </r>
  </si>
  <si>
    <r>
      <rPr>
        <sz val="11"/>
        <rFont val="Times New Roman"/>
        <family val="1"/>
      </rPr>
      <t>- 02 (dois) rodas de parede</t>
    </r>
  </si>
  <si>
    <r>
      <rPr>
        <sz val="11"/>
        <rFont val="Times New Roman"/>
        <family val="1"/>
      </rPr>
      <t>- 04 (quatro) rodas de chão</t>
    </r>
  </si>
  <si>
    <r>
      <rPr>
        <sz val="11"/>
        <rFont val="Times New Roman"/>
        <family val="1"/>
      </rPr>
      <t>Remunera   também   a   mão-de-obra,   materiais   acessórios   necessários   para   a   montagem  do balancim e a montagem e desmontagem do balancim, tantas quantas vezes necessárias, durante o período de locação.</t>
    </r>
  </si>
  <si>
    <r>
      <rPr>
        <sz val="10"/>
        <rFont val="Times New Roman"/>
        <family val="1"/>
      </rPr>
      <t>02.05.200  ANDAIME TORRE METÁLICO (1,5 X 1,5 M) COM PISO METÁLICO</t>
    </r>
  </si>
  <si>
    <r>
      <rPr>
        <sz val="10"/>
        <rFont val="Times New Roman"/>
        <family val="1"/>
      </rPr>
      <t xml:space="preserve">1)  </t>
    </r>
    <r>
      <rPr>
        <sz val="11"/>
        <rFont val="Times New Roman"/>
        <family val="1"/>
      </rPr>
      <t>Será medido pela altura de andaime em torre multiplicado pelo período em meses de locação, altura da torre a partir de 2,00 m (m x mês).</t>
    </r>
  </si>
  <si>
    <r>
      <rPr>
        <sz val="10"/>
        <rFont val="Times New Roman"/>
        <family val="1"/>
      </rPr>
      <t xml:space="preserve">2)  </t>
    </r>
    <r>
      <rPr>
        <sz val="11"/>
        <rFont val="Times New Roman"/>
        <family val="1"/>
      </rPr>
      <t>O item remunera o fornecimento de locação de andaime tubular tipo torre metálico com base quadrada  (1,5 x 1,5  m),  mão-de-obra  necessária  para  transporte  interno  na  obra:  Quadros  de base   com   travamentos   e   rodas   emborrachadas   para   locomoção;   guarda-corpo   e   rodapé, plataforma  e  quadros  com  escada;  pisos  metálicos.  Utilizado  somente  para  postes  e  pontos localizados; não substitui o andaime fachadeiro. Conforme NR 18 e/ou normas vigentes. Não remunera montagem e desmontagem.</t>
    </r>
  </si>
  <si>
    <r>
      <rPr>
        <sz val="10"/>
        <rFont val="Times New Roman"/>
        <family val="1"/>
      </rPr>
      <t>02.05.210  ANDAIME TUBULAR FACHADEIRO COM PISO METÁLICO E SAPATAS AJUSTÁVEIS</t>
    </r>
  </si>
  <si>
    <r>
      <rPr>
        <sz val="10"/>
        <rFont val="Times New Roman"/>
        <family val="1"/>
      </rPr>
      <t xml:space="preserve">1)  </t>
    </r>
    <r>
      <rPr>
        <sz val="11"/>
        <rFont val="Times New Roman"/>
        <family val="1"/>
      </rPr>
      <t>Será medido pela área, na projeção vertical da fachada, do andaime tubular fachadeiro alocado, multiplicada pelo período em meses de locação (m² x mês).</t>
    </r>
  </si>
  <si>
    <r>
      <rPr>
        <sz val="10"/>
        <rFont val="Times New Roman"/>
        <family val="1"/>
      </rPr>
      <t xml:space="preserve">2)  </t>
    </r>
    <r>
      <rPr>
        <sz val="11"/>
        <rFont val="Times New Roman"/>
        <family val="1"/>
      </rPr>
      <t>O item remunera o fornecimento de locação de andaime tubular  fachadeiro montado com no mínimo 1,0 m de largura a partir da face externa da fachada; mão-de-obra para translado interno na obra e materiais necessários para a locação do andaime, constituído por: Quadros de base com  travamentos  e  ajustes  em  diagonal,  nivelados  por  meio  de  sapatas  ajustáveis;  guarda- corpos e rodapés, plataformas e quadros com escadas; pavimento de pisos metálicos; materiais acessórios como cabo de aço, tubos e braçadeiras necessários para a montagem; conforme NR 18 e/ou normas vigentes. Não remunera a montagem e desmontagem do andaime</t>
    </r>
  </si>
  <si>
    <r>
      <rPr>
        <b/>
        <sz val="10"/>
        <rFont val="Times New Roman"/>
        <family val="1"/>
      </rPr>
      <t>02.06.000  ALOCAÇÃO DE EQUIPE, EQUIPAMENTOS E FERRAMENTAL</t>
    </r>
  </si>
  <si>
    <r>
      <rPr>
        <sz val="10"/>
        <rFont val="Times New Roman"/>
        <family val="1"/>
      </rPr>
      <t>02.06.030  LOCAÇÃO  DE  PLATAFORMA  ELEVATÓRIA  ARTICULADA,  COM  ALTURA  APROXIMADA  DE 12,50 M, CAPACIDADE DE CARGA DE 227 KG, ELÉTRICA</t>
    </r>
  </si>
  <si>
    <r>
      <rPr>
        <sz val="10"/>
        <rFont val="Times New Roman"/>
        <family val="1"/>
      </rPr>
      <t xml:space="preserve">1)  </t>
    </r>
    <r>
      <rPr>
        <sz val="11"/>
        <rFont val="Times New Roman"/>
        <family val="1"/>
      </rPr>
      <t>Será  medido  pela  locação  de  plataforma,  multiplicado  pelo  período  em  meses  de  locação (un x mês).</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</si>
  <si>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12,50 metros e capacidade de carga de 227 </t>
    </r>
    <r>
      <rPr>
        <sz val="10"/>
        <rFont val="Times New Roman"/>
        <family val="1"/>
      </rPr>
      <t>k</t>
    </r>
    <r>
      <rPr>
        <sz val="11"/>
        <rFont val="Times New Roman"/>
        <family val="1"/>
      </rPr>
      <t>g. Remunera  também  o  transporte  interno  da  obra  e  o  operador  para  plataforma.  Referência comercial: Z34 / 22 DC da Genie, ou equivalente.</t>
    </r>
  </si>
  <si>
    <r>
      <rPr>
        <sz val="10"/>
        <rFont val="Times New Roman"/>
        <family val="1"/>
      </rPr>
      <t>02.06.040  LOCAÇÃO  DE  PLATAFORMA  ELEVATÓRIA  ARTICULADA,  COM  ALTURA  APROXIMADA  DE 20,00 M, CAPACIDADE DE CARGA DE 227 KG, ELÉTRICA</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</si>
  <si>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20,00 metros  e  capacidade  de  carga  de 227 kg.  Remunera  também  o  transporte  interno  da  obra  e  o  operador  para  plataforma. Referência comercial: 600 </t>
    </r>
    <r>
      <rPr>
        <sz val="10"/>
        <rFont val="Times New Roman"/>
        <family val="1"/>
      </rPr>
      <t xml:space="preserve">AJ </t>
    </r>
    <r>
      <rPr>
        <sz val="11"/>
        <rFont val="Times New Roman"/>
        <family val="1"/>
      </rPr>
      <t>da JLG, ou Z60 / 34 RT da Genie, ou equivalente.</t>
    </r>
  </si>
  <si>
    <r>
      <rPr>
        <b/>
        <sz val="10"/>
        <rFont val="Times New Roman"/>
        <family val="1"/>
      </rPr>
      <t>02.08.000  SINALIZAÇÃO DE OBRA</t>
    </r>
  </si>
  <si>
    <r>
      <rPr>
        <sz val="10"/>
        <rFont val="Times New Roman"/>
        <family val="1"/>
      </rPr>
      <t>02.08.020  PLACA DE IDENTIFICAÇÃO PARA OBRA</t>
    </r>
  </si>
  <si>
    <r>
      <rPr>
        <sz val="10"/>
        <rFont val="Times New Roman"/>
        <family val="1"/>
      </rPr>
      <t xml:space="preserve">1)  </t>
    </r>
    <r>
      <rPr>
        <sz val="11"/>
        <rFont val="Times New Roman"/>
        <family val="1"/>
      </rPr>
      <t>Será medido por área de placa executada (m²).</t>
    </r>
  </si>
  <si>
    <r>
      <rPr>
        <sz val="10"/>
        <rFont val="Times New Roman"/>
        <family val="1"/>
      </rPr>
      <t>02.08.040  PLACA EM LONA COM IMPRESSÃO DIGITAL E REQUADRO EM METALON</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</si>
  <si>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metalon de 30 x 20 mm; remunera também o fornecimento de estrutura de fixação da placa em metalon pintado; inclusive materiais acessórios e a mão-de-obra necessária para instalação completa da placa.</t>
    </r>
  </si>
  <si>
    <r>
      <rPr>
        <sz val="10"/>
        <rFont val="Times New Roman"/>
        <family val="1"/>
      </rPr>
      <t>02.08.050  PLACA EM LONA COM IMPRESSÃO DIGITAL E ESTRUTURA EM MADEIRA</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</si>
  <si>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pontalete 75 mm x 75 mm; remunera também o fornecimento de estrutura em madeira para fixação do banner em pontaletes e sarrafos em Pinho-do-Paraná ("Araucária angustifolia"), ou Quarubarana ("Erisma uncinatum"), conhecida também como Cedrinho, ou Cambará ("Qualea spp"), travamento realizado a cada 1,5 m com pontalete, pintura em tinta PVA para madeira; inclusive materiais acessórios e a mão-de-obra necessária para instalação completa da placa.</t>
    </r>
  </si>
  <si>
    <r>
      <rPr>
        <b/>
        <sz val="10"/>
        <rFont val="Times New Roman"/>
        <family val="1"/>
      </rPr>
      <t>02.09.000  LIMPEZA DE TERRENO</t>
    </r>
  </si>
  <si>
    <r>
      <rPr>
        <sz val="10"/>
        <rFont val="Times New Roman"/>
        <family val="1"/>
      </rPr>
      <t>02.09.030  LIMPEZA  MANUAL  DO  TERRENO,  INCLUSIVE  TRONCOS  ATÉ  5 CM  DE  DIÂMETRO,  COM CAMINHÃO À DISPOSIÇÃO, DENTRO DA OBRA, ATÉ O RAIO DE 1,0 KM</t>
    </r>
  </si>
  <si>
    <r>
      <rPr>
        <sz val="10"/>
        <rFont val="Times New Roman"/>
        <family val="1"/>
      </rPr>
      <t xml:space="preserve">1)  </t>
    </r>
    <r>
      <rPr>
        <sz val="11"/>
        <rFont val="Times New Roman"/>
        <family val="1"/>
      </rPr>
      <t>Será medido pela área real do terreno, onde ocorrer a limpeza manual de vegetação (m²).</t>
    </r>
  </si>
  <si>
    <r>
      <rPr>
        <sz val="10"/>
        <rFont val="Times New Roman"/>
        <family val="1"/>
      </rPr>
      <t xml:space="preserve">2)  </t>
    </r>
    <r>
      <rPr>
        <sz val="11"/>
        <rFont val="Times New Roman"/>
        <family val="1"/>
      </rPr>
      <t>O   item   remunera   o   fornecimento   de   caminhão   basculante,   a   mão-de-obra   necessária   e ferramentas auxiliares para a execução dos serviços executados manualmente com auxílio de ferramental   apropriado   para   a   roçada,   derrubada   de   árvores   e   arbustos,   destocamento, fragmentação  de  galhos  e  troncos,  empilhamento  e  transporte,  abrangendo:  a  remoção  de vegetação, árvores e arbustos com diâmetro do tronco até 5 cm, medidos na altura de 1,00 m do solo,  capim.  etc.;  arrancamento  e  remoção  de  tocos,  raízes  e  troncos;  raspagem  manual  da camada de solo vegetal na espessura mínima de 15 cm; carga manual; e o transporte, interno na obra, num raio de um quilômetro.</t>
    </r>
  </si>
  <si>
    <r>
      <rPr>
        <sz val="10"/>
        <rFont val="Times New Roman"/>
        <family val="1"/>
      </rPr>
      <t>02.09.040  LIMPEZA MECANIZADA DO TERRENO, INCLUSIVE TRONCOS ATÉ 15 CM DE DIÂMETRO, COM CAMINHÃO À DISPOSIÇÃO, DENTRO E FORA DA OBRA, COM TRANSPORTE NO RAIO DE ATÉ 1,0 KM</t>
    </r>
  </si>
  <si>
    <r>
      <rPr>
        <sz val="10"/>
        <rFont val="Times New Roman"/>
        <family val="1"/>
      </rPr>
      <t xml:space="preserve">1)  </t>
    </r>
    <r>
      <rPr>
        <sz val="11"/>
        <rFont val="Times New Roman"/>
        <family val="1"/>
      </rPr>
      <t>Será medido pela área real de terreno, onde ocorrer a limpeza mecanizada de vegetação (m²).</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</si>
  <si>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e   troncos,   empilhamento   e   transporte, abrangendo:  a remoção de vegetação, árvores e arbustos, com diâmetro do tronco até 15 cm, medidos na altura de 1,00 m do solo, capim, etc.; arrancamento e remoção de tocos, raízes e troncos;  raspagem  mecanizada  da  camada  de  solo  vegetal  na  espessura  até  15 cm;  carga mecanizada; e o transporte, dentro e fora da obra, no raio de até um quilômetro.</t>
    </r>
  </si>
  <si>
    <r>
      <rPr>
        <sz val="10"/>
        <rFont val="Times New Roman"/>
        <family val="1"/>
      </rPr>
      <t>02.09.130  LIMPEZA  MECANIZADA  DO  TERRENO,  INCLUSIVE  TRONCOS  COM  DIÂMETRO  ACIMA  DE 15 CM  ATÉ  50 CM,  COM  CAMINHÃO  À  DISPOSIÇÃO  DENTRO  DA  OBRA,  ATÉ  O  RAIO  DE 1,0 KM</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</si>
  <si>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troncos e raízes, empilhamento e transporte, abrangendo:  a  remoção  de  vegetação,  árvores  e  arbustos,  com  diâmetro  acima  de  15 cm  até 50 cm,  medidos  na  altura  de  1,00 m  do  solo,  capim,  etc.;  arrancamento  e  remoção  de  tocos, raízes  e  troncos;  raspagem  mecanizada  da  camada  de  solo  vegetal  na  espessura  mínima  de 15 cm; carga mecanizada; e o transporte, interno na obra, num raio de um quilômetro.</t>
    </r>
  </si>
  <si>
    <r>
      <rPr>
        <sz val="10"/>
        <rFont val="Times New Roman"/>
        <family val="1"/>
      </rPr>
      <t>02.09.150  CORTE E DERRUBADA DE EUCALÍPTO (1° CORTE) – IDADE ATÉ 4 ANOS</t>
    </r>
  </si>
  <si>
    <r>
      <rPr>
        <sz val="10"/>
        <rFont val="Times New Roman"/>
        <family val="1"/>
      </rPr>
      <t xml:space="preserve">1)  </t>
    </r>
    <r>
      <rPr>
        <sz val="11"/>
        <rFont val="Times New Roman"/>
        <family val="1"/>
      </rPr>
      <t xml:space="preserve">Será medido por metro cúbico de </t>
    </r>
    <r>
      <rPr>
        <i/>
        <sz val="11"/>
        <rFont val="Times New Roman"/>
        <family val="1"/>
      </rPr>
      <t xml:space="preserve">“Eucalyptus” </t>
    </r>
    <r>
      <rPr>
        <sz val="11"/>
        <rFont val="Times New Roman"/>
        <family val="1"/>
      </rPr>
      <t>(conhecida como eucalipto) empilhado (m³).</t>
    </r>
  </si>
  <si>
    <r>
      <rPr>
        <sz val="10"/>
        <rFont val="Times New Roman"/>
        <family val="1"/>
      </rPr>
      <t xml:space="preserve">2)  </t>
    </r>
    <r>
      <rPr>
        <sz val="11"/>
        <rFont val="Times New Roman"/>
        <family val="1"/>
      </rPr>
      <t xml:space="preserve">O  item  remunera  o  corte  e  a  derrubada  mecanizada  ou  semi  mecanizada  padrão  celulose  do </t>
    </r>
    <r>
      <rPr>
        <i/>
        <sz val="11"/>
        <rFont val="Times New Roman"/>
        <family val="1"/>
      </rPr>
      <t xml:space="preserve">“Eucalyptus”  </t>
    </r>
    <r>
      <rPr>
        <sz val="11"/>
        <rFont val="Times New Roman"/>
        <family val="1"/>
      </rPr>
      <t>(conhecida  como  eucalipto),  bem  como  o  desgalhamento,  segregação,  carga, transporte  interno  até  o  raio  de  1 km,  e  empilhamento  das  toras  em  local  definido  pela fiscalização, para posterior retirada do material.</t>
    </r>
  </si>
  <si>
    <r>
      <rPr>
        <sz val="10"/>
        <rFont val="Times New Roman"/>
        <family val="1"/>
      </rPr>
      <t>02.09.160  CORTE E DERRUBADA DE EUCALÍPTO (1° CORTE) – IDADE ACIMA DE 4 ANOS</t>
    </r>
  </si>
  <si>
    <r>
      <rPr>
        <b/>
        <sz val="10"/>
        <rFont val="Times New Roman"/>
        <family val="1"/>
      </rPr>
      <t>02.10.000  LOCAÇÃO DE OBRA</t>
    </r>
  </si>
  <si>
    <r>
      <rPr>
        <sz val="10"/>
        <rFont val="Times New Roman"/>
        <family val="1"/>
      </rPr>
      <t>02.10.020  LOCAÇÃO DE OBRA DE EDIFICAÇÃO</t>
    </r>
  </si>
  <si>
    <r>
      <rPr>
        <sz val="10"/>
        <rFont val="Times New Roman"/>
        <family val="1"/>
      </rPr>
      <t xml:space="preserve">1)  </t>
    </r>
    <r>
      <rPr>
        <sz val="11"/>
        <rFont val="Times New Roman"/>
        <family val="1"/>
      </rPr>
      <t>Será medido pela área de obra locada, aferida entre os eixos de fundação e acrescentando-se 0,50 m, a partir do eixo, para o lado externo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</si>
  <si>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locação  de  obra  compreendendo  locação  de  estacas,  eixos principais,  paredes,  etc.;  com  pontaletes  de  3" x 3"  e  tábuas  de  1" x 12";  ambos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</si>
  <si>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sz val="10"/>
        <rFont val="Times New Roman"/>
        <family val="1"/>
      </rPr>
      <t>02.10.040  LOCAÇÃO DE REDE DE CANALIZAÇÃO</t>
    </r>
  </si>
  <si>
    <r>
      <rPr>
        <sz val="10"/>
        <rFont val="Times New Roman"/>
        <family val="1"/>
      </rPr>
      <t xml:space="preserve">1)  </t>
    </r>
    <r>
      <rPr>
        <sz val="11"/>
        <rFont val="Times New Roman"/>
        <family val="1"/>
      </rPr>
      <t>Será medido por comprimento de rede locada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</si>
  <si>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redes  de canalização, conforme projeto aprovado pela Contratante e/ou Gerenciadora.</t>
    </r>
  </si>
  <si>
    <r>
      <rPr>
        <sz val="10"/>
        <rFont val="Times New Roman"/>
        <family val="1"/>
      </rPr>
      <t>02.10.050  LOCAÇÃO PARA MUROS, CERCAS E ALAMBRADOS</t>
    </r>
  </si>
  <si>
    <r>
      <rPr>
        <sz val="10"/>
        <rFont val="Times New Roman"/>
        <family val="1"/>
      </rPr>
      <t xml:space="preserve">1)  </t>
    </r>
    <r>
      <rPr>
        <sz val="11"/>
        <rFont val="Times New Roman"/>
        <family val="1"/>
      </rPr>
      <t>Será medido por comprimento de muros, cercas ou alambrados locados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</si>
  <si>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muros, cercas ou alambrados.</t>
    </r>
  </si>
  <si>
    <r>
      <rPr>
        <sz val="10"/>
        <rFont val="Times New Roman"/>
        <family val="1"/>
      </rPr>
      <t>02.10.060  LOCAÇÃO VIAS, CALÇADAS, TANQUES E LAGOAS</t>
    </r>
  </si>
  <si>
    <r>
      <rPr>
        <sz val="10"/>
        <rFont val="Times New Roman"/>
        <family val="1"/>
      </rPr>
      <t xml:space="preserve">1)  </t>
    </r>
    <r>
      <rPr>
        <sz val="11"/>
        <rFont val="Times New Roman"/>
        <family val="1"/>
      </rPr>
      <t>Será medido pela área de vias, calçadas, tanques e lagoas locadas, nas dimensões indicadas em projeto aprovado pela contratante e/ou Fiscalização (m²).</t>
    </r>
  </si>
  <si>
    <r>
      <rPr>
        <sz val="10"/>
        <rFont val="Times New Roman"/>
        <family val="1"/>
      </rPr>
      <t xml:space="preserve">2)  </t>
    </r>
    <r>
      <rPr>
        <sz val="11"/>
        <rFont val="Times New Roman"/>
        <family val="1"/>
      </rPr>
      <t xml:space="preserve">O   item   remunera   o   fornecimento   de   veículo   para   locomoção,   materiais,   mão-de-obra qualificada e equipamentos necessários para execução de serviços de locação de vias, calçadas, tanque e lagoas, com pontaletes de 3" x 3"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</si>
  <si>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b/>
        <sz val="10"/>
        <color rgb="FF0000FF"/>
        <rFont val="Times New Roman"/>
        <family val="1"/>
      </rPr>
      <t>03.00.000  DEMOLIÇÃO SEM REAPROVEITAMENTO</t>
    </r>
  </si>
  <si>
    <r>
      <rPr>
        <b/>
        <sz val="10"/>
        <rFont val="Times New Roman"/>
        <family val="1"/>
      </rPr>
      <t>03.01.000  DEMOLIÇÃO DE CONCRETO, LASTRO, MISTURA E AFINS</t>
    </r>
  </si>
  <si>
    <r>
      <rPr>
        <sz val="10"/>
        <rFont val="Times New Roman"/>
        <family val="1"/>
      </rPr>
      <t>03.01.020  DEMOLIÇÃO MANUAL DE CONCRETO SIMPLES</t>
    </r>
  </si>
  <si>
    <r>
      <rPr>
        <sz val="10"/>
        <rFont val="Times New Roman"/>
        <family val="1"/>
      </rPr>
      <t xml:space="preserve">1)  </t>
    </r>
    <r>
      <rPr>
        <sz val="11"/>
        <rFont val="Times New Roman"/>
        <family val="1"/>
      </rPr>
      <t xml:space="preserve">Será  medido  pelo  volume  real  demolido,  </t>
    </r>
    <r>
      <rPr>
        <sz val="12"/>
        <rFont val="Times New Roman"/>
        <family val="1"/>
      </rPr>
      <t xml:space="preserve">medido  no  projeto,  ou  conforme  levantamento cadastral, ou aferido antes da demolição </t>
    </r>
    <r>
      <rPr>
        <sz val="11"/>
        <rFont val="Times New Roman"/>
        <family val="1"/>
      </rPr>
      <t>(m³).</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</si>
  <si>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simples manualmente; a seleção e a acomodação manual do entulho em lotes. Normas técnicas: NBR 15112, NBR 15113 e NBR 15114.</t>
    </r>
  </si>
  <si>
    <r>
      <rPr>
        <sz val="10"/>
        <rFont val="Times New Roman"/>
        <family val="1"/>
      </rPr>
      <t>03.01.040  DEMOLIÇÃO MANUAL DE CONCRETO ARMADO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</si>
  <si>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armado manualmente; a seleção e a acomodação manual do entulho em lotes. Normas técnicas: NBR 15112, NBR 15113 e NBR 15114.</t>
    </r>
  </si>
  <si>
    <r>
      <rPr>
        <sz val="10"/>
        <rFont val="Times New Roman"/>
        <family val="1"/>
      </rPr>
      <t>03.01.060  DEMOLIÇÃO MANUAL DE LAJES PRÉ-MOLDADAS, INCLUINDO REVESTIMENTO</t>
    </r>
  </si>
  <si>
    <r>
      <rPr>
        <sz val="10"/>
        <rFont val="Times New Roman"/>
        <family val="1"/>
      </rPr>
      <t xml:space="preserve">1)  </t>
    </r>
    <r>
      <rPr>
        <sz val="11"/>
        <rFont val="Times New Roman"/>
        <family val="1"/>
      </rPr>
      <t xml:space="preserve">Será   medido   por   área   real   de   laje   pré-moldada,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</si>
  <si>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laje pré-moldada, inclusive o revestimento,  manualmente;  a  seleção  e  a  acomodação  manual  do  entulho  em  lotes.  Normas técnicas: NBR 15112, NBR 15113 e NBR 15114.</t>
    </r>
  </si>
  <si>
    <r>
      <rPr>
        <sz val="10"/>
        <rFont val="Times New Roman"/>
        <family val="1"/>
      </rPr>
      <t>03.01.200  DEMOLIÇÃO    MECANIZADA    DE    CONCRETO    ARMADO,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</si>
  <si>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</si>
  <si>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03.01.210  DEMOLIÇÃO   MECANIZADA   DE   CONCRETO   ARMADO,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</si>
  <si>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seleção e a acomodação manual do entulho em lotes. Normas técnicas: NBR 15112, NBR 15113 e NBR 15114.</t>
    </r>
  </si>
  <si>
    <r>
      <rPr>
        <sz val="10"/>
        <rFont val="Times New Roman"/>
        <family val="1"/>
      </rPr>
      <t>03.01.220  DEMOLIÇÃO    MECANIZADA    DE    CONCRETO    SIMPLES,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</si>
  <si>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</si>
  <si>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03.01.230  DEMOLIÇÃO   MECANIZADA   DE   CONCRETO   SIMPLES,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</si>
  <si>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seleção  e  acomodação  manual  do entulho em lotes. Normas técnicas: NBR 15112, NBR 15113 e NBR 15114.</t>
    </r>
  </si>
  <si>
    <r>
      <rPr>
        <sz val="10"/>
        <rFont val="Times New Roman"/>
        <family val="1"/>
      </rPr>
      <t>03.01.240  DEMOLIÇÃO    MECANIZADA    DE    PAVIMENTO    OU    PISO    EM    CONCRETO,    INCLUSIVE FRAGMENTAÇÃO,      CARREGAMENTO,      TRANSPORTE      ATÉ      1,0       QUILÔMETRO      E DESCARREGAMENTO</t>
    </r>
  </si>
  <si>
    <r>
      <rPr>
        <sz val="10"/>
        <rFont val="Times New Roman"/>
        <family val="1"/>
      </rPr>
      <t xml:space="preserve">1)  </t>
    </r>
    <r>
      <rPr>
        <sz val="11"/>
        <rFont val="Times New Roman"/>
        <family val="1"/>
      </rPr>
      <t xml:space="preserve">Será medido por área real de pavimento ou piso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</si>
  <si>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</si>
  <si>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03.01.250  DEMOLIÇÃO    MECANIZADA    DE    PAVIMENTO    OU    PISO    EM    CONCRETO,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</si>
  <si>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seleção  e acomodação   manual   do   entulho   em  lotes.   Normas  técnicas:   NBR 15112,  NBR 15113  e NBR 15114.</t>
    </r>
  </si>
  <si>
    <r>
      <rPr>
        <sz val="10"/>
        <rFont val="Times New Roman"/>
        <family val="1"/>
      </rPr>
      <t>03.01.260  DEMOLIÇÃO   MECANIZADA   DE   SARJETA   OU   SARJETÃO,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</si>
  <si>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sub-base,  ou  lastro,  com  rompedor  pneumático  (martelete);  a carga mecanizada; o transporte com caminhão, até 1,0 (um) quilômetro; o descarregamento; a seleção e acomodação manual do entulho em lotes. Normas técnicas: NBR 15112, NBR 15113 e NBR 15114.</t>
    </r>
  </si>
  <si>
    <r>
      <rPr>
        <sz val="10"/>
        <rFont val="Times New Roman"/>
        <family val="1"/>
      </rPr>
      <t>03.01.270  DEMOLIÇÃO  MECANIZADA  DE  SARJETA  OU  SARJETÃO,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</si>
  <si>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a sub-base, ou lastro, com rompedor pneumático (martelete); a seleção e acomodação manual do entulho em lotes. Normas técnicas: NBR 15112, NBR 15113 e NBR 15114.</t>
    </r>
  </si>
  <si>
    <r>
      <rPr>
        <b/>
        <sz val="10"/>
        <rFont val="Times New Roman"/>
        <family val="1"/>
      </rPr>
      <t>03.02.000  DEMOLIÇÃO DE ALVENARIA</t>
    </r>
  </si>
  <si>
    <r>
      <rPr>
        <sz val="10"/>
        <rFont val="Times New Roman"/>
        <family val="1"/>
      </rPr>
      <t>03.02.020  DEMOLIÇÃO MANUAL DE ALVENARIA DE FUNDAÇÃO / EMBASAMENTO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</si>
  <si>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fundação ou de embasamento, manualmente; a seleção e a acomodação manual do entulho em lotes. Normas técnicas: NBR 15112, NBR 15113 e NBR 15114.</t>
    </r>
  </si>
  <si>
    <r>
      <rPr>
        <sz val="10"/>
        <rFont val="Times New Roman"/>
        <family val="1"/>
      </rPr>
      <t>03.02.040  DEMOLIÇÃO MANUAL DE ALVENARIA DE ELEVAÇÃO OU ELEMENTO VAZADO, INCLUINDO REVESTIMENTO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</si>
  <si>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elevação ou elemento vazado, manualmente; a seleção e a acomodação manual do entulho em lotes. Normas técnicas: NBR 15112, NBR 15113 e NBR 15114.</t>
    </r>
  </si>
  <si>
    <r>
      <rPr>
        <b/>
        <sz val="10"/>
        <rFont val="Times New Roman"/>
        <family val="1"/>
      </rPr>
      <t>03.03.000  DEMOLIÇÃO DE REVESTIMENTO EM MASSA</t>
    </r>
  </si>
  <si>
    <r>
      <rPr>
        <sz val="10"/>
        <rFont val="Times New Roman"/>
        <family val="1"/>
      </rPr>
      <t>03.03.020  APICOAMENTO MANUAL DE PISO, PAREDE OU TETO</t>
    </r>
  </si>
  <si>
    <r>
      <rPr>
        <sz val="10"/>
        <rFont val="Times New Roman"/>
        <family val="1"/>
      </rPr>
      <t xml:space="preserve">1)  </t>
    </r>
    <r>
      <rPr>
        <sz val="11"/>
        <rFont val="Times New Roman"/>
        <family val="1"/>
      </rPr>
      <t xml:space="preserve">Será medido por área real de piso, parede ou teto apicoado,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</si>
  <si>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apicoamento, fragmentação de revestimentos em massa, em geral, de piso, ou parede, ou teto, manualmente; a seleção e a acomodação manual do entulho em lotes. Normas técnicas: NBR 15112, NBR 15113 e NBR 15114.</t>
    </r>
  </si>
  <si>
    <r>
      <rPr>
        <sz val="10"/>
        <rFont val="Times New Roman"/>
        <family val="1"/>
      </rPr>
      <t>03.03.040  DEMOLIÇÃO MANUAL DE REVESTIMENTO EM MASSA DE PAREDE OU TETO</t>
    </r>
  </si>
  <si>
    <r>
      <rPr>
        <sz val="10"/>
        <rFont val="Times New Roman"/>
        <family val="1"/>
      </rPr>
      <t xml:space="preserve">1)  </t>
    </r>
    <r>
      <rPr>
        <sz val="11"/>
        <rFont val="Times New Roman"/>
        <family val="1"/>
      </rPr>
      <t xml:space="preserve">Será medido por área real de revestimento em massa de parede ou teto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</si>
  <si>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parede, ou teto,  manualmente;  a  seleção e a acomodação manual  do entulho em lotes. Normas técnicas: NBR 15112, NBR 15113 e NBR 15114.</t>
    </r>
  </si>
  <si>
    <r>
      <rPr>
        <sz val="10"/>
        <rFont val="Times New Roman"/>
        <family val="1"/>
      </rPr>
      <t>03.03.060  DEMOLIÇÃO MANUAL DE REVESTIMENTO EM MASSA DE PISO</t>
    </r>
  </si>
  <si>
    <r>
      <rPr>
        <sz val="10"/>
        <rFont val="Times New Roman"/>
        <family val="1"/>
      </rPr>
      <t xml:space="preserve">1)  </t>
    </r>
    <r>
      <rPr>
        <sz val="11"/>
        <rFont val="Times New Roman"/>
        <family val="1"/>
      </rPr>
      <t xml:space="preserve">Será medido por área real de revestimento em massa de pisos em geral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</si>
  <si>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pisos, manualmente;  a  seleção  e  a  acomodação  manual  do  entulho  em  lotes.  Normas  técnicas: NBR 15112, NBR 15113 e NBR 15114.</t>
    </r>
  </si>
  <si>
    <r>
      <rPr>
        <b/>
        <sz val="10"/>
        <rFont val="Times New Roman"/>
        <family val="1"/>
      </rPr>
      <t>03.04.000  DEMOLIÇÃO DE REVESTIMENTO CERÂMICO E LADRILHO HIDRÁULICO</t>
    </r>
  </si>
  <si>
    <r>
      <rPr>
        <sz val="10"/>
        <rFont val="Times New Roman"/>
        <family val="1"/>
      </rPr>
      <t>03.04.020  DEMOLIÇÃO MANUAL DE REVESTIMENTO CERÂMICO, INCLUINDO A BASE</t>
    </r>
  </si>
  <si>
    <r>
      <rPr>
        <sz val="10"/>
        <rFont val="Times New Roman"/>
        <family val="1"/>
      </rPr>
      <t xml:space="preserve">1)  </t>
    </r>
    <r>
      <rPr>
        <sz val="11"/>
        <rFont val="Times New Roman"/>
        <family val="1"/>
      </rPr>
      <t xml:space="preserve">Será medido por  área real  de revestimento cerâmico,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</si>
  <si>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cerâmicos,  inclusive  a base  de  assentamento,  manualmente;  a  seleção  e  a  acomodação  manual  do entulho em lotes. Normas técnicas: NBR 15112, NBR 15113 e NBR 15114.</t>
    </r>
  </si>
  <si>
    <r>
      <rPr>
        <sz val="10"/>
        <rFont val="Times New Roman"/>
        <family val="1"/>
      </rPr>
      <t>03.04.030  DEMOLIÇÃO MANUAL DE REVESTIMENTO EM LADRILHO HIDRÁULICO, INCLUINDO A BASE</t>
    </r>
  </si>
  <si>
    <r>
      <rPr>
        <sz val="10"/>
        <rFont val="Times New Roman"/>
        <family val="1"/>
      </rPr>
      <t xml:space="preserve">1)  </t>
    </r>
    <r>
      <rPr>
        <sz val="11"/>
        <rFont val="Times New Roman"/>
        <family val="1"/>
      </rPr>
      <t xml:space="preserve">Será  medido  por  área  real  de  revestimento  ladrilho  hidráulico,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</si>
  <si>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ladrilho  hidráulico, inclusive a base de assentamento, manualmente; a seleção e a acomodação manual do entulho em lotes. Normas técnicas: NBR 15112, NBR 15113 e NBR 15114.</t>
    </r>
  </si>
  <si>
    <r>
      <rPr>
        <sz val="10"/>
        <rFont val="Times New Roman"/>
        <family val="1"/>
      </rPr>
      <t>03.04.040  DEMOLIÇÃO  MANUAL  DE  RODAPÉ,  SOLEIRA  OU  PEITORIL,  CERÂMICO  E / OU  LADRILHO HIRÁULICO, INCLUINDO A BASE</t>
    </r>
  </si>
  <si>
    <r>
      <rPr>
        <sz val="10"/>
        <rFont val="Times New Roman"/>
        <family val="1"/>
      </rPr>
      <t xml:space="preserve">1)  </t>
    </r>
    <r>
      <rPr>
        <sz val="11"/>
        <rFont val="Times New Roman"/>
        <family val="1"/>
      </rPr>
      <t xml:space="preserve">Será  medido  por  comprimento  real  de  rodapé,  soleira,  ou  peitoril  em  material  cerâmico, inclusive  a  base,  demolido,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</si>
  <si>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rodapés,  soleiras,  ou  peitoris  em material cerâmico e/ou ladrilho hidráulico, inclusive a base de assentamento, manualmente; a seleção   e   a   acomodação   manual   do   entulho   em   lotes.   Normas   técnicas:   NBR 15112, NBR 15113 e NBR 15114.</t>
    </r>
  </si>
  <si>
    <r>
      <rPr>
        <b/>
        <sz val="10"/>
        <rFont val="Times New Roman"/>
        <family val="1"/>
      </rPr>
      <t>03.05.000  DEMOLIÇÃO DE REVESTIMENTO SINTÉTICO</t>
    </r>
  </si>
  <si>
    <r>
      <rPr>
        <sz val="10"/>
        <rFont val="Times New Roman"/>
        <family val="1"/>
      </rPr>
      <t>03.05.020  DEMOLIÇÃO MANUAL DE REVESTIMENTO SINTÉTICO, INCLUINDO A BASE</t>
    </r>
  </si>
  <si>
    <r>
      <rPr>
        <sz val="10"/>
        <rFont val="Times New Roman"/>
        <family val="1"/>
      </rPr>
      <t xml:space="preserve">1)  </t>
    </r>
    <r>
      <rPr>
        <sz val="11"/>
        <rFont val="Times New Roman"/>
        <family val="1"/>
      </rPr>
      <t xml:space="preserve">Será  medido  por  área  real  de  revestimento  sintético,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</si>
  <si>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sintéticos  em  geral, inclusive a base de assentamento, manualmente; a seleção e a acomodação manual do entulho em lotes. Normas técnicas: NBR 15112, NBR 15113 e NBR 15114.</t>
    </r>
  </si>
  <si>
    <r>
      <rPr>
        <b/>
        <sz val="10"/>
        <rFont val="Times New Roman"/>
        <family val="1"/>
      </rPr>
      <t>03.06.000  DEMOLIÇÃO DE REVESTIMENTO EM PEDRA E BLOCOS MACIÇOS</t>
    </r>
  </si>
  <si>
    <r>
      <rPr>
        <sz val="10"/>
        <rFont val="Times New Roman"/>
        <family val="1"/>
      </rPr>
      <t>03.06.050  DESMONTE  (LEVANTAMENTO)  MECANIZADO  DE  PAVIMENTO  EM  PARALELEPÍPEDO  OU LAJOTA DE CONCRETO, INCLUSIVE CARREGAMENTO, TRANSPORTE ATÉ 1,0 QUILÔMETRO E DESCARREGAMENTO</t>
    </r>
  </si>
  <si>
    <r>
      <rPr>
        <sz val="10"/>
        <rFont val="Times New Roman"/>
        <family val="1"/>
      </rPr>
      <t xml:space="preserve">1)  </t>
    </r>
    <r>
      <rPr>
        <sz val="11"/>
        <rFont val="Times New Roman"/>
        <family val="1"/>
      </rPr>
      <t xml:space="preserve">Será medido por área real de pavimento em paralelepípedo ou lajota de concreto,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</si>
  <si>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a carga mecanizada; o transporte com caminhão, até 1,0 (um) quilômetro; o descarregamento; a seleção e a acomodação manual do entulho em lotes. Normas técnicas: NBR 15112, NBR 15113 e NBR 15114.</t>
    </r>
  </si>
  <si>
    <r>
      <rPr>
        <sz val="10"/>
        <rFont val="Times New Roman"/>
        <family val="1"/>
      </rPr>
      <t>03.06.060  DESMONTE  (LEVANTAMENTO)  MECANIZADO  DE  PAVIMENTO  EM  PARALELEPÍPEDO  OU LAJOTA DE CONCRETO,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</si>
  <si>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o descarregamento;  a seleção e a acomodação manual do entulho em lotes. Normas técnicas: NBR 15112, NBR 15113 e NBR 15114.</t>
    </r>
  </si>
  <si>
    <r>
      <rPr>
        <b/>
        <sz val="10"/>
        <rFont val="Times New Roman"/>
        <family val="1"/>
      </rPr>
      <t>03.07.000  DEMOLIÇÃO DE REVESTIMENTO ASFÁLTICO</t>
    </r>
  </si>
  <si>
    <r>
      <rPr>
        <sz val="10"/>
        <rFont val="Times New Roman"/>
        <family val="1"/>
      </rPr>
      <t>03.07.010  DEMOLIÇÃO   (LEVANTAMENTO)   MECANIZADA   DE   PAVIMENTO   ASFÁLTICO,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</si>
  <si>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</si>
  <si>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carga  mecanizada;  o  transporte  com caminhão, até 1,0 (um) quilômetro; o descarregamento; a seleção e a acomodação manual do entulho em lotes. Normas técnicas: NBR 15112, NBR 15113 e NBR 15114.</t>
    </r>
  </si>
  <si>
    <r>
      <rPr>
        <sz val="10"/>
        <rFont val="Times New Roman"/>
        <family val="1"/>
      </rPr>
      <t>03.07.030  DEMOLIÇÃO   (LEVANTAMENTO)   MECANIZADA   DE   PAVIMENTO   ASFÁLTICO,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</si>
  <si>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seleção  e  a  acomodação  manual  do entulho em lotes. Normas técnicas: NBR 15112, NBR 15113 e NBR 15114.</t>
    </r>
  </si>
  <si>
    <r>
      <rPr>
        <sz val="10"/>
        <rFont val="Times New Roman"/>
        <family val="1"/>
      </rPr>
      <t>03.07.050  FRESAGEM    DE    PAVIMENTO    ASFÁLTICO    COM    ESPESSURA    ATÉ    5 CM,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</si>
  <si>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fresado,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</si>
  <si>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carga  mecanizada;  o  transporte  com caminhão, até 1,0 (um) quilômetro; o descarregamento;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</si>
  <si>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03.07.070  FRESAGEM    DE    PAVIMENTO    ASFÁLTICO    COM    ESPESSURA    ATÉ    5 CM,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</si>
  <si>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</si>
  <si>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03.07.080  FRESAGEM DE PAVIMENTO ASFÁLTICO COM ESPESSURA ATÉ 5 CM, INCLUSIVE REMOÇÃO DO MATERIAL FRESADO ATÉ 10 KM E VARRIÇÃO</t>
    </r>
  </si>
  <si>
    <r>
      <rPr>
        <sz val="10"/>
        <rFont val="Times New Roman"/>
        <family val="1"/>
      </rPr>
      <t xml:space="preserve">1)  </t>
    </r>
    <r>
      <rPr>
        <sz val="11"/>
        <rFont val="Times New Roman"/>
        <family val="1"/>
      </rPr>
      <t>Será  medido  por  área  real  de  pavimento  asfáltico  fresado,  medida  no  projeto,  ou  conforme levantamento cadastral, ou aferida antes da demolição (m²)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</si>
  <si>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t>
    </r>
  </si>
  <si>
    <r>
      <rPr>
        <sz val="11"/>
        <rFont val="Times New Roman"/>
        <family val="1"/>
      </rPr>
      <t>meio   de   fresadora   a   frio;   limpeza   do   pavimento   com   vassoura   mecânica   rebocada mecanicamente;  remoção  do  material  fresado  até  10  km  e  a  varrição  da  pista.  Remunera também   o   fornecimento   de   água   necessária   à   execução   dos   serviços,   a   mobilização   e desmobilização da fresadora. Normas técnicas: NBR 15112, NBR 15113 e NBR 15114.</t>
    </r>
  </si>
  <si>
    <r>
      <rPr>
        <b/>
        <sz val="10"/>
        <rFont val="Times New Roman"/>
        <family val="1"/>
      </rPr>
      <t>03.08.000  DEMOLIÇÃO DE FORRO</t>
    </r>
  </si>
  <si>
    <r>
      <rPr>
        <sz val="10"/>
        <rFont val="Times New Roman"/>
        <family val="1"/>
      </rPr>
      <t>03.08.020  DEMOLIÇÃO      MANUAL      DE      FORRO      EM      ESTUQUE,      INCLUSIVE      SISTEMA      DE FIXAÇÃO / TARUGAMENTO</t>
    </r>
  </si>
  <si>
    <r>
      <rPr>
        <sz val="10"/>
        <rFont val="Times New Roman"/>
        <family val="1"/>
      </rPr>
      <t xml:space="preserve">1)  </t>
    </r>
    <r>
      <rPr>
        <sz val="11"/>
        <rFont val="Times New Roman"/>
        <family val="1"/>
      </rPr>
      <t xml:space="preserve">Será medido por área real de forro demolido,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</si>
  <si>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estuque, inclusive o sistema de fixação (tarugamento), manualmente;  a seleção e a acomodação manual  do entulho em lotes. Normas técnicas: NBR 15112, NBR 15113 e NBR 15114.</t>
    </r>
  </si>
  <si>
    <r>
      <rPr>
        <sz val="10"/>
        <rFont val="Times New Roman"/>
        <family val="1"/>
      </rPr>
      <t>03.08.040  DEMOLIÇÃO       MANUAL       DE       FORRO       QUALQUER,       INCLUSIVE       SISTEMA       DE FIXAÇÃO / TARUGAMENTO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</si>
  <si>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qualquer material, inclusive o sistema de fixação (tarugamento), manualmente; a seleção e a acomodação manual do entulho em lotes. Normas técnicas: NBR 15112, NBR 15113 e NBR 15114.</t>
    </r>
  </si>
  <si>
    <r>
      <rPr>
        <sz val="10"/>
        <rFont val="Times New Roman"/>
        <family val="1"/>
      </rPr>
      <t>03.08.060  DEMOLIÇÃO MANUAL DE FORRO EM GESSO, INCLUSIVE SISTEMA DE FIXAÇÃO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</si>
  <si>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gesso, inclusive o sistema de fixação (tarugamento), manualmente;  a seleção e a acomodação manual  do entulho em lotes. Normas técnicas: NBR 15112, NBR 15113 e NBR 15114.</t>
    </r>
  </si>
  <si>
    <r>
      <rPr>
        <sz val="10"/>
        <rFont val="Times New Roman"/>
        <family val="1"/>
      </rPr>
      <t>03.08.200  DEMOLIÇÃO MANUAL DE PAINÉIS DIVISÓRIAS, INCLUSIVE MONTANTES METÁLICOS</t>
    </r>
  </si>
  <si>
    <r>
      <rPr>
        <sz val="10"/>
        <rFont val="Times New Roman"/>
        <family val="1"/>
      </rPr>
      <t xml:space="preserve">1)  </t>
    </r>
    <r>
      <rPr>
        <sz val="11"/>
        <rFont val="Times New Roman"/>
        <family val="1"/>
      </rPr>
      <t xml:space="preserve">Será medido por área real de painel divisória demolido, inclusive montantes metálicos,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</si>
  <si>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painéis divisórias, inclusive montantes metálicos,  manualmente;  a  seleção  e  a  acomodação  manual  do  material  em  lotes.  Normas técnicas: NBR 15112, NBR 15113 e NBR 15114.</t>
    </r>
  </si>
  <si>
    <r>
      <rPr>
        <b/>
        <sz val="10"/>
        <rFont val="Times New Roman"/>
        <family val="1"/>
      </rPr>
      <t>03.09.000  DEMOLIÇÃO DE IMPERMEABILIZAÇÃO E AFINS</t>
    </r>
  </si>
  <si>
    <r>
      <rPr>
        <sz val="10"/>
        <rFont val="Times New Roman"/>
        <family val="1"/>
      </rPr>
      <t>03.09.020  DEMOLIÇÃO MANUAL DE CAMADA IMPERMEABILIZANTE</t>
    </r>
  </si>
  <si>
    <r>
      <rPr>
        <sz val="10"/>
        <rFont val="Times New Roman"/>
        <family val="1"/>
      </rPr>
      <t xml:space="preserve">1)  </t>
    </r>
    <r>
      <rPr>
        <sz val="11"/>
        <rFont val="Times New Roman"/>
        <family val="1"/>
      </rPr>
      <t xml:space="preserve">Será medido por área real de camada impermeabilizante,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</si>
  <si>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camada impermeabilizante, inclusive a base de assentamento ou fixação, manualmente; a seleção e a acomodação manual do entulho em lotes. Normas técnicas: NBR 15112, NBR 15113 e NBR 15114.</t>
    </r>
  </si>
  <si>
    <r>
      <rPr>
        <sz val="10"/>
        <rFont val="Times New Roman"/>
        <family val="1"/>
      </rPr>
      <t>03.09.040  DEMOLIÇÃO  MANUAL  DE  ARGAMASSA  REGULARIZANTE,  ISOLANTE  OU  PROTETORA  E PAPEL KRAFT</t>
    </r>
  </si>
  <si>
    <r>
      <rPr>
        <sz val="10"/>
        <rFont val="Times New Roman"/>
        <family val="1"/>
      </rPr>
      <t xml:space="preserve">1)  </t>
    </r>
    <r>
      <rPr>
        <sz val="11"/>
        <rFont val="Times New Roman"/>
        <family val="1"/>
      </rPr>
      <t xml:space="preserve">Será medido por área real de argamassa regularizante, isolante ou protetora, inclusive camada separadora,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</si>
  <si>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argamassa  regularizante,  isolante  ou protetora,   inclusive   a   camada   separadora,   com   papel   kraft,   ou   filme   de   polietileno, manualmente, sem danificar a camada impermeabilização ou de isolamento sob a argamassa; a seleção   e   a   acomodação   manual   do   entulho   em   lotes.   Normas   técnicas:   NBR 15112, NBR 15113 e NBR 15114.</t>
    </r>
  </si>
  <si>
    <r>
      <rPr>
        <sz val="10"/>
        <rFont val="Times New Roman"/>
        <family val="1"/>
      </rPr>
      <t>03.09.060  REMOÇÃO MANUAL DE JUNTA DE DILATAÇÃO OU RETRAÇÃO, INCLUSIVE APOIO</t>
    </r>
  </si>
  <si>
    <r>
      <rPr>
        <sz val="10"/>
        <rFont val="Times New Roman"/>
        <family val="1"/>
      </rPr>
      <t xml:space="preserve">1)  </t>
    </r>
    <r>
      <rPr>
        <sz val="11"/>
        <rFont val="Times New Roman"/>
        <family val="1"/>
      </rPr>
      <t xml:space="preserve">Será medido por comprimento real de junta dilatação ou retração demolida, inclusive o apoio,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</si>
  <si>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ou  remoção,  fragmentação  de  juntas  de  dilatação,  ou retração,  inclusive  o  material  de  apoio,  sem  danificar  os  elementos  onde  estão  inseridas  as juntas; a seleção e a acomodação manual do entulho em lotes. Normas técnicas: NBR 15112, NBR 15113 e NBR 15114.</t>
    </r>
  </si>
  <si>
    <r>
      <rPr>
        <b/>
        <sz val="10"/>
        <rFont val="Times New Roman"/>
        <family val="1"/>
      </rPr>
      <t>03.10.000  REMOÇÃO DE PINTURA</t>
    </r>
  </si>
  <si>
    <r>
      <rPr>
        <sz val="10"/>
        <rFont val="Times New Roman"/>
        <family val="1"/>
      </rPr>
      <t>03.10.020  REMOÇÃO DE PINTURA EM RODAPÉ, BAGUETE OU MOLDURA COM LIXA</t>
    </r>
  </si>
  <si>
    <r>
      <rPr>
        <sz val="10"/>
        <rFont val="Times New Roman"/>
        <family val="1"/>
      </rPr>
      <t xml:space="preserve">1)  </t>
    </r>
    <r>
      <rPr>
        <sz val="11"/>
        <rFont val="Times New Roman"/>
        <family val="1"/>
      </rPr>
      <t>Será  medido  por  comprimento  de  rodapé,  baguete  ou  moldura  com tinta  ou verniz removido (m).</t>
    </r>
  </si>
  <si>
    <r>
      <rPr>
        <sz val="10"/>
        <rFont val="Times New Roman"/>
        <family val="1"/>
      </rPr>
      <t xml:space="preserve">2)  </t>
    </r>
    <r>
      <rPr>
        <sz val="11"/>
        <rFont val="Times New Roman"/>
        <family val="1"/>
      </rPr>
      <t>O item remunera o fornecimento de materiais e a mão-de-obra necessária para a remoção da tinta ou verniz com lixamento.</t>
    </r>
  </si>
  <si>
    <r>
      <rPr>
        <sz val="10"/>
        <rFont val="Times New Roman"/>
        <family val="1"/>
      </rPr>
      <t>03.10.040  REMOÇÃO DE PINTURA EM RODAPÉ, BAGUETE OU MOLDURA COM PRODUTO QUÍMICO</t>
    </r>
  </si>
  <si>
    <r>
      <rPr>
        <sz val="10"/>
        <rFont val="Times New Roman"/>
        <family val="1"/>
      </rPr>
      <t xml:space="preserve">2)  </t>
    </r>
    <r>
      <rPr>
        <sz val="11"/>
        <rFont val="Times New Roman"/>
        <family val="1"/>
      </rPr>
      <t>O item remunera o fornecimento de materiais e a mão-de-obra necessária para a remoção da tinta ou verniz com removedor de tinta.</t>
    </r>
  </si>
  <si>
    <r>
      <rPr>
        <sz val="10"/>
        <rFont val="Times New Roman"/>
        <family val="1"/>
      </rPr>
      <t>03.10.060  REMOÇÃO DE CAIAÇÃO OU TINTA MINERAL IMPERMEÁVEL</t>
    </r>
  </si>
  <si>
    <r>
      <rPr>
        <sz val="10"/>
        <rFont val="Times New Roman"/>
        <family val="1"/>
      </rPr>
      <t xml:space="preserve">1)  </t>
    </r>
    <r>
      <rPr>
        <sz val="11"/>
        <rFont val="Times New Roman"/>
        <family val="1"/>
      </rPr>
      <t>Será medido pela área de superfície raspada, não se descontando vãos de até 4,00 m² e não se considerando espaletas, filetes ou molduras. Os vãos acima de 4,00 m² deverão ser deduzidos na totalidade e as espaletas, filetes ou molduras desenvolvidas (m²).</t>
    </r>
  </si>
  <si>
    <r>
      <rPr>
        <sz val="10"/>
        <rFont val="Times New Roman"/>
        <family val="1"/>
      </rPr>
      <t xml:space="preserve">2)  </t>
    </r>
    <r>
      <rPr>
        <sz val="11"/>
        <rFont val="Times New Roman"/>
        <family val="1"/>
      </rPr>
      <t>O item remunera o fornecimento de materiais e a mão-de-obra necessária para a execução da raspagem da tinta.</t>
    </r>
  </si>
  <si>
    <r>
      <rPr>
        <sz val="10"/>
        <rFont val="Times New Roman"/>
        <family val="1"/>
      </rPr>
      <t>03.10.080  REMOÇÃO  DE  PINTURA EM  SUPERFÍCIES  DE  MADEIRA E/OU  METÁLICAS  COM  PRODUTOS QUÍMICOS</t>
    </r>
  </si>
  <si>
    <r>
      <rPr>
        <sz val="10"/>
        <rFont val="Times New Roman"/>
        <family val="1"/>
      </rPr>
      <t xml:space="preserve">1)  </t>
    </r>
    <r>
      <rPr>
        <sz val="11"/>
        <rFont val="Times New Roman"/>
        <family val="1"/>
      </rPr>
      <t>Será medido por área (m²):</t>
    </r>
  </si>
  <si>
    <r>
      <rPr>
        <sz val="11"/>
        <rFont val="Times New Roman"/>
        <family val="1"/>
      </rPr>
      <t>a)  Em superfícies de madeira:</t>
    </r>
  </si>
  <si>
    <r>
      <rPr>
        <sz val="11"/>
        <rFont val="Times New Roman"/>
        <family val="1"/>
      </rPr>
      <t>- Em portas, portões, guichês com batente, pela área da peça multiplicada por 3 (três). Não havendo batente, medição pela área da peça multiplicada por 2 (dois);</t>
    </r>
  </si>
  <si>
    <r>
      <rPr>
        <sz val="11"/>
        <rFont val="Times New Roman"/>
        <family val="1"/>
      </rPr>
      <t>- Em janelas e portas com batentes de madeira, com venezianas ou persianas de enrolar, pela área da peça multiplicada por 5 (cinco);</t>
    </r>
  </si>
  <si>
    <r>
      <rPr>
        <sz val="11"/>
        <rFont val="Times New Roman"/>
        <family val="1"/>
      </rPr>
      <t>- Em cercas e gradis pela área de projeção do conjunto no plano vertical, considerada apenas uma vez.</t>
    </r>
  </si>
  <si>
    <r>
      <rPr>
        <sz val="11"/>
        <rFont val="Times New Roman"/>
        <family val="1"/>
      </rPr>
      <t>b)  Em superfícies metálicas:</t>
    </r>
  </si>
  <si>
    <r>
      <rPr>
        <sz val="11"/>
        <rFont val="Times New Roman"/>
        <family val="1"/>
      </rPr>
      <t>-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</si>
  <si>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 Em portas de ferro onduladas e articuladas de enrolar, portas e caixilhos chapeados, grades articuladas   de   enrolar   e   portas   pantográficas,   pela   área   da   peça   multiplicada   por 2,5 (dois e meio);</t>
    </r>
  </si>
  <si>
    <r>
      <rPr>
        <sz val="11"/>
        <rFont val="Times New Roman"/>
        <family val="1"/>
      </rPr>
      <t>- Em caixilhos com batentes ou contramarcos metálicos, com venezianas ou persianas, pela área da peça multiplicada por 5 (cinco);</t>
    </r>
  </si>
  <si>
    <r>
      <rPr>
        <sz val="11"/>
        <rFont val="Times New Roman"/>
        <family val="1"/>
      </rPr>
      <t>-  Em  tubulações,  considerando-se  os  coeficientes  abaixo  multiplicados  pela  área  da  face externa da tubulação:</t>
    </r>
  </si>
  <si>
    <r>
      <rPr>
        <b/>
        <sz val="10"/>
        <color rgb="FF0000FF"/>
        <rFont val="Times New Roman"/>
        <family val="1"/>
      </rPr>
      <t>DIÂMETRO</t>
    </r>
  </si>
  <si>
    <r>
      <rPr>
        <b/>
        <sz val="10"/>
        <color rgb="FF0000FF"/>
        <rFont val="Times New Roman"/>
        <family val="1"/>
      </rPr>
      <t>COEFICIENTE</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</si>
  <si>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</si>
  <si>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</si>
  <si>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</si>
  <si>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</si>
  <si>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</si>
  <si>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</si>
  <si>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</si>
  <si>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</si>
  <si>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</si>
  <si>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</si>
  <si>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</si>
  <si>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</si>
  <si>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</si>
  <si>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</si>
  <si>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1"/>
        <rFont val="Times New Roman"/>
        <family val="1"/>
      </rPr>
      <t>-  Faixas  de  identificação  em  tubulação:  cada  faixa  deverá  ser  considerada  como  0,50 m da tubulação correspondente, acrescida do respectivo coeficiente;</t>
    </r>
  </si>
  <si>
    <r>
      <rPr>
        <sz val="11"/>
        <rFont val="Times New Roman"/>
        <family val="1"/>
      </rPr>
      <t>-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</si>
  <si>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removedor de tinta.</t>
    </r>
  </si>
  <si>
    <r>
      <rPr>
        <sz val="10"/>
        <rFont val="Times New Roman"/>
        <family val="1"/>
      </rPr>
      <t>03.10.100  REMOÇÃO DE PINTURA EM SUPERFÍCIES DE MADEIRA E/OU METÁLICAS COM LIXAMENTO</t>
    </r>
  </si>
  <si>
    <r>
      <rPr>
        <sz val="11"/>
        <rFont val="Times New Roman"/>
        <family val="1"/>
      </rPr>
      <t>-  Em  tubulações,  considerando-se  os  coeficientes  abaixo,  multiplicados  pela  área  da  face externa da tubulação:</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</si>
  <si>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lixamento.</t>
    </r>
  </si>
  <si>
    <r>
      <rPr>
        <sz val="10"/>
        <rFont val="Times New Roman"/>
        <family val="1"/>
      </rPr>
      <t>03.10.120  REMOÇÃO DE PINTURA EM MASSA COM PRODUTOS QUÍMICOS</t>
    </r>
  </si>
  <si>
    <r>
      <rPr>
        <sz val="10"/>
        <rFont val="Times New Roman"/>
        <family val="1"/>
      </rPr>
      <t xml:space="preserve">1)  </t>
    </r>
    <r>
      <rPr>
        <sz val="11"/>
        <rFont val="Times New Roman"/>
        <family val="1"/>
      </rPr>
      <t>Será medido pela área de superfície com tinta removida (m²).</t>
    </r>
  </si>
  <si>
    <r>
      <rPr>
        <sz val="10"/>
        <rFont val="Times New Roman"/>
        <family val="1"/>
      </rPr>
      <t xml:space="preserve">2)  </t>
    </r>
    <r>
      <rPr>
        <sz val="11"/>
        <rFont val="Times New Roman"/>
        <family val="1"/>
      </rPr>
      <t>O item remunera o fornecimento de materiais e a mão-de-obra necessária para a remoção da tinta em massa com removedor de tinta.</t>
    </r>
  </si>
  <si>
    <r>
      <rPr>
        <sz val="10"/>
        <rFont val="Times New Roman"/>
        <family val="1"/>
      </rPr>
      <t>03.10.140  REMOÇÃO DE PINTURA EM MASSA COM LIXAMENTO</t>
    </r>
  </si>
  <si>
    <r>
      <rPr>
        <sz val="10"/>
        <rFont val="Times New Roman"/>
        <family val="1"/>
      </rPr>
      <t xml:space="preserve">2)  </t>
    </r>
    <r>
      <rPr>
        <sz val="11"/>
        <rFont val="Times New Roman"/>
        <family val="1"/>
      </rPr>
      <t>O item remunera o fornecimento de materiais e a mão-de-obra necessária para a remoção da tinta em massa com lixamento.</t>
    </r>
  </si>
  <si>
    <r>
      <rPr>
        <b/>
        <sz val="10"/>
        <color rgb="FF0000FF"/>
        <rFont val="Times New Roman"/>
        <family val="1"/>
      </rPr>
      <t>04.00.000  RETIRADA COM PROVÁVEL REAPROVEITAMENTO</t>
    </r>
  </si>
  <si>
    <r>
      <rPr>
        <b/>
        <sz val="10"/>
        <rFont val="Times New Roman"/>
        <family val="1"/>
      </rPr>
      <t>04.01.000  RETIRADA DE FECHAMENTO E ELEMENTO DIVISOR</t>
    </r>
  </si>
  <si>
    <r>
      <rPr>
        <sz val="10"/>
        <rFont val="Times New Roman"/>
        <family val="1"/>
      </rPr>
      <t>04.01.020  RETIRADA DE DIVISÓRIA EM PLACA DE MADEIRA OU FIBROCIMENTO TARUGADA</t>
    </r>
  </si>
  <si>
    <r>
      <rPr>
        <sz val="10"/>
        <rFont val="Times New Roman"/>
        <family val="1"/>
      </rPr>
      <t xml:space="preserve">1)  </t>
    </r>
    <r>
      <rPr>
        <sz val="11"/>
        <rFont val="Times New Roman"/>
        <family val="1"/>
      </rPr>
      <t>Será medido pela área, na projeção vertical, de divisórias desmontadas (m²).</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</si>
  <si>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tarugamento, remunera também a guarda das peças reaproveitáveis.</t>
    </r>
  </si>
  <si>
    <r>
      <rPr>
        <sz val="10"/>
        <rFont val="Times New Roman"/>
        <family val="1"/>
      </rPr>
      <t>04.01.040  RETIRADA  DE  DIVISÓRIA  EM  PLACA  DE  MADEIRA  OU  FIBROCIMENTO  COM  MONTANTES METÁLICOS</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</si>
  <si>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montantes metálicos, remunera também a guarda das peças reaproveitáveis.</t>
    </r>
  </si>
  <si>
    <r>
      <rPr>
        <sz val="10"/>
        <rFont val="Times New Roman"/>
        <family val="1"/>
      </rPr>
      <t>04.01.060  RETIRADA DE DIVISÓRIA EM PLACA DE CONCRETO, GRANITO, GRANILITE OU MÁRMORE</t>
    </r>
  </si>
  <si>
    <r>
      <rPr>
        <sz val="10"/>
        <rFont val="Times New Roman"/>
        <family val="1"/>
      </rPr>
      <t xml:space="preserve">2)  </t>
    </r>
    <r>
      <rPr>
        <sz val="11"/>
        <rFont val="Times New Roman"/>
        <family val="1"/>
      </rPr>
      <t>O  item  remunera  o  fornecimento  de  mão-de-obra  para  a  desmontagem  de  divisórias  internas moduladas em placas de concreto, granito ou mármore, remunera também a guarda das peças reaproveitáveis.</t>
    </r>
  </si>
  <si>
    <r>
      <rPr>
        <sz val="10"/>
        <rFont val="Times New Roman"/>
        <family val="1"/>
      </rPr>
      <t>04.01.080  RETIRADA DE FECHAMENTO EM PLACAS PRÉ-MOLDADAS, INCLUSIVE PILARES</t>
    </r>
  </si>
  <si>
    <r>
      <rPr>
        <sz val="10"/>
        <rFont val="Times New Roman"/>
        <family val="1"/>
      </rPr>
      <t xml:space="preserve">1)  </t>
    </r>
    <r>
      <rPr>
        <sz val="11"/>
        <rFont val="Times New Roman"/>
        <family val="1"/>
      </rPr>
      <t>Será medido pela área, na projeção vertical, de fechamento retirado (m²).</t>
    </r>
  </si>
  <si>
    <r>
      <rPr>
        <sz val="10"/>
        <rFont val="Times New Roman"/>
        <family val="1"/>
      </rPr>
      <t xml:space="preserve">2)  </t>
    </r>
    <r>
      <rPr>
        <sz val="11"/>
        <rFont val="Times New Roman"/>
        <family val="1"/>
      </rPr>
      <t>O  item  remunera  o  fornecimento  de  retroescavadeira  e  a  mão-de-obra  para  a  retirada  de fechamento  em placas  pré-moldadas,  inclusive  pilares;  remunera  também a  guarda  das peças reaproveitáveis.</t>
    </r>
  </si>
  <si>
    <r>
      <rPr>
        <sz val="10"/>
        <rFont val="Times New Roman"/>
        <family val="1"/>
      </rPr>
      <t>04.01.090  RETIRADA DE  BARREIRA DE  PROTEÇÃO COM ARAME DE ALTA SEGURANÇA, SIMPLES OU DUPLO</t>
    </r>
  </si>
  <si>
    <r>
      <rPr>
        <sz val="10"/>
        <rFont val="Times New Roman"/>
        <family val="1"/>
      </rPr>
      <t xml:space="preserve">1)  </t>
    </r>
    <r>
      <rPr>
        <sz val="11"/>
        <rFont val="Times New Roman"/>
        <family val="1"/>
      </rPr>
      <t>Será medido por comprimento, na projeção horizontal, de barreira retirada (m).</t>
    </r>
  </si>
  <si>
    <r>
      <rPr>
        <sz val="10"/>
        <rFont val="Times New Roman"/>
        <family val="1"/>
      </rPr>
      <t xml:space="preserve">2)  </t>
    </r>
    <r>
      <rPr>
        <sz val="11"/>
        <rFont val="Times New Roman"/>
        <family val="1"/>
      </rPr>
      <t>O item remunera o fornecimento de mão-de-obra e equipamentos necessários para a retirada de barreira de proteção com arame de alta segurança simples ou duplo, instalada com um mínimo de  8  (oito)  espiras  por  metro;  remunera  também  a  guarda  do  arame  de  alta  segurança  para reaproveitamento.</t>
    </r>
  </si>
  <si>
    <r>
      <rPr>
        <sz val="10"/>
        <rFont val="Times New Roman"/>
        <family val="1"/>
      </rPr>
      <t>04.01.100  RETIRADA DE CERCA</t>
    </r>
  </si>
  <si>
    <r>
      <rPr>
        <sz val="10"/>
        <rFont val="Times New Roman"/>
        <family val="1"/>
      </rPr>
      <t xml:space="preserve">1)  </t>
    </r>
    <r>
      <rPr>
        <sz val="11"/>
        <rFont val="Times New Roman"/>
        <family val="1"/>
      </rPr>
      <t>Será medido por comprimento, na projeção horizontal, de cerca retirada (m).</t>
    </r>
  </si>
  <si>
    <r>
      <rPr>
        <sz val="10"/>
        <rFont val="Times New Roman"/>
        <family val="1"/>
      </rPr>
      <t xml:space="preserve">2)  </t>
    </r>
    <r>
      <rPr>
        <sz val="11"/>
        <rFont val="Times New Roman"/>
        <family val="1"/>
      </rPr>
      <t>O  item remunera  o  fornecimento  de  mão-de-obra  e  equipamentos  necessários  para  a  retirada completa de cerca de qualquer padrão, inclusive a remoção dos mourões e arames; remunera também a seleção e guarda das peças e arames reaproveitáveis.</t>
    </r>
  </si>
  <si>
    <r>
      <rPr>
        <b/>
        <sz val="10"/>
        <rFont val="Times New Roman"/>
        <family val="1"/>
      </rPr>
      <t>04.02.000  RETIRADA    DE    ELEMENTOS    DE    ESTRUTURA    (CONCRETO,    FERRO,    ALUMÍNIO    E MADEIRA)</t>
    </r>
  </si>
  <si>
    <r>
      <rPr>
        <sz val="10"/>
        <rFont val="Times New Roman"/>
        <family val="1"/>
      </rPr>
      <t>04.02.020  RETIRADA DE PEÇAS LINEARES EM MADEIRA COM SEÇÃO ATÉ 60 CM²</t>
    </r>
  </si>
  <si>
    <r>
      <rPr>
        <sz val="10"/>
        <rFont val="Times New Roman"/>
        <family val="1"/>
      </rPr>
      <t xml:space="preserve">1)  </t>
    </r>
    <r>
      <rPr>
        <sz val="11"/>
        <rFont val="Times New Roman"/>
        <family val="1"/>
      </rPr>
      <t>Será medido pelo comprimento total das peças retiradas (m).</t>
    </r>
  </si>
  <si>
    <r>
      <rPr>
        <sz val="10"/>
        <rFont val="Times New Roman"/>
        <family val="1"/>
      </rPr>
      <t xml:space="preserve">2)  </t>
    </r>
    <r>
      <rPr>
        <sz val="11"/>
        <rFont val="Times New Roman"/>
        <family val="1"/>
      </rPr>
      <t>O item remunera o fornecimento da mão-de-obra necessária para a retirada completa das peças de madeira com seção até 60 cm², seleção e guarda das peças reaproveitáveis.</t>
    </r>
  </si>
  <si>
    <r>
      <rPr>
        <sz val="10"/>
        <rFont val="Times New Roman"/>
        <family val="1"/>
      </rPr>
      <t>04.02.030  RETIRADA DE PEÇAS LINEARES EM MADEIRA COM SEÇÃO SUPERIOR A 60 CM²</t>
    </r>
  </si>
  <si>
    <r>
      <rPr>
        <sz val="10"/>
        <rFont val="Times New Roman"/>
        <family val="1"/>
      </rPr>
      <t xml:space="preserve">2)  </t>
    </r>
    <r>
      <rPr>
        <sz val="11"/>
        <rFont val="Times New Roman"/>
        <family val="1"/>
      </rPr>
      <t>O item remunera o fornecimento da mão-de-obra necessária para a retirada completa das peças de madeira com seção superior a 60 cm², seleção e guarda das peças reaproveitáveis.</t>
    </r>
  </si>
  <si>
    <r>
      <rPr>
        <sz val="10"/>
        <rFont val="Times New Roman"/>
        <family val="1"/>
      </rPr>
      <t>04.02.050  RETIRADA DE ESTRUTURA EM MADEIRA TESOURA - TELHAS DE BARRO</t>
    </r>
  </si>
  <si>
    <r>
      <rPr>
        <sz val="10"/>
        <rFont val="Times New Roman"/>
        <family val="1"/>
      </rPr>
      <t xml:space="preserve">1)  </t>
    </r>
    <r>
      <rPr>
        <sz val="11"/>
        <rFont val="Times New Roman"/>
        <family val="1"/>
      </rPr>
      <t>Será medido pela área de cobertura em projeção horizontal (m²).</t>
    </r>
  </si>
  <si>
    <r>
      <rPr>
        <sz val="10"/>
        <rFont val="Times New Roman"/>
        <family val="1"/>
      </rPr>
      <t xml:space="preserve">2)  </t>
    </r>
    <r>
      <rPr>
        <sz val="11"/>
        <rFont val="Times New Roman"/>
        <family val="1"/>
      </rPr>
      <t>O  item  remunera  o  fornecimento  da  mão-de-obra  necessária  para  a  retirada  completa  da estrutura  de  madeira,  em  tesoura,  para  telhas  de  barro,  a  seleção  e  a  guarda  das  peças reaproveitáveis.</t>
    </r>
  </si>
  <si>
    <r>
      <rPr>
        <sz val="10"/>
        <rFont val="Times New Roman"/>
        <family val="1"/>
      </rPr>
      <t>04.02.070  RETIRADA DE ESTRUTURA DE MADEIRA EM TESOURA - TELHAS PERFIL QUALQUER</t>
    </r>
  </si>
  <si>
    <r>
      <rPr>
        <sz val="10"/>
        <rFont val="Times New Roman"/>
        <family val="1"/>
      </rPr>
      <t xml:space="preserve">2)  </t>
    </r>
    <r>
      <rPr>
        <sz val="11"/>
        <rFont val="Times New Roman"/>
        <family val="1"/>
      </rPr>
      <t>O  item  remunera  o  fornecimento  da  mão-de-obra  necessária  para  a  retirada  completa  da estrutura de madeira, em tesoura, para telhas de qualquer perfil, a seleção e a guarda das peças reaproveitáveis.</t>
    </r>
  </si>
  <si>
    <r>
      <rPr>
        <sz val="10"/>
        <rFont val="Times New Roman"/>
        <family val="1"/>
      </rPr>
      <t>04.02.090  RETIRADA DE ESTRUTURA EM MADEIRA PONTALETADA - TELHAS DE BARRO</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</si>
  <si>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barro,  a  seleção  e  a  guarda  das  peças reaproveitáveis.</t>
    </r>
  </si>
  <si>
    <r>
      <rPr>
        <sz val="10"/>
        <rFont val="Times New Roman"/>
        <family val="1"/>
      </rPr>
      <t>04.02.110  RETIRADA DE ESTRUTURA EM MADEIRA PONTALETADA - TELHAS PERFIL QUALQUER</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</si>
  <si>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qualquer perfil, a seleção e a guarda das peças reaproveitáveis.</t>
    </r>
  </si>
  <si>
    <r>
      <rPr>
        <sz val="10"/>
        <rFont val="Times New Roman"/>
        <family val="1"/>
      </rPr>
      <t>04.02.140  RETIRADA DE ESTRUTURA METÁLICA</t>
    </r>
  </si>
  <si>
    <r>
      <rPr>
        <sz val="10"/>
        <rFont val="Times New Roman"/>
        <family val="1"/>
      </rPr>
      <t xml:space="preserve">1)  </t>
    </r>
    <r>
      <rPr>
        <sz val="11"/>
        <rFont val="Times New Roman"/>
        <family val="1"/>
      </rPr>
      <t>Será medido por peso, de aço, da estrutura retirada (kg).</t>
    </r>
  </si>
  <si>
    <r>
      <rPr>
        <sz val="10"/>
        <rFont val="Times New Roman"/>
        <family val="1"/>
      </rPr>
      <t xml:space="preserve">2)  </t>
    </r>
    <r>
      <rPr>
        <sz val="11"/>
        <rFont val="Times New Roman"/>
        <family val="1"/>
      </rPr>
      <t>O  item remunera  o  fornecimento  de  equipamentos  e  mão-de-obra  necessários  para  a  retirada completa   de   estrutura   metálica;   remunera   também   a   seleção   e   a   guarda   das   peças reaproveitáveis.</t>
    </r>
  </si>
  <si>
    <r>
      <rPr>
        <b/>
        <sz val="10"/>
        <rFont val="Times New Roman"/>
        <family val="1"/>
      </rPr>
      <t>04.03.000  RETIRADA DE TELHAMENTO E PROTEÇÃO</t>
    </r>
  </si>
  <si>
    <r>
      <rPr>
        <sz val="10"/>
        <rFont val="Times New Roman"/>
        <family val="1"/>
      </rPr>
      <t>04.03.020  RETIRADA DE TELHAMENTO EM BARRO</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</si>
  <si>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</si>
  <si>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 de 18% a 27% de inclinação;</t>
    </r>
  </si>
  <si>
    <r>
      <rPr>
        <sz val="11"/>
        <rFont val="Times New Roman"/>
        <family val="1"/>
      </rPr>
      <t>b)  8% para cobertura de 28% a 38% de inclinação;</t>
    </r>
  </si>
  <si>
    <r>
      <rPr>
        <sz val="11"/>
        <rFont val="Times New Roman"/>
        <family val="1"/>
      </rPr>
      <t>c)  12% para cobertura de 39% a 50% de inclinação.</t>
    </r>
  </si>
  <si>
    <r>
      <rPr>
        <sz val="10"/>
        <rFont val="Times New Roman"/>
        <family val="1"/>
      </rPr>
      <t xml:space="preserve">2)  </t>
    </r>
    <r>
      <rPr>
        <sz val="11"/>
        <rFont val="Times New Roman"/>
        <family val="1"/>
      </rPr>
      <t>O item remunera o fornecimento da mão-de-obra necessária para a retirada completa das telhas de barro, inclusive elementos de fixação, a seleção e a guarda das peças reaproveitáveis.</t>
    </r>
  </si>
  <si>
    <r>
      <rPr>
        <sz val="10"/>
        <rFont val="Times New Roman"/>
        <family val="1"/>
      </rPr>
      <t>04.03.040  RETIRADA DE TELHAMENTO PERFIL E MATERIAL QUALQUER, EXCETO BARRO</t>
    </r>
  </si>
  <si>
    <r>
      <rPr>
        <sz val="10"/>
        <rFont val="Times New Roman"/>
        <family val="1"/>
      </rPr>
      <t xml:space="preserve">2)  </t>
    </r>
    <r>
      <rPr>
        <sz val="11"/>
        <rFont val="Times New Roman"/>
        <family val="1"/>
      </rPr>
      <t>O item remunera o fornecimento da mão-de-obra necessária para a retirada completa das telhas em  qualquer  material,  ou  perfil,  exceto  barro,  inclusive  elementos  de  fixação,  a  seleção  e  a guarda das peças reaproveitáveis.</t>
    </r>
  </si>
  <si>
    <r>
      <rPr>
        <sz val="10"/>
        <rFont val="Times New Roman"/>
        <family val="1"/>
      </rPr>
      <t>04.03.060  RETIRADA DE CUMEEIRA OU ESPIGÃO EM BARRO</t>
    </r>
  </si>
  <si>
    <r>
      <rPr>
        <sz val="10"/>
        <rFont val="Times New Roman"/>
        <family val="1"/>
      </rPr>
      <t xml:space="preserve">2)  </t>
    </r>
    <r>
      <rPr>
        <sz val="11"/>
        <rFont val="Times New Roman"/>
        <family val="1"/>
      </rPr>
      <t>O item remunera o fornecimento da mão-de-obra necessária para a retirada completa das peças, inclusive elementos de fixação, a seleção e a guarda das peças reaproveitáveis.</t>
    </r>
  </si>
  <si>
    <r>
      <rPr>
        <sz val="10"/>
        <rFont val="Times New Roman"/>
        <family val="1"/>
      </rPr>
      <t>04.03.080  RETIRADA DE CUMEEIRA, ESPIGÃO OU RUFO PERFIL QUALQUER</t>
    </r>
  </si>
  <si>
    <r>
      <rPr>
        <sz val="10"/>
        <rFont val="Times New Roman"/>
        <family val="1"/>
      </rPr>
      <t>04.03.090  RETIRADA DE DOMO DE ACRÍLICO, INCLUSIVE PERFIS METÁLICOS DE FIXAÇÃO</t>
    </r>
  </si>
  <si>
    <r>
      <rPr>
        <sz val="10"/>
        <rFont val="Times New Roman"/>
        <family val="1"/>
      </rPr>
      <t xml:space="preserve">1)  </t>
    </r>
    <r>
      <rPr>
        <sz val="11"/>
        <rFont val="Times New Roman"/>
        <family val="1"/>
      </rPr>
      <t>Será  medido  pela  área  do  domo  retirado,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</si>
  <si>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da mão-de-obra necessária para a retirada de domo com corpo em acrílico, inclusive estrutura de fixação, com ou sem grapas; remunera também a seleção e a guarda das peças reaproveitáveis.</t>
    </r>
  </si>
  <si>
    <r>
      <rPr>
        <b/>
        <sz val="10"/>
        <rFont val="Times New Roman"/>
        <family val="1"/>
      </rPr>
      <t>04.04.000  RETIRADA DE REVESTIMENTO EM PEDRA E BLOCOS MACIÇOS</t>
    </r>
  </si>
  <si>
    <r>
      <rPr>
        <sz val="10"/>
        <rFont val="Times New Roman"/>
        <family val="1"/>
      </rPr>
      <t>04.04.010  RETIRADA   DE   REVESTIMENTO   EM   PEDRA,   GRANITO   OU   MÁRMORE,   EM   PAREDE   OU FACHADA</t>
    </r>
  </si>
  <si>
    <r>
      <rPr>
        <sz val="10"/>
        <rFont val="Times New Roman"/>
        <family val="1"/>
      </rPr>
      <t xml:space="preserve">1)  </t>
    </r>
    <r>
      <rPr>
        <sz val="11"/>
        <rFont val="Times New Roman"/>
        <family val="1"/>
      </rPr>
      <t>Será medido por área de revestimento retirado (m²).</t>
    </r>
  </si>
  <si>
    <r>
      <rPr>
        <sz val="10"/>
        <rFont val="Times New Roman"/>
        <family val="1"/>
      </rPr>
      <t xml:space="preserve">2)  </t>
    </r>
    <r>
      <rPr>
        <sz val="11"/>
        <rFont val="Times New Roman"/>
        <family val="1"/>
      </rPr>
      <t>O item remunera o fornecimento da mão-de-obra necessária para a retirada de revestimento de pedra,  granito  ou  mármore,  em  paredes  ou  fachadas  assentados  com  argamassa;  remunera também a limpeza e a guarda das peças reaproveitáveis.</t>
    </r>
  </si>
  <si>
    <r>
      <rPr>
        <sz val="10"/>
        <rFont val="Times New Roman"/>
        <family val="1"/>
      </rPr>
      <t>04.04.020  RETIRADA DE PISO EM PEDRA, GRANITO OU MÁRMORE</t>
    </r>
  </si>
  <si>
    <r>
      <rPr>
        <sz val="10"/>
        <rFont val="Times New Roman"/>
        <family val="1"/>
      </rPr>
      <t xml:space="preserve">1)  </t>
    </r>
    <r>
      <rPr>
        <sz val="11"/>
        <rFont val="Times New Roman"/>
        <family val="1"/>
      </rPr>
      <t>Será medido por área de piso retirado (m²).</t>
    </r>
  </si>
  <si>
    <r>
      <rPr>
        <sz val="10"/>
        <rFont val="Times New Roman"/>
        <family val="1"/>
      </rPr>
      <t xml:space="preserve">2)  </t>
    </r>
    <r>
      <rPr>
        <sz val="11"/>
        <rFont val="Times New Roman"/>
        <family val="1"/>
      </rPr>
      <t>O item remunera o fornecimento da mão-de-obra necessária para a retirada de piso de pedra, granito  ou  mármore  assentados  com  argamassa;  remunera  também  a  limpeza  e  a  guarda  das peças reaproveitáveis.</t>
    </r>
  </si>
  <si>
    <r>
      <rPr>
        <sz val="10"/>
        <rFont val="Times New Roman"/>
        <family val="1"/>
      </rPr>
      <t>04.04.030  RETIRADA DE SOLEIRA OU PEITORIL EM PEDRA, GRANITO OU MÁRMORE</t>
    </r>
  </si>
  <si>
    <r>
      <rPr>
        <sz val="10"/>
        <rFont val="Times New Roman"/>
        <family val="1"/>
      </rPr>
      <t xml:space="preserve">1)  </t>
    </r>
    <r>
      <rPr>
        <sz val="11"/>
        <rFont val="Times New Roman"/>
        <family val="1"/>
      </rPr>
      <t>Será medido por comprimento de soleira ou peitoril retirado (m).</t>
    </r>
  </si>
  <si>
    <r>
      <rPr>
        <sz val="10"/>
        <rFont val="Times New Roman"/>
        <family val="1"/>
      </rPr>
      <t xml:space="preserve">2)  </t>
    </r>
    <r>
      <rPr>
        <sz val="11"/>
        <rFont val="Times New Roman"/>
        <family val="1"/>
      </rPr>
      <t>O  item  remunera  o  fornecimento  da  mão-de-obra  necessária  para  a  retirada  de  soleira  ou peitoril em pedra, granito ou mármore assentados com argamassa; remunera também a limpeza e a guarda das peças reaproveitáveis.</t>
    </r>
  </si>
  <si>
    <r>
      <rPr>
        <sz val="10"/>
        <rFont val="Times New Roman"/>
        <family val="1"/>
      </rPr>
      <t>04.04.040  RETIRADA DE DEGRAU EM PEDRA, GRANITO OU MÁRMORE</t>
    </r>
  </si>
  <si>
    <r>
      <rPr>
        <sz val="10"/>
        <rFont val="Times New Roman"/>
        <family val="1"/>
      </rPr>
      <t xml:space="preserve">1)  </t>
    </r>
    <r>
      <rPr>
        <sz val="11"/>
        <rFont val="Times New Roman"/>
        <family val="1"/>
      </rPr>
      <t>Será medido por comprimento de revestimento de degraus retirado (m).</t>
    </r>
  </si>
  <si>
    <r>
      <rPr>
        <sz val="10"/>
        <rFont val="Times New Roman"/>
        <family val="1"/>
      </rPr>
      <t xml:space="preserve">2)  </t>
    </r>
    <r>
      <rPr>
        <sz val="11"/>
        <rFont val="Times New Roman"/>
        <family val="1"/>
      </rPr>
      <t>O item remunera o fornecimento da mão-de-obra necessária para a retirada de pisos e espelhos de  degraus  revestidos  em  pedra,  granito  ou  mármore  assentados  com  argamassa;  remunera também a limpeza e a guarda das peças reaproveitáveis.</t>
    </r>
  </si>
  <si>
    <r>
      <rPr>
        <sz val="10"/>
        <rFont val="Times New Roman"/>
        <family val="1"/>
      </rPr>
      <t>04.04.060  RETIRADA DE RODAPÉ EM PEDRA, GRANITO OU MÁRMORE</t>
    </r>
  </si>
  <si>
    <r>
      <rPr>
        <sz val="10"/>
        <rFont val="Times New Roman"/>
        <family val="1"/>
      </rPr>
      <t xml:space="preserve">1)  </t>
    </r>
    <r>
      <rPr>
        <sz val="11"/>
        <rFont val="Times New Roman"/>
        <family val="1"/>
      </rPr>
      <t>Será medido por comprimento de rodapé retirado (m).</t>
    </r>
  </si>
  <si>
    <r>
      <rPr>
        <sz val="10"/>
        <rFont val="Times New Roman"/>
        <family val="1"/>
      </rPr>
      <t xml:space="preserve">2)  </t>
    </r>
    <r>
      <rPr>
        <sz val="11"/>
        <rFont val="Times New Roman"/>
        <family val="1"/>
      </rPr>
      <t>O  item  remunera  o  fornecimento  da  mão-de-obra  necessária  para  a  retirada  de  rodapés  em pedra, granito ou mármore assentados com argamassa; remunera também a limpeza e a guarda das peças reaproveitáveis.</t>
    </r>
  </si>
  <si>
    <r>
      <rPr>
        <b/>
        <sz val="10"/>
        <rFont val="Times New Roman"/>
        <family val="1"/>
      </rPr>
      <t>04.05.000  RETIRADA DE REVESTIMENTOS EM MADEIRA</t>
    </r>
  </si>
  <si>
    <r>
      <rPr>
        <sz val="10"/>
        <rFont val="Times New Roman"/>
        <family val="1"/>
      </rPr>
      <t>04.05.010  RETIRADA DE REVESTIMENTO EM LAMBRIS DE MADEIRA</t>
    </r>
  </si>
  <si>
    <r>
      <rPr>
        <sz val="10"/>
        <rFont val="Times New Roman"/>
        <family val="1"/>
      </rPr>
      <t xml:space="preserve">1)  </t>
    </r>
    <r>
      <rPr>
        <sz val="11"/>
        <rFont val="Times New Roman"/>
        <family val="1"/>
      </rPr>
      <t>Será medido por área de revestimento em lambril de madeira retirado (m²).</t>
    </r>
  </si>
  <si>
    <r>
      <rPr>
        <sz val="10"/>
        <rFont val="Times New Roman"/>
        <family val="1"/>
      </rPr>
      <t xml:space="preserve">2)  </t>
    </r>
    <r>
      <rPr>
        <sz val="11"/>
        <rFont val="Times New Roman"/>
        <family val="1"/>
      </rPr>
      <t>O item remunera o fornecimento da mão-de-obra necessária para a retirada de revestimento em lambril de madeira, inclusive o tarugamento; a seleção e a guarda das peças reaproveitáveis.</t>
    </r>
  </si>
  <si>
    <r>
      <rPr>
        <sz val="10"/>
        <rFont val="Times New Roman"/>
        <family val="1"/>
      </rPr>
      <t>04.05.020  RETIRADA DE PISO EM TACOS DE MADEIRA</t>
    </r>
  </si>
  <si>
    <r>
      <rPr>
        <sz val="10"/>
        <rFont val="Times New Roman"/>
        <family val="1"/>
      </rPr>
      <t xml:space="preserve">2)  </t>
    </r>
    <r>
      <rPr>
        <sz val="11"/>
        <rFont val="Times New Roman"/>
        <family val="1"/>
      </rPr>
      <t>O item remunera o fornecimento da mão-de-obra necessária para a retirada de piso de taco de madeira colocado, a seleção e a guarda das peças reaproveitáveis.</t>
    </r>
  </si>
  <si>
    <r>
      <rPr>
        <sz val="10"/>
        <rFont val="Times New Roman"/>
        <family val="1"/>
      </rPr>
      <t>04.05.040  RETIRADA DE SOALHO SOMENTE O TABLADO</t>
    </r>
  </si>
  <si>
    <r>
      <rPr>
        <sz val="10"/>
        <rFont val="Times New Roman"/>
        <family val="1"/>
      </rPr>
      <t xml:space="preserve">2)  </t>
    </r>
    <r>
      <rPr>
        <sz val="11"/>
        <rFont val="Times New Roman"/>
        <family val="1"/>
      </rPr>
      <t>O item remunera o fornecimento da mão-de-obra necessária para a retirada de piso de soalho de madeira, a seleção e a guarda das peças reaproveitáveis; não remunera a retirada do vigamento.</t>
    </r>
  </si>
  <si>
    <r>
      <rPr>
        <sz val="10"/>
        <rFont val="Times New Roman"/>
        <family val="1"/>
      </rPr>
      <t>04.05.060  RETIRADA DE SOALHO INCLUSIVE VIGAMENTO</t>
    </r>
  </si>
  <si>
    <r>
      <rPr>
        <sz val="10"/>
        <rFont val="Times New Roman"/>
        <family val="1"/>
      </rPr>
      <t xml:space="preserve">2)  </t>
    </r>
    <r>
      <rPr>
        <sz val="11"/>
        <rFont val="Times New Roman"/>
        <family val="1"/>
      </rPr>
      <t>O item remunera o fornecimento da mão-de-obra necessária para a retirada de piso de soalho de madeira,  inclusive  o  vigamento  de  assentamento  do  piso,  a  seleção  e  a  guarda  das  peças reaproveitáveis.</t>
    </r>
  </si>
  <si>
    <r>
      <rPr>
        <sz val="10"/>
        <rFont val="Times New Roman"/>
        <family val="1"/>
      </rPr>
      <t>04.05.080  RETIRADA DE DEGRAU EM MADEIRA</t>
    </r>
  </si>
  <si>
    <r>
      <rPr>
        <sz val="10"/>
        <rFont val="Times New Roman"/>
        <family val="1"/>
      </rPr>
      <t xml:space="preserve">2)  </t>
    </r>
    <r>
      <rPr>
        <sz val="11"/>
        <rFont val="Times New Roman"/>
        <family val="1"/>
      </rPr>
      <t>O item remunera o fornecimento da mão-de-obra necessária para a retirada de pisos e espelhos de degraus revestidos em madeira; a seleção e a guarda das peças reaproveitáveis.</t>
    </r>
  </si>
  <si>
    <r>
      <rPr>
        <sz val="10"/>
        <rFont val="Times New Roman"/>
        <family val="1"/>
      </rPr>
      <t>04.05.100  RETIRADA DE RODAPÉ INCLUSIVE CORDÃO EM MADEIRA</t>
    </r>
  </si>
  <si>
    <r>
      <rPr>
        <sz val="10"/>
        <rFont val="Times New Roman"/>
        <family val="1"/>
      </rPr>
      <t xml:space="preserve">2)  </t>
    </r>
    <r>
      <rPr>
        <sz val="11"/>
        <rFont val="Times New Roman"/>
        <family val="1"/>
      </rPr>
      <t>O  item  remunera  o  fornecimento  da  mão-de-obra  necessária  para  a  retirada  de  rodapés  de madeira, inclusive cordão; a seleção e a guarda das peças reaproveitáveis.</t>
    </r>
  </si>
  <si>
    <r>
      <rPr>
        <b/>
        <sz val="10"/>
        <rFont val="Times New Roman"/>
        <family val="1"/>
      </rPr>
      <t>04.06.000  RETIRADA DE REVESTIMENTOS SINTÉTICOS E METÁLICOS</t>
    </r>
  </si>
  <si>
    <r>
      <rPr>
        <sz val="10"/>
        <rFont val="Times New Roman"/>
        <family val="1"/>
      </rPr>
      <t>04.06.010  RETIRADA DE REVESTIMENTO EM LAMBRIS METÁLICOS</t>
    </r>
  </si>
  <si>
    <r>
      <rPr>
        <sz val="10"/>
        <rFont val="Times New Roman"/>
        <family val="1"/>
      </rPr>
      <t xml:space="preserve">1)  </t>
    </r>
    <r>
      <rPr>
        <sz val="11"/>
        <rFont val="Times New Roman"/>
        <family val="1"/>
      </rPr>
      <t>Será medido por área de revestimento em lambril metálico retirado (m²).</t>
    </r>
  </si>
  <si>
    <r>
      <rPr>
        <sz val="10"/>
        <rFont val="Times New Roman"/>
        <family val="1"/>
      </rPr>
      <t xml:space="preserve">2)  </t>
    </r>
    <r>
      <rPr>
        <sz val="11"/>
        <rFont val="Times New Roman"/>
        <family val="1"/>
      </rPr>
      <t>O item remunera o fornecimento da mão-de-obra necessária para a retirada de revestimento em lambril   metálico,   inclusive   a   estrutura   de   fixação;   a   seleção   e   a   guarda   das   peças reaproveitáveis.</t>
    </r>
  </si>
  <si>
    <r>
      <rPr>
        <sz val="10"/>
        <rFont val="Times New Roman"/>
        <family val="1"/>
      </rPr>
      <t>04.06.020  RETIRADA DE PISO EM MATERIAL SINTÉTICO ASSENTADO A COLA</t>
    </r>
  </si>
  <si>
    <r>
      <rPr>
        <sz val="10"/>
        <rFont val="Times New Roman"/>
        <family val="1"/>
      </rPr>
      <t xml:space="preserve">2)  </t>
    </r>
    <r>
      <rPr>
        <sz val="11"/>
        <rFont val="Times New Roman"/>
        <family val="1"/>
      </rPr>
      <t>O item remunera o fornecimento da mão-de-obra necessária para a retirada de piso sintético, vinil, borracha, etc., inclusive a remoção da cola; remunera também a seleção e a guarda das peças reaproveitáveis.</t>
    </r>
  </si>
  <si>
    <r>
      <rPr>
        <sz val="10"/>
        <rFont val="Times New Roman"/>
        <family val="1"/>
      </rPr>
      <t>04.06.040  RETIRADA DE DEGRAU EM MATERIAL SINTÉTICO ASSENTADO A COLA</t>
    </r>
  </si>
  <si>
    <r>
      <rPr>
        <sz val="10"/>
        <rFont val="Times New Roman"/>
        <family val="1"/>
      </rPr>
      <t xml:space="preserve">2)  </t>
    </r>
    <r>
      <rPr>
        <sz val="11"/>
        <rFont val="Times New Roman"/>
        <family val="1"/>
      </rPr>
      <t>O item remunera o fornecimento da mão-de-obra necessária para a retirada de pisos e espelhos de degraus revestidos em material sintético, vinil, borracha, etc., inclusive a remoção da cola; remunera também a seleção e a guarda das peças reaproveitáveis.</t>
    </r>
  </si>
  <si>
    <r>
      <rPr>
        <sz val="10"/>
        <rFont val="Times New Roman"/>
        <family val="1"/>
      </rPr>
      <t>04.06.060  RETIRADA DE RODAPÉ INCLUSIVE CORDÃO EM MATERIAL SINTÉTICO</t>
    </r>
  </si>
  <si>
    <r>
      <rPr>
        <sz val="10"/>
        <rFont val="Times New Roman"/>
        <family val="1"/>
      </rPr>
      <t xml:space="preserve">2)  </t>
    </r>
    <r>
      <rPr>
        <sz val="11"/>
        <rFont val="Times New Roman"/>
        <family val="1"/>
      </rPr>
      <t>O  item  remunera  o  fornecimento  da  mão-de-obra  necessária  para  a  retirada  de  rodapés  em material sintético, vinil, borracha, etc., inclusive a remoção da cola e do cordão quando houver; remunera também a seleção e a guarda das peças reaproveitáveis.</t>
    </r>
  </si>
  <si>
    <r>
      <rPr>
        <sz val="10"/>
        <rFont val="Times New Roman"/>
        <family val="1"/>
      </rPr>
      <t>04.06.100  RETIRADA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</si>
  <si>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retirado (m²).</t>
    </r>
  </si>
  <si>
    <r>
      <rPr>
        <sz val="10"/>
        <rFont val="Times New Roman"/>
        <family val="1"/>
      </rPr>
      <t xml:space="preserve">2)  </t>
    </r>
    <r>
      <rPr>
        <sz val="11"/>
        <rFont val="Times New Roman"/>
        <family val="1"/>
      </rPr>
      <t>O item remunera o fornecimento da mão-de-obra necessária especializada para a desmontagem e retirada completa, de piso elevado telescópico metálico, inclusive a estrutura de sustentação; a seleção e a guarda das peças reaproveitáveis.</t>
    </r>
  </si>
  <si>
    <r>
      <rPr>
        <b/>
        <sz val="10"/>
        <rFont val="Times New Roman"/>
        <family val="1"/>
      </rPr>
      <t>04.07.000  RETIRADA DE FORRO, BRISES E FACHADAS</t>
    </r>
  </si>
  <si>
    <r>
      <rPr>
        <sz val="10"/>
        <rFont val="Times New Roman"/>
        <family val="1"/>
      </rPr>
      <t>04.07.020  RETIRADA DE FORRO QUALQUER EM PLACAS OU TIRAS FIXADAS</t>
    </r>
  </si>
  <si>
    <r>
      <rPr>
        <sz val="10"/>
        <rFont val="Times New Roman"/>
        <family val="1"/>
      </rPr>
      <t xml:space="preserve">1)  </t>
    </r>
    <r>
      <rPr>
        <sz val="11"/>
        <rFont val="Times New Roman"/>
        <family val="1"/>
      </rPr>
      <t>Será medido por área de forro retirado (m²).</t>
    </r>
  </si>
  <si>
    <r>
      <rPr>
        <sz val="10"/>
        <rFont val="Times New Roman"/>
        <family val="1"/>
      </rPr>
      <t xml:space="preserve">2)  </t>
    </r>
    <r>
      <rPr>
        <sz val="11"/>
        <rFont val="Times New Roman"/>
        <family val="1"/>
      </rPr>
      <t>O item remunera o fornecimento da mão-de-obra necessária para a retirada do forro em placas ou tiras fixadas, a seleção e a guarda das peças reaproveitáveis.</t>
    </r>
  </si>
  <si>
    <r>
      <rPr>
        <sz val="10"/>
        <rFont val="Times New Roman"/>
        <family val="1"/>
      </rPr>
      <t>04.07.040  RETIRADA DE FORRO QUALQUER EM PLACAS OU TIRAS APOIADAS</t>
    </r>
  </si>
  <si>
    <r>
      <rPr>
        <sz val="10"/>
        <rFont val="Times New Roman"/>
        <family val="1"/>
      </rPr>
      <t xml:space="preserve">2)  </t>
    </r>
    <r>
      <rPr>
        <sz val="11"/>
        <rFont val="Times New Roman"/>
        <family val="1"/>
      </rPr>
      <t>O item remunera o fornecimento da mão-de-obra necessária para a retirada de forros em placas ou tiras apoiadas, a seleção e a guarda das peças reaproveitáveis.</t>
    </r>
  </si>
  <si>
    <r>
      <rPr>
        <sz val="10"/>
        <rFont val="Times New Roman"/>
        <family val="1"/>
      </rPr>
      <t>04.07.060  RETIRADA DE SISTEMA DE FIXAÇÃO OU TARUGAMENTO DE FORRO</t>
    </r>
  </si>
  <si>
    <r>
      <rPr>
        <sz val="10"/>
        <rFont val="Times New Roman"/>
        <family val="1"/>
      </rPr>
      <t xml:space="preserve">1)  </t>
    </r>
    <r>
      <rPr>
        <sz val="11"/>
        <rFont val="Times New Roman"/>
        <family val="1"/>
      </rPr>
      <t>Será medido por área de sistema de fixação retirado (m²).</t>
    </r>
  </si>
  <si>
    <r>
      <rPr>
        <sz val="10"/>
        <rFont val="Times New Roman"/>
        <family val="1"/>
      </rPr>
      <t xml:space="preserve">2)  </t>
    </r>
    <r>
      <rPr>
        <sz val="11"/>
        <rFont val="Times New Roman"/>
        <family val="1"/>
      </rPr>
      <t>O  item  remunera  o  fornecimento  da  mão-de-obra  necessária  para  a  retirada  de  sistema  de fixação ou tarugamento, a seleção e a guarda das peças reaproveitáveis.</t>
    </r>
  </si>
  <si>
    <r>
      <rPr>
        <b/>
        <sz val="10"/>
        <rFont val="Times New Roman"/>
        <family val="1"/>
      </rPr>
      <t>04.08.000  RETIRADA DE ESQUADRIA E ELEMENTO DE MADEIRA</t>
    </r>
  </si>
  <si>
    <r>
      <rPr>
        <sz val="10"/>
        <rFont val="Times New Roman"/>
        <family val="1"/>
      </rPr>
      <t>04.08.020  RETIRADA DE FOLHA DE ESQUADRIA EM MADEIRA</t>
    </r>
  </si>
  <si>
    <r>
      <rPr>
        <sz val="10"/>
        <rFont val="Times New Roman"/>
        <family val="1"/>
      </rPr>
      <t xml:space="preserve">1)  </t>
    </r>
    <r>
      <rPr>
        <sz val="11"/>
        <rFont val="Times New Roman"/>
        <family val="1"/>
      </rPr>
      <t>Será medido por unidade retirada (un).</t>
    </r>
  </si>
  <si>
    <r>
      <rPr>
        <sz val="10"/>
        <rFont val="Times New Roman"/>
        <family val="1"/>
      </rPr>
      <t xml:space="preserve">2)  </t>
    </r>
    <r>
      <rPr>
        <sz val="11"/>
        <rFont val="Times New Roman"/>
        <family val="1"/>
      </rPr>
      <t>O  item  remunera  o  fornecimento  de  mão-de-obra  necessária  para  a  retirada  de  folha  de esquadria em madeira, a seleção e a guarda das peças reaproveitáveis.</t>
    </r>
  </si>
  <si>
    <r>
      <rPr>
        <sz val="10"/>
        <rFont val="Times New Roman"/>
        <family val="1"/>
      </rPr>
      <t>04.08.040  RETIRADA DE GUARNIÇÃO, MOLDURA E PEÇAS LINEARES EM MADEIRA, FIXADAS</t>
    </r>
  </si>
  <si>
    <r>
      <rPr>
        <sz val="10"/>
        <rFont val="Times New Roman"/>
        <family val="1"/>
      </rPr>
      <t xml:space="preserve">1)  </t>
    </r>
    <r>
      <rPr>
        <sz val="11"/>
        <rFont val="Times New Roman"/>
        <family val="1"/>
      </rPr>
      <t>Será medido pelo comprimento total de peças retiradas (m).</t>
    </r>
  </si>
  <si>
    <r>
      <rPr>
        <sz val="10"/>
        <rFont val="Times New Roman"/>
        <family val="1"/>
      </rPr>
      <t xml:space="preserve">2)  </t>
    </r>
    <r>
      <rPr>
        <sz val="11"/>
        <rFont val="Times New Roman"/>
        <family val="1"/>
      </rPr>
      <t>O  item  remunera  o  fornecimento  de  mão-de-obra  necessária  para  a  retirada  de  guarnições, molduras  e  peças  lineares  em  madeira,  fixadas;  remunera  também  a  seleção  e  a  guarda  das peças reaproveitáveis.</t>
    </r>
  </si>
  <si>
    <r>
      <rPr>
        <sz val="10"/>
        <rFont val="Times New Roman"/>
        <family val="1"/>
      </rPr>
      <t>04.08.060  RETIRADA DE BATENTE COM GUARNIÇÃO E PEÇAS LINEARES EM MADEIRA, CHUMBADOS</t>
    </r>
  </si>
  <si>
    <r>
      <rPr>
        <sz val="10"/>
        <rFont val="Times New Roman"/>
        <family val="1"/>
      </rPr>
      <t xml:space="preserve">2)  </t>
    </r>
    <r>
      <rPr>
        <sz val="11"/>
        <rFont val="Times New Roman"/>
        <family val="1"/>
      </rPr>
      <t>O  item  remunera  o  fornecimento  de  mão-de-obra  necessária  para  a  retirada  de  batentes  com guarnição e peças lineares em madeira, chumbados; remunera também a seleção e a guarda das peças reaproveitáveis.</t>
    </r>
  </si>
  <si>
    <r>
      <rPr>
        <sz val="10"/>
        <rFont val="Times New Roman"/>
        <family val="1"/>
      </rPr>
      <t>04.08.080  RETIRADA DE  ELEMENTO DE  MADEIRA E  SISTEMA DE  FIXAÇÃO, TIPO QUADRO, LOUSA E ETC.</t>
    </r>
  </si>
  <si>
    <r>
      <rPr>
        <sz val="10"/>
        <rFont val="Times New Roman"/>
        <family val="1"/>
      </rPr>
      <t xml:space="preserve">1)  </t>
    </r>
    <r>
      <rPr>
        <sz val="11"/>
        <rFont val="Times New Roman"/>
        <family val="1"/>
      </rPr>
      <t>Será medido pela área do elemento retirado (m²).</t>
    </r>
  </si>
  <si>
    <r>
      <rPr>
        <sz val="10"/>
        <rFont val="Times New Roman"/>
        <family val="1"/>
      </rPr>
      <t xml:space="preserve">2)  </t>
    </r>
    <r>
      <rPr>
        <sz val="11"/>
        <rFont val="Times New Roman"/>
        <family val="1"/>
      </rPr>
      <t>O  item  remunera  o  fornecimento  de  mão-de-obra  necessária  para  a  retirada  de  elementos  de madeira,  inclusive  sistema  de  fixação;  remunera  também  a  seleção  e  a  guarda  das  peças reaproveitáveis.</t>
    </r>
  </si>
  <si>
    <r>
      <rPr>
        <b/>
        <sz val="10"/>
        <rFont val="Times New Roman"/>
        <family val="1"/>
      </rPr>
      <t>04.09.000  RETIRADA DE ESQUADRIA E ELEMENTOS METÁLICOS</t>
    </r>
  </si>
  <si>
    <r>
      <rPr>
        <sz val="10"/>
        <rFont val="Times New Roman"/>
        <family val="1"/>
      </rPr>
      <t>04.09.020  RETIRADA DE ESQUADRIA METÁLICA EM GERAL</t>
    </r>
  </si>
  <si>
    <r>
      <rPr>
        <sz val="10"/>
        <rFont val="Times New Roman"/>
        <family val="1"/>
      </rPr>
      <t xml:space="preserve">1)  </t>
    </r>
    <r>
      <rPr>
        <sz val="11"/>
        <rFont val="Times New Roman"/>
        <family val="1"/>
      </rPr>
      <t>Será medido pela área da esquadria retirada (m²).</t>
    </r>
  </si>
  <si>
    <r>
      <rPr>
        <sz val="10"/>
        <rFont val="Times New Roman"/>
        <family val="1"/>
      </rPr>
      <t xml:space="preserve">2)  </t>
    </r>
    <r>
      <rPr>
        <sz val="11"/>
        <rFont val="Times New Roman"/>
        <family val="1"/>
      </rPr>
      <t>O  item  remunera  o  fornecimento  da  mão-de-obra  necessária  para  a  retirada  completa  de esquadrias metálicas, em geral; a seleção e a guarda das peças reaproveitáveis.</t>
    </r>
  </si>
  <si>
    <r>
      <rPr>
        <sz val="10"/>
        <rFont val="Times New Roman"/>
        <family val="1"/>
      </rPr>
      <t>04.09.040  RETIRADA DE FOLHA DE ESQUADRIA METÁLICA</t>
    </r>
  </si>
  <si>
    <r>
      <rPr>
        <sz val="10"/>
        <rFont val="Times New Roman"/>
        <family val="1"/>
      </rPr>
      <t xml:space="preserve">1)  </t>
    </r>
    <r>
      <rPr>
        <sz val="11"/>
        <rFont val="Times New Roman"/>
        <family val="1"/>
      </rPr>
      <t>Será medido por unidade de folha retirada (un).</t>
    </r>
  </si>
  <si>
    <r>
      <rPr>
        <sz val="10"/>
        <rFont val="Times New Roman"/>
        <family val="1"/>
      </rPr>
      <t xml:space="preserve">2)  </t>
    </r>
    <r>
      <rPr>
        <sz val="11"/>
        <rFont val="Times New Roman"/>
        <family val="1"/>
      </rPr>
      <t>O  item  remunera  o  fornecimento  de  mão-de-obra  necessária  para  a  retirada  de  folha  de esquadria metálica, a seleção e a guarda das peças reaproveitáveis.</t>
    </r>
  </si>
  <si>
    <r>
      <rPr>
        <sz val="10"/>
        <rFont val="Times New Roman"/>
        <family val="1"/>
      </rPr>
      <t>04.09.060  RETIRADA DE BATENTE, CORRIMÃO OU PEÇAS LINEARES METÁLICAS, CHUMBADOS</t>
    </r>
  </si>
  <si>
    <r>
      <rPr>
        <sz val="10"/>
        <rFont val="Times New Roman"/>
        <family val="1"/>
      </rPr>
      <t xml:space="preserve">2)  </t>
    </r>
    <r>
      <rPr>
        <sz val="11"/>
        <rFont val="Times New Roman"/>
        <family val="1"/>
      </rPr>
      <t>O  item  remunera  o  fornecimento  da  mão-de-obra  necessária  para  a  retirada  de  batentes, corrimãos   ou   peças   lineares   metálicas,   chumbados;   a   seleção   e   a   guarda   das   peças reaproveitáveis.</t>
    </r>
  </si>
  <si>
    <r>
      <rPr>
        <sz val="10"/>
        <rFont val="Times New Roman"/>
        <family val="1"/>
      </rPr>
      <t>04.09.080  RETIRADA DE BATENTE, CORRIMÃO OU PEÇAS LINEARES METÁLICAS, FIXADOS</t>
    </r>
  </si>
  <si>
    <r>
      <rPr>
        <sz val="10"/>
        <rFont val="Times New Roman"/>
        <family val="1"/>
      </rPr>
      <t xml:space="preserve">2)  </t>
    </r>
    <r>
      <rPr>
        <sz val="11"/>
        <rFont val="Times New Roman"/>
        <family val="1"/>
      </rPr>
      <t>O  item  remunera  o  fornecimento  da  mão-de-obra  necessária  para  a  retirada  de  batentes, corrimãos ou peças lineares metálicas, fixados; a seleção e a guarda das peças reaproveitáveis.</t>
    </r>
  </si>
  <si>
    <r>
      <rPr>
        <sz val="10"/>
        <rFont val="Times New Roman"/>
        <family val="1"/>
      </rPr>
      <t>04.09.100  RETIRADA DE GUARDA-CORPO OU GRADIL EM GERAL</t>
    </r>
  </si>
  <si>
    <r>
      <rPr>
        <sz val="10"/>
        <rFont val="Times New Roman"/>
        <family val="1"/>
      </rPr>
      <t xml:space="preserve">1)  </t>
    </r>
    <r>
      <rPr>
        <sz val="11"/>
        <rFont val="Times New Roman"/>
        <family val="1"/>
      </rPr>
      <t>Será medido pela área do guarda-corpo ou gradil retirado (m²).</t>
    </r>
  </si>
  <si>
    <r>
      <rPr>
        <sz val="10"/>
        <rFont val="Times New Roman"/>
        <family val="1"/>
      </rPr>
      <t xml:space="preserve">2)  </t>
    </r>
    <r>
      <rPr>
        <sz val="11"/>
        <rFont val="Times New Roman"/>
        <family val="1"/>
      </rPr>
      <t>O item remunera o fornecimento da mão-de-obra necessária para a retirada completa de guarda- corpos ou gradis, em geral; a seleção e a guarda das peças reaproveitáveis.</t>
    </r>
  </si>
  <si>
    <r>
      <rPr>
        <sz val="10"/>
        <rFont val="Times New Roman"/>
        <family val="1"/>
      </rPr>
      <t>04.09.120  RETIRADA DE ESCADA DE MARINHEIRO COM OU SEM GUARDA-CORPO</t>
    </r>
  </si>
  <si>
    <r>
      <rPr>
        <sz val="10"/>
        <rFont val="Times New Roman"/>
        <family val="1"/>
      </rPr>
      <t xml:space="preserve">1)  </t>
    </r>
    <r>
      <rPr>
        <sz val="11"/>
        <rFont val="Times New Roman"/>
        <family val="1"/>
      </rPr>
      <t>Será medido pelo comprimento da escada retirada (m).</t>
    </r>
  </si>
  <si>
    <r>
      <rPr>
        <sz val="10"/>
        <rFont val="Times New Roman"/>
        <family val="1"/>
      </rPr>
      <t xml:space="preserve">2)  </t>
    </r>
    <r>
      <rPr>
        <sz val="11"/>
        <rFont val="Times New Roman"/>
        <family val="1"/>
      </rPr>
      <t>O item remunera o fornecimento da mão-de-obra necessária para a retirada, a seleção e a guarda das peças reaproveitáveis.</t>
    </r>
  </si>
  <si>
    <r>
      <rPr>
        <sz val="10"/>
        <rFont val="Times New Roman"/>
        <family val="1"/>
      </rPr>
      <t>04.09.140  RETIRADA DE POSTE OU SISTEMA DE SUSTENTAÇÃO PARA ALAMBRADO OU FECHAMENTO</t>
    </r>
  </si>
  <si>
    <r>
      <rPr>
        <sz val="10"/>
        <rFont val="Times New Roman"/>
        <family val="1"/>
      </rPr>
      <t xml:space="preserve">1)  </t>
    </r>
    <r>
      <rPr>
        <sz val="11"/>
        <rFont val="Times New Roman"/>
        <family val="1"/>
      </rPr>
      <t>Será medido por unidade de poste ou tubo retirados (un).</t>
    </r>
  </si>
  <si>
    <r>
      <rPr>
        <sz val="10"/>
        <rFont val="Times New Roman"/>
        <family val="1"/>
      </rPr>
      <t xml:space="preserve">2)  </t>
    </r>
    <r>
      <rPr>
        <sz val="11"/>
        <rFont val="Times New Roman"/>
        <family val="1"/>
      </rPr>
      <t>O item remunera o fornecimento da mão-de-obra necessária para a retirada de poste ou sistema de  sustentação  usado  na  fixação  de  tela  de  alambrado,  inclusive  a  base  de  sustentação  do mesmo; a seleção e a guarda das peças reaproveitáveis.</t>
    </r>
  </si>
  <si>
    <r>
      <rPr>
        <sz val="10"/>
        <rFont val="Times New Roman"/>
        <family val="1"/>
      </rPr>
      <t>04.09.160  RETIRADA DE ENTELAMENTO METÁLICO EM GERAL</t>
    </r>
  </si>
  <si>
    <r>
      <rPr>
        <sz val="10"/>
        <rFont val="Times New Roman"/>
        <family val="1"/>
      </rPr>
      <t xml:space="preserve">1)  </t>
    </r>
    <r>
      <rPr>
        <sz val="11"/>
        <rFont val="Times New Roman"/>
        <family val="1"/>
      </rPr>
      <t>Será medido por área de entelamento metálico retirado (m²).</t>
    </r>
  </si>
  <si>
    <r>
      <rPr>
        <sz val="10"/>
        <rFont val="Times New Roman"/>
        <family val="1"/>
      </rPr>
      <t xml:space="preserve">2)  </t>
    </r>
    <r>
      <rPr>
        <sz val="11"/>
        <rFont val="Times New Roman"/>
        <family val="1"/>
      </rPr>
      <t>O  item  remunera  o  fornecimento  da  mão-de-obra  necessária  para  a  retirada  de  entelamento metálico, em geral; a seleção e a guarda das peças reaproveitáveis.</t>
    </r>
  </si>
  <si>
    <r>
      <rPr>
        <b/>
        <sz val="10"/>
        <rFont val="Times New Roman"/>
        <family val="1"/>
      </rPr>
      <t>04.10.000  RETIRADA DE FERRAGENS E ACESSÓRIOS PARA ESQUADRIAS</t>
    </r>
  </si>
  <si>
    <r>
      <rPr>
        <sz val="10"/>
        <rFont val="Times New Roman"/>
        <family val="1"/>
      </rPr>
      <t>04.10.020  RETIRADA DE FECHADURA OU FECHO DE EMBUTIR</t>
    </r>
  </si>
  <si>
    <r>
      <rPr>
        <sz val="10"/>
        <rFont val="Times New Roman"/>
        <family val="1"/>
      </rPr>
      <t xml:space="preserve">1)  </t>
    </r>
    <r>
      <rPr>
        <sz val="11"/>
        <rFont val="Times New Roman"/>
        <family val="1"/>
      </rPr>
      <t>Será medido por unidade de fechadura ou fecho retirados (un).</t>
    </r>
  </si>
  <si>
    <r>
      <rPr>
        <sz val="10"/>
        <rFont val="Times New Roman"/>
        <family val="1"/>
      </rPr>
      <t xml:space="preserve">2)  </t>
    </r>
    <r>
      <rPr>
        <sz val="11"/>
        <rFont val="Times New Roman"/>
        <family val="1"/>
      </rPr>
      <t>O  item  remunera  o  fornecimento  da  mão-de-obra  necessária  para  a  retirada  da  fechadura  ou fecho de embutir, a seleção e a guarda das peças reaproveitáveis.</t>
    </r>
  </si>
  <si>
    <r>
      <rPr>
        <sz val="10"/>
        <rFont val="Times New Roman"/>
        <family val="1"/>
      </rPr>
      <t>04.10.040  RETIRADA DE FECHADURA OU FECHO DE SOBREPOR</t>
    </r>
  </si>
  <si>
    <r>
      <rPr>
        <sz val="10"/>
        <rFont val="Times New Roman"/>
        <family val="1"/>
      </rPr>
      <t xml:space="preserve">2)  </t>
    </r>
    <r>
      <rPr>
        <sz val="11"/>
        <rFont val="Times New Roman"/>
        <family val="1"/>
      </rPr>
      <t>O  item  remunera  o  fornecimento  da  mão-de-obra  necessária  para  a  retirada  da  fechadura  ou fecho de sobrepor, a seleção e a guarda das peças reaproveitáveis.</t>
    </r>
  </si>
  <si>
    <r>
      <rPr>
        <sz val="10"/>
        <rFont val="Times New Roman"/>
        <family val="1"/>
      </rPr>
      <t>04.10.060  RETIRADA DE DOBRADIÇA</t>
    </r>
  </si>
  <si>
    <r>
      <rPr>
        <sz val="10"/>
        <rFont val="Times New Roman"/>
        <family val="1"/>
      </rPr>
      <t xml:space="preserve">1)  </t>
    </r>
    <r>
      <rPr>
        <sz val="11"/>
        <rFont val="Times New Roman"/>
        <family val="1"/>
      </rPr>
      <t>Será medido por unidade de dobradiça retirada (un).</t>
    </r>
  </si>
  <si>
    <r>
      <rPr>
        <sz val="10"/>
        <rFont val="Times New Roman"/>
        <family val="1"/>
      </rPr>
      <t xml:space="preserve">2)  </t>
    </r>
    <r>
      <rPr>
        <sz val="11"/>
        <rFont val="Times New Roman"/>
        <family val="1"/>
      </rPr>
      <t>O item remunera o fornecimento da mão-de-obra necessária para a retirada de dobradiças, em geral; a seleção e a guarda das peças reaproveitáveis.</t>
    </r>
  </si>
  <si>
    <r>
      <rPr>
        <sz val="10"/>
        <rFont val="Times New Roman"/>
        <family val="1"/>
      </rPr>
      <t>04.10.080  RETIRADA DE PEÇA OU ACESSÓRIO COMPLEMENTAR EM GERAL DE ESQUADRIA</t>
    </r>
  </si>
  <si>
    <r>
      <rPr>
        <sz val="10"/>
        <rFont val="Times New Roman"/>
        <family val="1"/>
      </rPr>
      <t xml:space="preserve">1)  </t>
    </r>
    <r>
      <rPr>
        <sz val="11"/>
        <rFont val="Times New Roman"/>
        <family val="1"/>
      </rPr>
      <t>Será medido por unidade de peça ou acessórios retirados (un).</t>
    </r>
  </si>
  <si>
    <r>
      <rPr>
        <sz val="10"/>
        <rFont val="Times New Roman"/>
        <family val="1"/>
      </rPr>
      <t xml:space="preserve">2)  </t>
    </r>
    <r>
      <rPr>
        <sz val="11"/>
        <rFont val="Times New Roman"/>
        <family val="1"/>
      </rPr>
      <t>O item remunera o fornecimento da mão-de-obra necessária para a retirada de peça ou acessório complementar de esquadria, a seleção e a guarda das peças reaproveitáveis.</t>
    </r>
  </si>
  <si>
    <r>
      <rPr>
        <b/>
        <sz val="10"/>
        <rFont val="Times New Roman"/>
        <family val="1"/>
      </rPr>
      <t>04.11.000  RETIRADA DE APARELHOS, METAIS SANITÁRIOS E REGISTRO</t>
    </r>
  </si>
  <si>
    <r>
      <rPr>
        <sz val="10"/>
        <rFont val="Times New Roman"/>
        <family val="1"/>
      </rPr>
      <t>04.11.020  RETIRADA DE APARELHO SANITÁRIO INCLUINDO ACESSÓRIOS</t>
    </r>
  </si>
  <si>
    <r>
      <rPr>
        <sz val="10"/>
        <rFont val="Times New Roman"/>
        <family val="1"/>
      </rPr>
      <t xml:space="preserve">1)  </t>
    </r>
    <r>
      <rPr>
        <sz val="11"/>
        <rFont val="Times New Roman"/>
        <family val="1"/>
      </rPr>
      <t>Será medido por unidade de aparelho sanitário retirado (un).</t>
    </r>
  </si>
  <si>
    <r>
      <rPr>
        <sz val="10"/>
        <rFont val="Times New Roman"/>
        <family val="1"/>
      </rPr>
      <t xml:space="preserve">2)  </t>
    </r>
    <r>
      <rPr>
        <sz val="11"/>
        <rFont val="Times New Roman"/>
        <family val="1"/>
      </rPr>
      <t>O item remunera a mão-de-obra para retirada de bacias sanitárias, lavatórios, mictórios, bidês, tanques e outros aparelhos sanitários, inclusive os acessórios; remunera também a limpeza, a seleção e a guarda do material reaproveitável.</t>
    </r>
  </si>
  <si>
    <r>
      <rPr>
        <sz val="10"/>
        <rFont val="Times New Roman"/>
        <family val="1"/>
      </rPr>
      <t>04.11.030  RETIRADA DE BANCADA INCLUINDO PERTENCES</t>
    </r>
  </si>
  <si>
    <r>
      <rPr>
        <sz val="10"/>
        <rFont val="Times New Roman"/>
        <family val="1"/>
      </rPr>
      <t xml:space="preserve">1)  </t>
    </r>
    <r>
      <rPr>
        <sz val="11"/>
        <rFont val="Times New Roman"/>
        <family val="1"/>
      </rPr>
      <t>Será medido por área, na projeção horizontal, de bancada retirada (m²).</t>
    </r>
  </si>
  <si>
    <r>
      <rPr>
        <sz val="10"/>
        <rFont val="Times New Roman"/>
        <family val="1"/>
      </rPr>
      <t xml:space="preserve">2)  </t>
    </r>
    <r>
      <rPr>
        <sz val="11"/>
        <rFont val="Times New Roman"/>
        <family val="1"/>
      </rPr>
      <t>O  item  remunera  o  fornecimento  da  mão-de-obra  necessária  para  a  remoção  completa  de bancadas em geral, inclusive pertences e a guarda das peças aproveitáveis.</t>
    </r>
  </si>
  <si>
    <r>
      <rPr>
        <sz val="10"/>
        <rFont val="Times New Roman"/>
        <family val="1"/>
      </rPr>
      <t>04.11.040  RETIRADA DE COMPLEMENTO SANITÁRIO CHUMBADO</t>
    </r>
  </si>
  <si>
    <r>
      <rPr>
        <sz val="10"/>
        <rFont val="Times New Roman"/>
        <family val="1"/>
      </rPr>
      <t xml:space="preserve">2)  </t>
    </r>
    <r>
      <rPr>
        <sz val="11"/>
        <rFont val="Times New Roman"/>
        <family val="1"/>
      </rPr>
      <t>O  item  remunera  a  mão-de-obra  para  retirada  de  complementos  sanitários  chumbados,  como papeleira,  saboneteira,  entre  outros;  remunera  também  a  limpeza,  a  seleção  e  a  guarda  dos elementos reaproveitáveis.</t>
    </r>
  </si>
  <si>
    <r>
      <rPr>
        <sz val="10"/>
        <rFont val="Times New Roman"/>
        <family val="1"/>
      </rPr>
      <t>04.11.060  RETIRADA DE COMPLEMENTO SANITÁRIO FIXADO OU DE SOBREPOR</t>
    </r>
  </si>
  <si>
    <r>
      <rPr>
        <sz val="10"/>
        <rFont val="Times New Roman"/>
        <family val="1"/>
      </rPr>
      <t xml:space="preserve">2)  </t>
    </r>
    <r>
      <rPr>
        <sz val="11"/>
        <rFont val="Times New Roman"/>
        <family val="1"/>
      </rPr>
      <t>O  item  remunera  a  mão-de-obra  para  a  retirada  de  complementos  sanitários,  fixados  ou  de sobrepor, como papeleira, saboneteira, entre outros; remunera também a limpeza, a seleção e a guarda dos elementos reaproveitáveis.</t>
    </r>
  </si>
  <si>
    <r>
      <rPr>
        <sz val="10"/>
        <rFont val="Times New Roman"/>
        <family val="1"/>
      </rPr>
      <t>04.11.080  RETIRADA DE REGISTRO OU VÁLVULA EMBUTIDOS</t>
    </r>
  </si>
  <si>
    <r>
      <rPr>
        <sz val="10"/>
        <rFont val="Times New Roman"/>
        <family val="1"/>
      </rPr>
      <t xml:space="preserve">2)  </t>
    </r>
    <r>
      <rPr>
        <sz val="11"/>
        <rFont val="Times New Roman"/>
        <family val="1"/>
      </rPr>
      <t>O item remunera mão-de-obra para a retirada de registros ou válvulas, embutidos, independente de  seu  tipo  ou  bitola;  remunera  também  a  limpeza,  a  seleção  e  a  guarda  do  material reaproveitável.</t>
    </r>
  </si>
  <si>
    <r>
      <rPr>
        <sz val="10"/>
        <rFont val="Times New Roman"/>
        <family val="1"/>
      </rPr>
      <t>04.11.100  RETIRADA DE REGISTRO OU VÁLVULA APARENTES</t>
    </r>
  </si>
  <si>
    <r>
      <rPr>
        <sz val="10"/>
        <rFont val="Times New Roman"/>
        <family val="1"/>
      </rPr>
      <t xml:space="preserve">2)  </t>
    </r>
    <r>
      <rPr>
        <sz val="11"/>
        <rFont val="Times New Roman"/>
        <family val="1"/>
      </rPr>
      <t>O item remunera mão-de-obra para a retirada de registros ou válvulas aparentes, independente de  seu  tipo  ou  bitola;  remunera  também  a  limpeza,  a  seleção  e  a  guarda  do  material reaproveitável.</t>
    </r>
  </si>
  <si>
    <r>
      <rPr>
        <sz val="10"/>
        <rFont val="Times New Roman"/>
        <family val="1"/>
      </rPr>
      <t>04.11.110  RETIRADA DE PURIFICADOR / BEBEDOURO</t>
    </r>
  </si>
  <si>
    <r>
      <rPr>
        <sz val="10"/>
        <rFont val="Times New Roman"/>
        <family val="1"/>
      </rPr>
      <t xml:space="preserve">2)  </t>
    </r>
    <r>
      <rPr>
        <sz val="11"/>
        <rFont val="Times New Roman"/>
        <family val="1"/>
      </rPr>
      <t>O  item  remunera  mão-de-obra  para  a  retirada  de  purificador  e / ou  bebedouro  de  água refrigerada,  independente  de  seu  tipo  ou  bitola;  remunera  também  a  limpeza,  a  seleção  e  a guarda do material reaproveitável.</t>
    </r>
  </si>
  <si>
    <r>
      <rPr>
        <sz val="10"/>
        <rFont val="Times New Roman"/>
        <family val="1"/>
      </rPr>
      <t>04.11.120  RETIRADA DE TORNEIRA OU CHUVEIRO</t>
    </r>
  </si>
  <si>
    <r>
      <rPr>
        <sz val="10"/>
        <rFont val="Times New Roman"/>
        <family val="1"/>
      </rPr>
      <t xml:space="preserve">2)  </t>
    </r>
    <r>
      <rPr>
        <sz val="11"/>
        <rFont val="Times New Roman"/>
        <family val="1"/>
      </rPr>
      <t>O   item   remunera   a   mão-de-obra   para   a   retirada   de   torneiras   em   geral   ou   chuveiros, independente  de  seu  tipo  ou  bitola;  remunera  também  a  limpeza,  a  seleção  e  a  guarda  do material reaproveitável.</t>
    </r>
  </si>
  <si>
    <r>
      <rPr>
        <sz val="10"/>
        <rFont val="Times New Roman"/>
        <family val="1"/>
      </rPr>
      <t>04.11.140  RETIRADA DE SIFÃO OU METAIS SANITÁRIOS DIVERSOS</t>
    </r>
  </si>
  <si>
    <r>
      <rPr>
        <sz val="10"/>
        <rFont val="Times New Roman"/>
        <family val="1"/>
      </rPr>
      <t xml:space="preserve">2)  </t>
    </r>
    <r>
      <rPr>
        <sz val="11"/>
        <rFont val="Times New Roman"/>
        <family val="1"/>
      </rPr>
      <t>O  item  remunera  a  mão-de-obra  para  a  retirada  de  sifões,  ou  metais  sanitários  em  geral, independente  do  seu  tipo  ou  bitola;  remunera  também  a  limpeza,  a  seleção  e  a  guarda  do material reaproveitável.</t>
    </r>
  </si>
  <si>
    <r>
      <rPr>
        <sz val="10"/>
        <rFont val="Times New Roman"/>
        <family val="1"/>
      </rPr>
      <t>04.11.160  RETIRADA DE CAIXA DE DESCARGA DE SOBREPOR OU ACOPLADA</t>
    </r>
  </si>
  <si>
    <r>
      <rPr>
        <sz val="10"/>
        <rFont val="Times New Roman"/>
        <family val="1"/>
      </rPr>
      <t xml:space="preserve">1)  </t>
    </r>
    <r>
      <rPr>
        <sz val="11"/>
        <rFont val="Times New Roman"/>
        <family val="1"/>
      </rPr>
      <t>Será medido por unidade de caixa retirada (un).</t>
    </r>
  </si>
  <si>
    <r>
      <rPr>
        <sz val="10"/>
        <rFont val="Times New Roman"/>
        <family val="1"/>
      </rPr>
      <t xml:space="preserve">2)  </t>
    </r>
    <r>
      <rPr>
        <sz val="11"/>
        <rFont val="Times New Roman"/>
        <family val="1"/>
      </rPr>
      <t>O  item  remunera  a  mão-de-obra  de  retirada  de  caixa  de  descarga  de  sobrepor,  ou  acoplada; remunera também a limpeza, a seleção e a guarda do material reaproveitável.</t>
    </r>
  </si>
  <si>
    <r>
      <rPr>
        <b/>
        <sz val="10"/>
        <rFont val="Times New Roman"/>
        <family val="1"/>
      </rPr>
      <t>04.12.000  RETIRADA DE APARELHOS ELÉTRICOS E HIDRÁULICOS</t>
    </r>
  </si>
  <si>
    <r>
      <rPr>
        <sz val="10"/>
        <rFont val="Times New Roman"/>
        <family val="1"/>
      </rPr>
      <t>04.12.020  RETIRADA DE CONJUNTO MOTOR-BOMBA</t>
    </r>
  </si>
  <si>
    <r>
      <rPr>
        <sz val="10"/>
        <rFont val="Times New Roman"/>
        <family val="1"/>
      </rPr>
      <t xml:space="preserve">2)  </t>
    </r>
    <r>
      <rPr>
        <sz val="11"/>
        <rFont val="Times New Roman"/>
        <family val="1"/>
      </rPr>
      <t>O item remunera a mão-de-obra para a retirada do conjunto de motor-bomba independente do seu   tipo   e   potência;   remunera   também   a   limpeza,   a   seleção   e   a   guarda   do   material reaproveitável.</t>
    </r>
  </si>
  <si>
    <r>
      <rPr>
        <sz val="10"/>
        <rFont val="Times New Roman"/>
        <family val="1"/>
      </rPr>
      <t>04.12.040  RETIRADA DE MOTOR DE BOMBA DE RECALQUE</t>
    </r>
  </si>
  <si>
    <r>
      <rPr>
        <sz val="10"/>
        <rFont val="Times New Roman"/>
        <family val="1"/>
      </rPr>
      <t xml:space="preserve">2)  </t>
    </r>
    <r>
      <rPr>
        <sz val="11"/>
        <rFont val="Times New Roman"/>
        <family val="1"/>
      </rPr>
      <t>O item remunera a mão-de-obra para a retirada do motor de bomba de recalque, independente do  seu  tipo  e  potência;  remunera  também  a  limpeza,  a  seleção  e  a  guarda  das  peças reaproveitáveis.</t>
    </r>
  </si>
  <si>
    <r>
      <rPr>
        <b/>
        <sz val="10"/>
        <rFont val="Times New Roman"/>
        <family val="1"/>
      </rPr>
      <t>04.13.000  RETIRADA DE IMPERMEABILIZAÇÃO E AFINS</t>
    </r>
  </si>
  <si>
    <r>
      <rPr>
        <sz val="10"/>
        <rFont val="Times New Roman"/>
        <family val="1"/>
      </rPr>
      <t>04.13.020  RETIRADA DE ISOLAMENTO TÉRMICO COM MATERIAL MONOLÍTICO</t>
    </r>
  </si>
  <si>
    <r>
      <rPr>
        <sz val="10"/>
        <rFont val="Times New Roman"/>
        <family val="1"/>
      </rPr>
      <t xml:space="preserve">1)  </t>
    </r>
    <r>
      <rPr>
        <sz val="11"/>
        <rFont val="Times New Roman"/>
        <family val="1"/>
      </rPr>
      <t>Será medida por área de isolamento térmico retirado (m²).</t>
    </r>
  </si>
  <si>
    <r>
      <rPr>
        <sz val="10"/>
        <rFont val="Times New Roman"/>
        <family val="1"/>
      </rPr>
      <t xml:space="preserve">2)  </t>
    </r>
    <r>
      <rPr>
        <sz val="11"/>
        <rFont val="Times New Roman"/>
        <family val="1"/>
      </rPr>
      <t>O  item  remunera  o  fornecimento  da  mão-de-obra  necessária  para  a  retirada  do  isolamento térmico com material monolítico, tipo concreto celular, tijolo cerâmico, etc.; remunera também a seleção e a guarda do material reaproveitável.</t>
    </r>
  </si>
  <si>
    <r>
      <rPr>
        <sz val="10"/>
        <rFont val="Times New Roman"/>
        <family val="1"/>
      </rPr>
      <t>04.13.060  RETIRADA DE ISOLAMENTO TÉRMICO COM MATERIAL EM PANOS</t>
    </r>
  </si>
  <si>
    <r>
      <rPr>
        <sz val="10"/>
        <rFont val="Times New Roman"/>
        <family val="1"/>
      </rPr>
      <t xml:space="preserve">1)  </t>
    </r>
    <r>
      <rPr>
        <sz val="11"/>
        <rFont val="Times New Roman"/>
        <family val="1"/>
      </rPr>
      <t>Será medido por área de material de isolamento térmico retirado (m²).</t>
    </r>
  </si>
  <si>
    <r>
      <rPr>
        <sz val="10"/>
        <rFont val="Times New Roman"/>
        <family val="1"/>
      </rPr>
      <t xml:space="preserve">2)  </t>
    </r>
    <r>
      <rPr>
        <sz val="11"/>
        <rFont val="Times New Roman"/>
        <family val="1"/>
      </rPr>
      <t>O  item  remunera  o  fornecimento  da  mão-de-obra  necessária  para  a  retirada  do  isolamento térmico em panos, tipo placas de poliestireno, placas de espuma de poliuretano etc.; remunera também a seleção e a guarda do material reaproveitável.</t>
    </r>
  </si>
  <si>
    <r>
      <rPr>
        <b/>
        <sz val="10"/>
        <rFont val="Times New Roman"/>
        <family val="1"/>
      </rPr>
      <t>04.14.000  RETIRADA DE VIDRO</t>
    </r>
  </si>
  <si>
    <r>
      <rPr>
        <sz val="10"/>
        <rFont val="Times New Roman"/>
        <family val="1"/>
      </rPr>
      <t>04.14.020  RETIRADA DE VIDRO OU ESPELHO COM RASPAGEM DA MASSA OU RETIRADA DE BAGUETE</t>
    </r>
  </si>
  <si>
    <r>
      <rPr>
        <sz val="10"/>
        <rFont val="Times New Roman"/>
        <family val="1"/>
      </rPr>
      <t xml:space="preserve">1)  </t>
    </r>
    <r>
      <rPr>
        <sz val="11"/>
        <rFont val="Times New Roman"/>
        <family val="1"/>
      </rPr>
      <t>Será medido pela área de vidro ou espelho retirado (m²).</t>
    </r>
  </si>
  <si>
    <r>
      <rPr>
        <sz val="10"/>
        <rFont val="Times New Roman"/>
        <family val="1"/>
      </rPr>
      <t xml:space="preserve">2)  </t>
    </r>
    <r>
      <rPr>
        <sz val="11"/>
        <rFont val="Times New Roman"/>
        <family val="1"/>
      </rPr>
      <t>O item remunera o fornecimento da mão-de-obra necessária para a retirada de vidro ou espelho de qualquer natureza, inclusive a raspagem da massa ou retirada de baguetes; remunera também a seleção e a guarda do material reaproveitável.</t>
    </r>
  </si>
  <si>
    <r>
      <rPr>
        <sz val="10"/>
        <rFont val="Times New Roman"/>
        <family val="1"/>
      </rPr>
      <t>04.14.040  RETIRADA DE ESQUADRIA EM VIDRO</t>
    </r>
  </si>
  <si>
    <r>
      <rPr>
        <sz val="10"/>
        <rFont val="Times New Roman"/>
        <family val="1"/>
      </rPr>
      <t xml:space="preserve">1)  </t>
    </r>
    <r>
      <rPr>
        <sz val="11"/>
        <rFont val="Times New Roman"/>
        <family val="1"/>
      </rPr>
      <t>Será medido pela área da esquadria em vidro retirada (m²).</t>
    </r>
  </si>
  <si>
    <r>
      <rPr>
        <sz val="10"/>
        <rFont val="Times New Roman"/>
        <family val="1"/>
      </rPr>
      <t xml:space="preserve">2)  </t>
    </r>
    <r>
      <rPr>
        <sz val="11"/>
        <rFont val="Times New Roman"/>
        <family val="1"/>
      </rPr>
      <t>O  item  remunera  o  fornecimento  da  mão-de-obra  necessária  para  a  retirada  de  esquadria  em vidro  de  qualquer  natureza,  inclusive  fixação;  remunera  também  a  seleção  e  a  guarda  do material reaproveitável.</t>
    </r>
  </si>
  <si>
    <r>
      <rPr>
        <b/>
        <sz val="10"/>
        <rFont val="Times New Roman"/>
        <family val="1"/>
      </rPr>
      <t>04.17.000  RETIRADA EM INSTALAÇÃO ELÉTRICA - LETRA A ATÉ B</t>
    </r>
  </si>
  <si>
    <r>
      <rPr>
        <sz val="10"/>
        <rFont val="Times New Roman"/>
        <family val="1"/>
      </rPr>
      <t>04.17.020  REMOÇÃO DE APARELHO DE ILUMINAÇÃO OU PROJETOR FIXO EM TETO, PISO OU PAREDE</t>
    </r>
  </si>
  <si>
    <r>
      <rPr>
        <sz val="10"/>
        <rFont val="Times New Roman"/>
        <family val="1"/>
      </rPr>
      <t xml:space="preserve">2)  </t>
    </r>
    <r>
      <rPr>
        <sz val="11"/>
        <rFont val="Times New Roman"/>
        <family val="1"/>
      </rPr>
      <t>O  item  remunera  o  fornecimento  da  mão-de-obra  necessária  para  a  remoção  completa  de aparelho de iluminação ou projetor, fixo em teto, piso ou parede; remunera também a seleção e a guarda das peças reaproveitáveis.</t>
    </r>
  </si>
  <si>
    <r>
      <rPr>
        <sz val="10"/>
        <rFont val="Times New Roman"/>
        <family val="1"/>
      </rPr>
      <t>04.17.040  REMOÇÃO DE APARELHO DE ILUMINAÇÃO OU PROJETOR FIXO EM POSTE OU BRAÇO</t>
    </r>
  </si>
  <si>
    <r>
      <rPr>
        <sz val="10"/>
        <rFont val="Times New Roman"/>
        <family val="1"/>
      </rPr>
      <t xml:space="preserve">2)  </t>
    </r>
    <r>
      <rPr>
        <sz val="11"/>
        <rFont val="Times New Roman"/>
        <family val="1"/>
      </rPr>
      <t>O  item  remunera  o  fornecimento  da  mão-de-obra  necessária  para  a  remoção  completa  de aparelho de iluminação ou projetor, fixo em poste ou braço;  remunera também a seleção e a guarda das peças reaproveitáveis.</t>
    </r>
  </si>
  <si>
    <r>
      <rPr>
        <sz val="10"/>
        <rFont val="Times New Roman"/>
        <family val="1"/>
      </rPr>
      <t>04.17.060  REMOÇÃO DE SUPORTE TIPO BRAQUET</t>
    </r>
  </si>
  <si>
    <r>
      <rPr>
        <sz val="10"/>
        <rFont val="Times New Roman"/>
        <family val="1"/>
      </rPr>
      <t xml:space="preserve">2)  </t>
    </r>
    <r>
      <rPr>
        <sz val="11"/>
        <rFont val="Times New Roman"/>
        <family val="1"/>
      </rPr>
      <t>O  item  remunera  o  fornecimento  da  mão-de-obra  necessária  para  a  remoção  completa  de suporte tipo "braquet", a seleção e a guarda das peças reaproveitáveis.</t>
    </r>
  </si>
  <si>
    <r>
      <rPr>
        <sz val="10"/>
        <rFont val="Times New Roman"/>
        <family val="1"/>
      </rPr>
      <t>04.17.080  REMOÇÃO DE BARRAMENTO DE COBRE</t>
    </r>
  </si>
  <si>
    <r>
      <rPr>
        <sz val="10"/>
        <rFont val="Times New Roman"/>
        <family val="1"/>
      </rPr>
      <t xml:space="preserve">1)  </t>
    </r>
    <r>
      <rPr>
        <sz val="11"/>
        <rFont val="Times New Roman"/>
        <family val="1"/>
      </rPr>
      <t>Será medido por comprimento de barramento retirado (m).</t>
    </r>
  </si>
  <si>
    <r>
      <rPr>
        <sz val="10"/>
        <rFont val="Times New Roman"/>
        <family val="1"/>
      </rPr>
      <t xml:space="preserve">2)  </t>
    </r>
    <r>
      <rPr>
        <sz val="11"/>
        <rFont val="Times New Roman"/>
        <family val="1"/>
      </rPr>
      <t>O  item  remunera  o  fornecimento  da  mão-de-obra  necessária  para  a  remoção  completa  de barramento de cobre, a seleção e a guarda do material reaproveitável.</t>
    </r>
  </si>
  <si>
    <r>
      <rPr>
        <sz val="10"/>
        <rFont val="Times New Roman"/>
        <family val="1"/>
      </rPr>
      <t>04.17.100  REMOÇÃO DE BASE DE DISJUNTOR TIPO QUIK-LAG</t>
    </r>
  </si>
  <si>
    <r>
      <rPr>
        <sz val="10"/>
        <rFont val="Times New Roman"/>
        <family val="1"/>
      </rPr>
      <t xml:space="preserve">2)  </t>
    </r>
    <r>
      <rPr>
        <sz val="11"/>
        <rFont val="Times New Roman"/>
        <family val="1"/>
      </rPr>
      <t>O item remunera o fornecimento da mão-de-obra necessária para a remoção completa de base de disjuntor tipo QUICK-LAG, a seleção e a guarda das peças reaproveitáveis.</t>
    </r>
  </si>
  <si>
    <r>
      <rPr>
        <sz val="10"/>
        <rFont val="Times New Roman"/>
        <family val="1"/>
      </rPr>
      <t>04.17.120  REMOÇÃO DE BASE DE FUSÍVEL TIPO DIAZED</t>
    </r>
  </si>
  <si>
    <r>
      <rPr>
        <sz val="10"/>
        <rFont val="Times New Roman"/>
        <family val="1"/>
      </rPr>
      <t xml:space="preserve">2)  </t>
    </r>
    <r>
      <rPr>
        <sz val="11"/>
        <rFont val="Times New Roman"/>
        <family val="1"/>
      </rPr>
      <t>O item remunera o fornecimento da mão-de-obra necessária para a remoção completa de base de fusível tipo DIAZED, a seleção e a guarda das peças reaproveitáveis.</t>
    </r>
  </si>
  <si>
    <r>
      <rPr>
        <sz val="10"/>
        <rFont val="Times New Roman"/>
        <family val="1"/>
      </rPr>
      <t>04.17.140  REMOÇÃO DE BASE E HASTE DE PÁRA-RAIOS</t>
    </r>
  </si>
  <si>
    <r>
      <rPr>
        <sz val="10"/>
        <rFont val="Times New Roman"/>
        <family val="1"/>
      </rPr>
      <t xml:space="preserve">2)  </t>
    </r>
    <r>
      <rPr>
        <sz val="11"/>
        <rFont val="Times New Roman"/>
        <family val="1"/>
      </rPr>
      <t>O item remunera o fornecimento da mão-de-obra necessária para a remoção completa de base e haste de pára-raios, a seleção e a guarda das peças reaproveitáveis.</t>
    </r>
  </si>
  <si>
    <r>
      <rPr>
        <sz val="10"/>
        <rFont val="Times New Roman"/>
        <family val="1"/>
      </rPr>
      <t>04.17.160  REMOÇÃO DE BASE OU CHAVE PARA FUSÍVEL NH TIPO TRIPOLAR</t>
    </r>
  </si>
  <si>
    <r>
      <rPr>
        <sz val="10"/>
        <rFont val="Times New Roman"/>
        <family val="1"/>
      </rPr>
      <t xml:space="preserve">2)  </t>
    </r>
    <r>
      <rPr>
        <sz val="11"/>
        <rFont val="Times New Roman"/>
        <family val="1"/>
      </rPr>
      <t>O item remunera o fornecimento da mão-de-obra necessária para a remoção completa de base ou chave para fusível NH, tipo tripolar, a seleção e a guarda das peças reaproveitáveis.</t>
    </r>
  </si>
  <si>
    <r>
      <rPr>
        <sz val="10"/>
        <rFont val="Times New Roman"/>
        <family val="1"/>
      </rPr>
      <t>04.17.180  REMOÇÃO DE BASE OU CHAVE PARA FUSÍVEL NH TIPO UNIPOLAR</t>
    </r>
  </si>
  <si>
    <r>
      <rPr>
        <sz val="10"/>
        <rFont val="Times New Roman"/>
        <family val="1"/>
      </rPr>
      <t xml:space="preserve">2)  </t>
    </r>
    <r>
      <rPr>
        <sz val="11"/>
        <rFont val="Times New Roman"/>
        <family val="1"/>
      </rPr>
      <t>O item remunera o fornecimento da mão-de-obra necessária para a remoção completa de base ou chave para fusível NH, tipo unipolar, a seleção e a guarda das peças reaproveitáveis.</t>
    </r>
  </si>
  <si>
    <r>
      <rPr>
        <sz val="10"/>
        <rFont val="Times New Roman"/>
        <family val="1"/>
      </rPr>
      <t>04.17.200  REMOÇÃO DE BRAÇADEIRA PARA PASSAGEM DE CORDOALHA</t>
    </r>
  </si>
  <si>
    <r>
      <rPr>
        <sz val="10"/>
        <rFont val="Times New Roman"/>
        <family val="1"/>
      </rPr>
      <t xml:space="preserve">2)  </t>
    </r>
    <r>
      <rPr>
        <sz val="11"/>
        <rFont val="Times New Roman"/>
        <family val="1"/>
      </rPr>
      <t>O  item  remunera  o  fornecimento  da  mão-de-obra  necessária  para  a  remoção  completa  de braçadeira para passagem de cordoalha, a seleção e a guarda das peças reaproveitáveis.</t>
    </r>
  </si>
  <si>
    <r>
      <rPr>
        <sz val="10"/>
        <rFont val="Times New Roman"/>
        <family val="1"/>
      </rPr>
      <t>04.17.220  REMOÇÃO DE BUCHA DE PASSAGEM INTERNA OU EXTERNA</t>
    </r>
  </si>
  <si>
    <r>
      <rPr>
        <sz val="10"/>
        <rFont val="Times New Roman"/>
        <family val="1"/>
      </rPr>
      <t xml:space="preserve">2)  </t>
    </r>
    <r>
      <rPr>
        <sz val="11"/>
        <rFont val="Times New Roman"/>
        <family val="1"/>
      </rPr>
      <t>O item remunera o fornecimento da mão-de-obra necessária para a remoção completa de bucha de passagem interna ou externa, a seleção e a guarda das peças reaproveitáveis.</t>
    </r>
  </si>
  <si>
    <r>
      <rPr>
        <sz val="10"/>
        <rFont val="Times New Roman"/>
        <family val="1"/>
      </rPr>
      <t>04.17.240  REMOÇÃO DE BUCHA DE PASSAGEM PARA NEUTRO</t>
    </r>
  </si>
  <si>
    <r>
      <rPr>
        <sz val="10"/>
        <rFont val="Times New Roman"/>
        <family val="1"/>
      </rPr>
      <t xml:space="preserve">2)  </t>
    </r>
    <r>
      <rPr>
        <sz val="11"/>
        <rFont val="Times New Roman"/>
        <family val="1"/>
      </rPr>
      <t>O item remunera o fornecimento da mão-de-obra necessária para a remoção completa de bucha de passagem para neutro, a seleção e a guarda das peças reaproveitáveis.</t>
    </r>
  </si>
  <si>
    <r>
      <rPr>
        <b/>
        <sz val="10"/>
        <rFont val="Times New Roman"/>
        <family val="1"/>
      </rPr>
      <t>04.18.000  RETIRADA EM INSTALAÇÃO ELÉTRICA - LETRA C</t>
    </r>
  </si>
  <si>
    <r>
      <rPr>
        <sz val="10"/>
        <rFont val="Times New Roman"/>
        <family val="1"/>
      </rPr>
      <t>04.18.020  REMOÇÃO DE CABEÇOTE EM REDE DE TELEFONIA</t>
    </r>
  </si>
  <si>
    <r>
      <rPr>
        <sz val="10"/>
        <rFont val="Times New Roman"/>
        <family val="1"/>
      </rPr>
      <t xml:space="preserve">2)  </t>
    </r>
    <r>
      <rPr>
        <sz val="11"/>
        <rFont val="Times New Roman"/>
        <family val="1"/>
      </rPr>
      <t>O  item  remunera  o  fornecimento  da  mão-de-obra  necessária  para  a  remoção  completa  de cabeçote em rede de telefonia, a seleção e a guarda das peças reaproveitáveis.</t>
    </r>
  </si>
  <si>
    <r>
      <rPr>
        <sz val="10"/>
        <rFont val="Times New Roman"/>
        <family val="1"/>
      </rPr>
      <t>04.18.040  REMOÇÃO DE CABO DE AÇO E ESTICADORES DE PÁRA-RAIOS</t>
    </r>
  </si>
  <si>
    <r>
      <rPr>
        <sz val="10"/>
        <rFont val="Times New Roman"/>
        <family val="1"/>
      </rPr>
      <t xml:space="preserve">1)  </t>
    </r>
    <r>
      <rPr>
        <sz val="11"/>
        <rFont val="Times New Roman"/>
        <family val="1"/>
      </rPr>
      <t>Será medido por comprimento de cabo retirado (m).</t>
    </r>
  </si>
  <si>
    <r>
      <rPr>
        <sz val="10"/>
        <rFont val="Times New Roman"/>
        <family val="1"/>
      </rPr>
      <t xml:space="preserve">2)  </t>
    </r>
    <r>
      <rPr>
        <sz val="11"/>
        <rFont val="Times New Roman"/>
        <family val="1"/>
      </rPr>
      <t>O item remunera o fornecimento da mão-de-obra necessária para a remoção completa de cabo de aço e esticadores de pára-raios, a seleção e a guarda do material reaproveitável.</t>
    </r>
  </si>
  <si>
    <r>
      <rPr>
        <sz val="10"/>
        <rFont val="Times New Roman"/>
        <family val="1"/>
      </rPr>
      <t>04.18.060  REMOÇÃO DE CAIXA DE ENTRADA DE ENERGIA PADRÃO MEDIÇÃO INDIRETA COMPLETA</t>
    </r>
  </si>
  <si>
    <r>
      <rPr>
        <sz val="10"/>
        <rFont val="Times New Roman"/>
        <family val="1"/>
      </rPr>
      <t xml:space="preserve">2)  </t>
    </r>
    <r>
      <rPr>
        <sz val="11"/>
        <rFont val="Times New Roman"/>
        <family val="1"/>
      </rPr>
      <t>O item remunera o fornecimento da mão-de-obra necessária para a remoção de caixa de entrada de energia, padrão medição indireta completa; remunera também a seleção e a guarda das peças reaproveitáveis.</t>
    </r>
  </si>
  <si>
    <r>
      <rPr>
        <sz val="10"/>
        <rFont val="Times New Roman"/>
        <family val="1"/>
      </rPr>
      <t>04.18.070  REMOÇÃO DE CAIXA DE ENTRADA DE ENERGIA PADRÃO RESIDENCIAL COMPLETA</t>
    </r>
  </si>
  <si>
    <r>
      <rPr>
        <sz val="10"/>
        <rFont val="Times New Roman"/>
        <family val="1"/>
      </rPr>
      <t xml:space="preserve">2)  </t>
    </r>
    <r>
      <rPr>
        <sz val="11"/>
        <rFont val="Times New Roman"/>
        <family val="1"/>
      </rPr>
      <t>O item remunera o fornecimento da mão-de-obra necessária para a remoção de caixa de entrada de  energia,  padrão  residencial  completa;  remunera  também  a  seleção  e  a  guarda  das  peças reaproveitáveis.</t>
    </r>
  </si>
  <si>
    <r>
      <rPr>
        <sz val="10"/>
        <rFont val="Times New Roman"/>
        <family val="1"/>
      </rPr>
      <t>04.18.080  REMOÇÃO DE CAIXA DE ENTRADA TELEFÔNICA COMPLETA</t>
    </r>
  </si>
  <si>
    <r>
      <rPr>
        <sz val="10"/>
        <rFont val="Times New Roman"/>
        <family val="1"/>
      </rPr>
      <t xml:space="preserve">2)  </t>
    </r>
    <r>
      <rPr>
        <sz val="11"/>
        <rFont val="Times New Roman"/>
        <family val="1"/>
      </rPr>
      <t>O item remunera o fornecimento da mão-de-obra necessária para a remoção de caixa de entrada telefônica completa; remunera também a seleção e a guarda das peças reaproveitáveis.</t>
    </r>
  </si>
  <si>
    <r>
      <rPr>
        <sz val="10"/>
        <rFont val="Times New Roman"/>
        <family val="1"/>
      </rPr>
      <t>04.18.090  REMOÇÃO DE CAIXA DE MEDIÇÃO PADRÃO COMPLETA</t>
    </r>
  </si>
  <si>
    <r>
      <rPr>
        <sz val="10"/>
        <rFont val="Times New Roman"/>
        <family val="1"/>
      </rPr>
      <t xml:space="preserve">2)  </t>
    </r>
    <r>
      <rPr>
        <sz val="11"/>
        <rFont val="Times New Roman"/>
        <family val="1"/>
      </rPr>
      <t>O  item  remunera  o  fornecimento  da  mão-de-obra  necessária  para  a  remoção  de  caixa  de medição padrão completa; remunera também a seleção e a guarda das peças reaproveitáveis.</t>
    </r>
  </si>
  <si>
    <r>
      <rPr>
        <sz val="10"/>
        <rFont val="Times New Roman"/>
        <family val="1"/>
      </rPr>
      <t>04.18.120  REMOÇÃO DE CAIXA ESTAMPADA</t>
    </r>
  </si>
  <si>
    <r>
      <rPr>
        <sz val="10"/>
        <rFont val="Times New Roman"/>
        <family val="1"/>
      </rPr>
      <t xml:space="preserve">2)  </t>
    </r>
    <r>
      <rPr>
        <sz val="11"/>
        <rFont val="Times New Roman"/>
        <family val="1"/>
      </rPr>
      <t>O   item   remunera   o   fornecimento   da   mão-de-obra   necessária   para   a   remoção   de   caixa estampada; remunera também a seleção e a guarda das peças reaproveitáveis.</t>
    </r>
  </si>
  <si>
    <r>
      <rPr>
        <sz val="10"/>
        <rFont val="Times New Roman"/>
        <family val="1"/>
      </rPr>
      <t>04.18.130  REMOÇÃO DE CAIXA PARA FUSÍVEL OU TOMADA INSTALADA EM PERFILADO</t>
    </r>
  </si>
  <si>
    <r>
      <rPr>
        <sz val="10"/>
        <rFont val="Times New Roman"/>
        <family val="1"/>
      </rPr>
      <t xml:space="preserve">2)  </t>
    </r>
    <r>
      <rPr>
        <sz val="11"/>
        <rFont val="Times New Roman"/>
        <family val="1"/>
      </rPr>
      <t>O  item  remunera  o  fornecimento  da  mão-de-obra  necessária  para  a  remoção  de  caixa  para fusível  ou  tomada,  instalada  em perfilado;  remunera  também a  seleção  e  a  guarda  das  peças reaproveitáveis.</t>
    </r>
  </si>
  <si>
    <r>
      <rPr>
        <sz val="10"/>
        <rFont val="Times New Roman"/>
        <family val="1"/>
      </rPr>
      <t>04.18.140  REMOÇÃO DE CAIXA PARA TRANSFORMADOR DE CORRENTE</t>
    </r>
  </si>
  <si>
    <r>
      <rPr>
        <sz val="10"/>
        <rFont val="Times New Roman"/>
        <family val="1"/>
      </rPr>
      <t xml:space="preserve">2)  </t>
    </r>
    <r>
      <rPr>
        <sz val="11"/>
        <rFont val="Times New Roman"/>
        <family val="1"/>
      </rPr>
      <t>O  item  remunera  o  fornecimento  da  mão-de-obra  necessária  para  a  remoção  de  caixa  para transformador de corrente; remunera também a seleção e a guarda das peças reaproveitáveis.</t>
    </r>
  </si>
  <si>
    <r>
      <rPr>
        <sz val="10"/>
        <rFont val="Times New Roman"/>
        <family val="1"/>
      </rPr>
      <t>04.18.180  REMOÇÃO DE CANTONEIRA METÁLICA</t>
    </r>
  </si>
  <si>
    <r>
      <rPr>
        <sz val="10"/>
        <rFont val="Times New Roman"/>
        <family val="1"/>
      </rPr>
      <t xml:space="preserve">1)  </t>
    </r>
    <r>
      <rPr>
        <sz val="11"/>
        <rFont val="Times New Roman"/>
        <family val="1"/>
      </rPr>
      <t>Será medido por comprimento de cantoneira retirada (m).</t>
    </r>
  </si>
  <si>
    <r>
      <rPr>
        <sz val="10"/>
        <rFont val="Times New Roman"/>
        <family val="1"/>
      </rPr>
      <t xml:space="preserve">2)  </t>
    </r>
    <r>
      <rPr>
        <sz val="11"/>
        <rFont val="Times New Roman"/>
        <family val="1"/>
      </rPr>
      <t>O  item  remunera  o  fornecimento  da  mão-de-obra  necessária  para  a  remoção  completa  de cantoneira metálica, a seleção e a guarda das peças reaproveitáveis.</t>
    </r>
  </si>
  <si>
    <r>
      <rPr>
        <sz val="10"/>
        <rFont val="Times New Roman"/>
        <family val="1"/>
      </rPr>
      <t>04.18.200  REMOÇÃO DE CAPTOR DE PÁRA-RAIOS TIPO FRANKLIN</t>
    </r>
  </si>
  <si>
    <r>
      <rPr>
        <sz val="10"/>
        <rFont val="Times New Roman"/>
        <family val="1"/>
      </rPr>
      <t xml:space="preserve">2)  </t>
    </r>
    <r>
      <rPr>
        <sz val="11"/>
        <rFont val="Times New Roman"/>
        <family val="1"/>
      </rPr>
      <t>O item remunera o fornecimento da mão-de-obra necessária para a remoção completa de captor de pára-raios, tipo Franklin; remunera também a seleção e a guarda das peças reaproveitáveis.</t>
    </r>
  </si>
  <si>
    <r>
      <rPr>
        <sz val="10"/>
        <rFont val="Times New Roman"/>
        <family val="1"/>
      </rPr>
      <t>04.18.220  REMOÇÃO DE CHAPA DE FERRO PARA BUCHA DE PASSAGEM</t>
    </r>
  </si>
  <si>
    <r>
      <rPr>
        <sz val="10"/>
        <rFont val="Times New Roman"/>
        <family val="1"/>
      </rPr>
      <t xml:space="preserve">2)  </t>
    </r>
    <r>
      <rPr>
        <sz val="11"/>
        <rFont val="Times New Roman"/>
        <family val="1"/>
      </rPr>
      <t>O item remunera o fornecimento da mão-de-obra necessária para a remoção completa de chapa de   ferro   para   bucha   de   passagem;   remunera   também  a   seleção   e   a   guarda   das   peças reaproveitáveis.</t>
    </r>
  </si>
  <si>
    <r>
      <rPr>
        <sz val="10"/>
        <rFont val="Times New Roman"/>
        <family val="1"/>
      </rPr>
      <t>04.18.240  REMOÇÃO DE CHAVE AUTOMÁTICA DA BÓIA</t>
    </r>
  </si>
  <si>
    <r>
      <rPr>
        <sz val="10"/>
        <rFont val="Times New Roman"/>
        <family val="1"/>
      </rPr>
      <t xml:space="preserve">2)  </t>
    </r>
    <r>
      <rPr>
        <sz val="11"/>
        <rFont val="Times New Roman"/>
        <family val="1"/>
      </rPr>
      <t>O item remunera o fornecimento da mão-de-obra necessária para a remoção completa de chave automática de bóia; remunera também a seleção e a guarda das peças reaproveitáveis.</t>
    </r>
  </si>
  <si>
    <r>
      <rPr>
        <sz val="10"/>
        <rFont val="Times New Roman"/>
        <family val="1"/>
      </rPr>
      <t>04.18.250  REMOÇÃO DE CHAVE BASE DE MÁRMORE OU ARDÓSIA</t>
    </r>
  </si>
  <si>
    <r>
      <rPr>
        <sz val="10"/>
        <rFont val="Times New Roman"/>
        <family val="1"/>
      </rPr>
      <t xml:space="preserve">2)  </t>
    </r>
    <r>
      <rPr>
        <sz val="11"/>
        <rFont val="Times New Roman"/>
        <family val="1"/>
      </rPr>
      <t>O item remunera o fornecimento da mão-de-obra necessária para a remoção completa de chave de   base   em   mármore   ou   ardósia;   remunera   também   a   seleção   e   a   guarda   das   peças reaproveitáveis.</t>
    </r>
  </si>
  <si>
    <r>
      <rPr>
        <sz val="10"/>
        <rFont val="Times New Roman"/>
        <family val="1"/>
      </rPr>
      <t>04.18.260  REMOÇÃO DE CHAVE DE AÇÃO RÁPIDA COMANDO FRONTAL MONTADO EM PAINEL</t>
    </r>
  </si>
  <si>
    <r>
      <rPr>
        <sz val="10"/>
        <rFont val="Times New Roman"/>
        <family val="1"/>
      </rPr>
      <t xml:space="preserve">2)  </t>
    </r>
    <r>
      <rPr>
        <sz val="11"/>
        <rFont val="Times New Roman"/>
        <family val="1"/>
      </rPr>
      <t>O item remunera o fornecimento da mão-de-obra necessária para a remoção completa de chave de  ação  rápida,  para  comando  frontal  montado  em  painel;  remunera  também  a  seleção  e  a guarda das peças reaproveitáveis.</t>
    </r>
  </si>
  <si>
    <r>
      <rPr>
        <sz val="10"/>
        <rFont val="Times New Roman"/>
        <family val="1"/>
      </rPr>
      <t>04.18.270  REMOÇÃO DE CHAVE FUSÍVEL INDICADORA TIPO MATHEUS</t>
    </r>
  </si>
  <si>
    <r>
      <rPr>
        <sz val="10"/>
        <rFont val="Times New Roman"/>
        <family val="1"/>
      </rPr>
      <t xml:space="preserve">2)  </t>
    </r>
    <r>
      <rPr>
        <sz val="11"/>
        <rFont val="Times New Roman"/>
        <family val="1"/>
      </rPr>
      <t>O item remunera o fornecimento da mão-de-obra necessária para a remoção completa de chave fusível  indicadora,  tipo  MATHEUS;  remunera  também  a  seleção  e  a  guarda  das  peças reaproveitáveis.</t>
    </r>
  </si>
  <si>
    <r>
      <rPr>
        <sz val="10"/>
        <rFont val="Times New Roman"/>
        <family val="1"/>
      </rPr>
      <t>04.18.280  REMOÇÃO   DE   CHAVE   SECCIONADORA   TRIPOLAR   SECA   MECANISMO   DE   MANOBRA FRONTAL</t>
    </r>
  </si>
  <si>
    <r>
      <rPr>
        <sz val="10"/>
        <rFont val="Times New Roman"/>
        <family val="1"/>
      </rPr>
      <t xml:space="preserve">2)  </t>
    </r>
    <r>
      <rPr>
        <sz val="11"/>
        <rFont val="Times New Roman"/>
        <family val="1"/>
      </rPr>
      <t>O item remunera o fornecimento da mão-de-obra necessária para a remoção completa de chave seccionadora tripolar seca, com mecanismo de manobra frontal; remunera também a seleção e a guarda das peças reaproveitáveis.</t>
    </r>
  </si>
  <si>
    <r>
      <rPr>
        <sz val="10"/>
        <rFont val="Times New Roman"/>
        <family val="1"/>
      </rPr>
      <t>04.18.290  REMOÇÃO DE CHAVE TIPO PACCO ROTATIVO</t>
    </r>
  </si>
  <si>
    <r>
      <rPr>
        <sz val="10"/>
        <rFont val="Times New Roman"/>
        <family val="1"/>
      </rPr>
      <t xml:space="preserve">2)  </t>
    </r>
    <r>
      <rPr>
        <sz val="11"/>
        <rFont val="Times New Roman"/>
        <family val="1"/>
      </rPr>
      <t>O item remunera o fornecimento da mão-de-obra necessária para a remoção completa de chave tipo PACCO rotativo; remunera também a seleção e a guarda das peças reaproveitáveis.</t>
    </r>
  </si>
  <si>
    <r>
      <rPr>
        <sz val="10"/>
        <rFont val="Times New Roman"/>
        <family val="1"/>
      </rPr>
      <t>04.18.320  REMOÇÃO DE CINTA DE FIXAÇÃO DE ELETRODUTO OU SELA PARA CRUZETA EM POSTE</t>
    </r>
  </si>
  <si>
    <r>
      <rPr>
        <sz val="10"/>
        <rFont val="Times New Roman"/>
        <family val="1"/>
      </rPr>
      <t xml:space="preserve">2)  </t>
    </r>
    <r>
      <rPr>
        <sz val="11"/>
        <rFont val="Times New Roman"/>
        <family val="1"/>
      </rPr>
      <t>O item remunera o fornecimento da mão-de-obra necessária para a remoção completa de cinta de fixação de eletroduto ou sela para cruzeta em poste; remunera também a seleção e a guarda das peças reaproveitáveis.</t>
    </r>
  </si>
  <si>
    <r>
      <rPr>
        <sz val="10"/>
        <rFont val="Times New Roman"/>
        <family val="1"/>
      </rPr>
      <t>04.18.340  REMOÇÃO DE CONDULETE</t>
    </r>
  </si>
  <si>
    <r>
      <rPr>
        <sz val="10"/>
        <rFont val="Times New Roman"/>
        <family val="1"/>
      </rPr>
      <t xml:space="preserve">2)  </t>
    </r>
    <r>
      <rPr>
        <sz val="11"/>
        <rFont val="Times New Roman"/>
        <family val="1"/>
      </rPr>
      <t>O  item  remunera  o  fornecimento  da  mão-de-obra  necessária  para  a  remoção  completa  de condulete; remunera também a seleção e a guarda das peças reaproveitáveis.</t>
    </r>
  </si>
  <si>
    <r>
      <rPr>
        <sz val="10"/>
        <rFont val="Times New Roman"/>
        <family val="1"/>
      </rPr>
      <t>04.18.360  REMOÇÃO DE CONDUTOR APARENTE DIÂMETRO EXTERNO ACIMA DE 6,5 MM</t>
    </r>
  </si>
  <si>
    <r>
      <rPr>
        <sz val="10"/>
        <rFont val="Times New Roman"/>
        <family val="1"/>
      </rPr>
      <t xml:space="preserve">1)  </t>
    </r>
    <r>
      <rPr>
        <sz val="11"/>
        <rFont val="Times New Roman"/>
        <family val="1"/>
      </rPr>
      <t>Será medido por comprimento de condutor retirado (m).</t>
    </r>
  </si>
  <si>
    <r>
      <rPr>
        <sz val="10"/>
        <rFont val="Times New Roman"/>
        <family val="1"/>
      </rPr>
      <t xml:space="preserve">2)  </t>
    </r>
    <r>
      <rPr>
        <sz val="11"/>
        <rFont val="Times New Roman"/>
        <family val="1"/>
      </rPr>
      <t>O  item  remunera  o  fornecimento  da  mão-de-obra  necessária  para  a  remoção  completa  de condutor aparente, com de diâmetro externo superior a 6,5 mm; remunera também a seleção e a guarda do material reaproveitável.</t>
    </r>
  </si>
  <si>
    <r>
      <rPr>
        <sz val="10"/>
        <rFont val="Times New Roman"/>
        <family val="1"/>
      </rPr>
      <t>04.18.370  REMOÇÃO DE CONDUTOR APARENTE DIÂMETRO EXTERNO ATÉ 6,5 MM</t>
    </r>
  </si>
  <si>
    <r>
      <rPr>
        <sz val="10"/>
        <rFont val="Times New Roman"/>
        <family val="1"/>
      </rPr>
      <t xml:space="preserve">2)  </t>
    </r>
    <r>
      <rPr>
        <sz val="11"/>
        <rFont val="Times New Roman"/>
        <family val="1"/>
      </rPr>
      <t>O  item  remunera  o  fornecimento  da  mão-de-obra  necessária  para  a  remoção  completa  de condutor aparente, com diâmetro externo até 6,5 mm; remunera também a seleção e a guarda do material reaproveitável.</t>
    </r>
  </si>
  <si>
    <r>
      <rPr>
        <sz val="10"/>
        <rFont val="Times New Roman"/>
        <family val="1"/>
      </rPr>
      <t>04.18.380  REMOÇÃO DE CONDUTOR EMBUTIDO DIÂMETRO EXTERNO ACIMA DE 6,5 MM</t>
    </r>
  </si>
  <si>
    <r>
      <rPr>
        <sz val="10"/>
        <rFont val="Times New Roman"/>
        <family val="1"/>
      </rPr>
      <t xml:space="preserve">2)  </t>
    </r>
    <r>
      <rPr>
        <sz val="11"/>
        <rFont val="Times New Roman"/>
        <family val="1"/>
      </rPr>
      <t>O  item  remunera  o  fornecimento  da  mão-de-obra  necessária  para  a  remoção  completa  de condutor embutido, com de diâmetro externo superior a 6,5 mm; remunera também a seleção e a guarda do material reaproveitável.</t>
    </r>
  </si>
  <si>
    <r>
      <rPr>
        <sz val="10"/>
        <rFont val="Times New Roman"/>
        <family val="1"/>
      </rPr>
      <t>04.18.390  REMOÇÃO DE CONDUTOR EMBUTIDO DIÂMETRO EXTERNO ATÉ 6,5 MM</t>
    </r>
  </si>
  <si>
    <r>
      <rPr>
        <sz val="10"/>
        <rFont val="Times New Roman"/>
        <family val="1"/>
      </rPr>
      <t xml:space="preserve">2)  </t>
    </r>
    <r>
      <rPr>
        <sz val="11"/>
        <rFont val="Times New Roman"/>
        <family val="1"/>
      </rPr>
      <t>O  item  remunera  o  fornecimento  da  mão-de-obra  necessária  para  a  remoção  completa  de condutor embutido, com diâmetro nominal externo até 6,5 mm; remunera também a seleção e a guarda do material reaproveitável.</t>
    </r>
  </si>
  <si>
    <r>
      <rPr>
        <sz val="10"/>
        <rFont val="Times New Roman"/>
        <family val="1"/>
      </rPr>
      <t>04.18.400  REMOÇÃO DE CONDUTOR ESPECIAL</t>
    </r>
  </si>
  <si>
    <r>
      <rPr>
        <sz val="10"/>
        <rFont val="Times New Roman"/>
        <family val="1"/>
      </rPr>
      <t xml:space="preserve">2)  </t>
    </r>
    <r>
      <rPr>
        <sz val="11"/>
        <rFont val="Times New Roman"/>
        <family val="1"/>
      </rPr>
      <t>O  item  remunera  o  fornecimento  da  mão-de-obra  necessária  para  a  remoção  completa  de condutor especial; remunera também a seleção e a guarda do material reaproveitável.</t>
    </r>
  </si>
  <si>
    <r>
      <rPr>
        <sz val="10"/>
        <rFont val="Times New Roman"/>
        <family val="1"/>
      </rPr>
      <t>04.18.410  REMOÇÃO DE CORDOALHA OU CABO DE COBRE NU</t>
    </r>
  </si>
  <si>
    <r>
      <rPr>
        <sz val="10"/>
        <rFont val="Times New Roman"/>
        <family val="1"/>
      </rPr>
      <t xml:space="preserve">1)  </t>
    </r>
    <r>
      <rPr>
        <sz val="11"/>
        <rFont val="Times New Roman"/>
        <family val="1"/>
      </rPr>
      <t>Será medido por comprimento de cabo ou cordoalha retirados (m).</t>
    </r>
  </si>
  <si>
    <r>
      <rPr>
        <sz val="10"/>
        <rFont val="Times New Roman"/>
        <family val="1"/>
      </rPr>
      <t xml:space="preserve">2)  </t>
    </r>
    <r>
      <rPr>
        <sz val="11"/>
        <rFont val="Times New Roman"/>
        <family val="1"/>
      </rPr>
      <t>O item remunera o fornecimento da mão-de-obra necessária para a remoção completa de cabo ou cordoalha de cobre sem revestimento; remunera também a seleção e a guarda do material reaproveitável.</t>
    </r>
  </si>
  <si>
    <r>
      <rPr>
        <sz val="10"/>
        <rFont val="Times New Roman"/>
        <family val="1"/>
      </rPr>
      <t>04.18.420  REMOÇÃO DE CONTATOR MAGNÉTICO PARA COMANDO DE BOMBA</t>
    </r>
  </si>
  <si>
    <r>
      <rPr>
        <sz val="10"/>
        <rFont val="Times New Roman"/>
        <family val="1"/>
      </rPr>
      <t xml:space="preserve">2)  </t>
    </r>
    <r>
      <rPr>
        <sz val="11"/>
        <rFont val="Times New Roman"/>
        <family val="1"/>
      </rPr>
      <t>O  item  remunera  o  fornecimento  da  mão-de-obra  necessária  para  a  remoção  de  contator magnético  para  comando  de  bomba;  remunera  também  a  seleção  e  a  guarda  das  peças reaproveitáveis.</t>
    </r>
  </si>
  <si>
    <r>
      <rPr>
        <sz val="10"/>
        <rFont val="Times New Roman"/>
        <family val="1"/>
      </rPr>
      <t>04.18.440  REMOÇÃO DE CORRENTE PARA PENDENTES</t>
    </r>
  </si>
  <si>
    <r>
      <rPr>
        <sz val="10"/>
        <rFont val="Times New Roman"/>
        <family val="1"/>
      </rPr>
      <t xml:space="preserve">2)  </t>
    </r>
    <r>
      <rPr>
        <sz val="11"/>
        <rFont val="Times New Roman"/>
        <family val="1"/>
      </rPr>
      <t>O  item  remunera  o  fornecimento  da  mão-de-obra  necessária  para  a  remoção  completa  de corrente para pendentes; remunera também a seleção e a guarda do material reaproveitável.</t>
    </r>
  </si>
  <si>
    <r>
      <rPr>
        <sz val="10"/>
        <rFont val="Times New Roman"/>
        <family val="1"/>
      </rPr>
      <t>04.18.460  REMOÇÃO DE CRUZETA DE FERRO PARA FIXAÇÃO DE PROJETORES</t>
    </r>
  </si>
  <si>
    <r>
      <rPr>
        <sz val="10"/>
        <rFont val="Times New Roman"/>
        <family val="1"/>
      </rPr>
      <t xml:space="preserve">2)  </t>
    </r>
    <r>
      <rPr>
        <sz val="11"/>
        <rFont val="Times New Roman"/>
        <family val="1"/>
      </rPr>
      <t>O  item  remunera  o  fornecimento  da  mão-de-obra  necessária  para  a  remoção  completa  de cruzeta de ferro para fixação de projetores; remunera também a seleção e a guarda das peças reaproveitáveis.</t>
    </r>
  </si>
  <si>
    <r>
      <rPr>
        <sz val="10"/>
        <rFont val="Times New Roman"/>
        <family val="1"/>
      </rPr>
      <t>04.18.470  REMOÇÃO DE CRUZETA DE MADEIRA</t>
    </r>
  </si>
  <si>
    <r>
      <rPr>
        <sz val="10"/>
        <rFont val="Times New Roman"/>
        <family val="1"/>
      </rPr>
      <t xml:space="preserve">2)  </t>
    </r>
    <r>
      <rPr>
        <sz val="11"/>
        <rFont val="Times New Roman"/>
        <family val="1"/>
      </rPr>
      <t>O  item  remunera  o  fornecimento  da  mão-de-obra  necessária  para  a  remoção  completa  de cruzeta de madeira; remunera também a seleção e a guarda das peças reaproveitáveis.</t>
    </r>
  </si>
  <si>
    <r>
      <rPr>
        <b/>
        <sz val="10"/>
        <rFont val="Times New Roman"/>
        <family val="1"/>
      </rPr>
      <t>04.19.000  RETIRADA EM INSTALAÇÃO ELÉTRICA - LETRA D ATÉ I</t>
    </r>
  </si>
  <si>
    <r>
      <rPr>
        <sz val="10"/>
        <rFont val="Times New Roman"/>
        <family val="1"/>
      </rPr>
      <t>04.19.020  REMOÇÃO DE DISJUNTOR DE VOLUME NORMAL OU REDUZIDO</t>
    </r>
  </si>
  <si>
    <r>
      <rPr>
        <sz val="10"/>
        <rFont val="Times New Roman"/>
        <family val="1"/>
      </rPr>
      <t xml:space="preserve">2)  </t>
    </r>
    <r>
      <rPr>
        <sz val="11"/>
        <rFont val="Times New Roman"/>
        <family val="1"/>
      </rPr>
      <t>O  item  remunera  o  fornecimento  da  mão-de-obra  necessária  para  a  remoção  completa  de disjuntor com volume de óleo normal ou reduzido; remunera também a seleção e a guarda das peças reaproveitáveis.</t>
    </r>
  </si>
  <si>
    <r>
      <rPr>
        <sz val="10"/>
        <rFont val="Times New Roman"/>
        <family val="1"/>
      </rPr>
      <t>04.19.030  REMOÇÃO DE DISJUNTOR A SECO ABERTO TRIPOLAR, 600 V / 800 A</t>
    </r>
  </si>
  <si>
    <r>
      <rPr>
        <sz val="10"/>
        <rFont val="Times New Roman"/>
        <family val="1"/>
      </rPr>
      <t xml:space="preserve">2)  </t>
    </r>
    <r>
      <rPr>
        <sz val="11"/>
        <rFont val="Times New Roman"/>
        <family val="1"/>
      </rPr>
      <t>O  item  remunera  o  fornecimento  da  mão-de-obra  necessária  para  a  remoção  completa  de disjuntor a seco, aberto, tripolar de 600 V / 800 A; remunera também a seleção e a guarda das peças reaproveitáveis.</t>
    </r>
  </si>
  <si>
    <r>
      <rPr>
        <sz val="10"/>
        <rFont val="Times New Roman"/>
        <family val="1"/>
      </rPr>
      <t>04.19.060  REMOÇÃO DE DISJUNTOR TERMO-MAGNÉTICO</t>
    </r>
  </si>
  <si>
    <r>
      <rPr>
        <sz val="10"/>
        <rFont val="Times New Roman"/>
        <family val="1"/>
      </rPr>
      <t xml:space="preserve">2)  </t>
    </r>
    <r>
      <rPr>
        <sz val="11"/>
        <rFont val="Times New Roman"/>
        <family val="1"/>
      </rPr>
      <t>O  item  remunera  o  fornecimento  da  mão-de-obra  necessária  para  a  remoção  completa  de disjuntor termo-magnético; remunera também a seleção e a guarda das peças reaproveitáveis.</t>
    </r>
  </si>
  <si>
    <r>
      <rPr>
        <sz val="10"/>
        <rFont val="Times New Roman"/>
        <family val="1"/>
      </rPr>
      <t>04.19.080  REMOÇÃO DE FUNDO DE QUADRO DE DISTRIBUIÇÃO OU CAIXA DE PASSAGEM</t>
    </r>
  </si>
  <si>
    <r>
      <rPr>
        <sz val="10"/>
        <rFont val="Times New Roman"/>
        <family val="1"/>
      </rPr>
      <t xml:space="preserve">1)  </t>
    </r>
    <r>
      <rPr>
        <sz val="11"/>
        <rFont val="Times New Roman"/>
        <family val="1"/>
      </rPr>
      <t>Será medido por área de fundo de quadro ou caixa retirado (m²).</t>
    </r>
  </si>
  <si>
    <r>
      <rPr>
        <sz val="10"/>
        <rFont val="Times New Roman"/>
        <family val="1"/>
      </rPr>
      <t xml:space="preserve">2)  </t>
    </r>
    <r>
      <rPr>
        <sz val="11"/>
        <rFont val="Times New Roman"/>
        <family val="1"/>
      </rPr>
      <t>O item remunera o fornecimento da mão-de-obra necessária para a remoção completa de fundo de  quadro de distribuição ou caixa de passagem;  remunera também a seleção e a guarda das peças reaproveitáveis.</t>
    </r>
  </si>
  <si>
    <r>
      <rPr>
        <sz val="10"/>
        <rFont val="Times New Roman"/>
        <family val="1"/>
      </rPr>
      <t>04.19.100  REMOÇÃO DE GANCHO DE SUSTENTAÇÃO DE LUMINÁRIA EM PERFILADO</t>
    </r>
  </si>
  <si>
    <r>
      <rPr>
        <sz val="10"/>
        <rFont val="Times New Roman"/>
        <family val="1"/>
      </rPr>
      <t xml:space="preserve">2)  </t>
    </r>
    <r>
      <rPr>
        <sz val="11"/>
        <rFont val="Times New Roman"/>
        <family val="1"/>
      </rPr>
      <t>O  item  remunera  o  fornecimento  da  mão-de-obra  necessária  para  a  remoção  completa  de gancho de sustentação de luminária em perfilado; remunera também a seleção e a guarda das peças reaproveitáveis.</t>
    </r>
  </si>
  <si>
    <r>
      <rPr>
        <sz val="10"/>
        <rFont val="Times New Roman"/>
        <family val="1"/>
      </rPr>
      <t>04.19.120  REMOÇÃO DE INTERRUPTORES, TOMADAS, BOTÃO DE CAMPAINHA OU CIGARRA</t>
    </r>
  </si>
  <si>
    <r>
      <rPr>
        <sz val="10"/>
        <rFont val="Times New Roman"/>
        <family val="1"/>
      </rPr>
      <t xml:space="preserve">2)  </t>
    </r>
    <r>
      <rPr>
        <sz val="11"/>
        <rFont val="Times New Roman"/>
        <family val="1"/>
      </rPr>
      <t>O  item  remunera  o  fornecimento  da  mão-de-obra  necessária  para  a  remoção  completa  de interruptores, tomadas, botão de campainha ou cigarra; remunera também a seleção e a guarda das peças reaproveitáveis.</t>
    </r>
  </si>
  <si>
    <r>
      <rPr>
        <sz val="10"/>
        <rFont val="Times New Roman"/>
        <family val="1"/>
      </rPr>
      <t>04.19.140  REMOÇÃO DE ISOLADOR TIPO CASTANHA E GANCHO DE SUSTENTAÇÃO</t>
    </r>
  </si>
  <si>
    <r>
      <rPr>
        <sz val="10"/>
        <rFont val="Times New Roman"/>
        <family val="1"/>
      </rPr>
      <t xml:space="preserve">2)  </t>
    </r>
    <r>
      <rPr>
        <sz val="11"/>
        <rFont val="Times New Roman"/>
        <family val="1"/>
      </rPr>
      <t>O  item  remunera  o  fornecimento  da  mão-de-obra  necessária  para  a  remoção  completa  de castanha   e   gancho   de   sustentação;   remunera   também   a   seleção   e   a   guarda   das   peças reaproveitáveis.</t>
    </r>
  </si>
  <si>
    <r>
      <rPr>
        <sz val="10"/>
        <rFont val="Times New Roman"/>
        <family val="1"/>
      </rPr>
      <t>04.19.160  REMOÇÃO DE ISOLADOR TIPO DISCO COMPLETO E GANCHO DE SUSPENSÃO</t>
    </r>
  </si>
  <si>
    <r>
      <rPr>
        <sz val="10"/>
        <rFont val="Times New Roman"/>
        <family val="1"/>
      </rPr>
      <t xml:space="preserve">2)  </t>
    </r>
    <r>
      <rPr>
        <sz val="11"/>
        <rFont val="Times New Roman"/>
        <family val="1"/>
      </rPr>
      <t>O  item  remunera  o  fornecimento  da  mão-de-obra  necessária  para  a  remoção  completa  de isolador tipo disco completo e gancho de suspensão; remunera também a seleção e a guarda das peças reaproveitáveis.</t>
    </r>
  </si>
  <si>
    <r>
      <rPr>
        <sz val="10"/>
        <rFont val="Times New Roman"/>
        <family val="1"/>
      </rPr>
      <t>04.19.180  REMOÇÃO DE ISOLADOR TIPO PINO, INCLUSIVE O PINO</t>
    </r>
  </si>
  <si>
    <r>
      <rPr>
        <sz val="10"/>
        <rFont val="Times New Roman"/>
        <family val="1"/>
      </rPr>
      <t xml:space="preserve">2)  </t>
    </r>
    <r>
      <rPr>
        <sz val="11"/>
        <rFont val="Times New Roman"/>
        <family val="1"/>
      </rPr>
      <t>O  item  remunera  o  fornecimento  da  mão-de-obra  necessária  para  a  remoção  completa  de isolador  tipo  pino,  inclusive  o  pino;  remunera  também  a  seleção  e  a  guarda  das  peças reaproveitáveis.</t>
    </r>
  </si>
  <si>
    <r>
      <rPr>
        <b/>
        <sz val="10"/>
        <rFont val="Times New Roman"/>
        <family val="1"/>
      </rPr>
      <t>04.20.000  RETIRADA EM INSTALAÇÃO ELÉTRICA - LETRA J ATÉ N</t>
    </r>
  </si>
  <si>
    <r>
      <rPr>
        <sz val="10"/>
        <rFont val="Times New Roman"/>
        <family val="1"/>
      </rPr>
      <t>04.20.020  REMOÇÃO  DE  JANELA  DE  VENTILAÇÃO,  ILUMINAÇÃO  OU  VENTILAÇÃO  E  ILUMINAÇÃO PADRÃO</t>
    </r>
  </si>
  <si>
    <r>
      <rPr>
        <sz val="10"/>
        <rFont val="Times New Roman"/>
        <family val="1"/>
      </rPr>
      <t xml:space="preserve">2)  </t>
    </r>
    <r>
      <rPr>
        <sz val="11"/>
        <rFont val="Times New Roman"/>
        <family val="1"/>
      </rPr>
      <t>O item remunera o fornecimento da mão-de-obra necessária para a remoção completa de janela padrão de ventilação, iluminação ou ventilação e iluminação; remunera também a seleção e a guarda das peças reaproveitáveis.</t>
    </r>
  </si>
  <si>
    <r>
      <rPr>
        <sz val="10"/>
        <rFont val="Times New Roman"/>
        <family val="1"/>
      </rPr>
      <t>04.20.040  REMOÇÃO DE LÂMPADA</t>
    </r>
  </si>
  <si>
    <r>
      <rPr>
        <sz val="10"/>
        <rFont val="Times New Roman"/>
        <family val="1"/>
      </rPr>
      <t xml:space="preserve">2)  </t>
    </r>
    <r>
      <rPr>
        <sz val="11"/>
        <rFont val="Times New Roman"/>
        <family val="1"/>
      </rPr>
      <t>O  item  remunera  o  fornecimento  da  mão-de-obra  necessária  para  a  remoção  de  lâmpada; remunera também a seleção e a guarda das peças reaproveitáveis.</t>
    </r>
  </si>
  <si>
    <r>
      <rPr>
        <sz val="10"/>
        <rFont val="Times New Roman"/>
        <family val="1"/>
      </rPr>
      <t>04.20.060  REMOÇÃO DE LUZ DE OBSTÁCULO</t>
    </r>
  </si>
  <si>
    <r>
      <rPr>
        <sz val="10"/>
        <rFont val="Times New Roman"/>
        <family val="1"/>
      </rPr>
      <t xml:space="preserve">2)  </t>
    </r>
    <r>
      <rPr>
        <sz val="11"/>
        <rFont val="Times New Roman"/>
        <family val="1"/>
      </rPr>
      <t>O  item  remunera  o  fornecimento  da  mão-de-obra  necessária  para  a  remoção  de  luz  de obstáculo; remunera também a seleção e a guarda das peças reaproveitáveis.</t>
    </r>
  </si>
  <si>
    <r>
      <rPr>
        <sz val="10"/>
        <rFont val="Times New Roman"/>
        <family val="1"/>
      </rPr>
      <t>04.20.080  REMOÇÃO DE MANOPLA DE COMANDO DE DISJUNTOR</t>
    </r>
  </si>
  <si>
    <r>
      <rPr>
        <sz val="10"/>
        <rFont val="Times New Roman"/>
        <family val="1"/>
      </rPr>
      <t xml:space="preserve">2)  </t>
    </r>
    <r>
      <rPr>
        <sz val="11"/>
        <rFont val="Times New Roman"/>
        <family val="1"/>
      </rPr>
      <t>O  item  remunera  o  fornecimento  da  mão-de-obra  necessária  para  a  remoção  de  manopla  de comando de disjuntor; remunera também a seleção e a guarda das peças reaproveitáveis.</t>
    </r>
  </si>
  <si>
    <r>
      <rPr>
        <sz val="10"/>
        <rFont val="Times New Roman"/>
        <family val="1"/>
      </rPr>
      <t>04.20.100  REMOÇÃO DE MÃO FRANCESA</t>
    </r>
  </si>
  <si>
    <r>
      <rPr>
        <sz val="10"/>
        <rFont val="Times New Roman"/>
        <family val="1"/>
      </rPr>
      <t xml:space="preserve">2)  </t>
    </r>
    <r>
      <rPr>
        <sz val="11"/>
        <rFont val="Times New Roman"/>
        <family val="1"/>
      </rPr>
      <t>O item remunera o fornecimento da mão-de-obra necessária para a remoção de mão francesa; remunera também a seleção e a guarda das peças reaproveitáveis.</t>
    </r>
  </si>
  <si>
    <r>
      <rPr>
        <sz val="10"/>
        <rFont val="Times New Roman"/>
        <family val="1"/>
      </rPr>
      <t>04.20.120  REMOÇÃO DE TERMINAL MODULAR (MUFLA) TRIPOLAR OU UNIPOLAR</t>
    </r>
  </si>
  <si>
    <r>
      <rPr>
        <sz val="10"/>
        <rFont val="Times New Roman"/>
        <family val="1"/>
      </rPr>
      <t xml:space="preserve">2)  </t>
    </r>
    <r>
      <rPr>
        <sz val="11"/>
        <rFont val="Times New Roman"/>
        <family val="1"/>
      </rPr>
      <t>O  item  remunera  o  fornecimento  da  mão-de-obra  necessária  para  a  remoção  de  terminal modular  (mufla)  tripolar  ou  unipolar;  remunera  também  a  seleção  e  a  guarda  das  peças reaproveitáveis.</t>
    </r>
  </si>
  <si>
    <r>
      <rPr>
        <b/>
        <sz val="10"/>
        <rFont val="Times New Roman"/>
        <family val="1"/>
      </rPr>
      <t>04.21.000  RETIRADA EM INSTALAÇÃO ELÉTRICA - LETRA O ATÉ S</t>
    </r>
  </si>
  <si>
    <r>
      <rPr>
        <sz val="10"/>
        <rFont val="Times New Roman"/>
        <family val="1"/>
      </rPr>
      <t>04.21.020  REMOÇÃO DE ÓLEO DE DISJUNTOR OU TRANSFORMADOR</t>
    </r>
  </si>
  <si>
    <r>
      <rPr>
        <sz val="10"/>
        <rFont val="Times New Roman"/>
        <family val="1"/>
      </rPr>
      <t xml:space="preserve">1)  </t>
    </r>
    <r>
      <rPr>
        <sz val="11"/>
        <rFont val="Times New Roman"/>
        <family val="1"/>
      </rPr>
      <t>Será medido por volume, em litros, de óleo retirado (l).</t>
    </r>
  </si>
  <si>
    <r>
      <rPr>
        <sz val="10"/>
        <rFont val="Times New Roman"/>
        <family val="1"/>
      </rPr>
      <t xml:space="preserve">2)  </t>
    </r>
    <r>
      <rPr>
        <sz val="11"/>
        <rFont val="Times New Roman"/>
        <family val="1"/>
      </rPr>
      <t>O  item  remunera  o  fornecimento  da  mão-de-obra  necessária  para  a  remoção  de  óleo  de disjuntor ou transformador; remunera também a guarda quando reaproveitável.</t>
    </r>
  </si>
  <si>
    <r>
      <rPr>
        <sz val="10"/>
        <rFont val="Times New Roman"/>
        <family val="1"/>
      </rPr>
      <t>04.21.040  REMOÇÃO DE PÁRA-RAIOS TIPO CRISTAL-VALVE EM CABINE PRIMÁRIA</t>
    </r>
  </si>
  <si>
    <r>
      <rPr>
        <sz val="10"/>
        <rFont val="Times New Roman"/>
        <family val="1"/>
      </rPr>
      <t xml:space="preserve">2)  </t>
    </r>
    <r>
      <rPr>
        <sz val="11"/>
        <rFont val="Times New Roman"/>
        <family val="1"/>
      </rPr>
      <t>O item remunera o fornecimento da mão-de-obra necessária para a remoção de pára-raios tipo Cristal-Valve   em   cabine   primária;   remunera   também   a   seleção   e   a   guarda   das   peças reaproveitáveis.</t>
    </r>
  </si>
  <si>
    <r>
      <rPr>
        <sz val="10"/>
        <rFont val="Times New Roman"/>
        <family val="1"/>
      </rPr>
      <t>04.21.050  REMOÇÃO DE PÁRA-RAIOS TIPO CRISTAL-VALVE EM POSTE SINGELO OU ESTALEIRO</t>
    </r>
  </si>
  <si>
    <r>
      <rPr>
        <sz val="10"/>
        <rFont val="Times New Roman"/>
        <family val="1"/>
      </rPr>
      <t xml:space="preserve">2)  </t>
    </r>
    <r>
      <rPr>
        <sz val="11"/>
        <rFont val="Times New Roman"/>
        <family val="1"/>
      </rPr>
      <t>O item remunera o fornecimento da mão-de-obra necessária para a remoção de pára-raios tipo Cristal-Valve em poste singelo ou estaleiro; remunera também a seleção e a guarda das peças reaproveitáveis.</t>
    </r>
  </si>
  <si>
    <r>
      <rPr>
        <sz val="10"/>
        <rFont val="Times New Roman"/>
        <family val="1"/>
      </rPr>
      <t>04.21.060  REMOÇÃO DE PERFILADO</t>
    </r>
  </si>
  <si>
    <r>
      <rPr>
        <sz val="10"/>
        <rFont val="Times New Roman"/>
        <family val="1"/>
      </rPr>
      <t xml:space="preserve">1)  </t>
    </r>
    <r>
      <rPr>
        <sz val="11"/>
        <rFont val="Times New Roman"/>
        <family val="1"/>
      </rPr>
      <t>Será medido por comprimento de perfilado retirado (m).</t>
    </r>
  </si>
  <si>
    <r>
      <rPr>
        <sz val="10"/>
        <rFont val="Times New Roman"/>
        <family val="1"/>
      </rPr>
      <t xml:space="preserve">2)  </t>
    </r>
    <r>
      <rPr>
        <sz val="11"/>
        <rFont val="Times New Roman"/>
        <family val="1"/>
      </rPr>
      <t>O  item  remunera  o  fornecimento  da  mão-de-obra  necessária  para  a  remoção  completa  de perfilado; remunera também a seleção e a guarda do material reaproveitável.</t>
    </r>
  </si>
  <si>
    <r>
      <rPr>
        <sz val="10"/>
        <rFont val="Times New Roman"/>
        <family val="1"/>
      </rPr>
      <t>04.21.100  REMOÇÃO DE PORTA DE QUADRO OU PAINEL</t>
    </r>
  </si>
  <si>
    <r>
      <rPr>
        <sz val="10"/>
        <rFont val="Times New Roman"/>
        <family val="1"/>
      </rPr>
      <t xml:space="preserve">1)  </t>
    </r>
    <r>
      <rPr>
        <sz val="11"/>
        <rFont val="Times New Roman"/>
        <family val="1"/>
      </rPr>
      <t>Será medido por área de porta de quadro ou painel retirada (m²).</t>
    </r>
  </si>
  <si>
    <r>
      <rPr>
        <sz val="10"/>
        <rFont val="Times New Roman"/>
        <family val="1"/>
      </rPr>
      <t xml:space="preserve">2)  </t>
    </r>
    <r>
      <rPr>
        <sz val="11"/>
        <rFont val="Times New Roman"/>
        <family val="1"/>
      </rPr>
      <t>O item remunera o fornecimento da mão-de-obra necessária para a remoção completa de porta de quadro ou painel; remunera também a seleção e a guarda das peças reaproveitáveis.</t>
    </r>
  </si>
  <si>
    <r>
      <rPr>
        <sz val="10"/>
        <rFont val="Times New Roman"/>
        <family val="1"/>
      </rPr>
      <t>04.21.130  REMOÇÃO DE POSTE DE CONCRETO</t>
    </r>
  </si>
  <si>
    <r>
      <rPr>
        <sz val="10"/>
        <rFont val="Times New Roman"/>
        <family val="1"/>
      </rPr>
      <t xml:space="preserve">2)  </t>
    </r>
    <r>
      <rPr>
        <sz val="11"/>
        <rFont val="Times New Roman"/>
        <family val="1"/>
      </rPr>
      <t>O  item  remunera  o  fornecimento  da  mão-de-obra  necessária  para  a  remoção  de  poste  de concreto, inclusive a base de sustentação; remunera também a seleção e a guarda do material reaproveitável.</t>
    </r>
  </si>
  <si>
    <r>
      <rPr>
        <sz val="10"/>
        <rFont val="Times New Roman"/>
        <family val="1"/>
      </rPr>
      <t>04.21.140  REMOÇÃO DE POSTE METÁLICO</t>
    </r>
  </si>
  <si>
    <r>
      <rPr>
        <sz val="10"/>
        <rFont val="Times New Roman"/>
        <family val="1"/>
      </rPr>
      <t xml:space="preserve">2)  </t>
    </r>
    <r>
      <rPr>
        <sz val="11"/>
        <rFont val="Times New Roman"/>
        <family val="1"/>
      </rPr>
      <t>O item remunera o fornecimento da mão-de-obra necessária para a remoção de poste metálico, inclusive sistema de fixação; remunera também a seleção e a guarda das peças reaproveitáveis.</t>
    </r>
  </si>
  <si>
    <r>
      <rPr>
        <sz val="10"/>
        <rFont val="Times New Roman"/>
        <family val="1"/>
      </rPr>
      <t>04.21.150  REMOÇÃO DE POSTE DE MADEIRA</t>
    </r>
  </si>
  <si>
    <r>
      <rPr>
        <sz val="10"/>
        <rFont val="Times New Roman"/>
        <family val="1"/>
      </rPr>
      <t xml:space="preserve">2)  </t>
    </r>
    <r>
      <rPr>
        <sz val="11"/>
        <rFont val="Times New Roman"/>
        <family val="1"/>
      </rPr>
      <t>O  item  remunera  o  fornecimento  da  mão-de-obra  necessária  para  a  remoção  de  poste  de madeira,  inclusive  sistema  de  fixação;  remunera  também  a  seleção  e  a  guarda  das  peças reaproveitáveis.</t>
    </r>
  </si>
  <si>
    <r>
      <rPr>
        <sz val="10"/>
        <rFont val="Times New Roman"/>
        <family val="1"/>
      </rPr>
      <t>04.21.160  REMOÇÃO DE QUADRO DE DISTRIBUIÇÃO, CHAMADA OU CAIXA DE PASSAGEM</t>
    </r>
  </si>
  <si>
    <r>
      <rPr>
        <sz val="10"/>
        <rFont val="Times New Roman"/>
        <family val="1"/>
      </rPr>
      <t xml:space="preserve">1)  </t>
    </r>
    <r>
      <rPr>
        <sz val="11"/>
        <rFont val="Times New Roman"/>
        <family val="1"/>
      </rPr>
      <t>Será medido por área de quadro ou caixa retirada (m²).</t>
    </r>
  </si>
  <si>
    <r>
      <rPr>
        <sz val="10"/>
        <rFont val="Times New Roman"/>
        <family val="1"/>
      </rPr>
      <t xml:space="preserve">2)  </t>
    </r>
    <r>
      <rPr>
        <sz val="11"/>
        <rFont val="Times New Roman"/>
        <family val="1"/>
      </rPr>
      <t>O item remunera o fornecimento da mão-de-obra necessária para a remoção completa de quadro de distribuição, chamada ou caixa de passagem, inclusive os componentes internos; remunera também a seleção e a guarda das peças reaproveitáveis.</t>
    </r>
  </si>
  <si>
    <r>
      <rPr>
        <sz val="10"/>
        <rFont val="Times New Roman"/>
        <family val="1"/>
      </rPr>
      <t>04.21.200  REMOÇÃO DE REATOR PARA LÂMPADA</t>
    </r>
  </si>
  <si>
    <r>
      <rPr>
        <sz val="10"/>
        <rFont val="Times New Roman"/>
        <family val="1"/>
      </rPr>
      <t xml:space="preserve">2)  </t>
    </r>
    <r>
      <rPr>
        <sz val="11"/>
        <rFont val="Times New Roman"/>
        <family val="1"/>
      </rPr>
      <t>O  item  remunera  o  fornecimento  da  mão-de-obra  necessária  para  a  remoção  de  reator  para lâmpada; remunera também a seleção e a guarda das peças reaproveitáveis.</t>
    </r>
  </si>
  <si>
    <r>
      <rPr>
        <sz val="10"/>
        <rFont val="Times New Roman"/>
        <family val="1"/>
      </rPr>
      <t>04.21.210  REMOÇÃO DE REATOR PARA LÂMPADA FIXO EM POSTE</t>
    </r>
  </si>
  <si>
    <r>
      <rPr>
        <sz val="10"/>
        <rFont val="Times New Roman"/>
        <family val="1"/>
      </rPr>
      <t xml:space="preserve">2)  </t>
    </r>
    <r>
      <rPr>
        <sz val="11"/>
        <rFont val="Times New Roman"/>
        <family val="1"/>
      </rPr>
      <t>O  item  remunera  o  fornecimento  da  mão-de-obra  necessária  para  a  remoção  de  reator  para lâmpada fixo em poste; remunera também a seleção e a guarda das peças reaproveitáveis.</t>
    </r>
  </si>
  <si>
    <r>
      <rPr>
        <sz val="10"/>
        <rFont val="Times New Roman"/>
        <family val="1"/>
      </rPr>
      <t>04.21.240  REMOÇÃO DE RELÉ</t>
    </r>
  </si>
  <si>
    <r>
      <rPr>
        <sz val="10"/>
        <rFont val="Times New Roman"/>
        <family val="1"/>
      </rPr>
      <t xml:space="preserve">2)  </t>
    </r>
    <r>
      <rPr>
        <sz val="11"/>
        <rFont val="Times New Roman"/>
        <family val="1"/>
      </rPr>
      <t>O item remunera o fornecimento da mão-de-obra necessária para a remoção de relé; remunera também a seleção e a guarda das peças reaproveitáveis.</t>
    </r>
  </si>
  <si>
    <r>
      <rPr>
        <sz val="10"/>
        <rFont val="Times New Roman"/>
        <family val="1"/>
      </rPr>
      <t>04.21.260  REMOÇÃO DE ROLDANA</t>
    </r>
  </si>
  <si>
    <r>
      <rPr>
        <sz val="10"/>
        <rFont val="Times New Roman"/>
        <family val="1"/>
      </rPr>
      <t xml:space="preserve">2)  </t>
    </r>
    <r>
      <rPr>
        <sz val="11"/>
        <rFont val="Times New Roman"/>
        <family val="1"/>
      </rPr>
      <t>O  item  remunera  o  fornecimento  da  mão-de-obra  necessária  para  a  remoção  de  roldana; remunera também a seleção e a guarda das peças reaproveitáveis.</t>
    </r>
  </si>
  <si>
    <r>
      <rPr>
        <sz val="10"/>
        <rFont val="Times New Roman"/>
        <family val="1"/>
      </rPr>
      <t>04.21.280  REMOÇÃO DE SOQUETE</t>
    </r>
  </si>
  <si>
    <r>
      <rPr>
        <sz val="10"/>
        <rFont val="Times New Roman"/>
        <family val="1"/>
      </rPr>
      <t xml:space="preserve">2)  </t>
    </r>
    <r>
      <rPr>
        <sz val="11"/>
        <rFont val="Times New Roman"/>
        <family val="1"/>
      </rPr>
      <t>O  item  remunera  o  fornecimento  da  mão-de-obra  necessária  para  a  remoção  de  soquete; remunera também a seleção e a guarda das peças reaproveitáveis.</t>
    </r>
  </si>
  <si>
    <r>
      <rPr>
        <sz val="10"/>
        <rFont val="Times New Roman"/>
        <family val="1"/>
      </rPr>
      <t>04.21.300  REMOÇÃO DE SUPORTE DE TRANSFORMADOR EM POSTE SINGELO OU ESTALEIRO</t>
    </r>
  </si>
  <si>
    <r>
      <rPr>
        <sz val="10"/>
        <rFont val="Times New Roman"/>
        <family val="1"/>
      </rPr>
      <t xml:space="preserve">2)  </t>
    </r>
    <r>
      <rPr>
        <sz val="11"/>
        <rFont val="Times New Roman"/>
        <family val="1"/>
      </rPr>
      <t>O  item  remunera  o  fornecimento  da  mão-de-obra  necessária  para  a  remoção  de  suporte  de transformador em posto singelo ou estaleiro; remunera também a seleção e a guarda das peças reaproveitáveis.</t>
    </r>
  </si>
  <si>
    <r>
      <rPr>
        <b/>
        <sz val="10"/>
        <rFont val="Times New Roman"/>
        <family val="1"/>
      </rPr>
      <t>04.22.000  RETIRADA EM INSTALAÇÃO ELÉTRICA - LETRA T ATÉ O FINAL</t>
    </r>
  </si>
  <si>
    <r>
      <rPr>
        <sz val="10"/>
        <rFont val="Times New Roman"/>
        <family val="1"/>
      </rPr>
      <t>04.22.020  REMOÇÃO DE TERMINAL OU CONECTOR PARA CABOS</t>
    </r>
  </si>
  <si>
    <r>
      <rPr>
        <sz val="10"/>
        <rFont val="Times New Roman"/>
        <family val="1"/>
      </rPr>
      <t xml:space="preserve">1)  </t>
    </r>
    <r>
      <rPr>
        <sz val="11"/>
        <rFont val="Times New Roman"/>
        <family val="1"/>
      </rPr>
      <t>Será medido por unidade de terminal retirado (un).</t>
    </r>
  </si>
  <si>
    <r>
      <rPr>
        <sz val="10"/>
        <rFont val="Times New Roman"/>
        <family val="1"/>
      </rPr>
      <t xml:space="preserve">2)  </t>
    </r>
    <r>
      <rPr>
        <sz val="11"/>
        <rFont val="Times New Roman"/>
        <family val="1"/>
      </rPr>
      <t>O  item  remunera  o  fornecimento  da  mão-de-obra  necessária  para  a  remoção  de  terminal  ou conector para cabos; remunera também a seleção e a guarda das peças reaproveitáveis.</t>
    </r>
  </si>
  <si>
    <r>
      <rPr>
        <sz val="10"/>
        <rFont val="Times New Roman"/>
        <family val="1"/>
      </rPr>
      <t>04.22.040  REMOÇÃO DE TRANSFORMADOR DE POTÊNCIA EM CABINE PRIMÁRIA</t>
    </r>
  </si>
  <si>
    <r>
      <rPr>
        <sz val="10"/>
        <rFont val="Times New Roman"/>
        <family val="1"/>
      </rPr>
      <t xml:space="preserve">1)  </t>
    </r>
    <r>
      <rPr>
        <sz val="11"/>
        <rFont val="Times New Roman"/>
        <family val="1"/>
      </rPr>
      <t>Será medido por unidade de transformador retirado (un).</t>
    </r>
  </si>
  <si>
    <r>
      <rPr>
        <sz val="10"/>
        <rFont val="Times New Roman"/>
        <family val="1"/>
      </rPr>
      <t xml:space="preserve">2)  </t>
    </r>
    <r>
      <rPr>
        <sz val="11"/>
        <rFont val="Times New Roman"/>
        <family val="1"/>
      </rPr>
      <t>O  item  remunera  o  fornecimento  da  mão-de-obra  necessária  para  a  remoção  completa  de transformador  de  potência  em  cabine  primária;  remunera  também  a  seleção  e  a  guarda  das peças reaproveitáveis.</t>
    </r>
  </si>
  <si>
    <r>
      <rPr>
        <sz val="10"/>
        <rFont val="Times New Roman"/>
        <family val="1"/>
      </rPr>
      <t>04.22.050  REMOÇÃO DE TRANSFORMADOR DE POTENCIAL COMPLETO (PEQUENO)</t>
    </r>
  </si>
  <si>
    <r>
      <rPr>
        <sz val="10"/>
        <rFont val="Times New Roman"/>
        <family val="1"/>
      </rPr>
      <t xml:space="preserve">2)  </t>
    </r>
    <r>
      <rPr>
        <sz val="11"/>
        <rFont val="Times New Roman"/>
        <family val="1"/>
      </rPr>
      <t>O item remunera o fornecimento da mão-de-obra necessária para a remoção de transformador de   potencial   completo   pequeno;   remunera   também   a   seleção   e   a   guarda   das   peças reaproveitáveis.</t>
    </r>
  </si>
  <si>
    <r>
      <rPr>
        <sz val="10"/>
        <rFont val="Times New Roman"/>
        <family val="1"/>
      </rPr>
      <t>04.22.060  REMOÇÃO  DE  TRANSFORMADOR  DE  POTÊNCIA  TRIFÁSICO  ATÉ  225 KVA,  A  ÓLEO,  EM POSTE SINGELO</t>
    </r>
  </si>
  <si>
    <r>
      <rPr>
        <sz val="10"/>
        <rFont val="Times New Roman"/>
        <family val="1"/>
      </rPr>
      <t xml:space="preserve">2)  </t>
    </r>
    <r>
      <rPr>
        <sz val="11"/>
        <rFont val="Times New Roman"/>
        <family val="1"/>
      </rPr>
      <t>O  item  remunera  o  fornecimento  de  mão-de-obra  e  equipamento  necessários  para  a  remoção completa  de  transformador  de  potência  trifásico  até  225 kVA,  a  óleo,  em  poste  singelo; remunera também a seleção e a guarda das peças reaproveitáveis.</t>
    </r>
  </si>
  <si>
    <r>
      <rPr>
        <sz val="10"/>
        <rFont val="Times New Roman"/>
        <family val="1"/>
      </rPr>
      <t>04.22.100  REMOÇÃO  DE  TUBULAÇÃO  ELÉTRICA  APARENTE  COM  DIÂMETRO  EXTERNO  ACIMA  DE 50 MM</t>
    </r>
  </si>
  <si>
    <r>
      <rPr>
        <sz val="10"/>
        <rFont val="Times New Roman"/>
        <family val="1"/>
      </rPr>
      <t xml:space="preserve">1)  </t>
    </r>
    <r>
      <rPr>
        <sz val="11"/>
        <rFont val="Times New Roman"/>
        <family val="1"/>
      </rPr>
      <t>Será medido por comprimento de tubulação elétrica retirada (m).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</si>
  <si>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acima  de  50 mm;  remunera  também  a seleção e a guarda do material reaproveitável.</t>
    </r>
  </si>
  <si>
    <r>
      <rPr>
        <sz val="10"/>
        <rFont val="Times New Roman"/>
        <family val="1"/>
      </rPr>
      <t>04.22.110  REMOÇÃO DE TUBULAÇÃO ELÉTRICA APARENTE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</si>
  <si>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até 50 mm; remunera também a seleção e a guarda do material reaproveitável.</t>
    </r>
  </si>
  <si>
    <r>
      <rPr>
        <sz val="10"/>
        <rFont val="Times New Roman"/>
        <family val="1"/>
      </rPr>
      <t>04.22.120  REMOÇÃO  DE  TUBULAÇÃO  ELÉTRICA  EMBUTIDA  COM  DIÂMETRO  EXTERNO  ACIMA  DE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</si>
  <si>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acima  de  50 mm;  remunera  também  a seleção e a guarda do material reaproveitável.</t>
    </r>
  </si>
  <si>
    <r>
      <rPr>
        <sz val="10"/>
        <rFont val="Times New Roman"/>
        <family val="1"/>
      </rPr>
      <t>04.22.130  REMOÇÃO DE TUBULAÇÃO ELÉTRICA EMBUTIDA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</si>
  <si>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até 50 mm; remunera também a seleção e a guarda do material reaproveitável.</t>
    </r>
  </si>
  <si>
    <r>
      <rPr>
        <sz val="10"/>
        <rFont val="Times New Roman"/>
        <family val="1"/>
      </rPr>
      <t>04.22.200  REMOÇÃO DE VERGALHÃO</t>
    </r>
  </si>
  <si>
    <r>
      <rPr>
        <sz val="10"/>
        <rFont val="Times New Roman"/>
        <family val="1"/>
      </rPr>
      <t xml:space="preserve">1)  </t>
    </r>
    <r>
      <rPr>
        <sz val="11"/>
        <rFont val="Times New Roman"/>
        <family val="1"/>
      </rPr>
      <t>Será medido por comprimento de vergalhão retirado (m).</t>
    </r>
  </si>
  <si>
    <r>
      <rPr>
        <sz val="10"/>
        <rFont val="Times New Roman"/>
        <family val="1"/>
      </rPr>
      <t xml:space="preserve">2)  </t>
    </r>
    <r>
      <rPr>
        <sz val="11"/>
        <rFont val="Times New Roman"/>
        <family val="1"/>
      </rPr>
      <t>O  item  remunera  o  fornecimento  da  mão-de-obra  necessária  para  a  remoção  completa  de vergalhão; remunera também a seleção e a guarda do material reaproveitável.</t>
    </r>
  </si>
  <si>
    <r>
      <rPr>
        <b/>
        <sz val="10"/>
        <rFont val="Times New Roman"/>
        <family val="1"/>
      </rPr>
      <t>04.30.000  RETIRADA EM INSTALAÇÃO HIDRÁULICA</t>
    </r>
  </si>
  <si>
    <r>
      <rPr>
        <sz val="10"/>
        <rFont val="Times New Roman"/>
        <family val="1"/>
      </rPr>
      <t>04.30.020  REMOÇÃO DE CALHA OU RUFO</t>
    </r>
  </si>
  <si>
    <r>
      <rPr>
        <sz val="10"/>
        <rFont val="Times New Roman"/>
        <family val="1"/>
      </rPr>
      <t xml:space="preserve">1)  </t>
    </r>
    <r>
      <rPr>
        <sz val="11"/>
        <rFont val="Times New Roman"/>
        <family val="1"/>
      </rPr>
      <t>Será medido por comprimento de calha ou rufo retirado (m).</t>
    </r>
  </si>
  <si>
    <r>
      <rPr>
        <sz val="10"/>
        <rFont val="Times New Roman"/>
        <family val="1"/>
      </rPr>
      <t xml:space="preserve">2)  </t>
    </r>
    <r>
      <rPr>
        <sz val="11"/>
        <rFont val="Times New Roman"/>
        <family val="1"/>
      </rPr>
      <t>O item remunera o fornecimento da mão-de-obra necessária para a remoção completa de calha ou rufo; remunera também a seleção e a guarda do material reaproveitável.</t>
    </r>
  </si>
  <si>
    <r>
      <rPr>
        <sz val="10"/>
        <rFont val="Times New Roman"/>
        <family val="1"/>
      </rPr>
      <t>04.30.040  REMOÇÃO DE CONDUTOR APARENTE</t>
    </r>
  </si>
  <si>
    <r>
      <rPr>
        <sz val="10"/>
        <rFont val="Times New Roman"/>
        <family val="1"/>
      </rPr>
      <t xml:space="preserve">2)  </t>
    </r>
    <r>
      <rPr>
        <sz val="11"/>
        <rFont val="Times New Roman"/>
        <family val="1"/>
      </rPr>
      <t>O  item  remunera  o  fornecimento  da  mão-de-obra  necessária  para  a  remoção  completa  de condutor aparente; remunera também a seleção e a guarda do material reaproveitável.</t>
    </r>
  </si>
  <si>
    <r>
      <rPr>
        <sz val="10"/>
        <rFont val="Times New Roman"/>
        <family val="1"/>
      </rPr>
      <t>04.30.060  REMOÇÃO  DE  TUBULAÇÃO  HIDRÁULICA  EM  GERAL,  INCLUINDO  CONEXÕES,  CAIXAS  E RALOS</t>
    </r>
  </si>
  <si>
    <r>
      <rPr>
        <sz val="10"/>
        <rFont val="Times New Roman"/>
        <family val="1"/>
      </rPr>
      <t xml:space="preserve">1)  </t>
    </r>
    <r>
      <rPr>
        <sz val="11"/>
        <rFont val="Times New Roman"/>
        <family val="1"/>
      </rPr>
      <t>Será medido por comprimento de tubulação retirada (m).</t>
    </r>
  </si>
  <si>
    <r>
      <rPr>
        <sz val="10"/>
        <rFont val="Times New Roman"/>
        <family val="1"/>
      </rPr>
      <t xml:space="preserve">2)  </t>
    </r>
    <r>
      <rPr>
        <sz val="11"/>
        <rFont val="Times New Roman"/>
        <family val="1"/>
      </rPr>
      <t>O item remunera a mão-de-obra para a remoção da tubulação, independente do tipo de rede em questão,  inclusive  eventuais  acessórios  a  ela  agregados  como  torneiras,  registros,  caixas sifonadas, ralos, etc.; remunera também a seleção e a guarda das peças reaproveitáveis.</t>
    </r>
  </si>
  <si>
    <r>
      <rPr>
        <sz val="10"/>
        <rFont val="Times New Roman"/>
        <family val="1"/>
      </rPr>
      <t>04.30.080  REMOÇÃO DE HIDRANTE DE PAREDE COMPLETO</t>
    </r>
  </si>
  <si>
    <r>
      <rPr>
        <sz val="10"/>
        <rFont val="Times New Roman"/>
        <family val="1"/>
      </rPr>
      <t xml:space="preserve">2)  </t>
    </r>
    <r>
      <rPr>
        <sz val="11"/>
        <rFont val="Times New Roman"/>
        <family val="1"/>
      </rPr>
      <t>O  item  remunera  o  fornecimento  da  mão-de-obra  necessária  para  a  remoção  de  hidrante  de parede completo; remunera também a seleção e a guarda das peças reaproveitáveis.</t>
    </r>
  </si>
  <si>
    <r>
      <rPr>
        <sz val="10"/>
        <rFont val="Times New Roman"/>
        <family val="1"/>
      </rPr>
      <t>04.30.100  REMOÇÃO DE RESERVATÓRIO EM FIBROCIMENTO ATÉ 1000 LITROS</t>
    </r>
  </si>
  <si>
    <r>
      <rPr>
        <sz val="10"/>
        <rFont val="Times New Roman"/>
        <family val="1"/>
      </rPr>
      <t xml:space="preserve">2)  </t>
    </r>
    <r>
      <rPr>
        <sz val="11"/>
        <rFont val="Times New Roman"/>
        <family val="1"/>
      </rPr>
      <t>O item remunera o fornecimento da mão-de-obra necessária para a remoção de reservatório em fibrocimento,  com  até  1.000  litros;   remunera  também  a  seleção  e  a  guarda  das  peças reaproveitáveis.</t>
    </r>
  </si>
  <si>
    <r>
      <rPr>
        <b/>
        <sz val="10"/>
        <rFont val="Times New Roman"/>
        <family val="1"/>
      </rPr>
      <t>04.31.000  RETIRADA EM INSTALAÇÃO DE COMBATE A INCÊNDIO</t>
    </r>
  </si>
  <si>
    <r>
      <rPr>
        <sz val="10"/>
        <rFont val="Times New Roman"/>
        <family val="1"/>
      </rPr>
      <t>04.31.010  RETIRADA DE BICO DE SPRINKLER</t>
    </r>
  </si>
  <si>
    <r>
      <rPr>
        <sz val="10"/>
        <rFont val="Times New Roman"/>
        <family val="1"/>
      </rPr>
      <t xml:space="preserve">1)  </t>
    </r>
    <r>
      <rPr>
        <sz val="11"/>
        <rFont val="Times New Roman"/>
        <family val="1"/>
      </rPr>
      <t>Será medido por unidade de bico de sprinkler retirado (un).</t>
    </r>
  </si>
  <si>
    <r>
      <rPr>
        <sz val="10"/>
        <rFont val="Times New Roman"/>
        <family val="1"/>
      </rPr>
      <t xml:space="preserve">2)  </t>
    </r>
    <r>
      <rPr>
        <sz val="11"/>
        <rFont val="Times New Roman"/>
        <family val="1"/>
      </rPr>
      <t>O item remunera o fornecimento de mão-de-obra e equipamentos necessários para a retirada, com  reaproveitamento,  de  bico  de  sprinkler  de  rede  para  combate  de  incêndio;  remunera também a seleção, limpeza e a guarda da peça reaproveitável.</t>
    </r>
  </si>
  <si>
    <r>
      <rPr>
        <b/>
        <sz val="10"/>
        <rFont val="Times New Roman"/>
        <family val="1"/>
      </rPr>
      <t>04.35.000  RETIRADA DE SISTEMA E EQUIPAMENTO DE CONFORTO MECÂNICO</t>
    </r>
  </si>
  <si>
    <r>
      <rPr>
        <sz val="10"/>
        <rFont val="Times New Roman"/>
        <family val="1"/>
      </rPr>
      <t>04.35.050  RETIRADA DE APARELHO DE AR CONDICIONADO PORTÁTIL</t>
    </r>
  </si>
  <si>
    <r>
      <rPr>
        <sz val="10"/>
        <rFont val="Times New Roman"/>
        <family val="1"/>
      </rPr>
      <t xml:space="preserve">1)  </t>
    </r>
    <r>
      <rPr>
        <sz val="11"/>
        <rFont val="Times New Roman"/>
        <family val="1"/>
      </rPr>
      <t>Será medido por unidade de aparelho de ar condicionado retirado (un).</t>
    </r>
  </si>
  <si>
    <r>
      <rPr>
        <sz val="10"/>
        <rFont val="Times New Roman"/>
        <family val="1"/>
      </rPr>
      <t xml:space="preserve">2)  </t>
    </r>
    <r>
      <rPr>
        <sz val="11"/>
        <rFont val="Times New Roman"/>
        <family val="1"/>
      </rPr>
      <t>O  item  remunera  o  fornecimento  da  mão-de-obra  necessária  para  a  remoção  completa  de aparelho  de  ar  condicionado  portátil;  remunera  também  a  seleção  e  a  guarda  do  material reaproveitável.</t>
    </r>
  </si>
  <si>
    <r>
      <rPr>
        <b/>
        <sz val="10"/>
        <rFont val="Times New Roman"/>
        <family val="1"/>
      </rPr>
      <t>04.40.000  RETIRADAS DIVERSAS DE PEÇAS PRÉ-MOLDADAS</t>
    </r>
  </si>
  <si>
    <r>
      <rPr>
        <sz val="10"/>
        <rFont val="Times New Roman"/>
        <family val="1"/>
      </rPr>
      <t>04.40.010  RETIRADA   MANUAL   DE   GUIA   PRÉ-MOLDADA,   INCLUSIVE   LIMPEZA,   CARREGAMENTO, TRANSPORTE ATÉ 1,0 QUILÔMETRO E DESCARREGAMENTO</t>
    </r>
  </si>
  <si>
    <r>
      <rPr>
        <sz val="10"/>
        <rFont val="Times New Roman"/>
        <family val="1"/>
      </rPr>
      <t xml:space="preserve">1)  </t>
    </r>
    <r>
      <rPr>
        <sz val="11"/>
        <rFont val="Times New Roman"/>
        <family val="1"/>
      </rPr>
      <t>Será  medido  por  comprimento  real  de  guia  pré-moldada  retirada,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</si>
  <si>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</si>
  <si>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04.40.020  RETIRADA DE SOLEIRA OU PEITORIL EM GERAL</t>
    </r>
  </si>
  <si>
    <r>
      <rPr>
        <sz val="10"/>
        <rFont val="Times New Roman"/>
        <family val="1"/>
      </rPr>
      <t xml:space="preserve">1)  </t>
    </r>
    <r>
      <rPr>
        <sz val="11"/>
        <rFont val="Times New Roman"/>
        <family val="1"/>
      </rPr>
      <t>Será  medido  por  comprimento  real  de  soleira,  ou  peitoril  retirado,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</si>
  <si>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soleira   ou   peitoril,   inclusive   a   base   de assentamento;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</si>
  <si>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04.40.030  RETIRADA MANUAL DE GUIA PRÉ-MOLDADA,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</si>
  <si>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seleção e separação do material, a limpeza e a acomodação manual das peças em lotes, para o</t>
    </r>
  </si>
  <si>
    <r>
      <rPr>
        <sz val="11"/>
        <rFont val="Times New Roman"/>
        <family val="1"/>
      </rPr>
      <t>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</si>
  <si>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04.40.050  RETIRADA MANUAL DE PARALELEPÍPEDO OU LAJOTA DE CONCRETO, INCLUSIVE LIMPEZA, CARREGAMENTO, TRANSPORTE ATÉ 1,0 QUILÔMETRO E DESCARREGAMENTO</t>
    </r>
  </si>
  <si>
    <r>
      <rPr>
        <sz val="10"/>
        <rFont val="Times New Roman"/>
        <family val="1"/>
      </rPr>
      <t xml:space="preserve">1)  </t>
    </r>
    <r>
      <rPr>
        <sz val="11"/>
        <rFont val="Times New Roman"/>
        <family val="1"/>
      </rPr>
      <t>Será  medido  por  área  real  de  pavimento  em  paralelepípedo  ou  lajota  de  concreto  retirado, medida no projeto, ou conforme levantamento cadastral, ou aferida antes da retirada (m²).</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</si>
  <si>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</si>
  <si>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04.40.070  RETIRADA MANUAL DE PARALELEPÍPEDO OU LAJOTA DE CONCRETO,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</si>
  <si>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</si>
  <si>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b/>
        <sz val="10"/>
        <color rgb="FF0000FF"/>
        <rFont val="Times New Roman"/>
        <family val="1"/>
      </rPr>
      <t>05.00.000  TRANSPORTE E MOVIMENTAÇÃO, DENTRO E FORA DA OBRA</t>
    </r>
  </si>
  <si>
    <r>
      <rPr>
        <b/>
        <sz val="10"/>
        <rFont val="Times New Roman"/>
        <family val="1"/>
      </rPr>
      <t>05.04.000  TRANSPORTE VERTICAL DE MATERIAL SOLTO</t>
    </r>
  </si>
  <si>
    <r>
      <rPr>
        <sz val="10"/>
        <rFont val="Times New Roman"/>
        <family val="1"/>
      </rPr>
      <t>05.04.060  TRANSPORTE  MANUAL  HORIZONTAL  E/OU  VERTICAL  DE  ENTULHO  ATÉ  O  LOCAL  DE DESPEJO - ENSACADO</t>
    </r>
  </si>
  <si>
    <r>
      <rPr>
        <sz val="10"/>
        <rFont val="Times New Roman"/>
        <family val="1"/>
      </rPr>
      <t xml:space="preserve">1)  </t>
    </r>
    <r>
      <rPr>
        <sz val="11"/>
        <rFont val="Times New Roman"/>
        <family val="1"/>
      </rPr>
      <t>Será medido pelo volume de material ensacado transportado (m³).</t>
    </r>
  </si>
  <si>
    <r>
      <rPr>
        <sz val="10"/>
        <rFont val="Times New Roman"/>
        <family val="1"/>
      </rPr>
      <t xml:space="preserve">2)  </t>
    </r>
    <r>
      <rPr>
        <sz val="11"/>
        <rFont val="Times New Roman"/>
        <family val="1"/>
      </rPr>
      <t>O item remunera o fornecimento de mão-de-obra e recipientes (sacos de ráfia) necessários para o  transporte  manual  horizontal  e/ou  vertical,  de  qualquer  material  ensacado  oriundo  de demolição  até  o  local  de  despejo  ou  acomodação;  remunera  também  a  proteção  das  áreas envolvidas, bem como o despejo e acomodação dos materiais.</t>
    </r>
  </si>
  <si>
    <r>
      <rPr>
        <b/>
        <sz val="10"/>
        <rFont val="Times New Roman"/>
        <family val="1"/>
      </rPr>
      <t>05.07.000  TRANSPORTE COMERCIAL, CARRETEIRO E ALUGUEL</t>
    </r>
  </si>
  <si>
    <r>
      <rPr>
        <sz val="10"/>
        <rFont val="Times New Roman"/>
        <family val="1"/>
      </rPr>
      <t>05.07.040  REMOÇÃO   DE   ENTULHO   SEPARADO   DE   OBRA   COM   CAÇAMBA   METÁLICA   –   TERRA, ALVENARIA, CONCRETO, ARGAMASSA, MADEIRA, PAPEL, PLÁSTICO OU METAL</t>
    </r>
  </si>
  <si>
    <r>
      <rPr>
        <sz val="10"/>
        <rFont val="Times New Roman"/>
        <family val="1"/>
      </rPr>
      <t xml:space="preserve">1)  </t>
    </r>
    <r>
      <rPr>
        <sz val="11"/>
        <rFont val="Times New Roman"/>
        <family val="1"/>
      </rPr>
      <t>Será medido por volume de entulho retirado e não misturado, aferido na caçamba (m³).</t>
    </r>
  </si>
  <si>
    <r>
      <rPr>
        <sz val="10"/>
        <rFont val="Times New Roman"/>
        <family val="1"/>
      </rPr>
      <t xml:space="preserve">2)  </t>
    </r>
    <r>
      <rPr>
        <sz val="11"/>
        <rFont val="Times New Roman"/>
        <family val="1"/>
      </rPr>
      <t>O item remunera o fornecimento dos serviços de carregamento manual de terra ou alvenaria ou concreto  ou  argamassa  ou  madeira  ou  papel  ou  plástico  ou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acondicionados em caçambas distintas, sem mistura de material, abrangendo:</t>
    </r>
  </si>
  <si>
    <r>
      <rPr>
        <sz val="11"/>
        <rFont val="Times New Roman"/>
        <family val="1"/>
      </rPr>
      <t>a)  A  empresa  ou  prestadora  dos  serviços  de  remoção  do  entulho,  resíduos  provenientes  da construção civil, deverá cumprir todas as exigências e determinações previstas na legislação: Resolução  nº 307,  de  5  de  julho  de  2002,  pelo  Conselho  Nacional  do  Meio  Ambiente (CONAMA), Decreto nº 37952, de 11 de maio de 1999, e normas;</t>
    </r>
  </si>
  <si>
    <r>
      <rPr>
        <sz val="11"/>
        <rFont val="Times New Roman"/>
        <family val="1"/>
      </rPr>
      <t>b)  Fornecimento  de  caçamba  metálica  de  qualquer  tamanho,  na  obra,  remoção  da  mesma quando cheia, e a reposição por outra caçamba vazia, o transporte e o despejo na unidade de destinação final, independente da distância do local de despejo;</t>
    </r>
  </si>
  <si>
    <r>
      <rPr>
        <sz val="11"/>
        <rFont val="Times New Roman"/>
        <family val="1"/>
      </rPr>
      <t>c)  Fornecimento  da  mão-de-obra  e  recipientes  adequados,  necessários  para  o  transporte manual,  vertical  ou  horizontal,  do  material  de  entulho,  até  o  local  onde  está  situada  a caçamba;</t>
    </r>
  </si>
  <si>
    <r>
      <rPr>
        <sz val="11"/>
        <rFont val="Times New Roman"/>
        <family val="1"/>
      </rPr>
      <t>d)  Proteção  das  áreas  envolvidas,  bem  como  o  despejo  e  acomodação  dos  materiais  na caçamba;</t>
    </r>
  </si>
  <si>
    <r>
      <rPr>
        <sz val="11"/>
        <rFont val="Times New Roman"/>
        <family val="1"/>
      </rPr>
      <t>e)  A  mão-de-obra,  os  materiais  acessórios  e  os  equipamentos  necessários  ao  carregamento, transporte e descarga deverão ser condizentes com a natureza dos serviços prestados.</t>
    </r>
  </si>
  <si>
    <r>
      <rPr>
        <sz val="11"/>
        <rFont val="Times New Roman"/>
        <family val="1"/>
      </rPr>
      <t>f)  Na  retirada  do  entulho,  a  empresa  executora  dos  serviços  de  coleta  e  transporte,  deverá apresentar   o   "Controle   de   Transporte   de   Resíduos"   (CTR)   devidamente   preenchido, contendo informações sobre o gerador, origem, quantidade e descrição dos resíduos e seu destino,  unidade  de  disposição  final,  bem  como  o  comprovante  declarando  a  sua  correta destinação;</t>
    </r>
  </si>
  <si>
    <r>
      <rPr>
        <sz val="11"/>
        <rFont val="Times New Roman"/>
        <family val="1"/>
      </rPr>
      <t>g)  Estão   inclusos   todos   os   impostos   legais   e   despesas   necessárias   junto   aos   órgãos regulamentadores das atividades envolvidas.</t>
    </r>
  </si>
  <si>
    <r>
      <rPr>
        <sz val="11"/>
        <rFont val="Times New Roman"/>
        <family val="1"/>
      </rPr>
      <t>Normas técnicas: NBR 15112, NBR 15113, NBR 15114 e Nota Técnica da NBR 10004/2004.</t>
    </r>
  </si>
  <si>
    <r>
      <rPr>
        <sz val="10"/>
        <rFont val="Times New Roman"/>
        <family val="1"/>
      </rPr>
      <t>05.07.050  REMOÇÃO  DE  ENTULHO  DE  OBRA COM  CAÇAMBA METÁLICA –  MATERIAL  VOLUMOSO  E MISTURADO POR ALVENARIA, TERRA, MADEIRA, PAPEL, PLÁSTICO E METAL</t>
    </r>
  </si>
  <si>
    <r>
      <rPr>
        <sz val="10"/>
        <rFont val="Times New Roman"/>
        <family val="1"/>
      </rPr>
      <t xml:space="preserve">1)  </t>
    </r>
    <r>
      <rPr>
        <sz val="11"/>
        <rFont val="Times New Roman"/>
        <family val="1"/>
      </rPr>
      <t>Será medido por volume de entulho retirado, aferido na caçamba (m³).</t>
    </r>
  </si>
  <si>
    <r>
      <rPr>
        <sz val="10"/>
        <rFont val="Times New Roman"/>
        <family val="1"/>
      </rPr>
      <t xml:space="preserve">2)  </t>
    </r>
    <r>
      <rPr>
        <sz val="11"/>
        <rFont val="Times New Roman"/>
        <family val="1"/>
      </rPr>
      <t>O  item  remunera  o  fornecimento  dos  serviços  de  carregamento  manual  de  terra,  alvenaria, concreto, argamassa, madeira, papel, plástico e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</si>
  <si>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sz val="10"/>
        <rFont val="Times New Roman"/>
        <family val="1"/>
      </rPr>
      <t>05.07.060  REMOÇÃO  DE  ENTULHO  DE  OBRA  COM  CAÇAMBA  METÁLICA  –  MATERIAL  REJEITADO  E MISTURADO POR VEGETAÇÃO, ISOPOR, MANTA ASFÁLTICA E LÃ DE VIDRO</t>
    </r>
  </si>
  <si>
    <r>
      <rPr>
        <sz val="10"/>
        <rFont val="Times New Roman"/>
        <family val="1"/>
      </rPr>
      <t xml:space="preserve">2)  </t>
    </r>
    <r>
      <rPr>
        <sz val="11"/>
        <rFont val="Times New Roman"/>
        <family val="1"/>
      </rPr>
      <t>O item remunera o fornecimento dos serviços de carregamento manual de material rejeitado e misturado  por  vegetação,  isopor,  manta  asfáltica  e  lã  de  vidro  até  a  caçamba,  remoção  e transporte da caçamba até unidade de destinação final indicada pelo Município onde ocorrer a geração  e  retirada  do  entulho,  ou  área  licenciada  para  tal  finalidade  pela  Companhia  de</t>
    </r>
  </si>
  <si>
    <r>
      <rPr>
        <sz val="11"/>
        <rFont val="Times New Roman"/>
        <family val="1"/>
      </rPr>
      <t>Tecnologia  de  Saneamento  Ambiental  (CETESB),  e  que  atenda  às  exigências  de  legislação municipal, abrangendo:</t>
    </r>
  </si>
  <si>
    <r>
      <rPr>
        <sz val="10"/>
        <rFont val="Times New Roman"/>
        <family val="1"/>
      </rPr>
      <t>05.07.070  REMOÇÃO DE ENTULHO DE OBRA COM CAÇAMBA METÁLICA – GESSO E/OU DRYWALL</t>
    </r>
  </si>
  <si>
    <r>
      <rPr>
        <sz val="10"/>
        <rFont val="Times New Roman"/>
        <family val="1"/>
      </rPr>
      <t xml:space="preserve">2)  </t>
    </r>
    <r>
      <rPr>
        <sz val="11"/>
        <rFont val="Times New Roman"/>
        <family val="1"/>
      </rPr>
      <t>O item remunera o fornecimento dos serviços de carregamento manual de gesso e/ou drywall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</si>
  <si>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b/>
        <sz val="10"/>
        <rFont val="Times New Roman"/>
        <family val="1"/>
      </rPr>
      <t>05.08.000  TRANSPORTE MECANIZADO DE MATERIAL SOLTO</t>
    </r>
  </si>
  <si>
    <r>
      <rPr>
        <sz val="10"/>
        <rFont val="Times New Roman"/>
        <family val="1"/>
      </rPr>
      <t>05.08.060  TRANSPORTE DE ENTULHO, PARA DISTÂNCIAS SUPERIORES AO 3º KM ATÉ O 5º KM</t>
    </r>
  </si>
  <si>
    <r>
      <rPr>
        <sz val="10"/>
        <rFont val="Times New Roman"/>
        <family val="1"/>
      </rPr>
      <t xml:space="preserve">1)  </t>
    </r>
    <r>
      <rPr>
        <sz val="11"/>
        <rFont val="Times New Roman"/>
        <family val="1"/>
      </rPr>
      <t>Será  medido  por  volume  de  entulho,  aferido  no  caminhão,  sendo  a  distância  de  transporte considerada desde o local de carregamento até o local de despejo, menos 1,0 quilômetro (m³).</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</si>
  <si>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3,0  quilômetros  até  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</si>
  <si>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05.08.080  TRANSPORTE DE ENTULHO, PARA DISTÂNCIAS SUPERIORES AO 5º KM ATÉ O 10º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</si>
  <si>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5,0  quilômetros  até  10,0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</si>
  <si>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05.08.100  TRANSPORTE DE ENTULHO, PARA DISTÂNCIAS SUPERIORES AO 10º KM ATÉ O 15º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</si>
  <si>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10,0  quilômetros  até  15,0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</si>
  <si>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05.08.120  TRANSPORTE DE ENTULHO, PARA DISTÂNCIAS SUPERIORES AO 15º KM ATÉ O 20º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</si>
  <si>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15,0  quilômetros  até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</si>
  <si>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05.08.140  TRANSPORTE DE ENTULHO, PARA DISTÂNCIAS SUPERIORES AO 20º KM</t>
    </r>
  </si>
  <si>
    <r>
      <rPr>
        <sz val="10"/>
        <rFont val="Times New Roman"/>
        <family val="1"/>
      </rPr>
      <t xml:space="preserve">1)  </t>
    </r>
    <r>
      <rPr>
        <sz val="11"/>
        <rFont val="Times New Roman"/>
        <family val="1"/>
      </rPr>
      <t>Será medido pelo produto do volume de entulho, aferido no caminhão, e a distância percorrida, sendo  a  distância  de  transporte  considerada  desde  o local  de remoção até o local  de despejo menos 1,0 quilômetro (m³ x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</si>
  <si>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</si>
  <si>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05.08.220  CARREGAMENTO    MECANIZADO    DE    ENTULHO    FRAGMENTADO,    COM    CAMINHÃO    À DISPOSIÇÃO DENTRO DA OBRA, ATÉ O RAIO DE 1,0 KM</t>
    </r>
  </si>
  <si>
    <r>
      <rPr>
        <sz val="10"/>
        <rFont val="Times New Roman"/>
        <family val="1"/>
      </rPr>
      <t xml:space="preserve">1)  </t>
    </r>
    <r>
      <rPr>
        <sz val="11"/>
        <rFont val="Times New Roman"/>
        <family val="1"/>
      </rPr>
      <t>Será medido por volume de entulho retirado, aferido no caminhão (m³).</t>
    </r>
  </si>
  <si>
    <r>
      <rPr>
        <sz val="10"/>
        <rFont val="Times New Roman"/>
        <family val="1"/>
      </rPr>
      <t xml:space="preserve">2)  </t>
    </r>
    <r>
      <rPr>
        <sz val="11"/>
        <rFont val="Times New Roman"/>
        <family val="1"/>
      </rPr>
      <t>O item remunera o fornecimento de equipamentos e a mão-de-obra necessária para a execução dos  serviços:  a  carga  mecanizada;  o  transporte  com  caminhão,  até  1,0  (um)  quilômetro;  o descarregamento;  a  seleção  e  acomodação  manual  do  entulho  em  lotes.  A  execução  dos serviços deverá cumprir todas as exigências e determinações previstas na legislação: Resolução nº 307,  de  5  de  julho  de  2002,  pelo  Conselho  Nacional  do  Meio  Ambiente  (CONAMA). Normas técnicas: NBR 15112, NBR 15113 e NBR 15114.</t>
    </r>
  </si>
  <si>
    <r>
      <rPr>
        <b/>
        <sz val="10"/>
        <rFont val="Times New Roman"/>
        <family val="1"/>
      </rPr>
      <t>05.10.000  TRANSPORTE MECANIZADO DE SOLO</t>
    </r>
  </si>
  <si>
    <r>
      <rPr>
        <sz val="10"/>
        <rFont val="Times New Roman"/>
        <family val="1"/>
      </rPr>
      <t>05.10.010  CARREGAMENTO MECANIZADO DE SOLO DE 1ª E 2ª CATEGORIA</t>
    </r>
  </si>
  <si>
    <r>
      <rPr>
        <sz val="10"/>
        <rFont val="Times New Roman"/>
        <family val="1"/>
      </rPr>
      <t xml:space="preserve">1)  </t>
    </r>
    <r>
      <rPr>
        <sz val="11"/>
        <rFont val="Times New Roman"/>
        <family val="1"/>
      </rPr>
      <t>Será medido por volume de solo, aferido no caminhão (m³).</t>
    </r>
  </si>
  <si>
    <r>
      <rPr>
        <sz val="10"/>
        <rFont val="Times New Roman"/>
        <family val="1"/>
      </rPr>
      <t xml:space="preserve">2)  </t>
    </r>
    <r>
      <rPr>
        <sz val="11"/>
        <rFont val="Times New Roman"/>
        <family val="1"/>
      </rPr>
      <t>O item remunera o fornecimento de equipamentos, e a mão-de-obra necessária para a execução dos serviços: carregamento e descarregamento mecanizado de solo de 1ª e 2ª categoria.</t>
    </r>
  </si>
  <si>
    <r>
      <rPr>
        <sz val="10"/>
        <rFont val="Times New Roman"/>
        <family val="1"/>
      </rPr>
      <t>05.10.020  TRANSPORTE DE SOLO DE 1ª E 2ª CATEGORIA POR CAMINHÃO ATÉ O 2º KM</t>
    </r>
  </si>
  <si>
    <r>
      <rPr>
        <sz val="10"/>
        <rFont val="Times New Roman"/>
        <family val="1"/>
      </rPr>
      <t xml:space="preserve">1)  </t>
    </r>
    <r>
      <rPr>
        <sz val="11"/>
        <rFont val="Times New Roman"/>
        <family val="1"/>
      </rPr>
      <t>Será medido pelo volume de solo, aferido na caixa, sendo a distância de transporte considerada desde o local  de carregamento até a unidade de destinação final, ou da jazida, até o local de descarregamento, menos 1,0 quilômetro (m³).</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</si>
  <si>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até 2,0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</si>
  <si>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05.10.021  TRANSPORTE   DE   SOLO   DE   1ª   E   2ª   CATEGORIA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</si>
  <si>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</si>
  <si>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05.10.022  TRANSPORTE   DE   SOLO   DE   1ª   E   2ª   CATEGORIA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</si>
  <si>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</si>
  <si>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05.10.023  TRANSPORTE   DE   SOLO   DE   1ª   E   2ª   CATEGORIA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</si>
  <si>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</si>
  <si>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05.10.024  TRANSPORTE   DE   SOLO   DE   1ª   E   2ª   CATEGORIA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</si>
  <si>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</si>
  <si>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05.10.025  TRANSPORTE   DE   SOLO   DE   1ª   E   2ª   CATEGORIA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</si>
  <si>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</si>
  <si>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05.10.026  TRANSPORTE   DE   SOLO   DE   1ª   E   2ª   CATEGORIA   POR   CAMINHÃO   PARA   DISTÂNCIAS SUPERIORES AO 20º KM</t>
    </r>
  </si>
  <si>
    <r>
      <rPr>
        <sz val="10"/>
        <rFont val="Times New Roman"/>
        <family val="1"/>
      </rPr>
      <t xml:space="preserve">1)  </t>
    </r>
    <r>
      <rPr>
        <sz val="11"/>
        <rFont val="Times New Roman"/>
        <family val="1"/>
      </rPr>
      <t>Será medido pelo produto do volume de solo, aferido na caixa, e a distância média percorrida de ida ou volta; sendo a distância de transporte considerada desde o local de carregamento até ab  unidade  de  destinação  final,  ou  da  jazida,  até  o  local  de  descarregamento,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</si>
  <si>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</si>
  <si>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05.10.030  TRANSPORTE DE SOLO BREJOSO POR CAMINHÃO ATÉ O 2º KM</t>
    </r>
  </si>
  <si>
    <r>
      <rPr>
        <sz val="10"/>
        <rFont val="Times New Roman"/>
        <family val="1"/>
      </rPr>
      <t xml:space="preserve">1)  </t>
    </r>
    <r>
      <rPr>
        <sz val="11"/>
        <rFont val="Times New Roman"/>
        <family val="1"/>
      </rPr>
      <t>Será  medido  pelo  volume  de  solo  brejoso,  aferido  na  caixa,  sendo  a  distância  de  transporte considerada  desde  o  local  de  carregamento  até  a  unidade  de  destinação  final,  menos  1,0 quilômetro (m³).</t>
    </r>
  </si>
  <si>
    <r>
      <rPr>
        <sz val="10"/>
        <rFont val="Times New Roman"/>
        <family val="1"/>
      </rPr>
      <t xml:space="preserve">2)  </t>
    </r>
    <r>
      <rPr>
        <sz val="11"/>
        <rFont val="Times New Roman"/>
        <family val="1"/>
      </rPr>
      <t>O  item  remunera  o  tempo  do  veículo  à  disposição,  para  o  carregamento,  descarregamento  e manutenção;  o  serviço  de:  transporte,  descarregamento,  e  o  retorno  do veículo descarregado, para  distâncias  até  2,0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t>
    </r>
  </si>
  <si>
    <r>
      <rPr>
        <sz val="11"/>
        <rFont val="Times New Roman"/>
        <family val="1"/>
      </rPr>
      <t>regulamentadores  das  atividades  envolvidas.  Não  remunera  os  serviços  de  espalhamento quando necessário. Normas técnicas: NBR 15112, NBR 15113 e NBR 15114.</t>
    </r>
  </si>
  <si>
    <r>
      <rPr>
        <sz val="10"/>
        <rFont val="Times New Roman"/>
        <family val="1"/>
      </rPr>
      <t>05.10.031  TRANSPORTE DE SOLO BREJOSO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</si>
  <si>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</si>
  <si>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05.10.032  TRANSPORTE DE SOLO BREJOSO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</si>
  <si>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</si>
  <si>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05.10.033  TRANSPORTE DE SOLO BREJOSO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</si>
  <si>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</si>
  <si>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05.10.034  TRANSPORTE   DE   SOLO   BREJOSO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</si>
  <si>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</si>
  <si>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05.10.035  TRANSPORTE   DE   SOLO   BREJOSO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</si>
  <si>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</si>
  <si>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05.10.036  TRANSPORTE   DE   SOLO   BREJOSO   POR  CAMINHÃO   PARA  DISTÂNCIAS  SUPERIORES  AO 20º KM</t>
    </r>
  </si>
  <si>
    <r>
      <rPr>
        <sz val="10"/>
        <rFont val="Times New Roman"/>
        <family val="1"/>
      </rPr>
      <t xml:space="preserve">1)  </t>
    </r>
    <r>
      <rPr>
        <sz val="11"/>
        <rFont val="Times New Roman"/>
        <family val="1"/>
      </rPr>
      <t>Será  medido  pelo  produto  do  volume  de  solo  brejoso,  aferido  na  caixa,  e  a  distância  média percorrida  de  ida  ou  volta;  sendo  a  distância  de  transporte  considerada  desde  o  local  de carregamento até a unidade de destinação final,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</si>
  <si>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brejosos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</si>
  <si>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b/>
        <sz val="10"/>
        <color rgb="FF0000FF"/>
        <rFont val="Times New Roman"/>
        <family val="1"/>
      </rPr>
      <t>06.00.000  SERVIÇO EM SOLO E ROCHA, MANUAL</t>
    </r>
  </si>
  <si>
    <r>
      <rPr>
        <b/>
        <sz val="10"/>
        <rFont val="Times New Roman"/>
        <family val="1"/>
      </rPr>
      <t>06.01.000  ESCAVAÇÃO MANUAL EM CAMPO ABERTO DE SOLO, EXCETO ROCHA</t>
    </r>
  </si>
  <si>
    <r>
      <rPr>
        <sz val="10"/>
        <rFont val="Times New Roman"/>
        <family val="1"/>
      </rPr>
      <t>06.01.020  ESCAVAÇÃO MANUAL EM SOLO DE 1ª E 2ª CATEGORIA EM CAMPO ABERTO</t>
    </r>
  </si>
  <si>
    <r>
      <rPr>
        <sz val="10"/>
        <rFont val="Times New Roman"/>
        <family val="1"/>
      </rPr>
      <t xml:space="preserve">1)  </t>
    </r>
    <r>
      <rPr>
        <sz val="11"/>
        <rFont val="Times New Roman"/>
        <family val="1"/>
      </rPr>
      <t>Será medido pelo volume real escavado (m³).</t>
    </r>
  </si>
  <si>
    <r>
      <rPr>
        <sz val="10"/>
        <rFont val="Times New Roman"/>
        <family val="1"/>
      </rPr>
      <t xml:space="preserve">2)  </t>
    </r>
    <r>
      <rPr>
        <sz val="11"/>
        <rFont val="Times New Roman"/>
        <family val="1"/>
      </rPr>
      <t>O item remunera o fornecimento da mão-de-obra necessária para a escavação manual em solo, de primeira ou segunda categoria, em campo aberto.</t>
    </r>
  </si>
  <si>
    <r>
      <rPr>
        <sz val="10"/>
        <rFont val="Times New Roman"/>
        <family val="1"/>
      </rPr>
      <t>06.01.040  ESCAVAÇÃO MANUAL EM SOLO BREJOSO EM CAMPO ABERTO</t>
    </r>
  </si>
  <si>
    <r>
      <rPr>
        <sz val="10"/>
        <rFont val="Times New Roman"/>
        <family val="1"/>
      </rPr>
      <t xml:space="preserve">2)  </t>
    </r>
    <r>
      <rPr>
        <sz val="11"/>
        <rFont val="Times New Roman"/>
        <family val="1"/>
      </rPr>
      <t>O item remunera o fornecimento da mão-de-obra necessária para a escavação manual em solo, brejoso, em campo aberto.</t>
    </r>
  </si>
  <si>
    <r>
      <rPr>
        <b/>
        <sz val="10"/>
        <rFont val="Times New Roman"/>
        <family val="1"/>
      </rPr>
      <t>06.02.000  ESCAVAÇÃO MANUAL EM VALAS E BURACOS DE SOLO, EXCETO ROCHA</t>
    </r>
  </si>
  <si>
    <r>
      <rPr>
        <sz val="10"/>
        <rFont val="Times New Roman"/>
        <family val="1"/>
      </rPr>
      <t>06.02.020  ESCAVAÇÃO MANUAL EM SOLO DE 1ª E 2ª CATEGORIA EM VALA OU CAVA ATÉ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</si>
  <si>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20 cm (m³).</t>
    </r>
  </si>
  <si>
    <r>
      <rPr>
        <sz val="10"/>
        <rFont val="Times New Roman"/>
        <family val="1"/>
      </rPr>
      <t xml:space="preserve">2)  </t>
    </r>
    <r>
      <rPr>
        <sz val="11"/>
        <rFont val="Times New Roman"/>
        <family val="1"/>
      </rPr>
      <t>O item remunera o fornecimento da mão-de-obra necessária para a escavação manual em solo de 1ª e 2ª categorias em valas ou cavas até 1,50 m de profundidade.</t>
    </r>
  </si>
  <si>
    <r>
      <rPr>
        <sz val="10"/>
        <rFont val="Times New Roman"/>
        <family val="1"/>
      </rPr>
      <t>06.02.040  ESCAVAÇÃO MANUAL EM SOLO DE 1ª E 2ª CATEGORIA EM VALA OU CAVA ALÉM DE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</si>
  <si>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30 cm (m³).</t>
    </r>
  </si>
  <si>
    <r>
      <rPr>
        <sz val="10"/>
        <rFont val="Times New Roman"/>
        <family val="1"/>
      </rPr>
      <t xml:space="preserve">2)  </t>
    </r>
    <r>
      <rPr>
        <sz val="11"/>
        <rFont val="Times New Roman"/>
        <family val="1"/>
      </rPr>
      <t>O item remunera o fornecimento da mão-de-obra necessária para a escavação manual em solo de 1ª e 2ª em valas ou cavas além 1,50 m de profundidade.</t>
    </r>
  </si>
  <si>
    <r>
      <rPr>
        <b/>
        <sz val="10"/>
        <rFont val="Times New Roman"/>
        <family val="1"/>
      </rPr>
      <t>06.11.000  REATERRO MANUAL SEM FORNECIMENTO DE MATERIAL</t>
    </r>
  </si>
  <si>
    <r>
      <rPr>
        <sz val="10"/>
        <rFont val="Times New Roman"/>
        <family val="1"/>
      </rPr>
      <t>06.11.020  REATERRO MANUAL PARA SIMPLES REGULARIZAÇÃO SEM COMPACTAÇÃO</t>
    </r>
  </si>
  <si>
    <r>
      <rPr>
        <sz val="10"/>
        <rFont val="Times New Roman"/>
        <family val="1"/>
      </rPr>
      <t xml:space="preserve">1)  </t>
    </r>
    <r>
      <rPr>
        <sz val="11"/>
        <rFont val="Times New Roman"/>
        <family val="1"/>
      </rPr>
      <t>Será medido pelo volume de reaterro executado (m³).</t>
    </r>
  </si>
  <si>
    <r>
      <rPr>
        <sz val="10"/>
        <rFont val="Times New Roman"/>
        <family val="1"/>
      </rPr>
      <t xml:space="preserve">2)  </t>
    </r>
    <r>
      <rPr>
        <sz val="11"/>
        <rFont val="Times New Roman"/>
        <family val="1"/>
      </rPr>
      <t>O  item  remunera  o  fornecimento  de  equipamentos  e  mão-de-obra  necessários  para  execução dos   serviços   de   reaterro   manual,   com   material   existente   ou   importado,   para   simples regularização sem compactação.</t>
    </r>
  </si>
  <si>
    <r>
      <rPr>
        <sz val="10"/>
        <rFont val="Times New Roman"/>
        <family val="1"/>
      </rPr>
      <t>06.11.040  REATERRO MANUAL APILOADO SEM CONTROLE DE COMPACTAÇÃO</t>
    </r>
  </si>
  <si>
    <r>
      <rPr>
        <sz val="10"/>
        <rFont val="Times New Roman"/>
        <family val="1"/>
      </rPr>
      <t xml:space="preserve">1)  </t>
    </r>
    <r>
      <rPr>
        <sz val="11"/>
        <rFont val="Times New Roman"/>
        <family val="1"/>
      </rPr>
      <t>Será medido pelo volume de reaterro em valas, poços ou cavas executado (m³).</t>
    </r>
  </si>
  <si>
    <r>
      <rPr>
        <sz val="10"/>
        <rFont val="Times New Roman"/>
        <family val="1"/>
      </rPr>
      <t xml:space="preserve">2)  </t>
    </r>
    <r>
      <rPr>
        <sz val="11"/>
        <rFont val="Times New Roman"/>
        <family val="1"/>
      </rPr>
      <t>O item remunera o fornecimento da mão-de-obra necessária para a execução dos serviços de reaterro manual apiloado, com material existente ou importado, sem controle de compactação.</t>
    </r>
  </si>
  <si>
    <r>
      <rPr>
        <sz val="10"/>
        <rFont val="Times New Roman"/>
        <family val="1"/>
      </rPr>
      <t>06.11.060  REATERRO MANUAL COM ADIÇÃO DE 2 % DE CIMENTO</t>
    </r>
  </si>
  <si>
    <r>
      <rPr>
        <sz val="10"/>
        <rFont val="Times New Roman"/>
        <family val="1"/>
      </rPr>
      <t xml:space="preserve">2)  </t>
    </r>
    <r>
      <rPr>
        <sz val="11"/>
        <rFont val="Times New Roman"/>
        <family val="1"/>
      </rPr>
      <t>O  item  remunera  o  fornecimento  de  cimento  e  mão-de-obra  necessários  para  execução  dos serviços  de  reaterro  manual,  com  material  existente  ou  importado,  com  adição  de  2%  de cimento.</t>
    </r>
  </si>
  <si>
    <r>
      <rPr>
        <b/>
        <sz val="10"/>
        <rFont val="Times New Roman"/>
        <family val="1"/>
      </rPr>
      <t>06.12.000  ATERRO MANUAL SEM FORNECIMENTO DE MATERIAL</t>
    </r>
  </si>
  <si>
    <r>
      <rPr>
        <sz val="10"/>
        <rFont val="Times New Roman"/>
        <family val="1"/>
      </rPr>
      <t>06.12.020  ATERRO MANUAL APILOADO DE ÁREA INTERNA COM MAÇO DE 30 KG</t>
    </r>
  </si>
  <si>
    <r>
      <rPr>
        <sz val="10"/>
        <rFont val="Times New Roman"/>
        <family val="1"/>
      </rPr>
      <t xml:space="preserve">1)  </t>
    </r>
    <r>
      <rPr>
        <sz val="11"/>
        <rFont val="Times New Roman"/>
        <family val="1"/>
      </rPr>
      <t>Será medido pelo volume de aterro compactado (m³).</t>
    </r>
  </si>
  <si>
    <r>
      <rPr>
        <sz val="10"/>
        <rFont val="Times New Roman"/>
        <family val="1"/>
      </rPr>
      <t xml:space="preserve">2)  </t>
    </r>
    <r>
      <rPr>
        <sz val="11"/>
        <rFont val="Times New Roman"/>
        <family val="1"/>
      </rPr>
      <t>O  item  remunera  o  fornecimento  de  equipamentos  e  mão-de-obra  necessários  para  execução dos serviços de aterro interno, com material existente ou importado, incluindo o apiloamento em camadas, de 20 cm, com maço de 30 kg e a disposição das sobras.</t>
    </r>
  </si>
  <si>
    <r>
      <rPr>
        <b/>
        <sz val="10"/>
        <rFont val="Times New Roman"/>
        <family val="1"/>
      </rPr>
      <t>06.14.000  CARGA / CARREGAMENTO E DESCARGA MANUAL</t>
    </r>
  </si>
  <si>
    <r>
      <rPr>
        <sz val="10"/>
        <rFont val="Times New Roman"/>
        <family val="1"/>
      </rPr>
      <t>06.14.020  CARGA MANUAL DE SOLO</t>
    </r>
  </si>
  <si>
    <r>
      <rPr>
        <sz val="10"/>
        <rFont val="Times New Roman"/>
        <family val="1"/>
      </rPr>
      <t xml:space="preserve">1)  </t>
    </r>
    <r>
      <rPr>
        <sz val="11"/>
        <rFont val="Times New Roman"/>
        <family val="1"/>
      </rPr>
      <t>Será medido pelo volume de solo carregado (m³).</t>
    </r>
  </si>
  <si>
    <r>
      <rPr>
        <sz val="10"/>
        <rFont val="Times New Roman"/>
        <family val="1"/>
      </rPr>
      <t xml:space="preserve">2)  </t>
    </r>
    <r>
      <rPr>
        <sz val="11"/>
        <rFont val="Times New Roman"/>
        <family val="1"/>
      </rPr>
      <t>O  item  remunera  o  fornecimento  da  mão-de-obra  necessária  para  execução  dos  serviços  de carga manual de solo, existente ou importado.</t>
    </r>
  </si>
  <si>
    <r>
      <rPr>
        <b/>
        <sz val="10"/>
        <color rgb="FF0000FF"/>
        <rFont val="Times New Roman"/>
        <family val="1"/>
      </rPr>
      <t>07.00.000  SERVIÇO EM SOLO E ROCHA, MECANIZADO</t>
    </r>
  </si>
  <si>
    <r>
      <rPr>
        <b/>
        <sz val="10"/>
        <rFont val="Times New Roman"/>
        <family val="1"/>
      </rPr>
      <t>07.01.000  ESCAVAÇÃO OU CORTE MECANIZADOS EM CAMPO ABERTO DE SOLO, EXCETO ROCHA</t>
    </r>
  </si>
  <si>
    <r>
      <rPr>
        <sz val="10"/>
        <rFont val="Times New Roman"/>
        <family val="1"/>
      </rPr>
      <t>07.01.010  ESCAVAÇÃO E CARGA MECANIZADA PARA EXPLORAÇÃO DE SOLO EM JAZIDA</t>
    </r>
  </si>
  <si>
    <r>
      <rPr>
        <sz val="10"/>
        <rFont val="Times New Roman"/>
        <family val="1"/>
      </rPr>
      <t xml:space="preserve">1)  </t>
    </r>
    <r>
      <rPr>
        <sz val="11"/>
        <rFont val="Times New Roman"/>
        <family val="1"/>
      </rPr>
      <t>Será medido pelo volume de solo escavado (m³), aferido na caixa de empréstimo ou no aterro compactado:</t>
    </r>
  </si>
  <si>
    <r>
      <rPr>
        <sz val="11"/>
        <rFont val="Times New Roman"/>
        <family val="1"/>
      </rPr>
      <t>a)  Na caixa de empréstimo, conforme projeto aprovado pela Contratante e / ou Gerenciadora, apresentado  com  seções  transversais  na  escala  1:100,  desconsiderando-se  as  camadas  de solos inservíveis;</t>
    </r>
  </si>
  <si>
    <r>
      <rPr>
        <sz val="11"/>
        <rFont val="Times New Roman"/>
        <family val="1"/>
      </rPr>
      <t>b)  No aterro compactado, sem considerar  a diferença entre as densidades do material no seu estado natural e no estado adquirido após a compactação.</t>
    </r>
  </si>
  <si>
    <r>
      <rPr>
        <sz val="10"/>
        <rFont val="Times New Roman"/>
        <family val="1"/>
      </rPr>
      <t xml:space="preserve">2)  </t>
    </r>
    <r>
      <rPr>
        <sz val="11"/>
        <rFont val="Times New Roman"/>
        <family val="1"/>
      </rPr>
      <t>O   item   remunera   o   fornecimento   de   equipamentos,   materiais   acessórios   e   mão-de-obra necessária  para  a  execução  dos  serviços:  escavação  e  carga  mecanizada,  para  exploração  de argila  selecionada  em  jazida;  expurgo  de  material  não  classificado,  incluindo  a  escavação; transporte,  junto  à  jazida,  num  raio  de  um  quilômetro  e  o  descarregamento  para  distâncias inferiores  a  um  quilômetro;  regularização  e  conformação  do  terreno,  inclusive  recomposição vegetal;  remunera  também  o  projeto  da  caixa  de  empréstimo  e  os  ensaios  tecnológicos necessários à seleção prévia da argila. O item não remunera a limpeza prévia da jazida com a remoção das camadas de solos inservíveis.</t>
    </r>
  </si>
  <si>
    <r>
      <rPr>
        <sz val="10"/>
        <rFont val="Times New Roman"/>
        <family val="1"/>
      </rPr>
      <t>07.01.020  ESCAVAÇÃO  E  CARGA  MECANIZADA  EM  SOLO  DE  PRIMEIRA  CATEGORIA,  EM  CAMPO ABERTO</t>
    </r>
  </si>
  <si>
    <r>
      <rPr>
        <sz val="10"/>
        <rFont val="Times New Roman"/>
        <family val="1"/>
      </rPr>
      <t xml:space="preserve">1)  </t>
    </r>
    <r>
      <rPr>
        <sz val="11"/>
        <rFont val="Times New Roman"/>
        <family val="1"/>
      </rPr>
      <t>Será medido pelo volume de corte,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</si>
  <si>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primeira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</si>
  <si>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07.01.060  ESCAVAÇÃO  E  CARGA  MECANIZADA  EM  SOLO  DE  SEGUNDA  CATEGORIA,  EM  CAMPO ABERTO</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</si>
  <si>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segunda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</si>
  <si>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07.01.120  CARGA E REMOÇÃO DE TERRA ATÉ A DISTÂNCIA MÉDIA DE 1,0 KM</t>
    </r>
  </si>
  <si>
    <r>
      <rPr>
        <sz val="10"/>
        <rFont val="Times New Roman"/>
        <family val="1"/>
      </rPr>
      <t xml:space="preserve">1)  </t>
    </r>
    <r>
      <rPr>
        <sz val="11"/>
        <rFont val="Times New Roman"/>
        <family val="1"/>
      </rPr>
      <t>Será medido por volume de terra removida, aferido no caminhão (m³).</t>
    </r>
  </si>
  <si>
    <r>
      <rPr>
        <sz val="10"/>
        <rFont val="Times New Roman"/>
        <family val="1"/>
      </rPr>
      <t xml:space="preserve">2)  </t>
    </r>
    <r>
      <rPr>
        <sz val="11"/>
        <rFont val="Times New Roman"/>
        <family val="1"/>
      </rPr>
      <t>O item remunera o fornecimento de equipamentos e a mão-de-obra necessária para a execução dos  serviços  de  remoção  de  terra  e  carga  em  caminhão  basculante.  Remunera  também  o transporte, descarregamento e espalhamento da terra para distâncias inferiores a um quilômetro.</t>
    </r>
  </si>
  <si>
    <r>
      <rPr>
        <b/>
        <sz val="10"/>
        <rFont val="Times New Roman"/>
        <family val="1"/>
      </rPr>
      <t>07.02.000  ESCAVAÇÃO MECANIZADA DE VALAS E BURACOS EM SOLO, EXCETO ROCHA</t>
    </r>
  </si>
  <si>
    <r>
      <rPr>
        <sz val="10"/>
        <rFont val="Times New Roman"/>
        <family val="1"/>
      </rPr>
      <t>07.02.020  ESCAVAÇÃO MECANIZADA DE VALAS OU CAVAS COM PROFUNDIDADE DE ATÉ 2,00 M</t>
    </r>
  </si>
  <si>
    <r>
      <rPr>
        <sz val="10"/>
        <rFont val="Times New Roman"/>
        <family val="1"/>
      </rPr>
      <t xml:space="preserve">1)  </t>
    </r>
    <r>
      <rPr>
        <sz val="11"/>
        <rFont val="Times New Roman"/>
        <family val="1"/>
      </rPr>
      <t>Será medido, pelo volume escavado, considerado na caixa, obedecendo às dimensões de valas especificadas em projeto (m³).</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</si>
  <si>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2,00 m, englobando os serviços: escavação  mecanizada;  nivelamento,  acertos  e  acabamentos  manuais  e  a  acomodação  feita manualmente do material escavado ao longo da vala.</t>
    </r>
  </si>
  <si>
    <r>
      <rPr>
        <sz val="10"/>
        <rFont val="Times New Roman"/>
        <family val="1"/>
      </rPr>
      <t>07.02.040  ESCAVAÇÃO MECANIZADA DE VALAS OU CAVAS COM PROFUNDIDADE DE ATÉ 3,00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</si>
  <si>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3,00 m, englobando os serviços: escavação  mecanizada;  nivelamento,  acertos  e  acabamentos  manuais  e  a  acomodação  feita manualmente do material escavado ao longo da vala.</t>
    </r>
  </si>
  <si>
    <r>
      <rPr>
        <sz val="10"/>
        <rFont val="Times New Roman"/>
        <family val="1"/>
      </rPr>
      <t>07.02.060  ESCAVAÇÃO MECANIZADA DE VALAS OU CAVAS COM PROFUNDIDADE DE ATÉ 4,00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</si>
  <si>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4,00 m, englobando os serviços: escavação  mecanizada;  nivelamento,  acertos  e  acabamentos  manuais  e  a  acomodação  feita manualmente do material escavado ao longo da vala.</t>
    </r>
  </si>
  <si>
    <r>
      <rPr>
        <sz val="10"/>
        <rFont val="Times New Roman"/>
        <family val="1"/>
      </rPr>
      <t>07.02.080  ESCAVAÇÃO MECANIZADA DE VALAS OU CAVAS COM PROFUNDIDADE ACIMA DE 4,00 M, COM ESCAVADEIRA HIDRÁULICA</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</si>
  <si>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superior a 4,00 m, englobando os serviços:  escavação  mecanizada,  por  meio  de  escavadeira  hidráulica;  nivelamento,  acertos  e acabamentos  manuais  e  a  acomodação  feita  manualmente  do  material  escavado  ao  longo  da vala.</t>
    </r>
  </si>
  <si>
    <r>
      <rPr>
        <b/>
        <sz val="10"/>
        <rFont val="Times New Roman"/>
        <family val="1"/>
      </rPr>
      <t>07.05.000  ESCAVAÇÃO MECANIZADA EM SOLO BREJOSO OU TURFA</t>
    </r>
  </si>
  <si>
    <r>
      <rPr>
        <sz val="10"/>
        <rFont val="Times New Roman"/>
        <family val="1"/>
      </rPr>
      <t>07.05.010  ESCAVAÇÃO E CARGA MECANIZADA EM SOLO BREJOSO OU TURFA</t>
    </r>
  </si>
  <si>
    <r>
      <rPr>
        <sz val="11"/>
        <rFont val="Times New Roman"/>
        <family val="1"/>
      </rPr>
      <t>necessária para a execução de corte, em campo aberto, para solo brejoso ou turfa,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</si>
  <si>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sz val="10"/>
        <rFont val="Times New Roman"/>
        <family val="1"/>
      </rPr>
      <t>07.05.020  ESCAVAÇÃO E CARGA MECANIZADA EM SOLO VEGETAL SUPERFICIAL</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</si>
  <si>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   vegetal   superficial,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</si>
  <si>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b/>
        <sz val="10"/>
        <rFont val="Times New Roman"/>
        <family val="1"/>
      </rPr>
      <t>07.06.000  ESCAVAÇÃO OU CARGA MECANIZADA EM CAMPO ABERTO</t>
    </r>
  </si>
  <si>
    <r>
      <rPr>
        <sz val="10"/>
        <rFont val="Times New Roman"/>
        <family val="1"/>
      </rPr>
      <t>07.06.010  ESCAVAÇÃO E  CARGA MECANIZADA EM  CAMPO ABERTO,  COM  ROMPEDOR HIDRÁULICO, EM ROCHA</t>
    </r>
  </si>
  <si>
    <r>
      <rPr>
        <sz val="10"/>
        <rFont val="Times New Roman"/>
        <family val="1"/>
      </rPr>
      <t xml:space="preserve">1)  </t>
    </r>
    <r>
      <rPr>
        <sz val="11"/>
        <rFont val="Times New Roman"/>
        <family val="1"/>
      </rPr>
      <t>Será medido pelo volume escavado, considerado no corte (m³).</t>
    </r>
  </si>
  <si>
    <r>
      <rPr>
        <sz val="10"/>
        <rFont val="Times New Roman"/>
        <family val="1"/>
      </rPr>
      <t xml:space="preserve">2)  </t>
    </r>
    <r>
      <rPr>
        <sz val="11"/>
        <rFont val="Times New Roman"/>
        <family val="1"/>
      </rPr>
      <t>O item remunera o fornecimento de equipamentos e mão-de-obra necessários para a escavação e carga mecanizada, em campo aberto, com rompedor hidráulico, em rocha.</t>
    </r>
  </si>
  <si>
    <r>
      <rPr>
        <b/>
        <sz val="10"/>
        <rFont val="Times New Roman"/>
        <family val="1"/>
      </rPr>
      <t>07.10.000  APILOAMENTO E NIVELAMENTO MECANIZADO DE SOLO</t>
    </r>
  </si>
  <si>
    <r>
      <rPr>
        <sz val="10"/>
        <rFont val="Times New Roman"/>
        <family val="1"/>
      </rPr>
      <t>07.10.020  ESPALHAMENTO DE SOLO EM BOTA-FORA COM COMPACTAÇÃO SEM CONTROLE</t>
    </r>
  </si>
  <si>
    <r>
      <rPr>
        <sz val="10"/>
        <rFont val="Times New Roman"/>
        <family val="1"/>
      </rPr>
      <t xml:space="preserve">1)  </t>
    </r>
    <r>
      <rPr>
        <sz val="11"/>
        <rFont val="Times New Roman"/>
        <family val="1"/>
      </rPr>
      <t>Será medido pelo volume de solo compactado,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</si>
  <si>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de  aterro,  em  área  de  bota-fora,  sem  controle  de  compactação, englobando os serviços: espalhamento do solo; homogeneização e compactação, sem controle tecnológico; nivelamento, acertos e acabamentos manuais.</t>
    </r>
  </si>
  <si>
    <r>
      <rPr>
        <b/>
        <sz val="10"/>
        <rFont val="Times New Roman"/>
        <family val="1"/>
      </rPr>
      <t>07.11.000  REATERRO MECANIZADO SEM FORNECIMENTO DE MATERIAL</t>
    </r>
  </si>
  <si>
    <r>
      <rPr>
        <sz val="10"/>
        <rFont val="Times New Roman"/>
        <family val="1"/>
      </rPr>
      <t>07.11.020  REATERRO COMPACTADO MECANIZADO DE VALA OU CAVA COM COMPACTADOR</t>
    </r>
  </si>
  <si>
    <r>
      <rPr>
        <sz val="10"/>
        <rFont val="Times New Roman"/>
        <family val="1"/>
      </rPr>
      <t xml:space="preserve">1)  </t>
    </r>
    <r>
      <rPr>
        <sz val="11"/>
        <rFont val="Times New Roman"/>
        <family val="1"/>
      </rPr>
      <t>Será medido pelo volume de reaterro,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</si>
  <si>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aterro de valas ou cavas, englobando os serviços: lançamento e espalhamento manuais do solo; compactação, por meio de compactador; nivelamento, acertos e acabamentos manuais. Não remunera o fornecimento de solo.</t>
    </r>
  </si>
  <si>
    <r>
      <rPr>
        <sz val="10"/>
        <rFont val="Times New Roman"/>
        <family val="1"/>
      </rPr>
      <t>07.11.040  REATERRO  COMPACTADO  MECANIZADO  DE  VALA  OU  CAVA  COM  ROLO,  MÍNIMO  DE 95% PN</t>
    </r>
  </si>
  <si>
    <r>
      <rPr>
        <sz val="11"/>
        <rFont val="Times New Roman"/>
        <family val="1"/>
      </rPr>
      <t>necessários  para  a  execução  de  aterros  compactados,  em  valas  ou  cavas,  englobando  os serviços:    lançamento    e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</si>
  <si>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b/>
        <sz val="10"/>
        <rFont val="Times New Roman"/>
        <family val="1"/>
      </rPr>
      <t>07.12.000  ATERRO MECANIZADO SEM FORNECIMENTO DE MATERIAL</t>
    </r>
  </si>
  <si>
    <r>
      <rPr>
        <sz val="10"/>
        <rFont val="Times New Roman"/>
        <family val="1"/>
      </rPr>
      <t>07.12.010  COMPACTAÇÃO  DE  ATERRO  MECANIZADO  MÍNIMO  DE  95% PN,  SEM  FORNECIMENTO  DE SOLO EM ÁREAS FECHADAS</t>
    </r>
  </si>
  <si>
    <r>
      <rPr>
        <sz val="10"/>
        <rFont val="Times New Roman"/>
        <family val="1"/>
      </rPr>
      <t xml:space="preserve">1)  </t>
    </r>
    <r>
      <rPr>
        <sz val="11"/>
        <rFont val="Times New Roman"/>
        <family val="1"/>
      </rPr>
      <t>Será medido pelo volume de aterro executado,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</si>
  <si>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áreas  fechadas,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</si>
  <si>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07.12.020  COMPACTAÇÃO  DE  ATERRO  MECANIZADO  MÍNIMO  DE  95% PN,  SEM  FORNECIMENTO  DE SOLO EM CAMPO ABERTO</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</si>
  <si>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campo  aberto,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</si>
  <si>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07.12.030  COMPACTAÇÃO  DE  ATERRO  MECANIZADO  A  100% PN,  SEM  FORNECIMENTO  DE  SOLO  EM CAMPO ABERTO</t>
    </r>
  </si>
  <si>
    <r>
      <rPr>
        <sz val="10"/>
        <rFont val="Times New Roman"/>
        <family val="1"/>
      </rPr>
      <t xml:space="preserve">1)  </t>
    </r>
    <r>
      <rPr>
        <sz val="11"/>
        <rFont val="Times New Roman"/>
        <family val="1"/>
      </rPr>
      <t>Será medido pelo volume de aterro executado, considerado o volume de aterro executado de acordo com a seção transversal do projeto (m³).</t>
    </r>
  </si>
  <si>
    <r>
      <rPr>
        <sz val="10"/>
        <rFont val="Times New Roman"/>
        <family val="1"/>
      </rPr>
      <t xml:space="preserve">2)  </t>
    </r>
    <r>
      <rPr>
        <sz val="11"/>
        <rFont val="Times New Roman"/>
        <family val="1"/>
      </rPr>
      <t>O item remunera o fornecimento de equipamentos, transporte da água, materiais e mão-de-obra necessários  para  a  execução  e  compactação  de  aterros  em  campo  aberto,  englobando  os serviços: espalhamento de solo fornecido, previamente selecionado; homogeneização do solo; compactação   de   100%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</si>
  <si>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07.12.040  ATERRO MECANIZADO POR COMPENSAÇÃO, SOLO DE 1ª CATEGORIA EM CAMPO ABERTO, SEM COMPACTAÇÃO DO ATERRO</t>
    </r>
  </si>
  <si>
    <r>
      <rPr>
        <sz val="10"/>
        <rFont val="Times New Roman"/>
        <family val="1"/>
      </rPr>
      <t xml:space="preserve">2)  </t>
    </r>
    <r>
      <rPr>
        <sz val="11"/>
        <rFont val="Times New Roman"/>
        <family val="1"/>
      </rPr>
      <t>O item remunera o fornecimento de equipamentos e mão-de-obra necessários para a execução de corte e aterro mecanizados para solos de primeira categoria, em campo aberto, englobando os  serviços:  corte;  carregamento  e  transporte  até  o  raio  de  um quilômetro,  dentro  da  obra;  o lançamento  do  solo  para  aterro;  acertos  e  acabamentos  manuais  no  corte.  Não  remunera  os serviços de compactação com controle tecnológico de solo.</t>
    </r>
  </si>
  <si>
    <r>
      <rPr>
        <b/>
        <sz val="10"/>
        <color rgb="FF0000FF"/>
        <rFont val="Times New Roman"/>
        <family val="1"/>
      </rPr>
      <t>08.00.000  ESCORAMENTO, CONTENÇÃO E DRENAGEM</t>
    </r>
  </si>
  <si>
    <r>
      <rPr>
        <b/>
        <sz val="10"/>
        <rFont val="Times New Roman"/>
        <family val="1"/>
      </rPr>
      <t>08.01.000  ESCORAMENTO</t>
    </r>
  </si>
  <si>
    <r>
      <rPr>
        <sz val="10"/>
        <rFont val="Times New Roman"/>
        <family val="1"/>
      </rPr>
      <t>08.01.020  ESCORAMENTO DE SOLO CONTÍNUO</t>
    </r>
  </si>
  <si>
    <r>
      <rPr>
        <sz val="10"/>
        <rFont val="Times New Roman"/>
        <family val="1"/>
      </rPr>
      <t xml:space="preserve">1)  </t>
    </r>
    <r>
      <rPr>
        <sz val="11"/>
        <rFont val="Times New Roman"/>
        <family val="1"/>
      </rPr>
      <t>Será medido pela área da superfície lateral, efetivamente escorada (m²).</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</si>
  <si>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justapostas  umas  às outras;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</si>
  <si>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08.01.040  ESCORAMENTO DE SOLO DESCONTÍNUO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</si>
  <si>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espaçadas  de  0,30 m;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</si>
  <si>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08.01.060  ESCORAMENTO DE SOLO PONTALETADO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</si>
  <si>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 xml:space="preserve">(conhecida  como  Quarubarana  ou  Cedrinho),  instaladas  verticalmente,  espaçadas  de  1,35 m;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Remunera também os</t>
    </r>
  </si>
  <si>
    <r>
      <rPr>
        <sz val="11"/>
        <rFont val="Times New Roman"/>
        <family val="1"/>
      </rPr>
      <t>serviços de desmonte e remoção do material componente da estrutura de escoramento após a sua utilização.</t>
    </r>
  </si>
  <si>
    <r>
      <rPr>
        <sz val="10"/>
        <rFont val="Times New Roman"/>
        <family val="1"/>
      </rPr>
      <t>08.01.080  ESCORAMENTO DE SOLO ESPECIAL</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</si>
  <si>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vigas de "</t>
    </r>
    <r>
      <rPr>
        <i/>
        <sz val="11"/>
        <rFont val="Times New Roman"/>
        <family val="1"/>
      </rPr>
      <t xml:space="preserve">Erisma uncinatum" </t>
    </r>
    <r>
      <rPr>
        <sz val="11"/>
        <rFont val="Times New Roman"/>
        <family val="1"/>
      </rPr>
      <t>(conhecida como  Quarubarana  ou  Cedrinho),  instaladas  verticalmente,  tipo  macho  e  fêmea;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</si>
  <si>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08.01.100  ESCORAMENTO COM ESTACAS PRANCHAS METÁLICAS – PROFUNDIDADE ATÉ 4,00 M</t>
    </r>
  </si>
  <si>
    <r>
      <rPr>
        <sz val="10"/>
        <rFont val="Times New Roman"/>
        <family val="1"/>
      </rPr>
      <t xml:space="preserve">1)  </t>
    </r>
    <r>
      <rPr>
        <sz val="11"/>
        <rFont val="Times New Roman"/>
        <family val="1"/>
      </rPr>
      <t>Será medido por área de superfície lateral da escavação efetivamente escorada (m²).</t>
    </r>
  </si>
  <si>
    <r>
      <rPr>
        <sz val="10"/>
        <rFont val="Times New Roman"/>
        <family val="1"/>
      </rPr>
      <t xml:space="preserve">2)  </t>
    </r>
    <r>
      <rPr>
        <sz val="11"/>
        <rFont val="Times New Roman"/>
        <family val="1"/>
      </rPr>
      <t>O item remunera o fornecimento e a mão-de-obra para a execução de escoramento de valas com estacas prancha metálicas. Inclui cravação das estacas pranchas verticais por qualquer método executivo,  executando  travamento,  se  necessário,  da  estrutura  de  escoramento  com estroncas metálicas.  Inspeção  e  manutenção  permanente,  com execução  de  todos  os  reparos  e  reforços necessários à segurança. Após sua utilização, efetuar o desmonte e retirada da frente de serviço do material componentes da estrutura de escoramento, inclusive a extração das estacas-prancha metálicas e preenchimento dos vazios com areia adensada.</t>
    </r>
  </si>
  <si>
    <r>
      <rPr>
        <sz val="10"/>
        <rFont val="Times New Roman"/>
        <family val="1"/>
      </rPr>
      <t>08.01.110  ESCORAMENTO COM ESTACAS PRANCHAS METÁLICAS – PROFUNDIDADE ATÉ 6,00 M</t>
    </r>
  </si>
  <si>
    <r>
      <rPr>
        <sz val="10"/>
        <rFont val="Times New Roman"/>
        <family val="1"/>
      </rPr>
      <t>08.01.120  ESCORAMENTO COM ESTACAS PRANCHAS METÁLICAS – PROFUNDIDADE ATÉ 8,00 M</t>
    </r>
  </si>
  <si>
    <r>
      <rPr>
        <b/>
        <sz val="10"/>
        <rFont val="Times New Roman"/>
        <family val="1"/>
      </rPr>
      <t>08.02.000  CIMBRAMENTO</t>
    </r>
  </si>
  <si>
    <r>
      <rPr>
        <sz val="10"/>
        <rFont val="Times New Roman"/>
        <family val="1"/>
      </rPr>
      <t>08.02.020  CIMBRAMENTO EM MADEIRA COM ESTRONCAS DE EUCALIPTO</t>
    </r>
  </si>
  <si>
    <r>
      <rPr>
        <sz val="10"/>
        <rFont val="Times New Roman"/>
        <family val="1"/>
      </rPr>
      <t xml:space="preserve">1)  </t>
    </r>
    <r>
      <rPr>
        <sz val="11"/>
        <rFont val="Times New Roman"/>
        <family val="1"/>
      </rPr>
      <t>Será  medido  pelo  volume,  considerando-se  como  altura  a  distância  entre  as  peças  a  serem escoradas  e  a  cota  de  apoio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</si>
  <si>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 xml:space="preserve">O  item remunera  o  fornecimento  de materiais e mão-de-obra necessários para a execução de escoramento de madeira com estroncas de </t>
    </r>
    <r>
      <rPr>
        <i/>
        <sz val="11"/>
        <rFont val="Times New Roman"/>
        <family val="1"/>
      </rPr>
      <t xml:space="preserve">"Eucalyptus" </t>
    </r>
    <r>
      <rPr>
        <sz val="11"/>
        <rFont val="Times New Roman"/>
        <family val="1"/>
      </rPr>
      <t>(conhecida como eucalipto).</t>
    </r>
  </si>
  <si>
    <r>
      <rPr>
        <sz val="10"/>
        <rFont val="Times New Roman"/>
        <family val="1"/>
      </rPr>
      <t>08.02.040  CIMBRAMENTO EM PERFIL METÁLICO PARA OBRAS DE ARTE</t>
    </r>
  </si>
  <si>
    <r>
      <rPr>
        <sz val="10"/>
        <rFont val="Times New Roman"/>
        <family val="1"/>
      </rPr>
      <t xml:space="preserve">1)  </t>
    </r>
    <r>
      <rPr>
        <sz val="11"/>
        <rFont val="Times New Roman"/>
        <family val="1"/>
      </rPr>
      <t>Será medido pelo peso total dos perfis metálicos utilizados (kg).</t>
    </r>
  </si>
  <si>
    <r>
      <rPr>
        <sz val="10"/>
        <rFont val="Times New Roman"/>
        <family val="1"/>
      </rPr>
      <t xml:space="preserve">2)  </t>
    </r>
    <r>
      <rPr>
        <sz val="11"/>
        <rFont val="Times New Roman"/>
        <family val="1"/>
      </rPr>
      <t>O item remunera o fornecimento de perfis metálicos " I " de 12", equipamentos e mão-de-obra necessários para a montagem e desmontagem do cimbramento para obras de arte em geral, com até dois reaproveitamentos.</t>
    </r>
  </si>
  <si>
    <r>
      <rPr>
        <sz val="10"/>
        <rFont val="Times New Roman"/>
        <family val="1"/>
      </rPr>
      <t>08.02.050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</si>
  <si>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de  cimbramento  tubular  metálico  alocado  multiplicado  pelo período em meses de locação (m³ x mês).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</si>
  <si>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locação de todo o material necessário para a execução de cimbramento tubular metálico, para obras de edificação em geral.</t>
    </r>
  </si>
  <si>
    <r>
      <rPr>
        <sz val="10"/>
        <rFont val="Times New Roman"/>
        <family val="1"/>
      </rPr>
      <t>08.02.060  MONTAGEM E DESMONTAGEM DE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</si>
  <si>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do cimbramento montado e desmontado, sendo medido 100% na desmontagem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</si>
  <si>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equipamentos   e   a   mão-de-obra   necessária   para   a montagem, desmontagem, empilhamento das peças e translado interno na obra, para a execução de cimbramento tubular metálico.</t>
    </r>
  </si>
  <si>
    <r>
      <rPr>
        <b/>
        <sz val="10"/>
        <rFont val="Times New Roman"/>
        <family val="1"/>
      </rPr>
      <t>08.03.000  DESCIMBRAMENTO</t>
    </r>
  </si>
  <si>
    <r>
      <rPr>
        <sz val="10"/>
        <rFont val="Times New Roman"/>
        <family val="1"/>
      </rPr>
      <t>08.03.020  DESCIMBRAMENTO EM MADEIRA</t>
    </r>
  </si>
  <si>
    <r>
      <rPr>
        <sz val="10"/>
        <rFont val="Times New Roman"/>
        <family val="1"/>
      </rPr>
      <t xml:space="preserve">1)  </t>
    </r>
    <r>
      <rPr>
        <sz val="11"/>
        <rFont val="Times New Roman"/>
        <family val="1"/>
      </rPr>
      <t>Será medido pelo volume, considerando-se como altura a distância entre as peças escoradas e a cota de apoio (m³). Nas peças de concreto em que as formas remunerem o descimbramento,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</si>
  <si>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da   mão-de-obra   necessária   para   a   execução   de descimbramento de madeira; remunera também a seleção e guarda das peças reaproveitáveis.</t>
    </r>
  </si>
  <si>
    <r>
      <rPr>
        <b/>
        <sz val="10"/>
        <rFont val="Times New Roman"/>
        <family val="1"/>
      </rPr>
      <t>08.05.000  MANTAS E FILTROS</t>
    </r>
  </si>
  <si>
    <r>
      <rPr>
        <sz val="10"/>
        <rFont val="Times New Roman"/>
        <family val="1"/>
      </rPr>
      <t>08.05.010  GEOMEMBRANA EM POLIETILENO DE ALTA DENSIDADE PEAD DE 1,00 MM</t>
    </r>
  </si>
  <si>
    <r>
      <rPr>
        <sz val="10"/>
        <rFont val="Times New Roman"/>
        <family val="1"/>
      </rPr>
      <t xml:space="preserve">1)  </t>
    </r>
    <r>
      <rPr>
        <sz val="11"/>
        <rFont val="Times New Roman"/>
        <family val="1"/>
      </rPr>
      <t>Será medido por área de superfície com geomembrana instalada (m²).</t>
    </r>
  </si>
  <si>
    <r>
      <rPr>
        <sz val="10"/>
        <rFont val="Times New Roman"/>
        <family val="1"/>
      </rPr>
      <t xml:space="preserve">2)  </t>
    </r>
    <r>
      <rPr>
        <sz val="11"/>
        <rFont val="Times New Roman"/>
        <family val="1"/>
      </rPr>
      <t>O  item  remunera  o  fornecimento  de  geomembrana  pré-fabricada  em  polietileno  de  alta densidade PEAD, lisa em ambas as faces com espessura de 1,00 mm, equipamentos e a mão-de- obra necessária para a instalação da geomembrana por meio de solda autógena a ar quente com sobreposição de 10,00 cm;  não remunera os serviços de preparo prévio do solo, execução de berços para assentamento ou ancoragem perimetral da manta.</t>
    </r>
  </si>
  <si>
    <r>
      <rPr>
        <sz val="10"/>
        <rFont val="Times New Roman"/>
        <family val="1"/>
      </rPr>
      <t>08.05.100  DRENO COM PEDRA BRITADA</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</si>
  <si>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</si>
  <si>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de pedra britada em números médios posto obra, o lançamento e a mão-de-obra necessária para o espalhamento da pedra britada.</t>
    </r>
  </si>
  <si>
    <r>
      <rPr>
        <sz val="10"/>
        <rFont val="Times New Roman"/>
        <family val="1"/>
      </rPr>
      <t>08.05.110  DRENO COM AREIA GROSSA</t>
    </r>
  </si>
  <si>
    <r>
      <rPr>
        <sz val="10"/>
        <rFont val="Times New Roman"/>
        <family val="1"/>
      </rPr>
      <t xml:space="preserve">2)  </t>
    </r>
    <r>
      <rPr>
        <sz val="11"/>
        <rFont val="Times New Roman"/>
        <family val="1"/>
      </rPr>
      <t>O  item  remunera  o  fornecimento  de  areia  grossa  posto  obra,  o  lançamento  e  a  mão-de-obra necessária para o espalhamento da areia</t>
    </r>
  </si>
  <si>
    <r>
      <rPr>
        <sz val="10"/>
        <rFont val="Times New Roman"/>
        <family val="1"/>
      </rPr>
      <t>08.05.180  MANTA    GEOTÊXTIL    COM    RESISTÊNCIA    À   TRAÇÃO    LONGITUDINAL   DE    10KN/M    E TRANSVERSAL DE 9 KN/M</t>
    </r>
  </si>
  <si>
    <r>
      <rPr>
        <sz val="10"/>
        <rFont val="Times New Roman"/>
        <family val="1"/>
      </rPr>
      <t xml:space="preserve">1)  </t>
    </r>
    <r>
      <rPr>
        <sz val="11"/>
        <rFont val="Times New Roman"/>
        <family val="1"/>
      </rPr>
      <t>Será medido pela área de manta instalada (m²).</t>
    </r>
  </si>
  <si>
    <r>
      <rPr>
        <sz val="10"/>
        <rFont val="Times New Roman"/>
        <family val="1"/>
      </rPr>
      <t xml:space="preserve">2)  </t>
    </r>
    <r>
      <rPr>
        <sz val="11"/>
        <rFont val="Times New Roman"/>
        <family val="1"/>
      </rPr>
      <t>O  item remunera  o  fornecimento  de  manta geotêxtil  com resistência à tração longitudinal  de 10 KN/m e resistência à tração transversal de 9 KN/m. Remunera também materiais, acessórios e a mão-de-obra necessária para instalação da manta. Referência comercial: Linha Bidim RT ou equivalente.</t>
    </r>
  </si>
  <si>
    <r>
      <rPr>
        <sz val="10"/>
        <rFont val="Times New Roman"/>
        <family val="1"/>
      </rPr>
      <t>08.05.190  MANTA    GEOTÊXTIL    COM    RESISTÊNCIA    À   TRAÇÃO    LONGITUDINAL   DE    16KN/M    E TRANSVERSAL DE 14 KN/M</t>
    </r>
  </si>
  <si>
    <r>
      <rPr>
        <sz val="10"/>
        <rFont val="Times New Roman"/>
        <family val="1"/>
      </rPr>
      <t xml:space="preserve">2)  </t>
    </r>
    <r>
      <rPr>
        <sz val="11"/>
        <rFont val="Times New Roman"/>
        <family val="1"/>
      </rPr>
      <t>O  item remunera  o  fornecimento  de  manta geotêxtil  com resistência à tração longitudinal  de 16 KN/m   e   resistência   à   tração   transversal   de   14 KN/m.   Remunera   também   materiais, acessórios e a mão-de-obra necessária para instalação da manta. Referência comercial: Linha Bidim RT ou equivalente.</t>
    </r>
  </si>
  <si>
    <r>
      <rPr>
        <sz val="10"/>
        <rFont val="Times New Roman"/>
        <family val="1"/>
      </rPr>
      <t>08.05.220  MANTA    GEOTÊXTIL    COM    RESISTÊNCIA    À   TRAÇÃO    LONGITUDINAL   DE    31KN/M    E TRANSVERSAL DE 27 KN/M</t>
    </r>
  </si>
  <si>
    <r>
      <rPr>
        <b/>
        <sz val="10"/>
        <rFont val="Times New Roman"/>
        <family val="1"/>
      </rPr>
      <t>08.06.000  BARBACÃS</t>
    </r>
  </si>
  <si>
    <r>
      <rPr>
        <sz val="10"/>
        <rFont val="Times New Roman"/>
        <family val="1"/>
      </rPr>
      <t>08.06.020  BARBACÃ EM TUBO DE PVC COM DIÂMETRO 25 MM</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</si>
  <si>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</si>
  <si>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de PVC, tipo ponta e bolsa com virola, com diâmetro de 25 mm, inclusive acessórios; pedra britada, manta geotêxtil e a mão-de-obra necessária para a colocação e fixação, quando necessária, do tubo.</t>
    </r>
  </si>
  <si>
    <r>
      <rPr>
        <sz val="10"/>
        <rFont val="Times New Roman"/>
        <family val="1"/>
      </rPr>
      <t>08.06.040  BARBACÃ EM TUBO DE PVC COM DIÂMETRO 50 MM</t>
    </r>
  </si>
  <si>
    <r>
      <rPr>
        <sz val="10"/>
        <rFont val="Times New Roman"/>
        <family val="1"/>
      </rPr>
      <t xml:space="preserve">2)  </t>
    </r>
    <r>
      <rPr>
        <sz val="11"/>
        <rFont val="Times New Roman"/>
        <family val="1"/>
      </rPr>
      <t>O item remunera o fornecimento de tubo de PVC, tipo ponta e bolsa com virola, com diâmetro de 50 mm, inclusive acessórios, pedra britada, manta geotêxtil e a mão-de-obra necessária para a colocação e fixação, quando necessária, do tubo.</t>
    </r>
  </si>
  <si>
    <r>
      <rPr>
        <sz val="10"/>
        <rFont val="Times New Roman"/>
        <family val="1"/>
      </rPr>
      <t>08.06.060  BARBACÃ EM TUBO DE PVC COM DIÂMETRO 75 MM</t>
    </r>
  </si>
  <si>
    <r>
      <rPr>
        <sz val="10"/>
        <rFont val="Times New Roman"/>
        <family val="1"/>
      </rPr>
      <t xml:space="preserve">2)  </t>
    </r>
    <r>
      <rPr>
        <sz val="11"/>
        <rFont val="Times New Roman"/>
        <family val="1"/>
      </rPr>
      <t>O item remunera o fornecimento de tubo de PVC, tipo ponta e bolsa com virola, com diâmetro de 75 mm, inclusive acessórios, pedra britada, manta geotêxtil e a mão-de-obra necessária para a colocação e fixação, quando necessária, do tubo.</t>
    </r>
  </si>
  <si>
    <r>
      <rPr>
        <sz val="10"/>
        <rFont val="Times New Roman"/>
        <family val="1"/>
      </rPr>
      <t>08.06.080  BARBACÃ EM TUBO DE PVC COM DIÂMETRO 100 MM</t>
    </r>
  </si>
  <si>
    <r>
      <rPr>
        <sz val="10"/>
        <rFont val="Times New Roman"/>
        <family val="1"/>
      </rPr>
      <t xml:space="preserve">2)  </t>
    </r>
    <r>
      <rPr>
        <sz val="11"/>
        <rFont val="Times New Roman"/>
        <family val="1"/>
      </rPr>
      <t>O item remunera o fornecimento de tubo de PVC, tipo ponta e bolsa com virola, com diâmetro de  100 mm,  inclusive  acessórios;  pedra  britada,  manta  geotêxtil  e  a  mão-de-obra  necessária para a colocação e fixação, quando necessária, do tubo.</t>
    </r>
  </si>
  <si>
    <r>
      <rPr>
        <b/>
        <sz val="10"/>
        <rFont val="Times New Roman"/>
        <family val="1"/>
      </rPr>
      <t>08.07.000  ESGOTAMENTO</t>
    </r>
  </si>
  <si>
    <r>
      <rPr>
        <sz val="10"/>
        <rFont val="Times New Roman"/>
        <family val="1"/>
      </rPr>
      <t>08.07.050  TAXA  DE  MOBILIZAÇÃO  E  DESMOBILIZAÇÃO  DE  EQUIPAMENTOS  PARA  EXECUÇÃO  DE REBAIXAMENTO DE LENÇOL FREÁTICO</t>
    </r>
  </si>
  <si>
    <r>
      <rPr>
        <sz val="10"/>
        <rFont val="Times New Roman"/>
        <family val="1"/>
      </rPr>
      <t xml:space="preserve">1)  </t>
    </r>
    <r>
      <rPr>
        <sz val="11"/>
        <rFont val="Times New Roman"/>
        <family val="1"/>
      </rPr>
      <t>Será medido por taxa de mobilização e desmobilização de equipamentos para rebaixamento de lençol freático (tx).</t>
    </r>
  </si>
  <si>
    <r>
      <rPr>
        <sz val="10"/>
        <rFont val="Times New Roman"/>
        <family val="1"/>
      </rPr>
      <t xml:space="preserve">2)  </t>
    </r>
    <r>
      <rPr>
        <sz val="11"/>
        <rFont val="Times New Roman"/>
        <family val="1"/>
      </rPr>
      <t>O  item  remunera  a  mobilização  e  desmobilização,  entre  a  empresa  fornecedora  e  a  obra,  de equipe, equipamentos, ponteiras filtrantes, materiais acessórios necessários para a execução dos serviços  de  rebaixamento  de  lençol  freático  com  profundidade  até  5,00 m,  e  com  até  50 ponteiras  filtrantes.  Remunera  também  a  reinstalação  dos  equipamentos  e  ponteiras,  tantas quantas   vezes   for   necessário;   o   combustível   necessário   para   o   funcionamento   dos equipamentos, e a dispersão do material bombeado.</t>
    </r>
  </si>
  <si>
    <r>
      <rPr>
        <sz val="10"/>
        <rFont val="Times New Roman"/>
        <family val="1"/>
      </rPr>
      <t>08.07.060  LOCAÇÃO DE CONJUNTO DE BOMBEAMENTO A VÁCUO PARA REBAIXAMENTO DE LENÇOL FREÁTICO, COM ATÉ 50 PONTEIRAS E POTÊNCIA ATÉ 15 HP, MÍNIMO 30 DIAS</t>
    </r>
  </si>
  <si>
    <r>
      <rPr>
        <sz val="10"/>
        <rFont val="Times New Roman"/>
        <family val="1"/>
      </rPr>
      <t xml:space="preserve">1)  </t>
    </r>
    <r>
      <rPr>
        <sz val="11"/>
        <rFont val="Times New Roman"/>
        <family val="1"/>
      </rPr>
      <t>Será medido por unidade de conjunto, composto por mão-de-obra especializada, equipamentos, ponteiras  e  acessórios,  multiplicado  pelo  número  de  dias  corridos  de  locação;  sendo  a quantidade mínima para medição 30 dias (cj x dia).</t>
    </r>
  </si>
  <si>
    <r>
      <rPr>
        <sz val="10"/>
        <rFont val="Times New Roman"/>
        <family val="1"/>
      </rPr>
      <t xml:space="preserve">2)  </t>
    </r>
    <r>
      <rPr>
        <sz val="11"/>
        <rFont val="Times New Roman"/>
        <family val="1"/>
      </rPr>
      <t>O item remunera a locação e operação de equipe, equipamentos, ponteiras filtrantes, materiais acessórios  necessários  para  a  execução  dos  serviços  de  rebaixamento  de  lençol  freático,  por meio de bomba a vácuo com potência até 15 HP, para profundidade até 5,00 m, e com até 50 ponteiras filtrantes. Remunera também a reinstalação dos equipamentos, tantas quantas vezes for necessário; o fornecimento de água com caminhão pipa, quando necessário; o combustível necessário para o funcionamento dos equipamentos; e a dispersão do material bombeado. Não remunera os serviços de perfuração e instalação das ponteiras.</t>
    </r>
  </si>
  <si>
    <r>
      <rPr>
        <sz val="10"/>
        <rFont val="Times New Roman"/>
        <family val="1"/>
      </rPr>
      <t>08.07.070  PONTEIRAS FILTRANTES, PROFUNDIDADE ATÉ 5,0 M</t>
    </r>
  </si>
  <si>
    <r>
      <rPr>
        <sz val="10"/>
        <rFont val="Times New Roman"/>
        <family val="1"/>
      </rPr>
      <t xml:space="preserve">1)  </t>
    </r>
    <r>
      <rPr>
        <sz val="11"/>
        <rFont val="Times New Roman"/>
        <family val="1"/>
      </rPr>
      <t>Será medido por unidade de ponteira filtrante instalada, ou reinstalada em outro local (un).</t>
    </r>
  </si>
  <si>
    <r>
      <rPr>
        <sz val="10"/>
        <rFont val="Times New Roman"/>
        <family val="1"/>
      </rPr>
      <t xml:space="preserve">2)  </t>
    </r>
    <r>
      <rPr>
        <sz val="11"/>
        <rFont val="Times New Roman"/>
        <family val="1"/>
      </rPr>
      <t>O item remunera o fornecimento de materiais e a mão-de-obra necessária para a execução dos serviços  de  perfuração  em  solo  e  a  instalação  de  ponteira  filtrante  com  até  5,00 m  de profundidade, manualmente, com jato d’água, para rebaixamento de lençol freático.</t>
    </r>
  </si>
  <si>
    <r>
      <rPr>
        <sz val="10"/>
        <rFont val="Times New Roman"/>
        <family val="1"/>
      </rPr>
      <t>08.07.090  ESGOTAMENTO DE ÁGUAS SUPERFICIAIS COM BOMBA DE SUPERFÍCIE OU SUBMERSA</t>
    </r>
  </si>
  <si>
    <r>
      <rPr>
        <sz val="10"/>
        <rFont val="Times New Roman"/>
        <family val="1"/>
      </rPr>
      <t xml:space="preserve">1)  </t>
    </r>
    <r>
      <rPr>
        <sz val="11"/>
        <rFont val="Times New Roman"/>
        <family val="1"/>
      </rPr>
      <t>Será  medido  pelo  produto  da  potência  da  bomba  em  HP,  pelo  tempo  de  trabalho  em  horas (HP x h).</t>
    </r>
  </si>
  <si>
    <r>
      <rPr>
        <sz val="10"/>
        <rFont val="Times New Roman"/>
        <family val="1"/>
      </rPr>
      <t xml:space="preserve">2)  </t>
    </r>
    <r>
      <rPr>
        <sz val="11"/>
        <rFont val="Times New Roman"/>
        <family val="1"/>
      </rPr>
      <t>O item remunera o fornecimento de bomba de superfície ou submersa, uma ou mais, mão-de- obra e materiais acessórios necessários para a execução dos serviços de esgotamento de águas superficiais.   Remunera   também   a   reinstalação   da   bomba,   tantas   vezes   quantas   forem necessárias; e a dispersão do material bombeado.</t>
    </r>
  </si>
  <si>
    <r>
      <rPr>
        <b/>
        <sz val="10"/>
        <rFont val="Times New Roman"/>
        <family val="1"/>
      </rPr>
      <t>08.10.000  CONTENÇÃO</t>
    </r>
  </si>
  <si>
    <r>
      <rPr>
        <sz val="10"/>
        <rFont val="Times New Roman"/>
        <family val="1"/>
      </rPr>
      <t>08.10.040  ENROCAMENTO COM PEDRA ARRUMADA</t>
    </r>
  </si>
  <si>
    <r>
      <rPr>
        <sz val="10"/>
        <rFont val="Times New Roman"/>
        <family val="1"/>
      </rPr>
      <t xml:space="preserve">1)  </t>
    </r>
    <r>
      <rPr>
        <sz val="11"/>
        <rFont val="Times New Roman"/>
        <family val="1"/>
      </rPr>
      <t>Será medido por  volume de enrocamento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</si>
  <si>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pedra para enrocamento e a mão-de-obra necessária para a execução do enrocamento com pedra arrumada.</t>
    </r>
  </si>
  <si>
    <r>
      <rPr>
        <sz val="10"/>
        <rFont val="Times New Roman"/>
        <family val="1"/>
      </rPr>
      <t>08.10.060  ENROCAMENTO COM PEDRA ASSENTADA</t>
    </r>
  </si>
  <si>
    <r>
      <rPr>
        <sz val="10"/>
        <rFont val="Times New Roman"/>
        <family val="1"/>
      </rPr>
      <t xml:space="preserve">1)  </t>
    </r>
    <r>
      <rPr>
        <sz val="11"/>
        <rFont val="Times New Roman"/>
        <family val="1"/>
      </rPr>
      <t>Será medido por volume de enrocamento executado (m³).</t>
    </r>
  </si>
  <si>
    <r>
      <rPr>
        <sz val="10"/>
        <rFont val="Times New Roman"/>
        <family val="1"/>
      </rPr>
      <t xml:space="preserve">2)  </t>
    </r>
    <r>
      <rPr>
        <sz val="11"/>
        <rFont val="Times New Roman"/>
        <family val="1"/>
      </rPr>
      <t>O item remunera o fornecimento de pedra para enrocamento, cimento, areia e a mão-de-obra necessária para a execução do enrocamento com pedra assentada.</t>
    </r>
  </si>
  <si>
    <r>
      <rPr>
        <sz val="10"/>
        <rFont val="Times New Roman"/>
        <family val="1"/>
      </rPr>
      <t>08.10.110  GABIÃO   EM   TELA   GALVANIZADA   COM   MALHA   DE   8/10 CM,   FIO   DIÂMETRO   2,4 MM, INDEPENDENTE DO FORMATO OU UTILIZAÇÃO</t>
    </r>
  </si>
  <si>
    <r>
      <rPr>
        <sz val="10"/>
        <rFont val="Times New Roman"/>
        <family val="1"/>
      </rPr>
      <t xml:space="preserve">1)  </t>
    </r>
    <r>
      <rPr>
        <sz val="11"/>
        <rFont val="Times New Roman"/>
        <family val="1"/>
      </rPr>
      <t>Será  medido  pelo  volume  de  gabião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</si>
  <si>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tela  para  gabião  com  malha  8/10  e  fio  de  diâmetro  de 2,4 mm, conforme NBR 8964/13, arame galvanizado, pedra para enrocamento, a mão-de-obra e equipamentos necessários para a execução completa do gabião. Não remunera manta geotêxtil.</t>
    </r>
  </si>
  <si>
    <r>
      <rPr>
        <b/>
        <sz val="10"/>
        <color rgb="FF0000FF"/>
        <rFont val="Times New Roman"/>
        <family val="1"/>
      </rPr>
      <t>09.00.000  FORMA</t>
    </r>
  </si>
  <si>
    <r>
      <rPr>
        <b/>
        <sz val="10"/>
        <rFont val="Times New Roman"/>
        <family val="1"/>
      </rPr>
      <t>09.01.000  FORMA EM TÁBUA</t>
    </r>
  </si>
  <si>
    <r>
      <rPr>
        <sz val="10"/>
        <rFont val="Times New Roman"/>
        <family val="1"/>
      </rPr>
      <t>09.01.020  FORMA EM MADEIRA COMUM PARA FUNDAÇÃO</t>
    </r>
  </si>
  <si>
    <r>
      <rPr>
        <sz val="10"/>
        <rFont val="Times New Roman"/>
        <family val="1"/>
      </rPr>
      <t xml:space="preserve">1)  </t>
    </r>
    <r>
      <rPr>
        <sz val="11"/>
        <rFont val="Times New Roman"/>
        <family val="1"/>
      </rPr>
      <t>Será medido pelo desenvolvimento das áreas em contato com o concreto, não se descontando áreas de interseção até 0,20 m² (m²).</t>
    </r>
  </si>
  <si>
    <r>
      <rPr>
        <sz val="10"/>
        <rFont val="Times New Roman"/>
        <family val="1"/>
      </rPr>
      <t xml:space="preserve">2)  </t>
    </r>
    <r>
      <rPr>
        <sz val="11"/>
        <rFont val="Times New Roman"/>
        <family val="1"/>
      </rPr>
      <t>O item remunera o fornecimento dos materiais e a mão-de-obra para execução e instalação da forma, incluindo escoras, gravatas, desmoldante e desforma.</t>
    </r>
  </si>
  <si>
    <r>
      <rPr>
        <sz val="10"/>
        <rFont val="Times New Roman"/>
        <family val="1"/>
      </rPr>
      <t>09.01.030  FORMA EM MADEIRA COMUM PARA ESTRUTURA</t>
    </r>
  </si>
  <si>
    <r>
      <rPr>
        <sz val="10"/>
        <rFont val="Times New Roman"/>
        <family val="1"/>
      </rPr>
      <t xml:space="preserve">2)  </t>
    </r>
    <r>
      <rPr>
        <sz val="11"/>
        <rFont val="Times New Roman"/>
        <family val="1"/>
      </rPr>
      <t>O  item  remunera  o  fornecimento  de  materiais  e  mão-de-obra  necessários  para  a  execução  e instalação  de  formas  para  estrutura,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incluindo  cimbramento  até  3,00 m  de altura, gravatas, sarrafos de enrijecimento, desmoldante, desforma e descimbramento.</t>
    </r>
  </si>
  <si>
    <r>
      <rPr>
        <sz val="10"/>
        <rFont val="Times New Roman"/>
        <family val="1"/>
      </rPr>
      <t>09.01.040  FORMA EM MADEIRA COMUM PARA CAIXÃO PERDIDO</t>
    </r>
  </si>
  <si>
    <r>
      <rPr>
        <sz val="10"/>
        <rFont val="Times New Roman"/>
        <family val="1"/>
      </rPr>
      <t xml:space="preserve">2)  </t>
    </r>
    <r>
      <rPr>
        <sz val="11"/>
        <rFont val="Times New Roman"/>
        <family val="1"/>
      </rPr>
      <t>O  item  remunera  o  fornecimento  de  materiais  e  mão-de-obra  necessários  para  a  execução  e instalação de formas, para caixão perdido,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4”, incluindo gravatas, sarrafos de enrijecimento, desforma e descimbramento.</t>
    </r>
  </si>
  <si>
    <r>
      <rPr>
        <b/>
        <sz val="10"/>
        <rFont val="Times New Roman"/>
        <family val="1"/>
      </rPr>
      <t>09.02.000  FORMA EM MADEIRA COMPENSADA</t>
    </r>
  </si>
  <si>
    <r>
      <rPr>
        <sz val="10"/>
        <rFont val="Times New Roman"/>
        <family val="1"/>
      </rPr>
      <t>09.02.020  FORMA PLANA EM COMPENSADO PARA ESTRUTURA CONVENCIONAL</t>
    </r>
  </si>
  <si>
    <r>
      <rPr>
        <sz val="10"/>
        <rFont val="Times New Roman"/>
        <family val="1"/>
      </rPr>
      <t xml:space="preserve">1)  </t>
    </r>
    <r>
      <rPr>
        <sz val="11"/>
        <rFont val="Times New Roman"/>
        <family val="1"/>
      </rPr>
      <t>Será medido pelo desenvolvimento das áreas em contato do concreto, não se descontando áreas de interseção até 0,20 m² (m²).</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</si>
  <si>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12 mm  de  espessura  para  concreto;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desforma e descimbramento.</t>
    </r>
  </si>
  <si>
    <r>
      <rPr>
        <sz val="10"/>
        <rFont val="Times New Roman"/>
        <family val="1"/>
      </rPr>
      <t>09.02.040  FORMA PLANA EM COMPENSADO PARA ESTRUTURA APARENTE</t>
    </r>
  </si>
  <si>
    <r>
      <rPr>
        <sz val="11"/>
        <rFont val="Times New Roman"/>
        <family val="1"/>
      </rPr>
      <t>formas em chapas compensadas plastificadas de 12 mm de espessura para concreto aparente;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</si>
  <si>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09.02.060  FORMA CURVA EM COMPENSADO PARA ESTRUTURA APARENTE</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</si>
  <si>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até  3,00 m  de  altura;  gravatas;  sarrafos  para  curvatura  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</si>
  <si>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09.02.080  FORMA PLANA EM COMPENSADO PARA OBRA DE ARTE, SEM CIMBRAMENTO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</si>
  <si>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18 mm  de  espessura  para  obras  de  arte, incluindo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 não remunera o cimbramento.</t>
    </r>
  </si>
  <si>
    <r>
      <rPr>
        <sz val="10"/>
        <rFont val="Times New Roman"/>
        <family val="1"/>
      </rPr>
      <t>09.02.100  FORMA EM COMPENSADO PARA ENCAMISAMENTO DE TUBULÃO</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</si>
  <si>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10 mm  de  espessura  para  encamisamento  de tubulão;   incluindo   escoras;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t>
    </r>
  </si>
  <si>
    <r>
      <rPr>
        <sz val="10"/>
        <rFont val="Times New Roman"/>
        <family val="1"/>
      </rPr>
      <t>09.02.120  FORMA RIPADA DE 5 CM NA VERTICAL</t>
    </r>
  </si>
  <si>
    <r>
      <rPr>
        <sz val="10"/>
        <rFont val="Times New Roman"/>
        <family val="1"/>
      </rPr>
      <t xml:space="preserve">2)  </t>
    </r>
    <r>
      <rPr>
        <sz val="11"/>
        <rFont val="Times New Roman"/>
        <family val="1"/>
      </rPr>
      <t>O  item  remunera  o  fornecimento  de  materiais  e  mão-de-obra  para  execução  e  instalação  de formas  em  ripas  de  5 mm  de  espessura  para  concreto  aparente,  com  aplicação  de  sarrafos dispostos conforme textura a ser obtida na superfície exposta do concreto; gravatas, sarrafos de enrijecimento,  desforma  e  descimbramento.  A  textura  final  do  concreto  aparente  deverá  ser aprovada previamente, pela projetista, por meio de amostra fornecida.</t>
    </r>
  </si>
  <si>
    <r>
      <rPr>
        <sz val="10"/>
        <rFont val="Times New Roman"/>
        <family val="1"/>
      </rPr>
      <t>09.02.130  FORMA PLANA EM COMPENSADO PARA ESTRUTURA CONVENCIONAL COM CIMBRAMENTO TUBULAR METÁLICO</t>
    </r>
  </si>
  <si>
    <r>
      <rPr>
        <sz val="11"/>
        <rFont val="Times New Roman"/>
        <family val="1"/>
      </rPr>
      <t>formas  em  chapas  compensadas  resinadas  de  12 mm  de  espessura  para  concreto;  incluindo cimbramento    tubular    metálico    de    até    3,00 m    de    altura;    desmoldante,    desforma    e descimbramento.</t>
    </r>
  </si>
  <si>
    <r>
      <rPr>
        <sz val="10"/>
        <rFont val="Times New Roman"/>
        <family val="1"/>
      </rPr>
      <t>09.02.140  FORMA  PLANA  EM   COMPENSADO   PARA  ESTRUTURA  APARENTE   COM  CIMBRAMENTO TUBULAR METÁLICO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</si>
  <si>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12 mm de espessura para concreto aparente; incluindo  cimbramento  tubular  metálico  de  até  3,00 m  de  altura;  desmoldante,  desforma  e descimbramento.</t>
    </r>
  </si>
  <si>
    <r>
      <rPr>
        <sz val="10"/>
        <rFont val="Times New Roman"/>
        <family val="1"/>
      </rPr>
      <t>09.02.150  FORMA CURVA EM COMPENSADO PARA ESTRUTURA CONVENCIONAL COM CIMBRAMENTO TUBULAR METÁLICO</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</si>
  <si>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tubular  metálico  de  até  3,00 m  de  altura;  desmoldante, desforma e descimbramento.</t>
    </r>
  </si>
  <si>
    <r>
      <rPr>
        <b/>
        <sz val="10"/>
        <rFont val="Times New Roman"/>
        <family val="1"/>
      </rPr>
      <t>09.04.000  FORMA EM PAPELÃO</t>
    </r>
  </si>
  <si>
    <r>
      <rPr>
        <sz val="10"/>
        <rFont val="Times New Roman"/>
        <family val="1"/>
      </rPr>
      <t>09.04.010  FORMA EM TUBO DE PAPELÃO COM DIÂMETRO DE 20 CM</t>
    </r>
  </si>
  <si>
    <r>
      <rPr>
        <sz val="10"/>
        <rFont val="Times New Roman"/>
        <family val="1"/>
      </rPr>
      <t xml:space="preserve">1)  </t>
    </r>
    <r>
      <rPr>
        <sz val="11"/>
        <rFont val="Times New Roman"/>
        <family val="1"/>
      </rPr>
      <t>Será medido pelo comprimento de forma tubular em papelão instalada (m).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</si>
  <si>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20 cm, para concreto aparente, incluindo cimbramento até 3,00 m de altura, gravatas, sarrafos para curvatura, enrijecimento, desforma e descimbramento.</t>
    </r>
  </si>
  <si>
    <r>
      <rPr>
        <sz val="10"/>
        <rFont val="Times New Roman"/>
        <family val="1"/>
      </rPr>
      <t>09.04.020  FORMA EM TUBO DE PAPELÃO COM DIÂMETRO DE 25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</si>
  <si>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25 cm, para concreto aparente, incluindo cimbramento até 3,00 m de altura, gravatas, sarrafos para curvatura, enrijecimento, desforma e descimbramento.</t>
    </r>
  </si>
  <si>
    <r>
      <rPr>
        <sz val="10"/>
        <rFont val="Times New Roman"/>
        <family val="1"/>
      </rPr>
      <t>09.04.030  FORMA EM TUBO DE PAPELÃO COM DIÂMETRO DE 30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</si>
  <si>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t>
    </r>
  </si>
  <si>
    <r>
      <rPr>
        <sz val="10"/>
        <rFont val="Times New Roman"/>
        <family val="1"/>
      </rPr>
      <t>09.04.040  FORMA EM TUBO DE PAPELÃO COM DIÂMETRO DE 35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</si>
  <si>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35 cm, para concreto aparente, incluindo cimbramento até 3,00 m de altura, gravatas, sarrafos para curvatura, enrijecimento, desforma e descimbramento.</t>
    </r>
  </si>
  <si>
    <r>
      <rPr>
        <sz val="10"/>
        <rFont val="Times New Roman"/>
        <family val="1"/>
      </rPr>
      <t>09.04.050  FORMA EM TUBO DE PAPELÃO COM DIÂMETRO DE 40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</si>
  <si>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40 cm, para concreto aparente, incluindo cimbramento até 3,00 m de altura, gravatas, sarrafos para curvatura, enrijecimento, desforma e descimbramento.</t>
    </r>
  </si>
  <si>
    <r>
      <rPr>
        <sz val="10"/>
        <rFont val="Times New Roman"/>
        <family val="1"/>
      </rPr>
      <t>09.04.060  FORMA EM TUBO DE PAPELÃO COM DIÂMETRO DE 45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</si>
  <si>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45 cm, para concreto aparente, incluindo cimbramento até 3,00 m de altura, gravatas, sarrafos para curvatura, enrijecimento, desforma e descimbramento.</t>
    </r>
  </si>
  <si>
    <r>
      <rPr>
        <sz val="10"/>
        <rFont val="Times New Roman"/>
        <family val="1"/>
      </rPr>
      <t>09.04.070  FORMA EM TUBO DE PAPELÃO COM DIÂMETRO DE 50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</si>
  <si>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50 cm, para concreto aparente, incluindo cimbramento até 3,00 m de altura, gravatas, sarrafos para curvatura, enrijecimento, desforma e descimbramento.</t>
    </r>
  </si>
  <si>
    <r>
      <rPr>
        <b/>
        <sz val="10"/>
        <rFont val="Times New Roman"/>
        <family val="1"/>
      </rPr>
      <t>09.07.000  FORMA EM POLIPROPILENO</t>
    </r>
  </si>
  <si>
    <r>
      <rPr>
        <sz val="10"/>
        <rFont val="Times New Roman"/>
        <family val="1"/>
      </rPr>
      <t>09.07.060  FORMA    EM    POLIPROPILENO    (CUBETA)    PARA    LAJE    NERVURADA   COM    DIMENSÕES VARIÁVEIS - LOCAÇÃO</t>
    </r>
  </si>
  <si>
    <r>
      <rPr>
        <sz val="10"/>
        <rFont val="Times New Roman"/>
        <family val="1"/>
      </rPr>
      <t xml:space="preserve">1)  </t>
    </r>
    <r>
      <rPr>
        <sz val="11"/>
        <rFont val="Times New Roman"/>
        <family val="1"/>
      </rPr>
      <t>Será   medido   pelo   volume   de   concreto   em  contato  com  a  forma  fornecida  e  instalada multiplicado pelo coeficiente conforme altura da lâmina item 3, não se descontando áreas de interseção até 0,20 m² (m³).</t>
    </r>
  </si>
  <si>
    <r>
      <rPr>
        <sz val="10"/>
        <rFont val="Times New Roman"/>
        <family val="1"/>
      </rPr>
      <t xml:space="preserve">2)  </t>
    </r>
    <r>
      <rPr>
        <sz val="11"/>
        <rFont val="Times New Roman"/>
        <family val="1"/>
      </rPr>
      <t>O  item  remunera  o  fornecimento  de  materiais  e  mão-de-obra  necessários  para  execução  e instalação completa de formas em polipropileno para lajes nervuradas, o item também remunera desmoldante, fixação das formas, réguas, anulador e cabeçal quando necessários, e a mão-de- obra para montagem e desmontagem das formas. Não remunera os escoramentos.</t>
    </r>
  </si>
  <si>
    <r>
      <rPr>
        <sz val="10"/>
        <rFont val="Times New Roman"/>
        <family val="1"/>
      </rPr>
      <t xml:space="preserve">3)  </t>
    </r>
    <r>
      <rPr>
        <sz val="11"/>
        <rFont val="Times New Roman"/>
        <family val="1"/>
      </rPr>
      <t>Tabela de Coeficiente de medição:</t>
    </r>
  </si>
  <si>
    <r>
      <rPr>
        <b/>
        <sz val="8"/>
        <color rgb="FF0000FF"/>
        <rFont val="Arial"/>
        <family val="2"/>
      </rPr>
      <t>ALTURA TOTAL DA LAJE</t>
    </r>
  </si>
  <si>
    <r>
      <rPr>
        <b/>
        <sz val="8"/>
        <color rgb="FF0000FF"/>
        <rFont val="Arial"/>
        <family val="2"/>
      </rPr>
      <t>ESPESSURA DA LÂMINA</t>
    </r>
  </si>
  <si>
    <r>
      <rPr>
        <b/>
        <sz val="8"/>
        <color rgb="FF0000FF"/>
        <rFont val="Times New Roman"/>
        <family val="1"/>
      </rPr>
      <t>CRITÉRIO</t>
    </r>
  </si>
  <si>
    <r>
      <rPr>
        <b/>
        <sz val="8"/>
        <color rgb="FF0000FF"/>
        <rFont val="Times New Roman"/>
        <family val="1"/>
      </rPr>
      <t>COEFICIENTE</t>
    </r>
  </si>
  <si>
    <r>
      <rPr>
        <sz val="8"/>
        <rFont val="Arial"/>
        <family val="2"/>
      </rPr>
      <t>0 até 40 cm</t>
    </r>
  </si>
  <si>
    <r>
      <rPr>
        <sz val="8"/>
        <rFont val="Arial"/>
        <family val="2"/>
      </rPr>
      <t>Formas com área até 0,65 m²</t>
    </r>
  </si>
  <si>
    <r>
      <rPr>
        <sz val="8"/>
        <rFont val="Arial"/>
        <family val="2"/>
      </rPr>
      <t>Formas com área acima de 0,65</t>
    </r>
  </si>
  <si>
    <r>
      <rPr>
        <sz val="8"/>
        <rFont val="Arial"/>
        <family val="2"/>
      </rPr>
      <t>Formas com área até 0,40 m²</t>
    </r>
  </si>
  <si>
    <r>
      <rPr>
        <sz val="8"/>
        <rFont val="Arial"/>
        <family val="2"/>
      </rPr>
      <t>Formas com área acima de 0,40</t>
    </r>
  </si>
  <si>
    <r>
      <rPr>
        <b/>
        <sz val="10"/>
        <color rgb="FF0000FF"/>
        <rFont val="Times New Roman"/>
        <family val="1"/>
      </rPr>
      <t>10.00.000  ARMADURA E CORDOALHA ESTRUTURAL</t>
    </r>
  </si>
  <si>
    <r>
      <rPr>
        <b/>
        <sz val="10"/>
        <rFont val="Times New Roman"/>
        <family val="1"/>
      </rPr>
      <t>10.01.000  ARMADURA EM BARRA</t>
    </r>
  </si>
  <si>
    <r>
      <rPr>
        <sz val="10"/>
        <rFont val="Times New Roman"/>
        <family val="1"/>
      </rPr>
      <t>10.01.020  ARMADURA EM BARRA DE AÇO CA-25 FYK = 250 MPA</t>
    </r>
  </si>
  <si>
    <r>
      <rPr>
        <sz val="10"/>
        <rFont val="Times New Roman"/>
        <family val="1"/>
      </rPr>
      <t xml:space="preserve">1)  </t>
    </r>
    <r>
      <rPr>
        <sz val="11"/>
        <rFont val="Times New Roman"/>
        <family val="1"/>
      </rPr>
      <t>Será medido pelo peso nominal das bitolas constantes no projeto de armadura (kg).</t>
    </r>
  </si>
  <si>
    <r>
      <rPr>
        <sz val="10"/>
        <rFont val="Times New Roman"/>
        <family val="1"/>
      </rPr>
      <t xml:space="preserve">2)  </t>
    </r>
    <r>
      <rPr>
        <sz val="11"/>
        <rFont val="Times New Roman"/>
        <family val="1"/>
      </rPr>
      <t>O item remunera o fornecimento de aço CA-25 com fyk igual 250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</si>
  <si>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10.01.040  ARMADURA EM BARRA DE AÇO CA-50 (A OU B) FYK = 500 MPA</t>
    </r>
  </si>
  <si>
    <r>
      <rPr>
        <sz val="10"/>
        <rFont val="Times New Roman"/>
        <family val="1"/>
      </rPr>
      <t xml:space="preserve">2)  </t>
    </r>
    <r>
      <rPr>
        <sz val="11"/>
        <rFont val="Times New Roman"/>
        <family val="1"/>
      </rPr>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</si>
  <si>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10.01.060  ARMADURA EM BARRA DE AÇO CA-60 (A OU B) FYK = 600 MPA</t>
    </r>
  </si>
  <si>
    <r>
      <rPr>
        <sz val="10"/>
        <rFont val="Times New Roman"/>
        <family val="1"/>
      </rPr>
      <t xml:space="preserve">2)  </t>
    </r>
    <r>
      <rPr>
        <sz val="11"/>
        <rFont val="Times New Roman"/>
        <family val="1"/>
      </rPr>
      <t>O item remunera o fornecimento de aço CA-60 (A ou B) com fyk igual 600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</si>
  <si>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b/>
        <sz val="10"/>
        <rFont val="Times New Roman"/>
        <family val="1"/>
      </rPr>
      <t>10.02.000  ARMADURA EM TELA</t>
    </r>
  </si>
  <si>
    <r>
      <rPr>
        <sz val="10"/>
        <rFont val="Times New Roman"/>
        <family val="1"/>
      </rPr>
      <t>10.02.020  ARMADURA EM TELA SOLDADA DE AÇO</t>
    </r>
  </si>
  <si>
    <r>
      <rPr>
        <sz val="10"/>
        <rFont val="Times New Roman"/>
        <family val="1"/>
      </rPr>
      <t xml:space="preserve">1)  </t>
    </r>
    <r>
      <rPr>
        <sz val="11"/>
        <rFont val="Times New Roman"/>
        <family val="1"/>
      </rPr>
      <t>Será medido pelo peso nominal das telas constantes no projeto de armadura (kg).</t>
    </r>
  </si>
  <si>
    <r>
      <rPr>
        <sz val="10"/>
        <rFont val="Times New Roman"/>
        <family val="1"/>
      </rPr>
      <t xml:space="preserve">2)  </t>
    </r>
    <r>
      <rPr>
        <sz val="11"/>
        <rFont val="Times New Roman"/>
        <family val="1"/>
      </rPr>
      <t>O  item  remunera  o  fornecimento  de  tela  soldada  em  aço  CA-60  ou  CA-50,  transporte  e colocação  de  telas  de  qualquer  bitola;  estão  incluídos  no  item  os  serviços  e  materiais secundários como arame, espaçadores, emendas e perdas por desbitolamento, cortes e pontas de transpasse para emendas.</t>
    </r>
  </si>
  <si>
    <r>
      <rPr>
        <b/>
        <sz val="10"/>
        <color rgb="FF0000FF"/>
        <rFont val="Times New Roman"/>
        <family val="1"/>
      </rPr>
      <t>11.00.000  CONCRETO, MASSA E LASTRO</t>
    </r>
  </si>
  <si>
    <r>
      <rPr>
        <b/>
        <sz val="10"/>
        <rFont val="Times New Roman"/>
        <family val="1"/>
      </rPr>
      <t>11.01.000  CONCRETO USINADO COM CONTROLE FCK - FORNECIMENTO DO MATERIAL</t>
    </r>
  </si>
  <si>
    <r>
      <rPr>
        <sz val="10"/>
        <rFont val="Times New Roman"/>
        <family val="1"/>
      </rPr>
      <t>11.01.100  CONCRETO USINADO, FCK = 20,0 MPA</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</si>
  <si>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</si>
  <si>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resistência  mínima  à compressão de 20,0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</si>
  <si>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11.01.130  CONCRETO USINADO, FCK = 25,0 MPA</t>
    </r>
  </si>
  <si>
    <r>
      <rPr>
        <sz val="10"/>
        <rFont val="Times New Roman"/>
        <family val="1"/>
      </rPr>
      <t xml:space="preserve">2)  </t>
    </r>
    <r>
      <rPr>
        <sz val="11"/>
        <rFont val="Times New Roman"/>
        <family val="1"/>
      </rPr>
      <t xml:space="preserve">O  item  remunera  o  fornecimento,  posto  obra,  de  concreto  usinado,  resistência  mínima  à compressão de 25,0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</si>
  <si>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11.01.160  CONCRETO USINADO, FCK = 30,0 MPA</t>
    </r>
  </si>
  <si>
    <r>
      <rPr>
        <sz val="10"/>
        <rFont val="Times New Roman"/>
        <family val="1"/>
      </rPr>
      <t xml:space="preserve">2)  </t>
    </r>
    <r>
      <rPr>
        <sz val="11"/>
        <rFont val="Times New Roman"/>
        <family val="1"/>
      </rPr>
      <t xml:space="preserve">O  item  remunera  o  fornecimento,  posto  obra,  de  concreto  usinado,  resistência  mínima  à compressão de 30,0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</si>
  <si>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11.01.170  CONCRETO USINADO, FCK = 35,0 MPA</t>
    </r>
  </si>
  <si>
    <r>
      <rPr>
        <sz val="10"/>
        <rFont val="Times New Roman"/>
        <family val="1"/>
      </rPr>
      <t xml:space="preserve">2)  </t>
    </r>
    <r>
      <rPr>
        <sz val="11"/>
        <rFont val="Times New Roman"/>
        <family val="1"/>
      </rPr>
      <t xml:space="preserve">O  item  remunera  o  fornecimento,  posto  obra,  de  concreto  usinado,  resistência  mínima  à compressão de 35,0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</si>
  <si>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11.01.190  CONCRETO USINADO, FCK = 40,0 MPA</t>
    </r>
  </si>
  <si>
    <r>
      <rPr>
        <sz val="10"/>
        <rFont val="Times New Roman"/>
        <family val="1"/>
      </rPr>
      <t xml:space="preserve">2)  </t>
    </r>
    <r>
      <rPr>
        <sz val="11"/>
        <rFont val="Times New Roman"/>
        <family val="1"/>
      </rPr>
      <t xml:space="preserve">O  item  remunera  o  fornecimento,  posto  obra,  de  concreto  usinado,  resistência  mínima  à compressão de 40,0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</si>
  <si>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11.01.260  CONCRETO USINADO, FCK = 20,0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</si>
  <si>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</si>
  <si>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11.01.290  CONCRETO USINADO, FCK = 25,0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</si>
  <si>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</si>
  <si>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11.01.320  CONCRETO USINADO, FCK = 30,0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</si>
  <si>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</si>
  <si>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11.01.321  CONCRETO USINADO, FCK = 35,0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</si>
  <si>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</si>
  <si>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11.01.350  CONCRETO USINADO, FCK = 40,0 MPA - PARA BOMBEAMENTO</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</si>
  <si>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</si>
  <si>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bombeável,  resistência mínima à compressão de 40,0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</si>
  <si>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11.01.510  CONCRETO   USINADO,   FCK = 20,0 MPA   –   PARA   BOMBEAMENTO   EM   ESTACA   HÉLICE CONTÍNUA</t>
    </r>
  </si>
  <si>
    <r>
      <rPr>
        <sz val="10"/>
        <rFont val="Times New Roman"/>
        <family val="1"/>
      </rPr>
      <t xml:space="preserve">1)  </t>
    </r>
    <r>
      <rPr>
        <sz val="11"/>
        <rFont val="Times New Roman"/>
        <family val="1"/>
      </rPr>
      <t>Será  medido  pelo  volume  nominal  de concreto bombeado na estaca (m³). O volume nominal deverá ser obtido considerando-se a seção nominal da estaca, e a profundidade de concretagem, aferida entre a cota de arrasamento acrescida de 50 cm e a cota inferior da estaca, constantes do projeto de fundação.</t>
    </r>
  </si>
  <si>
    <r>
      <rPr>
        <sz val="10"/>
        <rFont val="Times New Roman"/>
        <family val="1"/>
      </rPr>
      <t xml:space="preserve">2)  </t>
    </r>
    <r>
      <rPr>
        <sz val="11"/>
        <rFont val="Times New Roman"/>
        <family val="1"/>
      </rPr>
      <t xml:space="preserve">O  item  remunera  o  fornecimento,  posto  obra,  de  concreto  usinado  para  bombeamento,  com resistência mínima à compressão de 20,0 MPa, composto de areia, pedrisco (brita 0) e consumo de 450 kg / m, plasticidade ("slump") de 22 </t>
    </r>
    <r>
      <rPr>
        <vertAlign val="superscript"/>
        <sz val="7"/>
        <rFont val="Times New Roman"/>
        <family val="1"/>
      </rPr>
      <t xml:space="preserve">+  </t>
    </r>
    <r>
      <rPr>
        <sz val="11"/>
        <rFont val="Times New Roman"/>
        <family val="1"/>
      </rPr>
      <t>2 cm, destinado à execução de estacas tipo hélice contínua; remunera também perdas decorrentes do bombeamento, durante a execução da estaca, e o sobreconsumo devido à conformação final da superfície interna da estaca. O bombeamento do concreto está incluso no serviço de execução da estaca.</t>
    </r>
  </si>
  <si>
    <r>
      <rPr>
        <sz val="10"/>
        <rFont val="Times New Roman"/>
        <family val="1"/>
      </rPr>
      <t>11.01.630  CONCRETO USINADO, FCK = 25,0 MPA – PARA PERFIL EXTRUDADO</t>
    </r>
  </si>
  <si>
    <r>
      <rPr>
        <sz val="10"/>
        <rFont val="Times New Roman"/>
        <family val="1"/>
      </rPr>
      <t xml:space="preserve">1)  </t>
    </r>
    <r>
      <rPr>
        <sz val="11"/>
        <rFont val="Times New Roman"/>
        <family val="1"/>
      </rPr>
      <t>Será  medido  pelo  volume  total  de  guias,  ou  sarjetas,  ou  canaletas,  ou  barreiras,  ou  calçadas executadas,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</si>
  <si>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posto obra, de concreto usinado, com resistência mínima à compressão de 25,0 MPa, executado com brita nº 1, ou nº 0 (19 mm), plasticidade ("slump") de</t>
    </r>
  </si>
  <si>
    <r>
      <rPr>
        <sz val="11"/>
        <rFont val="Times New Roman"/>
        <family val="1"/>
      </rPr>
      <t xml:space="preserve">0 </t>
    </r>
    <r>
      <rPr>
        <vertAlign val="superscript"/>
        <sz val="7"/>
        <rFont val="Times New Roman"/>
        <family val="1"/>
      </rPr>
      <t xml:space="preserve">+  </t>
    </r>
    <r>
      <rPr>
        <sz val="11"/>
        <rFont val="Times New Roman"/>
        <family val="1"/>
      </rPr>
      <t>1 cm, teor de argamassa maior ou igual 68%, e menor ou igual a 72%, destinado à execução de  guias,  ou  sarjetas,  ou  canaletas,  ou  barreiras  tipo  "New Jersey",  ou  calçadas  extrudadas "in loco";  remunera  também  perdas  decorrentes  do  processo  de  extrusão.  Não  remunera  o serviço  de  execução  das  guias,  ou  sarjetas,  ou  canaletas,  ou  barreiras  tipo  "New Jersey",  ou calçadas.</t>
    </r>
  </si>
  <si>
    <r>
      <rPr>
        <b/>
        <sz val="10"/>
        <rFont val="Times New Roman"/>
        <family val="1"/>
      </rPr>
      <t>11.02.000  CONCRETO USINADO NÃO ESTRUTURAL - FORNECIMENTO DO MATERIAL</t>
    </r>
  </si>
  <si>
    <r>
      <rPr>
        <sz val="10"/>
        <rFont val="Times New Roman"/>
        <family val="1"/>
      </rPr>
      <t>11.02.020  CONCRETO USINADO NÃO ESTRUTURAL MÍNIMO 150 KG CIMENTO / M³</t>
    </r>
  </si>
  <si>
    <r>
      <rPr>
        <sz val="10"/>
        <rFont val="Times New Roman"/>
        <family val="1"/>
      </rPr>
      <t xml:space="preserve">1)  </t>
    </r>
    <r>
      <rPr>
        <sz val="11"/>
        <rFont val="Times New Roman"/>
        <family val="1"/>
      </rPr>
      <t>Será medido pelo volume acabado, nas dimensões indicadas em projeto (m³).</t>
    </r>
  </si>
  <si>
    <r>
      <rPr>
        <sz val="10"/>
        <rFont val="Times New Roman"/>
        <family val="1"/>
      </rPr>
      <t xml:space="preserve">2)  </t>
    </r>
    <r>
      <rPr>
        <sz val="11"/>
        <rFont val="Times New Roman"/>
        <family val="1"/>
      </rPr>
      <t>O  item  remunera  o  fornecimento,  posto  obra,  de  concreto  usinado  não  estrutural,  com  teor mínimo de 150 kg de cimento por m³ de concreto.</t>
    </r>
  </si>
  <si>
    <r>
      <rPr>
        <sz val="10"/>
        <rFont val="Times New Roman"/>
        <family val="1"/>
      </rPr>
      <t>11.02.040  CONCRETO USINADO NÃO ESTRUTURAL MÍNIMO 200 KG CIMENTO / M³</t>
    </r>
  </si>
  <si>
    <r>
      <rPr>
        <sz val="10"/>
        <rFont val="Times New Roman"/>
        <family val="1"/>
      </rPr>
      <t xml:space="preserve">2)  </t>
    </r>
    <r>
      <rPr>
        <sz val="11"/>
        <rFont val="Times New Roman"/>
        <family val="1"/>
      </rPr>
      <t>O  item  remunera  o  fornecimento,  posto  obra,  de  concreto  usinado  não  estrutural,  com  teor mínimo de 200 kg de cimento por m³ de concreto.</t>
    </r>
  </si>
  <si>
    <r>
      <rPr>
        <sz val="10"/>
        <rFont val="Times New Roman"/>
        <family val="1"/>
      </rPr>
      <t>11.02.060  CONCRETO USINADO NÃO ESTRUTURAL MÍNIMO 300 KG CIMENTO / M³</t>
    </r>
  </si>
  <si>
    <r>
      <rPr>
        <sz val="10"/>
        <rFont val="Times New Roman"/>
        <family val="1"/>
      </rPr>
      <t xml:space="preserve">2)  </t>
    </r>
    <r>
      <rPr>
        <sz val="11"/>
        <rFont val="Times New Roman"/>
        <family val="1"/>
      </rPr>
      <t>O  item  remunera  o  fornecimento,  posto  obra,  de  concreto  usinado  não  estrutural,  com  teor mínimo de 300 kg de cimento por m³ de concreto.</t>
    </r>
  </si>
  <si>
    <r>
      <rPr>
        <b/>
        <sz val="10"/>
        <rFont val="Times New Roman"/>
        <family val="1"/>
      </rPr>
      <t>11.03.000  CONCRETO   EXECUTADO   NO   LOCAL   COM   CONTROLE   FCK   -   FORNECIMENTO   DO MATERIAL</t>
    </r>
  </si>
  <si>
    <r>
      <rPr>
        <sz val="10"/>
        <rFont val="Times New Roman"/>
        <family val="1"/>
      </rPr>
      <t>11.03.090  CONCRETO PREPARADO NO LOCAL FCK = 20,0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</si>
  <si>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20,0 MPa. Norma técnica: NBR 12655.</t>
    </r>
  </si>
  <si>
    <r>
      <rPr>
        <sz val="10"/>
        <rFont val="Times New Roman"/>
        <family val="1"/>
      </rPr>
      <t>11.03.140  CONCRETO PREPARADO NO LOCAL FCK = 30,0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</si>
  <si>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30,0 MPa. Norma técnica: NBR 12655.</t>
    </r>
  </si>
  <si>
    <r>
      <rPr>
        <b/>
        <sz val="10"/>
        <rFont val="Times New Roman"/>
        <family val="1"/>
      </rPr>
      <t>11.04.000  CONCRETO    NÃO    ESTRUTURAL    EXECUTADO    NO    LOCAL    -    FORNECIMENTO    DO MATERIAL</t>
    </r>
  </si>
  <si>
    <r>
      <rPr>
        <sz val="10"/>
        <rFont val="Times New Roman"/>
        <family val="1"/>
      </rPr>
      <t>11.04.020  CONCRETO NÃO ESTRUTURAL EXECUTADO NO LOCAL, MÍNIMO 150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</si>
  <si>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150 kg de cimento por m³ de concreto.</t>
    </r>
  </si>
  <si>
    <r>
      <rPr>
        <sz val="10"/>
        <rFont val="Times New Roman"/>
        <family val="1"/>
      </rPr>
      <t>11.04.040  CONCRETO NÃO ESTRUTURAL EXECUTADO NO LOCAL, MÍNIMO 200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</si>
  <si>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200 kg de cimento por m³ de concreto.</t>
    </r>
  </si>
  <si>
    <r>
      <rPr>
        <sz val="10"/>
        <rFont val="Times New Roman"/>
        <family val="1"/>
      </rPr>
      <t>11.04.060  CONCRETO NÃO ESTRUTURAL EXECUTADO NO LOCAL, MÍNIMO 300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</si>
  <si>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300 kg de cimento por m³ de concreto.</t>
    </r>
  </si>
  <si>
    <r>
      <rPr>
        <b/>
        <sz val="10"/>
        <rFont val="Times New Roman"/>
        <family val="1"/>
      </rPr>
      <t>11.05.000  CONCRETO E ARGAMASSA ESPECIAL</t>
    </r>
  </si>
  <si>
    <r>
      <rPr>
        <sz val="10"/>
        <rFont val="Times New Roman"/>
        <family val="1"/>
      </rPr>
      <t>11.05.010  ARGAMASSA EM SOLO E CIMENTO A 5% EM PESO</t>
    </r>
  </si>
  <si>
    <r>
      <rPr>
        <sz val="10"/>
        <rFont val="Times New Roman"/>
        <family val="1"/>
      </rPr>
      <t xml:space="preserve">1)  </t>
    </r>
    <r>
      <rPr>
        <sz val="11"/>
        <rFont val="Times New Roman"/>
        <family val="1"/>
      </rPr>
      <t>Será medido pelo volume real de argamassa executada (m³).</t>
    </r>
  </si>
  <si>
    <r>
      <rPr>
        <sz val="10"/>
        <rFont val="Times New Roman"/>
        <family val="1"/>
      </rPr>
      <t xml:space="preserve">2)  </t>
    </r>
    <r>
      <rPr>
        <sz val="11"/>
        <rFont val="Times New Roman"/>
        <family val="1"/>
      </rPr>
      <t>O  item  remunera  o  fornecimento  de  betoneira,  cimento  e  a  mão-de-obra  necessária  para  a seleção  do  solo  e  o  preparo  da  argamassa  com  adição  de  5%  de  cimento  em  peso  de  solo utilizado. Não remunera o fornecimento do solo para o preparo da argamassa.</t>
    </r>
  </si>
  <si>
    <r>
      <rPr>
        <sz val="10"/>
        <rFont val="Times New Roman"/>
        <family val="1"/>
      </rPr>
      <t>11.05.030  ARGAMASSA GRAUTE EXPANSIVA AUTONIVELANTE DE ALTA RESISTÊNCIA</t>
    </r>
  </si>
  <si>
    <r>
      <rPr>
        <sz val="10"/>
        <rFont val="Times New Roman"/>
        <family val="1"/>
      </rPr>
      <t xml:space="preserve">2)  </t>
    </r>
    <r>
      <rPr>
        <sz val="11"/>
        <rFont val="Times New Roman"/>
        <family val="1"/>
      </rPr>
      <t>O item remunera o fornecimento de betoneira, argamassa graute expansiva autonivelante de alta resistência tipo Sika Grout da Sika, ou V1 Grauth da Otto Baumgart, ou Reax Grout da Reax, ou Eucogrout 32 da Holderchem, ou equivalente e a mão-de-obra necessária para o preparo da argamassa de acordo com as recomendações do fabricante.</t>
    </r>
  </si>
  <si>
    <r>
      <rPr>
        <sz val="10"/>
        <rFont val="Times New Roman"/>
        <family val="1"/>
      </rPr>
      <t>11.05.040  ARGAMASSA GRAUTE</t>
    </r>
  </si>
  <si>
    <r>
      <rPr>
        <sz val="10"/>
        <rFont val="Times New Roman"/>
        <family val="1"/>
      </rPr>
      <t xml:space="preserve">1)  </t>
    </r>
    <r>
      <rPr>
        <sz val="11"/>
        <rFont val="Times New Roman"/>
        <family val="1"/>
      </rPr>
      <t>Será medido por volume de argamassa (m³):</t>
    </r>
  </si>
  <si>
    <r>
      <rPr>
        <sz val="11"/>
        <rFont val="Times New Roman"/>
        <family val="1"/>
      </rPr>
      <t>a)  Para a execução de enchimentos ou elementos em argamassa graute deverá ser considerado o volume real utilizado;</t>
    </r>
  </si>
  <si>
    <r>
      <rPr>
        <sz val="11"/>
        <rFont val="Times New Roman"/>
        <family val="1"/>
      </rPr>
      <t>b)  Na  execução  de  alvenaria  autoportante  deverá  ser  considerado  o  volume  utilizado  para  o enchimento dos vazios ou furos dos blocos, que contenham armação, com função de cinta ou pilar, conforme tabela abaixo:</t>
    </r>
  </si>
  <si>
    <r>
      <rPr>
        <b/>
        <sz val="10"/>
        <color rgb="FF0000FF"/>
        <rFont val="Times New Roman"/>
        <family val="1"/>
      </rPr>
      <t>CINTAS</t>
    </r>
  </si>
  <si>
    <r>
      <rPr>
        <b/>
        <sz val="10"/>
        <color rgb="FF0000FF"/>
        <rFont val="Times New Roman"/>
        <family val="1"/>
      </rPr>
      <t>BLOCO DE CONCRETO</t>
    </r>
  </si>
  <si>
    <r>
      <rPr>
        <b/>
        <sz val="10"/>
        <color rgb="FF0000FF"/>
        <rFont val="Times New Roman"/>
        <family val="1"/>
      </rPr>
      <t>BLOCO CERÂMICO</t>
    </r>
  </si>
  <si>
    <r>
      <rPr>
        <sz val="10"/>
        <rFont val="Times New Roman"/>
        <family val="1"/>
      </rPr>
      <t>SEÇÃO       09 x 19 cm</t>
    </r>
  </si>
  <si>
    <r>
      <rPr>
        <sz val="10"/>
        <rFont val="Times New Roman"/>
        <family val="1"/>
      </rPr>
      <t>0,006110 m³ / m</t>
    </r>
  </si>
  <si>
    <r>
      <rPr>
        <sz val="10"/>
        <rFont val="Times New Roman"/>
        <family val="1"/>
      </rPr>
      <t>0,00850 m³ / m</t>
    </r>
  </si>
  <si>
    <r>
      <rPr>
        <sz val="10"/>
        <rFont val="Times New Roman"/>
        <family val="1"/>
      </rPr>
      <t>SEÇÃO       14 x 19 cm</t>
    </r>
  </si>
  <si>
    <r>
      <rPr>
        <sz val="10"/>
        <rFont val="Times New Roman"/>
        <family val="1"/>
      </rPr>
      <t>0,011666 m³ / m</t>
    </r>
  </si>
  <si>
    <r>
      <rPr>
        <sz val="10"/>
        <rFont val="Times New Roman"/>
        <family val="1"/>
      </rPr>
      <t>SEÇÃO       19 x 19 cm</t>
    </r>
  </si>
  <si>
    <r>
      <rPr>
        <sz val="10"/>
        <rFont val="Times New Roman"/>
        <family val="1"/>
      </rPr>
      <t>0,017064 m³ / m</t>
    </r>
  </si>
  <si>
    <r>
      <rPr>
        <sz val="10"/>
        <rFont val="Times New Roman"/>
        <family val="1"/>
      </rPr>
      <t>0,01275 m³ / m</t>
    </r>
  </si>
  <si>
    <r>
      <rPr>
        <sz val="10"/>
        <rFont val="Times New Roman"/>
        <family val="1"/>
      </rPr>
      <t>SEÇÃO       19 x 39 cm</t>
    </r>
  </si>
  <si>
    <r>
      <rPr>
        <sz val="10"/>
        <rFont val="Times New Roman"/>
        <family val="1"/>
      </rPr>
      <t>0,035055 m³ / m</t>
    </r>
  </si>
  <si>
    <r>
      <rPr>
        <sz val="10"/>
        <rFont val="Times New Roman"/>
        <family val="1"/>
      </rPr>
      <t>0,02550 m³ / m</t>
    </r>
  </si>
  <si>
    <r>
      <rPr>
        <sz val="10"/>
        <rFont val="Times New Roman"/>
        <family val="1"/>
      </rPr>
      <t>SEÇÃO       14 x 39 cm</t>
    </r>
  </si>
  <si>
    <r>
      <rPr>
        <sz val="10"/>
        <rFont val="Times New Roman"/>
        <family val="1"/>
      </rPr>
      <t>0,01700 m³ / m</t>
    </r>
  </si>
  <si>
    <r>
      <rPr>
        <b/>
        <sz val="10"/>
        <color rgb="FF0000FF"/>
        <rFont val="Times New Roman"/>
        <family val="1"/>
      </rPr>
      <t>PILARES</t>
    </r>
  </si>
  <si>
    <r>
      <rPr>
        <sz val="10"/>
        <rFont val="Times New Roman"/>
        <family val="1"/>
      </rPr>
      <t>ESPESSURA    14 cm</t>
    </r>
  </si>
  <si>
    <r>
      <rPr>
        <sz val="10"/>
        <rFont val="Times New Roman"/>
        <family val="1"/>
      </rPr>
      <t>0,011859 m³ / furo / m</t>
    </r>
  </si>
  <si>
    <r>
      <rPr>
        <sz val="10"/>
        <rFont val="Times New Roman"/>
        <family val="1"/>
      </rPr>
      <t>0,00693 m³ / furo / m</t>
    </r>
  </si>
  <si>
    <r>
      <rPr>
        <sz val="10"/>
        <rFont val="Times New Roman"/>
        <family val="1"/>
      </rPr>
      <t>ESPESSURA    19 cm</t>
    </r>
  </si>
  <si>
    <r>
      <rPr>
        <sz val="10"/>
        <rFont val="Times New Roman"/>
        <family val="1"/>
      </rPr>
      <t>0,019790 m³ / furo / m</t>
    </r>
  </si>
  <si>
    <r>
      <rPr>
        <sz val="10"/>
        <rFont val="Times New Roman"/>
        <family val="1"/>
      </rPr>
      <t>0,01050 m³ / furo / m</t>
    </r>
  </si>
  <si>
    <r>
      <rPr>
        <sz val="10"/>
        <rFont val="Times New Roman"/>
        <family val="1"/>
      </rPr>
      <t xml:space="preserve">2)  </t>
    </r>
    <r>
      <rPr>
        <sz val="11"/>
        <rFont val="Times New Roman"/>
        <family val="1"/>
      </rPr>
      <t>O  item  remunera  o  fornecimento  de  cimento,  areia,  cal  hidratada,  pedrisco  e  a  mão-de-obra necessária para o preparo da argamassa graute.</t>
    </r>
  </si>
  <si>
    <r>
      <rPr>
        <sz val="10"/>
        <rFont val="Times New Roman"/>
        <family val="1"/>
      </rPr>
      <t>11.05.060  CONCRETO  CICLÓPICO  –  FORNECIMENTO  E  APLICAÇÃO  (COM  30%  DE  PEDRA  RACHÃO), CONCRETO FCK 15,0 MPA</t>
    </r>
  </si>
  <si>
    <r>
      <rPr>
        <sz val="10"/>
        <rFont val="Times New Roman"/>
        <family val="1"/>
      </rPr>
      <t xml:space="preserve">2)  </t>
    </r>
    <r>
      <rPr>
        <sz val="11"/>
        <rFont val="Times New Roman"/>
        <family val="1"/>
      </rPr>
      <t>O  item  remunera  o  fornecimento  de  betoneira,  30%  pedra  de  mão,  pedra  britada  números médios,  cimento,  areia  e  a  mão-de-obra  necessária  para  o  preparo  e  aplicação  do  concreto ciclópico.</t>
    </r>
  </si>
  <si>
    <r>
      <rPr>
        <sz val="10"/>
        <rFont val="Times New Roman"/>
        <family val="1"/>
      </rPr>
      <t>11.05.120  EXECUCAO DE CONCRETO PROJETADO, COM CONSUMO DE CIMENTO 350 KG / M3</t>
    </r>
  </si>
  <si>
    <r>
      <rPr>
        <sz val="10"/>
        <rFont val="Times New Roman"/>
        <family val="1"/>
      </rPr>
      <t xml:space="preserve">1)  </t>
    </r>
    <r>
      <rPr>
        <sz val="11"/>
        <rFont val="Times New Roman"/>
        <family val="1"/>
      </rPr>
      <t>Será medido pelo volume de concreto passado pela máquina de projeção (m³).</t>
    </r>
  </si>
  <si>
    <r>
      <rPr>
        <sz val="10"/>
        <rFont val="Times New Roman"/>
        <family val="1"/>
      </rPr>
      <t xml:space="preserve">2)  </t>
    </r>
    <r>
      <rPr>
        <sz val="11"/>
        <rFont val="Times New Roman"/>
        <family val="1"/>
      </rPr>
      <t>O  item  remunera  o  fornecimento  do  serviço  de  aplicação  de  concreto  projetado,  com  teor mínimo de 350,0 kg de cimento por m³ de concreto, por meio de máquina de projeção contínua a ar comprimido. Remunera o fornecimento do concreto, equipamentos específicos e a mão-de- obra necessária para a execução completa do serviço. Não remunera aditivos.</t>
    </r>
  </si>
  <si>
    <r>
      <rPr>
        <b/>
        <sz val="10"/>
        <rFont val="Times New Roman"/>
        <family val="1"/>
      </rPr>
      <t>11.16.000  LANÇAMENTO E APLICAÇÃO</t>
    </r>
  </si>
  <si>
    <r>
      <rPr>
        <sz val="10"/>
        <rFont val="Times New Roman"/>
        <family val="1"/>
      </rPr>
      <t>11.16.020  LANÇAMENTO,  ESPALHAMENTO E  ADENSAMENTO DE  CONCRETO OU MASSA EM LASTRO E / OU ENCHIMENTO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</si>
  <si>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lastro; remunera também o apiloamento do terreno, quando necessário.</t>
    </r>
  </si>
  <si>
    <r>
      <rPr>
        <sz val="10"/>
        <rFont val="Times New Roman"/>
        <family val="1"/>
      </rPr>
      <t>11.16.040  LANÇAMENTO E ADENSAMENTO DE CONCRETO OU MASSA EM FUNDAÇÃO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</si>
  <si>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fundação.</t>
    </r>
  </si>
  <si>
    <r>
      <rPr>
        <sz val="10"/>
        <rFont val="Times New Roman"/>
        <family val="1"/>
      </rPr>
      <t>11.16.060  LANÇAMENTO E ADENSAMENTO DE CONCRETO OU MASSA EM ESTRUTURA</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</si>
  <si>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estrutura.</t>
    </r>
  </si>
  <si>
    <r>
      <rPr>
        <sz val="10"/>
        <rFont val="Times New Roman"/>
        <family val="1"/>
      </rPr>
      <t>11.16.080  LANÇAMENTO E ADENSAMENTO DE CONCRETO OU MASSA POR BOMBEAMENTO</t>
    </r>
  </si>
  <si>
    <r>
      <rPr>
        <sz val="10"/>
        <rFont val="Times New Roman"/>
        <family val="1"/>
      </rPr>
      <t xml:space="preserve">2)  </t>
    </r>
    <r>
      <rPr>
        <sz val="11"/>
        <rFont val="Times New Roman"/>
        <family val="1"/>
      </rPr>
      <t>O   item   remunera   o   fornecimento   de   equipamentos   e   mão-de-obra   necessários   para   o bombeamento, lançamento e adensamento de concreto ou massa.</t>
    </r>
  </si>
  <si>
    <r>
      <rPr>
        <sz val="10"/>
        <rFont val="Times New Roman"/>
        <family val="1"/>
      </rPr>
      <t>11.16.220  NIVELAMENTO DE PISO EM CONCRETO COM ACABADORA DE SUPERFÍCIE</t>
    </r>
  </si>
  <si>
    <r>
      <rPr>
        <sz val="10"/>
        <rFont val="Times New Roman"/>
        <family val="1"/>
      </rPr>
      <t xml:space="preserve">1)  </t>
    </r>
    <r>
      <rPr>
        <sz val="11"/>
        <rFont val="Times New Roman"/>
        <family val="1"/>
      </rPr>
      <t>Será medido por área de piso em concreto nivelado e alisado (m²).</t>
    </r>
  </si>
  <si>
    <r>
      <rPr>
        <sz val="10"/>
        <rFont val="Times New Roman"/>
        <family val="1"/>
      </rPr>
      <t xml:space="preserve">2)  </t>
    </r>
    <r>
      <rPr>
        <sz val="11"/>
        <rFont val="Times New Roman"/>
        <family val="1"/>
      </rPr>
      <t>O  item  remunera  o  fornecimento  de  equipamentos,  ferramentas  apropriadas  e  a  mão-de-obra especializada necessária para a execução dos serviços: aplicação de régua vibratória treliçada ou régua vibratória simples; aplicação de rodo de corte; flotação; aplicação de rodo de corte; queima  do  piso  com  a  alisadora  de  concreto  simples,  ou  dupla;  e  o  acabamento  final  com a utilização de desempenos manuais apropriados, resultando num piso acabado com declividade mínima   de   0,5%,   ou   conforme   indicado   em  projeto.   Não   remunera   o   fornecimento,   o lançamento e o adensamento do concreto.</t>
    </r>
  </si>
  <si>
    <r>
      <rPr>
        <b/>
        <sz val="10"/>
        <rFont val="Times New Roman"/>
        <family val="1"/>
      </rPr>
      <t>11.18.000  LASTROS E ENCHIMENTOS</t>
    </r>
  </si>
  <si>
    <r>
      <rPr>
        <sz val="10"/>
        <rFont val="Times New Roman"/>
        <family val="1"/>
      </rPr>
      <t>11.18.020  LASTRO DE AREIA</t>
    </r>
  </si>
  <si>
    <r>
      <rPr>
        <sz val="10"/>
        <rFont val="Times New Roman"/>
        <family val="1"/>
      </rPr>
      <t xml:space="preserve">1)  </t>
    </r>
    <r>
      <rPr>
        <sz val="11"/>
        <rFont val="Times New Roman"/>
        <family val="1"/>
      </rPr>
      <t>Será medido pelo volume acabado, adotar espessura de 5 cm (m³):</t>
    </r>
  </si>
  <si>
    <r>
      <rPr>
        <sz val="11"/>
        <rFont val="Times New Roman"/>
        <family val="1"/>
      </rPr>
      <t>a)  Para escavação manual, será medido pela área do fundo de vala;</t>
    </r>
  </si>
  <si>
    <r>
      <rPr>
        <sz val="11"/>
        <rFont val="Times New Roman"/>
        <family val="1"/>
      </rPr>
      <t>b)  Para escavação mecanizada, será medido pelo limite.</t>
    </r>
  </si>
  <si>
    <r>
      <rPr>
        <sz val="10"/>
        <rFont val="Times New Roman"/>
        <family val="1"/>
      </rPr>
      <t xml:space="preserve">2)  </t>
    </r>
    <r>
      <rPr>
        <sz val="11"/>
        <rFont val="Times New Roman"/>
        <family val="1"/>
      </rPr>
      <t>O  item remunera  o  fornecimento  de  areia  e a mão-de-obra necessária para o apiloamento do terreno e execução do lastro.</t>
    </r>
  </si>
  <si>
    <r>
      <rPr>
        <sz val="10"/>
        <rFont val="Times New Roman"/>
        <family val="1"/>
      </rPr>
      <t>11.18.040  LASTRO DE PEDRA BRITADA</t>
    </r>
  </si>
  <si>
    <r>
      <rPr>
        <sz val="10"/>
        <rFont val="Times New Roman"/>
        <family val="1"/>
      </rPr>
      <t xml:space="preserve">1)  </t>
    </r>
    <r>
      <rPr>
        <sz val="11"/>
        <rFont val="Times New Roman"/>
        <family val="1"/>
      </rPr>
      <t>Será medido pelo volume acabado, na espessura aproximada de 5 cm (m³):</t>
    </r>
  </si>
  <si>
    <r>
      <rPr>
        <sz val="10"/>
        <rFont val="Times New Roman"/>
        <family val="1"/>
      </rPr>
      <t xml:space="preserve">2)  </t>
    </r>
    <r>
      <rPr>
        <sz val="11"/>
        <rFont val="Times New Roman"/>
        <family val="1"/>
      </rPr>
      <t>O  item  remunera  o  fornecimento  de  pedra  britada  em  números  médios  e  a  mão-de-obra necessária para o apiloamento do terreno e execução do lastro.</t>
    </r>
  </si>
  <si>
    <r>
      <rPr>
        <sz val="10"/>
        <rFont val="Times New Roman"/>
        <family val="1"/>
      </rPr>
      <t>11.18.060  LONA PLÁSTICA</t>
    </r>
  </si>
  <si>
    <r>
      <rPr>
        <sz val="10"/>
        <rFont val="Times New Roman"/>
        <family val="1"/>
      </rPr>
      <t xml:space="preserve">1)  </t>
    </r>
    <r>
      <rPr>
        <sz val="11"/>
        <rFont val="Times New Roman"/>
        <family val="1"/>
      </rPr>
      <t>Será medido pela área de lona plástica aplicada (m²).</t>
    </r>
  </si>
  <si>
    <r>
      <rPr>
        <sz val="10"/>
        <rFont val="Times New Roman"/>
        <family val="1"/>
      </rPr>
      <t xml:space="preserve">2)  </t>
    </r>
    <r>
      <rPr>
        <sz val="11"/>
        <rFont val="Times New Roman"/>
        <family val="1"/>
      </rPr>
      <t>O  item  remunera  o  fornecimento  de  lona  plástica  preta  e  a  mão-de-obra  necessária  para  a aplicação da lona.</t>
    </r>
  </si>
  <si>
    <r>
      <rPr>
        <sz val="10"/>
        <rFont val="Times New Roman"/>
        <family val="1"/>
      </rPr>
      <t>11.18.070  ENCHIMENTO DE LAJE COM CONCRETO CELULAR COM DENSIDADE DE 1.200 KG / M³</t>
    </r>
  </si>
  <si>
    <r>
      <rPr>
        <sz val="10"/>
        <rFont val="Times New Roman"/>
        <family val="1"/>
      </rPr>
      <t xml:space="preserve">1)  </t>
    </r>
    <r>
      <rPr>
        <sz val="11"/>
        <rFont val="Times New Roman"/>
        <family val="1"/>
      </rPr>
      <t>Será medido pelo volume de enchimento executado (m³).</t>
    </r>
  </si>
  <si>
    <r>
      <rPr>
        <sz val="10"/>
        <rFont val="Times New Roman"/>
        <family val="1"/>
      </rPr>
      <t xml:space="preserve">2)  </t>
    </r>
    <r>
      <rPr>
        <sz val="11"/>
        <rFont val="Times New Roman"/>
        <family val="1"/>
      </rPr>
      <t>O item remunera o fornecimento dos materiais, equipamentos e mão-de-obra especializada para a  execução  de  enchimento  em  concreto  celular  homogeneizado  e  bombeado,  densidade  de</t>
    </r>
  </si>
  <si>
    <r>
      <rPr>
        <sz val="11"/>
        <rFont val="Times New Roman"/>
        <family val="1"/>
      </rPr>
      <t>1.200 kg / m³;   remunera   também   a   mão-de-obra   adicional   para   a   execução   das   mestras delimitadoras de espessura, em argamassa, espaçadas a cada 2,50 m.</t>
    </r>
  </si>
  <si>
    <r>
      <rPr>
        <sz val="10"/>
        <rFont val="Times New Roman"/>
        <family val="1"/>
      </rPr>
      <t>11.18.080  ENCHIMENTO DE LAJE COM TIJOLOS CERÂMICOS FURADOS</t>
    </r>
  </si>
  <si>
    <r>
      <rPr>
        <sz val="10"/>
        <rFont val="Times New Roman"/>
        <family val="1"/>
      </rPr>
      <t xml:space="preserve">2)  </t>
    </r>
    <r>
      <rPr>
        <sz val="11"/>
        <rFont val="Times New Roman"/>
        <family val="1"/>
      </rPr>
      <t>O item remunera o fornecimento de tijolo furado cerâmico de 10 x 10 x 20 cm e a mão-de-obra necessária para a execução do enchimento de rebaixo de laje.</t>
    </r>
  </si>
  <si>
    <r>
      <rPr>
        <sz val="10"/>
        <rFont val="Times New Roman"/>
        <family val="1"/>
      </rPr>
      <t>11.18.110  ENCHIMENTO DE NICHOS EM GERAL, COM MATERIAL PROVENIENTE DE ENTULHO</t>
    </r>
  </si>
  <si>
    <r>
      <rPr>
        <sz val="10"/>
        <rFont val="Times New Roman"/>
        <family val="1"/>
      </rPr>
      <t xml:space="preserve">2)  </t>
    </r>
    <r>
      <rPr>
        <sz val="11"/>
        <rFont val="Times New Roman"/>
        <family val="1"/>
      </rPr>
      <t>O  item  remunera  o  fornecimento  da  mão-de-obra  necessária  para  a  execução  dos  serviços:  a seleção  de  material  proveniente  de  demolição,  ou  entulho,  apropriado  para  a  execução  de enchimento;  o  transporte  até  o  local  onde  será  executado  o  enchimento;  a  disposição,  em camadas, do material selecionado e o apiloamento final.</t>
    </r>
  </si>
  <si>
    <r>
      <rPr>
        <sz val="10"/>
        <rFont val="Times New Roman"/>
        <family val="1"/>
      </rPr>
      <t>11.18.140  LASTRO E / OU FUNDAÇÃO EM RACHÃO MECANIZADO</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</si>
  <si>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</si>
  <si>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posto  obra,  de  pedra  de  mão  tipo  rachão,  equipamentos  e mão-de-obra  necessários  para  a  execução  de  fundação,  englobando  os  serviços:  o  transporte interno à obra; o lançamento e espalhamento do rachão; a homogeneização; a compactação, em camadas,  conforme  exigências  do  projeto;  nivelamento,  acertos  e  acabamentos  manuais. Remunera também os serviços de mobilização e desmobilização.</t>
    </r>
  </si>
  <si>
    <r>
      <rPr>
        <sz val="10"/>
        <rFont val="Times New Roman"/>
        <family val="1"/>
      </rPr>
      <t>11.18.150  LASTRO E / OU FUNDAÇÃO EM RACHÃO MANUAL</t>
    </r>
  </si>
  <si>
    <r>
      <rPr>
        <sz val="10"/>
        <rFont val="Times New Roman"/>
        <family val="1"/>
      </rPr>
      <t xml:space="preserve">2)  </t>
    </r>
    <r>
      <rPr>
        <sz val="11"/>
        <rFont val="Times New Roman"/>
        <family val="1"/>
      </rPr>
      <t>O  item  remunera  o  fornecimento,  posto  obra,  de  pedra  de  mão  tipo  rachão,  equipamentos  e mão-de-obra necessários para a execução de lastro, englobando os serviços: o transporte interno à  obra  e  lançamento  mecanizados;  o  apiloamento  e  espalhamento  do  rachão  realizados manualmente; nivelamento, acertos e acabamentos manuais.</t>
    </r>
  </si>
  <si>
    <r>
      <rPr>
        <sz val="10"/>
        <rFont val="Times New Roman"/>
        <family val="1"/>
      </rPr>
      <t>11.18.160  ENCHIMENTO DE NICHOS EM GERAL, COM AREIA</t>
    </r>
  </si>
  <si>
    <r>
      <rPr>
        <sz val="10"/>
        <rFont val="Times New Roman"/>
        <family val="1"/>
      </rPr>
      <t xml:space="preserve">2)  </t>
    </r>
    <r>
      <rPr>
        <sz val="11"/>
        <rFont val="Times New Roman"/>
        <family val="1"/>
      </rPr>
      <t>O  item  remunera  o  fornecimento  da  mão-de-obra  necessária  apropriado  para  a  execução  de enchimento;  o  transporte  até  o  local  onde  será  executado;  a  disposição,  em  camadas,  do material selecionado e o apiloamento final.</t>
    </r>
  </si>
  <si>
    <r>
      <rPr>
        <sz val="10"/>
        <rFont val="Times New Roman"/>
        <family val="1"/>
      </rPr>
      <t>11.18.180  COLCHÃO DE AREIA</t>
    </r>
  </si>
  <si>
    <r>
      <rPr>
        <sz val="10"/>
        <rFont val="Times New Roman"/>
        <family val="1"/>
      </rPr>
      <t xml:space="preserve">1)  </t>
    </r>
    <r>
      <rPr>
        <sz val="11"/>
        <rFont val="Times New Roman"/>
        <family val="1"/>
      </rPr>
      <t>Será medido pelo volume acabado, de enchimento executado (m³).</t>
    </r>
  </si>
  <si>
    <r>
      <rPr>
        <sz val="10"/>
        <rFont val="Times New Roman"/>
        <family val="1"/>
      </rPr>
      <t xml:space="preserve">2)  </t>
    </r>
    <r>
      <rPr>
        <sz val="11"/>
        <rFont val="Times New Roman"/>
        <family val="1"/>
      </rPr>
      <t>O  item  remunera  o  fornecimento  de  areia  em  números  médios,  equipamentos  e  mão-de-obra necessários   para   a   execução   dos   serviços   de:   transporte   interno   à   obra;   lançamento   e espalhamento  da  areia;  homogeneização;  compactação  em  camadas,  conforme  exigências  do projeto; nivelamento, acertos e acabamentos manuais.</t>
    </r>
  </si>
  <si>
    <r>
      <rPr>
        <sz val="10"/>
        <rFont val="Times New Roman"/>
        <family val="1"/>
      </rPr>
      <t>11.18.190  ENCHIMENTO DE NICHOS COM POLIESTIRENO EXPANDIDO DO TIPO P-1</t>
    </r>
  </si>
  <si>
    <r>
      <rPr>
        <sz val="10"/>
        <rFont val="Times New Roman"/>
        <family val="1"/>
      </rPr>
      <t xml:space="preserve">2)  </t>
    </r>
    <r>
      <rPr>
        <sz val="11"/>
        <rFont val="Times New Roman"/>
        <family val="1"/>
      </rPr>
      <t>O  item  remunera  o  fornecimento  de  poliestireno  expandido  densidade  de  9  a  10  kg/m³. Remunera também materiais acessórios e a mão-de-obra necessária a execução de enchimento.</t>
    </r>
  </si>
  <si>
    <r>
      <rPr>
        <b/>
        <sz val="10"/>
        <rFont val="Times New Roman"/>
        <family val="1"/>
      </rPr>
      <t>11.20.000  REPAROS, CONSERVAÇÕES E COMPLEMENTOS</t>
    </r>
  </si>
  <si>
    <r>
      <rPr>
        <sz val="10"/>
        <rFont val="Times New Roman"/>
        <family val="1"/>
      </rPr>
      <t>11.20.030  CURA QUÍMICA DE CONCRETO À BASE DE PELÍCULA EMULSIONADA</t>
    </r>
  </si>
  <si>
    <r>
      <rPr>
        <sz val="10"/>
        <rFont val="Times New Roman"/>
        <family val="1"/>
      </rPr>
      <t xml:space="preserve">1)  </t>
    </r>
    <r>
      <rPr>
        <sz val="11"/>
        <rFont val="Times New Roman"/>
        <family val="1"/>
      </rPr>
      <t>Será medido pela área de superfície com cura química executada, deduzindo-se toda e qualquer interferência (m²).</t>
    </r>
  </si>
  <si>
    <r>
      <rPr>
        <sz val="10"/>
        <rFont val="Times New Roman"/>
        <family val="1"/>
      </rPr>
      <t xml:space="preserve">2)  </t>
    </r>
    <r>
      <rPr>
        <sz val="11"/>
        <rFont val="Times New Roman"/>
        <family val="1"/>
      </rPr>
      <t>O  item  remunera  o  fornecimento  de  composto  de  cura  de  concreto  à  base  de  película emulsionada e a mão-de-obra necessária para aplicação do composto por meio de pulverização em   superfícies   de   concreto.   Referência   Comercial:   Curasol   da   Reax,   Quimicret   da Quimatécnica ou equivalente.</t>
    </r>
  </si>
  <si>
    <r>
      <rPr>
        <sz val="10"/>
        <rFont val="Times New Roman"/>
        <family val="1"/>
      </rPr>
      <t>11.20.050  CORTE DE JUNTA DE DILATAÇÃO, COM SERRA DE DISCO DIAMANTADO PARA PISOS</t>
    </r>
  </si>
  <si>
    <r>
      <rPr>
        <sz val="10"/>
        <rFont val="Times New Roman"/>
        <family val="1"/>
      </rPr>
      <t xml:space="preserve">1)  </t>
    </r>
    <r>
      <rPr>
        <sz val="11"/>
        <rFont val="Times New Roman"/>
        <family val="1"/>
      </rPr>
      <t>Será medido pelo comprimento total de juntas serradas (m).</t>
    </r>
  </si>
  <si>
    <r>
      <rPr>
        <sz val="10"/>
        <rFont val="Times New Roman"/>
        <family val="1"/>
      </rPr>
      <t xml:space="preserve">2)  </t>
    </r>
    <r>
      <rPr>
        <sz val="11"/>
        <rFont val="Times New Roman"/>
        <family val="1"/>
      </rPr>
      <t>O item remunera o fornecimento de equipamento e a mão-de-obra necessária para a execução de  corte  de  juntas  por  meio  de  serra  de  discos  diamantados,  na  largura  mínima  de  3 mm,  e profundidade mínima de 3 cm, em pisos de concreto, ou de alta resistência.</t>
    </r>
  </si>
  <si>
    <r>
      <rPr>
        <sz val="10"/>
        <rFont val="Times New Roman"/>
        <family val="1"/>
      </rPr>
      <t>11.20.090  SELANTE ENDURECEDOR DE CONCRETO ANTIPÓ</t>
    </r>
  </si>
  <si>
    <r>
      <rPr>
        <sz val="10"/>
        <rFont val="Times New Roman"/>
        <family val="1"/>
      </rPr>
      <t xml:space="preserve">1)  </t>
    </r>
    <r>
      <rPr>
        <sz val="11"/>
        <rFont val="Times New Roman"/>
        <family val="1"/>
      </rPr>
      <t>Será  medido  pela  área  de  superfície  com  selante  endurecedor  aplicado,  deduzindo-se  toda  e qualquer interferência (m²).</t>
    </r>
  </si>
  <si>
    <r>
      <rPr>
        <sz val="10"/>
        <rFont val="Times New Roman"/>
        <family val="1"/>
      </rPr>
      <t xml:space="preserve">2)  </t>
    </r>
    <r>
      <rPr>
        <sz val="11"/>
        <rFont val="Times New Roman"/>
        <family val="1"/>
      </rPr>
      <t>O item remunera o fornecimento e aplicação de selante endurecedor de superfície e auxiliar de cura e selamento do concreto, a base de silicato de sódio, inodoro, de fácil aplicação, aumenta a resistência  a  abrasão  e  diminui  a  permeabilidade  da  superfície,  pode  ser  utilizado  em  áreas internas  e  externas,  antipó  e  aderente  preparando  a  superfície  para  receber  revestimentos. Referência Comercial: MasterKure HD 200WB da Basf, ou equivalente.</t>
    </r>
  </si>
  <si>
    <r>
      <rPr>
        <sz val="10"/>
        <rFont val="Times New Roman"/>
        <family val="1"/>
      </rPr>
      <t>11.20.120  REPARO SUPERFICIAL COM ARGAMASSA POLIMÉRICA (TIXOTRÓPICA), BICOMPONENTE</t>
    </r>
  </si>
  <si>
    <r>
      <rPr>
        <sz val="10"/>
        <rFont val="Times New Roman"/>
        <family val="1"/>
      </rPr>
      <t xml:space="preserve">1)  </t>
    </r>
    <r>
      <rPr>
        <sz val="11"/>
        <rFont val="Times New Roman"/>
        <family val="1"/>
      </rPr>
      <t>Será medido pelo volume acabado, na espessura indicada em projeto aprovado pela contratante e/ou Fiscalização (m³).</t>
    </r>
  </si>
  <si>
    <r>
      <rPr>
        <sz val="10"/>
        <rFont val="Times New Roman"/>
        <family val="1"/>
      </rPr>
      <t xml:space="preserve">2)  </t>
    </r>
    <r>
      <rPr>
        <sz val="11"/>
        <rFont val="Times New Roman"/>
        <family val="1"/>
      </rPr>
      <t>O  item  remunera  o  fornecimento  de  argamassa  polimérica  bicomponente  à  base  de  cimento, aditivos,  polímeros  acrílicos  e  agregados  selecionados,  de  alto  desempenho  para  reparos  e reforços  estruturais, em camadas de espessura conforme especificações e recomendações dos fabricantes;  cimento;  materiais  acessórios  e  a  mão-de-obra  necessária  para  a  execução  dos serviços:  limpeza  e  preparo  prévio  da  superfície  onde  será  aplicada  a  argamassa;  preparo  e aplicação  de  ponte  de  aderência  por  meio  de  pasta  de  cimento  aditivada,  no  traço  3:1:1 (cimento,  água  e  adesivo  acrílico),  sobre  superfície  saturada  e  seca;  preparo  e  aplicação  da argamassa polimérica bicomponente; e após a pega da argamassa a superfície reparada deverá ser  mantida  úmida  com  água  limpa  durante  sete  dias.  O  preparo  da  superfície,  o  preparo  e aplicação  da  ponte  de  aderência  e  o  preparo  e  aplicação  da  argamassa  polimérica  deverão obedecer   rigorosamente   às   especificações   e   recomendações   dos   fabricantes.   Referência Comercial:  Anchortec  Anchormassa  S2  da  Anchortec  (Fosroc),  Denvertec 700  da  Denver, Estrutural 250 da Otto Baumgart; ou equivalente.</t>
    </r>
  </si>
  <si>
    <r>
      <rPr>
        <sz val="10"/>
        <rFont val="Times New Roman"/>
        <family val="1"/>
      </rPr>
      <t>11.20.130  TRATAMENTO DE FISSURAS ESTÁVEIS (NÃO ATIVAS) EM ELEMENTOS DE CONCRETO</t>
    </r>
  </si>
  <si>
    <r>
      <rPr>
        <sz val="10"/>
        <rFont val="Times New Roman"/>
        <family val="1"/>
      </rPr>
      <t xml:space="preserve">1)  </t>
    </r>
    <r>
      <rPr>
        <sz val="11"/>
        <rFont val="Times New Roman"/>
        <family val="1"/>
      </rPr>
      <t>Será medido pelo comprimento de fissura tratada em peças com largura de até 30 cm, caso a fissura esteja em toda a largura da peça, será cobrado apenas um lado (m).</t>
    </r>
  </si>
  <si>
    <r>
      <rPr>
        <sz val="10"/>
        <rFont val="Times New Roman"/>
        <family val="1"/>
      </rPr>
      <t xml:space="preserve">2)  </t>
    </r>
    <r>
      <rPr>
        <sz val="11"/>
        <rFont val="Times New Roman"/>
        <family val="1"/>
      </rPr>
      <t>O item remunera o fornecimento de resina para injeção de fissuras a base de epóxi de baixa viscosidade  e  adesivo  estrutural  viscoso  a  base  de  epóxi  para  tratamento  em  elementos  de concreto,  referência  Nitobond  injeção  e  Nitobond  EPD,  fabricação  Fosroc  ou  equivalente, remunera também materiais acessórios e a mão de obra necessária para a execução dos serviços conforme Especificação Técnica – Recuperação e reforço das estruturas de concreto armado.</t>
    </r>
  </si>
  <si>
    <r>
      <rPr>
        <b/>
        <sz val="10"/>
        <color rgb="FF0000FF"/>
        <rFont val="Times New Roman"/>
        <family val="1"/>
      </rPr>
      <t>12.00.000  FUNDAÇÃO PROFUNDA</t>
    </r>
  </si>
  <si>
    <r>
      <rPr>
        <b/>
        <sz val="10"/>
        <rFont val="Times New Roman"/>
        <family val="1"/>
      </rPr>
      <t>12.01.000  BROCA</t>
    </r>
  </si>
  <si>
    <r>
      <rPr>
        <sz val="10"/>
        <rFont val="Times New Roman"/>
        <family val="1"/>
      </rPr>
      <t>12.01.020  BROCA EM CONCRETO ARMADO DIÂMETRO DE 20 CM - COMPLETA</t>
    </r>
  </si>
  <si>
    <r>
      <rPr>
        <sz val="10"/>
        <rFont val="Times New Roman"/>
        <family val="1"/>
      </rPr>
      <t xml:space="preserve">1)  </t>
    </r>
    <r>
      <rPr>
        <sz val="11"/>
        <rFont val="Times New Roman"/>
        <family val="1"/>
      </rPr>
      <t>Será medido pelo comprimento, considerando-se a distância entre o respaldo inferior do bloco e a extremidade inferior de apoio da broca (m).</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</si>
  <si>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20 cm.</t>
    </r>
  </si>
  <si>
    <r>
      <rPr>
        <sz val="10"/>
        <rFont val="Times New Roman"/>
        <family val="1"/>
      </rPr>
      <t>12.01.040  BROCA EM CONCRETO ARMADO DIÂMETRO DE 25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</si>
  <si>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25 cm.</t>
    </r>
  </si>
  <si>
    <r>
      <rPr>
        <sz val="10"/>
        <rFont val="Times New Roman"/>
        <family val="1"/>
      </rPr>
      <t>12.01.060  BROCA EM CONCRETO ARMADO DIÂMETRO DE 30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</si>
  <si>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30 cm.</t>
    </r>
  </si>
  <si>
    <r>
      <rPr>
        <b/>
        <sz val="10"/>
        <rFont val="Times New Roman"/>
        <family val="1"/>
      </rPr>
      <t>12.04.000  ESTACA PRÉ-MOLDADA DE CONCRETO</t>
    </r>
  </si>
  <si>
    <r>
      <rPr>
        <sz val="10"/>
        <rFont val="Times New Roman"/>
        <family val="1"/>
      </rPr>
      <t>12.04.010  TAXA  DE  MOBILIZAÇÃO  E  DESMOBILIZAÇÃO  DE  EQUIPAMENTOS  PARA  EXECUÇÃO  DE ESTACA PRÉ-MOLDADA</t>
    </r>
  </si>
  <si>
    <r>
      <rPr>
        <sz val="10"/>
        <rFont val="Times New Roman"/>
        <family val="1"/>
      </rPr>
      <t xml:space="preserve">1)  </t>
    </r>
    <r>
      <rPr>
        <sz val="11"/>
        <rFont val="Times New Roman"/>
        <family val="1"/>
      </rPr>
      <t>Será  medido  por  taxa  de  mobilização  e  desmobilização  de  equipamentos  para  estaca  pré- moldada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</si>
  <si>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cravação de estacas pré-moldadas.</t>
    </r>
  </si>
  <si>
    <r>
      <rPr>
        <sz val="10"/>
        <rFont val="Times New Roman"/>
        <family val="1"/>
      </rPr>
      <t>12.04.020  ESTACA PRÉ-MOLDADA DE CONCRETO ATÉ 20 T</t>
    </r>
  </si>
  <si>
    <r>
      <rPr>
        <sz val="10"/>
        <rFont val="Times New Roman"/>
        <family val="1"/>
      </rPr>
      <t xml:space="preserve">1)  </t>
    </r>
    <r>
      <rPr>
        <sz val="11"/>
        <rFont val="Times New Roman"/>
        <family val="1"/>
      </rPr>
      <t>Será medido, por comprimento das peças efetivamente cravadas, entre a face inferior do bloco e a cota de apoio da estaca (m).</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</si>
  <si>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20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</si>
  <si>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12.04.030  ESTACA PRÉ-MOLDADA DE CONCRETO ATÉ 30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</si>
  <si>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30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</si>
  <si>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12.04.040  ESTACA PRÉ-MOLDADA DE CONCRETO ATÉ 40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</si>
  <si>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40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</si>
  <si>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12.04.050  ESTACA PRÉ-MOLDADA DE CONCRETO ATÉ 50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</si>
  <si>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50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</si>
  <si>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12.04.060  ESTACA PRÉ-MOLDADA DE CONCRETO ATÉ 60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</si>
  <si>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60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</si>
  <si>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12.04.070  ESTACA PRÉ-MOLDADA DE CONCRETO ATÉ 70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</si>
  <si>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70 toneladas,  de  qualquer  dimensão,  inclusive  suplementos,  emendas  e  perdas.  Remunera, também, o fornecimento da mão-de-obra adicional para a execução dos serviços de arrasamento e o preparo da cabeça da estaca.</t>
    </r>
  </si>
  <si>
    <r>
      <rPr>
        <b/>
        <sz val="10"/>
        <rFont val="Times New Roman"/>
        <family val="1"/>
      </rPr>
      <t>12.05.000  ESTACA ESCAVADA MECANICAMENTE</t>
    </r>
  </si>
  <si>
    <r>
      <rPr>
        <sz val="10"/>
        <rFont val="Times New Roman"/>
        <family val="1"/>
      </rPr>
      <t>12.05.010  TAXA  DE  MOBILIZAÇÃO  E  DESMOBILIZAÇÃO  DE  EQUIPAMENTOS  PARA  EXECUÇÃO  DE ESTACA ESCAVADA</t>
    </r>
  </si>
  <si>
    <r>
      <rPr>
        <sz val="10"/>
        <rFont val="Times New Roman"/>
        <family val="1"/>
      </rPr>
      <t xml:space="preserve">1)  </t>
    </r>
    <r>
      <rPr>
        <sz val="11"/>
        <rFont val="Times New Roman"/>
        <family val="1"/>
      </rPr>
      <t>Será medido por taxa de mobilização e desmobilização de equipamentos para estaca escavada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</si>
  <si>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escavada.</t>
    </r>
  </si>
  <si>
    <r>
      <rPr>
        <sz val="10"/>
        <rFont val="Times New Roman"/>
        <family val="1"/>
      </rPr>
      <t>12.05.020  ESTACA ESCAVADA MECANICAMENTE,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</si>
  <si>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(m).</t>
    </r>
  </si>
  <si>
    <r>
      <rPr>
        <sz val="10"/>
        <rFont val="Times New Roman"/>
        <family val="1"/>
      </rPr>
      <t xml:space="preserve">2)  </t>
    </r>
    <r>
      <rPr>
        <sz val="11"/>
        <rFont val="Times New Roman"/>
        <family val="1"/>
      </rPr>
      <t>O  item  remunera  o  fornecimento  de  materiais,  mão-de-obra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e CA-60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 fora e a armação com função estrutural.</t>
    </r>
  </si>
  <si>
    <r>
      <rPr>
        <sz val="10"/>
        <rFont val="Times New Roman"/>
        <family val="1"/>
      </rPr>
      <t>12.05.030  ESTACA ESCAVADA MECANICAMENTE, DIÂMETRO DE 30 CM ATÉ 30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</si>
  <si>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30 cm  para cargas  até  30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(30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</si>
  <si>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12.05.040  ESTACA ESCAVADA MECANICAMENTE, DIÂMETRO DE 35 CM ATÉ 40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</si>
  <si>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35 cm  para cargas  até  40  toneladas,  compreendendo  os  serviços:  escavação  mecânica  por  meio  de  trado</t>
    </r>
  </si>
  <si>
    <r>
      <rPr>
        <sz val="11"/>
        <rFont val="Times New Roman"/>
        <family val="1"/>
      </rPr>
      <t>espiral  ou  perfuratriz  rotativa  até  a  cota  final  prevista  em  projeto;  apiloamento  do  fundo  da perfuração  com  soquete  de  concreto;  lançamento  de  concreto  até  a  cota  de  arrasamento acrescida  do  valor  de  um  diâmetro  (35 cm);  vibração  por  meio  de  vibrador  de  imersão  nos 2,00 metros  superiores;  execução e colocação de armadura de ligação, constituída por  quatro barras com 12,5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</si>
  <si>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12.05.150  ESTACA ESCAVADA MECANICAMENTE, DIÂMETRO DE 40 CM ATÉ 50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</si>
  <si>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40 cm  para cargas  até  50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(40 cm);  vibração  por  meio  de  vibrador  de  imersão  nos 2,00 metros  superiores;  execução e colocação de armadura de ligação, constituída por  quatro barras  com  16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</si>
  <si>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b/>
        <sz val="10"/>
        <rFont val="Times New Roman"/>
        <family val="1"/>
      </rPr>
      <t>12.06.000  ESTACA TIPO STRAUSS</t>
    </r>
  </si>
  <si>
    <r>
      <rPr>
        <sz val="10"/>
        <rFont val="Times New Roman"/>
        <family val="1"/>
      </rPr>
      <t>12.06.010  TAXA  DE  MOBILIZAÇÃO  E  DESMOBILIZAÇÃO  DE  EQUIPAMENTOS  PARA  EXECUÇÃO  DE ESTACA TIPO STRAUSS</t>
    </r>
  </si>
  <si>
    <r>
      <rPr>
        <sz val="10"/>
        <rFont val="Times New Roman"/>
        <family val="1"/>
      </rPr>
      <t xml:space="preserve">1)  </t>
    </r>
    <r>
      <rPr>
        <sz val="11"/>
        <rFont val="Times New Roman"/>
        <family val="1"/>
      </rPr>
      <t>Será  medido  por  taxa  de  mobilização  e  desmobilização  de  equipamentos  para  estaca  tipo Strauss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</si>
  <si>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Strauss.</t>
    </r>
  </si>
  <si>
    <r>
      <rPr>
        <sz val="10"/>
        <rFont val="Times New Roman"/>
        <family val="1"/>
      </rPr>
      <t>12.06.020  ESTACA TIPO STRAUSS,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</si>
  <si>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não sendo considerados os alargamentos da base (m).</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</si>
  <si>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25 cm  para  cargas  até  20 toneladas, compreendendo os serviços: perfuração e introdução de tubos em aço até a cota final desejada, devendo o furo estar totalmente revestido; limpeza do interior dos tubos por meio de</t>
    </r>
  </si>
  <si>
    <r>
      <rPr>
        <sz val="11"/>
        <rFont val="Times New Roman"/>
        <family val="1"/>
      </rPr>
      <t>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(25 cm);  execução  e colocação  de  armadura  de  ligação,  constituída  por  quatro  barras  com  8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</si>
  <si>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12.06.030  ESTACA TIPO STRAUSS, DIÂMETRO DE 32 CM ATÉ 30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</si>
  <si>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32 cm  para  cargas  até  30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(32 cm);  execução  e colocação  de  armadura  de  ligação,  constituída  por  quatro  barras  com  10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</si>
  <si>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12.06.040  ESTACA TIPO STRAUSS, DIÂMETRO DE 38 CM ATÉ 40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</si>
  <si>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38 cm  para  cargas  até  40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(38 cm);  execução  e colocação de armadura de ligação, constituída por  quatro barras com 12,5 mm de diâmetro e</t>
    </r>
  </si>
  <si>
    <r>
      <rPr>
        <sz val="11"/>
        <rFont val="Times New Roman"/>
        <family val="1"/>
      </rPr>
      <t>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</si>
  <si>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12.06.080  ESTACA TIPO STRAUSS, DIÂMETRO DE 45 CM ATÉ 60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</si>
  <si>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45 cm  para  cargas  até  60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(45 cm);  execução  e colocação  de  armadura  de  ligação,  constituída  por  quatro  barras  com  20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</si>
  <si>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b/>
        <sz val="10"/>
        <rFont val="Times New Roman"/>
        <family val="1"/>
      </rPr>
      <t>12.07.000  ESTACA TIPO RAIZ</t>
    </r>
  </si>
  <si>
    <r>
      <rPr>
        <sz val="10"/>
        <rFont val="Times New Roman"/>
        <family val="1"/>
      </rPr>
      <t>12.07.010  TAXA  DE  MOBILIZAÇÃO  E  DESMOBILIZAÇÃO  DE  EQUIPAMENTOS  PARA  EXECUÇÃO  DE ESTACA TIPO RAIZ EM SOLO</t>
    </r>
  </si>
  <si>
    <r>
      <rPr>
        <sz val="10"/>
        <rFont val="Times New Roman"/>
        <family val="1"/>
      </rPr>
      <t xml:space="preserve">1)  </t>
    </r>
    <r>
      <rPr>
        <sz val="11"/>
        <rFont val="Times New Roman"/>
        <family val="1"/>
      </rPr>
      <t>Será medido por taxa de mobilização e desmobilização de equipamentos para estaca tipo Raiz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</si>
  <si>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solo.</t>
    </r>
  </si>
  <si>
    <r>
      <rPr>
        <sz val="10"/>
        <rFont val="Times New Roman"/>
        <family val="1"/>
      </rPr>
      <t>12.07.030  ESTACA TIPO RAIZ, DIÂMETRO DE 10 CM PARA 10 T, EM SOLO</t>
    </r>
  </si>
  <si>
    <r>
      <rPr>
        <sz val="10"/>
        <rFont val="Times New Roman"/>
        <family val="1"/>
      </rPr>
      <t xml:space="preserve">1)  </t>
    </r>
    <r>
      <rPr>
        <sz val="11"/>
        <rFont val="Times New Roman"/>
        <family val="1"/>
      </rPr>
      <t>Será medido por comprimento determinado pela profundidade entre o nível do terreno e a cota inferior da estaca, conforme especificado em projeto (m).</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</si>
  <si>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10 cm  para  cargas  até  10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t>
    </r>
  </si>
  <si>
    <r>
      <rPr>
        <sz val="11"/>
        <rFont val="Times New Roman"/>
        <family val="1"/>
      </rPr>
      <t>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</si>
  <si>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12.07.050  ESTACA TIPO RAIZ, DIÂMETRO DE 12 CM PARA 15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</si>
  <si>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12 cm  para  cargas  até  15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</si>
  <si>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12.07.060  ESTACA TIPO RAIZ, DIÂMETRO DE 15 CM PARA 25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</si>
  <si>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15 cm  para  cargas  até  25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</si>
  <si>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12.07.070  ESTACA TIPO RAIZ, DIÂMETRO DE 16 CM PARA 35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</si>
  <si>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16 cm  para  cargas  até  35  toneladas, perfuradas   com   equipamento   especial   à   rotação   em   solo,   compreendendo   os   serviços: perfuração  rotativa  combinada  com  injeção  de  fluido,  protegida  por  tubo  de  revestimento;</t>
    </r>
  </si>
  <si>
    <r>
      <rPr>
        <sz val="11"/>
        <rFont val="Times New Roman"/>
        <family val="1"/>
      </rPr>
      <t>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</si>
  <si>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12.07.090  ESTACA TIPO RAIZ, DIÂMETRO DE 20 CM PARA 50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</si>
  <si>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20 cm  para  cargas  até  50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</si>
  <si>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12.07.100  ESTACA TIPO RAIZ, DIÂMETRO DE 25 CM PARA 80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</si>
  <si>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25 cm  para  cargas  até  80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</si>
  <si>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12.07.110  ESTACA TIPO RAIZ, DIÂMETRO DE 31 CM PARA 100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</si>
  <si>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para  cargas  até  100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</si>
  <si>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12.07.130  ESTACA TIPO RAIZ, DIÂMETRO DE 40 CM PARA 130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</si>
  <si>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40 cm  para  cargas  até  130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</si>
  <si>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12.07.151  ESTACA TIPO RAIZ, DIÂMETRO DE 31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</si>
  <si>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</si>
  <si>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12.07.152  ESTACA TIPO RAIZ, DIÂMETRO DE 41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</si>
  <si>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</si>
  <si>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12.07.153  ESTACA TIPO RAIZ, DIÂMETRO DE 45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</si>
  <si>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</si>
  <si>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12.07.270  TAXA DE MOBILIZAÇÃO E DESMOBILIZAÇÃO PARA ESTACA TIPO RAIZ EM ROCHA</t>
    </r>
  </si>
  <si>
    <r>
      <rPr>
        <sz val="10"/>
        <rFont val="Times New Roman"/>
        <family val="1"/>
      </rPr>
      <t xml:space="preserve">1)  </t>
    </r>
    <r>
      <rPr>
        <sz val="11"/>
        <rFont val="Times New Roman"/>
        <family val="1"/>
      </rPr>
      <t>Será medido por taxa de mobilização e desmobilização de equipamentos para estaca tipo Raiz em rocha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</si>
  <si>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rocha.</t>
    </r>
  </si>
  <si>
    <r>
      <rPr>
        <sz val="10"/>
        <rFont val="Times New Roman"/>
        <family val="1"/>
      </rPr>
      <t>12.07.271  ESTACA TIPO RAIZ, DIÂMETRO DE 31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</si>
  <si>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</si>
  <si>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12.07.272  ESTACA TIPO RAIZ, DIÂMETRO DE 41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</si>
  <si>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</si>
  <si>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12.07.273  ESTACA TIPO RAIZ, DIÂMETRO DE 45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</si>
  <si>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</si>
  <si>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b/>
        <sz val="10"/>
        <rFont val="Times New Roman"/>
        <family val="1"/>
      </rPr>
      <t>12.09.000  TUBULÃO</t>
    </r>
  </si>
  <si>
    <r>
      <rPr>
        <sz val="10"/>
        <rFont val="Times New Roman"/>
        <family val="1"/>
      </rPr>
      <t>12.09.010  TAXA  DE  MOBILIZAÇÃO  E  DESMOBILIZAÇÃO  DE  EQUIPAMENTOS  PARA  EXECUÇÃO  DE TUBULÃO ESCAVADO MECANICAMENTE</t>
    </r>
  </si>
  <si>
    <r>
      <rPr>
        <sz val="10"/>
        <rFont val="Times New Roman"/>
        <family val="1"/>
      </rPr>
      <t xml:space="preserve">1)  </t>
    </r>
    <r>
      <rPr>
        <sz val="11"/>
        <rFont val="Times New Roman"/>
        <family val="1"/>
      </rPr>
      <t>Será medido por taxa de mobilização e desmobilização de equipamentos para tubulão escavado mecanicamente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</si>
  <si>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escavação mecânica de tubulão.</t>
    </r>
  </si>
  <si>
    <r>
      <rPr>
        <sz val="10"/>
        <rFont val="Times New Roman"/>
        <family val="1"/>
      </rPr>
      <t>12.09.020  ABERTURA DE FUSTE MECANIZADO DIÂMETRO DE 50 CM</t>
    </r>
  </si>
  <si>
    <r>
      <rPr>
        <sz val="10"/>
        <rFont val="Times New Roman"/>
        <family val="1"/>
      </rPr>
      <t xml:space="preserve">1)  </t>
    </r>
    <r>
      <rPr>
        <sz val="11"/>
        <rFont val="Times New Roman"/>
        <family val="1"/>
      </rPr>
      <t>Será medido por comprimento de fuste escavado (m).</t>
    </r>
  </si>
  <si>
    <r>
      <rPr>
        <sz val="10"/>
        <rFont val="Times New Roman"/>
        <family val="1"/>
      </rPr>
      <t xml:space="preserve">2)  </t>
    </r>
    <r>
      <rPr>
        <sz val="11"/>
        <rFont val="Times New Roman"/>
        <family val="1"/>
      </rPr>
      <t>O item remunera o fornecimento de equipamentos e mão-de-obra necessários para os serviços de  abertura  de  fuste,  com  diâmetro  de  50 cm,  por  meio  de  escavação  mecanizada.  Não remunera a remoção do material escavado proveniente da perfuração até o bota-fora.</t>
    </r>
  </si>
  <si>
    <r>
      <rPr>
        <sz val="10"/>
        <rFont val="Times New Roman"/>
        <family val="1"/>
      </rPr>
      <t>12.09.040  ABERTURA DE FUSTE MECANIZADO DIÂMETRO DE 60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</si>
  <si>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60 cm,  por  meio  de  escavação  mecanizada.  Não remunera a remoção do material escavado proveniente da perfuração até o bota-fora.</t>
    </r>
  </si>
  <si>
    <r>
      <rPr>
        <sz val="10"/>
        <rFont val="Times New Roman"/>
        <family val="1"/>
      </rPr>
      <t>12.09.060  ABERTURA DE FUSTE MECANIZADO DIÂMETRO DE 80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</si>
  <si>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80 cm,  por  meio  de  escavação  mecanizada.  Não remunera a remoção do material escavado proveniente da perfuração até o bota-fora.</t>
    </r>
  </si>
  <si>
    <r>
      <rPr>
        <sz val="10"/>
        <rFont val="Times New Roman"/>
        <family val="1"/>
      </rPr>
      <t>12.09.140  ESCAVAÇÃO MANUAL EM CAMPO ABERTO PARA TUBULÃO, FUSTE E/OU BASE</t>
    </r>
  </si>
  <si>
    <r>
      <rPr>
        <sz val="10"/>
        <rFont val="Times New Roman"/>
        <family val="1"/>
      </rPr>
      <t xml:space="preserve">1)  </t>
    </r>
    <r>
      <rPr>
        <sz val="11"/>
        <rFont val="Times New Roman"/>
        <family val="1"/>
      </rPr>
      <t>Será  medido  pelo  volume  de  solo escavado, de acordo com as dimensões do fuste e/ou base medido no projeto (m³).</t>
    </r>
  </si>
  <si>
    <r>
      <rPr>
        <sz val="10"/>
        <rFont val="Times New Roman"/>
        <family val="1"/>
      </rPr>
      <t xml:space="preserve">2)  </t>
    </r>
    <r>
      <rPr>
        <sz val="11"/>
        <rFont val="Times New Roman"/>
        <family val="1"/>
      </rPr>
      <t>O item remunera o fornecimento de ferramentas e mão-de-obra necessárias para os serviços de escavação  manual  em  solo  de  1ª  categoria,  para  alargamento  de  base  e/ou  fuste  de  tubulão, incluindo  limpeza  ou  esgotamento  da  água.  Não  remunera  a  remoção  do  material  escavado proveniente da perfuração até o bota-fora.</t>
    </r>
  </si>
  <si>
    <r>
      <rPr>
        <b/>
        <sz val="10"/>
        <rFont val="Times New Roman"/>
        <family val="1"/>
      </rPr>
      <t>12.12.000  ESTACA HÉLICE CONTÍNUA</t>
    </r>
  </si>
  <si>
    <r>
      <rPr>
        <sz val="10"/>
        <rFont val="Times New Roman"/>
        <family val="1"/>
      </rPr>
      <t>12.12.010  TAXA  DE  MOBILIZAÇÃO  E  DESMOBILIZAÇÃO  DE  EQUIPAMENTOS  PARA  EXECUÇÃO  DE ESTACA TIPO HÉLICE CONTÍNUA EM SOLO</t>
    </r>
  </si>
  <si>
    <r>
      <rPr>
        <sz val="10"/>
        <rFont val="Times New Roman"/>
        <family val="1"/>
      </rPr>
      <t xml:space="preserve">1)  </t>
    </r>
    <r>
      <rPr>
        <sz val="11"/>
        <rFont val="Times New Roman"/>
        <family val="1"/>
      </rPr>
      <t>Será medido por taxa de mobilização e desmobilização de equipamentos para estaca tipo hélice contínua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</si>
  <si>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hélice contínua em solo.</t>
    </r>
  </si>
  <si>
    <r>
      <rPr>
        <sz val="10"/>
        <rFont val="Times New Roman"/>
        <family val="1"/>
      </rPr>
      <t>12.12.014  ESTACA TIPO HÉLICE CONTÍNUA, DIÂMETRO DE 25 CM EM SOLO</t>
    </r>
  </si>
  <si>
    <r>
      <rPr>
        <sz val="10"/>
        <rFont val="Times New Roman"/>
        <family val="1"/>
      </rPr>
      <t xml:space="preserve">1)  </t>
    </r>
    <r>
      <rPr>
        <sz val="11"/>
        <rFont val="Times New Roman"/>
        <family val="1"/>
      </rPr>
      <t>Será medido por comprimento determinado pela profundidade entre o nível do terreno e a cota inferior da estaca (m).</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</si>
  <si>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25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</si>
  <si>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12.12.016  ESTACA TIPO HÉLICE CONTÍNUA, DIÂMETRO DE 30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</si>
  <si>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</si>
  <si>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12.12.020  ESTACA TIPO HÉLICE CONTÍNUA, DIÂMETRO DE 35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</si>
  <si>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</si>
  <si>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12.12.060  ESTACA TIPO HÉLICE CONTÍNUA, DIÂMETRO DE 40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</si>
  <si>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40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</si>
  <si>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12.12.070  ESTACA TIPO HÉLICE CONTÍNUA, DIÂMETRO DE 50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</si>
  <si>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50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</si>
  <si>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12.12.074  ESTACA TIPO HÉLICE CONTÍNUA, DIÂMETRO DE 60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</si>
  <si>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60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t>
    </r>
  </si>
  <si>
    <r>
      <rPr>
        <sz val="11"/>
        <rFont val="Times New Roman"/>
        <family val="1"/>
      </rPr>
      <t>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</si>
  <si>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12.12.090  ESTACA TIPO HÉLICE CONTÍNUA, DIÂMETRO DE 70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</si>
  <si>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70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</si>
  <si>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12.12.100  ESTACA TIPO HÉLICE CONTÍNUA, DIÂMETRO DE 80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</si>
  <si>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80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</si>
  <si>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12.12.104  ESTACA TIPO HÉLICE CONTÍNUA, DIÂMETRO DE 100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</si>
  <si>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100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</si>
  <si>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b/>
        <sz val="10"/>
        <rFont val="Times New Roman"/>
        <family val="1"/>
      </rPr>
      <t>12.14.000  ESTACA ESCAVADA COM INJEÇÃO OU MICROESTACA</t>
    </r>
  </si>
  <si>
    <r>
      <rPr>
        <sz val="10"/>
        <rFont val="Times New Roman"/>
        <family val="1"/>
      </rPr>
      <t>12.14.010  TAXA  DE  MOBILIZAÇÃO  E  DESMOBILIZAÇÃO  DE  EQUIPAMENTOS  PARA  EXECUÇÃO  DE ESTACAS ESCAVADAS COM INJEÇÃO OU MICROESTACA</t>
    </r>
  </si>
  <si>
    <r>
      <rPr>
        <sz val="10"/>
        <rFont val="Times New Roman"/>
        <family val="1"/>
      </rPr>
      <t xml:space="preserve">1)    </t>
    </r>
    <r>
      <rPr>
        <sz val="11"/>
        <rFont val="Times New Roman"/>
        <family val="1"/>
      </rPr>
      <t>Será   medido   por   taxa   de   mobilização   e  desmobilização  de  equipamentos  para  estacas escavadas com injeção ou microestaca (tx), com o acréscimo:</t>
    </r>
  </si>
  <si>
    <r>
      <rPr>
        <sz val="11"/>
        <rFont val="Times New Roman"/>
        <family val="1"/>
      </rPr>
      <t>a)  25 % em locais com pé direito &lt;= 3,00 m.</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</si>
  <si>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estacas  escavadas  com  injeção  ou microestaca.</t>
    </r>
  </si>
  <si>
    <r>
      <rPr>
        <sz val="10"/>
        <rFont val="Times New Roman"/>
        <family val="1"/>
      </rPr>
      <t>12.14.040  ESTACA ESCAVADA COM INJEÇÃO OU MICROESTACA, DIÂMETRO DE 16 CM</t>
    </r>
  </si>
  <si>
    <r>
      <rPr>
        <sz val="10"/>
        <rFont val="Times New Roman"/>
        <family val="1"/>
      </rPr>
      <t xml:space="preserve">1)  </t>
    </r>
    <r>
      <rPr>
        <sz val="11"/>
        <rFont val="Times New Roman"/>
        <family val="1"/>
      </rPr>
      <t>Será medido por comprimento determinado pela profundidade entre o nível do terreno e a cota inferior da microestaca, conforme especificado em projeto (m), com o acréscimo:</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</si>
  <si>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16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</si>
  <si>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12.14.050  ESTACA ESCAVADA COM INJEÇÃO OU MICROESTACA, DIÂMETRO DE 20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</si>
  <si>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20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</si>
  <si>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12.14.060  ESTACA ESCAVADA COM INJEÇÃO OU MICROESTACA, DIÂMETRO DE 25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</si>
  <si>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25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</si>
  <si>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b/>
        <sz val="10"/>
        <color rgb="FF0000FF"/>
        <rFont val="Times New Roman"/>
        <family val="1"/>
      </rPr>
      <t>13.00.000  LAJE E PAINEL DE FECHAMENTO PRÉ-FABRICADOS</t>
    </r>
  </si>
  <si>
    <r>
      <rPr>
        <b/>
        <sz val="10"/>
        <rFont val="Times New Roman"/>
        <family val="1"/>
      </rPr>
      <t>13.01.000  LAJE PRÉ-FABRICADA MISTA EM VIGOTAS TRELIÇADAS E LAJOTAS</t>
    </r>
  </si>
  <si>
    <r>
      <rPr>
        <sz val="10"/>
        <rFont val="Times New Roman"/>
        <family val="1"/>
      </rPr>
      <t>13.01.020  LAJE PRÉ-FABRICADA MISTA VIGOTA TRELIÇADA/LAJOTA CERÂMICA - LT 12 (8+4) E CAPA COM CONCRETO DE 20 MPA</t>
    </r>
  </si>
  <si>
    <r>
      <rPr>
        <sz val="10"/>
        <rFont val="Times New Roman"/>
        <family val="1"/>
      </rPr>
      <t xml:space="preserve">1)  </t>
    </r>
    <r>
      <rPr>
        <sz val="11"/>
        <rFont val="Times New Roman"/>
        <family val="1"/>
      </rPr>
      <t>Será  medido  pela  área  delimitada  pelos  eixos  das  paredes  e/ou  vigas,  em  porcentagens, conforme tabela de pagamento do item 3 (m²).</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</si>
  <si>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</si>
  <si>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 xml:space="preserve">3)  </t>
    </r>
    <r>
      <rPr>
        <sz val="11"/>
        <rFont val="Times New Roman"/>
        <family val="1"/>
      </rPr>
      <t>Tabela de pagamento:</t>
    </r>
  </si>
  <si>
    <r>
      <rPr>
        <sz val="11"/>
        <rFont val="Times New Roman"/>
        <family val="1"/>
      </rPr>
      <t>a)  10% da área na aprovação de projeto de fabricação;</t>
    </r>
  </si>
  <si>
    <r>
      <rPr>
        <sz val="11"/>
        <rFont val="Times New Roman"/>
        <family val="1"/>
      </rPr>
      <t>b)  90% da área na conclusão dos serviços.</t>
    </r>
  </si>
  <si>
    <r>
      <rPr>
        <sz val="10"/>
        <rFont val="Times New Roman"/>
        <family val="1"/>
      </rPr>
      <t>13.01.040  LAJE PRÉ-FABRICADA MISTA VIGOTA TRELIÇADA/LAJOTA CERÂMICA - LT 16 (12+4)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</si>
  <si>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</si>
  <si>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13.01.060  LAJE PRÉ-FABRICADA MISTA VIGOTA TRELIÇADA/LAJOTA CERÂMICA - LT 20 (16+4)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</si>
  <si>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</si>
  <si>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13.01.080  LAJE PRÉ-FABRICADA MISTA VIGOTA TRELIÇADA/LAJOTA CERÂMICA - LT 24 (20+4)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</si>
  <si>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</si>
  <si>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13.01.100  LAJE PRÉ-FABRICADA MISTA VIGOTA TRELIÇADA/LAJOTA CERÂMICA - LT 30 (24+6)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</si>
  <si>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20 MPa,  para  o  capeamento;  aço  para</t>
    </r>
  </si>
  <si>
    <r>
      <rPr>
        <sz val="11"/>
        <rFont val="Times New Roman"/>
        <family val="1"/>
      </rPr>
      <t>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</si>
  <si>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13.01.120  LAJE PRÉ-FABRICADA MISTA VIGOTA TRELIÇADA/LAJOTA CERÂMICA - LT 12 (8+4)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</si>
  <si>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</si>
  <si>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13.01.140  LAJE PRÉ-FABRICADA MISTA VIGOTA TRELIÇADA/LAJOTA CERÂMICA - LT 16 (12+4)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</si>
  <si>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t>
    </r>
  </si>
  <si>
    <r>
      <rPr>
        <sz val="11"/>
        <rFont val="Times New Roman"/>
        <family val="1"/>
      </rPr>
      <t>obra para a execução da armadura transversal e da armadura superior de tração nos apoios e balanços, quando necessárias.</t>
    </r>
  </si>
  <si>
    <r>
      <rPr>
        <sz val="10"/>
        <rFont val="Times New Roman"/>
        <family val="1"/>
      </rPr>
      <t>13.01.160  LAJE PRÉ-FABRICADA MISTA VIGOTA TRELIÇADA/LAJOTA CERÂMICA - LT 20 (16+4)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</si>
  <si>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</si>
  <si>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13.01.180  LAJE PRÉ-FABRICADA MISTA VIGOTA TRELIÇADA/LAJOTA CERÂMICA - LT 24 (20+4)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</si>
  <si>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</si>
  <si>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13.01.200  LAJE PRÉ-FABRICADA MISTA VIGOTA TRELIÇADA/LAJOTA CERÂMICA - LT 30 (24+6)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</si>
  <si>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</si>
  <si>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b/>
        <sz val="10"/>
        <rFont val="Times New Roman"/>
        <family val="1"/>
      </rPr>
      <t>13.02.000  LAJE PRÉ-FABRICADA MISTA EM VIGOTAS PROTENDIDAS E LAJOTAS</t>
    </r>
  </si>
  <si>
    <r>
      <rPr>
        <sz val="10"/>
        <rFont val="Times New Roman"/>
        <family val="1"/>
      </rPr>
      <t>13.02.020  LAJE PRÉ-FABRICADA MISTA VIGOTA PROTENDIDA/LAJOTA CERÂMICA - LP 10 (7+3)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</si>
  <si>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</si>
  <si>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13.02.040  LAJE PRÉ-FABRICADA MISTA VIGOTA PROTENDIDA/LAJOTA CERÂMICA - LP 12 (8+4)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</si>
  <si>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</si>
  <si>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13.02.060  LAJE  PRÉ-FABRICADA  MISTA  VIGOTA  PROTENDIDA/LAJOTA  CERÂMICA  -  LP 16 (12+4)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</si>
  <si>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</si>
  <si>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13.02.080  LAJE  PRÉ-FABRICADA  MISTA  VIGOTA  PROTENDIDA/LAJOTA  CERÂMICA  -  LP 20 (16+4)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</si>
  <si>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t>
    </r>
  </si>
  <si>
    <r>
      <rPr>
        <sz val="11"/>
        <rFont val="Times New Roman"/>
        <family val="1"/>
      </rPr>
      <t>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</si>
  <si>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13.02.100  LAJE  PRÉ-FABRICADA  MISTA  VIGOTA  PROTENDIDA/LAJOTA  CERÂMICA  -  LP 25 (20+5)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</si>
  <si>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</si>
  <si>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13.02.120  LAJE PRÉ-FABRICADA MISTA VIGOTA PROTENDIDA/LAJOTA CERÂMICA - LP 10 (7+3)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</si>
  <si>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</si>
  <si>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13.02.140  LAJE PRÉ-FABRICADA MISTA VIGOTA PROTENDIDA/LAJOTA CERÂMICA - LP 12 (8+4)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</si>
  <si>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</si>
  <si>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13.02.160  LAJE  PRÉ-FABRICADA  MISTA  VIGOTA  PROTENDIDA/LAJOTA  CERÂMICA  -  LP 16 (12+4)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</si>
  <si>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</si>
  <si>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13.02.180  LAJE  PRÉ-FABRICADA  MISTA  VIGOTA  PROTENDIDA/LAJOTA  CERÂMICA  -  LP 20 (16+4)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</si>
  <si>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</si>
  <si>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13.02.200  LAJE  PRÉ-FABRICADA  MISTA  VIGOTA  PROTENDIDA/LAJOTA  CERÂMICA  -  LP 25 (20+5)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</si>
  <si>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</si>
  <si>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b/>
        <sz val="10"/>
        <rFont val="Times New Roman"/>
        <family val="1"/>
      </rPr>
      <t>13.03.000  LAJE PRÉ-FABRICADA EM PAINEL PROTENDIDO</t>
    </r>
  </si>
  <si>
    <r>
      <rPr>
        <sz val="10"/>
        <rFont val="Times New Roman"/>
        <family val="1"/>
      </rPr>
      <t>13.03.130  LAJE EM PAINEL PRÉ-FABRICADO PROTENDIDO ALVEOLAR, ESPESSURA 12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</si>
  <si>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12 cm de espessura; cimento, areia e pedrisco, concreto usinado Fck= 25 MPa; materiais acessórios e a mão-de-obra necessária para a execução dos serviços: a estocagem dos</t>
    </r>
  </si>
  <si>
    <r>
      <rPr>
        <sz val="11"/>
        <rFont val="Times New Roman"/>
        <family val="1"/>
      </rPr>
      <t>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</si>
  <si>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13.03.146  LAJE EM PAINEL PRÉ-FABRICADO PROTENDIDO ALVEOLAR, ESPESSURA 16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</si>
  <si>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16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</si>
  <si>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13.03.150  LAJE EM PAINEL PRÉ-FABRICADO PROTENDIDO ALVEOLAR, ESPESSURA 20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</si>
  <si>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20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t>
    </r>
  </si>
  <si>
    <r>
      <rPr>
        <sz val="11"/>
        <rFont val="Times New Roman"/>
        <family val="1"/>
      </rPr>
      <t>armadura de distribuição, no capeamento e armadura superior de tração nos apoios e balanços, quando necessárias.</t>
    </r>
  </si>
  <si>
    <r>
      <rPr>
        <sz val="10"/>
        <rFont val="Times New Roman"/>
        <family val="1"/>
      </rPr>
      <t>13.03.160  LAJE EM PAINEL PRÉ-FABRICADO PROTENDIDO ALVEOLAR, ESPESSURA 25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</si>
  <si>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25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</si>
  <si>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b/>
        <sz val="10"/>
        <rFont val="Times New Roman"/>
        <family val="1"/>
      </rPr>
      <t>13.05.000  PRÉ-LAJE</t>
    </r>
  </si>
  <si>
    <r>
      <rPr>
        <sz val="10"/>
        <rFont val="Times New Roman"/>
        <family val="1"/>
      </rPr>
      <t>13.05.080  PRÉ-LAJE EM PAINEL PRÉ-FABRICADO TRELIÇADO, COM EPS, H = 8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</si>
  <si>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8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</si>
  <si>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13.05.084  PRÉ-LAJE EM PAINEL PRÉ-FABRICADO TRELIÇADO, COM EPS, H = 12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</si>
  <si>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12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</si>
  <si>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13.05.090  PRÉ-LAJE EM PAINEL PRÉ-FABRICADO TRELIÇADO, COM EPS, H = 16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</si>
  <si>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16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</si>
  <si>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13.05.094  PRÉ-LAJE EM PAINEL PRÉ-FABRICADO TRELIÇADO, COM EPS, H = 20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</si>
  <si>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20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</si>
  <si>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13.05.096  PRÉ-LAJE EM PAINEL PRÉ-FABRICADO TRELIÇADO, COM EPS, H = 25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</si>
  <si>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25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</si>
  <si>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13.05.100  PRÉ-LAJE EM PAINEL PRÉ-FABRICADO TRELIÇADO, H = 8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</si>
  <si>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8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</si>
  <si>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13.05.104  PRÉ-LAJE EM PAINEL PRÉ-FABRICADO TRELIÇADO, H = 10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</si>
  <si>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t>
    </r>
  </si>
  <si>
    <r>
      <rPr>
        <sz val="11"/>
        <rFont val="Times New Roman"/>
        <family val="1"/>
      </rPr>
      <t>para a execução do capeamento, da armadura superior de tração e da armadura de distribuição superior.</t>
    </r>
  </si>
  <si>
    <r>
      <rPr>
        <sz val="10"/>
        <rFont val="Times New Roman"/>
        <family val="1"/>
      </rPr>
      <t>13.05.110  PRÉ-LAJE EM PAINEL PRÉ-FABRICADO TRELIÇADO, H = 12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</si>
  <si>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12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</si>
  <si>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13.05.150  PRÉ-LAJE EM PAINEL PRÉ-FABRICADO TRELIÇADO, H = 16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</si>
  <si>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16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</si>
  <si>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13.05.160  PRÉ-LAJE EM PAINEL PRÉ-FABRICADO TRELIÇADO, H = 20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</si>
  <si>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t>
    </r>
  </si>
  <si>
    <r>
      <rPr>
        <sz val="11"/>
        <rFont val="Times New Roman"/>
        <family val="1"/>
      </rPr>
      <t>escoramento até altura de 3,00 m. Não remunera o fornecimento de materiais e a mão-de-obra para a execução do capeamento, da armadura superior de tração e da armadura de distribuição superior.</t>
    </r>
  </si>
  <si>
    <r>
      <rPr>
        <sz val="10"/>
        <rFont val="Times New Roman"/>
        <family val="1"/>
      </rPr>
      <t>13.05.170  PRÉ-LAJE EM PAINEL PRÉ-FABRICADO TRELIÇADO, H = 24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</si>
  <si>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24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</si>
  <si>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b/>
        <sz val="10"/>
        <color rgb="FF0000FF"/>
        <rFont val="Times New Roman"/>
        <family val="1"/>
      </rPr>
      <t>14.00.000            ALVENARIA E ELEMENTO DIVISOR</t>
    </r>
  </si>
  <si>
    <r>
      <rPr>
        <b/>
        <sz val="10"/>
        <rFont val="Times New Roman"/>
        <family val="1"/>
      </rPr>
      <t>14.01.000  ALVENARIA DE FUNDAÇÃO (EMBASAMENTO)</t>
    </r>
  </si>
  <si>
    <r>
      <rPr>
        <sz val="10"/>
        <rFont val="Times New Roman"/>
        <family val="1"/>
      </rPr>
      <t>14.01.020  ALVENARIA DE EMBASAMENTO EM TIJOLO MACIÇO COMUM</t>
    </r>
  </si>
  <si>
    <r>
      <rPr>
        <sz val="10"/>
        <rFont val="Times New Roman"/>
        <family val="1"/>
      </rPr>
      <t xml:space="preserve">1)  </t>
    </r>
    <r>
      <rPr>
        <sz val="11"/>
        <rFont val="Times New Roman"/>
        <family val="1"/>
      </rPr>
      <t>Será medido por volume real, considerando como altura a distância entre o respaldo superior da viga baldrame e a cota do piso acabado (m³).</t>
    </r>
  </si>
  <si>
    <r>
      <rPr>
        <sz val="10"/>
        <rFont val="Times New Roman"/>
        <family val="1"/>
      </rPr>
      <t xml:space="preserve">2)  </t>
    </r>
    <r>
      <rPr>
        <sz val="11"/>
        <rFont val="Times New Roman"/>
        <family val="1"/>
      </rPr>
      <t>O  item  remunera  o  fornecimento  de  materiais  e  mão-de-obra  necessária  para  execução  de alvenaria    de    embasamento,    confeccionada    em    tijolo    de    barro    maciço    comum    de 5,7 x 9 x 19 cm; assentada com argamassa mista de cimento, cal hidratada e areia.</t>
    </r>
  </si>
  <si>
    <r>
      <rPr>
        <sz val="10"/>
        <rFont val="Times New Roman"/>
        <family val="1"/>
      </rPr>
      <t>14.01.050  ALVENARIA DE EMBASAMENTO EM BLOCO DE CONCRETO DE 14 CM</t>
    </r>
  </si>
  <si>
    <r>
      <rPr>
        <sz val="10"/>
        <rFont val="Times New Roman"/>
        <family val="1"/>
      </rPr>
      <t xml:space="preserve">1)  </t>
    </r>
    <r>
      <rPr>
        <sz val="11"/>
        <rFont val="Times New Roman"/>
        <family val="1"/>
      </rPr>
      <t>Será medido pela área do vão, considerando como altura a distância entre o respaldo superior da viga baldrame e a cota do piso acabado (m²).</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</si>
  <si>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14 x 19 x 39 cm   e resistência mínima a compressão de 8,0 MPa; assentada com argamassa mista de cimento, cal hidratada e areia. Norma técnica: NBR 6136.</t>
    </r>
  </si>
  <si>
    <r>
      <rPr>
        <sz val="10"/>
        <rFont val="Times New Roman"/>
        <family val="1"/>
      </rPr>
      <t>14.01.060  ALVENARIA DE EMBASAMENTO EM BLOCO DE CONCRETO DE 19 CM</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</si>
  <si>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19 x 19 x 39 cm   e resistência mínima a compressão de 8,0 MPa; assentada com argamassa mista de cimento, cal hidratada e areia. Norma técnica: NBR 6136.</t>
    </r>
  </si>
  <si>
    <r>
      <rPr>
        <b/>
        <sz val="10"/>
        <rFont val="Times New Roman"/>
        <family val="1"/>
      </rPr>
      <t>14.02.000  ALVENARIA COM TIJOLO MACIÇO COMUM OU ESPECIAL</t>
    </r>
  </si>
  <si>
    <r>
      <rPr>
        <sz val="10"/>
        <rFont val="Times New Roman"/>
        <family val="1"/>
      </rPr>
      <t>14.02.020  ALVENARIA DE ELEVAÇÃO DE 1/4 TIJOLO MACIÇO COMUM</t>
    </r>
  </si>
  <si>
    <r>
      <rPr>
        <sz val="10"/>
        <rFont val="Times New Roman"/>
        <family val="1"/>
      </rPr>
      <t xml:space="preserve">1)  </t>
    </r>
    <r>
      <rPr>
        <sz val="11"/>
        <rFont val="Times New Roman"/>
        <family val="1"/>
      </rPr>
      <t>Será medido por área de superfície executada, descontando-se todos os vãos (m²).</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</si>
  <si>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 cm; assentada com argamassa mista de cimento, cal hidratada e areia.</t>
    </r>
  </si>
  <si>
    <r>
      <rPr>
        <sz val="10"/>
        <rFont val="Times New Roman"/>
        <family val="1"/>
      </rPr>
      <t>14.02.030  ALVENARIA DE ELEVAÇÃO DE 1/2 TIJOLO MACIÇO COMUM</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</si>
  <si>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19cm; assentada com argamassa mista de cimento, cal hidratada e areia.</t>
    </r>
  </si>
  <si>
    <r>
      <rPr>
        <sz val="10"/>
        <rFont val="Times New Roman"/>
        <family val="1"/>
      </rPr>
      <t>14.02.040  ALVENARIA DE ELEVAÇÃO DE 1 TIJOLO MACIÇO COMUM</t>
    </r>
  </si>
  <si>
    <r>
      <rPr>
        <sz val="10"/>
        <rFont val="Times New Roman"/>
        <family val="1"/>
      </rPr>
      <t>14.02.050  ALVENARIA DE ELEVAÇÃO DE 1 1/2 TIJOLO MACIÇO COMUM</t>
    </r>
  </si>
  <si>
    <r>
      <rPr>
        <sz val="10"/>
        <rFont val="Times New Roman"/>
        <family val="1"/>
      </rPr>
      <t>14.02.070  ALVENARIA DE ELEVAÇÃO DE 1/2 TIJOLO MACIÇO APARENTE</t>
    </r>
  </si>
  <si>
    <r>
      <rPr>
        <sz val="10"/>
        <rFont val="Times New Roman"/>
        <family val="1"/>
      </rPr>
      <t>14.02.080  ALVENARIA DE ELEVAÇÃO DE 1 TIJOLO MACIÇO APARENTE</t>
    </r>
  </si>
  <si>
    <r>
      <rPr>
        <b/>
        <sz val="10"/>
        <rFont val="Times New Roman"/>
        <family val="1"/>
      </rPr>
      <t>14.03.000  ALVENARIA COM TIJOLO LAMINADO APARENTE</t>
    </r>
  </si>
  <si>
    <r>
      <rPr>
        <sz val="10"/>
        <rFont val="Times New Roman"/>
        <family val="1"/>
      </rPr>
      <t>14.03.020  ALVENARIA DE ELEVAÇÃO DE 1/4 TIJOLO LAMINADO</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</si>
  <si>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laminado  aparente  de  5,5 x 11 x 23,5 cm; assentada com argamassa mista de cimento, cal hidratada e areia.</t>
    </r>
  </si>
  <si>
    <r>
      <rPr>
        <sz val="10"/>
        <rFont val="Times New Roman"/>
        <family val="1"/>
      </rPr>
      <t>14.03.040  ALVENARIA DE ELEVAÇÃO DE 1/2 TIJOLO LAMINADO</t>
    </r>
  </si>
  <si>
    <r>
      <rPr>
        <sz val="10"/>
        <rFont val="Times New Roman"/>
        <family val="1"/>
      </rPr>
      <t>14.03.060  ALVENARIA DE ELEVAÇÃO DE 1 TIJOLO LAMINADO</t>
    </r>
  </si>
  <si>
    <r>
      <rPr>
        <b/>
        <sz val="10"/>
        <rFont val="Times New Roman"/>
        <family val="1"/>
      </rPr>
      <t>14.04.000  ALVENARIA COM BLOCO CERÂMICO DE VEDAÇÃO</t>
    </r>
  </si>
  <si>
    <r>
      <rPr>
        <sz val="10"/>
        <rFont val="Times New Roman"/>
        <family val="1"/>
      </rPr>
      <t>14.04.200  ALVENARIA DE BLOCO CERÂMICO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</si>
  <si>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t>
    </r>
  </si>
  <si>
    <r>
      <rPr>
        <sz val="11"/>
        <rFont val="Times New Roman"/>
        <family val="1"/>
      </rPr>
      <t>vedação de 9 x 19 x 39 cm; assentada com argamassa mista de cimento, cal hidratada e areia. Normas técnicas: NBR 15270-1.</t>
    </r>
  </si>
  <si>
    <r>
      <rPr>
        <sz val="10"/>
        <rFont val="Times New Roman"/>
        <family val="1"/>
      </rPr>
      <t>14.04.210  ALVENARIA DE BLOCO CERÂMICO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</si>
  <si>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14 x 19 x 39 cm; assentada com argamassa mista de cimento, cal hidratada e areia. Normas técnicas: NBR 15270-1.</t>
    </r>
  </si>
  <si>
    <r>
      <rPr>
        <sz val="10"/>
        <rFont val="Times New Roman"/>
        <family val="1"/>
      </rPr>
      <t>14.04.220  ALVENARIA DE BLOCO CERÂMICO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</si>
  <si>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19 x 19 x 39 cm; assentada com argamassa mista de cimento, cal hidratada e areia. Normas técnicas: NBR 15270-1.</t>
    </r>
  </si>
  <si>
    <r>
      <rPr>
        <b/>
        <sz val="10"/>
        <rFont val="Times New Roman"/>
        <family val="1"/>
      </rPr>
      <t>14.05.000  ALVENARIA COM BLOCO CERÂMICO ESTRUTURAL</t>
    </r>
  </si>
  <si>
    <r>
      <rPr>
        <sz val="10"/>
        <rFont val="Times New Roman"/>
        <family val="1"/>
      </rPr>
      <t>14.05.050  ALVENARIA DE BLOCO CERÂMICO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</si>
  <si>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14 x 19 x 39 cm  e  resistência  mínima  a  compressão  de  3,0 MPa;  assentada  com  argamassa mista de cimento, cal hidratada e areia. Normas técnicas: NBR 15270-2.</t>
    </r>
  </si>
  <si>
    <r>
      <rPr>
        <sz val="10"/>
        <rFont val="Times New Roman"/>
        <family val="1"/>
      </rPr>
      <t>14.05.060  ALVENARIA DE BLOCO CERÂMICO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</si>
  <si>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19 x 19 x 39 cm  e  resistência  mínima  a  compressão  de  3,0 MPa;  assentada  com  argamassa mista de cimento, cal hidratada e areia. Normas técnicas: NBR 15270-2.</t>
    </r>
  </si>
  <si>
    <r>
      <rPr>
        <b/>
        <sz val="10"/>
        <rFont val="Times New Roman"/>
        <family val="1"/>
      </rPr>
      <t>14.10.000  ALVENARIA COM BLOCO DE CONCRETO DE VEDAÇÃO</t>
    </r>
  </si>
  <si>
    <r>
      <rPr>
        <sz val="10"/>
        <rFont val="Times New Roman"/>
        <family val="1"/>
      </rPr>
      <t>14.10.100  ALVENARIA DE BLOCO DE CONCRETO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</si>
  <si>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09 x 19 x 39 cm  e  resistência  mínima  a  compressão  de  3,0 MPa;  assentada  com  argamassa mista de cimento, cal hidratada e areia. Norma técnica: NBR 6136.</t>
    </r>
  </si>
  <si>
    <r>
      <rPr>
        <sz val="10"/>
        <rFont val="Times New Roman"/>
        <family val="1"/>
      </rPr>
      <t>14.10.110  ALVENARIA DE BLOCO DE CONCRETO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</si>
  <si>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14 x 19 x 39 cm  e  resistência  mínima  a  compressão  de  3,0 MPa;  assentada  com  argamassa mista de cimento, cal hidratada e areia. Norma técnica: NBR 6136.</t>
    </r>
  </si>
  <si>
    <r>
      <rPr>
        <sz val="10"/>
        <rFont val="Times New Roman"/>
        <family val="1"/>
      </rPr>
      <t>14.10.120  ALVENARIA DE BLOCO DE CONCRETO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</si>
  <si>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19 x 19 x 39 cm  e  resistência  mínima  a  compressão  de  3,0 MPa;  assentada  com  argamassa mista de cimento, cal hidratada e areia. Norma técnica: NBR 6136.</t>
    </r>
  </si>
  <si>
    <r>
      <rPr>
        <sz val="10"/>
        <rFont val="Times New Roman"/>
        <family val="1"/>
      </rPr>
      <t>14.10.130  ALVENARIA DE BLOCO DE CONCRETO DE VEDAÇÃO, USO APARENTE, DE 9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</si>
  <si>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09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</si>
  <si>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14.10.140  ALVENARIA DE BLOCO DE CONCRETO DE VEDAÇÃO, USO APARENTE, DE 14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</si>
  <si>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14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</si>
  <si>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14.10.150  ALVENARIA DE BLOCO DE CONCRETO DE VEDAÇÃO, USO APARENTE, DE 19 CM</t>
    </r>
  </si>
  <si>
    <r>
      <rPr>
        <b/>
        <sz val="10"/>
        <rFont val="Times New Roman"/>
        <family val="1"/>
      </rPr>
      <t>14.11.000  ALVENARIA COM BLOCO DE CONCRETO ESTRUTURAL</t>
    </r>
  </si>
  <si>
    <r>
      <rPr>
        <sz val="10"/>
        <rFont val="Times New Roman"/>
        <family val="1"/>
      </rPr>
      <t>14.11.220  ALVENARIA DE BLOCO DE CONCRETO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</si>
  <si>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14 x 19 x 39 cm  e  resistência  mínima  a  compressão  de  4,0 MPa;  assentada  com  argamassa mista de cimento, cal hidratada e areia. Norma técnica: NBR 6136.</t>
    </r>
  </si>
  <si>
    <r>
      <rPr>
        <sz val="10"/>
        <rFont val="Times New Roman"/>
        <family val="1"/>
      </rPr>
      <t>14.11.230  ALVENARIA DE BLOCO DE CONCRETO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</si>
  <si>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19 x 19 x 39 cm  e  resistência  mínima  a  compressão  de  4,0 MPa;  assentada  com  argamassa mista de cimento, cal hidratada e areia. Norma técnica: NBR 6136.</t>
    </r>
  </si>
  <si>
    <r>
      <rPr>
        <sz val="10"/>
        <rFont val="Times New Roman"/>
        <family val="1"/>
      </rPr>
      <t>14.11.240  ALVENARIA DE BLOCO DE CONCRETO ESTRUTURAL, USO APARENTE, DE 14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</si>
  <si>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a  compressão  de  4,0 MPa;  assentada  com  argamassa mista de cimento, cal hidratada e areia. Norma técnica: NBR 6136.</t>
    </r>
  </si>
  <si>
    <r>
      <rPr>
        <sz val="10"/>
        <rFont val="Times New Roman"/>
        <family val="1"/>
      </rPr>
      <t>14.11.250  ALVENARIA DE BLOCO DE CONCRETO ESTRUTURAL, USO APARENTE, DE 19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</si>
  <si>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a  compressão  de  4,0 MPa;  assentada  com  argamassa mista de cimento, cal hidratada e areia. Norma técnica: NBR 6136.</t>
    </r>
  </si>
  <si>
    <r>
      <rPr>
        <sz val="10"/>
        <rFont val="Times New Roman"/>
        <family val="1"/>
      </rPr>
      <t>14.11.260  ALVENARIA DE BLOCO DE CONCRETO ESTRUTURAL, USO APARENTE, DE 14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</si>
  <si>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de 8,0 MPa; assentada com argamassa mista de cimento, cal hidratada e areia. Norma técnica: NBR 6136.</t>
    </r>
  </si>
  <si>
    <r>
      <rPr>
        <sz val="10"/>
        <rFont val="Times New Roman"/>
        <family val="1"/>
      </rPr>
      <t>14.11.270  ALVENARIA DE BLOCO DE CONCRETO ESTRUTURAL, USO APARENTE, DE 19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</si>
  <si>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de 8,0 MPa; assentada com argamassa mista de cimento, cal hidratada e areia. Norma técnica: NBR 6136.</t>
    </r>
  </si>
  <si>
    <r>
      <rPr>
        <b/>
        <sz val="10"/>
        <rFont val="Times New Roman"/>
        <family val="1"/>
      </rPr>
      <t>14.15.000  ALVENARIA DE CONCRETO CELULAR OU SÍLICO CALCÁRIO</t>
    </r>
  </si>
  <si>
    <r>
      <rPr>
        <sz val="10"/>
        <rFont val="Times New Roman"/>
        <family val="1"/>
      </rPr>
      <t>14.15.060  ALVENARIA   EM   BLOCO   DE   CONCRETO   CELULAR   AUTOCLAVADO   DE   10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</si>
  <si>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10 cm, classe C 25, resistência mínima à compressão de 2,5 MPa e densidade aparente seca menor que 550 kg/m³; assentada com argamassa mista de cimento, cal hidratada e areia lavada. Norma técnica: NBR 13438.</t>
    </r>
  </si>
  <si>
    <r>
      <rPr>
        <sz val="10"/>
        <rFont val="Times New Roman"/>
        <family val="1"/>
      </rPr>
      <t>14.15.100  ALVENARIA   EM   BLOCO   DE   CONCRETO   CELULAR   AUTOCLAVADO   DE   12,5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</si>
  <si>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12,5 cm,  classe  C 25,  resistência  mínima  à  compressão  de 2,5 MPa e densidade aparente seca menor  que 550 kg/m³; assentada com argamassa mista de cimento, cal hidratada e areia lavada. Norma técnica: NBR 13438.</t>
    </r>
  </si>
  <si>
    <r>
      <rPr>
        <sz val="10"/>
        <rFont val="Times New Roman"/>
        <family val="1"/>
      </rPr>
      <t>14.15.120  ALVENARIA   EM   BLOCO   DE   CONCRETO   CELULAR   AUTOCLAVADO   DE   15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</si>
  <si>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15 cm, classe C 25, resistência mínima à compressão de 2,5 MPa e densidade aparente seca menor que 550 kg/m³; assentada com argamassa mista de cimento, cal hidratada e areia lavada. Norma técnica: NBR 13438.</t>
    </r>
  </si>
  <si>
    <r>
      <rPr>
        <sz val="10"/>
        <rFont val="Times New Roman"/>
        <family val="1"/>
      </rPr>
      <t>14.15.140  ALVENARIA   EM   BLOCO   DE   CONCRETO   CELULAR   AUTOCLAVADO   DE   20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</si>
  <si>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20 cm, classe C 25, resistência mínima à compressão de 2,5 MPa e densidade aparente seca menor que 550 kg/m³; assentada com argamassa mista de cimento, cal hidratada e areia lavada. Norma técnica: NBR 13438.</t>
    </r>
  </si>
  <si>
    <r>
      <rPr>
        <b/>
        <sz val="10"/>
        <rFont val="Times New Roman"/>
        <family val="1"/>
      </rPr>
      <t>14.20.000  PEÇAS MOLDADAS NO LOCAL (VERGAS, PILARETES, ETC.)</t>
    </r>
  </si>
  <si>
    <r>
      <rPr>
        <sz val="10"/>
        <rFont val="Times New Roman"/>
        <family val="1"/>
      </rPr>
      <t>14.20.010  VERGAS, CONTRAVERGAS E PILARETES DE CONCRETO ARMADO</t>
    </r>
  </si>
  <si>
    <r>
      <rPr>
        <sz val="10"/>
        <rFont val="Times New Roman"/>
        <family val="1"/>
      </rPr>
      <t xml:space="preserve">1)  </t>
    </r>
    <r>
      <rPr>
        <sz val="11"/>
        <rFont val="Times New Roman"/>
        <family val="1"/>
      </rPr>
      <t>Será  medido  pelo  volume  real  calculado  no  projeto  de  formas  dos  diversos  elementos estruturais (m³).</t>
    </r>
  </si>
  <si>
    <r>
      <rPr>
        <sz val="10"/>
        <rFont val="Times New Roman"/>
        <family val="1"/>
      </rPr>
      <t xml:space="preserve">2)  </t>
    </r>
    <r>
      <rPr>
        <sz val="11"/>
        <rFont val="Times New Roman"/>
        <family val="1"/>
      </rPr>
      <t>O  item  remunera  o  fornecimento  de  materiais  para  o  concreto;  aço  CA-50  e  arame  recozido para armação; tábua de Quarubarana ("</t>
    </r>
    <r>
      <rPr>
        <i/>
        <sz val="11"/>
        <rFont val="Times New Roman"/>
        <family val="1"/>
      </rPr>
      <t>Erisma uncinatum")</t>
    </r>
    <r>
      <rPr>
        <sz val="11"/>
        <rFont val="Times New Roman"/>
        <family val="1"/>
      </rPr>
      <t>, conhecida também como Cedrinho para  as  formas.  Remunera  também  materiais  acessórios  e  a  mão-de-obra  necessária  para  a execução das vergas, contravergas ou pilaretes.</t>
    </r>
  </si>
  <si>
    <r>
      <rPr>
        <sz val="10"/>
        <rFont val="Times New Roman"/>
        <family val="1"/>
      </rPr>
      <t>14.20.020  CIMALHA EM CONCRETO COM PINGADEIRA</t>
    </r>
  </si>
  <si>
    <r>
      <rPr>
        <sz val="10"/>
        <rFont val="Times New Roman"/>
        <family val="1"/>
      </rPr>
      <t xml:space="preserve">1)  </t>
    </r>
    <r>
      <rPr>
        <sz val="11"/>
        <rFont val="Times New Roman"/>
        <family val="1"/>
      </rPr>
      <t>Será medido por metro linear de cimalha em concreto executada (m).</t>
    </r>
  </si>
  <si>
    <r>
      <rPr>
        <sz val="10"/>
        <rFont val="Times New Roman"/>
        <family val="1"/>
      </rPr>
      <t xml:space="preserve">2)  </t>
    </r>
    <r>
      <rPr>
        <sz val="11"/>
        <rFont val="Times New Roman"/>
        <family val="1"/>
      </rPr>
      <t>O  item  remunera  o  fornecimento  de  materiais,  acessórios,  equipamentos  e  a  mão-de-obra necessária para execução da cimalha em concreto com pingadeira.</t>
    </r>
  </si>
  <si>
    <r>
      <rPr>
        <b/>
        <sz val="10"/>
        <rFont val="Times New Roman"/>
        <family val="1"/>
      </rPr>
      <t>14.25.000  ALVENARIA E FECHAMENTO COM VIDRO</t>
    </r>
  </si>
  <si>
    <r>
      <rPr>
        <sz val="10"/>
        <rFont val="Times New Roman"/>
        <family val="1"/>
      </rPr>
      <t>14.25.040  ALVENARIA EM BLOCO DE VIDRO COM ARMAÇÃO</t>
    </r>
  </si>
  <si>
    <r>
      <rPr>
        <sz val="10"/>
        <rFont val="Times New Roman"/>
        <family val="1"/>
      </rPr>
      <t xml:space="preserve">2)  </t>
    </r>
    <r>
      <rPr>
        <sz val="11"/>
        <rFont val="Times New Roman"/>
        <family val="1"/>
      </rPr>
      <t>O  item  remunera  o  fornecimento  de  materiais  e  a  mão-de-obra  necessária  para  execução  de alvenaria   de   vedação,   confeccionada   com   bloco   de   vidro,   em   qualquer   modelo,   de 19 x 19 x 8 cm,  assentada  com  argamassa  mista  de  cimento,  cal  hidratada  e  areia  lavada; remunera  também a  colocação  e  retirada dos espaçadores, para junta de 2 mm;  instalação de aço CA-60 B, quando necessário, nas bitolas indicadas pelo fabricante ou em projeto e o rejunte externo do bloco.</t>
    </r>
  </si>
  <si>
    <r>
      <rPr>
        <b/>
        <sz val="10"/>
        <rFont val="Times New Roman"/>
        <family val="1"/>
      </rPr>
      <t>14.28.000  ELEMENTOS VAZADOS (CONCRETO, CERÂMICA E VIDROS)</t>
    </r>
  </si>
  <si>
    <r>
      <rPr>
        <sz val="10"/>
        <rFont val="Times New Roman"/>
        <family val="1"/>
      </rPr>
      <t>14.28.030  ELEMENTO VAZADO EM CONCRETO TIPO QUADRICULADO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</si>
  <si>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quadriculado de 39 x 39 x 10 cm com 9 furos; assentado e rejuntado  com  argamassa  de  cimento  e  areia;  referência  comercial  modelo  23 A  fabricação Neo-Rex ou equivalente.</t>
    </r>
  </si>
  <si>
    <r>
      <rPr>
        <sz val="10"/>
        <rFont val="Times New Roman"/>
        <family val="1"/>
      </rPr>
      <t>14.28.060  ELEMENTO VAZADO EM CONCRETO, TIPO VENEZIANA DE 39 X 10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</si>
  <si>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10 x 10 cm com 1  lâmina;  assentado  e rejuntado  com  argamassa  de  cimento  e  areia;  referência  comercial  modelo  59 B  fabricação Neo-Rex ou equivalente.</t>
    </r>
  </si>
  <si>
    <r>
      <rPr>
        <sz val="10"/>
        <rFont val="Times New Roman"/>
        <family val="1"/>
      </rPr>
      <t>14.28.100  ELEMENTO VAZADO EM VIDRO TIPO VENEZIANA CAPELINHA DE 20 X 10 X 10 CM</t>
    </r>
  </si>
  <si>
    <r>
      <rPr>
        <sz val="10"/>
        <rFont val="Times New Roman"/>
        <family val="1"/>
      </rPr>
      <t xml:space="preserve">2)  </t>
    </r>
    <r>
      <rPr>
        <sz val="11"/>
        <rFont val="Times New Roman"/>
        <family val="1"/>
      </rPr>
      <t>O item remunera o fornecimento de elemento vazado em veneziana de vidro tipo "capelinha"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</si>
  <si>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14.28.110  ELEMENTO VAZADO EM CONCRETO TIPO VENEZIANA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</si>
  <si>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39 x 10 cm, assentado e rejuntado com argamassa  de  cimento  e  areia;  referência  comercial  modelo  59 A  fabricação  Neo-Rex  ou equivalente.</t>
    </r>
  </si>
  <si>
    <r>
      <rPr>
        <sz val="10"/>
        <rFont val="Times New Roman"/>
        <family val="1"/>
      </rPr>
      <t>14.28.120  ELEMENTO VAZADO EM VIDRO TIPO VENEZIANA - 20 X 10 X 10 CM</t>
    </r>
  </si>
  <si>
    <r>
      <rPr>
        <sz val="10"/>
        <rFont val="Times New Roman"/>
        <family val="1"/>
      </rPr>
      <t xml:space="preserve">2)  </t>
    </r>
    <r>
      <rPr>
        <sz val="11"/>
        <rFont val="Times New Roman"/>
        <family val="1"/>
      </rPr>
      <t>O item remunera o fornecimento de elemento vazado em veneziana de vidro tipo "RIO B"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</si>
  <si>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14.28.140  ELEMENTO VAZADO EM VIDRO TIPO VENEZIANA - 20 X 20 X 6 CM</t>
    </r>
  </si>
  <si>
    <r>
      <rPr>
        <sz val="10"/>
        <rFont val="Times New Roman"/>
        <family val="1"/>
      </rPr>
      <t xml:space="preserve">2)  </t>
    </r>
    <r>
      <rPr>
        <sz val="11"/>
        <rFont val="Times New Roman"/>
        <family val="1"/>
      </rPr>
      <t>O item remunera o fornecimento de elemento vazado em veneziana de vidro tipo "IBRAVIR" de 20 x 20 x 6 cm, espaçador plástico, cal hidratada, cimento, cimento branco, areia e a mão-de- obra  para  execução  dos  serviços  de:  preparo  da  argamassa,  colocação  dos  espaçadores, assentamento dos elementos vazados e o rejunte externo dos mesmos.</t>
    </r>
  </si>
  <si>
    <r>
      <rPr>
        <b/>
        <sz val="10"/>
        <rFont val="Times New Roman"/>
        <family val="1"/>
      </rPr>
      <t>14.30.000  DIVISÓRIA E FECHAMENTO</t>
    </r>
  </si>
  <si>
    <r>
      <rPr>
        <sz val="10"/>
        <rFont val="Times New Roman"/>
        <family val="1"/>
      </rPr>
      <t>14.30.010  DIVISÓRIA EM PLACAS DE GRANITO COM ESPESSURA DE 3 CM</t>
    </r>
  </si>
  <si>
    <r>
      <rPr>
        <sz val="10"/>
        <rFont val="Times New Roman"/>
        <family val="1"/>
      </rPr>
      <t xml:space="preserve">1)  </t>
    </r>
    <r>
      <rPr>
        <sz val="11"/>
        <rFont val="Times New Roman"/>
        <family val="1"/>
      </rPr>
      <t>Será medido por área de placa instalada (m²).</t>
    </r>
  </si>
  <si>
    <r>
      <rPr>
        <sz val="10"/>
        <rFont val="Times New Roman"/>
        <family val="1"/>
      </rPr>
      <t xml:space="preserve">2)  </t>
    </r>
    <r>
      <rPr>
        <sz val="11"/>
        <rFont val="Times New Roman"/>
        <family val="1"/>
      </rPr>
      <t>O item remunera o fornecimento de placas de granito de qualquer tipo,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</si>
  <si>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14.30.020  DIVISÓRIA EM PLACAS DE GRANILITE COM ESPESSURA DE 3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</si>
  <si>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3,0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</si>
  <si>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14.30.040  DIVISÓRIA EM PLACAS DE ARDÓSIA COM ESPESSURA DE 2 CM</t>
    </r>
  </si>
  <si>
    <r>
      <rPr>
        <sz val="10"/>
        <rFont val="Times New Roman"/>
        <family val="1"/>
      </rPr>
      <t xml:space="preserve">2)  </t>
    </r>
    <r>
      <rPr>
        <sz val="11"/>
        <rFont val="Times New Roman"/>
        <family val="1"/>
      </rPr>
      <t>O item remunera o fornecimento de placas em ardósia, com polimento, espessura de 2,0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</si>
  <si>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14.30.070  DIVISÓRIA SANITÁRIA EM PAINEL LAMINADO MELAMÍNICO ESTRUTURAL COM PERFIS EM ALUMÍNIO, INCLUSIVE FERRAGEM COMPLETA PARA VÃO DE PORTA</t>
    </r>
  </si>
  <si>
    <r>
      <rPr>
        <sz val="10"/>
        <rFont val="Times New Roman"/>
        <family val="1"/>
      </rPr>
      <t xml:space="preserve">1)  </t>
    </r>
    <r>
      <rPr>
        <sz val="11"/>
        <rFont val="Times New Roman"/>
        <family val="1"/>
      </rPr>
      <t>Será  medido  por  área  de  divisória  e / ou  porta  instalada,  não  se  descontando  nas  portas  a elevação do piso e / ou rebaixo superior com relação à altura da divisória (m²).</t>
    </r>
  </si>
  <si>
    <r>
      <rPr>
        <sz val="10"/>
        <rFont val="Times New Roman"/>
        <family val="1"/>
      </rPr>
      <t xml:space="preserve">2)  </t>
    </r>
    <r>
      <rPr>
        <sz val="11"/>
        <rFont val="Times New Roman"/>
        <family val="1"/>
      </rPr>
      <t>O item remunera o fornecimento e instalação de divisória sanitária modulada, constituída por: Painéis   e   portas   em   laminado   melamínico   estrutural   TS 10 mm,   padrão   dupla   face   e acabamento  texturizado,  em  várias  cores;  estrutura  em  perfil  de  alumínio  anodizado  natural fosco,  ou  com  pintura  eletrostática  preta;  dobradiças  automáticas  em  alumínio  anodizado natural fosco acetinado e fechadura tipo tarjeta livre / ocupado, com acabamento em nylon com fibra de vidro e espelhos em ABS; sapata especial em alumínio fundido rígido para fixação dos montantes; tampa do montante em nylon cor preta e guarnição do montante em PVC cinza ou preto; batedeira do montante em EPDM na cor preta; referência comercial Alcoplac fabricação Neocom, Basic System fabricação Perstorp ou equivalente.</t>
    </r>
  </si>
  <si>
    <r>
      <rPr>
        <sz val="10"/>
        <rFont val="Times New Roman"/>
        <family val="1"/>
      </rPr>
      <t>14.30.080  DIVISÃO PARA MICTÓRIO EM PLACAS DE MÁRMORE BRANCO COM 3 CM</t>
    </r>
  </si>
  <si>
    <r>
      <rPr>
        <sz val="10"/>
        <rFont val="Times New Roman"/>
        <family val="1"/>
      </rPr>
      <t xml:space="preserve">1)  </t>
    </r>
    <r>
      <rPr>
        <sz val="11"/>
        <rFont val="Times New Roman"/>
        <family val="1"/>
      </rPr>
      <t>Será medido por área de divisão instalada (m²).</t>
    </r>
  </si>
  <si>
    <r>
      <rPr>
        <sz val="10"/>
        <rFont val="Times New Roman"/>
        <family val="1"/>
      </rPr>
      <t xml:space="preserve">2)  </t>
    </r>
    <r>
      <rPr>
        <sz val="11"/>
        <rFont val="Times New Roman"/>
        <family val="1"/>
      </rPr>
      <t>O item remunera o fornecimento de placas de mármore branco com 3,0 cm de espessura, nas dimensões  especificadas  em  projeto,  areia,  cimento  e  cimento  branco  para  a  argamassa  de assentamento e a mão-de-obra necessária para a instalação completa das divisórias, inclusive o rejunte das mesmas.</t>
    </r>
  </si>
  <si>
    <r>
      <rPr>
        <sz val="10"/>
        <rFont val="Times New Roman"/>
        <family val="1"/>
      </rPr>
      <t>14.30.110  DIVISÓRIA  CEGA  TIPO  NAVAL  E  ACABAMENTO  EM  LAMINADO  FENÓLICO  MELAMÍNICO COM ESPESSURA DE 3,5 CM</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</si>
  <si>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</si>
  <si>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a  base  de  água  protegida  por   resina  alquídica- melamínica tipo Eucaplac UV, ou equivalente; estrutura em perfil naval tipo H de aço zincado com pintura epóxi-poliéster, ou alumínio anodizado; rodapé duplo com ou sem macaquinhos; referência  comercial  comercial  Divilux 35/MSO/Eucaplac UV  ou  equivalente;  não  remunera ferragem de vão de porta.</t>
    </r>
  </si>
  <si>
    <r>
      <rPr>
        <sz val="10"/>
        <rFont val="Times New Roman"/>
        <family val="1"/>
      </rPr>
      <t>14.30.160  DIVISÓRIA  EM  PLACAS  DE  GESSO  ACARTONADO,  RESISTÊNCIA  AO  FOGO  60 MINUTOS, ESPESSURA 120 / 90 MM – 1RF / 1RF LM</t>
    </r>
  </si>
  <si>
    <r>
      <rPr>
        <sz val="10"/>
        <rFont val="Times New Roman"/>
        <family val="1"/>
      </rPr>
      <t xml:space="preserve">1)  </t>
    </r>
    <r>
      <rPr>
        <sz val="11"/>
        <rFont val="Times New Roman"/>
        <family val="1"/>
      </rPr>
      <t>Será medido por área de fechamento e/ou divisória instalada (m²).</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</si>
  <si>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Uma chapa, em cada face da estrutura, tipo resistente ao fogo e com espessura de 15 mm (1 RF 15 + 1 RF 15);  isolamento acústico de 46 a 48 dB, com lã mineral (vidro ou rocha) com espessura mínima de 50 mm; estrutura em perfis leves de aço galvanizado por  processo contínuo de zincagem por  imersão a quente, compreendendo perfis de aço com espessura de 0,50 mm, largura nominal de 90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</si>
  <si>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14.30.190  DIVISÓRIA  CEGA  TIPO  NAVAL  COM  MIOLO  MINERAL  e  ACABAMENTO  EM  LAMINADO MELAMÍNICO, COM 3,5 CM</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</si>
  <si>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maciço incombustível tipo  FIBRAROC  (vermiculita  expandida  e  fibra  de  madeira)  e  revestidos  em  chapa  dura  de fibras  de  </t>
    </r>
    <r>
      <rPr>
        <i/>
        <sz val="11"/>
        <rFont val="Times New Roman"/>
        <family val="1"/>
      </rPr>
      <t xml:space="preserve">“Eucalyptus”  </t>
    </r>
    <r>
      <rPr>
        <sz val="11"/>
        <rFont val="Times New Roman"/>
        <family val="1"/>
      </rPr>
      <t>(conhecida  como  eucalipto)  prensadas  com  acabamento  em  resina melamínica de baixa pressão resistente a impactos, abrasão e riscos, tipo Formidur BP PLUS,</t>
    </r>
  </si>
  <si>
    <r>
      <rPr>
        <sz val="11"/>
        <rFont val="Times New Roman"/>
        <family val="1"/>
      </rPr>
      <t>ou equivalente; estrutura em perfil naval tipo H de aço zincado com pintura epóxi-poliéster, ou alumínio   anodizado;   rodapé   duplo   com   ou   sem   macaquinhos;   referência   comercial Divilux 35/FRIBAROC/Formidur BP Plus  ou  equivalente;  não  remunera  ferragem  de  vão  de porta.</t>
    </r>
  </si>
  <si>
    <r>
      <rPr>
        <sz val="10"/>
        <rFont val="Times New Roman"/>
        <family val="1"/>
      </rPr>
      <t>14.30.230  DIVISÓRIA PAINEL / VIDRO / VIDRO TIPO NAVAL, ACABAMENTO EM LAMINADO FENÓLICO MELAMÍNICO, COM 3,5 CM</t>
    </r>
  </si>
  <si>
    <r>
      <rPr>
        <sz val="10"/>
        <rFont val="Times New Roman"/>
        <family val="1"/>
      </rPr>
      <t xml:space="preserve">2)  </t>
    </r>
    <r>
      <rPr>
        <sz val="11"/>
        <rFont val="Times New Roman"/>
        <family val="1"/>
      </rPr>
      <t xml:space="preserve">O   item   remunera   o   fornecimento   e   instalação   de   divisória   interna   modulada   em painel / vidro / vidro,   tipo   naval,   constituída   por   painéis   e   portas,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à  base  de  água protegida por  resina  alquídica  melamínica  tipo  Eucaplac UV,  ou  equivalente;  estrutura  em perfil  naval tipo H de aço zincado com pintura epóxi-poliéster, ou alumínio anodizado; rodapé duplo com ou  sem  macaquinhos;  referência  comercial  Divilux 35/MSO/Eucaplac UV  ou  equivalente; vidro liso de 3 mm; não remunera ferragem de vão de porta.</t>
    </r>
  </si>
  <si>
    <r>
      <rPr>
        <sz val="10"/>
        <rFont val="Times New Roman"/>
        <family val="1"/>
      </rPr>
      <t>14.30.240  DIVISÓRIA EM PVC COM PERFIS DE ALUMÍNIO ANODIZADO COM ESPESSURA 3,5 CM</t>
    </r>
  </si>
  <si>
    <r>
      <rPr>
        <sz val="10"/>
        <rFont val="Times New Roman"/>
        <family val="1"/>
      </rPr>
      <t xml:space="preserve">1)  </t>
    </r>
    <r>
      <rPr>
        <sz val="11"/>
        <rFont val="Times New Roman"/>
        <family val="1"/>
      </rPr>
      <t>Será medido por área, aferida na projeção vertical, de divisória instalada (m²).</t>
    </r>
  </si>
  <si>
    <r>
      <rPr>
        <sz val="10"/>
        <rFont val="Times New Roman"/>
        <family val="1"/>
      </rPr>
      <t xml:space="preserve">2)  </t>
    </r>
    <r>
      <rPr>
        <sz val="11"/>
        <rFont val="Times New Roman"/>
        <family val="1"/>
      </rPr>
      <t>O  item  remunera  o  fornecimento  e  instalação  de  divisória  interna  modulada,  constituída  por painéis e portas em PVC, com espessura de 35 mm; estrutura em perfis de alumínio anodizado; rodapé simples;  referência comercial divisória Medabil ou equivalente. Remunera também as ferragens e fechaduras para os vãos de portas.</t>
    </r>
  </si>
  <si>
    <r>
      <rPr>
        <sz val="10"/>
        <rFont val="Times New Roman"/>
        <family val="1"/>
      </rPr>
      <t>14.30.260  DIVISÓRIA  EM  PLACAS  DE  GESSO  ACARTONADO,  RESISTÊNCIA  AO  FOGO  30 MINUTOS, ESPESSURA 73 / 48 MM - 1ST / 1ST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</si>
  <si>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(1ST 12,5 + 1ST 12,5); isolamento acústico de 34 a 36 dB;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</si>
  <si>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14.30.270  DIVISÓRIA  EM  PLACAS  DE  GESSO  ACARTONADO,  RESISTÊNCIA  AO  FOGO  30 MINUTOS, ESPESSURA 73 / 48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</si>
  <si>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 ST 12,5 + 1ST 12,5);  isolamento  acústico  de  42 a  44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</si>
  <si>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 xml:space="preserve">14.30.300  DIVISÓRIA  EM  PLACAS  DE  GESSO  ACARTONADO,  RESISTÊNCIA  AO  FOGO  30 MINUTOS, ESPESSURA 100 </t>
    </r>
    <r>
      <rPr>
        <sz val="11"/>
        <rFont val="Times New Roman"/>
        <family val="1"/>
      </rPr>
      <t xml:space="preserve">/ </t>
    </r>
    <r>
      <rPr>
        <sz val="10"/>
        <rFont val="Times New Roman"/>
        <family val="1"/>
      </rPr>
      <t>70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</si>
  <si>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</si>
  <si>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14.30.310  DIVISÓRIA  EM  PLACAS  DE  GESSO  ACARTONADO,  RESISTÊNCIA  AO  FOGO  30 MINUTOS, ESPESSURA 100 / 70 MM - 1 ST / 1 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</si>
  <si>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39 a 41 dB; estrutura em perfis leves de aço  galvanizado  por  processo  contínuo  de  zincagem  por  imersão  a  quente,  compreendendo perfis  de  aço  com  espessura  de  0,50 mm,  largura  nominal  de  70 mm,  denominados  guias  e</t>
    </r>
  </si>
  <si>
    <r>
      <rPr>
        <sz val="11"/>
        <rFont val="Times New Roman"/>
        <family val="1"/>
      </rPr>
      <t>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</si>
  <si>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14.30.410  DIVISÓRIA  EM  PLACAS  DE  GESSO  ACARTONADO,  RESISTÊNCIA  AO  FOGO  30 MINUTOS, ESPESSURA 100 / 70 MM - 1 RU / 1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</si>
  <si>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resistente à umidade e com  espessura  de  15 mm  (1 RU 15 + 1 RU 15);  isolamento  acústico  de  39 a 41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</si>
  <si>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14.30.440  DIVISÓRIA   EM   PLACAS   DUPLAS   DE   GESSO   ACARTONADO,   RESISTÊNCIA   AO   FOGO 60 MINUTOS, ESPESSURA 120 / 70 MM - 2 ST / 2 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</si>
  <si>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standard  e  com espessura  de  12,5 mm  (2 ST 12,5 + 2 ST 12,5);  isolamento  acústico  de  50 a 52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t>
    </r>
  </si>
  <si>
    <r>
      <rPr>
        <sz val="11"/>
        <rFont val="Times New Roman"/>
        <family val="1"/>
      </rPr>
      <t>para  portas,  janelas,  luminárias,  pilares  ou  vigas,  não  devendo  ser  descontados  os  vãos decorrentes.  Não  remunera  batentes  de  vão  de  portas,  sancas  ou  molduras.  Normas  técnicas: NBR 14715-1, NBR 15758.</t>
    </r>
  </si>
  <si>
    <r>
      <rPr>
        <sz val="10"/>
        <rFont val="Times New Roman"/>
        <family val="1"/>
      </rPr>
      <t>14.30.841  DIVISÓRIA CEGA TIPO PISO / TETO EM LAMINADO MELAMÍNICO DE BAIXA PRESSÃO, COM COLUNA ESTRUTURAL EM ALUMÍNIO EXTRUDADO</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</si>
  <si>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</si>
  <si>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O item remunera o fornecimento e instalação de divisória cega, tipo piso-teto de 86 a 90 mm de  espessura,  pé-direito  até  3,35 m,  em  placas  de  MDP  com  espessura  mínima  de  15 mm, revestido em laminado melamínico de baixa pressão (BP), isolamento acústico com atenuação no mínimo de 40 dB, estrutura e coluna estrutural em alumínio extrudado liga 6063-T5; e calha eletrificável no rodapé.</t>
    </r>
  </si>
  <si>
    <r>
      <rPr>
        <sz val="10"/>
        <rFont val="Times New Roman"/>
        <family val="1"/>
      </rPr>
      <t>14.30.842  DIVISÓRIA TIPO PISO / TETO EM VIDRO TEMPERADO SIMPLES, COM COLUNA ESTRUTURAL EM ALUMÍNIO EXTRUDADO</t>
    </r>
  </si>
  <si>
    <r>
      <rPr>
        <sz val="10"/>
        <rFont val="Times New Roman"/>
        <family val="1"/>
      </rPr>
      <t xml:space="preserve">2)  </t>
    </r>
    <r>
      <rPr>
        <sz val="11"/>
        <rFont val="Times New Roman"/>
        <family val="1"/>
      </rPr>
      <t>O  item  remunera  o  fornecimento  e  instalação  de  divisória  em  vidro  simples  temperado  com 6mm de espessura, tipo piso-teto de 86 a 90 mm de espessura, pé-direito até 3,35 m, estrutura e coluna estrutural em alumínio extrudado liga 6063-T5; e calha eletrificável no rodapé.</t>
    </r>
  </si>
  <si>
    <r>
      <rPr>
        <sz val="10"/>
        <rFont val="Times New Roman"/>
        <family val="1"/>
      </rPr>
      <t>14.30.843  DIVISÓRIA  TIPO  PISO / TETO  EM  VIDRO  TEMPERADO  DUPLO  E  MICRO  PERSIANAS,  COM COLUNA ESTRUTURAL EM ALUMÍNIO EXTRUDADO</t>
    </r>
  </si>
  <si>
    <r>
      <rPr>
        <sz val="10"/>
        <rFont val="Times New Roman"/>
        <family val="1"/>
      </rPr>
      <t xml:space="preserve">2)  </t>
    </r>
    <r>
      <rPr>
        <sz val="11"/>
        <rFont val="Times New Roman"/>
        <family val="1"/>
      </rPr>
      <t>O item remunera o fornecimento e instalação de divisória em vidro temperado duplo com 6 mm de espessura, micro persianas interna em alumínio com lâminas de 16 mm de largura, tipo piso- teto  de  86 a 90 mm  de  espessura,  pé-direito  até  3,35 m,  estrutura  e  coluna  estrutural  em alumínio extrudado liga 6063-T5; e calha eletrificável no rodapé.</t>
    </r>
  </si>
  <si>
    <r>
      <rPr>
        <sz val="10"/>
        <rFont val="Times New Roman"/>
        <family val="1"/>
      </rPr>
      <t>14.30.844  PORTA  CEGA  SIMPLES  COM  BANDEIRA  CEGA  EM  LAMINADO  MELAMÍNICO  DE  BAIXA PRESSÃO PARA DIVISÓRIAS MODULARES, COM BATENTES EM ALUMÍNIO EXTRUDADO</t>
    </r>
  </si>
  <si>
    <r>
      <rPr>
        <sz val="10"/>
        <rFont val="Times New Roman"/>
        <family val="1"/>
      </rPr>
      <t xml:space="preserve">1)  </t>
    </r>
    <r>
      <rPr>
        <sz val="11"/>
        <rFont val="Times New Roman"/>
        <family val="1"/>
      </rPr>
      <t>Será medido por unidade de porta instalada (un).</t>
    </r>
  </si>
  <si>
    <r>
      <rPr>
        <sz val="10"/>
        <rFont val="Times New Roman"/>
        <family val="1"/>
      </rPr>
      <t xml:space="preserve">2)  </t>
    </r>
    <r>
      <rPr>
        <sz val="11"/>
        <rFont val="Times New Roman"/>
        <family val="1"/>
      </rPr>
      <t>O  item  remunera  o  fornecimento  e  instalação  de  porta  cega  simples  com  bandeira  cega  tipo piso-teto,  pé-direito  até  3,35 m,  espessura  da  folha  da  porta  de  40 mm,  largura  variando  até 100 cm, altura de 210 cm em chassi de madeira maciça e contra placada com chapas de MDP de  6  mm  de  espessura,  revestidos  em  ambas  as  faces  com  laminado  melamínico  de  baixa pressão  (BP);  remunera  também  os  batentes  em  perfil  de  alumínio  extrudado,  dobradiças  e fechadura para uso regular.</t>
    </r>
  </si>
  <si>
    <r>
      <rPr>
        <sz val="10"/>
        <rFont val="Times New Roman"/>
        <family val="1"/>
      </rPr>
      <t>14.30.860  DIVISÓRIA EM PLACAS DE GRANILITE COM ESPESSURA DE 4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</si>
  <si>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4,0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</si>
  <si>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14.30.870  DIVISÓRIA   EM   PLACAS   DUPLAS   DE   GESSO   ACARTONADO,   RESISTÊNCIA   AO   FOGO</t>
    </r>
  </si>
  <si>
    <r>
      <rPr>
        <sz val="10"/>
        <rFont val="Times New Roman"/>
        <family val="1"/>
      </rPr>
      <t>120 MINUTOS, ESPESSURA 130 / 70 MM - 2 RF / 2 RF</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</si>
  <si>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13 cm  de  espessura  e  resistência  ao  fogo  de 120 minutos, composta por: Duas chapas, em cada face da estrutura, tipo resistente ao fogo e com espessura de 15 mm (2 RF 15 + 2 RF 15); isolamento acústico de 45 a 47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</si>
  <si>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14.30.880  DIVISÓRIA   EM   PLACAS   DUPLAS   DE   GESSO   ACARTONADO,   RESISTÊNCIA   AO   FOGO</t>
    </r>
  </si>
  <si>
    <r>
      <rPr>
        <sz val="10"/>
        <rFont val="Times New Roman"/>
        <family val="1"/>
      </rPr>
      <t>60 MINUTOS, ESPESSURA 120 / 70 MM - 2 ST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</si>
  <si>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sendo duas do tipo standard e  duas  do  tipo  resistente  à  umidade  e  com  espessura  de  12,5 mm  (2 ST 12,5 + 2 RU 12,5); isolamento acústico de 44 a 46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</si>
  <si>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14.30.890  DIVISÓRIA   EM   PLACAS   DUPLAS   DE   GESSO   ACARTONADO,   RESISTÊNCIA   AO   FOGO</t>
    </r>
  </si>
  <si>
    <r>
      <rPr>
        <sz val="10"/>
        <rFont val="Times New Roman"/>
        <family val="1"/>
      </rPr>
      <t>60 MINUTOS, ESPESSURA 120 / 70 MM - 2 RU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</si>
  <si>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resistente à umidade e com  espessura  de  12,5 mm  (2 RU 12,5 + 2 RU 12,5);   isolamento  acústico  de  44 a 46 dB; estrutura em perfis leves de aço galvanizado por processo contínuo de zincagem por imersão a</t>
    </r>
  </si>
  <si>
    <r>
      <rPr>
        <sz val="11"/>
        <rFont val="Times New Roman"/>
        <family val="1"/>
      </rPr>
      <t>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</si>
  <si>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14.30.900  DIVISÓRIA   EM   PLACAS   DUPLAS   DE   GESSO   ACARTONADO,   RESISTÊNCIA   AO   FOGO</t>
    </r>
  </si>
  <si>
    <r>
      <rPr>
        <sz val="10"/>
        <rFont val="Times New Roman"/>
        <family val="1"/>
      </rPr>
      <t>60 MINUTOS, ESPESSURA 98 / 48 MM - 2ST / 2ST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</si>
  <si>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standard  e  com espessura  de  12,5 mm  (2 ST 12,5 + 2 ST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</si>
  <si>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14.30.910  DIVISÓRIA   EM   PLACAS   DUPLAS   DE   GESSO   ACARTONADO,   RESISTÊNCIA   AO   FOGO</t>
    </r>
  </si>
  <si>
    <r>
      <rPr>
        <sz val="10"/>
        <rFont val="Times New Roman"/>
        <family val="1"/>
      </rPr>
      <t>60 MINUTOS, ESPESSURA 98 / 48 MM - 2RU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</si>
  <si>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resistente à umidade e com espessura de 12,5 mm (2 RU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t>
    </r>
  </si>
  <si>
    <r>
      <rPr>
        <sz val="11"/>
        <rFont val="Times New Roman"/>
        <family val="1"/>
      </rPr>
      <t>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</si>
  <si>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14.30.920  DIVISÓRIA   EM   PLACAS   DUPLAS   DE   GESSO   ACARTONADO,   RESISTÊNCIA   AO   FOGO</t>
    </r>
  </si>
  <si>
    <r>
      <rPr>
        <sz val="10"/>
        <rFont val="Times New Roman"/>
        <family val="1"/>
      </rPr>
      <t>60 MINUTOS, ESPESSURA 98 / 48 MM - 2ST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</si>
  <si>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sendo duas do tipo standard e  duas  do  tipo  resistente  à  umidade  e  com  espessura  de  12,5 mm  (2 ST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 os vãos decorrentes. Não remunera batentes de vão de portas, sancas ou molduras. Normas técnicas: NBR 14715-1, NBR 15758.</t>
    </r>
  </si>
  <si>
    <r>
      <rPr>
        <b/>
        <sz val="10"/>
        <rFont val="Times New Roman"/>
        <family val="1"/>
      </rPr>
      <t>14.31.000  DIVISÓRIA E FECHAMENTO</t>
    </r>
  </si>
  <si>
    <r>
      <rPr>
        <sz val="10"/>
        <rFont val="Times New Roman"/>
        <family val="1"/>
      </rPr>
      <t>14.31.030  FECHAMENTO EM PLACA CIMENTÍCIA COM ESPESSURA DE 12 MM</t>
    </r>
  </si>
  <si>
    <r>
      <rPr>
        <sz val="10"/>
        <rFont val="Times New Roman"/>
        <family val="1"/>
      </rPr>
      <t xml:space="preserve">1)  </t>
    </r>
    <r>
      <rPr>
        <sz val="11"/>
        <rFont val="Times New Roman"/>
        <family val="1"/>
      </rPr>
      <t>Será medido por área de fechamento instalada (m²).</t>
    </r>
  </si>
  <si>
    <r>
      <rPr>
        <sz val="10"/>
        <rFont val="Times New Roman"/>
        <family val="1"/>
      </rPr>
      <t xml:space="preserve">2)  </t>
    </r>
    <r>
      <rPr>
        <sz val="11"/>
        <rFont val="Times New Roman"/>
        <family val="1"/>
      </rPr>
      <t>O item remunera o fornecimento e instalação de placa plana cimentícia, impermeabilizada, em CRFS (cimento reforçado com fios sintéticos), sem amianto, resistente à umidade e ao impacto, não  combustível,  para  fechamentos  e/ou  para  vedações  internas  ou  externas  não  estruturais; espessura  da  placa  de  12 mm;  remunera  também  perfil  de  aço  para  a  fixação  das  placas, materiais  acessórios  e  mão-de-obra  necessária  para  a  montagem  e  instalação  completa  das peças,  inclusive  reforço  de  juntas  conforme  recomendações  do  fabricante.  Não  remunera  os serviços de pintura e acabamento final de superfície. Norma técnica: NBR 15498.</t>
    </r>
  </si>
  <si>
    <r>
      <rPr>
        <b/>
        <sz val="10"/>
        <rFont val="Times New Roman"/>
        <family val="1"/>
      </rPr>
      <t>14.40.000  REPAROS, CONSERVAÇÕES E COMPLEMENTOS</t>
    </r>
  </si>
  <si>
    <r>
      <rPr>
        <sz val="10"/>
        <rFont val="Times New Roman"/>
        <family val="1"/>
      </rPr>
      <t>14.40.040  RECOLOCAÇÃO DE DIVISÓRIAS EM CHAPAS COM MONTANTES METÁLICOS</t>
    </r>
  </si>
  <si>
    <r>
      <rPr>
        <sz val="10"/>
        <rFont val="Times New Roman"/>
        <family val="1"/>
      </rPr>
      <t xml:space="preserve">1)  </t>
    </r>
    <r>
      <rPr>
        <sz val="11"/>
        <rFont val="Times New Roman"/>
        <family val="1"/>
      </rPr>
      <t>Será medido pela área de divisórias montadas (m²).</t>
    </r>
  </si>
  <si>
    <r>
      <rPr>
        <sz val="10"/>
        <rFont val="Times New Roman"/>
        <family val="1"/>
      </rPr>
      <t xml:space="preserve">2)  </t>
    </r>
    <r>
      <rPr>
        <sz val="11"/>
        <rFont val="Times New Roman"/>
        <family val="1"/>
      </rPr>
      <t>O  item  remunera  o  fornecimento  de  mão-de-obra  e  materiais  acessórios  necessários  para  a montagem e fixação das chapas com acabamento alquídico ou laminado. O item não remunera o fornecimento de painéis, montantes ou ferragens de vão de porta.</t>
    </r>
  </si>
  <si>
    <r>
      <rPr>
        <sz val="10"/>
        <rFont val="Times New Roman"/>
        <family val="1"/>
      </rPr>
      <t>14.40.060  TELA GALVANIZADA PARA FIXAÇÃO DE ALVENARIA COM DIMENSÃO DE 6 X 50 CM</t>
    </r>
  </si>
  <si>
    <r>
      <rPr>
        <sz val="10"/>
        <rFont val="Times New Roman"/>
        <family val="1"/>
      </rPr>
      <t xml:space="preserve">1)  </t>
    </r>
    <r>
      <rPr>
        <sz val="11"/>
        <rFont val="Times New Roman"/>
        <family val="1"/>
      </rPr>
      <t>Será medido por unidade de tela instalada (un).</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</si>
  <si>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6 x 50 cm e pinos para fixação da tela em  aço  liso  com  arruela  de  1/4’ x 27 mm;  remunera  também  a  mão-de-obra  necessária  para instalação da tela.</t>
    </r>
  </si>
  <si>
    <r>
      <rPr>
        <sz val="10"/>
        <rFont val="Times New Roman"/>
        <family val="1"/>
      </rPr>
      <t>14.40.070  TELA GALVANIZADA PARA FIXAÇÃO DE ALVENARIA COM DIMENSÃO DE 7,5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</si>
  <si>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7,5 x 50 cm e  pinos  para  fixação da tela em aço liso com arruela de 1/4’ x 27 mm; remunera também a mão-de-obra necessária para instalação da tela.</t>
    </r>
  </si>
  <si>
    <r>
      <rPr>
        <sz val="10"/>
        <rFont val="Times New Roman"/>
        <family val="1"/>
      </rPr>
      <t xml:space="preserve">14.40.080  TELA GALVANIZADA PARA FIXAÇÃO DE ALVENARIA COM DIMENSÃO DE 10,5 X </t>
    </r>
    <r>
      <rPr>
        <sz val="11"/>
        <rFont val="Times New Roman"/>
        <family val="1"/>
      </rPr>
      <t>5</t>
    </r>
    <r>
      <rPr>
        <sz val="10"/>
        <rFont val="Times New Roman"/>
        <family val="1"/>
      </rPr>
      <t>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</si>
  <si>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10,5 x 50 cm e pinos para fixação da tela em aço liso com arruela de 1/4’ x 27 mm; remunera também a mão-de-obra necessária para instalação da tela.</t>
    </r>
  </si>
  <si>
    <r>
      <rPr>
        <sz val="10"/>
        <rFont val="Times New Roman"/>
        <family val="1"/>
      </rPr>
      <t>14.40.090  TELA GALVANIZADA PARA FIXAÇÃO DE ALVENARIA COM DIMENSÃO DE 12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</si>
  <si>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12 x 50 cm e pinos para fixação da tela em  aço  liso  com  arruela  de  1/4’ x 27 mm;  remunera  também  a  mão-de-obra  necessária  para instalação da tela.</t>
    </r>
  </si>
  <si>
    <r>
      <rPr>
        <sz val="10"/>
        <rFont val="Times New Roman"/>
        <family val="1"/>
      </rPr>
      <t>14.40.100  TELA GALVANIZADA PARA FIXAÇÃO DE ALVENARIA COM DIMENSÃO DE 17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</si>
  <si>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17 x 50 cm e pinos para fixação da tela em  aço  liso  com  arruela  de  1/4’ x 27 mm;  remunera  também  a  mão-de-obra  necessária  para instalação da tela.</t>
    </r>
  </si>
  <si>
    <r>
      <rPr>
        <b/>
        <sz val="10"/>
        <color rgb="FF0000FF"/>
        <rFont val="Times New Roman"/>
        <family val="1"/>
      </rPr>
      <t>15.00.000  ESTRUTURA EM MADEIRA, FERRO, ALUMÍNIO E CONCRETO</t>
    </r>
  </si>
  <si>
    <r>
      <rPr>
        <b/>
        <sz val="10"/>
        <rFont val="Times New Roman"/>
        <family val="1"/>
      </rPr>
      <t>15.01.000  ESTRUTURA EM MADEIRA PARA COBERTURA</t>
    </r>
  </si>
  <si>
    <r>
      <rPr>
        <sz val="10"/>
        <rFont val="Times New Roman"/>
        <family val="1"/>
      </rPr>
      <t>15.01.010  ESTRUTURA DE MADEIRA TESOURADA PARA TELHAS DE BARRO - VÃOS ATÉ 7,00 M</t>
    </r>
  </si>
  <si>
    <r>
      <rPr>
        <sz val="10"/>
        <rFont val="Times New Roman"/>
        <family val="1"/>
      </rPr>
      <t xml:space="preserve">1)  </t>
    </r>
    <r>
      <rPr>
        <sz val="11"/>
        <rFont val="Times New Roman"/>
        <family val="1"/>
      </rPr>
      <t>Será medido pela área de projeção horizontal da estrutura (m²).</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</si>
  <si>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</si>
  <si>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15.01.020  ESTRUTURA DE MADEIRA TESOURADA PARA TELHAS DE BARRO - VÃOS DE 7,01 A 10,00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</si>
  <si>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m  até  10,00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</si>
  <si>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15.01.030  ESTRUTURA DE MADEIRA TESOURADA PARA TELHAS DE BARRO - VÃOS DE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</si>
  <si>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t>
    </r>
  </si>
  <si>
    <r>
      <rPr>
        <sz val="11"/>
        <rFont val="Times New Roman"/>
        <family val="1"/>
      </rPr>
      <t>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m até 13,00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</si>
  <si>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15.01.040  ESTRUTURA DE MADEIRA TESOURADA PARA TELHAS DE BARRO - VÃOS DE 13,01 A 18,00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</si>
  <si>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m até 18,00 m, para cobertura em telhas cerâmicas,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</si>
  <si>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15.01.110  ESTRUTURA  DE  MADEIRA  TESOURADA  PARA  TELHAS  PERFIL  ONDULADO  -  VÃOS  ATÉ 7,00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</si>
  <si>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</si>
  <si>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15.01.120  ESTRUTURA  DE  MADEIRA  TESOURADA  PARA  TELHAS  PERFIL  ONDULADO  -  VÃOS  7,01  A 10,00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</si>
  <si>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até  10,00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</si>
  <si>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15.01.130  ESTRUTURA  DE  MADEIRA  TESOURADA  PARA  TELHAS  PERFIL  ONDULADO  -  VÃOS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</si>
  <si>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até 13,00 m, para cobertura de telhas onduladas em cimento reforçado com fio sintético, plástico, ou alumínio, constituída por: armação principal em treliças  paralelas  (tesouras)  e  trama  com terças,  caibros e ripas, nas dimensões conforme projeto aprovado pela Contratante e/ou Fiscalização e determinações na NBR 7190.</t>
    </r>
  </si>
  <si>
    <r>
      <rPr>
        <sz val="10"/>
        <rFont val="Times New Roman"/>
        <family val="1"/>
      </rPr>
      <t>15.01.140  ESTRUTURA  DE  MADEIRA  TESOURADA  PARA  TELHAS  PERFIL  ONDULADO  -  VÃOS  13,01  A 18,00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</si>
  <si>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até 18,00 m, para cobertura de telhas onduladas em cimento reforçado com fio sintético, plástico, ou alumínio, constituída por: armação principal</t>
    </r>
  </si>
  <si>
    <r>
      <rPr>
        <sz val="11"/>
        <rFont val="Times New Roman"/>
        <family val="1"/>
      </rPr>
      <t>em treliças  paralelas  (tesouras)  e  trama  com terças,  caibros e ripas, nas dimensões conforme projeto aprovado pela Contratante e / ou Fiscalização e determinações na NBR 7190.</t>
    </r>
  </si>
  <si>
    <r>
      <rPr>
        <sz val="10"/>
        <rFont val="Times New Roman"/>
        <family val="1"/>
      </rPr>
      <t>15.01.210  ESTRUTURA PONTALETADA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</si>
  <si>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em telhas cerâmicas, constituída por: peças em madeira dispostas  verticalmente,  constituindo  pilares  apoiados  sobre  laje,  contraventados  com  mãos- francesas e / ou diagonais e trama com terças, caibros e ripas, nas dimensões conforme projeto aprovado pela Contratante e / ou Fiscalização e determinações na NBR 7190.</t>
    </r>
  </si>
  <si>
    <r>
      <rPr>
        <sz val="10"/>
        <rFont val="Times New Roman"/>
        <family val="1"/>
      </rPr>
      <t>15.01.220  ESTRUTURA PONTALETADA PARA TELHAS ONDULADAS</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</si>
  <si>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de  telhas  onduladas  em  cimento  reforçado  com  fio sintético,  plástico,  ou  alumínio,  constituída  por:  peças  em  madeira  dispostas  verticalmente, constituindo pilares apoiados sobre laje, contraventados com mãos-francesas e / ou diagonais e trama com terças, caibros e ripas, nas dimensões conforme projeto aprovado pela Contratante e/ou Fiscalização e determinações na NBR 7190.</t>
    </r>
  </si>
  <si>
    <r>
      <rPr>
        <sz val="10"/>
        <rFont val="Times New Roman"/>
        <family val="1"/>
      </rPr>
      <t>15.01.310  ESTRUTURA EM TERÇAS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</si>
  <si>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t>
    </r>
  </si>
  <si>
    <r>
      <rPr>
        <sz val="11"/>
        <rFont val="Times New Roman"/>
        <family val="1"/>
      </rPr>
      <t>com acabamento galvanizado a fogo; materiais acessórios inclusos; equipamentos e a mão-de- obra necessária para a confecção e montagem de estrutura completa em terças, para cobertura em telhas cerâmicas,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</si>
  <si>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15.01.320  ESTRUTURA EM TERÇAS PARA TELHAS PERFIL E MATERIAL QUALQUER, EXCETO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</si>
  <si>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qualquer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</si>
  <si>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15.01.330  ESTRUTURA EM TERÇAS PARA TELHAS PERFIL TRAPEZOIDAL</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</si>
  <si>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trapezoidal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</si>
  <si>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b/>
        <sz val="10"/>
        <rFont val="Times New Roman"/>
        <family val="1"/>
      </rPr>
      <t>15.03.000  ESTRUTURA EM AÇO</t>
    </r>
  </si>
  <si>
    <r>
      <rPr>
        <sz val="10"/>
        <rFont val="Times New Roman"/>
        <family val="1"/>
      </rPr>
      <t>15.03.030  FORNECIMENTO E MONTAGEM DE ESTRUTURA EM AÇO ASTM-A 36,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</si>
  <si>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</si>
  <si>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do projeto de fabricação, da estrutura metálica em aço ASTM- A 36,  incluindo  chapas  de  ligação,  soldas,  parafusos  galvanizados,  chumbadores,  perdas  e acessórios  não  constantes  no  peso  nominal  de  projeto;  beneficiamento  e  pré-montagem  de partes da estrutura em fábrica; transporte e descarregamento; traslado interno à obra; montagem e instalação completa; preparo da superfície das peças por meio de jato de abrasivo da Norma SSPC-SP 10, padrão visual Sa 2 1/2, da Norma SIS 05 59 00-67.</t>
    </r>
  </si>
  <si>
    <r>
      <rPr>
        <sz val="11"/>
        <rFont val="Times New Roman"/>
        <family val="1"/>
      </rPr>
      <t>a)  5% do peso total da estrutura, na entrega do projeto de fabricação;</t>
    </r>
  </si>
  <si>
    <r>
      <rPr>
        <sz val="11"/>
        <rFont val="Times New Roman"/>
        <family val="1"/>
      </rPr>
      <t>b)  55%  do  peso  total  da  estrutura,  no  beneficiamento  das  peças  para  montagem e instalação completa da estrutura;</t>
    </r>
  </si>
  <si>
    <r>
      <rPr>
        <sz val="11"/>
        <rFont val="Times New Roman"/>
        <family val="1"/>
      </rPr>
      <t>c)  40%  do  peso  total  da  estrutura,  na  conclusão  da  montagem  e  instalação  completa  da estrutura, inclusive o preparo das peças por meio de jato abrasivo.</t>
    </r>
  </si>
  <si>
    <r>
      <rPr>
        <sz val="10"/>
        <rFont val="Times New Roman"/>
        <family val="1"/>
      </rPr>
      <t>15.03.090  MONTAGEM DE ESTRUTURA EM AÇO, SEM PINTURA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</si>
  <si>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</si>
  <si>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a montagem e instalação completa; preparo da superfície das peças por meio de  jato  de  abrasivo  e  translado  interno  à  obra  de  estrutura  metálica.  Não  remunera  o fornecimento da estrutura metálica.</t>
    </r>
  </si>
  <si>
    <r>
      <rPr>
        <sz val="10"/>
        <rFont val="Times New Roman"/>
        <family val="1"/>
      </rPr>
      <t>15.03.110  FORNECIMENTO E MONTAGEM DE ESTRUTURA EM AÇO PATINÁVEL, SEM PINTURA</t>
    </r>
  </si>
  <si>
    <r>
      <rPr>
        <sz val="10"/>
        <rFont val="Times New Roman"/>
        <family val="1"/>
      </rPr>
      <t xml:space="preserve">2)  </t>
    </r>
    <r>
      <rPr>
        <sz val="11"/>
        <rFont val="Times New Roman"/>
        <family val="1"/>
      </rPr>
      <t>O  item  remunera  o  fornecimento  do  projeto  de  fabricação,  da  estrutura  metálica  em  aço patinável ou aclimável, com teores dos elementos de liga (cobre, cromo, fósforo e níquel), que propiciam a formação de uma película (a pátina) de óxidos compacta, aderente e pouco solúvel em água, a partir da exposição do material aos ciclos de molhagem (chuva e orvalho) e secagem (sol  e  vento),  demorando  em  média  de  1  até  3  anos  para  ser  completamente  formada, apresentando  então  coloração  vermelho  escura,  impedindo  que  os  elementos  causadores  da corrosão atmosférica atinjam o material; referência comercial COS AR COR 400 E fabricação COSIPA,  ou  USI-SAC-41-E  fabricação  USIMINAS,  ou  CSN COR 420  fabricação  CSN  ou equivalente;  remunera  também,  projeto  de  fabricação,  o  fornecimento  de  chapas  de  ligação, soldas,  parafusos  galvanizados,  chumbadores,  perdas  e  acessórios  não  constantes  no  peso nominal  de  projeto;  beneficiamento  e  pré-montagem  de  partes  da  estrutura  em  fábrica; transporte  e  descarregamento;  traslado  interno  à  obra;  montagem  e  instalação  completa  da estrutura, em ambientes urbanos ou rurais ou em atmosfera industrial não muito agressiva.</t>
    </r>
  </si>
  <si>
    <r>
      <rPr>
        <sz val="10"/>
        <rFont val="Times New Roman"/>
        <family val="1"/>
      </rPr>
      <t>15.03.131  FORNECIMENTO E MONTAGEM DE ESTRUTURA EM AÇO ASTM-A572 GRAU 50,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</si>
  <si>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</si>
  <si>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e execução de estrutura metálica em aço ASTM – A572 Grau 50, o serviço remunera no mínimo:</t>
    </r>
  </si>
  <si>
    <r>
      <rPr>
        <sz val="11"/>
        <rFont val="Times New Roman"/>
        <family val="1"/>
      </rPr>
      <t>2.1) Os  projetos  de  detalhamento  e  montagem  com  todas  as  informações  necessárias  à fabricação da estrutura, tais como: listas de perfis, chapas, chumbadores, parafusos, soldas, planos  de  montagem  se  pertinentes,  além  de  outras  julgadas  necessárias  para  a  perfeita execução das estruturas metálicas e demais serviços complementares.</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</si>
  <si>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</si>
  <si>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2.3) Todos  os  componentes  da  estrutura  deverão  ser  marcados  por  puncionamento  com  as marcas dos desenhos de detalhamento.</t>
    </r>
  </si>
  <si>
    <r>
      <rPr>
        <sz val="11"/>
        <rFont val="Times New Roman"/>
        <family val="1"/>
      </rPr>
      <t>2.4) Fornecer, instalar e remover todas as estruturas provisórias de travamento necessárias para a montagem.</t>
    </r>
  </si>
  <si>
    <r>
      <rPr>
        <sz val="11"/>
        <rFont val="Times New Roman"/>
        <family val="1"/>
      </rPr>
      <t>2.5) Fornecimento de chumbadores embutidos no concreto.</t>
    </r>
  </si>
  <si>
    <r>
      <rPr>
        <sz val="11"/>
        <rFont val="Times New Roman"/>
        <family val="1"/>
      </rPr>
      <t>2.6   Não remunera pintura e proteção anticorrosiva.</t>
    </r>
  </si>
  <si>
    <r>
      <rPr>
        <sz val="11"/>
        <rFont val="Times New Roman"/>
        <family val="1"/>
      </rPr>
      <t>2.7) Poderá  a  contratante  ou  fiscalização,  solicitar  comprovação  da  qualidade  dos  materiais empregados, tais como certificados de propriedades mecânicas, etc.</t>
    </r>
  </si>
  <si>
    <r>
      <rPr>
        <sz val="11"/>
        <rFont val="Times New Roman"/>
        <family val="1"/>
      </rPr>
      <t>2.8) Podem ser solicitados a qualquer tempo:</t>
    </r>
  </si>
  <si>
    <r>
      <rPr>
        <sz val="11"/>
        <rFont val="Times New Roman"/>
        <family val="1"/>
      </rPr>
      <t>a)  Ensaios em soldas e comprovação de apertos de parafusos.</t>
    </r>
  </si>
  <si>
    <r>
      <rPr>
        <sz val="11"/>
        <rFont val="Times New Roman"/>
        <family val="1"/>
      </rPr>
      <t>b)  Atestados de qualificação de soldadores conforme AWS.</t>
    </r>
  </si>
  <si>
    <r>
      <rPr>
        <sz val="11"/>
        <rFont val="Times New Roman"/>
        <family val="1"/>
      </rPr>
      <t>c)  Levantamentos topográficos e outros julgados necessários.</t>
    </r>
  </si>
  <si>
    <r>
      <rPr>
        <sz val="11"/>
        <rFont val="Times New Roman"/>
        <family val="1"/>
      </rPr>
      <t>d)  Nenhum ônus caberá a contratante por conta destes ensaios ou correções solicitadas. 2.9) Recolhimento de ARTs de fabricação e montagem.</t>
    </r>
  </si>
  <si>
    <r>
      <rPr>
        <sz val="11"/>
        <rFont val="Times New Roman"/>
        <family val="1"/>
      </rPr>
      <t>3)  Tabela de pagamento:</t>
    </r>
  </si>
  <si>
    <r>
      <rPr>
        <sz val="11"/>
        <rFont val="Times New Roman"/>
        <family val="1"/>
      </rPr>
      <t>a)  5% do peso total da estrutura, na entrega do detalhamento do projeto de fabricação;</t>
    </r>
  </si>
  <si>
    <r>
      <rPr>
        <sz val="11"/>
        <rFont val="Times New Roman"/>
        <family val="1"/>
      </rPr>
      <t>c)  40%  do  peso  total  da  estrutura,  na  conclusão  da  montagem  e  instalação  completa  da estrutura.</t>
    </r>
  </si>
  <si>
    <r>
      <rPr>
        <sz val="10"/>
        <rFont val="Times New Roman"/>
        <family val="1"/>
      </rPr>
      <t>15.03.140  FORNECIMENTO  E  MONTAGEM  DE  ESTRUTURA  TUBULAR  EM  AÇO  ASTM-A572  GRAU  50, SEM PINTURA</t>
    </r>
  </si>
  <si>
    <r>
      <rPr>
        <sz val="11"/>
        <rFont val="Times New Roman"/>
        <family val="1"/>
      </rPr>
      <t>1)  Será  medido  por  peso  de  aço,  nas  bitolas  e  dimensões  especificadas  no  projeto  de  estrutura metálica tubular, em porcentagens conforme tabela de pagamento do item 3 (kg).</t>
    </r>
  </si>
  <si>
    <r>
      <rPr>
        <sz val="11"/>
        <rFont val="Times New Roman"/>
        <family val="1"/>
      </rPr>
      <t>2)  O  item  remunera  o  fornecimento  e  execução  de  estrutura  metálica  tubular  em  aço  ASTM  – A572 Grau 50, o serviço remunera no mínimo:</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</si>
  <si>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</si>
  <si>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2.5) Fornecimento de chumbadores embutidos no concreto. 2.6) Não remunera pintura e proteção anticorrosiva.</t>
    </r>
  </si>
  <si>
    <r>
      <rPr>
        <sz val="11"/>
        <rFont val="Times New Roman"/>
        <family val="1"/>
      </rPr>
      <t>c)  40%  do  peso  total  da  estrutura,  na  conclusão  da  montagem  e  instalação  completa  da estrutura..</t>
    </r>
  </si>
  <si>
    <r>
      <rPr>
        <b/>
        <sz val="10"/>
        <rFont val="Times New Roman"/>
        <family val="1"/>
      </rPr>
      <t>15.05.000  ESTRUTURA PRÉ-FABRICADA DE CONCRETO</t>
    </r>
  </si>
  <si>
    <r>
      <rPr>
        <sz val="10"/>
        <rFont val="Times New Roman"/>
        <family val="1"/>
      </rPr>
      <t>15.05.290  PLACAS, VIGAS E PILARES EM CONCRETO ARMADO PRÉ-MOLDADO COM FCK= 40 MPA</t>
    </r>
  </si>
  <si>
    <r>
      <rPr>
        <sz val="10"/>
        <rFont val="Times New Roman"/>
        <family val="1"/>
      </rPr>
      <t xml:space="preserve">1)  </t>
    </r>
    <r>
      <rPr>
        <sz val="11"/>
        <rFont val="Times New Roman"/>
        <family val="1"/>
      </rPr>
      <t>Será  medido  pelo  volume  de  concreto  das  peças  de  acordo  com o  projeto,  em porcentagens,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</si>
  <si>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40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</si>
  <si>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 xml:space="preserve">3)  </t>
    </r>
    <r>
      <rPr>
        <sz val="11"/>
        <rFont val="Times New Roman"/>
        <family val="1"/>
      </rPr>
      <t>Tabela de Pagamento:</t>
    </r>
  </si>
  <si>
    <r>
      <rPr>
        <sz val="11"/>
        <rFont val="Times New Roman"/>
        <family val="1"/>
      </rPr>
      <t>a)  5% do volume total da peça, na entrega do projeto de fabricação;</t>
    </r>
  </si>
  <si>
    <r>
      <rPr>
        <sz val="11"/>
        <rFont val="Times New Roman"/>
        <family val="1"/>
      </rPr>
      <t>b)  55% do volume total da peça, no beneficiamento das peças para montagem;</t>
    </r>
  </si>
  <si>
    <r>
      <rPr>
        <sz val="11"/>
        <rFont val="Times New Roman"/>
        <family val="1"/>
      </rPr>
      <t>c)  40% do volume total da peça, na conclusão da montagem e instalação completa da estrutura.</t>
    </r>
  </si>
  <si>
    <r>
      <rPr>
        <sz val="10"/>
        <rFont val="Times New Roman"/>
        <family val="1"/>
      </rPr>
      <t>15.05.300  MOBILIÁRIO EM CONCRETO ARMADO PRÉ-MOLDADO COM FCK = 40 MPA</t>
    </r>
  </si>
  <si>
    <r>
      <rPr>
        <sz val="10"/>
        <rFont val="Times New Roman"/>
        <family val="1"/>
      </rPr>
      <t xml:space="preserve">1)  </t>
    </r>
    <r>
      <rPr>
        <sz val="11"/>
        <rFont val="Times New Roman"/>
        <family val="1"/>
      </rPr>
      <t>Será medido pelo volume de concreto do mobiliário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</si>
  <si>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40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</si>
  <si>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sz val="10"/>
        <rFont val="Times New Roman"/>
        <family val="1"/>
      </rPr>
      <t>15.05.520  PLACAS, VIGAS E PILARES EM CONCRETO ARMADO PRÉ-MOLDADO - FCK = 35 MPA</t>
    </r>
  </si>
  <si>
    <r>
      <rPr>
        <sz val="10"/>
        <rFont val="Times New Roman"/>
        <family val="1"/>
      </rPr>
      <t xml:space="preserve">1)  </t>
    </r>
    <r>
      <rPr>
        <sz val="11"/>
        <rFont val="Times New Roman"/>
        <family val="1"/>
      </rPr>
      <t>Será medido pelo volume de concreto das peças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</si>
  <si>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35 MPa, lançado  e  adensado,  com  acabamento  por  meio  de  desempenadeira  de  aço  para  utilização</t>
    </r>
  </si>
  <si>
    <r>
      <rPr>
        <sz val="11"/>
        <rFont val="Times New Roman"/>
        <family val="1"/>
      </rPr>
      <t>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</si>
  <si>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15.05.530  PLACAS, VIGAS E PILARES EM CONCRETO ARMADO PRÉ-MOLDADO - FCK = 25 MPA</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</si>
  <si>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25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</si>
  <si>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15.05.540  MOBILIÁRIO EM CONCRETO ARMADO PRÉ-MOLDADO – FCK = 25 MPA</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</si>
  <si>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25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</si>
  <si>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b/>
        <sz val="10"/>
        <rFont val="Times New Roman"/>
        <family val="1"/>
      </rPr>
      <t>15.20.000  REPAROS, CONSERVAÇÕES E COMPLEMENTOS</t>
    </r>
  </si>
  <si>
    <r>
      <rPr>
        <sz val="10"/>
        <rFont val="Times New Roman"/>
        <family val="1"/>
      </rPr>
      <t>15.20.020  FORNECIMENTO DE PEÇAS DIVERSAS PARA ESTRUTURA EM MADEIRA</t>
    </r>
  </si>
  <si>
    <r>
      <rPr>
        <sz val="10"/>
        <rFont val="Times New Roman"/>
        <family val="1"/>
      </rPr>
      <t xml:space="preserve">1)  </t>
    </r>
    <r>
      <rPr>
        <sz val="11"/>
        <rFont val="Times New Roman"/>
        <family val="1"/>
      </rPr>
      <t>Será medido pelo volume total das peças (m³).</t>
    </r>
  </si>
  <si>
    <r>
      <rPr>
        <sz val="10"/>
        <rFont val="Times New Roman"/>
        <family val="1"/>
      </rPr>
      <t xml:space="preserve">2)  </t>
    </r>
    <r>
      <rPr>
        <sz val="11"/>
        <rFont val="Times New Roman"/>
        <family val="1"/>
      </rPr>
      <t>O  item  remunera  o  fornecimento  de  madeira  em  angelim-vermelho / bacuri / maçaranduba, adequada  para  estrutura,  pregos  em  diversas  bitolas,  materiais  acessórios  e  a  mão-de-obra necessária para a confecção, montagem e instalação completa das peças.</t>
    </r>
  </si>
  <si>
    <r>
      <rPr>
        <sz val="10"/>
        <rFont val="Times New Roman"/>
        <family val="1"/>
      </rPr>
      <t>15.20.040  RECOLOCAÇÃO DE PEÇAS LINEARES EM MADEIRA COM SEÇÃO ATÉ 60 CM²</t>
    </r>
  </si>
  <si>
    <r>
      <rPr>
        <sz val="10"/>
        <rFont val="Times New Roman"/>
        <family val="1"/>
      </rPr>
      <t xml:space="preserve">1)  </t>
    </r>
    <r>
      <rPr>
        <sz val="11"/>
        <rFont val="Times New Roman"/>
        <family val="1"/>
      </rPr>
      <t>Será medido pelo comprimento total das peças instaladas (m).</t>
    </r>
  </si>
  <si>
    <r>
      <rPr>
        <sz val="10"/>
        <rFont val="Times New Roman"/>
        <family val="1"/>
      </rPr>
      <t xml:space="preserve">2)  </t>
    </r>
    <r>
      <rPr>
        <sz val="11"/>
        <rFont val="Times New Roman"/>
        <family val="1"/>
      </rPr>
      <t>O item remunera o fornecimento de prego em diversas bitolas, materiais acessórios e a mão-de- obra necessária para a instalação das peças.</t>
    </r>
  </si>
  <si>
    <r>
      <rPr>
        <sz val="10"/>
        <rFont val="Times New Roman"/>
        <family val="1"/>
      </rPr>
      <t>15.20.060  RECOLOCAÇÃO DE PEÇAS LINEARES EM MADEIRA COM SEÇÃO SUPERIOR A 60 CM²</t>
    </r>
  </si>
  <si>
    <r>
      <rPr>
        <b/>
        <sz val="10"/>
        <color rgb="FF0000FF"/>
        <rFont val="Times New Roman"/>
        <family val="1"/>
      </rPr>
      <t>16.00.000  TELHAMENTO</t>
    </r>
  </si>
  <si>
    <r>
      <rPr>
        <b/>
        <sz val="10"/>
        <rFont val="Times New Roman"/>
        <family val="1"/>
      </rPr>
      <t>16.02.000  TELHAMENTO EM BARRO</t>
    </r>
  </si>
  <si>
    <r>
      <rPr>
        <sz val="10"/>
        <rFont val="Times New Roman"/>
        <family val="1"/>
      </rPr>
      <t>16.02.010  TELHA DE BARRO TIPO ITALIANA</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</si>
  <si>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</si>
  <si>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coberturas de 18% a 27% de inclinação;</t>
    </r>
  </si>
  <si>
    <r>
      <rPr>
        <sz val="11"/>
        <rFont val="Times New Roman"/>
        <family val="1"/>
      </rPr>
      <t>b)  8% para coberturas de 28% a 38% de inclinação;</t>
    </r>
  </si>
  <si>
    <r>
      <rPr>
        <sz val="11"/>
        <rFont val="Times New Roman"/>
        <family val="1"/>
      </rPr>
      <t>c)  12% para coberturas de 39% a 50% de inclinação.</t>
    </r>
  </si>
  <si>
    <r>
      <rPr>
        <sz val="10"/>
        <rFont val="Times New Roman"/>
        <family val="1"/>
      </rPr>
      <t xml:space="preserve">2)  </t>
    </r>
    <r>
      <rPr>
        <sz val="11"/>
        <rFont val="Times New Roman"/>
        <family val="1"/>
      </rPr>
      <t>O item remunera o fornecimento das telhas, materiais, acessórios e a mão-de-obra necessária para a colocação, fixação e emboçamento das telhas.</t>
    </r>
  </si>
  <si>
    <r>
      <rPr>
        <sz val="10"/>
        <rFont val="Times New Roman"/>
        <family val="1"/>
      </rPr>
      <t>16.02.020  TELHA DE BARRO TIPO FRANCESA</t>
    </r>
  </si>
  <si>
    <r>
      <rPr>
        <sz val="10"/>
        <rFont val="Times New Roman"/>
        <family val="1"/>
      </rPr>
      <t>16.02.030  TELHA DE BARRO TIPO ROMANA</t>
    </r>
  </si>
  <si>
    <r>
      <rPr>
        <sz val="10"/>
        <rFont val="Times New Roman"/>
        <family val="1"/>
      </rPr>
      <t>16.02.060  TELHA DE BARRO TIPO PLAN</t>
    </r>
  </si>
  <si>
    <r>
      <rPr>
        <sz val="10"/>
        <rFont val="Times New Roman"/>
        <family val="1"/>
      </rPr>
      <t>16.02.120  EMBOÇAMENTO DE BEIRAL EM TELHAS DE BARRO</t>
    </r>
  </si>
  <si>
    <r>
      <rPr>
        <sz val="10"/>
        <rFont val="Times New Roman"/>
        <family val="1"/>
      </rPr>
      <t xml:space="preserve">1)  </t>
    </r>
    <r>
      <rPr>
        <sz val="11"/>
        <rFont val="Times New Roman"/>
        <family val="1"/>
      </rPr>
      <t>Será medido pelo comprimento de beiral emboçado (m).</t>
    </r>
  </si>
  <si>
    <r>
      <rPr>
        <sz val="10"/>
        <rFont val="Times New Roman"/>
        <family val="1"/>
      </rPr>
      <t xml:space="preserve">2)  </t>
    </r>
    <r>
      <rPr>
        <sz val="11"/>
        <rFont val="Times New Roman"/>
        <family val="1"/>
      </rPr>
      <t>O  item  remunera  o  fornecimento  de  cimento,  cal,  areia  e  mão-de-obra  necessária  para  o emboçamento do beiral.</t>
    </r>
  </si>
  <si>
    <r>
      <rPr>
        <sz val="10"/>
        <rFont val="Times New Roman"/>
        <family val="1"/>
      </rPr>
      <t>16.02.230  CUMEEIRA DE BARRO EMBOÇADOS, TIPO ROMANA, ITALIANA, FRANCESA E PAULISTINHA</t>
    </r>
  </si>
  <si>
    <r>
      <rPr>
        <sz val="10"/>
        <rFont val="Times New Roman"/>
        <family val="1"/>
      </rPr>
      <t xml:space="preserve">1)  </t>
    </r>
    <r>
      <rPr>
        <sz val="11"/>
        <rFont val="Times New Roman"/>
        <family val="1"/>
      </rPr>
      <t>Será medido pelo comprimento executado (m).</t>
    </r>
  </si>
  <si>
    <r>
      <rPr>
        <sz val="10"/>
        <rFont val="Times New Roman"/>
        <family val="1"/>
      </rPr>
      <t xml:space="preserve">2)  </t>
    </r>
    <r>
      <rPr>
        <sz val="11"/>
        <rFont val="Times New Roman"/>
        <family val="1"/>
      </rPr>
      <t>O item remunera o fornecimento das peças de cumeeiras, materiais acessórios e a mão-de-obra necessária para o assentamento e emboçamento das peças.</t>
    </r>
  </si>
  <si>
    <r>
      <rPr>
        <sz val="10"/>
        <rFont val="Times New Roman"/>
        <family val="1"/>
      </rPr>
      <t>16.02.270  ESPIGÃO DE BARRO EMBOÇADOS</t>
    </r>
  </si>
  <si>
    <r>
      <rPr>
        <sz val="10"/>
        <rFont val="Times New Roman"/>
        <family val="1"/>
      </rPr>
      <t xml:space="preserve">2)  </t>
    </r>
    <r>
      <rPr>
        <sz val="11"/>
        <rFont val="Times New Roman"/>
        <family val="1"/>
      </rPr>
      <t>O  item  remunera  o  fornecimento  das  peças  de  espigão  e  peça  inicio  e/ou  final  de  espigão, materiais acessórios e a mão-de-obra necessária para o assentamento e emboçamento das peças.</t>
    </r>
  </si>
  <si>
    <r>
      <rPr>
        <b/>
        <sz val="10"/>
        <rFont val="Times New Roman"/>
        <family val="1"/>
      </rPr>
      <t>16.03.000  TELHAMENTO EM CIMENTO REFORÇADO COM FIO SINTÉTICO (CRFS)</t>
    </r>
  </si>
  <si>
    <r>
      <rPr>
        <sz val="10"/>
        <rFont val="Times New Roman"/>
        <family val="1"/>
      </rPr>
      <t>16.03.010  TELHAMENTO  EM  CIMENTO  REFORÇADO  COM  FIO SINTÉTICO (CRFS),  PERFIL ONDULADO DE 6 MM</t>
    </r>
  </si>
  <si>
    <r>
      <rPr>
        <sz val="10"/>
        <rFont val="Times New Roman"/>
        <family val="1"/>
      </rPr>
      <t xml:space="preserve">1)  </t>
    </r>
    <r>
      <rPr>
        <sz val="11"/>
        <rFont val="Times New Roman"/>
        <family val="1"/>
      </rPr>
      <t>Será medido pela área de telhamento (m²), sendo:</t>
    </r>
  </si>
  <si>
    <r>
      <rPr>
        <sz val="11"/>
        <rFont val="Times New Roman"/>
        <family val="1"/>
      </rPr>
      <t>a)  Quando plano, ou inclinado abaixo de 18%, pela área de cobertura em projeção horizontal, ou pela área de vedação lateral em projeção vertical;</t>
    </r>
  </si>
  <si>
    <r>
      <rPr>
        <sz val="11"/>
        <rFont val="Times New Roman"/>
        <family val="1"/>
      </rPr>
      <t>b)  Quando inclinado a partir de 18%, pela área de cobertura em projeção horizontal, ou pela área de vedação lateral em projeção vertical, com os acréscimos:</t>
    </r>
  </si>
  <si>
    <r>
      <rPr>
        <sz val="11"/>
        <rFont val="Wingdings"/>
        <charset val="2"/>
      </rPr>
      <t></t>
    </r>
    <r>
      <rPr>
        <sz val="11"/>
        <rFont val="Times New Roman"/>
        <family val="1"/>
      </rPr>
      <t xml:space="preserve">  5% para coberturas de 18% a 27% de inclinação;</t>
    </r>
  </si>
  <si>
    <r>
      <rPr>
        <sz val="11"/>
        <rFont val="Wingdings"/>
        <charset val="2"/>
      </rPr>
      <t></t>
    </r>
    <r>
      <rPr>
        <sz val="11"/>
        <rFont val="Times New Roman"/>
        <family val="1"/>
      </rPr>
      <t xml:space="preserve">  8% para coberturas de 28% a 38% de inclinação;</t>
    </r>
  </si>
  <si>
    <r>
      <rPr>
        <sz val="11"/>
        <rFont val="Wingdings"/>
        <charset val="2"/>
      </rPr>
      <t></t>
    </r>
    <r>
      <rPr>
        <sz val="11"/>
        <rFont val="Times New Roman"/>
        <family val="1"/>
      </rPr>
      <t xml:space="preserve">  12% para coberturas de 39% a 50% de inclinação.</t>
    </r>
  </si>
  <si>
    <r>
      <rPr>
        <sz val="11"/>
        <rFont val="Times New Roman"/>
        <family val="1"/>
      </rPr>
      <t>c)  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</si>
  <si>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6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</si>
  <si>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16.03.020  TELHAMENTO  EM  CIMENTO  REFORÇADO  COM  FIO SINTÉTICO (CRFS),  PERFIL ONDULADO DE 8 MM</t>
    </r>
  </si>
  <si>
    <r>
      <rPr>
        <sz val="10"/>
        <rFont val="Times New Roman"/>
        <family val="1"/>
      </rPr>
      <t xml:space="preserve">a)   </t>
    </r>
    <r>
      <rPr>
        <sz val="11"/>
        <rFont val="Times New Roman"/>
        <family val="1"/>
      </rPr>
      <t>Quando plano, ou inclinado abaixo de 18%, pela área de cobertura em projeção horizontal, ou pela área de vedação lateral em projeção vertical;</t>
    </r>
  </si>
  <si>
    <r>
      <rPr>
        <sz val="10"/>
        <rFont val="Times New Roman"/>
        <family val="1"/>
      </rPr>
      <t xml:space="preserve">b)  </t>
    </r>
    <r>
      <rPr>
        <sz val="11"/>
        <rFont val="Times New Roman"/>
        <family val="1"/>
      </rPr>
      <t>Quando inclinado a partir de 18%, pela área de cobertura em projeção horizontal, ou pela área de vedação lateral em projeção vertical, com os acréscimos:</t>
    </r>
  </si>
  <si>
    <r>
      <rPr>
        <sz val="10"/>
        <rFont val="Wingdings"/>
        <charset val="2"/>
      </rPr>
      <t></t>
    </r>
    <r>
      <rPr>
        <sz val="10"/>
        <rFont val="Times New Roman"/>
        <family val="1"/>
      </rPr>
      <t xml:space="preserve">   </t>
    </r>
    <r>
      <rPr>
        <sz val="11"/>
        <rFont val="Times New Roman"/>
        <family val="1"/>
      </rPr>
      <t>5% para coberturas de 18% a 27% de inclinação;</t>
    </r>
  </si>
  <si>
    <r>
      <rPr>
        <sz val="10"/>
        <rFont val="Wingdings"/>
        <charset val="2"/>
      </rPr>
      <t></t>
    </r>
    <r>
      <rPr>
        <sz val="10"/>
        <rFont val="Times New Roman"/>
        <family val="1"/>
      </rPr>
      <t xml:space="preserve">   </t>
    </r>
    <r>
      <rPr>
        <sz val="11"/>
        <rFont val="Times New Roman"/>
        <family val="1"/>
      </rPr>
      <t>8% para coberturas de 28% a 38% de inclinação;</t>
    </r>
  </si>
  <si>
    <r>
      <rPr>
        <sz val="10"/>
        <rFont val="Wingdings"/>
        <charset val="2"/>
      </rPr>
      <t></t>
    </r>
    <r>
      <rPr>
        <sz val="10"/>
        <rFont val="Times New Roman"/>
        <family val="1"/>
      </rPr>
      <t xml:space="preserve">   </t>
    </r>
    <r>
      <rPr>
        <sz val="11"/>
        <rFont val="Times New Roman"/>
        <family val="1"/>
      </rPr>
      <t>12% para coberturas de 39% a 50% de inclinação.</t>
    </r>
  </si>
  <si>
    <r>
      <rPr>
        <sz val="10"/>
        <rFont val="Times New Roman"/>
        <family val="1"/>
      </rPr>
      <t xml:space="preserve">c)   </t>
    </r>
    <r>
      <rPr>
        <sz val="11"/>
        <rFont val="Times New Roman"/>
        <family val="1"/>
      </rPr>
      <t>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</si>
  <si>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8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</si>
  <si>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16.03.030  TELHAMENTO     EM     CIMENTO     REFORÇADO     COM     FIO     SINTÉTICO     (CRFS),     PERFIL TRAPEZOIDAL DE 44 CM</t>
    </r>
  </si>
  <si>
    <r>
      <rPr>
        <sz val="10"/>
        <rFont val="Times New Roman"/>
        <family val="1"/>
      </rPr>
      <t xml:space="preserve">2)  </t>
    </r>
    <r>
      <rPr>
        <sz val="11"/>
        <rFont val="Times New Roman"/>
        <family val="1"/>
      </rPr>
      <t>O item remunera o fornecimento das telhas em chapa de cimento reforçado com fio sintético (CRFS),  em  perfil  trapezoidal,  com  8 mm  de  espessura,  largura  útil  de  44 cm,  em  qualquer comprimento;  referência  comercial  Kalheta  fabricação  da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</si>
  <si>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16.03.040  TELHAMENTO EM CIMENTO REFORÇADO COM FIO SINTÉTICO (CRFS), PERFIL MODULADO</t>
    </r>
  </si>
  <si>
    <r>
      <rPr>
        <sz val="10"/>
        <rFont val="Wingdings"/>
        <charset val="2"/>
      </rPr>
      <t></t>
    </r>
    <r>
      <rPr>
        <sz val="10"/>
        <rFont val="Times New Roman"/>
        <family val="1"/>
      </rPr>
      <t xml:space="preserve">  </t>
    </r>
    <r>
      <rPr>
        <sz val="11"/>
        <rFont val="Times New Roman"/>
        <family val="1"/>
      </rPr>
      <t>5% para coberturas de 18% a 27% de inclinação;</t>
    </r>
  </si>
  <si>
    <r>
      <rPr>
        <sz val="10"/>
        <rFont val="Wingdings"/>
        <charset val="2"/>
      </rPr>
      <t></t>
    </r>
    <r>
      <rPr>
        <sz val="10"/>
        <rFont val="Times New Roman"/>
        <family val="1"/>
      </rPr>
      <t xml:space="preserve">  </t>
    </r>
    <r>
      <rPr>
        <sz val="11"/>
        <rFont val="Times New Roman"/>
        <family val="1"/>
      </rPr>
      <t>8% para coberturas de 28% a 38% de inclinação;</t>
    </r>
  </si>
  <si>
    <r>
      <rPr>
        <sz val="10"/>
        <rFont val="Wingdings"/>
        <charset val="2"/>
      </rPr>
      <t></t>
    </r>
    <r>
      <rPr>
        <sz val="10"/>
        <rFont val="Times New Roman"/>
        <family val="1"/>
      </rPr>
      <t xml:space="preserve">  </t>
    </r>
    <r>
      <rPr>
        <sz val="11"/>
        <rFont val="Times New Roman"/>
        <family val="1"/>
      </rPr>
      <t>12% para coberturas de 39% a 50% de inclinação.</t>
    </r>
  </si>
  <si>
    <r>
      <rPr>
        <sz val="10"/>
        <rFont val="Times New Roman"/>
        <family val="1"/>
      </rPr>
      <t xml:space="preserve">2)  </t>
    </r>
    <r>
      <rPr>
        <sz val="11"/>
        <rFont val="Times New Roman"/>
        <family val="1"/>
      </rPr>
      <t>O item remunera o fornecimento das telhas em chapa de cimento reforçado com fio sintético (CRFS),  em  perfil  modulado,  com  8 mm  de  espessura,  largura  útil  de  50 cm,  em  qualquer comprimento;  referência  comercial  Onda 50  fabricação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</si>
  <si>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16.03.300  CUMEEIRA   NORMAL   EM   CIMENTO   REFORÇADO   COM   FIO   SINTÉTICO   (CRFS),   PERFIL ONDULADO</t>
    </r>
  </si>
  <si>
    <r>
      <rPr>
        <sz val="10"/>
        <rFont val="Times New Roman"/>
        <family val="1"/>
      </rPr>
      <t xml:space="preserve">1)  </t>
    </r>
    <r>
      <rPr>
        <sz val="11"/>
        <rFont val="Times New Roman"/>
        <family val="1"/>
      </rPr>
      <t>Será medido por comprimento de cumeeira executada (m).</t>
    </r>
  </si>
  <si>
    <r>
      <rPr>
        <sz val="10"/>
        <rFont val="Times New Roman"/>
        <family val="1"/>
      </rPr>
      <t xml:space="preserve">2)  </t>
    </r>
    <r>
      <rPr>
        <sz val="11"/>
        <rFont val="Times New Roman"/>
        <family val="1"/>
      </rPr>
      <t>O  item  remunera  o  fornecimento  das  peças  de  cumeeira  nos  modelos:  normal,  e  normal terminal, com ângulos variáveis de 10º (graus) até 30º (graus),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</si>
  <si>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16.03.310  CUMEEIRA  UNIVERSAL  EM  CIMENTO  REFORÇADO  COM  FIO  SINTÉTICO  (CRFS),  PERFIL ONDULADO</t>
    </r>
  </si>
  <si>
    <r>
      <rPr>
        <sz val="10"/>
        <rFont val="Times New Roman"/>
        <family val="1"/>
      </rPr>
      <t xml:space="preserve">2)  </t>
    </r>
    <r>
      <rPr>
        <sz val="11"/>
        <rFont val="Times New Roman"/>
        <family val="1"/>
      </rPr>
      <t>O  item  remunera  o  fornecimento  das  peças  de  cumeeira  modelo  universal,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</si>
  <si>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16.03.320  CUMEEIRA   NORMAL   EM   CIMENTO   REFORÇADO   COM   FIO   SINTÉTICO   (CRFS),   PERFIL TRAPEZOIDAL DE 44 CM</t>
    </r>
  </si>
  <si>
    <r>
      <rPr>
        <sz val="10"/>
        <rFont val="Times New Roman"/>
        <family val="1"/>
      </rPr>
      <t xml:space="preserve">2)  </t>
    </r>
    <r>
      <rPr>
        <sz val="11"/>
        <rFont val="Times New Roman"/>
        <family val="1"/>
      </rPr>
      <t>O  item  remunera  o  fornecimento  das  peças  de  cumeeira  nos  modelos:  normal,  e  normal terminal, em cimento reforçado com fio sintético (CRFS), para perfil trapezoidal, tipo Kalheta, com  largura  útil  de  44 cm;  referência  comercial  fabricação  Brasilit  ou  equivalente;  materiais acessórios para a fixação das peças em estrutura de apoio, metálica, ou de madeira e a mão-de- obra necessária para o transporte interno à obra, içamento e a montagem completa da cumeeira.</t>
    </r>
  </si>
  <si>
    <r>
      <rPr>
        <sz val="10"/>
        <rFont val="Times New Roman"/>
        <family val="1"/>
      </rPr>
      <t>16.03.330  CUMEEIRA   NORMAL   EM   CIMENTO   REFORÇADO   COM   FIO   SINTÉTICO   (CRFS),   PERFIL MODULADO</t>
    </r>
  </si>
  <si>
    <r>
      <rPr>
        <sz val="10"/>
        <rFont val="Times New Roman"/>
        <family val="1"/>
      </rPr>
      <t xml:space="preserve">2)  </t>
    </r>
    <r>
      <rPr>
        <sz val="11"/>
        <rFont val="Times New Roman"/>
        <family val="1"/>
      </rPr>
      <t>O  item  remunera  o  fornecimento  das  peças  de  cumeeira  nos  modelos:  normal,  e  normal terminal,  com  ângulos  variáveis  de  5º (graus)  até  20º (graus),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</si>
  <si>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16.03.360  ESPIGÃO EM CIMENTO REFORÇADO COM FIO SINTÉTICO (CRFS), PERFIL ONDULADO</t>
    </r>
  </si>
  <si>
    <r>
      <rPr>
        <sz val="10"/>
        <rFont val="Times New Roman"/>
        <family val="1"/>
      </rPr>
      <t xml:space="preserve">1)  </t>
    </r>
    <r>
      <rPr>
        <sz val="11"/>
        <rFont val="Times New Roman"/>
        <family val="1"/>
      </rPr>
      <t>Será medido por comprimento de espigão executado (m).</t>
    </r>
  </si>
  <si>
    <r>
      <rPr>
        <sz val="10"/>
        <rFont val="Times New Roman"/>
        <family val="1"/>
      </rPr>
      <t xml:space="preserve">2)  </t>
    </r>
    <r>
      <rPr>
        <sz val="11"/>
        <rFont val="Times New Roman"/>
        <family val="1"/>
      </rPr>
      <t>O item remunera o fornecimento das peças de espigão nos modelos: universal, ou normal, ou com  aba  plana,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</si>
  <si>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16.03.370  ESPIGÃO EM CIMENTO REFORÇADO COM FIO SINTÉTICO (CRFS), PERFIL MODULADO</t>
    </r>
  </si>
  <si>
    <r>
      <rPr>
        <sz val="10"/>
        <rFont val="Times New Roman"/>
        <family val="1"/>
      </rPr>
      <t xml:space="preserve">2)  </t>
    </r>
    <r>
      <rPr>
        <sz val="11"/>
        <rFont val="Times New Roman"/>
        <family val="1"/>
      </rPr>
      <t>O  item  remunera  o  fornecimento  de  peças  para  espigão  nos  modelos:  normal,  ou  normal  de início,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</si>
  <si>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16.03.400  RUFO EM CIMENTO REFORÇADO COM FIO SINTÉTICO (CRFS), PERFIL ONDULADO</t>
    </r>
  </si>
  <si>
    <r>
      <rPr>
        <sz val="10"/>
        <rFont val="Times New Roman"/>
        <family val="1"/>
      </rPr>
      <t xml:space="preserve">1)  </t>
    </r>
    <r>
      <rPr>
        <sz val="11"/>
        <rFont val="Times New Roman"/>
        <family val="1"/>
      </rPr>
      <t>Será medido por comprimento de rufo executado (m).</t>
    </r>
  </si>
  <si>
    <r>
      <rPr>
        <sz val="10"/>
        <rFont val="Times New Roman"/>
        <family val="1"/>
      </rPr>
      <t xml:space="preserve">2)  </t>
    </r>
    <r>
      <rPr>
        <sz val="11"/>
        <rFont val="Times New Roman"/>
        <family val="1"/>
      </rPr>
      <t>O item remunera o fornecimento das peças de rufo nos modelos para instalação à direita, ou à esquerda,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rufo.</t>
    </r>
  </si>
  <si>
    <r>
      <rPr>
        <b/>
        <sz val="10"/>
        <rFont val="Times New Roman"/>
        <family val="1"/>
      </rPr>
      <t>16.10.000  TELHAMENTO EM MADEIRA OU FIBRA VEGETAL</t>
    </r>
  </si>
  <si>
    <r>
      <rPr>
        <sz val="10"/>
        <rFont val="Times New Roman"/>
        <family val="1"/>
      </rPr>
      <t>16.10.020  TELHA EM FIBRA VEGETAL, PERFIL ONDULADO, COM ESPESSURA DE 3,0 MM</t>
    </r>
  </si>
  <si>
    <r>
      <rPr>
        <sz val="10"/>
        <rFont val="Times New Roman"/>
        <family val="1"/>
      </rPr>
      <t xml:space="preserve">2)  </t>
    </r>
    <r>
      <rPr>
        <sz val="11"/>
        <rFont val="Times New Roman"/>
        <family val="1"/>
      </rPr>
      <t>O item remunera o fornecimento das telhas em fibra vegetal saturada com betume, acabamento à base de pigmentação com resina resistente aos raios ultravioleta em ambas as faces, em várias cores,  perfil  ondulado  com  espessura  média  de  3,0 mm;  referência  comercial  fabricação Onduline do Brasil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</si>
  <si>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16.10.100  CUMEEIRA EM FIBRA VEGETAL, LISA, COM ESPESSURA DE 3,0 MM</t>
    </r>
  </si>
  <si>
    <r>
      <rPr>
        <sz val="10"/>
        <rFont val="Times New Roman"/>
        <family val="1"/>
      </rPr>
      <t xml:space="preserve">1)  </t>
    </r>
    <r>
      <rPr>
        <sz val="11"/>
        <rFont val="Times New Roman"/>
        <family val="1"/>
      </rPr>
      <t>Será medido por comprimento de cumeeira e / ou espigão executado (m).</t>
    </r>
  </si>
  <si>
    <r>
      <rPr>
        <sz val="10"/>
        <rFont val="Times New Roman"/>
        <family val="1"/>
      </rPr>
      <t xml:space="preserve">2)  </t>
    </r>
    <r>
      <rPr>
        <sz val="11"/>
        <rFont val="Times New Roman"/>
        <family val="1"/>
      </rPr>
      <t>O  item  remunera  o  fornecimento  de  peças  de  cumeeiras  e/ou  espigões,  em  fibra  vegetal saturada  com  betume,  acabamento  à  base  de  pigmentação  com  resina  resistente  aos  raios ultravioleta  em ambas as faces, em várias cores, perfil  liso com espessura média de 3,0 mm; referência comercial fabricação Onduline do Brasil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</si>
  <si>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16.12.000  TELHAMENTO METÁLICO COMUM</t>
    </r>
  </si>
  <si>
    <r>
      <rPr>
        <sz val="10"/>
        <rFont val="Times New Roman"/>
        <family val="1"/>
      </rPr>
      <t>16.12.020  TELHAMENTO   EM   CHAPA   DE   AÇO   PRÉ-PINTADA   COM   EPÓXI   E   POLIÉSTER,   PERFIL ONDULADO, COM ESPESSURA DE 0,50 MM</t>
    </r>
  </si>
  <si>
    <r>
      <rPr>
        <sz val="11"/>
        <rFont val="Wingdings"/>
        <charset val="2"/>
      </rPr>
      <t></t>
    </r>
    <r>
      <rPr>
        <sz val="11"/>
        <rFont val="Times New Roman"/>
        <family val="1"/>
      </rPr>
      <t xml:space="preserve"> 5% para coberturas de 18% a 27% de inclinação;</t>
    </r>
  </si>
  <si>
    <r>
      <rPr>
        <sz val="11"/>
        <rFont val="Wingdings"/>
        <charset val="2"/>
      </rPr>
      <t></t>
    </r>
    <r>
      <rPr>
        <sz val="11"/>
        <rFont val="Times New Roman"/>
        <family val="1"/>
      </rPr>
      <t xml:space="preserve"> 8% para coberturas de 28% a 38% de inclinação;</t>
    </r>
  </si>
  <si>
    <r>
      <rPr>
        <sz val="11"/>
        <rFont val="Wingdings"/>
        <charset val="2"/>
      </rPr>
      <t></t>
    </r>
    <r>
      <rPr>
        <sz val="11"/>
        <rFont val="Times New Roman"/>
        <family val="1"/>
      </rPr>
      <t xml:space="preserve"> 12% para coberturas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</si>
  <si>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com 0,50 mm de espessura,   em   qualquer   comprimento;   referência   comercial   LR 17,   fabricação   Perfilor (Perkrom), ou MBP 17,5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</si>
  <si>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16.12.040  TELHAMENTO   EM   CHAPA   DE   AÇO   PRÉ-PINTADA   COM   EPÓXI   E   POLIÉSTER,   PERFIL ONDULADO CALANDRADO, COM ESPESSURA DE 0,80 MM</t>
    </r>
  </si>
  <si>
    <r>
      <rPr>
        <sz val="10"/>
        <rFont val="Times New Roman"/>
        <family val="1"/>
      </rPr>
      <t xml:space="preserve">1)  </t>
    </r>
    <r>
      <rPr>
        <sz val="11"/>
        <rFont val="Times New Roman"/>
        <family val="1"/>
      </rPr>
      <t>Será medido pela área, de curvatura desenvolvida, da cobertura executada (m²).</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</si>
  <si>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calandrado, com 0,80 mm   de   espessura,   em   qualquer   comprimento;   referência   comercial   LR 17 / CAL, fabricação Perfilor (Perkrom), ou MBP 17,5 Calandrada,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 em coberturas com curvatura.</t>
    </r>
  </si>
  <si>
    <r>
      <rPr>
        <sz val="10"/>
        <rFont val="Times New Roman"/>
        <family val="1"/>
      </rPr>
      <t>16.12.050  TELHAMENTO   EM   CHAPA   DE   AÇO   PRÉ-PINTADA   COM   EPÓXI   E   POLIÉSTER,   PERFIL TRAPEZOIDAL, COM ESPESSURA DE 0,80 MM E ALTURA DE 100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</si>
  <si>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0,80 mm de espessura,  altura  de  100 mm,  em  qualquer  comprimento;  referência  comercial  LR 100 N,</t>
    </r>
  </si>
  <si>
    <r>
      <rPr>
        <sz val="11"/>
        <rFont val="Times New Roman"/>
        <family val="1"/>
      </rPr>
      <t>fabricação  Perfilor  (Perkrom),  ou  MBP 100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</si>
  <si>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16.12.060  TELHAMENTO   EM   CHAPA   DE   AÇO   PRÉ-PINTADA   COM   EPÓXI   E   POLIÉSTER,   PERFIL TRAPEZOIDAL, COM ESPESSURA DE 0,50 MM E ALTURA DE 40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</si>
  <si>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0,50 mm de espessura, altura de 40 mm, em qualquer comprimento; referência comercial LR 40, fabricação Perfilor  (Perkrom),  ou  MBP 40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</si>
  <si>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16.12.200  CUMEEIRA    EM    CHAPA    DE    AÇO    PRÉ-PINTADA    COM    EPÓXI    E    POLIÉSTER,    PERFIL TRAPEZOIDAL,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</si>
  <si>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trapezoidal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</si>
  <si>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16.12.220  CUMEEIRA EM CHAPA DE AÇO PRÉ-PINTADA COM EPÓXI E POLIÉSTER, PERFIL ONDULADO,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</si>
  <si>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ondulado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</si>
  <si>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16.13.000  TELHAMENTO METÁLICO ESPECIAL</t>
    </r>
  </si>
  <si>
    <r>
      <rPr>
        <sz val="10"/>
        <rFont val="Times New Roman"/>
        <family val="1"/>
      </rPr>
      <t>16.13.060  TELHAMENTO   EM   CHAPA   DE   AÇO   PRÉ-PINTADA   COM   EPÓXI   E   POLIÉSTER,   TIPO SANDUÍCHE, ESPESSURA DE 0,50 MM, COM LÃ DE ROCHA</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</si>
  <si>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referência comercial LR 25, fabricação Perfilor (Perkrom),  ou  MBP 25 TAC  Lã  de  Rocha,  fabricação  Metalúrgica  Barra  do  Piraí  (MBP)  ou equivalente; lã de rocha com espessura de 50 mm e densidade média de 32 kg / m³; espaçador para telha;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</si>
  <si>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16.13.070  TELHAMENTO   EM   CHAPA   DE   AÇO   PRÉ-PINTADA   COM   EPÓXI   E   POLIÉSTER,   TIPO SANDUÍCHE ESPESSURA DE 0,50 MM, COM POLIURETANO</t>
    </r>
  </si>
  <si>
    <r>
      <rPr>
        <sz val="11"/>
        <rFont val="Wingdings"/>
        <charset val="2"/>
      </rPr>
      <t></t>
    </r>
    <r>
      <rPr>
        <sz val="11"/>
        <rFont val="Times New Roman"/>
        <family val="1"/>
      </rPr>
      <t xml:space="preserve">  5% para cobertura de 18% a 27% de inclinação;</t>
    </r>
  </si>
  <si>
    <r>
      <rPr>
        <sz val="11"/>
        <rFont val="Wingdings"/>
        <charset val="2"/>
      </rPr>
      <t></t>
    </r>
    <r>
      <rPr>
        <sz val="11"/>
        <rFont val="Times New Roman"/>
        <family val="1"/>
      </rPr>
      <t xml:space="preserve">  8% para cobertura de 28% a 38% de inclinação;</t>
    </r>
  </si>
  <si>
    <r>
      <rPr>
        <sz val="11"/>
        <rFont val="Wingdings"/>
        <charset val="2"/>
      </rPr>
      <t></t>
    </r>
    <r>
      <rPr>
        <sz val="11"/>
        <rFont val="Times New Roman"/>
        <family val="1"/>
      </rPr>
      <t xml:space="preserve">  12% para cobertura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</si>
  <si>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com poliuretano injetado (densidade mínima de 30 kg / m³ e 30 mm de espessura);  referência comercial MBP 40 TAC PUR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</si>
  <si>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16.13.130  TELHAMENTO EM CHAPA DE AÇO COM PINTURA POLIÉSTER, TIPO SANDUÍCHE ESPESSURA DE 0,50 MM, COM POLIESTIRENO EXPANDIDO</t>
    </r>
  </si>
  <si>
    <r>
      <rPr>
        <sz val="10"/>
        <rFont val="Times New Roman"/>
        <family val="1"/>
      </rPr>
      <t xml:space="preserve">2)  </t>
    </r>
    <r>
      <rPr>
        <sz val="11"/>
        <rFont val="Times New Roman"/>
        <family val="1"/>
      </rPr>
      <t>O item remunera o fornecimento das telhas em chapa de aço zincado, grau "B", (260 g / m²), perfil trapezoidal, acabamento com tinta poliéster em ambas as faces, em várias cores, ambas com 0,50 mm de espessura, intermeadas com poliestireno expandido, classe F 2, com 30 mm de espessura;  referência  comercial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</si>
  <si>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16.13.140  TELHAMENTO EM CHAPA DE AÇO GALVANIZADO AUTOPORTANTE, PERFIL TRAPEZOIDAL, COM ESPESSURA DE 0,80 MM E ALTURA DE 120 MM</t>
    </r>
  </si>
  <si>
    <r>
      <rPr>
        <sz val="10"/>
        <rFont val="Times New Roman"/>
        <family val="1"/>
      </rPr>
      <t xml:space="preserve">2)  </t>
    </r>
    <r>
      <rPr>
        <sz val="11"/>
        <rFont val="Times New Roman"/>
        <family val="1"/>
      </rPr>
      <t>O item remunera o fornecimento das telhas em chapa de aço zincado, grau "B", (260 g / m²), perfil  trapezoidal  com  0,80 mm  de  espessura,  altura  de  120 mm,  autoportante  para  vãos  até 7,50 m  e  balanço  de  2,50 m;  materiais  acessórios  para  a  fixação  das  telhas  em  estrutura  de apoio metálica, ou de madeira, costura, fechamento e vedação entre as telhas e a mão-de-obra necessária para o transporte interno à obra, içamento e a montagem completa das telhas.</t>
    </r>
  </si>
  <si>
    <r>
      <rPr>
        <b/>
        <sz val="10"/>
        <rFont val="Times New Roman"/>
        <family val="1"/>
      </rPr>
      <t>16.16.000  TELHAMENTO EM MATERIAL SINTÉTICO</t>
    </r>
  </si>
  <si>
    <r>
      <rPr>
        <sz val="10"/>
        <rFont val="Times New Roman"/>
        <family val="1"/>
      </rPr>
      <t>16.16.040  TELHA ONDULADA TRANSLÚCIDA EM POLIPROPILENO</t>
    </r>
  </si>
  <si>
    <r>
      <rPr>
        <sz val="10"/>
        <rFont val="Times New Roman"/>
        <family val="1"/>
      </rPr>
      <t xml:space="preserve">2)  </t>
    </r>
    <r>
      <rPr>
        <sz val="11"/>
        <rFont val="Times New Roman"/>
        <family val="1"/>
      </rPr>
      <t>O item remunera o fornecimento das telhas em Polipropileno, translúcido branco leitoso, perfil ondulado, com espessura média de 1,10 mm, em qualquer comprimento; referência comercial fabricação da Esaf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</si>
  <si>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16.16.160  TELHA DE POLIÉSTER TIPO PERFIL DA TRAPEZOIDAL 49 DE FIBROCIMENTO</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</si>
  <si>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49, compatível com o modelo da telha estrutural trapezoidal 49 (canalete 49)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</si>
  <si>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16.16.180  TELHA EM POLIÉSTER REFORÇADO COM FIBRAS DE VIDRO, PERFIL TRAPEZOIDAL 90</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</si>
  <si>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90, compatível com o modelo da telha estrutural trapezoidal 90 (canalete 90)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</si>
  <si>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16.16.400  CUMEEIRA    PARA    TELHA    DE    POLIÉSTER    TIPO    PERFIL    DA    TRAPEZOIDAL 49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</si>
  <si>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t>
    </r>
  </si>
  <si>
    <r>
      <rPr>
        <sz val="11"/>
        <rFont val="Times New Roman"/>
        <family val="1"/>
      </rPr>
      <t>média de 1,0 mm, compatível com o modelo da telha estrutural trapezoidal 49 (canalete 49)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</si>
  <si>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16.16.420  CUMEEIRA    PARA    TELHA    DE    POLIÉSTER    TIPO    PERFIL    DA    TRAPEZOIDAL 90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</si>
  <si>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 média de 2,0 mm, compatível com o modelo da telha estrutural trapezoidal 90 (canalete 90)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</si>
  <si>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16.20.000  TELHAMENTO EM VIDRO</t>
    </r>
  </si>
  <si>
    <r>
      <rPr>
        <sz val="10"/>
        <rFont val="Times New Roman"/>
        <family val="1"/>
      </rPr>
      <t>16.20.020  TELHAS DE VIDRO PARA ILUMINAÇÃO TIPO FRANCESA</t>
    </r>
  </si>
  <si>
    <r>
      <rPr>
        <sz val="10"/>
        <rFont val="Times New Roman"/>
        <family val="1"/>
      </rPr>
      <t xml:space="preserve">1)  </t>
    </r>
    <r>
      <rPr>
        <sz val="11"/>
        <rFont val="Times New Roman"/>
        <family val="1"/>
      </rPr>
      <t>Será medido por unidade de telha colocada (un).</t>
    </r>
  </si>
  <si>
    <r>
      <rPr>
        <sz val="10"/>
        <rFont val="Times New Roman"/>
        <family val="1"/>
      </rPr>
      <t xml:space="preserve">2)  </t>
    </r>
    <r>
      <rPr>
        <sz val="11"/>
        <rFont val="Times New Roman"/>
        <family val="1"/>
      </rPr>
      <t>O item remunera o fornecimento das telhas de vidro tipo francesa, materiais acessórios e a mão- de-obra necessária para a colocação e fixação das telhas</t>
    </r>
  </si>
  <si>
    <r>
      <rPr>
        <sz val="10"/>
        <rFont val="Times New Roman"/>
        <family val="1"/>
      </rPr>
      <t>16.20.030  TELHAS DE VIDRO PARA ILUMINAÇÃO TIPO ITALIANA</t>
    </r>
  </si>
  <si>
    <r>
      <rPr>
        <sz val="10"/>
        <rFont val="Times New Roman"/>
        <family val="1"/>
      </rPr>
      <t xml:space="preserve">2)  </t>
    </r>
    <r>
      <rPr>
        <sz val="11"/>
        <rFont val="Times New Roman"/>
        <family val="1"/>
      </rPr>
      <t>O item remunera o fornecimento das telhas de vidro tipo Italiana; referência comercial Ibravir, Prismatic  ou  equivalente;  remunera  também  materiais  acessórios  e  a  mão-de-obra  necessária para a colocação e fixação das telhas</t>
    </r>
  </si>
  <si>
    <r>
      <rPr>
        <sz val="10"/>
        <rFont val="Times New Roman"/>
        <family val="1"/>
      </rPr>
      <t>16.20.040  TELHAS DE VIDRO PARA ILUMINAÇÃO TIPO COLONIAL / PAULISTINHA</t>
    </r>
  </si>
  <si>
    <r>
      <rPr>
        <sz val="10"/>
        <rFont val="Times New Roman"/>
        <family val="1"/>
      </rPr>
      <t xml:space="preserve">2)  </t>
    </r>
    <r>
      <rPr>
        <sz val="11"/>
        <rFont val="Times New Roman"/>
        <family val="1"/>
      </rPr>
      <t>O  item  remunera  o  fornecimento  das  telhas  de  vidro  tipo  colonial  ou  paulistinha,  materiais acessórios e a mão-de-obra necessária para a colocação e fixação das telhas.</t>
    </r>
  </si>
  <si>
    <r>
      <rPr>
        <b/>
        <sz val="10"/>
        <rFont val="Times New Roman"/>
        <family val="1"/>
      </rPr>
      <t>16.30.000  DOMOS</t>
    </r>
  </si>
  <si>
    <r>
      <rPr>
        <sz val="10"/>
        <rFont val="Times New Roman"/>
        <family val="1"/>
      </rPr>
      <t>16.30.020  DOMO DE ACRÍLICO FIXADO EM PERFIS DE ALUMÍNIO</t>
    </r>
  </si>
  <si>
    <r>
      <rPr>
        <sz val="10"/>
        <rFont val="Times New Roman"/>
        <family val="1"/>
      </rPr>
      <t xml:space="preserve">1)  </t>
    </r>
    <r>
      <rPr>
        <sz val="11"/>
        <rFont val="Times New Roman"/>
        <family val="1"/>
      </rPr>
      <t>Será medido pela área do domo instalado,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</si>
  <si>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e instalação de domo constituído por:  corpo em acrílico de alto teor de pureza, em várias cores, conforme o fabricante, montado com perfis de alumínio extrudado;  estrutura  de  fixação  em  alumínio  extrudado,  grapas  de  alumínio  reforçado,  e materiais  acessórios,  resistentes  à  corrosão  termodinâmica  e  química,  para  os  modelos  com</t>
    </r>
  </si>
  <si>
    <r>
      <rPr>
        <sz val="11"/>
        <rFont val="Times New Roman"/>
        <family val="1"/>
      </rPr>
      <t>ventilação, ou sem ventilação; referência comercial domo de acrílico, fabricação Alumecryl, ou fabricação Domoplast, ou fabricação Solar Domos, ou Zenital ou equivalente.</t>
    </r>
  </si>
  <si>
    <r>
      <rPr>
        <b/>
        <sz val="10"/>
        <rFont val="Times New Roman"/>
        <family val="1"/>
      </rPr>
      <t>16.32.000  PAINEL, CHAPAS E FECHAMENTO</t>
    </r>
  </si>
  <si>
    <r>
      <rPr>
        <sz val="10"/>
        <rFont val="Times New Roman"/>
        <family val="1"/>
      </rPr>
      <t>16.32.070  COBERTURA CURVA EM CHAPA DE POLICARBONATO ALVEOLAR BRONZE DE 6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</si>
  <si>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</si>
  <si>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curva, constituída por: estrutura curva para fixação das chapas de policarbonato, em perfis de alumínio procedência Alcoa, ou Alcan, anodizados na cor natural tipo Olga Color ou Prodec; fechamento com chapas de policarbonato alveolar, cor bronze, espessura de 6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</si>
  <si>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16.32.120  COBERTURA PLANA EM CHAPA DE POLICARBONATO ALVEOLAR DE 10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</si>
  <si>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</si>
  <si>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plana, em perfis de alumínio procedência Alcoa, ou Alcan, anodizado na cor natural tipo Olga Color ou Prodec; fechamento com chapas de policarbonato alveolar translúcida,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</si>
  <si>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16.32.130  COBERTURA CURVA EM CHAPA DE POLICARBONATO ALVEOLAR BRONZE DE 10 MM</t>
    </r>
  </si>
  <si>
    <r>
      <rPr>
        <sz val="10"/>
        <rFont val="Times New Roman"/>
        <family val="1"/>
      </rPr>
      <t xml:space="preserve">2)  </t>
    </r>
    <r>
      <rPr>
        <sz val="11"/>
        <rFont val="Times New Roman"/>
        <family val="1"/>
      </rPr>
      <t>O  item remunera  o  fornecimento  de materiais, montagem e instalação completa de cobertura curva,  em  perfis  de  alumínio  procedência  Alcoa,  ou  Alcan,  anodizado  na  cor  indicada  em projeto,  tipo  Olga  Color  ou  Prodec;  fechamento  com  chapas  de  policarbonato  alveolar,  cor bronze,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</si>
  <si>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b/>
        <sz val="10"/>
        <rFont val="Times New Roman"/>
        <family val="1"/>
      </rPr>
      <t>16.33.000  CALHAS E RUFOS</t>
    </r>
  </si>
  <si>
    <r>
      <rPr>
        <sz val="10"/>
        <rFont val="Times New Roman"/>
        <family val="1"/>
      </rPr>
      <t>16.33.020  CALHA, RUFO, AFINS EM CHAPA GALVANIZADA Nº 24 - CORTE 0,33 M</t>
    </r>
  </si>
  <si>
    <r>
      <rPr>
        <sz val="10"/>
        <rFont val="Times New Roman"/>
        <family val="1"/>
      </rPr>
      <t xml:space="preserve">1)  </t>
    </r>
    <r>
      <rPr>
        <sz val="11"/>
        <rFont val="Times New Roman"/>
        <family val="1"/>
      </rPr>
      <t>Será medido por comprimento instalado (m).</t>
    </r>
  </si>
  <si>
    <r>
      <rPr>
        <sz val="10"/>
        <rFont val="Times New Roman"/>
        <family val="1"/>
      </rPr>
      <t xml:space="preserve">2)  </t>
    </r>
    <r>
      <rPr>
        <sz val="11"/>
        <rFont val="Times New Roman"/>
        <family val="1"/>
      </rPr>
      <t>O item remunera o fornecimento e instalação de calhas ou rufos em chapa galvanizada nº 24, com largura  de  33 cm;  inclusive  materiais  acessórios  para  emendas,  junção  em outras  peças, vedação e fixação.</t>
    </r>
  </si>
  <si>
    <r>
      <rPr>
        <sz val="10"/>
        <rFont val="Times New Roman"/>
        <family val="1"/>
      </rPr>
      <t>16.33.040  CALHA, RUFO, AFINS EM CHAPA GALVANIZADA Nº 24 - CORTE 0,50 M</t>
    </r>
  </si>
  <si>
    <r>
      <rPr>
        <sz val="10"/>
        <rFont val="Times New Roman"/>
        <family val="1"/>
      </rPr>
      <t xml:space="preserve">2)  </t>
    </r>
    <r>
      <rPr>
        <sz val="11"/>
        <rFont val="Times New Roman"/>
        <family val="1"/>
      </rPr>
      <t>O item remunera o fornecimento e instalação de calhas ou rufos em chapa galvanizada nº 24, com largura  de  50 cm;  inclusive  materiais  acessórios  para  emendas,  junção  em outras  peças, vedação e fixação.</t>
    </r>
  </si>
  <si>
    <r>
      <rPr>
        <sz val="10"/>
        <rFont val="Times New Roman"/>
        <family val="1"/>
      </rPr>
      <t>16.33.060  CALHA, RUFO, AFINS EM CHAPA GALVANIZADA Nº 24 - CORTE 1,00 M</t>
    </r>
  </si>
  <si>
    <r>
      <rPr>
        <sz val="10"/>
        <rFont val="Times New Roman"/>
        <family val="1"/>
      </rPr>
      <t xml:space="preserve">2)  </t>
    </r>
    <r>
      <rPr>
        <sz val="11"/>
        <rFont val="Times New Roman"/>
        <family val="1"/>
      </rPr>
      <t>O item remunera o fornecimento e instalação de calhas ou rufos em chapa galvanizada nº 24, com largura de 100 cm; inclusive materiais acessórios para emendas, junção em outras peças, vedação e fixação.</t>
    </r>
  </si>
  <si>
    <r>
      <rPr>
        <sz val="10"/>
        <rFont val="Times New Roman"/>
        <family val="1"/>
      </rPr>
      <t>16.33.080  CALHA, RUFO, AFINS EM CHAPA GALVANIZADA Nº 26 - CORTE 0,33 M</t>
    </r>
  </si>
  <si>
    <r>
      <rPr>
        <sz val="10"/>
        <rFont val="Times New Roman"/>
        <family val="1"/>
      </rPr>
      <t xml:space="preserve">2)  </t>
    </r>
    <r>
      <rPr>
        <sz val="11"/>
        <rFont val="Times New Roman"/>
        <family val="1"/>
      </rPr>
      <t>O item remunera o fornecimento e instalação de calhas ou rufos em chapa galvanizada nº 26, com largura  de  33 cm;  inclusive  materiais  acessórios  para  emendas,  junção  em outras  peças, vedação e fixação.</t>
    </r>
  </si>
  <si>
    <r>
      <rPr>
        <sz val="10"/>
        <rFont val="Times New Roman"/>
        <family val="1"/>
      </rPr>
      <t>16.33.100  CALHA, RUFO, AFINS EM CHAPA GALVANIZADA Nº 26 - CORTE 0,50 M</t>
    </r>
  </si>
  <si>
    <r>
      <rPr>
        <sz val="10"/>
        <rFont val="Times New Roman"/>
        <family val="1"/>
      </rPr>
      <t xml:space="preserve">2)  </t>
    </r>
    <r>
      <rPr>
        <sz val="11"/>
        <rFont val="Times New Roman"/>
        <family val="1"/>
      </rPr>
      <t>O item remunera o fornecimento e instalação de calhas ou rufos em chapa galvanizada nº 26, com largura  de  50 cm;  inclusive  materiais  acessórios  para  emendas,  junção  em outras  peças, vedação e fixação.</t>
    </r>
  </si>
  <si>
    <r>
      <rPr>
        <sz val="10"/>
        <rFont val="Times New Roman"/>
        <family val="1"/>
      </rPr>
      <t>16.33.400  RUFO PRÉ-MOLDADO EM CONCRETO, DE 14 X 50 X 18,5 CM</t>
    </r>
  </si>
  <si>
    <r>
      <rPr>
        <sz val="10"/>
        <rFont val="Times New Roman"/>
        <family val="1"/>
      </rPr>
      <t xml:space="preserve">1)  </t>
    </r>
    <r>
      <rPr>
        <sz val="11"/>
        <rFont val="Times New Roman"/>
        <family val="1"/>
      </rPr>
      <t>Será medido por unidade instalado (un).</t>
    </r>
  </si>
  <si>
    <r>
      <rPr>
        <sz val="10"/>
        <rFont val="Times New Roman"/>
        <family val="1"/>
      </rPr>
      <t xml:space="preserve">2)  </t>
    </r>
    <r>
      <rPr>
        <sz val="11"/>
        <rFont val="Times New Roman"/>
        <family val="1"/>
      </rPr>
      <t>O  item  remunera  o  fornecimento  de  rufo  pré-moldado  em  concreto  de  14 x 50 x 18,5 cm; inclusive  materiais  e  mão  de  obra  para  instalação.  Referência  modelo  75 C  da  Neo  Rex  ou equivalente.</t>
    </r>
  </si>
  <si>
    <r>
      <rPr>
        <sz val="10"/>
        <rFont val="Times New Roman"/>
        <family val="1"/>
      </rPr>
      <t>16.33.410  RUFO PRÉ-MOLDADO EM CONCRETO, DE 20 X 50 X 26 CM</t>
    </r>
  </si>
  <si>
    <r>
      <rPr>
        <sz val="10"/>
        <rFont val="Times New Roman"/>
        <family val="1"/>
      </rPr>
      <t xml:space="preserve">2)  </t>
    </r>
    <r>
      <rPr>
        <sz val="11"/>
        <rFont val="Times New Roman"/>
        <family val="1"/>
      </rPr>
      <t>O  item  remunera  o  fornecimento  de  rufo  pré-moldado  em  concreto  de  20 x 50 x 26 cm; inclusive  materiais  e  mão  de  obra  para  instalação.  Referência  modelo  75 D  da  Neo  Rex  ou equivalente.</t>
    </r>
  </si>
  <si>
    <r>
      <rPr>
        <b/>
        <sz val="10"/>
        <rFont val="Times New Roman"/>
        <family val="1"/>
      </rPr>
      <t>16.40.000  REPAROS, CONSERVAÇÕES E COMPLEMENTOS</t>
    </r>
  </si>
  <si>
    <r>
      <rPr>
        <sz val="10"/>
        <rFont val="Times New Roman"/>
        <family val="1"/>
      </rPr>
      <t>16.40.040  RECOLOCAÇÃO DE CUMEEIRAS E ESPIGÕES DE BARRO</t>
    </r>
  </si>
  <si>
    <r>
      <rPr>
        <sz val="10"/>
        <rFont val="Times New Roman"/>
        <family val="1"/>
      </rPr>
      <t xml:space="preserve">1)  </t>
    </r>
    <r>
      <rPr>
        <sz val="11"/>
        <rFont val="Times New Roman"/>
        <family val="1"/>
      </rPr>
      <t>Será medido pelo comprimento de cumeeira e/ou espigão executado (m).</t>
    </r>
  </si>
  <si>
    <r>
      <rPr>
        <sz val="10"/>
        <rFont val="Times New Roman"/>
        <family val="1"/>
      </rPr>
      <t xml:space="preserve">2)  </t>
    </r>
    <r>
      <rPr>
        <sz val="11"/>
        <rFont val="Times New Roman"/>
        <family val="1"/>
      </rPr>
      <t>O  item  remunera  o  fornecimento  de  cimento,  cal,  areia  e  a  mão-de-obra  necessária  para  a colocação e emboçamento das peças.</t>
    </r>
  </si>
  <si>
    <r>
      <rPr>
        <sz val="10"/>
        <rFont val="Times New Roman"/>
        <family val="1"/>
      </rPr>
      <t>16.40.060  RECOLOCAÇÃO DE TELHA DE BARRO TIPO COLONIAL / PAULISTINHA</t>
    </r>
  </si>
  <si>
    <r>
      <rPr>
        <sz val="10"/>
        <rFont val="Times New Roman"/>
        <family val="1"/>
      </rPr>
      <t xml:space="preserve">2)  </t>
    </r>
    <r>
      <rPr>
        <sz val="11"/>
        <rFont val="Times New Roman"/>
        <family val="1"/>
      </rPr>
      <t>O  item  remunera  o  fornecimento  de  materiais  acessórios  e  a  mão-de-obra  necessária  para colocação das telhas, inclusive emboçamento das mesmas.</t>
    </r>
  </si>
  <si>
    <r>
      <rPr>
        <sz val="10"/>
        <rFont val="Times New Roman"/>
        <family val="1"/>
      </rPr>
      <t>16.40.080  RECOLOCAÇÃO DE TELHA DE BARRO TIPO PLAN</t>
    </r>
  </si>
  <si>
    <r>
      <rPr>
        <sz val="10"/>
        <rFont val="Times New Roman"/>
        <family val="1"/>
      </rPr>
      <t>16.40.090  RECOLOCAÇÃO DE DOMO DE ACRÍLICO, INCLUSIVE PERFIS METÁLICOS DE FIXAÇÃO</t>
    </r>
  </si>
  <si>
    <r>
      <rPr>
        <sz val="10"/>
        <rFont val="Times New Roman"/>
        <family val="1"/>
      </rPr>
      <t xml:space="preserve">2)  </t>
    </r>
    <r>
      <rPr>
        <sz val="11"/>
        <rFont val="Times New Roman"/>
        <family val="1"/>
      </rPr>
      <t>O  item  remunera  o  fornecimento  de  materiais  acessórios  e  a  mão-de-obra  necessária  para  a instalação de domo com corpo em acrílico, inclusive estrutura de fixação, com ou sem grapas; não remunera arremates de acabamento e serviços de adequações civis.</t>
    </r>
  </si>
  <si>
    <r>
      <rPr>
        <sz val="10"/>
        <rFont val="Times New Roman"/>
        <family val="1"/>
      </rPr>
      <t>16.40.120  RECOLOCAÇÃO DE TELHAS DE BARRO TIPO FRANCESA</t>
    </r>
  </si>
  <si>
    <r>
      <rPr>
        <sz val="10"/>
        <rFont val="Times New Roman"/>
        <family val="1"/>
      </rPr>
      <t>16.40.140  RECOLOCAÇÃO DE TELHA EM FIBROCIMENTO OU CRFS, PERFIL ONDULADO</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</si>
  <si>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ondulado.</t>
    </r>
  </si>
  <si>
    <r>
      <rPr>
        <sz val="10"/>
        <rFont val="Times New Roman"/>
        <family val="1"/>
      </rPr>
      <t>16.40.150  RECOLOCAÇÃO DE TELHA EM FIBROCIMENTO OU CRFS, PERFIL MODULADO, TRAPEZOIDAL OU MAXPLAC</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</si>
  <si>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modulado, trapezoidal ou maxplac.</t>
    </r>
  </si>
  <si>
    <r>
      <rPr>
        <b/>
        <sz val="10"/>
        <color rgb="FF0000FF"/>
        <rFont val="Times New Roman"/>
        <family val="1"/>
      </rPr>
      <t>17.00.000  REVESTIMENTO EM MASSA E / OU FUNDIDO NO LOCAL</t>
    </r>
  </si>
  <si>
    <r>
      <rPr>
        <b/>
        <sz val="10"/>
        <rFont val="Times New Roman"/>
        <family val="1"/>
      </rPr>
      <t>17.01.000  REGULARIZAÇÃO DE BASE</t>
    </r>
  </si>
  <si>
    <r>
      <rPr>
        <sz val="10"/>
        <rFont val="Times New Roman"/>
        <family val="1"/>
      </rPr>
      <t>17.01.010  ARGAMASSA DE PROTEÇÃO COM ARGILA EXPANDIDA</t>
    </r>
  </si>
  <si>
    <r>
      <rPr>
        <sz val="10"/>
        <rFont val="Times New Roman"/>
        <family val="1"/>
      </rPr>
      <t xml:space="preserve">1)  </t>
    </r>
    <r>
      <rPr>
        <sz val="11"/>
        <rFont val="Times New Roman"/>
        <family val="1"/>
      </rPr>
      <t>Será  medido  pelo  volume  de  argamassa  executada,  nas  dimensões  especificadas  em  projeto (m³).</t>
    </r>
  </si>
  <si>
    <r>
      <rPr>
        <sz val="10"/>
        <rFont val="Times New Roman"/>
        <family val="1"/>
      </rPr>
      <t xml:space="preserve">2)  </t>
    </r>
    <r>
      <rPr>
        <sz val="11"/>
        <rFont val="Times New Roman"/>
        <family val="1"/>
      </rPr>
      <t>O  item  remunera  o  fornecimento  de  cimento,  areia,  argila  expandida  nº 1,  equipamentos  e  a mão-de-obra necessária para o preparo, lançamento e regularização da argamassa.</t>
    </r>
  </si>
  <si>
    <r>
      <rPr>
        <sz val="10"/>
        <rFont val="Times New Roman"/>
        <family val="1"/>
      </rPr>
      <t>17.01.020  ARGAMASSA DE REGULARIZAÇÃO E / OU PROTEÇÃO</t>
    </r>
  </si>
  <si>
    <r>
      <rPr>
        <sz val="10"/>
        <rFont val="Times New Roman"/>
        <family val="1"/>
      </rPr>
      <t xml:space="preserve">2)  </t>
    </r>
    <r>
      <rPr>
        <sz val="11"/>
        <rFont val="Times New Roman"/>
        <family val="1"/>
      </rPr>
      <t>O item remunera o fornecimento de cimento, areia, equipamentos e a mão-de-obra necessária para o preparo, lançamento e regularização da argamassa.</t>
    </r>
  </si>
  <si>
    <r>
      <rPr>
        <sz val="10"/>
        <rFont val="Times New Roman"/>
        <family val="1"/>
      </rPr>
      <t>17.01.030  ARGAMASSA COM ADITIVO EXPANSOR</t>
    </r>
  </si>
  <si>
    <r>
      <rPr>
        <sz val="10"/>
        <rFont val="Times New Roman"/>
        <family val="1"/>
      </rPr>
      <t xml:space="preserve">1)  </t>
    </r>
    <r>
      <rPr>
        <sz val="11"/>
        <rFont val="Times New Roman"/>
        <family val="1"/>
      </rPr>
      <t>Será medido pelo volume de argamassa aplicada (m³).</t>
    </r>
  </si>
  <si>
    <r>
      <rPr>
        <sz val="10"/>
        <rFont val="Times New Roman"/>
        <family val="1"/>
      </rPr>
      <t xml:space="preserve">2)  </t>
    </r>
    <r>
      <rPr>
        <sz val="11"/>
        <rFont val="Times New Roman"/>
        <family val="1"/>
      </rPr>
      <t>O  item  remunera  o  fornecimento  de  cimento,  areia,  aditivo  expansor  da  Otto  Baumgart,  ou equivalente,   equipamentos   e   a   mão-de-obra   necessária   para   o   preparo,   lançamento   e regularização da argamassa em frestas e cavidades.</t>
    </r>
  </si>
  <si>
    <r>
      <rPr>
        <sz val="10"/>
        <rFont val="Times New Roman"/>
        <family val="1"/>
      </rPr>
      <t>17.01.040  LASTRO DE CONCRETO IMPERMEABILIZADO</t>
    </r>
  </si>
  <si>
    <r>
      <rPr>
        <sz val="10"/>
        <rFont val="Times New Roman"/>
        <family val="1"/>
      </rPr>
      <t xml:space="preserve">1)  </t>
    </r>
    <r>
      <rPr>
        <sz val="11"/>
        <rFont val="Times New Roman"/>
        <family val="1"/>
      </rPr>
      <t>Será  medido  pelo  volume  de  lastro  de  concreto  executado,  nas  dimensões  especificadas  em projeto (m³).</t>
    </r>
  </si>
  <si>
    <r>
      <rPr>
        <sz val="10"/>
        <rFont val="Times New Roman"/>
        <family val="1"/>
      </rPr>
      <t xml:space="preserve">2)  </t>
    </r>
    <r>
      <rPr>
        <sz val="11"/>
        <rFont val="Times New Roman"/>
        <family val="1"/>
      </rPr>
      <t>O item remunera o fornecimento de cimento, areia, pedra britada nº 1, 2, 3 e 4, hidrófugo tipo vedacit e a mão-de-obra necessária para o apiloamento do terreno e execução do lastro.</t>
    </r>
  </si>
  <si>
    <r>
      <rPr>
        <sz val="10"/>
        <rFont val="Times New Roman"/>
        <family val="1"/>
      </rPr>
      <t>17.01.050  REGULARIZAÇÃO DE PISO COM NATA DE CIMENTO</t>
    </r>
  </si>
  <si>
    <r>
      <rPr>
        <sz val="10"/>
        <rFont val="Times New Roman"/>
        <family val="1"/>
      </rPr>
      <t xml:space="preserve">1)    </t>
    </r>
    <r>
      <rPr>
        <sz val="11"/>
        <rFont val="Times New Roman"/>
        <family val="1"/>
      </rPr>
      <t>Será medido pela área de piso regularizada com nata de cimento (m²).</t>
    </r>
  </si>
  <si>
    <r>
      <rPr>
        <sz val="10"/>
        <rFont val="Times New Roman"/>
        <family val="1"/>
      </rPr>
      <t xml:space="preserve">2)    </t>
    </r>
    <r>
      <rPr>
        <sz val="11"/>
        <rFont val="Times New Roman"/>
        <family val="1"/>
      </rPr>
      <t>O item remunera o fornecimento de argamassa plástica com cimento e areia no traço 1:1 e a mão-de-obra necessária para a execução da regularização do piso com nata de cimento, aplicada com escova, vassoura ou rolo.</t>
    </r>
  </si>
  <si>
    <r>
      <rPr>
        <sz val="10"/>
        <rFont val="Times New Roman"/>
        <family val="1"/>
      </rPr>
      <t>17.01.060  REGULARIZAÇÃO DE PISO COM NATA DE CIMENTO E BIANCO</t>
    </r>
  </si>
  <si>
    <r>
      <rPr>
        <sz val="10"/>
        <rFont val="Times New Roman"/>
        <family val="1"/>
      </rPr>
      <t xml:space="preserve">1)  </t>
    </r>
    <r>
      <rPr>
        <sz val="11"/>
        <rFont val="Times New Roman"/>
        <family val="1"/>
      </rPr>
      <t>Será medido pela área de piso regularizada com nata de cimento e bianco (m²).</t>
    </r>
  </si>
  <si>
    <r>
      <rPr>
        <sz val="10"/>
        <rFont val="Times New Roman"/>
        <family val="1"/>
      </rPr>
      <t xml:space="preserve">2)  </t>
    </r>
    <r>
      <rPr>
        <sz val="11"/>
        <rFont val="Times New Roman"/>
        <family val="1"/>
      </rPr>
      <t>O item remunera o fornecimento de bianco, cimento, areia e a mão-de-obra necessária para a execução da regularização do piso com nata de cimento e bianco.</t>
    </r>
  </si>
  <si>
    <r>
      <rPr>
        <sz val="10"/>
        <rFont val="Times New Roman"/>
        <family val="1"/>
      </rPr>
      <t>17.01.120  ARGAMASSA DE CIMENTO E AREIA TRAÇO 1:3, COM ADESIVO ACRÍLICO</t>
    </r>
  </si>
  <si>
    <r>
      <rPr>
        <sz val="10"/>
        <rFont val="Times New Roman"/>
        <family val="1"/>
      </rPr>
      <t xml:space="preserve">2)  </t>
    </r>
    <r>
      <rPr>
        <sz val="11"/>
        <rFont val="Times New Roman"/>
        <family val="1"/>
      </rPr>
      <t>O  item  remunera  o  fornecimento  de  cimento,  areia,  adesivo  acrílico  referência  Denverfix, fabricação  Denver,  ou  KZ,  fabricação  Viapol,  ou  Hey´di,  fabricação  Viapol  ou  equivalente,</t>
    </r>
  </si>
  <si>
    <r>
      <rPr>
        <sz val="11"/>
        <rFont val="Times New Roman"/>
        <family val="1"/>
      </rPr>
      <t>equipamentos e a mão-de-obra necessária para o preparo da argamassa no traço 1:3, com adição a  10%  de  adesivo  acrílico  na  água  de  amassamento,  lançamento  e  a  aplicação  para  camada drenante.</t>
    </r>
  </si>
  <si>
    <r>
      <rPr>
        <b/>
        <sz val="10"/>
        <rFont val="Times New Roman"/>
        <family val="1"/>
      </rPr>
      <t>17.02.000  REVESTIMENTO EM ARGAMASSA</t>
    </r>
  </si>
  <si>
    <r>
      <rPr>
        <sz val="10"/>
        <rFont val="Times New Roman"/>
        <family val="1"/>
      </rPr>
      <t>17.02.020  CHAPISCO</t>
    </r>
  </si>
  <si>
    <r>
      <rPr>
        <sz val="10"/>
        <rFont val="Times New Roman"/>
        <family val="1"/>
      </rPr>
      <t xml:space="preserve">1)  </t>
    </r>
    <r>
      <rPr>
        <sz val="11"/>
        <rFont val="Times New Roman"/>
        <family val="1"/>
      </rPr>
      <t>Será medido pela área revestida com chapisco,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</si>
  <si>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t>
    </r>
  </si>
  <si>
    <r>
      <rPr>
        <sz val="10"/>
        <rFont val="Times New Roman"/>
        <family val="1"/>
      </rPr>
      <t>17.02.040  CHAPISCO COM BIANCO</t>
    </r>
  </si>
  <si>
    <r>
      <rPr>
        <sz val="10"/>
        <rFont val="Times New Roman"/>
        <family val="1"/>
      </rPr>
      <t xml:space="preserve">2)  </t>
    </r>
    <r>
      <rPr>
        <sz val="11"/>
        <rFont val="Times New Roman"/>
        <family val="1"/>
      </rPr>
      <t>O item remunera o fornecimento de bianco, cimento, areia e a mão-de-obra necessária para a execução do chapisco.</t>
    </r>
  </si>
  <si>
    <r>
      <rPr>
        <sz val="10"/>
        <rFont val="Times New Roman"/>
        <family val="1"/>
      </rPr>
      <t>17.02.060  CHAPISCO FINO PENEIRADO</t>
    </r>
  </si>
  <si>
    <r>
      <rPr>
        <sz val="10"/>
        <rFont val="Times New Roman"/>
        <family val="1"/>
      </rPr>
      <t xml:space="preserve">1)  </t>
    </r>
    <r>
      <rPr>
        <sz val="11"/>
        <rFont val="Times New Roman"/>
        <family val="1"/>
      </rPr>
      <t>Será medido pela área revestida com chapisco fino peneirado,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</si>
  <si>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 fino peneirado.</t>
    </r>
  </si>
  <si>
    <r>
      <rPr>
        <sz val="10"/>
        <rFont val="Times New Roman"/>
        <family val="1"/>
      </rPr>
      <t>17.02.080  CHAPISCO RÚSTICO COM PEDRA BRITADA Nº 1</t>
    </r>
  </si>
  <si>
    <r>
      <rPr>
        <sz val="10"/>
        <rFont val="Times New Roman"/>
        <family val="1"/>
      </rPr>
      <t xml:space="preserve">1)  </t>
    </r>
    <r>
      <rPr>
        <sz val="11"/>
        <rFont val="Times New Roman"/>
        <family val="1"/>
      </rPr>
      <t>Será medido pela área revestida com chapisco rústico,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</si>
  <si>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pedra  britada  nº 1  e  a  mão-de-obra necessária para a execução do chapisco rústico.</t>
    </r>
  </si>
  <si>
    <r>
      <rPr>
        <sz val="10"/>
        <rFont val="Times New Roman"/>
        <family val="1"/>
      </rPr>
      <t>17.02.120  EMBOÇO COMUM</t>
    </r>
  </si>
  <si>
    <r>
      <rPr>
        <sz val="10"/>
        <rFont val="Times New Roman"/>
        <family val="1"/>
      </rPr>
      <t xml:space="preserve">1)  </t>
    </r>
    <r>
      <rPr>
        <sz val="11"/>
        <rFont val="Times New Roman"/>
        <family val="1"/>
      </rPr>
      <t>Será medido pela área revestida com emboço,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</si>
  <si>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cimento e a mão-de-obra necessária para a execução do emboço comum sarrafeado.</t>
    </r>
  </si>
  <si>
    <r>
      <rPr>
        <sz val="10"/>
        <rFont val="Times New Roman"/>
        <family val="1"/>
      </rPr>
      <t>17.02.140  EMBOÇO DESEMPENADO COM ESPUMA DE POLIÉSTER</t>
    </r>
  </si>
  <si>
    <r>
      <rPr>
        <sz val="10"/>
        <rFont val="Times New Roman"/>
        <family val="1"/>
      </rPr>
      <t xml:space="preserve">2)  </t>
    </r>
    <r>
      <rPr>
        <sz val="11"/>
        <rFont val="Times New Roman"/>
        <family val="1"/>
      </rPr>
      <t>O item remunera o fornecimento de cal  hidratada, areia, cimento e a mão-de-obra necessária para a execução do emboço desempenado com espuma de poliéster.</t>
    </r>
  </si>
  <si>
    <r>
      <rPr>
        <sz val="10"/>
        <rFont val="Times New Roman"/>
        <family val="1"/>
      </rPr>
      <t>17.02.220  REBOCO</t>
    </r>
  </si>
  <si>
    <r>
      <rPr>
        <sz val="10"/>
        <rFont val="Times New Roman"/>
        <family val="1"/>
      </rPr>
      <t xml:space="preserve">1)  </t>
    </r>
    <r>
      <rPr>
        <sz val="11"/>
        <rFont val="Times New Roman"/>
        <family val="1"/>
      </rPr>
      <t>Será medido pela área revestida com reboco,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</si>
  <si>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e  a  mão-de-obra  necessária  para  a execução do reboco.</t>
    </r>
  </si>
  <si>
    <r>
      <rPr>
        <sz val="10"/>
        <rFont val="Times New Roman"/>
        <family val="1"/>
      </rPr>
      <t>17.02.250  ARGAMASSA DECORATIVA PARA REVESTIMENTO EM PAREDE INTERNA E EXTERNA</t>
    </r>
  </si>
  <si>
    <r>
      <rPr>
        <sz val="10"/>
        <rFont val="Times New Roman"/>
        <family val="1"/>
      </rPr>
      <t xml:space="preserve">1)  </t>
    </r>
    <r>
      <rPr>
        <sz val="11"/>
        <rFont val="Times New Roman"/>
        <family val="1"/>
      </rPr>
      <t>Será medido por área revestida com argamassa (m²).</t>
    </r>
  </si>
  <si>
    <r>
      <rPr>
        <sz val="10"/>
        <rFont val="Times New Roman"/>
        <family val="1"/>
      </rPr>
      <t xml:space="preserve">2)  </t>
    </r>
    <r>
      <rPr>
        <sz val="11"/>
        <rFont val="Times New Roman"/>
        <family val="1"/>
      </rPr>
      <t>O item remunera a execução de revestimento com argamassa decorativa em parede interna e/ou externa,   incluindo   a   remoção   de   resíduos   e   contaminações   da   base   do   substrato   e   o preenchimento de falhas superiores a 2 cm de largura, altura ou profundidade no substrato ou juntas,   com   argamassa,   referência   Monocapa   Classic   Quartizolit,   fabricação   Weber   ou equivalente.    Remunera    também    materiais    acessórios,    equipamentos    e    mão-de-obra especializada para a execução do revestimento.</t>
    </r>
  </si>
  <si>
    <r>
      <rPr>
        <sz val="10"/>
        <rFont val="Times New Roman"/>
        <family val="1"/>
      </rPr>
      <t>17.02.260  BARRA LISA COM ACABAMENTO EM NATA DE CIMENTO</t>
    </r>
  </si>
  <si>
    <r>
      <rPr>
        <sz val="10"/>
        <rFont val="Times New Roman"/>
        <family val="1"/>
      </rPr>
      <t xml:space="preserve">1)  </t>
    </r>
    <r>
      <rPr>
        <sz val="11"/>
        <rFont val="Times New Roman"/>
        <family val="1"/>
      </rPr>
      <t>Será medida pela área de barra lisa executada,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</si>
  <si>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da barra lisa, com acabamento em nata de cimento sobre emboço.</t>
    </r>
  </si>
  <si>
    <r>
      <rPr>
        <sz val="10"/>
        <rFont val="Times New Roman"/>
        <family val="1"/>
      </rPr>
      <t>17.02.330  EMBOÇO DESEMPENADO COM ARGAMASSA INDUSTRIALIZADA</t>
    </r>
  </si>
  <si>
    <r>
      <rPr>
        <sz val="10"/>
        <rFont val="Times New Roman"/>
        <family val="1"/>
      </rPr>
      <t xml:space="preserve">1)  </t>
    </r>
    <r>
      <rPr>
        <sz val="11"/>
        <rFont val="Times New Roman"/>
        <family val="1"/>
      </rPr>
      <t>Será  medido  pela  área  revestida  com emboço  desempenado,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</si>
  <si>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da argamassa, referência Multimassa uso geral da Quartizolit ou  equivalente,  e  a  mão-de-obra  necessária  para  a  execução  do  emboço  desempenado  com argamassa industrializada</t>
    </r>
  </si>
  <si>
    <r>
      <rPr>
        <b/>
        <sz val="10"/>
        <rFont val="Times New Roman"/>
        <family val="1"/>
      </rPr>
      <t>17.03.000  REVESTIMENTO EM CIMENTADO</t>
    </r>
  </si>
  <si>
    <r>
      <rPr>
        <sz val="10"/>
        <rFont val="Times New Roman"/>
        <family val="1"/>
      </rPr>
      <t>17.03.020  CIMENTADO DESEMPENADO</t>
    </r>
  </si>
  <si>
    <r>
      <rPr>
        <sz val="10"/>
        <rFont val="Times New Roman"/>
        <family val="1"/>
      </rPr>
      <t xml:space="preserve">1)  </t>
    </r>
    <r>
      <rPr>
        <sz val="11"/>
        <rFont val="Times New Roman"/>
        <family val="1"/>
      </rPr>
      <t>Será medido pela área de cimentado executado (m²).</t>
    </r>
  </si>
  <si>
    <r>
      <rPr>
        <sz val="10"/>
        <rFont val="Times New Roman"/>
        <family val="1"/>
      </rPr>
      <t xml:space="preserve">2)  </t>
    </r>
    <r>
      <rPr>
        <sz val="11"/>
        <rFont val="Times New Roman"/>
        <family val="1"/>
      </rPr>
      <t>O item remunera o fornecimento de cimento, areia e a mão-de-obra necessária para a execução do cimentado desempenado, não remunerando a camada de regularização prévia.</t>
    </r>
  </si>
  <si>
    <r>
      <rPr>
        <sz val="10"/>
        <rFont val="Times New Roman"/>
        <family val="1"/>
      </rPr>
      <t>17.03.040  CIMENTADO DESEMPENADO E ALISADO (QUEIMADO)</t>
    </r>
  </si>
  <si>
    <r>
      <rPr>
        <sz val="10"/>
        <rFont val="Times New Roman"/>
        <family val="1"/>
      </rPr>
      <t xml:space="preserve">2)  </t>
    </r>
    <r>
      <rPr>
        <sz val="11"/>
        <rFont val="Times New Roman"/>
        <family val="1"/>
      </rPr>
      <t>O item remunera o fornecimento de cimento, areia e a mão-de-obra necessária para a execução do cimentado desempenado e alisado, não remunerando a camada de regularização prévia.</t>
    </r>
  </si>
  <si>
    <r>
      <rPr>
        <sz val="10"/>
        <rFont val="Times New Roman"/>
        <family val="1"/>
      </rPr>
      <t>17.03.060  CIMENTADO DESEMPENADO E ALISADO COM CORANTE (QUEIMADO)</t>
    </r>
  </si>
  <si>
    <r>
      <rPr>
        <sz val="10"/>
        <rFont val="Times New Roman"/>
        <family val="1"/>
      </rPr>
      <t xml:space="preserve">2)  </t>
    </r>
    <r>
      <rPr>
        <sz val="11"/>
        <rFont val="Times New Roman"/>
        <family val="1"/>
      </rPr>
      <t>O item remunera o fornecimento de cimento, areia, pigmento para argamassa tipo xadrez e a mão-de-obra necessária para a execução do cimentado desempenado e alisado com corante, não remunerando a camada de regularização prévia.</t>
    </r>
  </si>
  <si>
    <r>
      <rPr>
        <sz val="10"/>
        <rFont val="Times New Roman"/>
        <family val="1"/>
      </rPr>
      <t>17.03.080  CIMENTADO SEMI-ÁSPERO</t>
    </r>
  </si>
  <si>
    <r>
      <rPr>
        <sz val="10"/>
        <rFont val="Times New Roman"/>
        <family val="1"/>
      </rPr>
      <t xml:space="preserve">2)  </t>
    </r>
    <r>
      <rPr>
        <sz val="11"/>
        <rFont val="Times New Roman"/>
        <family val="1"/>
      </rPr>
      <t>O item remunera o fornecimento de cimento, areia e a mão-de-obra necessária para a execução do cimentado semi-áspero, não remunerando a camada de regularização prévia.</t>
    </r>
  </si>
  <si>
    <r>
      <rPr>
        <sz val="10"/>
        <rFont val="Times New Roman"/>
        <family val="1"/>
      </rPr>
      <t>17.03.100  CIMENTADO ÁSPERO COM CANELURAS</t>
    </r>
  </si>
  <si>
    <r>
      <rPr>
        <sz val="10"/>
        <rFont val="Times New Roman"/>
        <family val="1"/>
      </rPr>
      <t xml:space="preserve">2)  </t>
    </r>
    <r>
      <rPr>
        <sz val="11"/>
        <rFont val="Times New Roman"/>
        <family val="1"/>
      </rPr>
      <t>O item remunera o fornecimento de cimento, areia e a mão-de-obra necessária para a execução do cimentado áspero com caneluras, não remunerando a camada de regularização prévia.</t>
    </r>
  </si>
  <si>
    <r>
      <rPr>
        <sz val="10"/>
        <rFont val="Times New Roman"/>
        <family val="1"/>
      </rPr>
      <t>17.03.200  DEGRAU EM CIMENTADO</t>
    </r>
  </si>
  <si>
    <r>
      <rPr>
        <sz val="10"/>
        <rFont val="Times New Roman"/>
        <family val="1"/>
      </rPr>
      <t xml:space="preserve">1)  </t>
    </r>
    <r>
      <rPr>
        <sz val="11"/>
        <rFont val="Times New Roman"/>
        <family val="1"/>
      </rPr>
      <t>Será medido pelo comprimento de degrau revestido, piso e espelho, com argamassa (m).</t>
    </r>
  </si>
  <si>
    <r>
      <rPr>
        <sz val="10"/>
        <rFont val="Times New Roman"/>
        <family val="1"/>
      </rPr>
      <t xml:space="preserve">2)  </t>
    </r>
    <r>
      <rPr>
        <sz val="11"/>
        <rFont val="Times New Roman"/>
        <family val="1"/>
      </rPr>
      <t>O item remunera o fornecimento de cimento, areia e a mão-de-obra necessária para a execução de revestimento de degrau com argamassa traço: 1:3 e espessura mínima de 2 cm.</t>
    </r>
  </si>
  <si>
    <r>
      <rPr>
        <sz val="10"/>
        <rFont val="Times New Roman"/>
        <family val="1"/>
      </rPr>
      <t>17.03.300  RODAPÉ EM CIMENTADO DESEMPENADO E ALISADO COM ALTURA 5 CM</t>
    </r>
  </si>
  <si>
    <r>
      <rPr>
        <sz val="10"/>
        <rFont val="Times New Roman"/>
        <family val="1"/>
      </rPr>
      <t xml:space="preserve">1)  </t>
    </r>
    <r>
      <rPr>
        <sz val="11"/>
        <rFont val="Times New Roman"/>
        <family val="1"/>
      </rPr>
      <t>Será medido pelo comprimento de rodapé executado (m).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</si>
  <si>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5,0 cm.</t>
    </r>
  </si>
  <si>
    <r>
      <rPr>
        <sz val="10"/>
        <rFont val="Times New Roman"/>
        <family val="1"/>
      </rPr>
      <t>17.03.310  RODAPÉ EM CIMENTADO DESEMPENADO E ALISADO COM ALTURA 7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</si>
  <si>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7,0 cm.</t>
    </r>
  </si>
  <si>
    <r>
      <rPr>
        <sz val="10"/>
        <rFont val="Times New Roman"/>
        <family val="1"/>
      </rPr>
      <t>17.03.320  RODAPÉ EM CIMENTADO DESEMPENADO E ALISADO COM ALTURA 10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</si>
  <si>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10,0 cm.</t>
    </r>
  </si>
  <si>
    <r>
      <rPr>
        <sz val="10"/>
        <rFont val="Times New Roman"/>
        <family val="1"/>
      </rPr>
      <t>17.03.330  RODAPÉ EM CIMENTADO DESEMPENADO E ALISADO COM ALTURA 15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</si>
  <si>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15,0 m.</t>
    </r>
  </si>
  <si>
    <r>
      <rPr>
        <b/>
        <sz val="10"/>
        <rFont val="Times New Roman"/>
        <family val="1"/>
      </rPr>
      <t>17.04.000  REVESTIMENTO EM GESSO</t>
    </r>
  </si>
  <si>
    <r>
      <rPr>
        <sz val="10"/>
        <rFont val="Times New Roman"/>
        <family val="1"/>
      </rPr>
      <t>17.04.020  REVESTIMENTO EM GESSO LISO DESEMPENADO SOBRE EMBOÇO</t>
    </r>
  </si>
  <si>
    <r>
      <rPr>
        <sz val="10"/>
        <rFont val="Times New Roman"/>
        <family val="1"/>
      </rPr>
      <t xml:space="preserve">1)  </t>
    </r>
    <r>
      <rPr>
        <sz val="11"/>
        <rFont val="Times New Roman"/>
        <family val="1"/>
      </rPr>
      <t>Será medido pela área revestida com gesso,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</si>
  <si>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emboço.</t>
    </r>
  </si>
  <si>
    <r>
      <rPr>
        <sz val="10"/>
        <rFont val="Times New Roman"/>
        <family val="1"/>
      </rPr>
      <t>17.04.040  REVESTIMENTO EM GESSO LISO DESEMPENADO SOBRE BLOCO</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</si>
  <si>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bloco.</t>
    </r>
  </si>
  <si>
    <r>
      <rPr>
        <b/>
        <sz val="10"/>
        <rFont val="Times New Roman"/>
        <family val="1"/>
      </rPr>
      <t>17.05.000  REVESTIMENTO EM CONCRETO</t>
    </r>
  </si>
  <si>
    <r>
      <rPr>
        <sz val="10"/>
        <rFont val="Times New Roman"/>
        <family val="1"/>
      </rPr>
      <t>17.05.020  PISO COM REQUADRO EM CONCRETO SIMPLES SEM CONTROLE DE FCK</t>
    </r>
  </si>
  <si>
    <r>
      <rPr>
        <sz val="10"/>
        <rFont val="Times New Roman"/>
        <family val="1"/>
      </rPr>
      <t xml:space="preserve">1)  </t>
    </r>
    <r>
      <rPr>
        <sz val="11"/>
        <rFont val="Times New Roman"/>
        <family val="1"/>
      </rPr>
      <t>Será  medido  por  volume  de  piso  em  concreto  simples  executado,  na  espessura  indicada  em projeto (m³).</t>
    </r>
  </si>
  <si>
    <r>
      <rPr>
        <sz val="10"/>
        <rFont val="Times New Roman"/>
        <family val="1"/>
      </rPr>
      <t xml:space="preserve">2)  </t>
    </r>
    <r>
      <rPr>
        <sz val="11"/>
        <rFont val="Times New Roman"/>
        <family val="1"/>
      </rPr>
      <t>O  item  remunera  o  fornecimento  de  cimento;  areia;  pedra  britada  nº 1;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preparo  do  concreto,  lançamento  e  a  execução  do  piso  com  acabamento  desempenado,  em concreto preparado no local, sem o controle do fck.</t>
    </r>
  </si>
  <si>
    <r>
      <rPr>
        <sz val="10"/>
        <rFont val="Times New Roman"/>
        <family val="1"/>
      </rPr>
      <t>17.05.070  PISO COM REQUADRO EM CONCRETO SIMPLES COM CONTROLE DE FCK = 20 MPA</t>
    </r>
  </si>
  <si>
    <r>
      <rPr>
        <sz val="10"/>
        <rFont val="Times New Roman"/>
        <family val="1"/>
      </rPr>
      <t xml:space="preserve">1)  </t>
    </r>
    <r>
      <rPr>
        <sz val="11"/>
        <rFont val="Times New Roman"/>
        <family val="1"/>
      </rPr>
      <t>Será medido por volume de piso em concreto executado, na espessura indicada em projeto (m³).</t>
    </r>
  </si>
  <si>
    <r>
      <rPr>
        <sz val="10"/>
        <rFont val="Times New Roman"/>
        <family val="1"/>
      </rPr>
      <t xml:space="preserve">2)  </t>
    </r>
    <r>
      <rPr>
        <sz val="11"/>
        <rFont val="Times New Roman"/>
        <family val="1"/>
      </rPr>
      <t>O  item  remunera  o  fornecimento  de  concreto  usinado  com  Fck de  20 MPa;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lançamento do concreto e a execução do piso com acabamento desempenado.</t>
    </r>
  </si>
  <si>
    <r>
      <rPr>
        <sz val="10"/>
        <rFont val="Times New Roman"/>
        <family val="1"/>
      </rPr>
      <t>17.05.080  PISO EM PLACAS PRÉ-MOLDADAS DE CONCRETO REJUNTADO COM GRAMA</t>
    </r>
  </si>
  <si>
    <r>
      <rPr>
        <sz val="10"/>
        <rFont val="Times New Roman"/>
        <family val="1"/>
      </rPr>
      <t xml:space="preserve">1)  </t>
    </r>
    <r>
      <rPr>
        <sz val="11"/>
        <rFont val="Times New Roman"/>
        <family val="1"/>
      </rPr>
      <t>Será medido pela área total de piso executado com placas de concreto e plantio de grama (m²).</t>
    </r>
  </si>
  <si>
    <r>
      <rPr>
        <sz val="10"/>
        <rFont val="Times New Roman"/>
        <family val="1"/>
      </rPr>
      <t xml:space="preserve">2)  </t>
    </r>
    <r>
      <rPr>
        <sz val="11"/>
        <rFont val="Times New Roman"/>
        <family val="1"/>
      </rPr>
      <t>O  item  remunera  o  fornecimento  de  pedra  britada;  cimento;  areia;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pontalete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3" x 3"; terra vegetal e grama tipo batatais; remunera também o</t>
    </r>
  </si>
  <si>
    <r>
      <rPr>
        <sz val="11"/>
        <rFont val="Times New Roman"/>
        <family val="1"/>
      </rPr>
      <t>fornecimento de materiais acessórios e a mão de obra necessária para a execução das placas de concreto com juntas de 5 cm e o plantio da grama.</t>
    </r>
  </si>
  <si>
    <r>
      <rPr>
        <sz val="10"/>
        <rFont val="Times New Roman"/>
        <family val="1"/>
      </rPr>
      <t>17.05.100  PISO COM REQUADRO EM CONCRETO SIMPLES COM CONTROLE FCK = 25 MPA</t>
    </r>
  </si>
  <si>
    <r>
      <rPr>
        <sz val="10"/>
        <rFont val="Times New Roman"/>
        <family val="1"/>
      </rPr>
      <t xml:space="preserve">2)  </t>
    </r>
    <r>
      <rPr>
        <sz val="11"/>
        <rFont val="Times New Roman"/>
        <family val="1"/>
      </rPr>
      <t>O  item  remunera  o  fornecimento  de  concreto  usinado  com  Fck de  25 MPa;  ripa  de  Cupiúba ("Goupia   glabra"),   ou   Maçaranduba   ("Manilkara spp"),   conhecida   também  como  Paraju; remunera  também  o  fornecimento  de  materiais  acessórios,  equipamentos  e  a  mão-de-obra necessária para a execução e nivelamento com acabadora de superfície do piso</t>
    </r>
  </si>
  <si>
    <r>
      <rPr>
        <sz val="10"/>
        <rFont val="Times New Roman"/>
        <family val="1"/>
      </rPr>
      <t>17.05.320  SOLEIRA EM CONCRETO SIMPLES</t>
    </r>
  </si>
  <si>
    <r>
      <rPr>
        <sz val="10"/>
        <rFont val="Times New Roman"/>
        <family val="1"/>
      </rPr>
      <t xml:space="preserve">1)  </t>
    </r>
    <r>
      <rPr>
        <sz val="11"/>
        <rFont val="Times New Roman"/>
        <family val="1"/>
      </rPr>
      <t>Será medido por comprimento de soleira executada (m).</t>
    </r>
  </si>
  <si>
    <r>
      <rPr>
        <sz val="10"/>
        <rFont val="Times New Roman"/>
        <family val="1"/>
      </rPr>
      <t xml:space="preserve">2)  </t>
    </r>
    <r>
      <rPr>
        <sz val="11"/>
        <rFont val="Times New Roman"/>
        <family val="1"/>
      </rPr>
      <t>O   item   remunera   o   fornecimento   de   pedra   britada   nº 1;   cimento;   areia;   cantoneira   de 1" x 1" x 1/8";  grapa de ferro para cantoneira; remunera também o fornecimento de materiais acessórios e a mão de obra necessária para a execução da soleira moldada "in loco".</t>
    </r>
  </si>
  <si>
    <r>
      <rPr>
        <sz val="10"/>
        <rFont val="Times New Roman"/>
        <family val="1"/>
      </rPr>
      <t>17.05.420  PEITORIL EM CONCRETO SIMPLES</t>
    </r>
  </si>
  <si>
    <r>
      <rPr>
        <sz val="10"/>
        <rFont val="Times New Roman"/>
        <family val="1"/>
      </rPr>
      <t xml:space="preserve">1)  </t>
    </r>
    <r>
      <rPr>
        <sz val="11"/>
        <rFont val="Times New Roman"/>
        <family val="1"/>
      </rPr>
      <t>Será medido por comprimento de peitoril executado (m).</t>
    </r>
  </si>
  <si>
    <r>
      <rPr>
        <sz val="10"/>
        <rFont val="Times New Roman"/>
        <family val="1"/>
      </rPr>
      <t xml:space="preserve">2)  </t>
    </r>
    <r>
      <rPr>
        <sz val="11"/>
        <rFont val="Times New Roman"/>
        <family val="1"/>
      </rPr>
      <t>O item remunera o fornecimento de pedra britada nº 1; cimento; areia; chapa resinada 12 mm;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remunera também o fornecimento de materiais acessórios e a mão de obra necessária para a execução peitoril com pingadeira em peças pré-moldadas.</t>
    </r>
  </si>
  <si>
    <r>
      <rPr>
        <b/>
        <sz val="10"/>
        <rFont val="Times New Roman"/>
        <family val="1"/>
      </rPr>
      <t>17.10.000  REVESTIMENTO EM GRANILITE FUNDIDO NO LOCAL</t>
    </r>
  </si>
  <si>
    <r>
      <rPr>
        <sz val="10"/>
        <rFont val="Times New Roman"/>
        <family val="1"/>
      </rPr>
      <t>17.10.020  PISO EM GRANILITE MOLDADO NO LOCAL</t>
    </r>
  </si>
  <si>
    <r>
      <rPr>
        <sz val="10"/>
        <rFont val="Times New Roman"/>
        <family val="1"/>
      </rPr>
      <t xml:space="preserve">1)  </t>
    </r>
    <r>
      <rPr>
        <sz val="11"/>
        <rFont val="Times New Roman"/>
        <family val="1"/>
      </rPr>
      <t>Será medido pela área de piso em granilite executado (m²).</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</si>
  <si>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pisos; não remunera a regularização e o preparo prévio da superfície.</t>
    </r>
  </si>
  <si>
    <r>
      <rPr>
        <sz val="10"/>
        <rFont val="Times New Roman"/>
        <family val="1"/>
      </rPr>
      <t>17.10.100  SOLEIRA EM GRANILITE MOLDADO NO LOCAL</t>
    </r>
  </si>
  <si>
    <r>
      <rPr>
        <sz val="10"/>
        <rFont val="Times New Roman"/>
        <family val="1"/>
      </rPr>
      <t xml:space="preserve">1)  </t>
    </r>
    <r>
      <rPr>
        <sz val="11"/>
        <rFont val="Times New Roman"/>
        <family val="1"/>
      </rPr>
      <t>Será medido pelo comprimento de soleira revestida com granilite (m).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</si>
  <si>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soleiras;  não  remunera  a  regularização  e  o  preparo  prévio  da superfície.</t>
    </r>
  </si>
  <si>
    <r>
      <rPr>
        <sz val="10"/>
        <rFont val="Times New Roman"/>
        <family val="1"/>
      </rPr>
      <t>17.10.120  DEGRAU EM GRANILITE MOLDADO NO LOCAL</t>
    </r>
  </si>
  <si>
    <r>
      <rPr>
        <sz val="10"/>
        <rFont val="Times New Roman"/>
        <family val="1"/>
      </rPr>
      <t xml:space="preserve">1)  </t>
    </r>
    <r>
      <rPr>
        <sz val="11"/>
        <rFont val="Times New Roman"/>
        <family val="1"/>
      </rPr>
      <t>Será medido pelo comprimento de degrau revestido, piso e espelho, com granilite (m).</t>
    </r>
  </si>
  <si>
    <r>
      <rPr>
        <sz val="10"/>
        <rFont val="Times New Roman"/>
        <family val="1"/>
      </rPr>
      <t xml:space="preserve">2)  </t>
    </r>
    <r>
      <rPr>
        <sz val="11"/>
        <rFont val="Times New Roman"/>
        <family val="1"/>
      </rPr>
      <t>O  item  remunera  o  fornecimento  aplicação  de  granilite  "in  loco"  com  espessura  mínima  de 8 mm, em várias cores, com acabamento polido, mão-de-obra e materiais adicionais necessários à execução do serviço em degraus virados a prumo; não remunera a regularização e o preparo prévio da superfície.</t>
    </r>
  </si>
  <si>
    <r>
      <rPr>
        <sz val="10"/>
        <rFont val="Times New Roman"/>
        <family val="1"/>
      </rPr>
      <t>17.10.200  RODAPÉ QUALQUER EM GRANILITE MOLDADO NO LOCAL ATÉ 10 CM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</si>
  <si>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rodapé  com  até  10,0 cm  de  altura;  não  remunera  a  regularização  e  o  preparo prévio da superfície.</t>
    </r>
  </si>
  <si>
    <r>
      <rPr>
        <sz val="10"/>
        <rFont val="Times New Roman"/>
        <family val="1"/>
      </rPr>
      <t>17.10.410  RODAPÉ EM PLACAS PRÉ-MOLDADAS DE GRANILITE, ACABAMENTO ENCERADO, ATÉ 10 CM</t>
    </r>
  </si>
  <si>
    <r>
      <rPr>
        <sz val="10"/>
        <rFont val="Times New Roman"/>
        <family val="1"/>
      </rPr>
      <t xml:space="preserve">2)  </t>
    </r>
    <r>
      <rPr>
        <sz val="11"/>
        <rFont val="Times New Roman"/>
        <family val="1"/>
      </rPr>
      <t>O  item remunera  o fornecimento e instalação de rodapé em placas pré-moldadas de granilite com  altura  até  10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</si>
  <si>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17.10.420  SOLEIRA  EM  PLACAS  PRÉ-MOLDADAS  DE  GRANILITE,  ACABAMENTO  ENCERADO,  ATÉ 30 CM</t>
    </r>
  </si>
  <si>
    <r>
      <rPr>
        <sz val="10"/>
        <rFont val="Times New Roman"/>
        <family val="1"/>
      </rPr>
      <t xml:space="preserve">1)  </t>
    </r>
    <r>
      <rPr>
        <sz val="11"/>
        <rFont val="Times New Roman"/>
        <family val="1"/>
      </rPr>
      <t>Será medido pelo comprimento de soleira executada (m).</t>
    </r>
  </si>
  <si>
    <r>
      <rPr>
        <sz val="10"/>
        <rFont val="Times New Roman"/>
        <family val="1"/>
      </rPr>
      <t xml:space="preserve">2)  </t>
    </r>
    <r>
      <rPr>
        <sz val="11"/>
        <rFont val="Times New Roman"/>
        <family val="1"/>
      </rPr>
      <t>O  item remunera  o  fornecimento  e  instalação  de soleira em placas pré-moldadas de granilite com  largura  até  30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</si>
  <si>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17.10.430  PISO EM PLACAS DE GRANILITE, ACABAMENTO ENCERADO</t>
    </r>
  </si>
  <si>
    <r>
      <rPr>
        <sz val="10"/>
        <rFont val="Times New Roman"/>
        <family val="1"/>
      </rPr>
      <t xml:space="preserve">1)  </t>
    </r>
    <r>
      <rPr>
        <sz val="11"/>
        <rFont val="Times New Roman"/>
        <family val="1"/>
      </rPr>
      <t>Será medido pela área de piso em placas pré-moldadas de granilite executado (m²).</t>
    </r>
  </si>
  <si>
    <r>
      <rPr>
        <sz val="10"/>
        <rFont val="Times New Roman"/>
        <family val="1"/>
      </rPr>
      <t xml:space="preserve">2)  </t>
    </r>
    <r>
      <rPr>
        <sz val="11"/>
        <rFont val="Times New Roman"/>
        <family val="1"/>
      </rPr>
      <t>O item remunera o fornecimento e instalação de piso em placas pré-moldadas de granilite nas dimensões  40 x 40 cm,  com  espessura  média  de  3,0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3,0 cm, e o assentamento das peças, conforme recomendações dos fabricantes.</t>
    </r>
  </si>
  <si>
    <r>
      <rPr>
        <b/>
        <sz val="10"/>
        <rFont val="Times New Roman"/>
        <family val="1"/>
      </rPr>
      <t>17.12.000  REVESTIMENTO INDUSTRIAL FUNDIDO NO LOCAL</t>
    </r>
  </si>
  <si>
    <r>
      <rPr>
        <sz val="10"/>
        <rFont val="Times New Roman"/>
        <family val="1"/>
      </rPr>
      <t>17.12.020  PISO EM ALTA RESISTÊNCIA MOLDADO NO LOCAL 8 MM</t>
    </r>
  </si>
  <si>
    <r>
      <rPr>
        <sz val="10"/>
        <rFont val="Times New Roman"/>
        <family val="1"/>
      </rPr>
      <t xml:space="preserve">1)  </t>
    </r>
    <r>
      <rPr>
        <sz val="11"/>
        <rFont val="Times New Roman"/>
        <family val="1"/>
      </rPr>
      <t>Será medido pela área de piso executado, com argamassa de alta resistência (m²).</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</si>
  <si>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t>
    </r>
  </si>
  <si>
    <r>
      <rPr>
        <sz val="11"/>
        <rFont val="Times New Roman"/>
        <family val="1"/>
      </rPr>
      <t>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</si>
  <si>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17.12.060  PISO EM ALTA RESISTÊNCIA MOLDADO NO LOCAL 12 MM</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</si>
  <si>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</si>
  <si>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17.12.100  SOLEIRA EM ALTA RESISTÊNCIA MOLDADA NO LOCAL</t>
    </r>
  </si>
  <si>
    <r>
      <rPr>
        <sz val="10"/>
        <rFont val="Times New Roman"/>
        <family val="1"/>
      </rPr>
      <t xml:space="preserve">1)  </t>
    </r>
    <r>
      <rPr>
        <sz val="11"/>
        <rFont val="Times New Roman"/>
        <family val="1"/>
      </rPr>
      <t>Será medido pelo comprimento de soleira executada com argamassa de alta resistência (m).</t>
    </r>
  </si>
  <si>
    <r>
      <rPr>
        <sz val="10"/>
        <rFont val="Times New Roman"/>
        <family val="1"/>
      </rPr>
      <t xml:space="preserve">2)  </t>
    </r>
    <r>
      <rPr>
        <sz val="11"/>
        <rFont val="Times New Roman"/>
        <family val="1"/>
      </rPr>
      <t>O  item  remunera  o  fornecimento  e  aplicação  de  argamassa  de  alta  resistência  mecânica,  em soleiras,  classificação  grupo  B,  com  resistência  à  compressão  simples  maior  que  40 MPa, resistência à tração por compressão diametral maior que 4,0 MPa e desgaste menor que 1,6 mm, para  percurso  de  1000 m,  conforme  NBR 11801,  aplicada  na  espessura  de  8 mm  até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</si>
  <si>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17.12.120  DEGRAU EM ALTA RESISTÊNCIA 8 MM</t>
    </r>
  </si>
  <si>
    <r>
      <rPr>
        <sz val="10"/>
        <rFont val="Times New Roman"/>
        <family val="1"/>
      </rPr>
      <t xml:space="preserve">1)  </t>
    </r>
    <r>
      <rPr>
        <sz val="11"/>
        <rFont val="Times New Roman"/>
        <family val="1"/>
      </rPr>
      <t>Será  medido  pelo  comprimento  de  degrau  executado,  piso  e  espelho,  com argamassa  de  alta resistência (m).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</si>
  <si>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</si>
  <si>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17.12.140  DEGRAU EM ALTA RESISTÊNCIA 12 MM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</si>
  <si>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t>
    </r>
  </si>
  <si>
    <r>
      <rPr>
        <sz val="11"/>
        <rFont val="Times New Roman"/>
        <family val="1"/>
      </rPr>
      <t>de-obra e materiais adicionais necessários à execução do serviço; não remunera a regularização e o preparo prévio da superfície para a aplicação da argamassa.</t>
    </r>
  </si>
  <si>
    <r>
      <rPr>
        <sz val="10"/>
        <rFont val="Times New Roman"/>
        <family val="1"/>
      </rPr>
      <t>17.12.240  RODAPÉ QUALQUER EM ALTA RESISTÊNCIA MOLDADO NO LOCAL ATÉ 10 CM</t>
    </r>
  </si>
  <si>
    <r>
      <rPr>
        <sz val="10"/>
        <rFont val="Times New Roman"/>
        <family val="1"/>
      </rPr>
      <t xml:space="preserve">1)  </t>
    </r>
    <r>
      <rPr>
        <sz val="11"/>
        <rFont val="Times New Roman"/>
        <family val="1"/>
      </rPr>
      <t>Será medido pelo comprimento de rodapé executado, com argamassa de alta resistência (m).</t>
    </r>
  </si>
  <si>
    <r>
      <rPr>
        <sz val="10"/>
        <rFont val="Times New Roman"/>
        <family val="1"/>
      </rPr>
      <t xml:space="preserve">2)  </t>
    </r>
    <r>
      <rPr>
        <sz val="11"/>
        <rFont val="Times New Roman"/>
        <family val="1"/>
      </rPr>
      <t>O  item  remunera  o  fornecimento  e  aplicação  de  argamassa  de  alta  resistência  mecânica,  em rodapé,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</si>
  <si>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b/>
        <sz val="10"/>
        <rFont val="Times New Roman"/>
        <family val="1"/>
      </rPr>
      <t>17.20.000  REVESTIMENTO ESPECIAL FUNDIDO NO LOCAL</t>
    </r>
  </si>
  <si>
    <r>
      <rPr>
        <sz val="10"/>
        <rFont val="Times New Roman"/>
        <family val="1"/>
      </rPr>
      <t>17.20.020  MASSA RASPADA</t>
    </r>
  </si>
  <si>
    <r>
      <rPr>
        <sz val="10"/>
        <rFont val="Times New Roman"/>
        <family val="1"/>
      </rPr>
      <t xml:space="preserve">1)  </t>
    </r>
    <r>
      <rPr>
        <sz val="11"/>
        <rFont val="Times New Roman"/>
        <family val="1"/>
      </rPr>
      <t>Será   medido   pela   área   revestida   com   massa   raspada,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</si>
  <si>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massa  raspada  hidrofugante,  em  várias  cores,  à  base  de cimento,  minerais,  cal  hidratada,  pigmentos  inorgânicos  e  aditivos,  aplicada  com  espessura média de 10 mm, referência Classic Spray HD fabricação Argamont, ou equivalente; materiais acessórios  e  a  mão-de-obra  necessária  para  a  execução  dos  serviços:  limpeza  e  preparo  da superfície; preparo da massa raspada; aplicação da massa raspada; e a raspagem, por meio de serrote,  ou  raspador  específico,  resultando  um  revestimento  acabado  variável  de  6  a  8 mm, sobre superfície com emboço sarrafeado, conforme recomendações do fabricante; não remunera o fornecimento e execução de emboço.</t>
    </r>
  </si>
  <si>
    <r>
      <rPr>
        <sz val="10"/>
        <rFont val="Times New Roman"/>
        <family val="1"/>
      </rPr>
      <t>17.20.040  REVESTIMENTO EM GRANITO LAVADO TIPO FULGET USO EXTERNO, EM FAIXAS ATÉ 40 CM</t>
    </r>
  </si>
  <si>
    <r>
      <rPr>
        <sz val="10"/>
        <rFont val="Times New Roman"/>
        <family val="1"/>
      </rPr>
      <t xml:space="preserve">1)  </t>
    </r>
    <r>
      <rPr>
        <sz val="11"/>
        <rFont val="Times New Roman"/>
        <family val="1"/>
      </rPr>
      <t>Será medido por comprimento de revestimento em granito lavado tipo fulget executado (m).</t>
    </r>
  </si>
  <si>
    <r>
      <rPr>
        <sz val="10"/>
        <rFont val="Times New Roman"/>
        <family val="1"/>
      </rPr>
      <t xml:space="preserve">2)  </t>
    </r>
    <r>
      <rPr>
        <sz val="11"/>
        <rFont val="Times New Roman"/>
        <family val="1"/>
      </rPr>
      <t>O item remunera o fornecimento de revestimento industrializado em várias cores, composto de grânulos   de   granitos   naturais,   calcários   e   arenitos   moídos   em   tamanhos   uniformes, granulometria  classificada  nos  padrões  "0"  (de  08  a  10 mm),  ou  "1"  (de  10  a  12 mm),  com aglomerante  acrílico,  referência  Revestimento  Fulget  Tradicional,  fabricação  Grani Torre,  ou equivalente; materiais acessórios e a mão-de-obra especializada necessária para a execução dos serviços:  limpeza  e  preparo  da  superfície;  aplicação  do  revestimento  em  fachadas,  sobre superfície  com  emboço  sarrafeado,  conforme  recomendações  do  fabricante;  não  remunera  o fornecimento e execução de emboço.</t>
    </r>
  </si>
  <si>
    <r>
      <rPr>
        <sz val="10"/>
        <rFont val="Times New Roman"/>
        <family val="1"/>
      </rPr>
      <t>17.20.050  FRISO   PARA   JUNTA   DE   DILATAÇÃO   EM   REVESTIMENTO   DE   GRANITO   LAVADO   TIPO FULGET</t>
    </r>
  </si>
  <si>
    <r>
      <rPr>
        <sz val="10"/>
        <rFont val="Times New Roman"/>
        <family val="1"/>
      </rPr>
      <t xml:space="preserve">1)  </t>
    </r>
    <r>
      <rPr>
        <sz val="11"/>
        <rFont val="Times New Roman"/>
        <family val="1"/>
      </rPr>
      <t>Será medido por comprimento de friso executado (m).</t>
    </r>
  </si>
  <si>
    <r>
      <rPr>
        <sz val="10"/>
        <rFont val="Times New Roman"/>
        <family val="1"/>
      </rPr>
      <t xml:space="preserve">2)  </t>
    </r>
    <r>
      <rPr>
        <sz val="11"/>
        <rFont val="Times New Roman"/>
        <family val="1"/>
      </rPr>
      <t>O item remunera o fornecimento da mão-de-obra especializada necessária para a execução de friso  para  junta  de  dilatação  em  revestimento  de  granito  lavado  tipo  Fulget,  conforme recomendações  do  fabricante  do  revestimento;  não  remunera  o  fornecimento  e  instalação  da junta em outro material, quando necessário.</t>
    </r>
  </si>
  <si>
    <r>
      <rPr>
        <sz val="10"/>
        <rFont val="Times New Roman"/>
        <family val="1"/>
      </rPr>
      <t>17.20.060  REVESTIMENTO EM GRANITO LAVADO TIPO FULGET USO EXTERNO</t>
    </r>
  </si>
  <si>
    <r>
      <rPr>
        <sz val="10"/>
        <rFont val="Times New Roman"/>
        <family val="1"/>
      </rPr>
      <t xml:space="preserve">1)  </t>
    </r>
    <r>
      <rPr>
        <sz val="11"/>
        <rFont val="Times New Roman"/>
        <family val="1"/>
      </rPr>
      <t>Será medido por área de revestimento em granito lavado tipo fulget executado, descontando-se toda e qualquer interferência, acrescentando-se as áreas desenvolvidas por espaletas, ou dobras (m²).</t>
    </r>
  </si>
  <si>
    <r>
      <rPr>
        <sz val="10"/>
        <rFont val="Times New Roman"/>
        <family val="1"/>
      </rPr>
      <t>17.20.140  REVESTIMENTO TEXTURIZADO ACRÍLICO, COM MICROAGREGADOS MINERAIS</t>
    </r>
  </si>
  <si>
    <r>
      <rPr>
        <sz val="10"/>
        <rFont val="Times New Roman"/>
        <family val="1"/>
      </rPr>
      <t xml:space="preserve">1)  </t>
    </r>
    <r>
      <rPr>
        <sz val="11"/>
        <rFont val="Times New Roman"/>
        <family val="1"/>
      </rPr>
      <t>Será  medido  pela  área  revestida  com  texturizado  acrílico,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</si>
  <si>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texturizado  acrílico  com  microagregados,  recomendado para uso interno ou externo, em várias cores; fundo selante; materiais acessórios; e a mão-de- obra   necessária   para   a   execução   dos   serviços:   aplicação   de   fundo   selante,   conforme recomendações do fabricante; aplicação do texturizado acrílico, com microagregados minerais, com  densidade  mínima  de  1,79  g/cm³  e  rendimento  médio  de  1,1  a  1,5  kg/m²,  conforme recomendações do fabricante, referência: Permalit Textura Domus da Ibratin ou equivalente.</t>
    </r>
  </si>
  <si>
    <r>
      <rPr>
        <b/>
        <sz val="10"/>
        <rFont val="Times New Roman"/>
        <family val="1"/>
      </rPr>
      <t>17.40.000  REPAROS E CONSERVAÇÕES EM MASSA E CONCRETO</t>
    </r>
  </si>
  <si>
    <r>
      <rPr>
        <sz val="10"/>
        <rFont val="Times New Roman"/>
        <family val="1"/>
      </rPr>
      <t>17.40.010  REPAROS EM PISO DE GRANILITE - ESTUCAMENTO E POLIMENTO</t>
    </r>
  </si>
  <si>
    <r>
      <rPr>
        <sz val="10"/>
        <rFont val="Times New Roman"/>
        <family val="1"/>
      </rPr>
      <t xml:space="preserve">1)  </t>
    </r>
    <r>
      <rPr>
        <sz val="11"/>
        <rFont val="Times New Roman"/>
        <family val="1"/>
      </rPr>
      <t>Será medido por área de piso em granilite estucado e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</si>
  <si>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granilite.</t>
    </r>
  </si>
  <si>
    <r>
      <rPr>
        <sz val="10"/>
        <rFont val="Times New Roman"/>
        <family val="1"/>
      </rPr>
      <t>17.40.020  REPAROS  EM  PISOS  DE  ALTA  RESISTÊNCIA  FUNDIDOS  NO  LOCAL  –  ESTUCAMENTO  E POLIMENTO</t>
    </r>
  </si>
  <si>
    <r>
      <rPr>
        <sz val="10"/>
        <rFont val="Times New Roman"/>
        <family val="1"/>
      </rPr>
      <t xml:space="preserve">1)  </t>
    </r>
    <r>
      <rPr>
        <sz val="11"/>
        <rFont val="Times New Roman"/>
        <family val="1"/>
      </rPr>
      <t>Será medido por área de piso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</si>
  <si>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alta resistência fundidos no local.</t>
    </r>
  </si>
  <si>
    <r>
      <rPr>
        <sz val="10"/>
        <rFont val="Times New Roman"/>
        <family val="1"/>
      </rPr>
      <t>17.40.030  REPAROS EM DEGRAU E ESPELHO DE GRANILITE - ESTUCAMENTO E POLIMENTO</t>
    </r>
  </si>
  <si>
    <r>
      <rPr>
        <sz val="10"/>
        <rFont val="Times New Roman"/>
        <family val="1"/>
      </rPr>
      <t xml:space="preserve">1)  </t>
    </r>
    <r>
      <rPr>
        <sz val="11"/>
        <rFont val="Times New Roman"/>
        <family val="1"/>
      </rPr>
      <t>Será medido pelo comprimento de degrau em granilite, piso e espelho,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</si>
  <si>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degrau,  piso  e  espelho,  de granilite.</t>
    </r>
  </si>
  <si>
    <r>
      <rPr>
        <sz val="10"/>
        <rFont val="Times New Roman"/>
        <family val="1"/>
      </rPr>
      <t>17.40.050  REPAROS EM PEITORIL DE GRANILITE - ESTUCAMENTO E POLIMENTO</t>
    </r>
  </si>
  <si>
    <r>
      <rPr>
        <sz val="10"/>
        <rFont val="Times New Roman"/>
        <family val="1"/>
      </rPr>
      <t xml:space="preserve">1)  </t>
    </r>
    <r>
      <rPr>
        <sz val="11"/>
        <rFont val="Times New Roman"/>
        <family val="1"/>
      </rPr>
      <t>Será medido pelo comprimento de peitoril e / ou corrimão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</si>
  <si>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peitoril  e / ou  corrimão  de granilite.</t>
    </r>
  </si>
  <si>
    <r>
      <rPr>
        <sz val="10"/>
        <rFont val="Times New Roman"/>
        <family val="1"/>
      </rPr>
      <t>17.40.070  REPAROS EM RODAPÉ DE GRANILITE - ESTUCAMENTO E POLIMENTO</t>
    </r>
  </si>
  <si>
    <r>
      <rPr>
        <sz val="10"/>
        <rFont val="Times New Roman"/>
        <family val="1"/>
      </rPr>
      <t xml:space="preserve">1)  </t>
    </r>
    <r>
      <rPr>
        <sz val="11"/>
        <rFont val="Times New Roman"/>
        <family val="1"/>
      </rPr>
      <t>Será medido pelo comprimento de rodapé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</si>
  <si>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rodapé de granilite.</t>
    </r>
  </si>
  <si>
    <r>
      <rPr>
        <sz val="10"/>
        <rFont val="Times New Roman"/>
        <family val="1"/>
      </rPr>
      <t>17.40.110  FAIXA ANTIDERRAPANTE DEFINITIVA PARA DEGRAUS, SOLEIRAS, PATAMARES OU PISOS</t>
    </r>
  </si>
  <si>
    <r>
      <rPr>
        <sz val="10"/>
        <rFont val="Times New Roman"/>
        <family val="1"/>
      </rPr>
      <t xml:space="preserve">1)  </t>
    </r>
    <r>
      <rPr>
        <sz val="11"/>
        <rFont val="Times New Roman"/>
        <family val="1"/>
      </rPr>
      <t>Será medido pelo comprimento de faixa antiderrapante definitiva executada (m).</t>
    </r>
  </si>
  <si>
    <r>
      <rPr>
        <sz val="10"/>
        <rFont val="Times New Roman"/>
        <family val="1"/>
      </rPr>
      <t xml:space="preserve">2)  </t>
    </r>
    <r>
      <rPr>
        <sz val="11"/>
        <rFont val="Times New Roman"/>
        <family val="1"/>
      </rPr>
      <t>O   item   remunera   o   fornecimento   de   mão-de-obra,   materiais   acessórios   e   equipamentos necessários  para  a  execução  de  faixa  antiderrapante  definitiva  constituída  por  frisos  com profundidade de 1,0 mm até 1,5 mm, com largura total de 5 cm, em degraus, soleiras, patamares ou  pisos  em  granito,  mármore,  granilite,  cimentados,  concreto,  etc.,  e  acabamento  com aplicação de verniz epóxi incolor.</t>
    </r>
  </si>
  <si>
    <r>
      <rPr>
        <sz val="10"/>
        <rFont val="Times New Roman"/>
        <family val="1"/>
      </rPr>
      <t>17.40.150  RESINA ACRÍLICA PARA PISO DE GRANILITE</t>
    </r>
  </si>
  <si>
    <r>
      <rPr>
        <sz val="10"/>
        <rFont val="Times New Roman"/>
        <family val="1"/>
      </rPr>
      <t xml:space="preserve">1)  </t>
    </r>
    <r>
      <rPr>
        <sz val="11"/>
        <rFont val="Times New Roman"/>
        <family val="1"/>
      </rPr>
      <t>Será medido por área de piso executado (m²).</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</si>
  <si>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  em  pisos  e  patamares  em  geral,  de granilite.</t>
    </r>
  </si>
  <si>
    <r>
      <rPr>
        <sz val="10"/>
        <rFont val="Times New Roman"/>
        <family val="1"/>
      </rPr>
      <t>17.40.160  RESINA EPÓXI PARA PISO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</si>
  <si>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  em  pisos  e  patamares  em  geral,  de granilite.</t>
    </r>
  </si>
  <si>
    <r>
      <rPr>
        <sz val="10"/>
        <rFont val="Times New Roman"/>
        <family val="1"/>
      </rPr>
      <t>17.40.170  RESINA POLIURETANO PARA PISO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</si>
  <si>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  em  pisos  e  patamares  em  geral,  de granilite.</t>
    </r>
  </si>
  <si>
    <r>
      <rPr>
        <sz val="10"/>
        <rFont val="Times New Roman"/>
        <family val="1"/>
      </rPr>
      <t>17.40.180  RESINA ACRÍLICA PARA DEGRAU DE GRANILITE</t>
    </r>
  </si>
  <si>
    <r>
      <rPr>
        <sz val="10"/>
        <rFont val="Times New Roman"/>
        <family val="1"/>
      </rPr>
      <t xml:space="preserve">1)  </t>
    </r>
    <r>
      <rPr>
        <sz val="11"/>
        <rFont val="Times New Roman"/>
        <family val="1"/>
      </rPr>
      <t>Será medido pelo comprimento de degrau em granilite executado (m).</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</si>
  <si>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t>
    </r>
  </si>
  <si>
    <r>
      <rPr>
        <sz val="10"/>
        <rFont val="Times New Roman"/>
        <family val="1"/>
      </rPr>
      <t>17.40.190  RESINA EPÓXI PARA DEGRAU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</si>
  <si>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t>
    </r>
  </si>
  <si>
    <r>
      <rPr>
        <sz val="10"/>
        <rFont val="Times New Roman"/>
        <family val="1"/>
      </rPr>
      <t>17.40.200  RESINA POLIURETANO PARA DEGRAU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</si>
  <si>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t>
    </r>
  </si>
  <si>
    <r>
      <rPr>
        <b/>
        <sz val="10"/>
        <color rgb="FF0000FF"/>
        <rFont val="Times New Roman"/>
        <family val="1"/>
      </rPr>
      <t>18.00.000  REVESTIMENTO CERÂMICO</t>
    </r>
  </si>
  <si>
    <r>
      <rPr>
        <b/>
        <sz val="10"/>
        <rFont val="Times New Roman"/>
        <family val="1"/>
      </rPr>
      <t>18.05.000  PLAQUETAS LAMINADAS</t>
    </r>
  </si>
  <si>
    <r>
      <rPr>
        <sz val="10"/>
        <rFont val="Times New Roman"/>
        <family val="1"/>
      </rPr>
      <t>18.05.020  REVESTIMENTO EM PLAQUETA LAMINADA, ÁREAS INTERNAS E EXTERNAS, SEM REJUNTE</t>
    </r>
  </si>
  <si>
    <r>
      <rPr>
        <sz val="10"/>
        <rFont val="Times New Roman"/>
        <family val="1"/>
      </rPr>
      <t xml:space="preserve">1)  </t>
    </r>
    <r>
      <rPr>
        <sz val="11"/>
        <rFont val="Times New Roman"/>
        <family val="1"/>
      </rPr>
      <t>Será  medido  pela  área  revestida  com  plaquetas  laminadas,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</si>
  <si>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plaquetas laminadas, argamassa industrializada, materiais, acessórios  e  a  mão-de-obra  necessária  para  o  assentamento  conforme  recomendação  dos fabricantes. Não remunera os serviços de regularização da superfície e de rejuntamento.</t>
    </r>
  </si>
  <si>
    <r>
      <rPr>
        <b/>
        <sz val="10"/>
        <rFont val="Times New Roman"/>
        <family val="1"/>
      </rPr>
      <t>18.06.000  PISOS EM PLACAS CERÂMICAS ESMALTADAS PRENSADAS</t>
    </r>
  </si>
  <si>
    <r>
      <rPr>
        <sz val="10"/>
        <rFont val="Times New Roman"/>
        <family val="1"/>
      </rPr>
      <t>18.06.010  PISO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</si>
  <si>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</si>
  <si>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Normas  técnicas:  NBR  9817,  NBR  13753, NBR 13816, NBR 13817 e NBR 13818.</t>
    </r>
  </si>
  <si>
    <r>
      <rPr>
        <sz val="10"/>
        <rFont val="Times New Roman"/>
        <family val="1"/>
      </rPr>
      <t>18.06.020  PISO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</si>
  <si>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t>
    </r>
  </si>
  <si>
    <r>
      <rPr>
        <sz val="11"/>
        <rFont val="Times New Roman"/>
        <family val="1"/>
      </rPr>
      <t>rejuntamento.    Normas    técnicas:    NBR 9817,    NBR 13816,    NBR 13817,    NBR 13818    e</t>
    </r>
  </si>
  <si>
    <r>
      <rPr>
        <sz val="11"/>
        <rFont val="Times New Roman"/>
        <family val="1"/>
      </rPr>
      <t>NBR 14081-1.</t>
    </r>
  </si>
  <si>
    <r>
      <rPr>
        <sz val="10"/>
        <rFont val="Times New Roman"/>
        <family val="1"/>
      </rPr>
      <t>18.06.030  RODAPÉ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</si>
  <si>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</si>
  <si>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corte das peças por meio de ferramenta com ponta de vídia  ou  diamante  e  o  assentamento,  preparo  da  argamassa  mista  de  assentamento  no  traço 1:0,5:5, pasta de cimento para ponte de aderência, aplicação da pasta de cimento sobre a base; aplicação  da  argamassa  mista  de  assentamento  na  espessura  média  de  2,5 cm,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</si>
  <si>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18.06.040  RODAPÉ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</si>
  <si>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 de-obra  necessária  para  a  execução  dos  serviços:  corte  das  peças  no  formato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</si>
  <si>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18.06.050  PISO CERÂMICO ESMALTADO COM TEXTURA SEMI-RUGOSA PEI-5 RESISTÊNCIA QUÍMICA A,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</si>
  <si>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t>
    </r>
  </si>
  <si>
    <r>
      <rPr>
        <sz val="11"/>
        <rFont val="Times New Roman"/>
        <family val="1"/>
      </rPr>
      <t>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</si>
  <si>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18.06.060  PISO CERÂMICO ESMALTADO COM TEXTURA SEMI-RUGOSA PEI-5 RESISTÊNCIA QUÍMICA A, PARA ÁREAS INTERNAS, ASSENTADO COM ARGAMASSA COLANTE INDUSTRIALIZADA</t>
    </r>
  </si>
  <si>
    <r>
      <rPr>
        <sz val="11"/>
        <rFont val="Times New Roman"/>
        <family val="1"/>
      </rPr>
      <t>1)  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</si>
  <si>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as  características;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</si>
  <si>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18.06.070  RODAPÉ   CERÂMICO   ESMALTADO   COM   TEXTURA   SEMI-RUGOSA   PEI-5   RESISTÊNCIA QUÍMICA A, PARA ÁREAS INTERNAS, ASSENTADO COM ARGAMASSA MISTA</t>
    </r>
  </si>
  <si>
    <r>
      <rPr>
        <sz val="11"/>
        <rFont val="Times New Roman"/>
        <family val="1"/>
      </rPr>
      <t>1)  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</si>
  <si>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Máster,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corte das  peças  por  meio  de  ferramenta  com  ponta  de  vídia  ou  diamante,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</si>
  <si>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18.06.080  RODAPÉ   CERÂMICO   ESMALTADO   COM   TEXTURA   SEMI-RUGOSA   PEI-5   RESISTÊNCIA QUÍMICA    A,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</si>
  <si>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fabricação  Porto  Ferreira,  Incepa,  Eliane  ou  equivalente;  resistência:  química  classe  A  (alta resistência   química   a   produtos   domésticos   e   de   piscinas),   ao   manchamento,   à   abrasão superficial  classe  V  (PEI-5),  ao  risco,  a gretagem e ao choque térmico. Remunera também o fornecimento de argamassa colante industrializada tipo AC-I, e a mão-de-obra necessária para a execução dos serviços: corte das peças por meio de ferramenta com ponta de vídia ou diamante,</t>
    </r>
  </si>
  <si>
    <r>
      <rPr>
        <sz val="11"/>
        <rFont val="Times New Roman"/>
        <family val="1"/>
      </rPr>
      <t>limpeza  e  preparo  da  superfície  de  assentamento,  preparo  e  aplicação  da  argamassa  colante industrializada, corte das peças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</si>
  <si>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18.06.090  PISO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</si>
  <si>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</si>
  <si>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18.06.100  PISO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</si>
  <si>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</si>
  <si>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18.06.110  RODAPÉ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</si>
  <si>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indicado para pisos internos; referências: fabricação Porto Ferreira, Incepa,  Eliane,  ou  equivalente;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t>
    </r>
  </si>
  <si>
    <r>
      <rPr>
        <sz val="11"/>
        <rFont val="Times New Roman"/>
        <family val="1"/>
      </rPr>
      <t>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</si>
  <si>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18.06.120  RODAPÉ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</si>
  <si>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</si>
  <si>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18.06.130  PISO  CERÂMICO  ESMALTADO  ANTIDERRAPANTE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</si>
  <si>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</si>
  <si>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18.06.140  PISO  CERÂMICO  ESMALTADO  ANTIDERRAPANTE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</si>
  <si>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limpeza e preparo da superfície de assentamento, preparo e aplicação</t>
    </r>
  </si>
  <si>
    <r>
      <rPr>
        <sz val="11"/>
        <rFont val="Times New Roman"/>
        <family val="1"/>
      </rPr>
      <t>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</si>
  <si>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18.06.150  RODAPÉ  CERÂMICO  ESMALTADO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</si>
  <si>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</si>
  <si>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18.06.160  RODAPÉ  CERÂMICO  ESMALTADO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</si>
  <si>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</si>
  <si>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18.06.170  PISO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</si>
  <si>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t>
    </r>
  </si>
  <si>
    <r>
      <rPr>
        <sz val="11"/>
        <rFont val="Times New Roman"/>
        <family val="1"/>
      </rPr>
      <t>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</si>
  <si>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18.06.180  PISO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</si>
  <si>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</si>
  <si>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18.06.190  RODAPÉ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</si>
  <si>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</si>
  <si>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18.06.200  RODAPÉ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</si>
  <si>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t>
    </r>
  </si>
  <si>
    <r>
      <rPr>
        <sz val="11"/>
        <rFont val="Times New Roman"/>
        <family val="1"/>
      </rPr>
      <t>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 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</si>
  <si>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18.06.210  PISO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</si>
  <si>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</si>
  <si>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18.06.220  PISO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</si>
  <si>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ou equivalente; resistência química: classe B (ou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</si>
  <si>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18.06.230  RODAPÉ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</si>
  <si>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t>
    </r>
  </si>
  <si>
    <r>
      <rPr>
        <sz val="11"/>
        <rFont val="Times New Roman"/>
        <family val="1"/>
      </rPr>
      <t>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</si>
  <si>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18.06.240  RODAPÉ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</si>
  <si>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corte das peças no formato de 10 x 42 cm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</si>
  <si>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18.06.270  PISO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</si>
  <si>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 fabricação  Eliane  ou  equivalente;  resistência  química:  classe  A  (alta  resistência  química  a produtos domésticos e de piscinas), ao manchamento, à abrasão superficial classe V (PEI-5), à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</si>
  <si>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18.06.280  RODAPÉ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</si>
  <si>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com  textura  da  superfície  antiderrapante;  referência  fabricação  Eliane  ou</t>
    </r>
  </si>
  <si>
    <r>
      <rPr>
        <sz val="11"/>
        <rFont val="Times New Roman"/>
        <family val="1"/>
      </rPr>
      <t>equivalente; resistência química: classe A (alta resistência química a produtos domésticos e de piscinas),  ao  manchamento,  à  abrasão  superficial  classe  V  (PEI-5),  à  gretagem,  ao  choque térmico.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</si>
  <si>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18.06.400  REJUNTAMENTO DE PISO EM PLACAS CERÂMICAS COM CIMENTO BRANCO, JUNTAS ACIMA DE 3 ATÉ 5 MM</t>
    </r>
  </si>
  <si>
    <r>
      <rPr>
        <sz val="10"/>
        <rFont val="Times New Roman"/>
        <family val="1"/>
      </rPr>
      <t xml:space="preserve">1)  </t>
    </r>
    <r>
      <rPr>
        <sz val="11"/>
        <rFont val="Times New Roman"/>
        <family val="1"/>
      </rPr>
      <t>Será  medido  pela  área  de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</si>
  <si>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cimento  branco  comum  não  estrutural  e  a  mão-de-obra necessária  para  os  serviços  de  preparo  da  pasta  de  cimento,  aplicação  da  pasta  nas  juntas, acabamento  final  com  a  utilização  de  esponja  macia  ou  frisador  plástico,  de  acrílico  ou  de madeira, e a limpeza das juntas. Norma técnica: NBR 9817.</t>
    </r>
  </si>
  <si>
    <r>
      <rPr>
        <sz val="10"/>
        <rFont val="Times New Roman"/>
        <family val="1"/>
      </rPr>
      <t>18.06.410  REJUNTAMENTO  DE  PISO  EM  PLACAS  CERÂMICAS  COM  ARGAMASSA  INDUSTRIALIZADA PARA REJUNTE, JUNTAS ACIMA DE 3 ATÉ 5 MM</t>
    </r>
  </si>
  <si>
    <r>
      <rPr>
        <sz val="10"/>
        <rFont val="Times New Roman"/>
        <family val="1"/>
      </rPr>
      <t xml:space="preserve">2)  </t>
    </r>
    <r>
      <rPr>
        <sz val="11"/>
        <rFont val="Times New Roman"/>
        <family val="1"/>
      </rPr>
      <t>O item remunera o fornecimento de argamassa industrializada flexível para rejunte de juntas, de cores diversas, para áreas internas e externas, e a mão-de-obra necessária para os serviços de preparo da argamassa, aplicação da argamassa nas juntas, acabamento final com a utilização de esponja macia ou frisador plástico, de acrílico, ou de madeira, e a limpeza das juntas, conforme recomendações dos fabricantes. Norma técnica: NBR 9817.</t>
    </r>
  </si>
  <si>
    <r>
      <rPr>
        <sz val="10"/>
        <rFont val="Times New Roman"/>
        <family val="1"/>
      </rPr>
      <t>18.06.420  REJUNTAMENTO DE PISO EM PLACAS CERÂMICAS COM CIMENTO BRANCO, JUNTAS ACIMA DE 5 ATÉ 10 MM</t>
    </r>
  </si>
  <si>
    <r>
      <rPr>
        <sz val="10"/>
        <rFont val="Times New Roman"/>
        <family val="1"/>
      </rPr>
      <t>18.06.430  REJUNTAMENTO  DE  PISO  EM  PLACAS  CERÂMICAS  COM  ARGAMASSA  INDUSTRIALIZADA PARA REJUNTE, JUNTAS ACIMA DE 5 ATÉ 10 MM</t>
    </r>
  </si>
  <si>
    <r>
      <rPr>
        <sz val="10"/>
        <rFont val="Times New Roman"/>
        <family val="1"/>
      </rPr>
      <t>18.06.500  REJUNTAMENTO  DE  RODAPÉ  EM  PLACAS  CERÂMICAS  COM  CIMENTO  BRANCO,  ALTURA ATÉ 10 CM, JUNTAS ACIMA DE 3 ATÉ 5 MM</t>
    </r>
  </si>
  <si>
    <r>
      <rPr>
        <sz val="10"/>
        <rFont val="Times New Roman"/>
        <family val="1"/>
      </rPr>
      <t xml:space="preserve">1)  </t>
    </r>
    <r>
      <rPr>
        <sz val="11"/>
        <rFont val="Times New Roman"/>
        <family val="1"/>
      </rPr>
      <t>Será medido por comprimento de rodapé rejuntado (m).</t>
    </r>
  </si>
  <si>
    <r>
      <rPr>
        <sz val="10"/>
        <rFont val="Times New Roman"/>
        <family val="1"/>
      </rPr>
      <t>18.06.510  REJUNTAMENTO      DE      RODAPÉ      EM      PLACAS      CERÂMICAS      COM      ARGAMASSA INDUSTRIALIZADA PARA REJUNTE, ALTURA ATÉ 10 CM, JUNTAS ACIMA DE 3 ATÉ 5 MM</t>
    </r>
  </si>
  <si>
    <r>
      <rPr>
        <sz val="10"/>
        <rFont val="Times New Roman"/>
        <family val="1"/>
      </rPr>
      <t>18.06.520  REJUNTAMENTO  DE  RODAPÉ  EM  PLACAS  CERÂMICAS  COM  CIMENTO  BRANCO,  ALTURA ATÉ 10 CM, JUNTAS ACIMA DE 5 ATÉ 10 MM</t>
    </r>
  </si>
  <si>
    <r>
      <rPr>
        <sz val="10"/>
        <rFont val="Times New Roman"/>
        <family val="1"/>
      </rPr>
      <t>18.06.530  REJUNTAMENTO      DE      RODAPÉ      EM      PLACAS      CERÂMICAS      COM      ARGAMASSA INDUSTRIALIZADA PARA REJUNTE, ALTURA ATÉ 10 CM, JUNTAS ACIMA DE 5 ATÉ 10 MM</t>
    </r>
  </si>
  <si>
    <r>
      <rPr>
        <b/>
        <sz val="10"/>
        <rFont val="Times New Roman"/>
        <family val="1"/>
      </rPr>
      <t>18.07.000  PISOS EM PLACAS CERÂMICAS NÃO ESMALTADAS EXTRUDADAS</t>
    </r>
  </si>
  <si>
    <r>
      <rPr>
        <sz val="10"/>
        <rFont val="Times New Roman"/>
        <family val="1"/>
      </rPr>
      <t>18.07.010  PISO    CERÂMICO    NÃO    ESMALTADO    EXTRUDADO    ALTA    RESISTÊNCIA    QUÍMICA    E MECÂNICA, ESPESSURA DE 9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</si>
  <si>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t>
    </r>
  </si>
  <si>
    <r>
      <rPr>
        <sz val="11"/>
        <rFont val="Times New Roman"/>
        <family val="1"/>
      </rPr>
      <t>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</si>
  <si>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18.07.020  PISO    CERÂMICO    NÃO    ESMALTADO    EXTRUDADO    ALTA    RESISTÊNCIA    QUÍMICA    E MECÂNICA,     ESPESSURA     DE     9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</si>
  <si>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</si>
  <si>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18.07.030  PISO    CERÂMICO    NÃO    ESMALTADO    EXTRUDADO    ALTA    RESISTÊNCIA    QUÍMICA    E MECÂNICA, ESPESSURA DE 14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</si>
  <si>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</si>
  <si>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18.07.040  PISO    CERÂMICO    NÃO    ESMALTADO    EXTRUDADO    ALTA    RESISTÊNCIA    QUÍMICA    E MECÂNICA,     ESPESSURA     DE     14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</si>
  <si>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</si>
  <si>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</si>
  <si>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18.07.070  RODAPÉ   CERÂMICO   NÃO   ESMALTADO   EXTRUDADO   ALTA   RESISTÊNCIA   QUÍMICA   E MECÂNICA ALTURA DE 10 CM,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</si>
  <si>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4009,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</si>
  <si>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18.07.080  RODAPÉ   CERÂMICO   NÃO   ESMALTADO   EXTRUDADO   ALTA   RESISTÊNCIA   QUÍMICA   E MECÂNICA      ALTURA      DE      10 CM,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</si>
  <si>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com  as  características,  referência  Placa  Antiácida Industrial  formato  4009,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</si>
  <si>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18.07.090  CANTO   DE   RODAPÉ   CERÂMICO   NÃO   ESMALTADO   EXTRUDADO   ALTA   RESISTÊNCIA QUÍMICA E MECÂNICA, ALTURA DE 10 CM, ASSENTADO COM ARGAMASSA DE CIMENTO E AREIA</t>
    </r>
  </si>
  <si>
    <r>
      <rPr>
        <sz val="10"/>
        <rFont val="Times New Roman"/>
        <family val="1"/>
      </rPr>
      <t xml:space="preserve">1)  </t>
    </r>
    <r>
      <rPr>
        <sz val="11"/>
        <rFont val="Times New Roman"/>
        <family val="1"/>
      </rPr>
      <t>Será medido por unidade de canto colocado (un).</t>
    </r>
  </si>
  <si>
    <r>
      <rPr>
        <sz val="10"/>
        <rFont val="Times New Roman"/>
        <family val="1"/>
      </rPr>
      <t xml:space="preserve">2)  </t>
    </r>
    <r>
      <rPr>
        <sz val="11"/>
        <rFont val="Times New Roman"/>
        <family val="1"/>
      </rPr>
      <t>O item remunera o fornecimento de canto de rodapé interno ou externo em placa cerâmica não esmaltada  extrudada,  com garras,  de  primeira  qualidade (classe A, ou classe extra), indicado para pisos industriais sujeitos a agentes químicos; referência Placa Antiácida Industrial formato 4091  E  4092,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t>
    </r>
  </si>
  <si>
    <r>
      <rPr>
        <sz val="11"/>
        <rFont val="Times New Roman"/>
        <family val="1"/>
      </rPr>
      <t>dos  fabricantes.  Não  remunera  os  serviços  de  regularização  da  superfície  e  de  rejuntamento. Norma técnica: NBR 9817, NBR 13753, NBR 13816, NBR 13817 e NBR 13818.</t>
    </r>
  </si>
  <si>
    <r>
      <rPr>
        <sz val="10"/>
        <rFont val="Times New Roman"/>
        <family val="1"/>
      </rPr>
      <t>18.07.100  CANTO   DE   RODAPÉ   CERÂMICO   NÃO   ESMALTADO   EXTRUDADO   ALTA   RESISTÊNCIA QUÍMICA   E   MECÂNICA,   ALTURA   DE   10 CM,   ASSENTADO   COM   ARGAMASSA  COLANTE INDUSTRIALIZADA</t>
    </r>
  </si>
  <si>
    <r>
      <rPr>
        <sz val="11"/>
        <rFont val="Times New Roman"/>
        <family val="1"/>
      </rPr>
      <t>1)  Será medido por unidade de canto colocado (un).</t>
    </r>
  </si>
  <si>
    <r>
      <rPr>
        <sz val="11"/>
        <rFont val="Times New Roman"/>
        <family val="1"/>
      </rPr>
      <t>2)  O item remunera o fornecimento de canto de rodapé interno ou externo em placa cerâmica não esmaltada  extrudada,  com garras,  de  primeira  qualidade (classe A, ou classe extra), indicado para pisos industriais sujeitos a agentes químico; referência Placa Antiácida Industrial formato 4091  E  4092,  fabricação  Gail  ou  equivalente;  resistência  química:  classe  UA  até  UHA  (alta resistência química a agentes químicos industriais), à abrasão profunda,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</si>
  <si>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18.07.160  PISO    CERÂMICO    NÃO    ESMALTADO    EXTRUDADO    ALTA    RESISTÊNCIA    QUÍMICA    E MECÂNICA,     ESPESSURA     DE     14 MM,     ASSENTADO     COM     ARGAMASSA     COLANTE INDUSTRIALIZADA, PARA ÁREAS COM ALTAS TEMPERATURAS</t>
    </r>
  </si>
  <si>
    <r>
      <rPr>
        <sz val="11"/>
        <rFont val="Times New Roman"/>
        <family val="1"/>
      </rPr>
      <t>2)  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e a mão-de-obra necessária para a execução os serviços: limpeza e preparo  da  superfície  de  assentamento,  preparo  e  aplicação  da  argamassa  com  resistência química, térmica e vibração, para áreas com altas temperaturas até 300°C, referência Kitchen fabricação Gail,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</si>
  <si>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18.07.170  RODAPÉ   CERÂMICO   NÃO   ESMALTADO   EXTRUDADO   ALTA   RESISTÊNCIA   QUÍMICA   E MECÂNICA,  ALTURA  DE  10 MM,  ASSENTADO  COM  ARGAMASSA INDUSTRIALIZADA,  PARA ÁREAS COM ALTAS TEMPERATURAS</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</si>
  <si>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t>
    </r>
  </si>
  <si>
    <r>
      <rPr>
        <sz val="11"/>
        <rFont val="Times New Roman"/>
        <family val="1"/>
      </rPr>
      <t>Remunera também o fornecimento de argamassa e a mão-de-obra necessária para a execução os serviços:  limpeza e preparo da superfície de assentamento, preparo e aplicação da argamassa com  resistência  química,  térmica  e  vibração,  para  áreas  com  altas  temperaturas  até  300°C,</t>
    </r>
  </si>
  <si>
    <r>
      <rPr>
        <sz val="11"/>
        <rFont val="Times New Roman"/>
        <family val="1"/>
      </rPr>
      <t>referência Kitchen fabricação Gail, o assentamento das peças conforme exigências das normas e recomendações dos fabricantes. Não remunera os serviços de regularização da superfície e de rejuntamento.    Normas    técnicas:    NBR 9817,    NBR 13816,    NBR 13817,    NBR 13818    e</t>
    </r>
  </si>
  <si>
    <r>
      <rPr>
        <sz val="10"/>
        <rFont val="Times New Roman"/>
        <family val="1"/>
      </rPr>
      <t>18.07.202  REJUNTAMENTO DE PISO CERÂMICO EXTRUDADO ANTIÁCIDO DE 9 MM, COM ARGAMASSA INDUSTRIALIZADA À BASE DE RESINA FURÂNICA, JUNTAS ACIMA DE 6 ATÉ 7 MM</t>
    </r>
  </si>
  <si>
    <r>
      <rPr>
        <sz val="10"/>
        <rFont val="Times New Roman"/>
        <family val="1"/>
      </rPr>
      <t xml:space="preserve">2)  </t>
    </r>
    <r>
      <rPr>
        <sz val="11"/>
        <rFont val="Times New Roman"/>
        <family val="1"/>
      </rPr>
      <t>O item remunera o fornecimento de rejunte antiácido tipo argamassa bicomponente à base de resina  furânica  e  cargas  minerais  de  sílica,  indicado  para  placas  cerâmicas  anticorrosivas; referência  comercial:  Resilit  FN  (solução  e  pó)  Linha  Resilit  Argamassas  Anticorrosivas fabricante  Resinar,  Rejunte  Furânico  bicomponente  Linha  Industrial  Anticorrosiva  fabricante Gail ou equivalente; remunera também a mão-de-obra necessária para a execução dos serviços de preparo da argamassa bicomponente, aplicação da argamassa nas juntas, acabamento final com a utilização de esponja macia ou frisador plástico, de acrílico ou de madeira, e a limpeza das juntas, conforme recomendações dos fabricantes.</t>
    </r>
  </si>
  <si>
    <r>
      <rPr>
        <sz val="10"/>
        <rFont val="Times New Roman"/>
        <family val="1"/>
      </rPr>
      <t>18.07.210  REJUNTAMENTO DE PISO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</si>
  <si>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</si>
  <si>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sz val="10"/>
        <rFont val="Times New Roman"/>
        <family val="1"/>
      </rPr>
      <t>18.07.222  REJUNTAMENTO    DE    PISO    CERÂMICO    EXTRUDADO    ANTIÁCIDO    DE    14 MM,    COM ARGAMASSA INDUSTRIALIZADA À BASE  DE  RESINA FURÂNICA,  JUNTAS ACIMA DE  6  ATÉ 7 MM</t>
    </r>
  </si>
  <si>
    <r>
      <rPr>
        <sz val="10"/>
        <rFont val="Times New Roman"/>
        <family val="1"/>
      </rPr>
      <t>18.07.230  REJUNTAMENTO    DE    PISO    CERÂMICO    EXTRUDADO    ANTIÁCIDO    DE    14 MM,    COM ARGAMASSA INDUSTRIALIZADA À BASE DE RESINA EPÓXI, JUNTAS ACIMA DE 3 ATÉ 6 MM</t>
    </r>
  </si>
  <si>
    <r>
      <rPr>
        <sz val="10"/>
        <rFont val="Times New Roman"/>
        <family val="1"/>
      </rPr>
      <t>18.07.240  REJUNTAMENTO  DE  REVESTIMENTO  CERÂMICO  EXTRUDADO  ANTIÁCIDO  DE  9 MM,  COM ARGAMASSA INDUSTRIALIZADA À BASE  DE  RESINA FURÂNICA,  JUNTAS ACIMA DE  3  ATÉ 6 MM</t>
    </r>
  </si>
  <si>
    <r>
      <rPr>
        <sz val="10"/>
        <rFont val="Times New Roman"/>
        <family val="1"/>
      </rPr>
      <t xml:space="preserve">1)  </t>
    </r>
    <r>
      <rPr>
        <sz val="11"/>
        <rFont val="Times New Roman"/>
        <family val="1"/>
      </rPr>
      <t>Será medido pela área de revestimento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</si>
  <si>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bi-componente  à  base  de  resina  furânica  e cargas minerais de sílica, referência Resilit FN (solução e pó), fabricação Resinar, Keranol FU 310 (solução e pó), fabricação SGL Acotec, ou equivalente, e a mão-de-obra necessária para os serviços   de   preparo   da   argamassa   bi-componente,   aplicação   da   argamassa   nas   juntas, acabamento final com a utilização de esponja macia, ou frisador plástico, ou de acrílico, ou de madeira, e a limpeza das juntas, conforme recomendações dos fabricantes.</t>
    </r>
  </si>
  <si>
    <r>
      <rPr>
        <sz val="10"/>
        <rFont val="Times New Roman"/>
        <family val="1"/>
      </rPr>
      <t>18.07.250  REJUNTAMENTO    DE    PISO    CERÂMICO    EXTRUDADO    ANTIÁCIDO    DE    14 MM,    COM ARGAMASSA  INDUSTRIALIZADA  À  BASE  DE  BAUXITA,  JUNTAS  ACIMA  DE  3  ATÉ  6 MM, PARA ÁREAS DE ALTAS TEMPERATURAS</t>
    </r>
  </si>
  <si>
    <r>
      <rPr>
        <sz val="10"/>
        <rFont val="Times New Roman"/>
        <family val="1"/>
      </rPr>
      <t xml:space="preserve">2)  </t>
    </r>
    <r>
      <rPr>
        <sz val="11"/>
        <rFont val="Times New Roman"/>
        <family val="1"/>
      </rPr>
      <t>O  item  remunera  o  fornecimento  de  argamassa  à  base  de  bauxita,  agregados  selecionados  e aditivos  químicos  não  tóxicos,  resistente  ao  contato  com  substâncias  corrosivas  de  pH3  até pH11, referência Rejunte Aluminoso fabricação Gail, ou equivalente, remunera também a mão- de-obra necessária para os serviços de preparo e aplicação da argamassa nas juntas, acabamento final com a utilização de esponja macia, ou frisador plástico, ou de acrílico, ou de madeira, e a limpeza das juntas, conforme recomendações dos fabricantes.</t>
    </r>
  </si>
  <si>
    <r>
      <rPr>
        <sz val="10"/>
        <rFont val="Times New Roman"/>
        <family val="1"/>
      </rPr>
      <t>18.07.302  REJUNTAMENTO    DE    RODAPÉ    CERÂMICO    EXTRUDADO    ANTIÁCIDO   DE   9 MM,   COM ARGAMASSA INDUSTRIALIZADA À BASE  DE  RESINA FURÂNICA,  JUNTAS ACIMA DE  6  ATÉ 7 MM</t>
    </r>
  </si>
  <si>
    <r>
      <rPr>
        <sz val="10"/>
        <rFont val="Times New Roman"/>
        <family val="1"/>
      </rPr>
      <t>18.07.310  REJUNTAMENTO    DE    RODAPÉ    CERÂMICO    EXTRUDADO    ANTIÁCIDO   DE   9 MM,   COM ARGAMASSA INDUSTRIALIZADA À BASE DE RESINA EPÓXI, JUNTAS ACIMA DE 3 ATÉ 6 MM</t>
    </r>
  </si>
  <si>
    <r>
      <rPr>
        <b/>
        <sz val="10"/>
        <rFont val="Times New Roman"/>
        <family val="1"/>
      </rPr>
      <t>18.08.000  REVESTIMENTO EM PORCELANATO</t>
    </r>
  </si>
  <si>
    <r>
      <rPr>
        <sz val="10"/>
        <rFont val="Times New Roman"/>
        <family val="1"/>
      </rPr>
      <t>18.08.010  REVESTIMENTO     EM     PORCELANATO     ESMALTADO     ANTIDERRAPANTE,     GRUPO     DE ABSORÇÃO BI-A, REJUNTADO</t>
    </r>
  </si>
  <si>
    <r>
      <rPr>
        <sz val="10"/>
        <rFont val="Times New Roman"/>
        <family val="1"/>
      </rPr>
      <t xml:space="preserve">1)  </t>
    </r>
    <r>
      <rPr>
        <sz val="11"/>
        <rFont val="Times New Roman"/>
        <family val="1"/>
      </rPr>
      <t>Será  medido  pela  área  de  revestimento  com  placa  cerâmica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</si>
  <si>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cerâmica em porcelanato esmaltado classe de absorção BI-A, indicado para usos internos;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</si>
  <si>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18.08.020  RODAPÉ  EM  PORCELANATO  ESMALTADO  ANTIDERRAPANTE,  GRUPO  DE  ABSORÇÃO  BI-A, REJUNTADO</t>
    </r>
  </si>
  <si>
    <r>
      <rPr>
        <sz val="10"/>
        <rFont val="Times New Roman"/>
        <family val="1"/>
      </rPr>
      <t xml:space="preserve">2)  </t>
    </r>
    <r>
      <rPr>
        <sz val="11"/>
        <rFont val="Times New Roman"/>
        <family val="1"/>
      </rPr>
      <t>O item remunera o fornecimento e assentamento de placa cerâmica em porcelanato esmaltado, absorção BI-A;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</si>
  <si>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18.08.090  REVESTIMENTO EM PORCELANATO ESMALTADO, GRUPO DE ABSORÇÃO BI-A, REJUNTADO</t>
    </r>
  </si>
  <si>
    <r>
      <rPr>
        <sz val="10"/>
        <rFont val="Times New Roman"/>
        <family val="1"/>
      </rPr>
      <t xml:space="preserve">1)  </t>
    </r>
    <r>
      <rPr>
        <sz val="11"/>
        <rFont val="Times New Roman"/>
        <family val="1"/>
      </rPr>
      <t>Será  medido  pela  área de revestimento com placa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</si>
  <si>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esmaltado, classe de absorção BI-a, para usos internos; referências: Beton White, Giordano Bege e Compact Branco</t>
    </r>
  </si>
  <si>
    <r>
      <rPr>
        <sz val="11"/>
        <rFont val="Times New Roman"/>
        <family val="1"/>
      </rPr>
      <t>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</si>
  <si>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18.08.100  RODAPÉ EM PORCELANATO ESMALTADO, GRUPO DE ABSORÇÃO BI-A, REJUNTADO</t>
    </r>
  </si>
  <si>
    <r>
      <rPr>
        <sz val="10"/>
        <rFont val="Times New Roman"/>
        <family val="1"/>
      </rPr>
      <t xml:space="preserve">2)  </t>
    </r>
    <r>
      <rPr>
        <sz val="11"/>
        <rFont val="Times New Roman"/>
        <family val="1"/>
      </rPr>
      <t>O item remunera o fornecimento e assentamento de placa em porcelanato esmaltado, absorção BI-a;  referências:  Beton  White,  Giordano  Bege  e  Compact  Branco da Eliane ou equivalente;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</si>
  <si>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18.08.110  REVESTIMENTO EM PORCELANATO TÉCNICO ANTIDERRAPANTE, GRUPO DE ABSORÇÃO BI- A, REJUNTADO</t>
    </r>
  </si>
  <si>
    <r>
      <rPr>
        <sz val="10"/>
        <rFont val="Times New Roman"/>
        <family val="1"/>
      </rPr>
      <t xml:space="preserve">1)  </t>
    </r>
    <r>
      <rPr>
        <sz val="11"/>
        <rFont val="Times New Roman"/>
        <family val="1"/>
      </rPr>
      <t>Será   medido   pela   área   de   revestimento   com   placa   em   porcelanato   técnico   antiácido,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</si>
  <si>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antiácido, classe  de  absorção  BI-a,  para  usos  externos  e  internos;  referências:  Porcelanato Técnico No- Slip: Panna, Sabbia, Platina da Eliane, ou equivalente; resistência química: no mínimo classe B, à  abrasão  profunda,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</si>
  <si>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18.08.120  RODAPÉ   EM  PORCELANATO  TÉCNICO  ANTIDERRAPANTE,  GRUPO  DE  ABSORÇÃO  BI-A, REJUNTADO</t>
    </r>
  </si>
  <si>
    <r>
      <rPr>
        <sz val="11"/>
        <rFont val="Times New Roman"/>
        <family val="1"/>
      </rPr>
      <t>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</si>
  <si>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18.08.130  REVESTIMENTO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</si>
  <si>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classe  de  absorção  BI-a,  para  usos  internos;  referências:  Porcelanato  Técnico  RA:  Panna, Sabbia, Platina da Eliane, ou equivalente; Resistência química: no mínimo classe B, à abrasão profunda,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e recomendações  dos  fabricantes.  Não  remunera  os  serviços  de  regularização  da  superfície. Norma técnica: NBR 15463.</t>
    </r>
  </si>
  <si>
    <r>
      <rPr>
        <sz val="10"/>
        <rFont val="Times New Roman"/>
        <family val="1"/>
      </rPr>
      <t>18.08.140  RODAPÉ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</si>
  <si>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absorção  BI-a,  com  altura  de  14,5 cm;  referências  Porcelanato  Técnico  RA:  Panna,  Sabbia, Platina da Eliane, ou equivalente; Resistência química: no mínimo classe B,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</si>
  <si>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18.08.150  REVESTIMENTO   EM   PORCELANATO   TÉCNICO,   COEFICENTE   DE   ATRITO   II,   GRUPO   DE ABSORÇÃO BI-A, REJUNTADO</t>
    </r>
  </si>
  <si>
    <r>
      <rPr>
        <sz val="10"/>
        <rFont val="Times New Roman"/>
        <family val="1"/>
      </rPr>
      <t xml:space="preserve">1)  </t>
    </r>
    <r>
      <rPr>
        <sz val="11"/>
        <rFont val="Times New Roman"/>
        <family val="1"/>
      </rPr>
      <t>Será medido pela área de revestimento com placa em porcelanato técnico,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</si>
  <si>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classe  de absorção BI-a, para usos externos e internos; referências: Porcelanato Técnico Natural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</si>
  <si>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18.08.160  RODAPÉ EM PORCELANATO TÉCNICO, COEFICENTE DE ATRITO II,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</si>
  <si>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Natural Bianco Plus, Panna Plus da Eliane,  ou  equivalente;  Resistência  química:  no  mínimo  classe  B,  à  abrasão  profunda,  ao manchamento,  a  flexão,  ao  coeficiente  de  atrito,  etc.  Rejunte  com  aditivo  de  polímeros  para maior resistência e elasticidade, e cores firmes e duradouras, referência Juntaplus Gold Total da Eliane ou Weber ou Quartzolit ou equivalente. Remunera também o fornecimento de argamassa industrializada  colante  tipo  ACIII  Liga  Max  Gold,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</si>
  <si>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18.08.170  REVESTIMENTO   EM   PORCELANATO   TÉCNICO,   COEFICENTE   DE   ATRITO   I,   GRUPO   DE ABSORÇÃO BI-A, REJUNTADO</t>
    </r>
  </si>
  <si>
    <r>
      <rPr>
        <sz val="10"/>
        <rFont val="Times New Roman"/>
        <family val="1"/>
      </rPr>
      <t xml:space="preserve">2)  </t>
    </r>
    <r>
      <rPr>
        <sz val="11"/>
        <rFont val="Times New Roman"/>
        <family val="1"/>
      </rPr>
      <t>O  item  remunera  o  fornecimento  e  assentamento  de  placa  em  porcelanato  técnico,  classe  de absorção BI-a, para usos internos;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</si>
  <si>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18.08.180  RODAPÉ EM PORCELANATO TÉCNICO, COEFICENTE DE ATRITO 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</si>
  <si>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</si>
  <si>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b/>
        <sz val="10"/>
        <rFont val="Times New Roman"/>
        <family val="1"/>
      </rPr>
      <t>18.11.000  REVESTIMENTOS EM PLACAS CERÂMICAS ESMALTADAS PRENSADAS</t>
    </r>
  </si>
  <si>
    <r>
      <rPr>
        <sz val="10"/>
        <rFont val="Times New Roman"/>
        <family val="1"/>
      </rPr>
      <t>18.11.002  REVESTIMENTO    EM    PLACA    CERÂMICA    ESMALTADA    PARA    PAREDES    DE    5 X 5 CM, ASSENTADO COM ARGAMASSA INDUSTRIALIZADA</t>
    </r>
  </si>
  <si>
    <r>
      <rPr>
        <sz val="10"/>
        <rFont val="Times New Roman"/>
        <family val="1"/>
      </rPr>
      <t xml:space="preserve">1)  </t>
    </r>
    <r>
      <rPr>
        <sz val="11"/>
        <rFont val="Times New Roman"/>
        <family val="1"/>
      </rPr>
      <t>Será medido pela área de revestimento com placa cerâmica esmaltada,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</si>
  <si>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parede, internos e externos, formato 5x5 cm, na cor preta, ref. comercial Linha Zoom Petróleo Mesh fabricante Eliane ou equivalente; com as seguintes  características:  absorção  de  água  0%  &lt;  Abs  &lt;  0,5%,  grupo  BIa  (baixa  absorção, resistência  mecânica  alta);  resistência  química  mínima  classe  B  (média  resistência química a produtos  domésticos  e  de  piscinas),  resistente  ao  manchamento,  ao  choque  térmico,  etc. Remunera também o fornecimento de argamassa colante industrializada tipo AC-I, e a mão-de- obra   necessária   para   a   execução   dos   serviços   de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NBR 13818 e NBR 14081-1.</t>
    </r>
  </si>
  <si>
    <r>
      <rPr>
        <sz val="10"/>
        <rFont val="Times New Roman"/>
        <family val="1"/>
      </rPr>
      <t>18.11.010  REVESTIMENTO   EM   PLACA   CERÂMICA   ESMALTADA   PARA   PAREDES   DE   15 X 15 CM, ASSENTADO COM ARGAMASSA MISTA</t>
    </r>
  </si>
  <si>
    <r>
      <rPr>
        <sz val="10"/>
        <rFont val="Times New Roman"/>
        <family val="1"/>
      </rPr>
      <t xml:space="preserve">1)  </t>
    </r>
    <r>
      <rPr>
        <sz val="11"/>
        <rFont val="Times New Roman"/>
        <family val="1"/>
      </rPr>
      <t>Será  medido  pela  área  de  revestimento  de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</si>
  <si>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15 x 15 cm; referência: linha  White  Basic  Luz,  tipo  placa  cerâmica,  fabricação  Cecrisa  ou  equivalente;  resistência química:  classe  B  (média  resistência  química  a  produtos  domésticos  e  de  piscinas);  ao manchamento,  ao  choque  térmico,  etc.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</si>
  <si>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18.11.020  REVESTIMENTO   EM   PLACA   CERÂMICA   ESMALTADA   PARA   PAREDES   DE   15 X 15 CM, ASSENTADO COM ARGAMASSA COLANTE INDUSTRIALIZADA</t>
    </r>
  </si>
  <si>
    <r>
      <rPr>
        <sz val="10"/>
        <rFont val="Times New Roman"/>
        <family val="1"/>
      </rPr>
      <t xml:space="preserve">1)  </t>
    </r>
    <r>
      <rPr>
        <sz val="11"/>
        <rFont val="Times New Roman"/>
        <family val="1"/>
      </rPr>
      <t>Será  medido  pela  área  de  revestimento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</si>
  <si>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de 15 x 15 cm; referência linha  White  Basic  Luz,  tipo  placa  cerâmica,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14081-1, NBR 13816, NBR 13817 e NBR 13818.</t>
    </r>
  </si>
  <si>
    <r>
      <rPr>
        <sz val="10"/>
        <rFont val="Times New Roman"/>
        <family val="1"/>
      </rPr>
      <t>18.11.030  REVESTIMENTO   EM   PLACA   CERÂMICA   ESMALTADA   PARA   PAREDES   DE   20 X 20 CM,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</si>
  <si>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</si>
  <si>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18.11.040  REVESTIMENTO   EM   PLACA   CERÂMICA   ESMALTADA   PARA   PAREDES   DE   20 X 20 CM, ASSENTADO COM ARGAMASSA AC-I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</si>
  <si>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</si>
  <si>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18.11.090  REVESTIMENTO   EM   PLACA   CERÂMICA   ESMALTADA   PARA   PAREDES   INTERNAS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</si>
  <si>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10 x 10 cm;  referência linha Pantone Brilho, referência 4100, da Ceusa ou Quasa White, tipo azulejo, referência 4714, da Ceusa, ou Linha Piscina, fabricação Eliane;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</si>
  <si>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18.11.100  REVESTIMENTO   EM   PLACA   CERÂMICA   ESMALTADA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</si>
  <si>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fachadas,   nas   dimensões:   10 x 10 cm, referência  Arquiteto Design, fabricação Portobello ou equivalente;  Galeria, fabricação Eliane ou  equivalente;  resistência  química:  classe  A/B  conforme  a  cor  e  o  fabricante  (alta /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</si>
  <si>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18.11.110  REVESTIMENTO    EM    PLACA    CERÂMICA    ESMALTADA    PARA    PAREDES,    DIMENSÕES 20 X 20 CM, ASSENTADO COM ARGAMASSA AC-II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</si>
  <si>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tipo AC-II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</si>
  <si>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18.11.200  REJUNTAMENTO  DE  PLACA  CERÂMICA  15 X 15 CM  COM  CIMENTO  BRANCO,  JUNTAS  ATÉ 3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</si>
  <si>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frisador  plástico, acrílico ou de madeira, e a limpeza das juntas.</t>
    </r>
  </si>
  <si>
    <r>
      <rPr>
        <sz val="10"/>
        <rFont val="Times New Roman"/>
        <family val="1"/>
      </rPr>
      <t>18.11.210  REJUNTAMENTO  DE  PLACA  CERÂMICA  15 X 15 CM  COM  ARGAMASSA  INDUSTRIALIZADA PARA REJUNTE, JUNTAS ATÉ 3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</si>
  <si>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ou externas, e a mão-de-obra necessária para os serviços de preparo da argamassa, aplicação da argamassa nas juntas, acabamento final com a utilização de esponja  macia,  frisador  plástico,  acrílico  ou  de  madeira,  e  a  limpeza  das  juntas,  conforme recomendações dos fabricantes.</t>
    </r>
  </si>
  <si>
    <r>
      <rPr>
        <sz val="10"/>
        <rFont val="Times New Roman"/>
        <family val="1"/>
      </rPr>
      <t>18.11.220  REJUNTAMENTO  DE  CERÂMICA ESMALTADA 20 X 20 CM  COM  CIMENTO BRANCO,  JUNTAS ATÉ 3 MM</t>
    </r>
  </si>
  <si>
    <r>
      <rPr>
        <sz val="10"/>
        <rFont val="Times New Roman"/>
        <family val="1"/>
      </rPr>
      <t>18.11.230  REJUNTAMENTO      DE      CERÂMICA      ESMALTADA      20 X 20 CM      COM      ARGAMASSA INDUSTRIALIZADA PARA REJUNTE, JUNTAS ATÉ 3 MM</t>
    </r>
  </si>
  <si>
    <r>
      <rPr>
        <sz val="10"/>
        <rFont val="Times New Roman"/>
        <family val="1"/>
      </rPr>
      <t>18.11.250  REJUNTAMENTO DE PLACAS CERÂMICAS 10 X 10 CM COM ARGAMASSA INDUSTRIALIZADA PARA REJUNTE, JUNTAS DE 6 MM</t>
    </r>
  </si>
  <si>
    <r>
      <rPr>
        <b/>
        <sz val="10"/>
        <rFont val="Times New Roman"/>
        <family val="1"/>
      </rPr>
      <t>18.12.000  REVESTIMENTOS EM PASTILHAS E MOSAICOS</t>
    </r>
  </si>
  <si>
    <r>
      <rPr>
        <sz val="10"/>
        <rFont val="Times New Roman"/>
        <family val="1"/>
      </rPr>
      <t>18.12.020  REVESTIMENTO  EM  PASTILHA  DE  PORCELANA  NATURAL  OU  ESMALTADA  DE  5 X 5 CM, ASSENTADO E REJUNTADO COM ARGAMASSA COLANTE INDUSTRIALIZADA</t>
    </r>
  </si>
  <si>
    <r>
      <rPr>
        <sz val="11"/>
        <rFont val="Times New Roman"/>
        <family val="1"/>
      </rPr>
      <t>1)  Será  medido  pela  área  de  revestimento  com  pastilha  de  porcelana,  descontando-se  toda  e qualquer interferência, acrescentando-se as áreas desenvolvidas por espaletas ou dobras (m²).</t>
    </r>
  </si>
  <si>
    <r>
      <rPr>
        <sz val="11"/>
        <rFont val="Times New Roman"/>
        <family val="1"/>
      </rPr>
      <t>2)  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</si>
  <si>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18.12.100  REVESTIMENTO  EM  PASTILHA  DE  PORCELANA  NATURAL  OU  ESMALTADA  DE  5 X 5 CM, ASSENTADO  E  REJUNTADO  COM  ARGAMASSA  COLANTE  INDUSTRIALIZADA,  FAIXAS  ATÉ 40 CM</t>
    </r>
  </si>
  <si>
    <r>
      <rPr>
        <sz val="10"/>
        <rFont val="Times New Roman"/>
        <family val="1"/>
      </rPr>
      <t xml:space="preserve">1)  </t>
    </r>
    <r>
      <rPr>
        <sz val="11"/>
        <rFont val="Times New Roman"/>
        <family val="1"/>
      </rPr>
      <t>Será   medido   por   comprimento   de   faixa   com   revestimento   em   pastilha   de   porcelana, descontando-se toda e qualquer interferência (m).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</si>
  <si>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</si>
  <si>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18.12.120  REVESTIMENTO EM PASTILHA DE PORCELANA NATURAL OU ESMALTADA DE 2,5 X 2,5 CM, ASSENTADO E REJUNTADO COM ARGAMASSA COLANTE INDUSTRIALIZADA</t>
    </r>
  </si>
  <si>
    <r>
      <rPr>
        <sz val="10"/>
        <rFont val="Times New Roman"/>
        <family val="1"/>
      </rPr>
      <t xml:space="preserve">1)  </t>
    </r>
    <r>
      <rPr>
        <sz val="11"/>
        <rFont val="Times New Roman"/>
        <family val="1"/>
      </rPr>
      <t>Será  medido  pela  área  de  revestimento  com  pastilha  de  porcelana,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</si>
  <si>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t>
    </r>
  </si>
  <si>
    <r>
      <rPr>
        <sz val="11"/>
        <rFont val="Times New Roman"/>
        <family val="1"/>
      </rPr>
      <t>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</si>
  <si>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18.12.200  REVESTIMENTO EM PASTILHA DE PORCELANA NATURAL OU ESMALTADA DE 2,5 X 2,5 CM, ASSENTADO  E  REJUNTADO  COM  ARGAMASSA  COLANTE  INDUSTRIALIZADA,  FAIXAS  ATÉ 40 CM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</si>
  <si>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</si>
  <si>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b/>
        <sz val="10"/>
        <rFont val="Times New Roman"/>
        <family val="1"/>
      </rPr>
      <t>18.13.000  REVESTIMENTO EM PLACAS CERÂMICAS NÃO ESMALTADAS EXTRUDADAS</t>
    </r>
  </si>
  <si>
    <r>
      <rPr>
        <sz val="10"/>
        <rFont val="Times New Roman"/>
        <family val="1"/>
      </rPr>
      <t>18.13.010  REVESTIMENTO EM PLACA CERÂMICA NÃO ESMALTADA EXTRUDADA ALTA RESISTÊNCIA QUÍMICA  E  MECÂNICA,  ESPESSURA  DE  9 MM,  ASSENTADO  COM  ARGAMASSA  COLANTE INDUSTRIALIZADA</t>
    </r>
  </si>
  <si>
    <r>
      <rPr>
        <sz val="10"/>
        <rFont val="Times New Roman"/>
        <family val="1"/>
      </rPr>
      <t xml:space="preserve">1)  </t>
    </r>
    <r>
      <rPr>
        <sz val="11"/>
        <rFont val="Times New Roman"/>
        <family val="1"/>
      </rPr>
      <t>Será  medido  pela  área  de  revestimento  em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</si>
  <si>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nas  dimensões:  240 x 116 x 9 mm;  referência  Placa  Antiácida  Industrial  formato 1009, fabricação Gail, ou equivalente; resistência química: classe UA até UHA (alta resistência química   a   agentes   químicos   industriais),   à   abrasão   profunda,   ao   choque   térmico,   ao congelamento,   ao   coeficiente   de   atrito,   a   carga   de   ruptura,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</si>
  <si>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</si>
  <si>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18.13.200  REJUNTAMENTO  DE  REVESTIMENTO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</si>
  <si>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ou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</si>
  <si>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b/>
        <sz val="10"/>
        <color rgb="FF0000FF"/>
        <rFont val="Times New Roman"/>
        <family val="1"/>
      </rPr>
      <t>19.00.000  REVESTIMENTO EM PEDRA</t>
    </r>
  </si>
  <si>
    <r>
      <rPr>
        <b/>
        <sz val="10"/>
        <rFont val="Times New Roman"/>
        <family val="1"/>
      </rPr>
      <t>19.01.000  GRANITO</t>
    </r>
  </si>
  <si>
    <r>
      <rPr>
        <sz val="10"/>
        <rFont val="Times New Roman"/>
        <family val="1"/>
      </rPr>
      <t>19.01.010  RODAPÉ EM GRANITO COM 7 CM DE ALTURA</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</si>
  <si>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</si>
  <si>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19.01.020  REVESTIMENTO EM GRANITO COM 2 CM DE ESPESSURA, ASSENTE COM MASSA</t>
    </r>
  </si>
  <si>
    <r>
      <rPr>
        <sz val="10"/>
        <rFont val="Times New Roman"/>
        <family val="1"/>
      </rPr>
      <t xml:space="preserve">1)  </t>
    </r>
    <r>
      <rPr>
        <sz val="11"/>
        <rFont val="Times New Roman"/>
        <family val="1"/>
      </rPr>
      <t>Será  medido  pela  área  revestida  com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</si>
  <si>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</si>
  <si>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19.01.040  REVESTIMENTO EM GRANITO COM 3 CM DE ESPESSURA, ASSENTE COM MASSA</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</si>
  <si>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</si>
  <si>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19.01.060  PEITORIL E / OU SOLEIRA EM GRANITO, ESPESSURA DE 2 CM E LARGURA ATÉ 20 CM</t>
    </r>
  </si>
  <si>
    <r>
      <rPr>
        <sz val="10"/>
        <rFont val="Times New Roman"/>
        <family val="1"/>
      </rPr>
      <t xml:space="preserve">1)  </t>
    </r>
    <r>
      <rPr>
        <sz val="11"/>
        <rFont val="Times New Roman"/>
        <family val="1"/>
      </rPr>
      <t>Será medido pelo comprimento de soleira e/ou peitoril revestidos com granito (m).</t>
    </r>
  </si>
  <si>
    <r>
      <rPr>
        <sz val="10"/>
        <rFont val="Times New Roman"/>
        <family val="1"/>
      </rPr>
      <t xml:space="preserve">2)  </t>
    </r>
    <r>
      <rPr>
        <sz val="11"/>
        <rFont val="Times New Roman"/>
        <family val="1"/>
      </rPr>
      <t>O  item  remunera  o  fornecimento  de  materiais  e  a  mão-de-obra  necessária  para  execução  do revestimento de peitoril e/ou soleira com granito na espessura de 2,0 cm e largura até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</si>
  <si>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19.01.120  DEGRAU E ESPELHO DE GRANITO</t>
    </r>
  </si>
  <si>
    <r>
      <rPr>
        <sz val="10"/>
        <rFont val="Times New Roman"/>
        <family val="1"/>
      </rPr>
      <t xml:space="preserve">1)  </t>
    </r>
    <r>
      <rPr>
        <sz val="11"/>
        <rFont val="Times New Roman"/>
        <family val="1"/>
      </rPr>
      <t>Será medido pelo comprimento de degrau revestido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</si>
  <si>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t>
    </r>
  </si>
  <si>
    <r>
      <rPr>
        <sz val="11"/>
        <rFont val="Times New Roman"/>
        <family val="1"/>
      </rPr>
      <t>e a limpeza da pedra, com acabamento polido, nas cores: Andorinha, Corumbá, Branco Dallas, Santa Cecília ou Verde Ubatuba. Não remunera o preparo prévio da superfície.</t>
    </r>
  </si>
  <si>
    <r>
      <rPr>
        <sz val="10"/>
        <rFont val="Times New Roman"/>
        <family val="1"/>
      </rPr>
      <t>19.01.320  RODAPÉ EM GRANITO COM ALTURA DE 7,01 ATÉ 10 CM</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</si>
  <si>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7,01  até  10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</si>
  <si>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19.01.390  PEITORIL E / OU SOLEIRA EM GRANITO, ESPESSURA DE 2 CM E LARGURA DE 21 ATÉ 30 CM</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</si>
  <si>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</si>
  <si>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19.01.410  REVESTIMENTO EM GRANITO JATEADO, COM ESPESSURA DE 2 CM, ASSENTE COM MASSA</t>
    </r>
  </si>
  <si>
    <r>
      <rPr>
        <sz val="11"/>
        <rFont val="Times New Roman"/>
        <family val="1"/>
      </rPr>
      <t>1)  Será  medido  pela  área  revestida  com  granito,  descontando-se  toda  e  qualquer  interferência, acrescentando-se as áreas desenvolvidas por espaletas ou dobras (m²).</t>
    </r>
  </si>
  <si>
    <r>
      <rPr>
        <sz val="11"/>
        <rFont val="Times New Roman"/>
        <family val="1"/>
      </rPr>
      <t>2)  O  item  remunera  o  fornecimento  de  materiais  e  a  mão-de-obra  necessária  para  colocação  de placas em granito com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</si>
  <si>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19.01.420  RODAPÉ EM GRANITO JATEADO, COM ALTURA DE 7 CM, ASSENTE COM MASSA</t>
    </r>
  </si>
  <si>
    <r>
      <rPr>
        <sz val="10"/>
        <rFont val="Times New Roman"/>
        <family val="1"/>
      </rPr>
      <t xml:space="preserve">2)  </t>
    </r>
    <r>
      <rPr>
        <sz val="11"/>
        <rFont val="Times New Roman"/>
        <family val="1"/>
      </rPr>
      <t>O  item  remunera  o  fornecimento  de  materiais  e  a  mão-de-obra  necessária  para  colocação  de rodapé em granito com espessura de 2,0 cm e altura de até 7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</si>
  <si>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19.01.430  DEGRAU  E  ESPELHO  DE  GRANITO  JATEADO,  COM  ESPESSURA  DE  2 CM,  ASSENTE  COM MASSA</t>
    </r>
  </si>
  <si>
    <r>
      <rPr>
        <sz val="10"/>
        <rFont val="Times New Roman"/>
        <family val="1"/>
      </rPr>
      <t xml:space="preserve">1)  </t>
    </r>
    <r>
      <rPr>
        <sz val="11"/>
        <rFont val="Times New Roman"/>
        <family val="1"/>
      </rPr>
      <t>Será medido pelo comprimento de degrau e espelho revestidos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</si>
  <si>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</si>
  <si>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19.01.440  SOLEIRA E / OU PEITORIL EM GRANITO JATEADO DE 20 A 30 CM, COM ESPESSURA DE 2 CM, ASSENTE EM MASSA</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</si>
  <si>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jateado, nas cores: Andorinha, Corumbá. Não remunera o preparo prévio da superfície.</t>
    </r>
  </si>
  <si>
    <r>
      <rPr>
        <b/>
        <sz val="10"/>
        <rFont val="Times New Roman"/>
        <family val="1"/>
      </rPr>
      <t>19.02.000  MÁRMORE</t>
    </r>
  </si>
  <si>
    <r>
      <rPr>
        <sz val="10"/>
        <rFont val="Times New Roman"/>
        <family val="1"/>
      </rPr>
      <t>19.02.020  REVESTIMENTO EM MÁRMORE BRANCO DE 2 CM, ASSENTE COM MASSA</t>
    </r>
  </si>
  <si>
    <r>
      <rPr>
        <sz val="10"/>
        <rFont val="Times New Roman"/>
        <family val="1"/>
      </rPr>
      <t xml:space="preserve">1)  </t>
    </r>
    <r>
      <rPr>
        <sz val="11"/>
        <rFont val="Times New Roman"/>
        <family val="1"/>
      </rPr>
      <t>Será medido pela área revestida com mármore,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</si>
  <si>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2,0 cm;  assentamento  com  argamassa  de cimento  e  areia;  rejuntamento  com  cimento  branco  ou  rejunte  e  a  limpeza  da  pedra.  Não remunera o preparo prévio da superfície.</t>
    </r>
  </si>
  <si>
    <r>
      <rPr>
        <sz val="10"/>
        <rFont val="Times New Roman"/>
        <family val="1"/>
      </rPr>
      <t>19.02.040  REVESTIMENTO EM MÁRMORE TRAVERTINO NACIONAL DE 2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</si>
  <si>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</si>
  <si>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19.02.060  REVESTIMENTO EM MÁRMORE BRANCO DE 3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</si>
  <si>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3,0 cm;  assentamento  com  argamassa  de cimento  e  areia;  rejuntamento  com  cimento  branco  ou  rejunte  e  a  limpeza  da  pedra.  Não remunera o preparo prévio da superfície.</t>
    </r>
  </si>
  <si>
    <r>
      <rPr>
        <sz val="10"/>
        <rFont val="Times New Roman"/>
        <family val="1"/>
      </rPr>
      <t>19.02.080  REVESTIMENTO EM MÁRMORE TRAVERTINO NACIONAL DE 3 CM, ASSENTE COM MASSA</t>
    </r>
  </si>
  <si>
    <r>
      <rPr>
        <sz val="10"/>
        <rFont val="Times New Roman"/>
        <family val="1"/>
      </rPr>
      <t>19.02.220  DEGRAU E ESPELHO EM MÁRMORE BRANCO</t>
    </r>
  </si>
  <si>
    <r>
      <rPr>
        <sz val="10"/>
        <rFont val="Times New Roman"/>
        <family val="1"/>
      </rPr>
      <t xml:space="preserve">1)  </t>
    </r>
    <r>
      <rPr>
        <sz val="11"/>
        <rFont val="Times New Roman"/>
        <family val="1"/>
      </rPr>
      <t>Será medido pelo comprimento de degraus revestidos com mármore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</si>
  <si>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branco Espírito Santo na espessura  de  2,0 cm;  assentamento  com  argamassa  de  cimento  e  areia;  rejuntamento  com cimento branco ou rejunte e a limpeza da pedra. Não remunera o preparo prévio da superfície.</t>
    </r>
  </si>
  <si>
    <r>
      <rPr>
        <sz val="10"/>
        <rFont val="Times New Roman"/>
        <family val="1"/>
      </rPr>
      <t>19.02.240  DEGRAU E ESPELHO EM MÁRMORE TRAVERTINO NACIONAL</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</si>
  <si>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</si>
  <si>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19.02.250  RODAPÉ EM MÁRMORE BRANCO, COM 7 CM DE ALTURA</t>
    </r>
  </si>
  <si>
    <r>
      <rPr>
        <sz val="10"/>
        <rFont val="Times New Roman"/>
        <family val="1"/>
      </rPr>
      <t xml:space="preserve">2)  </t>
    </r>
    <r>
      <rPr>
        <sz val="11"/>
        <rFont val="Times New Roman"/>
        <family val="1"/>
      </rPr>
      <t>O  item  remunera  o  fornecimento  de  materiais  e  a  mão-de-obra  necessária  para  colocação  de rodapé  em  mármore  branco  Espírito  Santo  com  espessura  de  2,0 cm  e  altura  de  7,0 cm; assentamento com argamassa de cimento e areia; rejuntamento com cimento branco ou rejunte e a limpeza da pedra. Não remunera o preparo prévio da superfície.</t>
    </r>
  </si>
  <si>
    <r>
      <rPr>
        <b/>
        <sz val="10"/>
        <rFont val="Times New Roman"/>
        <family val="1"/>
      </rPr>
      <t>19.03.000  PEDRA</t>
    </r>
  </si>
  <si>
    <r>
      <rPr>
        <sz val="10"/>
        <rFont val="Times New Roman"/>
        <family val="1"/>
      </rPr>
      <t>19.03.020  REVESTIMENTO EM PEDRA TIPO ARENITO COMUM</t>
    </r>
  </si>
  <si>
    <r>
      <rPr>
        <sz val="10"/>
        <rFont val="Times New Roman"/>
        <family val="1"/>
      </rPr>
      <t xml:space="preserve">1)  </t>
    </r>
    <r>
      <rPr>
        <sz val="11"/>
        <rFont val="Times New Roman"/>
        <family val="1"/>
      </rPr>
      <t>Será  medido  pela  área  revestida  com  pedras  de  arenito,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</si>
  <si>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do tipo arenito comum; assentamento e rejuntamento com argamassa de cimento e areia; e a limpeza das pedras. Não remunera o preparo prévio da superfície.</t>
    </r>
  </si>
  <si>
    <r>
      <rPr>
        <sz val="10"/>
        <rFont val="Times New Roman"/>
        <family val="1"/>
      </rPr>
      <t>19.03.060  REVESTIMENTO EM PEDRA MINEIRA COMUM</t>
    </r>
  </si>
  <si>
    <r>
      <rPr>
        <sz val="10"/>
        <rFont val="Times New Roman"/>
        <family val="1"/>
      </rPr>
      <t xml:space="preserve">1)  </t>
    </r>
    <r>
      <rPr>
        <sz val="11"/>
        <rFont val="Times New Roman"/>
        <family val="1"/>
      </rPr>
      <t>Será   medido   pela   área   revestida   com   pedra   mineira,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</si>
  <si>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mineira  comum;  assentamento  e  rejuntamento  com  argamassa  de cimento e areia; e a limpeza das pedras. Não remunera o preparo prévio da superfície.</t>
    </r>
  </si>
  <si>
    <r>
      <rPr>
        <sz val="10"/>
        <rFont val="Times New Roman"/>
        <family val="1"/>
      </rPr>
      <t>19.03.090  REVESTIMENTO EM PEDRA MIRACEMA</t>
    </r>
  </si>
  <si>
    <r>
      <rPr>
        <sz val="10"/>
        <rFont val="Times New Roman"/>
        <family val="1"/>
      </rPr>
      <t xml:space="preserve">1)  </t>
    </r>
    <r>
      <rPr>
        <sz val="11"/>
        <rFont val="Times New Roman"/>
        <family val="1"/>
      </rPr>
      <t>Será  medido  pela  área  revestida  com  pedra  Miracema,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</si>
  <si>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miracema,  nas  dimensões  de  11,5 x 23 cm  e  espessura  entre  10  e 15 mm;  assentamento  e  rejuntamento  com  argamassa  de  cimento  e  areia;  e  a  limpeza  das pedras. Não remunera o preparo prévio da superfície.</t>
    </r>
  </si>
  <si>
    <r>
      <rPr>
        <sz val="10"/>
        <rFont val="Times New Roman"/>
        <family val="1"/>
      </rPr>
      <t>19.03.100  RODAPÉ EM PEDRA MIRACEMA COM 5,75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</si>
  <si>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5,75 cm e espessura entre 10 e 15 mm; assentamento e rejuntado com argamassa de cimento e areia; e a limpeza das pedras. Não remunera o preparo prévio da superfície.</t>
    </r>
  </si>
  <si>
    <r>
      <rPr>
        <sz val="10"/>
        <rFont val="Times New Roman"/>
        <family val="1"/>
      </rPr>
      <t>19.03.110  RODAPÉ EM PEDRA MIRACEMA COM 11,5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</si>
  <si>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11,5 cm e espessura entre 10 e 15 mm; assentamento e rejuntado com argamassa de cimento e areia; e a limpeza das pedras. Não remunera o preparo prévio da superfície.</t>
    </r>
  </si>
  <si>
    <r>
      <rPr>
        <sz val="10"/>
        <rFont val="Times New Roman"/>
        <family val="1"/>
      </rPr>
      <t>19.03.220  RODAPÉ EM PEDRA MINEIRA SIMPLES COM 10 CM DE ALTURA</t>
    </r>
  </si>
  <si>
    <r>
      <rPr>
        <sz val="10"/>
        <rFont val="Times New Roman"/>
        <family val="1"/>
      </rPr>
      <t xml:space="preserve">2)  </t>
    </r>
    <r>
      <rPr>
        <sz val="11"/>
        <rFont val="Times New Roman"/>
        <family val="1"/>
      </rPr>
      <t>O  item  remunera  o  fornecimento  de  materiais  e  a  mão-de-obra  necessária  para  colocação  de rodapé  em pedra  mineira,  com altura  de  10 cm;  assentamento  e  rejuntado com argamassa de cimento e areia; e a limpeza das pedras. Não remunera o preparo prévio da superfície.</t>
    </r>
  </si>
  <si>
    <r>
      <rPr>
        <sz val="10"/>
        <rFont val="Times New Roman"/>
        <family val="1"/>
      </rPr>
      <t>19.03.260  REVESTIMENTO EM PEDRA ARDÓSIA SELECIONADA</t>
    </r>
  </si>
  <si>
    <r>
      <rPr>
        <sz val="10"/>
        <rFont val="Times New Roman"/>
        <family val="1"/>
      </rPr>
      <t xml:space="preserve">1)  </t>
    </r>
    <r>
      <rPr>
        <sz val="11"/>
        <rFont val="Times New Roman"/>
        <family val="1"/>
      </rPr>
      <t>Será   medido   pela   área   revestida   com   pedra   ardósia,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</si>
  <si>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revestimentos   em   pedra   ardósia   regular   nas   dimensões   de   40 x 40 cm;   assentamento   e rejuntamento  com  argamassa  de  cimento  e  areia;  e  a  limpeza  das  pedras.  Não  remunera  o preparo prévio da superfície.</t>
    </r>
  </si>
  <si>
    <r>
      <rPr>
        <sz val="10"/>
        <rFont val="Times New Roman"/>
        <family val="1"/>
      </rPr>
      <t>19.03.270  RODAPÉ EM PEDRA ARDÓSIA COM 7 CM DE ALTURA</t>
    </r>
  </si>
  <si>
    <r>
      <rPr>
        <sz val="10"/>
        <rFont val="Times New Roman"/>
        <family val="1"/>
      </rPr>
      <t xml:space="preserve">2)  </t>
    </r>
    <r>
      <rPr>
        <sz val="11"/>
        <rFont val="Times New Roman"/>
        <family val="1"/>
      </rPr>
      <t>O  item  remunera  o  fornecimento  de  materiais  e  a  mão-de-obra  necessária  para  colocação  de rodapé  em  pedra  ardósia,  com  altura  de  7 cm;  assentamento  e  rejuntado  com  argamassa  de cimento e areia; e a limpeza das pedras. Não remunera o preparo prévio da superfície.</t>
    </r>
  </si>
  <si>
    <r>
      <rPr>
        <sz val="10"/>
        <rFont val="Times New Roman"/>
        <family val="1"/>
      </rPr>
      <t>19.03.290  PEITORIL E/OU SOLEIRA EM ARDÓSIA, ESPESSURA DE 2 CM E LARGURA ATÉ 20 CM</t>
    </r>
  </si>
  <si>
    <r>
      <rPr>
        <sz val="10"/>
        <rFont val="Times New Roman"/>
        <family val="1"/>
      </rPr>
      <t xml:space="preserve">1)  </t>
    </r>
    <r>
      <rPr>
        <sz val="11"/>
        <rFont val="Times New Roman"/>
        <family val="1"/>
      </rPr>
      <t>Será medido pelo comprimento de soleira e/ou peitoril revestido com ardósia (m).</t>
    </r>
  </si>
  <si>
    <r>
      <rPr>
        <sz val="10"/>
        <rFont val="Times New Roman"/>
        <family val="1"/>
      </rPr>
      <t xml:space="preserve">2)  </t>
    </r>
    <r>
      <rPr>
        <sz val="11"/>
        <rFont val="Times New Roman"/>
        <family val="1"/>
      </rPr>
      <t>O  item  remunera  o  fornecimento  de  materiais  e  a  mão-de-obra  necessária  para  execução  de revestimento  de  peitoril  e/ou  soleira  em  pedra  ardósia  com  espessura  de  2  cm  e  altura  até 20 cm;  assentamento e rejuntado com argamassa de cimento e areia;  e a limpeza das pedras. Não remunera o preparo prévio da superfície.</t>
    </r>
  </si>
  <si>
    <r>
      <rPr>
        <b/>
        <sz val="10"/>
        <rFont val="Times New Roman"/>
        <family val="1"/>
      </rPr>
      <t>19.20.000  REPAROS, CONSERVAÇÕES E COMPLEMENTOS</t>
    </r>
  </si>
  <si>
    <r>
      <rPr>
        <sz val="10"/>
        <rFont val="Times New Roman"/>
        <family val="1"/>
      </rPr>
      <t>19.20.020  RECOLOCAÇÃO DE MÁRMORE, PEDRAS E GRANITOS, ASSENTES COM MASSA</t>
    </r>
  </si>
  <si>
    <r>
      <rPr>
        <sz val="10"/>
        <rFont val="Times New Roman"/>
        <family val="1"/>
      </rPr>
      <t xml:space="preserve">1)  </t>
    </r>
    <r>
      <rPr>
        <sz val="11"/>
        <rFont val="Times New Roman"/>
        <family val="1"/>
      </rPr>
      <t>Será medido pela área com recolocação de mármore, pedras ou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</si>
  <si>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recolocação de mármore, pedras e/ou granito; assentamento com argamassa de cimento e areia; rejuntamento com  cimento  branco  ou  rejunte;  e  a  limpeza  das  pedras.  Não  remunera  o  preparo  prévio  da superfície.</t>
    </r>
  </si>
  <si>
    <r>
      <rPr>
        <b/>
        <sz val="10"/>
        <color rgb="FF0000FF"/>
        <rFont val="Times New Roman"/>
        <family val="1"/>
      </rPr>
      <t>20.00.000  REVESTIMENTO EM MADEIRA</t>
    </r>
  </si>
  <si>
    <r>
      <rPr>
        <b/>
        <sz val="10"/>
        <rFont val="Times New Roman"/>
        <family val="1"/>
      </rPr>
      <t>20.01.000  LAMBRIS DE MADEIRA</t>
    </r>
  </si>
  <si>
    <r>
      <rPr>
        <sz val="10"/>
        <rFont val="Times New Roman"/>
        <family val="1"/>
      </rPr>
      <t>20.01.040  LAMBRIL EM MADEIRA MACHO / FÊMEA TARUGADO, EXCETO PINUS</t>
    </r>
  </si>
  <si>
    <r>
      <rPr>
        <sz val="10"/>
        <rFont val="Times New Roman"/>
        <family val="1"/>
      </rPr>
      <t xml:space="preserve">1)  </t>
    </r>
    <r>
      <rPr>
        <sz val="11"/>
        <rFont val="Times New Roman"/>
        <family val="1"/>
      </rPr>
      <t>Será  medido  pela  área  revestida  com  lambris,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</si>
  <si>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lambril  em  tábua  em  qualquer  tipo  de  madeira,  exceto pinus,  de  10 x 1 cm,  tipo  macho  e  fêmea,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2", toco de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 cm, materiais acessórios e a mão-de-obra necessária para a execução da estrutura de fixação e a colocação do lambril.</t>
    </r>
  </si>
  <si>
    <r>
      <rPr>
        <b/>
        <sz val="10"/>
        <rFont val="Times New Roman"/>
        <family val="1"/>
      </rPr>
      <t>20.03.000  SOALHO DE MADEIRA</t>
    </r>
  </si>
  <si>
    <r>
      <rPr>
        <sz val="10"/>
        <rFont val="Times New Roman"/>
        <family val="1"/>
      </rPr>
      <t>20.03.010  SOALHO EM TÁBUA DE MADEIRA APARELHADA</t>
    </r>
  </si>
  <si>
    <r>
      <rPr>
        <sz val="10"/>
        <rFont val="Times New Roman"/>
        <family val="1"/>
      </rPr>
      <t xml:space="preserve">1)  </t>
    </r>
    <r>
      <rPr>
        <sz val="11"/>
        <rFont val="Times New Roman"/>
        <family val="1"/>
      </rPr>
      <t>Será medido pela área de piso de soalho executado (m²).</t>
    </r>
  </si>
  <si>
    <r>
      <rPr>
        <sz val="10"/>
        <rFont val="Times New Roman"/>
        <family val="1"/>
      </rPr>
      <t xml:space="preserve">2)  </t>
    </r>
    <r>
      <rPr>
        <sz val="11"/>
        <rFont val="Times New Roman"/>
        <family val="1"/>
      </rPr>
      <t>O  item  remunera  o  fornecimento  de  tábuas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com  20 cm  de  largura  e  2 cm  de espessura,  para  acabamento  com  tinta,  cera  ou  verniz;  e  barrotes  em  madeira.  Remunera também  os  materiais,  acessórios,  inclusive  cavilhas  da  mesma  madeira  e  a  mão-de-obra necessária para a instalação completa do soalho sobre lastro ou laje.Não remunera o preparo prévio  da  superfície  nem  o  acabamento  posterior  do  piso  como  raspagem,  calafetação  e aplicação de tinta, cera ou verniz.</t>
    </r>
  </si>
  <si>
    <r>
      <rPr>
        <b/>
        <sz val="10"/>
        <rFont val="Times New Roman"/>
        <family val="1"/>
      </rPr>
      <t>20.04.000  TACOS</t>
    </r>
  </si>
  <si>
    <r>
      <rPr>
        <sz val="10"/>
        <rFont val="Times New Roman"/>
        <family val="1"/>
      </rPr>
      <t>20.04.020  PISO EM TACOS DE IPÊ COLADO</t>
    </r>
  </si>
  <si>
    <r>
      <rPr>
        <sz val="10"/>
        <rFont val="Times New Roman"/>
        <family val="1"/>
      </rPr>
      <t xml:space="preserve">1)  </t>
    </r>
    <r>
      <rPr>
        <sz val="11"/>
        <rFont val="Times New Roman"/>
        <family val="1"/>
      </rPr>
      <t>Será medido pela área de piso em tacos executado (m²).</t>
    </r>
  </si>
  <si>
    <r>
      <rPr>
        <sz val="10"/>
        <rFont val="Times New Roman"/>
        <family val="1"/>
      </rPr>
      <t xml:space="preserve">2)  </t>
    </r>
    <r>
      <rPr>
        <sz val="11"/>
        <rFont val="Times New Roman"/>
        <family val="1"/>
      </rPr>
      <t>O item remunera o fornecimento de tacos em Ipê (</t>
    </r>
    <r>
      <rPr>
        <i/>
        <sz val="11"/>
        <rFont val="Times New Roman"/>
        <family val="1"/>
      </rPr>
      <t>"Tabebuia serratifolia"</t>
    </r>
    <r>
      <rPr>
        <sz val="11"/>
        <rFont val="Times New Roman"/>
        <family val="1"/>
      </rPr>
      <t>), de 10 x 40 cm, cola branca  especial  para  tacos  de  madeira  e  a  mão-de-obra  necessária  para  a  colocação,  não remunerando o preparo prévio do piso.</t>
    </r>
  </si>
  <si>
    <r>
      <rPr>
        <b/>
        <sz val="10"/>
        <rFont val="Times New Roman"/>
        <family val="1"/>
      </rPr>
      <t>20.08.000  REVESTIMENTO EM MADEIRA</t>
    </r>
  </si>
  <si>
    <r>
      <rPr>
        <sz val="10"/>
        <rFont val="Times New Roman"/>
        <family val="1"/>
      </rPr>
      <t>20.08.010  REVESTIMENTO    DE    PAREDE,    EM    PAINÍES    DE    MDF    IGNÍFUGO    ACÚSTICO,    COM ACABAMENTO LISO, INCLUSIVE SISTEMA DE FIXAÇÃO</t>
    </r>
  </si>
  <si>
    <r>
      <rPr>
        <sz val="10"/>
        <rFont val="Times New Roman"/>
        <family val="1"/>
      </rPr>
      <t xml:space="preserve">1)  </t>
    </r>
    <r>
      <rPr>
        <sz val="11"/>
        <rFont val="Times New Roman"/>
        <family val="1"/>
      </rPr>
      <t>Será medido por área de revestimento de parede executado (m²).</t>
    </r>
  </si>
  <si>
    <r>
      <rPr>
        <sz val="10"/>
        <rFont val="Times New Roman"/>
        <family val="1"/>
      </rPr>
      <t xml:space="preserve">2)  </t>
    </r>
    <r>
      <rPr>
        <sz val="11"/>
        <rFont val="Times New Roman"/>
        <family val="1"/>
      </rPr>
      <t>O  item  remunera  o  fornecimento  de  revestimento  de  parede,  em  painéis  de  MDF  Ignífugo, superfície  lisa  na  cor  cerezo,  dimensões  2430 x 160mm,  densidade  780  kg / m³,  fixação  em</t>
    </r>
  </si>
  <si>
    <r>
      <rPr>
        <sz val="11"/>
        <rFont val="Times New Roman"/>
        <family val="1"/>
      </rPr>
      <t>parede  com  perfil  metálico,  resistência  ao  fogo  conforme  norma  NBR 9442  e / ou  normas vigentes. Remunera também os materiais, acessórios, equipamentos e a mão-de-obra necessária para a execução completa do serviço. Referência: Nexacustic Liso da OWA ou equivalente.</t>
    </r>
  </si>
  <si>
    <r>
      <rPr>
        <b/>
        <sz val="10"/>
        <rFont val="Times New Roman"/>
        <family val="1"/>
      </rPr>
      <t>20.10.000  RODAPÉ DE MADEIRA</t>
    </r>
  </si>
  <si>
    <r>
      <rPr>
        <sz val="10"/>
        <rFont val="Times New Roman"/>
        <family val="1"/>
      </rPr>
      <t>20.10.020  RODAPÉ DE MADEIRA DE 5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</si>
  <si>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5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</si>
  <si>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20.10.040  RODAPÉ DE MADEIRA DE 7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</si>
  <si>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7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</si>
  <si>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20.10.120  CORDÃO DE MADEIRA</t>
    </r>
  </si>
  <si>
    <r>
      <rPr>
        <sz val="10"/>
        <rFont val="Times New Roman"/>
        <family val="1"/>
      </rPr>
      <t xml:space="preserve">1)  </t>
    </r>
    <r>
      <rPr>
        <sz val="11"/>
        <rFont val="Times New Roman"/>
        <family val="1"/>
      </rPr>
      <t>Será medido por comprimento de cordão colocado (m).</t>
    </r>
  </si>
  <si>
    <r>
      <rPr>
        <sz val="10"/>
        <rFont val="Times New Roman"/>
        <family val="1"/>
      </rPr>
      <t xml:space="preserve">2)  </t>
    </r>
    <r>
      <rPr>
        <sz val="11"/>
        <rFont val="Times New Roman"/>
        <family val="1"/>
      </rPr>
      <t>O item remunera o fornecimento do cordão, tipo meia cana,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1 x 1 cm,  para acabamento com tinta, cera ou verniz, materiais acessórios e a mão-de-obra necessária para a colocação do cordão.</t>
    </r>
  </si>
  <si>
    <r>
      <rPr>
        <b/>
        <sz val="10"/>
        <rFont val="Times New Roman"/>
        <family val="1"/>
      </rPr>
      <t>20.20.000  REPAROS, CONSERVAÇÕES E COMPLEMENTOS</t>
    </r>
  </si>
  <si>
    <r>
      <rPr>
        <sz val="10"/>
        <rFont val="Times New Roman"/>
        <family val="1"/>
      </rPr>
      <t>20.20.020  RECOLOCAÇÃO DE SOALHO EM MADEIRA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</si>
  <si>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</si>
  <si>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materiais  acessórios  e  a  mão-de-obra  necessária  para  a recolocação de soalho em madeira.</t>
    </r>
  </si>
  <si>
    <r>
      <rPr>
        <sz val="10"/>
        <rFont val="Times New Roman"/>
        <family val="1"/>
      </rPr>
      <t>20.20.040  RECOLOCAÇÃO DE TACOS SOLTOS COM COLA</t>
    </r>
  </si>
  <si>
    <r>
      <rPr>
        <sz val="10"/>
        <rFont val="Times New Roman"/>
        <family val="1"/>
      </rPr>
      <t xml:space="preserve">1)  </t>
    </r>
    <r>
      <rPr>
        <sz val="11"/>
        <rFont val="Times New Roman"/>
        <family val="1"/>
      </rPr>
      <t>Será medido por área de piso com tacos colados (m²).</t>
    </r>
  </si>
  <si>
    <r>
      <rPr>
        <sz val="10"/>
        <rFont val="Times New Roman"/>
        <family val="1"/>
      </rPr>
      <t xml:space="preserve">2)  </t>
    </r>
    <r>
      <rPr>
        <sz val="11"/>
        <rFont val="Times New Roman"/>
        <family val="1"/>
      </rPr>
      <t>O  item  remunera  o  fornecimento  de  cola  branca  para  tacos  de  madeira  e  a  mão-de-obra necessária para a colagem dos tacos.</t>
    </r>
  </si>
  <si>
    <r>
      <rPr>
        <sz val="10"/>
        <rFont val="Times New Roman"/>
        <family val="1"/>
      </rPr>
      <t>20.20.100  RECOLOCAÇÃO DE RODAPÉ E CORDÃO DE MADEIRA</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</si>
  <si>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</si>
  <si>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prego em diversas bitolas e a mão-de-obra necessária para a recolocação de rodapés ou cordões de madeira.</t>
    </r>
  </si>
  <si>
    <r>
      <rPr>
        <sz val="10"/>
        <rFont val="Times New Roman"/>
        <family val="1"/>
      </rPr>
      <t>20.20.200  RASPAGEM COM CALAFETAÇÃO E APLICAÇÃO DE VERNIZ SINTECO</t>
    </r>
  </si>
  <si>
    <r>
      <rPr>
        <sz val="10"/>
        <rFont val="Times New Roman"/>
        <family val="1"/>
      </rPr>
      <t xml:space="preserve">1)  </t>
    </r>
    <r>
      <rPr>
        <sz val="11"/>
        <rFont val="Times New Roman"/>
        <family val="1"/>
      </rPr>
      <t>Será medido pela área de piso envernizado (m²).</t>
    </r>
  </si>
  <si>
    <r>
      <rPr>
        <sz val="10"/>
        <rFont val="Times New Roman"/>
        <family val="1"/>
      </rPr>
      <t xml:space="preserve">2)  </t>
    </r>
    <r>
      <rPr>
        <sz val="11"/>
        <rFont val="Times New Roman"/>
        <family val="1"/>
      </rPr>
      <t>O item remunera o preparo do piso com raspagem e calafetação, o fornecimento e aplicação de verniz sinteco em piso de tacos de madeira.</t>
    </r>
  </si>
  <si>
    <r>
      <rPr>
        <sz val="10"/>
        <rFont val="Times New Roman"/>
        <family val="1"/>
      </rPr>
      <t>20.20.220  RASPAGEM COM CALAFETAÇÃO E APLICAÇÃO DE CERA</t>
    </r>
  </si>
  <si>
    <r>
      <rPr>
        <sz val="10"/>
        <rFont val="Times New Roman"/>
        <family val="1"/>
      </rPr>
      <t xml:space="preserve">1)  </t>
    </r>
    <r>
      <rPr>
        <sz val="11"/>
        <rFont val="Times New Roman"/>
        <family val="1"/>
      </rPr>
      <t>Será medido pela área de piso encerado (m²)</t>
    </r>
  </si>
  <si>
    <r>
      <rPr>
        <sz val="10"/>
        <rFont val="Times New Roman"/>
        <family val="1"/>
      </rPr>
      <t xml:space="preserve">2)  </t>
    </r>
    <r>
      <rPr>
        <sz val="11"/>
        <rFont val="Times New Roman"/>
        <family val="1"/>
      </rPr>
      <t>O item remunera o preparo do piso com raspagem e calafetação, o fornecimento e aplicação de cera em piso de tacos de madeira.</t>
    </r>
  </si>
  <si>
    <r>
      <rPr>
        <b/>
        <sz val="10"/>
        <color rgb="FF0000FF"/>
        <rFont val="Times New Roman"/>
        <family val="1"/>
      </rPr>
      <t>21.00.000  REVESTIMENTOS SINTÉTICOS E METÁLICOS</t>
    </r>
  </si>
  <si>
    <r>
      <rPr>
        <b/>
        <sz val="10"/>
        <rFont val="Times New Roman"/>
        <family val="1"/>
      </rPr>
      <t>21.01.000  REVESTIMENTO EM BORRACHA</t>
    </r>
  </si>
  <si>
    <r>
      <rPr>
        <sz val="10"/>
        <rFont val="Times New Roman"/>
        <family val="1"/>
      </rPr>
      <t>21.01.100  REVESTIMENTO EM BORRACHA SINTÉTICA PRETA DE 4 MM - COLADO</t>
    </r>
  </si>
  <si>
    <r>
      <rPr>
        <sz val="10"/>
        <rFont val="Times New Roman"/>
        <family val="1"/>
      </rPr>
      <t xml:space="preserve">1)  </t>
    </r>
    <r>
      <rPr>
        <sz val="11"/>
        <rFont val="Times New Roman"/>
        <family val="1"/>
      </rPr>
      <t>Será medido pela área de superfície com revestimento, em borracha sintética, executado (m²).</t>
    </r>
  </si>
  <si>
    <r>
      <rPr>
        <sz val="10"/>
        <rFont val="Times New Roman"/>
        <family val="1"/>
      </rPr>
      <t xml:space="preserve">2)  </t>
    </r>
    <r>
      <rPr>
        <sz val="11"/>
        <rFont val="Times New Roman"/>
        <family val="1"/>
      </rPr>
      <t>O  item  remunera  o  fornecimento  do  piso  em  placas  com  50 x 50 cm  de  borracha  sintética pastilhada, preta, com 4,0 mm de espessura total, referência Super Tráfego Básico, fabricação da LeCorp, ou DP, fabricação Daud, ou equivalente; cola à base de neoprene com alto teor de sólidos, referência Gomaplac, ou equivalente; materiais acessórios e a mão-de-obra necessária para a instalação do piso por meio de colagem; remunera também o fornecimento e instalação de  acessórios  tais  como:  mata-juntas,  soleiras,  etc.;  não  remunera  o  preparo  prévio  da superfície.</t>
    </r>
  </si>
  <si>
    <r>
      <rPr>
        <sz val="10"/>
        <rFont val="Times New Roman"/>
        <family val="1"/>
      </rPr>
      <t>21.01.130  REVESTIMENTO EM BORRACHA SINTÉTICA PRETA DE 7 MM - ARGAMASSADO</t>
    </r>
  </si>
  <si>
    <r>
      <rPr>
        <sz val="10"/>
        <rFont val="Times New Roman"/>
        <family val="1"/>
      </rPr>
      <t xml:space="preserve">2)  </t>
    </r>
    <r>
      <rPr>
        <sz val="11"/>
        <rFont val="Times New Roman"/>
        <family val="1"/>
      </rPr>
      <t>O  item  remunera  o  fornecimento  do  piso  em  placas  com  50 x 50 cm  de  borracha  sintética pastilhada soft pastilhado, preta, com 7,0 mm de espessura total, referência Argamassa Pastilha, fabricação  da  LeCorp,  ou  DP,  fabricação  Daud,  ou  equivalente;  cimento,  areia,  materiais acessórios  e  a  mão-de-obra  necessária  para  a  instalação  do  piso  fixado  com  argamassa; remunera também o fornecimento e instalação de acessórios tais como: mata-juntas, soleiras, etc.; não remunera o preparo prévio da superfície.</t>
    </r>
  </si>
  <si>
    <r>
      <rPr>
        <b/>
        <sz val="10"/>
        <rFont val="Times New Roman"/>
        <family val="1"/>
      </rPr>
      <t>21.02.000  REVESTIMENTO VINÍLICO</t>
    </r>
  </si>
  <si>
    <r>
      <rPr>
        <sz val="10"/>
        <rFont val="Times New Roman"/>
        <family val="1"/>
      </rPr>
      <t>21.02.050  REVESTIMENTO  VINÍLICO  DE  2 MM,  PARA  TRÁFEGO  MÉDIO  COM  IMPERMEABILIZANTE ACRÍLICO</t>
    </r>
  </si>
  <si>
    <r>
      <rPr>
        <sz val="10"/>
        <rFont val="Times New Roman"/>
        <family val="1"/>
      </rPr>
      <t xml:space="preserve">1)  </t>
    </r>
    <r>
      <rPr>
        <sz val="11"/>
        <rFont val="Times New Roman"/>
        <family val="1"/>
      </rPr>
      <t>Será medido pela área de superfície com revestimento vinílico executado (m²).</t>
    </r>
  </si>
  <si>
    <r>
      <rPr>
        <sz val="10"/>
        <rFont val="Times New Roman"/>
        <family val="1"/>
      </rPr>
      <t xml:space="preserve">2)  </t>
    </r>
    <r>
      <rPr>
        <sz val="11"/>
        <rFont val="Times New Roman"/>
        <family val="1"/>
      </rPr>
      <t>O item remunera o fornecimento e colocação de revestimento vinílico produzido com matéria- prima à base de óleo de soja. Apresenta as seguintes características:</t>
    </r>
  </si>
  <si>
    <r>
      <rPr>
        <sz val="11"/>
        <rFont val="Times New Roman"/>
        <family val="1"/>
      </rPr>
      <t>a)  Placas homogêneas de 30 x 30 cm com espessura de 2,0 mm;</t>
    </r>
  </si>
  <si>
    <r>
      <rPr>
        <sz val="11"/>
        <rFont val="Times New Roman"/>
        <family val="1"/>
      </rPr>
      <t>b)  Classificação de uso 23/33/41 (conforme EN 685 / ISO 10874);</t>
    </r>
  </si>
  <si>
    <r>
      <rPr>
        <sz val="11"/>
        <rFont val="Times New Roman"/>
        <family val="1"/>
      </rPr>
      <t>c)  Classe II A conforme NBR 8660 e IT10 para Energia Radiante;</t>
    </r>
  </si>
  <si>
    <r>
      <rPr>
        <sz val="11"/>
        <rFont val="Times New Roman"/>
        <family val="1"/>
      </rPr>
      <t>d)  Absorção do som ao impacto até 2 dB (norma ASTM E989-06).</t>
    </r>
  </si>
  <si>
    <r>
      <rPr>
        <sz val="11"/>
        <rFont val="Times New Roman"/>
        <family val="1"/>
      </rPr>
      <t>Remunera  também  a  limpeza  e  o  tratamento  com  aplicação  de  impermeabilizante  acrílico, conforme  recomendações  do  fabricante,  além  do  cordão  de  solda  multicor.  Não  remunera  o preparo  prévio  da  superfície  e  o  fornecimento  e  a  colocação  de  rodapé.  Referência  Paviflex Natural da Tarkett ou equivalente.</t>
    </r>
  </si>
  <si>
    <r>
      <rPr>
        <sz val="10"/>
        <rFont val="Times New Roman"/>
        <family val="1"/>
      </rPr>
      <t>21.02.311  REVESTIMENTO VINÍLICO DE 4 MM, COM IMPERMEABILIZAÇÃO ACRÍLICA</t>
    </r>
  </si>
  <si>
    <r>
      <rPr>
        <sz val="11"/>
        <rFont val="Times New Roman"/>
        <family val="1"/>
      </rPr>
      <t>1)  Será medido pela área de superfície com revestimento vinílico executado (m²).</t>
    </r>
  </si>
  <si>
    <r>
      <rPr>
        <sz val="11"/>
        <rFont val="Times New Roman"/>
        <family val="1"/>
      </rPr>
      <t>2)  O  item  remunera  o  fornecimento  e  instalação  de  revestimento  vinílico  acústico  autoportante para ser aplicado em piso elevado com as seguintes características:</t>
    </r>
  </si>
  <si>
    <r>
      <rPr>
        <sz val="11"/>
        <rFont val="Times New Roman"/>
        <family val="1"/>
      </rPr>
      <t>a)  Dimensões de 50 x 50 cm e espessura de 4 mm;</t>
    </r>
  </si>
  <si>
    <r>
      <rPr>
        <sz val="11"/>
        <rFont val="Times New Roman"/>
        <family val="1"/>
      </rPr>
      <t>b)  Classificação de uso 23/34/43 (conforme EN 685 / ISO 10874);</t>
    </r>
  </si>
  <si>
    <r>
      <rPr>
        <sz val="11"/>
        <rFont val="Times New Roman"/>
        <family val="1"/>
      </rPr>
      <t>c)  Classe III A conforme NBR 8660 e IT10 para Energia Radiante;</t>
    </r>
  </si>
  <si>
    <r>
      <rPr>
        <sz val="11"/>
        <rFont val="Times New Roman"/>
        <family val="1"/>
      </rPr>
      <t>d)  Absorção acústica de 4 dB (norma ASTM E989-06);</t>
    </r>
  </si>
  <si>
    <r>
      <rPr>
        <sz val="11"/>
        <rFont val="Times New Roman"/>
        <family val="1"/>
      </rPr>
      <t>e)  Acabamento de PUR Top (Poliuretano Reforçado) em sua superfície;</t>
    </r>
  </si>
  <si>
    <r>
      <rPr>
        <sz val="11"/>
        <rFont val="Times New Roman"/>
        <family val="1"/>
      </rPr>
      <t>f)  Resistência à abrasão Classe T (conforme EN 660-2).</t>
    </r>
  </si>
  <si>
    <r>
      <rPr>
        <sz val="11"/>
        <rFont val="Times New Roman"/>
        <family val="1"/>
      </rPr>
      <t>Não remunera o preparo prévio da superfície e o fornecimento e colocação de rodapé. Referência Linha Square Acoustic da Tarkett ou equivalente.</t>
    </r>
  </si>
  <si>
    <r>
      <rPr>
        <sz val="10"/>
        <rFont val="Times New Roman"/>
        <family val="1"/>
      </rPr>
      <t>21.02.060  REVESTIMENTO VINÍLICO DE 3,2 MM, PARA TRÁFEGO INTENSO, COM IMPERMEABILIZANTE ACRÍLICO</t>
    </r>
  </si>
  <si>
    <r>
      <rPr>
        <sz val="11"/>
        <rFont val="Times New Roman"/>
        <family val="1"/>
      </rPr>
      <t>a)  Placas homogêneas de 30 x 30 cm com espessura de 3,2 mm;</t>
    </r>
  </si>
  <si>
    <r>
      <rPr>
        <sz val="11"/>
        <rFont val="Times New Roman"/>
        <family val="1"/>
      </rPr>
      <t>b)  Classificação de uso 23/34/42 (conforme EN 685 / ISO 10874);</t>
    </r>
  </si>
  <si>
    <r>
      <rPr>
        <sz val="10"/>
        <rFont val="Times New Roman"/>
        <family val="1"/>
      </rPr>
      <t>21.02.271  REVESTIMENTO  VINÍLICO  EM  MANTA  HETEROGÊNEA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</si>
  <si>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heterogênea monolítica e flexível com as seguintes características:</t>
    </r>
  </si>
  <si>
    <r>
      <rPr>
        <sz val="11"/>
        <rFont val="Times New Roman"/>
        <family val="1"/>
      </rPr>
      <t>a)  Dimensões de 2 x 20 m e espessura de 2 mm;</t>
    </r>
  </si>
  <si>
    <r>
      <rPr>
        <sz val="11"/>
        <rFont val="Times New Roman"/>
        <family val="1"/>
      </rPr>
      <t>d)  Absorção acústica de 3 db (norma ASTM E989-06);</t>
    </r>
  </si>
  <si>
    <r>
      <rPr>
        <sz val="11"/>
        <rFont val="Times New Roman"/>
        <family val="1"/>
      </rPr>
      <t>f)  Juntas soldadas a quente com cordão de solda;</t>
    </r>
  </si>
  <si>
    <r>
      <rPr>
        <sz val="11"/>
        <rFont val="Times New Roman"/>
        <family val="1"/>
      </rPr>
      <t>g)  Resistência à abrasão Classe T (conforme EN 660-2).</t>
    </r>
  </si>
  <si>
    <r>
      <rPr>
        <sz val="11"/>
        <rFont val="Times New Roman"/>
        <family val="1"/>
      </rPr>
      <t>Não remunera o preparo prévio da superfície e o fornecimento e colocação de rodapé. Referência Linha Absolute da Tarkett ou equivalente.</t>
    </r>
  </si>
  <si>
    <r>
      <rPr>
        <sz val="10"/>
        <rFont val="Times New Roman"/>
        <family val="1"/>
      </rPr>
      <t>21.02.281  REVESTIMENTO VINÍLICO FLEXÍVEL EM  MANTA HOMOGÊNEA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</si>
  <si>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homogênea flexível monolítica de 2 mm de espessura, com as seguintes características:</t>
    </r>
  </si>
  <si>
    <r>
      <rPr>
        <sz val="11"/>
        <rFont val="Times New Roman"/>
        <family val="1"/>
      </rPr>
      <t>a)  Composto por resina de PVC transparente, plastificante, pigmento e carga mineral;</t>
    </r>
  </si>
  <si>
    <r>
      <rPr>
        <sz val="11"/>
        <rFont val="Times New Roman"/>
        <family val="1"/>
      </rPr>
      <t>b)  Acabamento iQ PUR que permite a restauração da superfície;</t>
    </r>
  </si>
  <si>
    <r>
      <rPr>
        <sz val="11"/>
        <rFont val="Times New Roman"/>
        <family val="1"/>
      </rPr>
      <t>c)  Classificação de uso 23/34/43 (conforme EN 685 / ISO 10874);</t>
    </r>
  </si>
  <si>
    <r>
      <rPr>
        <sz val="11"/>
        <rFont val="Times New Roman"/>
        <family val="1"/>
      </rPr>
      <t>d)  Classe II A conforme NBR 8660 e IT10 para Energia Radiante;</t>
    </r>
  </si>
  <si>
    <r>
      <rPr>
        <sz val="11"/>
        <rFont val="Times New Roman"/>
        <family val="1"/>
      </rPr>
      <t>e)  Absorção acústica de 4 db (norma ASTM E989-06);</t>
    </r>
  </si>
  <si>
    <r>
      <rPr>
        <sz val="11"/>
        <rFont val="Times New Roman"/>
        <family val="1"/>
      </rPr>
      <t>f)  Juntas soldadas a quente; suprime o uso de cera;</t>
    </r>
  </si>
  <si>
    <r>
      <rPr>
        <sz val="11"/>
        <rFont val="Times New Roman"/>
        <family val="1"/>
      </rPr>
      <t>Não remunera o preparo prévio da superfície e o fornecimento e colocação de rodapé. Referência IQ Optima da Tarkett ou equivalente.</t>
    </r>
  </si>
  <si>
    <r>
      <rPr>
        <sz val="10"/>
        <rFont val="Times New Roman"/>
        <family val="1"/>
      </rPr>
      <t>21.02.291  REVESTIMENTO  VINÍLICO  HETEROGÊNEO  FLEXÍVEL  EM  RÉGUAS  COM  ESPESSURA  DE 3 MM, COM IMPERMEABILIZAÇÃO ACRÍLICA</t>
    </r>
  </si>
  <si>
    <r>
      <rPr>
        <sz val="10"/>
        <rFont val="Times New Roman"/>
        <family val="1"/>
      </rPr>
      <t xml:space="preserve">2)  </t>
    </r>
    <r>
      <rPr>
        <sz val="11"/>
        <rFont val="Times New Roman"/>
        <family val="1"/>
      </rPr>
      <t>O item remunera o fornecimento e instalação de revestimento vinílico heterogêneo flexível em réguas e placas com as seguintes características:</t>
    </r>
  </si>
  <si>
    <r>
      <rPr>
        <sz val="11"/>
        <rFont val="Times New Roman"/>
        <family val="1"/>
      </rPr>
      <t>a)  Dimensões de 184 x 950 mm, 470 x 470 mm e 200 x 1220 mm;</t>
    </r>
  </si>
  <si>
    <r>
      <rPr>
        <sz val="11"/>
        <rFont val="Times New Roman"/>
        <family val="1"/>
      </rPr>
      <t>b)  Espessura de 3 mm;</t>
    </r>
  </si>
  <si>
    <r>
      <rPr>
        <sz val="11"/>
        <rFont val="Times New Roman"/>
        <family val="1"/>
      </rPr>
      <t>c)  Compostas por poliestireno reciclado;</t>
    </r>
  </si>
  <si>
    <r>
      <rPr>
        <sz val="11"/>
        <rFont val="Times New Roman"/>
        <family val="1"/>
      </rPr>
      <t>d)  Classificação de uso 23/31/33/34/42/43 (conforme EN 685 / ISO 10874);</t>
    </r>
  </si>
  <si>
    <r>
      <rPr>
        <sz val="11"/>
        <rFont val="Times New Roman"/>
        <family val="1"/>
      </rPr>
      <t>e)  Classe II A de acordo com NBR8660 e IT10 para Energia Radiante;</t>
    </r>
  </si>
  <si>
    <r>
      <rPr>
        <sz val="11"/>
        <rFont val="Times New Roman"/>
        <family val="1"/>
      </rPr>
      <t>f)  Absorção acústica de 10 db (norma ASTM E989-06);</t>
    </r>
  </si>
  <si>
    <r>
      <rPr>
        <sz val="11"/>
        <rFont val="Times New Roman"/>
        <family val="1"/>
      </rPr>
      <t>Não remunera o preparo prévio da superfície e o fornecimento e colocação de rodapé. Referência Linha Ambienta da Tarkett ou equivalente.</t>
    </r>
  </si>
  <si>
    <r>
      <rPr>
        <sz val="10"/>
        <rFont val="Times New Roman"/>
        <family val="1"/>
      </rPr>
      <t>21.02.310  REVESTIMENTO  VINÍLICO  AUTOPORTANTE  ACÚSTICO  COM  ESPESSURA  DE  4,5 MM,  COM IMPERMEABILIZAÇÃO ACRÍLICA</t>
    </r>
  </si>
  <si>
    <r>
      <rPr>
        <sz val="10"/>
        <rFont val="Times New Roman"/>
        <family val="1"/>
      </rPr>
      <t xml:space="preserve">2)  </t>
    </r>
    <r>
      <rPr>
        <sz val="11"/>
        <rFont val="Times New Roman"/>
        <family val="1"/>
      </rPr>
      <t>O  item  remunera  o  fornecimento  e  instalação  de  revestimento  vinílico  acústico  autoportante para ser aplicado em piso elevado com as seguintes características:</t>
    </r>
  </si>
  <si>
    <r>
      <rPr>
        <sz val="11"/>
        <rFont val="Times New Roman"/>
        <family val="1"/>
      </rPr>
      <t>a)  Dimensões de 50 x 50 cm e espessura de 4,5 mm;</t>
    </r>
  </si>
  <si>
    <r>
      <rPr>
        <sz val="11"/>
        <rFont val="Times New Roman"/>
        <family val="1"/>
      </rPr>
      <t>d)  Absorção acústica de 15 dB (norma ASTM E989-06);</t>
    </r>
  </si>
  <si>
    <r>
      <rPr>
        <b/>
        <sz val="10"/>
        <rFont val="Times New Roman"/>
        <family val="1"/>
      </rPr>
      <t>21.03.000  REVESTIMENTO METÁLICO</t>
    </r>
  </si>
  <si>
    <r>
      <rPr>
        <sz val="10"/>
        <rFont val="Times New Roman"/>
        <family val="1"/>
      </rPr>
      <t>21.03.010  REVESTIMENTO  EM  AÇO  INOXIDÁVEL  AISI 304,  LIGA 18,8,  CHAPA 20,  COM  ESPESSURA  DE 1 MM, ACABAMENTO ESCOVADO COM GRANA ESPECIAL</t>
    </r>
  </si>
  <si>
    <r>
      <rPr>
        <sz val="10"/>
        <rFont val="Times New Roman"/>
        <family val="1"/>
      </rPr>
      <t xml:space="preserve">1)  </t>
    </r>
    <r>
      <rPr>
        <sz val="11"/>
        <rFont val="Times New Roman"/>
        <family val="1"/>
      </rPr>
      <t>Será medido pela área de superfície com revestimento em chapa de aço inoxidável executado (m²).</t>
    </r>
  </si>
  <si>
    <r>
      <rPr>
        <sz val="10"/>
        <rFont val="Times New Roman"/>
        <family val="1"/>
      </rPr>
      <t xml:space="preserve">2)  </t>
    </r>
    <r>
      <rPr>
        <sz val="11"/>
        <rFont val="Times New Roman"/>
        <family val="1"/>
      </rPr>
      <t>O  item  remunera  o  fornecimento  e  colocação  de  revestimento  em  chapa  de  aço  inoxidável AISI 304, liga 18,8, chapa 20 com espessura de 1 mm, com acabamento escovado com grana especial; não remunera o preparo prévio da superfície.</t>
    </r>
  </si>
  <si>
    <r>
      <rPr>
        <sz val="10"/>
        <rFont val="Times New Roman"/>
        <family val="1"/>
      </rPr>
      <t>21.03.090  PISO ELEVADO TIPO TELESCÓPICO EM CHAPA DE AÇO, SEM REVESTIMENTO</t>
    </r>
  </si>
  <si>
    <r>
      <rPr>
        <sz val="10"/>
        <rFont val="Times New Roman"/>
        <family val="1"/>
      </rPr>
      <t xml:space="preserve">1)  </t>
    </r>
    <r>
      <rPr>
        <sz val="11"/>
        <rFont val="Times New Roman"/>
        <family val="1"/>
      </rPr>
      <t>Será medido por área de piso elevado executado, inclusive fechamentos verticais, aferidos na projeção vertical (m²). Para utilização de rampa, considerar:</t>
    </r>
  </si>
  <si>
    <r>
      <rPr>
        <sz val="11"/>
        <rFont val="Times New Roman"/>
        <family val="1"/>
      </rPr>
      <t>a)  Duas vezes a área de rampa na projeção horizontal.</t>
    </r>
  </si>
  <si>
    <r>
      <rPr>
        <sz val="10"/>
        <rFont val="Times New Roman"/>
        <family val="1"/>
      </rPr>
      <t xml:space="preserve">2)  </t>
    </r>
    <r>
      <rPr>
        <sz val="11"/>
        <rFont val="Times New Roman"/>
        <family val="1"/>
      </rPr>
      <t>O item remunera o fornecimento e instalação completa de piso elevado tipo telescópico, com altura ajustável de 7 até 15 cm, constituído por: placas quadradas com dimensões variáveis de 60 x 60 cm até 62,5 x 62,5 cm conforme o fabricante, confeccionadas a partir de um sanduíche de  chapas  de  aço  com  tratamento  anticorrosivo  por  meio  de  pintura  epóxi  antioxidante, preenchido  com  concreto  celular  leve;  resistência  mínima  à  carga  concentrada  de  454 kg; resistência  mínima  à  carga  estática  uniforme  mínima  de  1.345 kg / m²;  resistência  à carga de impacto mínima de 45 kg; resistência mínima do suporte telescópico sem qualquer deformação de  4.800 kg;  estrutura  de  sustentação  por  meio  de  suportes  telescópicos  com  tratamento antiferruginoso  à  base  de  galvanização  ou  bicromatização,  base  estampada  de  sustentação, cravada numa haste maciça rosqueada com porca especial para a regulagem de altura dos pisos e  do  nivelamento  da  superfície,  na  face  superior  cruzeta  com  encaixe  para  as  longarinas, quando  necessárias.  Não  remunera  os  serviços  de  furação,  fornecimento  de  grelhas,  caixas  e revestimento final. Modelos de referência: CC01057, ou CC01055, fabricação Pisoag; C-440, fabricação Pisoflex (Sarella &amp; Quality); AC 30, fabricação da MK2, ou equivalente.</t>
    </r>
  </si>
  <si>
    <r>
      <rPr>
        <sz val="10"/>
        <rFont val="Times New Roman"/>
        <family val="1"/>
      </rPr>
      <t>21.03.151  PEVESTIMENTO EM PLACAS DE ALUMÍNIO COMPOSTO “ACM” COM ESPESSURA DE 4 MM E ACABAMENTO EM PVDF</t>
    </r>
  </si>
  <si>
    <r>
      <rPr>
        <sz val="10"/>
        <rFont val="Times New Roman"/>
        <family val="1"/>
      </rPr>
      <t xml:space="preserve">1)  </t>
    </r>
    <r>
      <rPr>
        <sz val="11"/>
        <rFont val="Times New Roman"/>
        <family val="1"/>
      </rPr>
      <t>Será medido pela área de superfície do revestimento de alumínio composto executado (m²).</t>
    </r>
  </si>
  <si>
    <r>
      <rPr>
        <sz val="10"/>
        <rFont val="Times New Roman"/>
        <family val="1"/>
      </rPr>
      <t xml:space="preserve">2)  </t>
    </r>
    <r>
      <rPr>
        <sz val="11"/>
        <rFont val="Times New Roman"/>
        <family val="1"/>
      </rPr>
      <t>O item remunera o fornecimento e instalação de painel de alumínio composto (ACM) formado por  duas  chapas  de  alumínio  de  0,5 mm  cada  e  um  núcleo  de  polietileno,  com  4 mm  de espessura total da placa, peso de 5,5 kg/m², pintura pelo processo “Coil Coating” em uma das faces a base de resina Fluoreto de Polivinilideno (PVDF, ou Kynar 500®, ou equivalente) na cor branca, o material é fornecido com filme de proteção de PVC, revestimento de uso externo, incluso   também   materiais   acessórios   como   rebite,   parafusos   alto-brocantes   em   em   aço inoxidável e fita dupla fac e para sua completa instalação; referência Alucomposto, ou Alubond ou equivalente. Remunera a estrutura para fixação da placa em alumínio metalon, afastamento até 70 mm da superfície de fixação.</t>
    </r>
  </si>
  <si>
    <r>
      <rPr>
        <b/>
        <sz val="10"/>
        <rFont val="Times New Roman"/>
        <family val="1"/>
      </rPr>
      <t>21.04.000  FORRAÇÃO E CARPETE</t>
    </r>
  </si>
  <si>
    <r>
      <rPr>
        <sz val="10"/>
        <rFont val="Times New Roman"/>
        <family val="1"/>
      </rPr>
      <t>21.04.100  REVESTIMENTO   COM   CARPETE   PARA   TRÁFEGO   MODERADO,   USO   COMERCIAL,   TIPO BOUCLÊ DE 5,4 ATÉ 8 MM</t>
    </r>
  </si>
  <si>
    <r>
      <rPr>
        <sz val="10"/>
        <rFont val="Times New Roman"/>
        <family val="1"/>
      </rPr>
      <t xml:space="preserve">1)  </t>
    </r>
    <r>
      <rPr>
        <sz val="11"/>
        <rFont val="Times New Roman"/>
        <family val="1"/>
      </rPr>
      <t>Será  medido  pela  área  de  superfície  com  revestimento  em  carpete  para  tráfego  moderado executado (m²).</t>
    </r>
  </si>
  <si>
    <r>
      <rPr>
        <sz val="10"/>
        <rFont val="Times New Roman"/>
        <family val="1"/>
      </rPr>
      <t xml:space="preserve">2)  </t>
    </r>
    <r>
      <rPr>
        <sz val="11"/>
        <rFont val="Times New Roman"/>
        <family val="1"/>
      </rPr>
      <t>O item remunera o fornecimento de carpete para tráfego moderado, aprovado conforme norma ASTM 2859 (flamabilidade), com as características: textura em bouclê com filamento contínuo 100%  em  polipropileno,  com  altura  do  pelo  variável  de  3,5 mm  até  6,0 mm,  conforme  o</t>
    </r>
  </si>
  <si>
    <r>
      <rPr>
        <sz val="11"/>
        <rFont val="Times New Roman"/>
        <family val="1"/>
      </rPr>
      <t>fabricante,  tratado  com  protetor  contra  manchas;  bases  primária  e  secundária;  altura  total  do carpete  variável  de  5,4 mm  até  8 mm,  peso  total  variável  de  1.850  g / m²  até  2.500 g /m², conforme  o  fabricante,  referência  carpete  Essex,  fabricação  Beaulieu,  ou  carpete  Champion, fabricação Inylbra, ou carpete Project, fabricação Meller,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</si>
  <si>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sz val="10"/>
        <rFont val="Times New Roman"/>
        <family val="1"/>
      </rPr>
      <t>21.04.110  REVESTIMENTO COM CARPETE PARA TRÁFEGO INTENSO, USO COMERCIAL, TIPO BOUCLÊ DE 6 MM</t>
    </r>
  </si>
  <si>
    <r>
      <rPr>
        <sz val="10"/>
        <rFont val="Times New Roman"/>
        <family val="1"/>
      </rPr>
      <t xml:space="preserve">1)  </t>
    </r>
    <r>
      <rPr>
        <sz val="11"/>
        <rFont val="Times New Roman"/>
        <family val="1"/>
      </rPr>
      <t>Será  medido  pela  área  de  superfície  com  revestimento  em  carpete  para  tráfego  intenso executado (m²).</t>
    </r>
  </si>
  <si>
    <r>
      <rPr>
        <sz val="10"/>
        <rFont val="Times New Roman"/>
        <family val="1"/>
      </rPr>
      <t xml:space="preserve">2)  </t>
    </r>
    <r>
      <rPr>
        <sz val="11"/>
        <rFont val="Times New Roman"/>
        <family val="1"/>
      </rPr>
      <t>O  item  remunera  o  fornecimento  de  carpete  para  tráfego  intenso,  aprovado  conforme  norma ASTM 2859 (flamabilidade), com as características: textura em bouclê com filamento contínuo 100%  em náilon,  com altura  do  pelo  variável  de 4,0 mm até 5,0 mm, conforme o fabricante, tratado  com  protetor  contra  manchas;  bases  primária  e  secundária;  altura  total  do  carpete  de 6 mm,  peso  total  variável  de  1.966 g / m²  até  2.050 g /m²,  conforme  o  fabricante,  referência carpete   Astral,   fabricação   Beaulieu,   ou   carpete   Chronos 22 oz,   fabricação   Shaw,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</si>
  <si>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b/>
        <sz val="10"/>
        <rFont val="Times New Roman"/>
        <family val="1"/>
      </rPr>
      <t>21.05.000  REVESTIMENTO EM CIMENTO REFORÇADO COM FIO SINTÉTICO (CRFS)</t>
    </r>
  </si>
  <si>
    <r>
      <rPr>
        <sz val="10"/>
        <rFont val="Times New Roman"/>
        <family val="1"/>
      </rPr>
      <t>21.05.010  PISO EM PAINEL COM MIOLO DE MADEIRA CONTRAPLACADO POR LÂMINAS DE MADEIRA E EXTERNAMENTE POR CHAPAS EM CRFS, ESPESSURA DE 40 MM</t>
    </r>
  </si>
  <si>
    <r>
      <rPr>
        <sz val="10"/>
        <rFont val="Times New Roman"/>
        <family val="1"/>
      </rPr>
      <t xml:space="preserve">1)  </t>
    </r>
    <r>
      <rPr>
        <sz val="11"/>
        <rFont val="Times New Roman"/>
        <family val="1"/>
      </rPr>
      <t>Será medido por área de piso executado, inclusive fechamentos verticais, aferidos na projeção vertical (m²).</t>
    </r>
  </si>
  <si>
    <r>
      <rPr>
        <sz val="10"/>
        <rFont val="Times New Roman"/>
        <family val="1"/>
      </rPr>
      <t xml:space="preserve">2)  </t>
    </r>
    <r>
      <rPr>
        <sz val="11"/>
        <rFont val="Times New Roman"/>
        <family val="1"/>
      </rPr>
      <t>O item remunera o fornecimento e instalação completa de piso em painel com miolo de madeira contraplacado em ambas as faces por lâminas de madeira, e externamente por chapas lisas em cimento  reforçado  com fio  sintético  (CRFS),  com as características:  Placas retangulares com 1200 mm de  largura,  2500 mm de  comprimento e 40 mm de espessura;  peso de 33,5 kg / m²; densidade aproximada de 800 kg / m³; resistência à carga distribuída de 500 kgf / m² para três apoios; kit com acessórios para fixação dos painéis em perfis metálicos ou vigas de madeira; protótipo   comercial   Painel   Wall,   fabricação   Eternit,   ou   outro   desde   que   atenda   às características acima descritas. Não remunera o fornecimento e instalação da estrutura de apoio e o revestimento do piso.</t>
    </r>
  </si>
  <si>
    <r>
      <rPr>
        <b/>
        <sz val="10"/>
        <rFont val="Times New Roman"/>
        <family val="1"/>
      </rPr>
      <t>21.06.000  REVESTIMENTO EM PLÁSTICO</t>
    </r>
  </si>
  <si>
    <r>
      <rPr>
        <sz val="10"/>
        <rFont val="Times New Roman"/>
        <family val="1"/>
      </rPr>
      <t>21.10.081  RODAPÉ   HOSPITALAR   FLEXÍVEL   EM   PVC   PARA   PISO   VINÍLICO   DE   7,5 CM,   E=   2 MM, NÍVEL / SOBREPOR, COM IMPERMEABILIZAÇÃO ACRÍLICA</t>
    </r>
  </si>
  <si>
    <r>
      <rPr>
        <sz val="10"/>
        <rFont val="Times New Roman"/>
        <family val="1"/>
      </rPr>
      <t xml:space="preserve">1)  </t>
    </r>
    <r>
      <rPr>
        <sz val="11"/>
        <rFont val="Times New Roman"/>
        <family val="1"/>
      </rPr>
      <t>Será medido por comprimento de rodapé instalado (m).</t>
    </r>
  </si>
  <si>
    <r>
      <rPr>
        <sz val="10"/>
        <rFont val="Times New Roman"/>
        <family val="1"/>
      </rPr>
      <t xml:space="preserve">2)  </t>
    </r>
    <r>
      <rPr>
        <sz val="11"/>
        <rFont val="Times New Roman"/>
        <family val="1"/>
      </rPr>
      <t>O  item  remunera  o  fornecimento  e  instalação  de  rodapé  de  PVC  hospitalar,  em  nível  ou  de sobrepor,  com  7,5 cm  de  altura  e  2 mm  de  espessura,  para  pisos  em  mantas  ou  placas.</t>
    </r>
  </si>
  <si>
    <r>
      <rPr>
        <sz val="11"/>
        <rFont val="Times New Roman"/>
        <family val="1"/>
      </rPr>
      <t>Remunera  também  a  limpeza  e  o  tratamento  com  aplicação  de  impermeabilizante  acrílico, conforme recomendações do fabricante. Referência Tarkett ou equivalente.</t>
    </r>
  </si>
  <si>
    <r>
      <rPr>
        <sz val="10"/>
        <rFont val="Times New Roman"/>
        <family val="1"/>
      </rPr>
      <t>21.10.210  RODAPÉ EM BORRACHA SINTÉTICA PRETA ATÉ 7 CM - COLADO</t>
    </r>
  </si>
  <si>
    <r>
      <rPr>
        <sz val="10"/>
        <rFont val="Times New Roman"/>
        <family val="1"/>
      </rPr>
      <t xml:space="preserve">2)  </t>
    </r>
    <r>
      <rPr>
        <sz val="11"/>
        <rFont val="Times New Roman"/>
        <family val="1"/>
      </rPr>
      <t>O item remunera o fornecimento de rodapé simples em borracha sintética preta, altura até 7 cm, referência fabricação LeCorp, fabricação Daud, ou equivalente; cola à base de neoprene com alto teor de sólidos, referência Gomaplac, ou equivalente; materiais acessórios e a mão-de-obra necessária para a instalação do rodapé por meio de colagem.</t>
    </r>
  </si>
  <si>
    <r>
      <rPr>
        <sz val="10"/>
        <rFont val="Times New Roman"/>
        <family val="1"/>
      </rPr>
      <t>21.10.220  RODAPÉ DE CORDÃO DE POLIAMIDA</t>
    </r>
  </si>
  <si>
    <r>
      <rPr>
        <sz val="10"/>
        <rFont val="Times New Roman"/>
        <family val="1"/>
      </rPr>
      <t xml:space="preserve">2)  </t>
    </r>
    <r>
      <rPr>
        <sz val="11"/>
        <rFont val="Times New Roman"/>
        <family val="1"/>
      </rPr>
      <t>O  item  remunera  o  fornecimento  e  colocação  de  cordão  em  poliamida  (nylon)  ou  em polipropileno, para arremates em revestimentos com carpete.</t>
    </r>
  </si>
  <si>
    <r>
      <rPr>
        <sz val="10"/>
        <rFont val="Times New Roman"/>
        <family val="1"/>
      </rPr>
      <t>21.10.250  RODAPÉ EM LAMINADO MELAMÍNICO DISSIPATIVO DE 10 CM</t>
    </r>
  </si>
  <si>
    <r>
      <rPr>
        <sz val="10"/>
        <rFont val="Times New Roman"/>
        <family val="1"/>
      </rPr>
      <t xml:space="preserve">2)  </t>
    </r>
    <r>
      <rPr>
        <sz val="11"/>
        <rFont val="Times New Roman"/>
        <family val="1"/>
      </rPr>
      <t>O  item  remunera  o  fornecimento  de  rodapé  com  10 cm  de  altura,  em  laminado  melamínico dissipativo  com 2 mm de espessura, em várias cores. Remunera também materiais acessórios para instalação, cola de contato, solvente e a mão-de-obra para execução do serviço.</t>
    </r>
  </si>
  <si>
    <r>
      <rPr>
        <sz val="10"/>
        <rFont val="Times New Roman"/>
        <family val="1"/>
      </rPr>
      <t>21.10.260  RODAPÉ BRANCO EM POLIESTIRENO RECICLADO PARA PISO VINÍLICO DE 10 CM, E= 2 MM, COM IMPERMEABILIZAÇÃO ACRÍLICA</t>
    </r>
  </si>
  <si>
    <r>
      <rPr>
        <sz val="10"/>
        <rFont val="Times New Roman"/>
        <family val="1"/>
      </rPr>
      <t xml:space="preserve">2)  </t>
    </r>
    <r>
      <rPr>
        <sz val="11"/>
        <rFont val="Times New Roman"/>
        <family val="1"/>
      </rPr>
      <t>O item remunera o fornecimento e instalação de rodapé em poliestireno, cor branca, com 10 cm de altura, linha Primer. Remunera também a mão-de-obra necessária para a instalação completa do  rodapé  e  o  assentamento  com  cola  e / ou  encaixe.  Referência  linha  Primer  da  Tarkett  ou equivalente.</t>
    </r>
  </si>
  <si>
    <r>
      <rPr>
        <b/>
        <sz val="10"/>
        <rFont val="Times New Roman"/>
        <family val="1"/>
      </rPr>
      <t>21.11.000  DEGRAU SINTÉTICO</t>
    </r>
  </si>
  <si>
    <r>
      <rPr>
        <sz val="10"/>
        <rFont val="Times New Roman"/>
        <family val="1"/>
      </rPr>
      <t>21.11.050  DEGRAU (PISO E ESPELHO) EM BORRACHA SINTÉTICA PRETA COM TESTEIRA - COLADO</t>
    </r>
  </si>
  <si>
    <r>
      <rPr>
        <sz val="10"/>
        <rFont val="Times New Roman"/>
        <family val="1"/>
      </rPr>
      <t xml:space="preserve">1)  </t>
    </r>
    <r>
      <rPr>
        <sz val="11"/>
        <rFont val="Times New Roman"/>
        <family val="1"/>
      </rPr>
      <t>Será  medido  pelo  comprimento  de  degrau,  piso  e  espelho,  revestido  com  chapa  de  borracha sintética (m).</t>
    </r>
  </si>
  <si>
    <r>
      <rPr>
        <sz val="10"/>
        <rFont val="Times New Roman"/>
        <family val="1"/>
      </rPr>
      <t xml:space="preserve">2)  </t>
    </r>
    <r>
      <rPr>
        <sz val="11"/>
        <rFont val="Times New Roman"/>
        <family val="1"/>
      </rPr>
      <t>O item remunera o fornecimento de peça única para degrau, composta por piso e espelho com testeira  incorporada,  em borracha  sintética  pastilhada,  preta,  espessura  de  4,0 mm,  referência fabricação LeCorp, ou fabricação Daud, ou equivalente; cola à base de neoprene com alto teor de   sólidos,   referência   Gomaplac,   ou   equivalente;   materiais   acessórios   e   a   mão-de-obra necessária para a instalação do degrau por meio de colagem.</t>
    </r>
  </si>
  <si>
    <r>
      <rPr>
        <sz val="10"/>
        <rFont val="Times New Roman"/>
        <family val="1"/>
      </rPr>
      <t>21.11.131  TESTEIRA  FLEXÍVEL  EM  PVC  PARA  ARREMATE  DE  DEGRAU  VINÍLICO  EM  PVC,  E=  2 MM, COM IMPERMEABILIZAÇÃO ACRÍLICA</t>
    </r>
  </si>
  <si>
    <r>
      <rPr>
        <sz val="10"/>
        <rFont val="Times New Roman"/>
        <family val="1"/>
      </rPr>
      <t xml:space="preserve">1)  </t>
    </r>
    <r>
      <rPr>
        <sz val="11"/>
        <rFont val="Times New Roman"/>
        <family val="1"/>
      </rPr>
      <t>Será medido pelo comprimento de testeira instalada (m).</t>
    </r>
  </si>
  <si>
    <r>
      <rPr>
        <sz val="10"/>
        <rFont val="Times New Roman"/>
        <family val="1"/>
      </rPr>
      <t xml:space="preserve">2)  </t>
    </r>
    <r>
      <rPr>
        <sz val="11"/>
        <rFont val="Times New Roman"/>
        <family val="1"/>
      </rPr>
      <t>O item remunera o fornecimento e instalação de testeira de PVC para arremate de degrau, com espessura   de   2 mm.   Remunera   também   a   limpeza   e   tratamento   com   aplicação   de</t>
    </r>
  </si>
  <si>
    <r>
      <rPr>
        <sz val="11"/>
        <rFont val="Times New Roman"/>
        <family val="1"/>
      </rPr>
      <t>impermeabilizante  acrílico,  conforme  recomendações  do  fabricante.  Referência  Tarkett  ou equivalente.</t>
    </r>
  </si>
  <si>
    <r>
      <rPr>
        <b/>
        <sz val="10"/>
        <rFont val="Times New Roman"/>
        <family val="1"/>
      </rPr>
      <t>21.20.000  REPAROS, CONSERVAÇÕES E COMPLEMENTOS</t>
    </r>
  </si>
  <si>
    <r>
      <rPr>
        <sz val="10"/>
        <rFont val="Times New Roman"/>
        <family val="1"/>
      </rPr>
      <t>21.20.020  RECOLOCAÇÃO DE PISO SINTÉTICO COM COLA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</si>
  <si>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</si>
  <si>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cola e a mão de obra necessária para a recolocação do piso sintético.</t>
    </r>
  </si>
  <si>
    <r>
      <rPr>
        <sz val="10"/>
        <rFont val="Times New Roman"/>
        <family val="1"/>
      </rPr>
      <t>21.20.040  RECOLOCAÇÃO DE PISO SINTÉTICO ARGAMASSADO</t>
    </r>
  </si>
  <si>
    <r>
      <rPr>
        <sz val="10"/>
        <rFont val="Times New Roman"/>
        <family val="1"/>
      </rPr>
      <t xml:space="preserve">2)  </t>
    </r>
    <r>
      <rPr>
        <sz val="11"/>
        <rFont val="Times New Roman"/>
        <family val="1"/>
      </rPr>
      <t>O item remunera o fornecimento de cimento, areia e a mão de obra necessária para a execução da argamassa de assentamento e a recolocação do piso sintético.</t>
    </r>
  </si>
  <si>
    <r>
      <rPr>
        <sz val="10"/>
        <rFont val="Times New Roman"/>
        <family val="1"/>
      </rPr>
      <t>21.20.050  RECOLOCAÇÃO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</si>
  <si>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recolocado (m²).</t>
    </r>
  </si>
  <si>
    <r>
      <rPr>
        <sz val="10"/>
        <rFont val="Times New Roman"/>
        <family val="1"/>
      </rPr>
      <t xml:space="preserve">2)  </t>
    </r>
    <r>
      <rPr>
        <sz val="11"/>
        <rFont val="Times New Roman"/>
        <family val="1"/>
      </rPr>
      <t>O  item  remunera  o  fornecimento  da  mão-de-obra  necessária  especializada  necessária  para  a instalação completa, de piso elevado telescópico metálico, inclusive a estrutura de sustentação; não remunera o fornecimento do piso elevado.</t>
    </r>
  </si>
  <si>
    <r>
      <rPr>
        <sz val="10"/>
        <rFont val="Times New Roman"/>
        <family val="1"/>
      </rPr>
      <t>21.20.060  FURAÇÃO DE PISO ELEVADO TELESCÓPICO EM CHAPA DE AÇO</t>
    </r>
  </si>
  <si>
    <r>
      <rPr>
        <sz val="10"/>
        <rFont val="Times New Roman"/>
        <family val="1"/>
      </rPr>
      <t xml:space="preserve">2)  </t>
    </r>
    <r>
      <rPr>
        <sz val="11"/>
        <rFont val="Times New Roman"/>
        <family val="1"/>
      </rPr>
      <t>O  item  remunera  o  fornecimento  de  ferramental  apropriado  e  da  mão-de-obra  especializada necessários  para  a  execução  de  furação  em  piso  elevado  telescópico  metálico,  em  formato circular  até  6",  ou  em  formato  retangular  com  dimensões  até  170 mm,  para  a  instalação  de caixas; não remunera o fornecimento e instalação das caixas ou tomadas. Para as furações de 2" ou 2 1/2" destinadas a passa-cabos, está incluso o passa-cabos.</t>
    </r>
  </si>
  <si>
    <r>
      <rPr>
        <sz val="10"/>
        <rFont val="Times New Roman"/>
        <family val="1"/>
      </rPr>
      <t>21.20.100  RECOLOCAÇÃO DE RODAPÉ E CORDÕES SINTÉTICOS</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</si>
  <si>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</si>
  <si>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material e a mão de obra necessária para a recolocação de rodapés ou cordões sintéticos.</t>
    </r>
  </si>
  <si>
    <r>
      <rPr>
        <sz val="10"/>
        <rFont val="Times New Roman"/>
        <family val="1"/>
      </rPr>
      <t>21.20.300  FITA ADESIVA ANTIDERRAPANTE COM LARGURA DE 5 CM</t>
    </r>
  </si>
  <si>
    <r>
      <rPr>
        <sz val="10"/>
        <rFont val="Times New Roman"/>
        <family val="1"/>
      </rPr>
      <t xml:space="preserve">1)  </t>
    </r>
    <r>
      <rPr>
        <sz val="11"/>
        <rFont val="Times New Roman"/>
        <family val="1"/>
      </rPr>
      <t>Será medido por comprimento de fita adesiva colocada (m).</t>
    </r>
  </si>
  <si>
    <r>
      <rPr>
        <sz val="10"/>
        <rFont val="Times New Roman"/>
        <family val="1"/>
      </rPr>
      <t xml:space="preserve">2)  </t>
    </r>
    <r>
      <rPr>
        <sz val="11"/>
        <rFont val="Times New Roman"/>
        <family val="1"/>
      </rPr>
      <t>O  item  remunera  o  fornecimento  de  fita  adesiva  antiderrapante,  alto  tráfego,  para  pisos  e degraus, na cor preta, com 5 cm de largura e a mão-de-obra necessária para a colocação da fita.</t>
    </r>
  </si>
  <si>
    <r>
      <rPr>
        <sz val="10"/>
        <rFont val="Times New Roman"/>
        <family val="1"/>
      </rPr>
      <t>21.20.301  FITA ADESIVA ANTIDERRAPANTE FOSFORESCENTE COM LARGURA DE 5 CM</t>
    </r>
  </si>
  <si>
    <r>
      <rPr>
        <sz val="10"/>
        <rFont val="Times New Roman"/>
        <family val="1"/>
      </rPr>
      <t xml:space="preserve">2)  </t>
    </r>
    <r>
      <rPr>
        <sz val="11"/>
        <rFont val="Times New Roman"/>
        <family val="1"/>
      </rPr>
      <t>O  item remunera  o  fornecimento  de  fita  adesiva  antiderrapante  fosforescente,  tráfego  médio, para  pisos  e  degraus,  na  cor  preta,  com  5  cm  de  largura  e  a  mão-de-obra  necessária  para  a colocação da fita.</t>
    </r>
  </si>
  <si>
    <r>
      <rPr>
        <sz val="10"/>
        <rFont val="Times New Roman"/>
        <family val="1"/>
      </rPr>
      <t>21.20.302  FITA ADESIVA ANTIDERRAPANTE FOTOLUMINESCENTE COM LARGURA DE 5 CM</t>
    </r>
  </si>
  <si>
    <r>
      <rPr>
        <sz val="10"/>
        <rFont val="Times New Roman"/>
        <family val="1"/>
      </rPr>
      <t xml:space="preserve">2)  </t>
    </r>
    <r>
      <rPr>
        <sz val="11"/>
        <rFont val="Times New Roman"/>
        <family val="1"/>
      </rPr>
      <t>O item remunera o fornecimento de fita adesiva antiderrapante fotoluminescente, alto tráfego, para pisos e degraus, com 5 cm de largura e a mão-de-obra necessária para a colocação da fita.</t>
    </r>
  </si>
  <si>
    <r>
      <rPr>
        <sz val="10"/>
        <rFont val="Times New Roman"/>
        <family val="1"/>
      </rPr>
      <t>21.20.410  CANTONEIRA DE SOBREPOR EM PVC DE 4 X 4 CM</t>
    </r>
  </si>
  <si>
    <r>
      <rPr>
        <sz val="10"/>
        <rFont val="Times New Roman"/>
        <family val="1"/>
      </rPr>
      <t xml:space="preserve">1)  </t>
    </r>
    <r>
      <rPr>
        <sz val="11"/>
        <rFont val="Times New Roman"/>
        <family val="1"/>
      </rPr>
      <t>Será medido por unidade de cantoneira instalada (un).</t>
    </r>
  </si>
  <si>
    <r>
      <rPr>
        <sz val="10"/>
        <rFont val="Times New Roman"/>
        <family val="1"/>
      </rPr>
      <t xml:space="preserve">2)  </t>
    </r>
    <r>
      <rPr>
        <sz val="11"/>
        <rFont val="Times New Roman"/>
        <family val="1"/>
      </rPr>
      <t>O item remunera o fornecimento de cantoneira em PVC dimensões (40 x 40 x 2,8) mm - 90º - referência TEC 029 da Tecnoperfil  ou equivalente, colada; cola à base de neoprene com alto teor  de  sólidos,  referência  Gomaplac,  ou  equivalente;  materiais  acessórios  e  a  mão-de-obra necessária para a instalação da cantoneira por meio de colagem.</t>
    </r>
  </si>
  <si>
    <r>
      <rPr>
        <sz val="10"/>
        <rFont val="Times New Roman"/>
        <family val="1"/>
      </rPr>
      <t>21.20.460  CANTO EXTERNO DE ACABAMENTO EM PVC</t>
    </r>
  </si>
  <si>
    <r>
      <rPr>
        <sz val="10"/>
        <rFont val="Times New Roman"/>
        <family val="1"/>
      </rPr>
      <t xml:space="preserve">1)  </t>
    </r>
    <r>
      <rPr>
        <sz val="11"/>
        <rFont val="Times New Roman"/>
        <family val="1"/>
      </rPr>
      <t>Será medido por comprimento de canto externo instalado (m).</t>
    </r>
  </si>
  <si>
    <r>
      <rPr>
        <sz val="10"/>
        <rFont val="Times New Roman"/>
        <family val="1"/>
      </rPr>
      <t xml:space="preserve">2)  </t>
    </r>
    <r>
      <rPr>
        <sz val="11"/>
        <rFont val="Times New Roman"/>
        <family val="1"/>
      </rPr>
      <t>O  item  remunera  o  fornecimento  de  canto  externo  de  acabamento  em  PVC,  dimensões (1,0 x 3,0) cm  –  referência  TEC 183  da  Tecnoperfil  ou  equivalente,  colado;  cola  à  base  de neoprene com alto teor de sólidos, referência Gomaplac, ou equivalente; materiais acessórios e a mão-de-obra necessária para a instalação do canto externo por meio de colagem.</t>
    </r>
  </si>
  <si>
    <r>
      <rPr>
        <b/>
        <sz val="10"/>
        <color rgb="FF0000FF"/>
        <rFont val="Times New Roman"/>
        <family val="1"/>
      </rPr>
      <t>22.00.000  FORRO, BRISE E FACHADA</t>
    </r>
  </si>
  <si>
    <r>
      <rPr>
        <b/>
        <sz val="10"/>
        <rFont val="Times New Roman"/>
        <family val="1"/>
      </rPr>
      <t>22.01.000  FORRO DE MADEIRA</t>
    </r>
  </si>
  <si>
    <r>
      <rPr>
        <sz val="10"/>
        <rFont val="Times New Roman"/>
        <family val="1"/>
      </rPr>
      <t>22.01.010  FORRO EM TÁBUAS APARELHADAS MACHO E FÊMEA DE PINUS</t>
    </r>
  </si>
  <si>
    <r>
      <rPr>
        <sz val="10"/>
        <rFont val="Times New Roman"/>
        <family val="1"/>
      </rPr>
      <t xml:space="preserve">1)  </t>
    </r>
    <r>
      <rPr>
        <sz val="11"/>
        <rFont val="Times New Roman"/>
        <family val="1"/>
      </rPr>
      <t>Será medido por área de forro executado (m²).</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</si>
  <si>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inclusive  acessórios  e  a  mão-de-obra  necessária para execução do forro.</t>
    </r>
  </si>
  <si>
    <r>
      <rPr>
        <sz val="10"/>
        <rFont val="Times New Roman"/>
        <family val="1"/>
      </rPr>
      <t>22.01.020  FORRO EM TÁBUAS APARELHADAS MACHO E FÊMEA DE PINUS TARUGADO</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</si>
  <si>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execução  do  forro  e  do tarugamento.</t>
    </r>
  </si>
  <si>
    <r>
      <rPr>
        <sz val="10"/>
        <rFont val="Times New Roman"/>
        <family val="1"/>
      </rPr>
      <t>22.01.080  FORRO    XADREZ    EM    RIPAS    DE    ANGELIM-VERMELHO    /    BACURI    /    MAÇARANDUBA TARUGADO</t>
    </r>
  </si>
  <si>
    <r>
      <rPr>
        <sz val="10"/>
        <rFont val="Times New Roman"/>
        <family val="1"/>
      </rPr>
      <t xml:space="preserve">2)  </t>
    </r>
    <r>
      <rPr>
        <sz val="11"/>
        <rFont val="Times New Roman"/>
        <family val="1"/>
      </rPr>
      <t>O  item  remunera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1,2 x 5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a execução do forro e do tarugamento.</t>
    </r>
  </si>
  <si>
    <r>
      <rPr>
        <sz val="10"/>
        <rFont val="Times New Roman"/>
        <family val="1"/>
      </rPr>
      <t>22.01.210  TESTEIRA EM TÁBUA APARELHADA, COM LARGURA DE ATÉ 20 CM</t>
    </r>
  </si>
  <si>
    <r>
      <rPr>
        <sz val="10"/>
        <rFont val="Times New Roman"/>
        <family val="1"/>
      </rPr>
      <t xml:space="preserve">1)  </t>
    </r>
    <r>
      <rPr>
        <sz val="11"/>
        <rFont val="Times New Roman"/>
        <family val="1"/>
      </rPr>
      <t>Será medido por comprimento de testeira executada (m).</t>
    </r>
  </si>
  <si>
    <r>
      <rPr>
        <sz val="10"/>
        <rFont val="Times New Roman"/>
        <family val="1"/>
      </rPr>
      <t xml:space="preserve">2)  </t>
    </r>
    <r>
      <rPr>
        <sz val="11"/>
        <rFont val="Times New Roman"/>
        <family val="1"/>
      </rPr>
      <t>O  item  remunera  o  fornecimento  de  tábua  aparelhada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20 cm;   materiais acessórios e a mão-de-obra necessária para a execução da testeira.</t>
    </r>
  </si>
  <si>
    <r>
      <rPr>
        <sz val="10"/>
        <rFont val="Times New Roman"/>
        <family val="1"/>
      </rPr>
      <t>22.01.220  BEIRAL EM TÁBUA DE ANGELIM-VERMELHO / BACURI / MAÇARANDUBA MACHO E FÊMEA COM TARUGAMENTO</t>
    </r>
  </si>
  <si>
    <r>
      <rPr>
        <sz val="10"/>
        <rFont val="Times New Roman"/>
        <family val="1"/>
      </rPr>
      <t xml:space="preserve">1)  </t>
    </r>
    <r>
      <rPr>
        <sz val="11"/>
        <rFont val="Times New Roman"/>
        <family val="1"/>
      </rPr>
      <t>Será medido por área de beiral executado (m²)</t>
    </r>
  </si>
  <si>
    <r>
      <rPr>
        <sz val="10"/>
        <rFont val="Times New Roman"/>
        <family val="1"/>
      </rPr>
      <t xml:space="preserve">2)  </t>
    </r>
    <r>
      <rPr>
        <sz val="11"/>
        <rFont val="Times New Roman"/>
        <family val="1"/>
      </rPr>
      <t>O  item  remunera  o  fornecimento  de  tábuas  em  Cupiúba  ("Goupia  glabra"),  ou  Maçaranduba ("Manilkara spp"), conhecida também como Paraju, tipo macho e fêmea de 2 x 10 cm; caibro em  madeira  seca  maciça,  referência  Cupiúba  ("Goupia  glabra"),  ou  Quarubarana  ("Erisma uncinatum"), conhecida também como Cedrinho, ou Cambará ("Qualea spp"), ou Maçaranduba ("Manilkara spp"), conhecida também como Paraju, ou outra madeira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t>
    </r>
  </si>
  <si>
    <r>
      <rPr>
        <sz val="11"/>
        <rFont val="Times New Roman"/>
        <family val="1"/>
      </rPr>
      <t>madeira, nas dimensões de 5 x 6 cm; testeira (sarrafo) em Quarubarana ("Erisma uncinatum"), conhecida também como Cedrinho, ou Cambará ("Qualea spp"), nas dimensões de 1,5 x 10 cm; inclusive acessórios e mão-de-obra necessária para a execução do beiral e do tarugamento.</t>
    </r>
  </si>
  <si>
    <r>
      <rPr>
        <sz val="10"/>
        <rFont val="Times New Roman"/>
        <family val="1"/>
      </rPr>
      <t>22.01.240  BEIRAL EM TÁBUA DE ANGELIM-VERMELHO / BACURI / MAÇARANDUBA MACHO E FÊMEA</t>
    </r>
  </si>
  <si>
    <r>
      <rPr>
        <sz val="10"/>
        <rFont val="Times New Roman"/>
        <family val="1"/>
      </rPr>
      <t xml:space="preserve">2)  </t>
    </r>
    <r>
      <rPr>
        <sz val="11"/>
        <rFont val="Times New Roman"/>
        <family val="1"/>
      </rPr>
      <t>O  item remunera  o  fornecimento  de  tábuas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tipo macho e fêmea de 2 x 10 cm; testeira (sarrafo)   em   Quarubarana   (</t>
    </r>
    <r>
      <rPr>
        <i/>
        <sz val="11"/>
        <rFont val="Times New Roman"/>
        <family val="1"/>
      </rPr>
      <t>"Erisma uncinatum")</t>
    </r>
    <r>
      <rPr>
        <sz val="11"/>
        <rFont val="Times New Roman"/>
        <family val="1"/>
      </rPr>
      <t>,   conhecida   também  como   Cedrinho,   ou Cambará  ("Qualea  spp"),  nas  dimensões  de  1,5 x 10 cm;  inclusive  acessórios  e  mão-de-obra necessária para a execução do beiral.</t>
    </r>
  </si>
  <si>
    <r>
      <rPr>
        <b/>
        <sz val="10"/>
        <rFont val="Times New Roman"/>
        <family val="1"/>
      </rPr>
      <t>22.02.000  FORRO DE GESSO</t>
    </r>
  </si>
  <si>
    <r>
      <rPr>
        <sz val="10"/>
        <rFont val="Times New Roman"/>
        <family val="1"/>
      </rPr>
      <t>22.02.010  FORRO EM PLACA DE GESSO LISO FIXO</t>
    </r>
  </si>
  <si>
    <r>
      <rPr>
        <sz val="10"/>
        <rFont val="Times New Roman"/>
        <family val="1"/>
      </rPr>
      <t xml:space="preserve">1)  </t>
    </r>
    <r>
      <rPr>
        <sz val="11"/>
        <rFont val="Times New Roman"/>
        <family val="1"/>
      </rPr>
      <t>Será medido por área de placas instaladas (m²).</t>
    </r>
  </si>
  <si>
    <r>
      <rPr>
        <sz val="10"/>
        <rFont val="Times New Roman"/>
        <family val="1"/>
      </rPr>
      <t xml:space="preserve">2)  </t>
    </r>
    <r>
      <rPr>
        <sz val="11"/>
        <rFont val="Times New Roman"/>
        <family val="1"/>
      </rPr>
      <t>O item remunera o fornecimento e instalação de placas de gesso fixo para a execução de forros, sancas ou arremates laterais, por meio de tirantes e perfis metálicos; remunera também: recortes de interferência, rejunte entre as placas com acabamento liso, execução de juntas de dilatação quando necessário e arremates junto às paredes ou anteparos com moldura.</t>
    </r>
  </si>
  <si>
    <r>
      <rPr>
        <sz val="10"/>
        <rFont val="Times New Roman"/>
        <family val="1"/>
      </rPr>
      <t>22.02.030  FORRO EM PAINÉIS DE GESSO ACARTONADO, COM ESPESSURA DE 12,5 MM, FIXO</t>
    </r>
  </si>
  <si>
    <r>
      <rPr>
        <sz val="10"/>
        <rFont val="Times New Roman"/>
        <family val="1"/>
      </rPr>
      <t xml:space="preserve">1)  </t>
    </r>
    <r>
      <rPr>
        <sz val="11"/>
        <rFont val="Times New Roman"/>
        <family val="1"/>
      </rPr>
      <t>Será medido por área desenvolvida de forro executado (m²).</t>
    </r>
  </si>
  <si>
    <r>
      <rPr>
        <sz val="10"/>
        <rFont val="Times New Roman"/>
        <family val="1"/>
      </rPr>
      <t xml:space="preserve">2)  </t>
    </r>
    <r>
      <rPr>
        <sz val="11"/>
        <rFont val="Times New Roman"/>
        <family val="1"/>
      </rPr>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Forro FGE, fabricação Lafarge Gypsum,  ou  Placostil  F530,  fabricação  Placo,  ou  equivalente.  Remunera  também  todo  o material  acessório,  equipamentos  e  a  mão-de-obra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 e 15758-2.</t>
    </r>
  </si>
  <si>
    <r>
      <rPr>
        <sz val="10"/>
        <rFont val="Times New Roman"/>
        <family val="1"/>
      </rPr>
      <t>22.02.100  FORRO EM PAINÉIS DE GESSO ACARTONADO, ACABAMENTO LISO COM PELÍCULA EM PVC - 625 X 1250 MM, ESPESSURA DE 9,5 MM, REMOVÍVEL</t>
    </r>
  </si>
  <si>
    <r>
      <rPr>
        <sz val="10"/>
        <rFont val="Times New Roman"/>
        <family val="1"/>
      </rPr>
      <t xml:space="preserve">2)  </t>
    </r>
    <r>
      <rPr>
        <sz val="11"/>
        <rFont val="Times New Roman"/>
        <family val="1"/>
      </rPr>
      <t>O item remunera o fornecimento de forro em gesso acartonado, removíveis, constituídos por: placa  de  gesso  acartonado,  revestida  a  quente,  com  uma  película  rígida  de  PVC,  com modulação de eixo a eixo de 625 x 1250 mm, espessura de 9,5 mm, acabamento liso ou linho com  borda  reta;  coeficiente  de  atenuação  acústica  CAC  de  35 - 36 decibéis;  resistência  à umidade RH de 90 %; estrutura de apoio metálica, constituída por perfil principal tipo "T" de 24 mm, pendurais rígidos nos perfis principais, a cada 625 mm e preferencialmente com perfil “T” de aço, tipo clicado; inclusive os acessórios necessários à instalação. Remunera também o fornecimento  da  mão-de-obra  especializada  e  equipamentos  necessários  para  a  instalação completa  da  estrutura  de  sustentação,  tirantes,  painéis,  acessórios  e  arremates  do  forro, conforme recomendações do fabricante. Referência comercial: Gyprex da Placo ou equivalente. Norma técnica: NBR 14715.</t>
    </r>
  </si>
  <si>
    <r>
      <rPr>
        <sz val="10"/>
        <rFont val="Times New Roman"/>
        <family val="1"/>
      </rPr>
      <t>22.02.190  FORRO DE GESSO REMOVÍVEL COM PELÍCULA RÍGIDA DE PVC DE 625 X 625 MM</t>
    </r>
  </si>
  <si>
    <r>
      <rPr>
        <sz val="10"/>
        <rFont val="Times New Roman"/>
        <family val="1"/>
      </rPr>
      <t xml:space="preserve">1)  </t>
    </r>
    <r>
      <rPr>
        <sz val="11"/>
        <rFont val="Times New Roman"/>
        <family val="1"/>
      </rPr>
      <t>Será medido por área de painéis instalados (m²).</t>
    </r>
  </si>
  <si>
    <r>
      <rPr>
        <sz val="10"/>
        <rFont val="Times New Roman"/>
        <family val="1"/>
      </rPr>
      <t xml:space="preserve">2)  </t>
    </r>
    <r>
      <rPr>
        <sz val="11"/>
        <rFont val="Times New Roman"/>
        <family val="1"/>
      </rPr>
      <t>O item remunera o fornecimento forro em placas de gesso acartonado removíveis e revestidas com  película  rígida  de  PVC,  nas  dimensões  de  625 x 625 mm  e  com  9 mm  de  espessura, apoiados  em  perfis  de  aço  do  tipo  “T”  clicado  de  24mm,  atenuação  acústica  de  35 / 36 dB. Remunera também materiais acessórios e a mão-de-obra necessária para a instalação do forro. Referência Comercial: Gyprex da Placo ou equivalente. Norma técnica: NBR 14715.</t>
    </r>
  </si>
  <si>
    <r>
      <rPr>
        <b/>
        <sz val="10"/>
        <rFont val="Times New Roman"/>
        <family val="1"/>
      </rPr>
      <t>22.03.000  FORRO SINTÉTICO</t>
    </r>
  </si>
  <si>
    <r>
      <rPr>
        <sz val="10"/>
        <rFont val="Times New Roman"/>
        <family val="1"/>
      </rPr>
      <t>22.03.010  FORRO EM POLIESTIRENO EXPANDIDO COM TEXTURA ACRÍLICA, ESPESSURA DE 20 MM</t>
    </r>
  </si>
  <si>
    <r>
      <rPr>
        <sz val="10"/>
        <rFont val="Times New Roman"/>
        <family val="1"/>
      </rPr>
      <t xml:space="preserve">1)  </t>
    </r>
    <r>
      <rPr>
        <sz val="11"/>
        <rFont val="Times New Roman"/>
        <family val="1"/>
      </rPr>
      <t>Será medido por área de forro instalado (m²).</t>
    </r>
  </si>
  <si>
    <r>
      <rPr>
        <sz val="10"/>
        <rFont val="Times New Roman"/>
        <family val="1"/>
      </rPr>
      <t xml:space="preserve">2)  </t>
    </r>
    <r>
      <rPr>
        <sz val="11"/>
        <rFont val="Times New Roman"/>
        <family val="1"/>
      </rPr>
      <t>O  item  remunera  o  fornecimento  do  forro  em  poliestireno  expandido,  auto-extingüível,  tipo Isopor / Basf  ou  equivalente  na  espessura  de  20 mm,  revestido  com  textura  acrílica  e  a instalação completa por meio de estrutura de sustentação com perfis de alumínio anodizado.</t>
    </r>
  </si>
  <si>
    <r>
      <rPr>
        <sz val="10"/>
        <rFont val="Times New Roman"/>
        <family val="1"/>
      </rPr>
      <t>22.03.020  FORRO EM LÃ DE VIDRO REVESTIDA EM PVC, ESPESSURA 20 MM</t>
    </r>
  </si>
  <si>
    <r>
      <rPr>
        <sz val="10"/>
        <rFont val="Times New Roman"/>
        <family val="1"/>
      </rPr>
      <t xml:space="preserve">2)  </t>
    </r>
    <r>
      <rPr>
        <sz val="11"/>
        <rFont val="Times New Roman"/>
        <family val="1"/>
      </rPr>
      <t>O item remunera o fornecimento do forro termo-acústico composto por painel de lã de vidro revestido   na   face   externa   (aparente)   com  filme   plástico   gravado,   na   cor   branca,   auto- extingüível, nas dimensões de 1250 x 625 x 20 mm, densidade 60 kg / m³, referência Forrovid K 60,  da  Isover,  ou  equivalente;  estrutura  para  fixação  em  perfis  de  aço  tipo  "T",  com acabamento em pintura branca, suspensos por pendurais flexíveis em aço galvanizado, fixados em  estrutura  existente;  presilhas  em  aço  temperado,  para  a  fixação  superior  dos  painéis; remunera também o fornecimento da mão-de-obra especializada necessária para a instalação da estrutura de fixação, instalação das presilhas na face superior  dos perfis "T" e a instalação e fixação dos painéis.</t>
    </r>
  </si>
  <si>
    <r>
      <rPr>
        <sz val="10"/>
        <rFont val="Times New Roman"/>
        <family val="1"/>
      </rPr>
      <t>22.03.030  FORRO EM FIBRA MINERAL ACÚSTICO, REVESTIDO EM LÁTEX</t>
    </r>
  </si>
  <si>
    <r>
      <rPr>
        <sz val="10"/>
        <rFont val="Times New Roman"/>
        <family val="1"/>
      </rPr>
      <t xml:space="preserve">2)  </t>
    </r>
    <r>
      <rPr>
        <sz val="11"/>
        <rFont val="Times New Roman"/>
        <family val="1"/>
      </rPr>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remunera   também   material   acessório   e   mão-de-obra especializada  necessária  para  instalação  completa  do  forro.  Referência  Georgian  Tegular, fabricação Armstrong ou equivalente.</t>
    </r>
  </si>
  <si>
    <r>
      <rPr>
        <sz val="10"/>
        <rFont val="Times New Roman"/>
        <family val="1"/>
      </rPr>
      <t>22.03.040  FORRO MODULAR REMOVÍVEL EM PVC – 618 MM X 1243 MM</t>
    </r>
  </si>
  <si>
    <r>
      <rPr>
        <sz val="10"/>
        <rFont val="Times New Roman"/>
        <family val="1"/>
      </rPr>
      <t xml:space="preserve">2)  </t>
    </r>
    <r>
      <rPr>
        <sz val="11"/>
        <rFont val="Times New Roman"/>
        <family val="1"/>
      </rPr>
      <t>O item remunera o fornecimento e instalação de forro modular removível, em PVC rígido, auto- extingüível, imune à corrosão, resistente a álcool e materiais de limpeza, constituído por: placas extrudadas  com  dimensões  de  618 mm x 1243 mm  e  espessuras  de  10 mm,  em  várias  cores, com acabamento fosco ou brilhante; estrutura de sustentação primária, em perfis tipo "L", para arremates  junto  à  parede,  "T",  ou  cartola  para  a  sustentação  entre  painéis,  em  aço  com tratamento  antiferruginoso  e  acabamento  em  pintura,  conforme  a  cor  do  forro,  inclusive presilhas para a fixação das placas nos perfis; estrutura de sustentação secundária por meio de tirantes reguláveis; materiais acessórios para fixação.</t>
    </r>
  </si>
  <si>
    <r>
      <rPr>
        <sz val="10"/>
        <rFont val="Times New Roman"/>
        <family val="1"/>
      </rPr>
      <t>22.03.050  FORRO EM FIBRA MINERAL REVESTIDA EM LÁTEX</t>
    </r>
  </si>
  <si>
    <r>
      <rPr>
        <sz val="10"/>
        <rFont val="Times New Roman"/>
        <family val="1"/>
      </rPr>
      <t xml:space="preserve">2)  </t>
    </r>
    <r>
      <rPr>
        <sz val="11"/>
        <rFont val="Times New Roman"/>
        <family val="1"/>
      </rPr>
      <t>O  item  remunera  o  fornecimento  do  forro  em  fibra  mineral,  composta  por:  argila,  perlita  e resíduos minerais, livre de amianto; com acabamento em pintura vinílica à base de látex na cor branca, módulos de 625 x 1250 x 13 mm, resistência à umidade RH95, fator de propagação de chama / resistência  ao  fogo  classe  A;  estrutura  de  sustentação  com  perfis  tipo  “T”  em  aço galvanizado,  pintura  a  base  de  poliéster;  remunera  também material  acessório  e mão-de-obra especializada necessária para instalação completa do forro. Referência Encore HumiGard Plus, fabricação Armstrong ou equivalente</t>
    </r>
  </si>
  <si>
    <r>
      <rPr>
        <sz val="10"/>
        <rFont val="Times New Roman"/>
        <family val="1"/>
      </rPr>
      <t>22.03.070  FORRO EM LÂMINA DE PVC</t>
    </r>
  </si>
  <si>
    <r>
      <rPr>
        <sz val="10"/>
        <rFont val="Times New Roman"/>
        <family val="1"/>
      </rPr>
      <t xml:space="preserve">2)  </t>
    </r>
    <r>
      <rPr>
        <sz val="11"/>
        <rFont val="Times New Roman"/>
        <family val="1"/>
      </rPr>
      <t>O item remunera o fornecimento e instalação de forro alveolar extrudado, em lâminas de PVC rígido,   auto-extingüível,   imune   à   corrosão,   resistente   a   álcool   e   materiais   de   limpeza, constituído por: lâminas com largura de 100 mm e espessuras de 8 a 10 mm, ou lâminas com largura de 200 mm e espessuras de 10 a 15 mm, conforme o fabricante; estrutura de sustentação primária, em tubos de aço galvanizado de 20 x 20 mm, espessura de 1,0 mm, com espaçamento máximo de: 500 mm, para lâminas de 100 mm, e 800 mm, para lâminas de 200 mm; estrutura de  sustentação  secundária  em  perfil  cartola  de  1 1/4" x 5/8",  espessura  de  0,7 mm,  com espaçamento  máximo  de:  1000 mm,  para  lâminas  de  100 mm,  e  1200 mm,  para  lâminas  de 200 mm;  materiais  acessórios  para  fixação;  cantoneiras  em  PVC,  para  arremates  em  geral, referência:   T100 / T200,   fabricação   Tigre,   ou   Multiperfil   MP100 / MP200,   fabricação Multiplast,  ou  Plastiforro  100 / 200,  fabricação  Petrol,  ou  modelos  100 / 200,  fabricação Medabil, ou modelos 100 / 200, fabricação Anflo ou equivalente.</t>
    </r>
  </si>
  <si>
    <r>
      <rPr>
        <sz val="10"/>
        <rFont val="Times New Roman"/>
        <family val="1"/>
      </rPr>
      <t>22.03.140  FORRO EM FIBRA MINERAL COM PLACAS ACÚSTICAS REMOVÍVEIS DE 625 X 625 MM</t>
    </r>
  </si>
  <si>
    <r>
      <rPr>
        <sz val="10"/>
        <rFont val="Times New Roman"/>
        <family val="1"/>
      </rPr>
      <t xml:space="preserve">2)  </t>
    </r>
    <r>
      <rPr>
        <sz val="11"/>
        <rFont val="Times New Roman"/>
        <family val="1"/>
      </rPr>
      <t>O item remunera o fornecimento de forro em fibra mineral  com placas acústicas removíveis, dispostas  em  uma  modelação  de  625 x 625 mm,  constituídos  por:  coeficiente  de  atenuação sonora de aproximadamente 35 dB; classe IA; refletância luminosa superior a 86 %; resistência a  umidade  de  até  95 %  da  umidade  relativa  do  ar;  perfis  verticais  e  longitudinais  em  aço galvanizado. Remunera também o fornecimento da mão-de-obra especializada e equipamentos necessários para a instalação completa da estrutura de sustentação, tirantes, painéis, acessórios e  arremates  do  forro,  conforme  recomendações  do  fabricante.  Referência  Comercial:  Linha Finetta da OWA do Brasil ou equivalente.</t>
    </r>
  </si>
  <si>
    <r>
      <rPr>
        <sz val="10"/>
        <rFont val="Times New Roman"/>
        <family val="1"/>
      </rPr>
      <t>22.03.160  FORRO   EM   PLACAS   ACÚSTICAS   DE   ESPUMA   SEMIRRÍGIDA,   SUSPENSAS  TIPO   NUVEM, ESPESSURA DE 80 MM, MODULAÇÃO 1200 X 1200 MM</t>
    </r>
  </si>
  <si>
    <r>
      <rPr>
        <sz val="10"/>
        <rFont val="Times New Roman"/>
        <family val="1"/>
      </rPr>
      <t xml:space="preserve">1)  </t>
    </r>
    <r>
      <rPr>
        <sz val="11"/>
        <rFont val="Times New Roman"/>
        <family val="1"/>
      </rPr>
      <t>Será medido por unidade de placa acústica suspensa instalada (un).</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</si>
  <si>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kg/m³,  espessura  80 mm  e dimensões  1200 x 1200 mm,  resistência  ao  fogo  conforme  norma  NBR 9442  e / ou  normas vigentes. Remunera também os materiais, acessórios, equipamentos e a mão-de-obra necessária para  a  execução  completa  do  serviço.  Referência:  Sonex  illtec  Nuvem  80 mm  da  OWA  ou equivalente.</t>
    </r>
  </si>
  <si>
    <r>
      <rPr>
        <sz val="10"/>
        <rFont val="Times New Roman"/>
        <family val="1"/>
      </rPr>
      <t xml:space="preserve">22.03.170  FORRO   EM   PLACAS   ACÚSTICAS   DE   ESPUMA   SEMIRRÍGIDA,   SUSPENSAS  TIPO   NUVEM, ESPESSURA DE 80 MM, MODULAÇÃO 1200 X </t>
    </r>
    <r>
      <rPr>
        <sz val="11"/>
        <rFont val="Times New Roman"/>
        <family val="1"/>
      </rPr>
      <t>6</t>
    </r>
    <r>
      <rPr>
        <sz val="10"/>
        <rFont val="Times New Roman"/>
        <family val="1"/>
      </rPr>
      <t>00 MM</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</si>
  <si>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 / m³, espessura 80mm e dimensões  1200 x 600 mm,  resistência  ao  fogo  conforme  norma  NBR 9442  e / ou  normas vigentes. Remunera também os materiais, acessórios, equipamentos e a mão-de-obra necessária para  a  execução  completa  do  serviço.  Referência:  Sonex  illtec  Nuvem  80 mm  da  OWA  ou equivalente.</t>
    </r>
  </si>
  <si>
    <r>
      <rPr>
        <b/>
        <sz val="10"/>
        <rFont val="Times New Roman"/>
        <family val="1"/>
      </rPr>
      <t>22.04.000  FORRO METÁLICO</t>
    </r>
  </si>
  <si>
    <r>
      <rPr>
        <sz val="10"/>
        <rFont val="Times New Roman"/>
        <family val="1"/>
      </rPr>
      <t>22.04.020  FORRO METÁLICO REMOVÍVEL, EM PAINÉIS DE 625 X 625 MM, TIPO COLMEIA</t>
    </r>
  </si>
  <si>
    <r>
      <rPr>
        <sz val="10"/>
        <rFont val="Times New Roman"/>
        <family val="1"/>
      </rPr>
      <t xml:space="preserve">1)  </t>
    </r>
    <r>
      <rPr>
        <sz val="11"/>
        <rFont val="Times New Roman"/>
        <family val="1"/>
      </rPr>
      <t>Será medido pela área de forro instalado (m²).</t>
    </r>
  </si>
  <si>
    <r>
      <rPr>
        <sz val="10"/>
        <rFont val="Times New Roman"/>
        <family val="1"/>
      </rPr>
      <t xml:space="preserve">2)  </t>
    </r>
    <r>
      <rPr>
        <sz val="11"/>
        <rFont val="Times New Roman"/>
        <family val="1"/>
      </rPr>
      <t>O item remunera o fornecimento de forro modular removível em Aluzinc na forma de colméia, com painel  nas dimensões de 625 x 625 mm e células constituídas por retículas em forma de “U”  com  15 mm  de  base  e  38 mm  de  altura,  modulação  das  células  de  125 x 125 mm, instalação  sobre  perfil  ´T´  invertido  de  15 mm  de  base  e  altura  de  38 mm  galvanizado  com acabamento  à  base  de  poliéster,  referência  comercial:  forro  Cell  T15  da  Hunter  Douglas,  ou equivalente.  Remunera  também  os  materiais  acessórios,  elementos  de  fixação  e  mão-de-obra necessários para a instalação completa do forro. Não remunera a estrutura auxiliar.</t>
    </r>
  </si>
  <si>
    <r>
      <rPr>
        <b/>
        <sz val="10"/>
        <rFont val="Times New Roman"/>
        <family val="1"/>
      </rPr>
      <t>22.06.000  BRISE-SOLEIL</t>
    </r>
  </si>
  <si>
    <r>
      <rPr>
        <sz val="10"/>
        <rFont val="Times New Roman"/>
        <family val="1"/>
      </rPr>
      <t>22.06.130  BRISE EM PLACA CIMENTÍCIA, MONTADO EM PERFIL E CHAPA METÁLICA</t>
    </r>
  </si>
  <si>
    <r>
      <rPr>
        <sz val="10"/>
        <rFont val="Times New Roman"/>
        <family val="1"/>
      </rPr>
      <t xml:space="preserve">1)  </t>
    </r>
    <r>
      <rPr>
        <sz val="11"/>
        <rFont val="Times New Roman"/>
        <family val="1"/>
      </rPr>
      <t>Será medido por área de brise executado (m²).</t>
    </r>
  </si>
  <si>
    <r>
      <rPr>
        <sz val="10"/>
        <rFont val="Times New Roman"/>
        <family val="1"/>
      </rPr>
      <t xml:space="preserve">2)  </t>
    </r>
    <r>
      <rPr>
        <sz val="11"/>
        <rFont val="Times New Roman"/>
        <family val="1"/>
      </rPr>
      <t>O  item  remunera  o  fornecimento  de  materiais,  ferramentas,  ferragens,  perfis  metálicos  em chapa de aço # 16, aplicação de soldas quando necessário, inclusive acessórios e a mão-de-obra necessária  para  execução  do  brise  em  placa  cimentícia  impermeabilizada,  com  6 mm  de espessura.</t>
    </r>
  </si>
  <si>
    <r>
      <rPr>
        <sz val="10"/>
        <rFont val="Times New Roman"/>
        <family val="1"/>
      </rPr>
      <t>22.06.200  BRISE METÁLICO CURVO E MÓVEL EM CHAPA MICROPERFURADA ALUZINC PRÉ-PINTADA</t>
    </r>
  </si>
  <si>
    <r>
      <rPr>
        <sz val="10"/>
        <rFont val="Times New Roman"/>
        <family val="1"/>
      </rPr>
      <t xml:space="preserve">1)  </t>
    </r>
    <r>
      <rPr>
        <sz val="11"/>
        <rFont val="Times New Roman"/>
        <family val="1"/>
      </rPr>
      <t>Será medido pela área de brise instalado (m²).</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</si>
  <si>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“Aluzinc” pré-pintado, com diâmetro  do  furo  de  2,5 mm,  espessura  de  0,60 mm,  montante  do  brise,  barra  de  comando, terminal  de  acionamento;  referência comercial:  Brise Aeroscreen fabricação Hunter  Douglas, AS288   fabricação   Refax,   BSM-300   basculante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</si>
  <si>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22.06.210  BRISE METÁLICO FIXO EM CHAPA MICROPERFURADA ALUZINC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</si>
  <si>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de  “Aluzinc”,  acabamento perfurado,  pré-pintado,  com  diâmetro  do  furo  de  2 mm,  espessura  de  0,50 mm;  referência comercial:  Brise  H2 e SL4  fabricação  Hunter  Douglas,  LC 100  fabricação  Refax,  BSM-84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</si>
  <si>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22.06.220  BRISE  METÁLICO  FIXO  E  LINEAR  EM  CHAPA  MICROPERFURADA  ALUZINC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</si>
  <si>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“Aluzinc”, acabamento perfurado,  pré-pintado,  espessura  de  0,60 mm,  abraçadeiras  com  trava,  perfis  de  suporte  e niveladores; referência comercial: B57 fabricação Hunter Douglas, RB fabricação Refax, BSM- 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</si>
  <si>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22.06.230  BRISE   METÁLICO  FIXO  E  LINEAR  EM  CHAPA  LISA  ALUZINC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</si>
  <si>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“Aluzinc”, acabamento liso,   pré-pintado,   espessura   de   0,60 mm,   abraçadeiras   com   trava,   perfis   de   suporte   e niveladores;  referência  comercial:  B 30  fabricação  Hunter  Douglas,  RB 30  fabricação  Refax, BSM-B 30  fabricação  Sul  Metais,  ou  equivalente.  Remunera  também  acessórios,  o  translado</t>
    </r>
  </si>
  <si>
    <r>
      <rPr>
        <sz val="11"/>
        <rFont val="Times New Roman"/>
        <family val="1"/>
      </rPr>
      <t>interno  à  obra,  a  mão-de-obra  especializada,  ferramentas  e  equipamentos  apropriados  para execução dos serviços. Não remunera a estrutura auxiliar.</t>
    </r>
  </si>
  <si>
    <r>
      <rPr>
        <sz val="10"/>
        <rFont val="Times New Roman"/>
        <family val="1"/>
      </rPr>
      <t>22.06.240  BRISE METÁLICO FIXO EM CHAPA LISA ALUZINC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</si>
  <si>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espessura  de  0,60 mm,  com acabamento liso, pré-pintado, tampas laterais de polímeros, porta-painéis metálicos e estrutura de  apoio;  referência  comercial:  Aerobrise 200  da  Hunter  Douglas,  AB 200  da  Refax,  BSM- A200 fabricação Sul Metais, ou equivalente. Remunera também acessórios, o translado interno à  obra, mão-de-obra especializada, ferramentas e equipamentos apropriados para a instalação completa. Não remunera a estrutura auxiliar.</t>
    </r>
  </si>
  <si>
    <r>
      <rPr>
        <sz val="10"/>
        <rFont val="Times New Roman"/>
        <family val="1"/>
      </rPr>
      <t>22.06.250  BRISE  METÁLICO  CURVO  E  MÓVEL  TERMOACÚSTICO  EM  CHAPA  LISA  ALUZINC  PRÉ- PINTADA</t>
    </r>
  </si>
  <si>
    <r>
      <rPr>
        <sz val="10"/>
        <rFont val="Times New Roman"/>
        <family val="1"/>
      </rPr>
      <t xml:space="preserve">2)  </t>
    </r>
    <r>
      <rPr>
        <sz val="11"/>
        <rFont val="Times New Roman"/>
        <family val="1"/>
      </rPr>
      <t>O   item  remunera  o  fornecimento  de  brise  metálico  termoacústico  de  alta  rigidez,  tipo Termobrise,  composto  por  painéis  em  chapa  lisa  de  “Aluzinc”,  pré-pintado,  espessura  de 0,4 mm no  formato  asa de avião, largura de 335 mm e espessura de 63 mm, preenchido com poliuretano expandido injetado, tampas de alumínio nas extremidades, barra de acionamento e porta-painéis. Os painéis podem ser montados horizontalmente ou verticalmente, fixo ou móvel com acionamento manual; referência comercial: Termobrise Luxalon 335 da Hunter Douglas, Asa  de  avião  fabricação  Refax,  BSM 335  fabricação  Sul  Metal,  ou  equivalente.  Remunera também  acessórios,  o  translado  interno  à  obra,  mão-de-obra  especializada,  ferramentas  e equipamentos apropriados para a instalação completa.</t>
    </r>
  </si>
  <si>
    <r>
      <rPr>
        <sz val="10"/>
        <rFont val="Times New Roman"/>
        <family val="1"/>
      </rPr>
      <t>22.06.300  BRISE  METÁLICO  CURVO  E  MÓVEL  EM  CHAPA  MICROPERFURADA  DE  ALUMÍNIO  PRÉ- PINTADA</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</si>
  <si>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de  alumínio  pré-pintado, com   diâmetro   do   furo   de   2,4 mm   montante   do   brise,   barra   de   comando,   terminal   de acionamento;  referência comercial:  AS288 fabricação Refax, BSM-300 basculante fabricação Sul Metais, ou equivalente. Remunera também acessórios, o translado interno à obra, a mão-de- obra especializada, ferramentas e equipamentos apropriados para execução dos serviços. Não remunera a estrutura auxiliar.</t>
    </r>
  </si>
  <si>
    <r>
      <rPr>
        <sz val="10"/>
        <rFont val="Times New Roman"/>
        <family val="1"/>
      </rPr>
      <t>22.06.310  BRISE METÁLICO FIXO EM CHAPA MICROPERFURADA DE ALUMÍNIO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</si>
  <si>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em  alumínio,  acabamento perfurado,  pré-pintado,  com  diâmetro  do  furo  de  2 mm,  espessura  de  0,60 mm;  referência comercial:  Brise  H2 e SL4  fabricação  Hunter  Douglas,  LC 100  fabricação  Refax,  BSM-84 fabricação  Sul  Metais,  ou  equivalente.  Remunera  também  acessórios,  o  translado  interno  à</t>
    </r>
  </si>
  <si>
    <r>
      <rPr>
        <sz val="11"/>
        <rFont val="Times New Roman"/>
        <family val="1"/>
      </rPr>
      <t>obra, a mão-de-obra especializada, ferramentas e equipamentos apropriados para execução dos serviços. Não remunera a estrutura auxiliar.</t>
    </r>
  </si>
  <si>
    <r>
      <rPr>
        <sz val="10"/>
        <rFont val="Times New Roman"/>
        <family val="1"/>
      </rPr>
      <t>22.06.320  BRISE  METÁLICO FIXO E LINEAR EM CHAPA MICROPERFURADA ALUMÍNIO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</si>
  <si>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alumínio, acabamento perfurado,  pré-pintado,  espessura  de  0,60 mm,  abraçadeiras  com  trava,  perfis  de  suporte  e niveladores; referência comercial: RB fabricação Refax, BSM-B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</si>
  <si>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22.06.330  BRISE METÁLICO FIXO E LINEAR EM CHAPA LISA EM ALUMÍNIO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</si>
  <si>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alumínio, acabamento liso, pré-pintado, abraçadeiras com trava, perfis de suporte e niveladores; referência comercial: RB 30 fabricação Refax, BSM-B 30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</si>
  <si>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22.06.340  BRISE   METÁLICO   FIXO   EM   CHAPA   LISA   ALUMÍNIO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</si>
  <si>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com  acabamento  liso,  pré- pintado, tampas laterais de polímeros, porta-painéis metálicos e estrutura de apoio; referência comercial:  AB 200  da  Refax,  BSM-A200  fabricação  Sul  Metais,  ou  equivalente.  Remunera também  acessórios,  o  translado  interno  à  obra,  mão-de-obra  especializada,  ferramentas  e equipamentos apropriados para a instalação completa.</t>
    </r>
  </si>
  <si>
    <r>
      <rPr>
        <sz val="10"/>
        <rFont val="Times New Roman"/>
        <family val="1"/>
      </rPr>
      <t>22.06.350  BRISE  METÁLICO CURVO E MÓVEL TERMOACÚSTICO EM CHAPA LISA DE ALUMÍNIO PRÉ- PINTADA</t>
    </r>
  </si>
  <si>
    <r>
      <rPr>
        <sz val="10"/>
        <rFont val="Times New Roman"/>
        <family val="1"/>
      </rPr>
      <t xml:space="preserve">2)  </t>
    </r>
    <r>
      <rPr>
        <sz val="11"/>
        <rFont val="Times New Roman"/>
        <family val="1"/>
      </rPr>
      <t>O item remunera o fornecimento de brise metálico curvo e móvel, termoacústico de alta rigidez, tipo Termobrise, composto por painéis em chapa lisa de alumínio, pré-pintado, formato asa de avião,  preenchido  com  poliuretano  expandido  injetado,  largura  335 / 350mm,  tampas  de alumínio  nas  extremidades,  barra  de  acionamento  e  porta-painéis.  Os  painéis  podem  ser montados   horizontalmente   ou   verticalmente,   fixo   ou   móvel   com   acionamento   manual; referência  comercial:  Asa  de  avião  fabricação  Refax,  BSM 335  fabricação  Sul  Metal,  ou equivalente.   Remunera   também   acessórios,   o   translado   interno   à   obra,   mão-de-obra especializada, ferramentas e equipamentos apropriados para a instalação completa.</t>
    </r>
  </si>
  <si>
    <r>
      <rPr>
        <b/>
        <sz val="10"/>
        <rFont val="Times New Roman"/>
        <family val="1"/>
      </rPr>
      <t>22.20.000  REPAROS, CONSERVAÇÕES E COMPLEMENTOS</t>
    </r>
  </si>
  <si>
    <r>
      <rPr>
        <sz val="10"/>
        <rFont val="Times New Roman"/>
        <family val="1"/>
      </rPr>
      <t>22.20.010  PLACA EM FIBRA DE VIDRO REVESTIDA EM PVC</t>
    </r>
  </si>
  <si>
    <r>
      <rPr>
        <sz val="10"/>
        <rFont val="Times New Roman"/>
        <family val="1"/>
      </rPr>
      <t xml:space="preserve">2)  </t>
    </r>
    <r>
      <rPr>
        <sz val="11"/>
        <rFont val="Times New Roman"/>
        <family val="1"/>
      </rPr>
      <t>O item remunera o fornecimento e instalação de placas de forro tipo forrovid ou equivalente com espessura de 20 mm, revestido em PVC rígido gravado, auto-extingüível para reparos em forros  existentes  ou  substituição  de  peças;  não  remunera  o  fornecimento  e  instalação  da estrutura de fixação e sustentação.</t>
    </r>
  </si>
  <si>
    <r>
      <rPr>
        <sz val="10"/>
        <rFont val="Times New Roman"/>
        <family val="1"/>
      </rPr>
      <t>22.20.020  RECOLOCAÇÃO DE FORROS FIXADOS</t>
    </r>
  </si>
  <si>
    <r>
      <rPr>
        <sz val="10"/>
        <rFont val="Times New Roman"/>
        <family val="1"/>
      </rPr>
      <t xml:space="preserve">1)  </t>
    </r>
    <r>
      <rPr>
        <sz val="11"/>
        <rFont val="Times New Roman"/>
        <family val="1"/>
      </rPr>
      <t>Será medida por área de forro recolocado (m²)</t>
    </r>
  </si>
  <si>
    <r>
      <rPr>
        <sz val="10"/>
        <rFont val="Times New Roman"/>
        <family val="1"/>
      </rPr>
      <t xml:space="preserve">2)  </t>
    </r>
    <r>
      <rPr>
        <sz val="11"/>
        <rFont val="Times New Roman"/>
        <family val="1"/>
      </rPr>
      <t>O  item  remunera  o  fornecimento  da  mão-de-obra  e  materiais  acessórios  necessários  para  a recolocação do forro.</t>
    </r>
  </si>
  <si>
    <r>
      <rPr>
        <sz val="10"/>
        <rFont val="Times New Roman"/>
        <family val="1"/>
      </rPr>
      <t>22.20.040  RECOLOCAÇÃO DE FORROS APOIADOS OU ENCAIXADOS</t>
    </r>
  </si>
  <si>
    <r>
      <rPr>
        <sz val="10"/>
        <rFont val="Times New Roman"/>
        <family val="1"/>
      </rPr>
      <t xml:space="preserve">1)  </t>
    </r>
    <r>
      <rPr>
        <sz val="11"/>
        <rFont val="Times New Roman"/>
        <family val="1"/>
      </rPr>
      <t>Será medido por área de forro recolocado (m²)</t>
    </r>
  </si>
  <si>
    <r>
      <rPr>
        <sz val="10"/>
        <rFont val="Times New Roman"/>
        <family val="1"/>
      </rPr>
      <t xml:space="preserve">2)  </t>
    </r>
    <r>
      <rPr>
        <sz val="11"/>
        <rFont val="Times New Roman"/>
        <family val="1"/>
      </rPr>
      <t>O item remunera o fornecimento da mão-de-obra necessária para a recolocação do forro.</t>
    </r>
  </si>
  <si>
    <r>
      <rPr>
        <sz val="10"/>
        <rFont val="Times New Roman"/>
        <family val="1"/>
      </rPr>
      <t>22.20.050  MOLDURA DE GESSO SIMPLES, LARGURA ATÉ 6,0 CM</t>
    </r>
  </si>
  <si>
    <r>
      <rPr>
        <sz val="10"/>
        <rFont val="Times New Roman"/>
        <family val="1"/>
      </rPr>
      <t xml:space="preserve">1)  </t>
    </r>
    <r>
      <rPr>
        <sz val="11"/>
        <rFont val="Times New Roman"/>
        <family val="1"/>
      </rPr>
      <t>Será medido por comprimento de moldura instalada (m).</t>
    </r>
  </si>
  <si>
    <r>
      <rPr>
        <sz val="10"/>
        <rFont val="Times New Roman"/>
        <family val="1"/>
      </rPr>
      <t xml:space="preserve">2)  </t>
    </r>
    <r>
      <rPr>
        <sz val="11"/>
        <rFont val="Times New Roman"/>
        <family val="1"/>
      </rPr>
      <t>O  item  remunera  o  fornecimento  de  moldura  de  gesso  simples,  com  largura  até  6,0 cm, materiais acessórios e a mão-de-obra necessária para a instalação completa da moldura.</t>
    </r>
  </si>
  <si>
    <r>
      <rPr>
        <sz val="10"/>
        <rFont val="Times New Roman"/>
        <family val="1"/>
      </rPr>
      <t>22.20.090  ABERTURA PARA VÃO DE LUMINÁRIA EM FORRO DE PVC MODULAR</t>
    </r>
  </si>
  <si>
    <r>
      <rPr>
        <sz val="10"/>
        <rFont val="Times New Roman"/>
        <family val="1"/>
      </rPr>
      <t xml:space="preserve">1)  </t>
    </r>
    <r>
      <rPr>
        <sz val="11"/>
        <rFont val="Times New Roman"/>
        <family val="1"/>
      </rPr>
      <t>Será medido por unidade de abertura executada, em forro de PVC modular (un).</t>
    </r>
  </si>
  <si>
    <r>
      <rPr>
        <sz val="10"/>
        <rFont val="Times New Roman"/>
        <family val="1"/>
      </rPr>
      <t xml:space="preserve">2)  </t>
    </r>
    <r>
      <rPr>
        <sz val="11"/>
        <rFont val="Times New Roman"/>
        <family val="1"/>
      </rPr>
      <t>O item remunera o fornecimento de materiais e a mão-de-obra especializada necessária para a execução de abertura em forro com placas extrudadas modulares em PVC, conforme dimensões do aparelho a ser instalado.</t>
    </r>
  </si>
  <si>
    <r>
      <rPr>
        <b/>
        <sz val="10"/>
        <color rgb="FF0000FF"/>
        <rFont val="Times New Roman"/>
        <family val="1"/>
      </rPr>
      <t>23.00.000  ESQUADRIA, MARCENARIA E ELEMENTO EM MADEIRA</t>
    </r>
  </si>
  <si>
    <r>
      <rPr>
        <b/>
        <sz val="10"/>
        <rFont val="Times New Roman"/>
        <family val="1"/>
      </rPr>
      <t>23.01.000  JANELA E VENEZIANA EM MADEIRA</t>
    </r>
  </si>
  <si>
    <r>
      <rPr>
        <sz val="10"/>
        <rFont val="Times New Roman"/>
        <family val="1"/>
      </rPr>
      <t>23.01.050  CAIXILHO DE MADEIRA MAXIMAR</t>
    </r>
  </si>
  <si>
    <r>
      <rPr>
        <sz val="10"/>
        <rFont val="Times New Roman"/>
        <family val="1"/>
      </rPr>
      <t xml:space="preserve">1)  </t>
    </r>
    <r>
      <rPr>
        <sz val="11"/>
        <rFont val="Times New Roman"/>
        <family val="1"/>
      </rPr>
      <t>Será medido por área de vão de caixilho instalado (m²).</t>
    </r>
  </si>
  <si>
    <r>
      <rPr>
        <sz val="10"/>
        <rFont val="Times New Roman"/>
        <family val="1"/>
      </rPr>
      <t xml:space="preserve">2)  </t>
    </r>
    <r>
      <rPr>
        <sz val="11"/>
        <rFont val="Times New Roman"/>
        <family val="1"/>
      </rPr>
      <t>O  item  remunera  o  fornecimento  de  caixilho  de  madeira,  tipo  maxim-ar,  para  colocação  de vidros com batente e guarnições para acabamento em verniz, cera ou pintura; cimento, areia, inclusive  materiais  acessórios  e  a  mão-de-obra  necessária  para  a  montagem  e  fixação  do batente, do caixilho e das guarnições.</t>
    </r>
  </si>
  <si>
    <r>
      <rPr>
        <sz val="10"/>
        <rFont val="Times New Roman"/>
        <family val="1"/>
      </rPr>
      <t>23.01.060  CAIXILHO EM MADEIRA TIPO VENEZIANA DE CORRER</t>
    </r>
  </si>
  <si>
    <r>
      <rPr>
        <sz val="10"/>
        <rFont val="Times New Roman"/>
        <family val="1"/>
      </rPr>
      <t xml:space="preserve">2)  </t>
    </r>
    <r>
      <rPr>
        <sz val="11"/>
        <rFont val="Times New Roman"/>
        <family val="1"/>
      </rPr>
      <t>O item remunera o fornecimento de caixilho em madeira tipo veneziana de correr, com ou sem bandeira,  para  acabamento  em  verniz,  cera  ou  pintura  inclusive  guarnições  e  ferragens; cimento, areia, materiais acessórios e a mão-de-obra necessária para a instalação completa do caixilho. As madeiras utilizadas deverão atender  aos procedimentos de controle e exploração exigidos pelo IBAMA e possuir selo de certificação.</t>
    </r>
  </si>
  <si>
    <r>
      <rPr>
        <b/>
        <sz val="10"/>
        <rFont val="Times New Roman"/>
        <family val="1"/>
      </rPr>
      <t>23.02.000  PORTA PADRÃO MACHO / FÊMEA MONTADA COM BATENTE</t>
    </r>
  </si>
  <si>
    <r>
      <rPr>
        <sz val="10"/>
        <rFont val="Times New Roman"/>
        <family val="1"/>
      </rPr>
      <t>23.02.010  ACRÉSCIMO DE BANDEIRA - PORTA MACHO E FÊMEA COM BATENTE DE MADEIRA</t>
    </r>
  </si>
  <si>
    <r>
      <rPr>
        <sz val="10"/>
        <rFont val="Times New Roman"/>
        <family val="1"/>
      </rPr>
      <t xml:space="preserve">1)  </t>
    </r>
    <r>
      <rPr>
        <sz val="11"/>
        <rFont val="Times New Roman"/>
        <family val="1"/>
      </rPr>
      <t>Será medido por área de bandeira instalada (m²).</t>
    </r>
  </si>
  <si>
    <r>
      <rPr>
        <sz val="10"/>
        <rFont val="Times New Roman"/>
        <family val="1"/>
      </rPr>
      <t xml:space="preserve">2)  </t>
    </r>
    <r>
      <rPr>
        <sz val="11"/>
        <rFont val="Times New Roman"/>
        <family val="1"/>
      </rPr>
      <t>O  item  remunera  o  fornecimento  da  folha  para  bandeira  tipo  macho  e  fêmea  com  travas embutidas,  batente  e  guarnições  em  madeira  para  acabamento  em  verniz,  cera  ou  pintura; cimento, areia, acessórios e a mão-de-obra necessária para a montagem e fixação do batente, da folha de bandeira e das guarnições nas duas faces.</t>
    </r>
  </si>
  <si>
    <r>
      <rPr>
        <sz val="10"/>
        <rFont val="Times New Roman"/>
        <family val="1"/>
      </rPr>
      <t>23.02.030  PORTA MACHO E FÊMEA COM BATENTE DE MADEIRA - 72 X 210 CM</t>
    </r>
  </si>
  <si>
    <r>
      <rPr>
        <sz val="10"/>
        <rFont val="Times New Roman"/>
        <family val="1"/>
      </rPr>
      <t xml:space="preserve">2)  </t>
    </r>
    <r>
      <rPr>
        <sz val="11"/>
        <rFont val="Times New Roman"/>
        <family val="1"/>
      </rPr>
      <t>O item remunera o fornecimento da folha de porta tipo macho e fêmea com travas embutidas, sem  emenda,  batente  e  guarnições  em  madeira  para  acabamento  em  cera,  pintura  ou  verniz; cimento, areia, acessórios e a mão-de-obra necessária para a montagem e fixação do batente, da folha e das guarnições nas duas faces.</t>
    </r>
  </si>
  <si>
    <r>
      <rPr>
        <sz val="10"/>
        <rFont val="Times New Roman"/>
        <family val="1"/>
      </rPr>
      <t>23.02.040  PORTA MACHO E FÊMEA COM BATENTE DE MADEIRA - 82 por 210 CM</t>
    </r>
  </si>
  <si>
    <r>
      <rPr>
        <sz val="10"/>
        <rFont val="Times New Roman"/>
        <family val="1"/>
      </rPr>
      <t>23.02.050  PORTA MACHO E FÊMEA COM BATENTE DE MADEIRA - 92 X 210 CM</t>
    </r>
  </si>
  <si>
    <r>
      <rPr>
        <sz val="10"/>
        <rFont val="Times New Roman"/>
        <family val="1"/>
      </rPr>
      <t>23.02.060  PORTA MACHO E FÊMEA COM BATENTE DE MADEIRA - 124 X 210 CM</t>
    </r>
  </si>
  <si>
    <r>
      <rPr>
        <sz val="10"/>
        <rFont val="Times New Roman"/>
        <family val="1"/>
      </rPr>
      <t xml:space="preserve">2)  </t>
    </r>
    <r>
      <rPr>
        <sz val="11"/>
        <rFont val="Times New Roman"/>
        <family val="1"/>
      </rPr>
      <t>O item remunera o fornecimento de duas folhas de porta de 62 x 210 cm, tipo macho e fêmea, com travas embutidas, sem emenda, batente e guarnições em madeira para acabamento em cera, pintura  ou  verniz;  cimento,  areia,  acessórios  e  a  mão-de-obra  necessária  para  a  montagem  e fixação do batente, das folha e das guarnições nas duas faces.</t>
    </r>
  </si>
  <si>
    <r>
      <rPr>
        <sz val="10"/>
        <rFont val="Times New Roman"/>
        <family val="1"/>
      </rPr>
      <t>23.02.500  ACRÉSCIMO DE BANDEIRA - PORTA MACHO E FÊMEA COM BATENTE METÁLICO</t>
    </r>
  </si>
  <si>
    <r>
      <rPr>
        <sz val="10"/>
        <rFont val="Times New Roman"/>
        <family val="1"/>
      </rPr>
      <t xml:space="preserve">2)  </t>
    </r>
    <r>
      <rPr>
        <sz val="11"/>
        <rFont val="Times New Roman"/>
        <family val="1"/>
      </rPr>
      <t>O item remunera o fornecimento da folha para bandeira de madeira tipo macho e fêmea com travas embutidas, sem emenda, para acabamento em verniz, cera ou pintura; batente em chapa nº 16  dobrada  e  zincada;   cimento,  areia,  acessórios  e  a  mão-de-obra  necessária  para  a montagem e fixação da folha de bandeira e do batente.</t>
    </r>
  </si>
  <si>
    <r>
      <rPr>
        <sz val="10"/>
        <rFont val="Times New Roman"/>
        <family val="1"/>
      </rPr>
      <t>23.02.520  PORTA MACHO E FÊMEA COM BATENTE METÁLICO - 72 X 210 CM</t>
    </r>
  </si>
  <si>
    <r>
      <rPr>
        <sz val="10"/>
        <rFont val="Times New Roman"/>
        <family val="1"/>
      </rPr>
      <t xml:space="preserve">2)  </t>
    </r>
    <r>
      <rPr>
        <sz val="11"/>
        <rFont val="Times New Roman"/>
        <family val="1"/>
      </rPr>
      <t>O item remunera o fornecimento da folha de porta de madeira tipo macho e fêmea com travas embutidas, sem emenda, para acabamento em verniz, cera ou pintura; batente em chapa nº 16 dobrada e zincada;  cimento, areia, acessórios e a mão-de-obra necessária para a montagem e fixação do batente e da folha.</t>
    </r>
  </si>
  <si>
    <r>
      <rPr>
        <sz val="10"/>
        <rFont val="Times New Roman"/>
        <family val="1"/>
      </rPr>
      <t>23.02.530  PORTA MACHO E FÊMEA COM BATENTE METÁLICO - 82 X 210 CM</t>
    </r>
  </si>
  <si>
    <r>
      <rPr>
        <sz val="10"/>
        <rFont val="Times New Roman"/>
        <family val="1"/>
      </rPr>
      <t>23.02.540  PORTA MACHO E FÊMEA COM BATENTE METÁLICO - 92 X 210 CM</t>
    </r>
  </si>
  <si>
    <r>
      <rPr>
        <sz val="10"/>
        <rFont val="Times New Roman"/>
        <family val="1"/>
      </rPr>
      <t>23.02.550  PORTA MACHO E FÊMEA COM BATENTE METÁLICO - 124 X 210 CM</t>
    </r>
  </si>
  <si>
    <r>
      <rPr>
        <sz val="10"/>
        <rFont val="Times New Roman"/>
        <family val="1"/>
      </rPr>
      <t xml:space="preserve">2)  </t>
    </r>
    <r>
      <rPr>
        <sz val="11"/>
        <rFont val="Times New Roman"/>
        <family val="1"/>
      </rPr>
      <t>O  item  remunera  o  fornecimento  de  duas  folhas  de  porta  de  madeira  de  62 x 210 cm,  tipo macho  e  fêmea  com  travas  embutidas,  sem  emenda,  para  acabamento  em  verniz,  cera  ou</t>
    </r>
  </si>
  <si>
    <r>
      <rPr>
        <sz val="11"/>
        <rFont val="Times New Roman"/>
        <family val="1"/>
      </rPr>
      <t>pintura; batente em chapa nº 16 dobrada e zincada; cimento, areia, acessórios e a mão-de-obra necessária para a montagem e fixação do batente e da folha.</t>
    </r>
  </si>
  <si>
    <r>
      <rPr>
        <b/>
        <sz val="10"/>
        <rFont val="Times New Roman"/>
        <family val="1"/>
      </rPr>
      <t>23.04.000  PORTA PADRÃO LISA LAMINADA MONTADA COM BATENTE</t>
    </r>
  </si>
  <si>
    <r>
      <rPr>
        <sz val="10"/>
        <rFont val="Times New Roman"/>
        <family val="1"/>
      </rPr>
      <t>23.04.010  ACRÉSCIMO   DE   BANDEIRA   -   PORTA   LISA   REVESTIDA   COM   LAMINADO   FENÓLICO MELAMÍNICO E BATENTE DE MADEIRA SEM REVESTIMENTO</t>
    </r>
  </si>
  <si>
    <r>
      <rPr>
        <sz val="10"/>
        <rFont val="Times New Roman"/>
        <family val="1"/>
      </rPr>
      <t xml:space="preserve">2)  </t>
    </r>
    <r>
      <rPr>
        <sz val="11"/>
        <rFont val="Times New Roman"/>
        <family val="1"/>
      </rPr>
      <t>O  item  remunera  o  fornecimento  da  folha  de  bandeira  em  madeira  sarrafeada  revestida,  nas duas  faces,  com  laminado  fenólico  melamínico  liso;  batente  e  guarnições  em  cedrinho  para acabamento  em  verniz  ou  cera;  cimento,  areia,  acessórios  e  a  mão-de-obra  necessária  para  a montagem e fixação da folha de bandeira, do batente e das guarnições nas duas faces.</t>
    </r>
  </si>
  <si>
    <r>
      <rPr>
        <sz val="10"/>
        <rFont val="Times New Roman"/>
        <family val="1"/>
      </rPr>
      <t>23.04.070  PORTA EM LAMINADO FENÓLICO MELAMÍNICO COM BATENTE EM ALUMÍNIO - 82 X 180 CM</t>
    </r>
  </si>
  <si>
    <r>
      <rPr>
        <sz val="10"/>
        <rFont val="Times New Roman"/>
        <family val="1"/>
      </rPr>
      <t xml:space="preserve">2)  </t>
    </r>
    <r>
      <rPr>
        <sz val="11"/>
        <rFont val="Times New Roman"/>
        <family val="1"/>
      </rPr>
      <t>O item remunera o fornecimento da folha de porta em compensado de madeira revestida, nas duas faces, em laminado fenólico melamínico; batente de alumínio; acessórios e a mão-de-obra necessária para a montagem e fixação do batente e da folha.</t>
    </r>
  </si>
  <si>
    <r>
      <rPr>
        <sz val="10"/>
        <rFont val="Times New Roman"/>
        <family val="1"/>
      </rPr>
      <t>23.04.080  PORTA EM LAMINADO FENÓLICO MELAMÍNICO COM BATENTE EM ALUMÍNIO - 62 X 160 CM</t>
    </r>
  </si>
  <si>
    <r>
      <rPr>
        <sz val="10"/>
        <rFont val="Times New Roman"/>
        <family val="1"/>
      </rPr>
      <t>23.04.090  PORTA  EM  LAMINADO  FENÓLICO  MELAMÍNICO  COM  ACABAMENTO  LISO,  BATENTE  DE MADEIRA SEM REVESTIMENTO - 72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</si>
  <si>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</si>
  <si>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23.04.100  PORTA  EM  LAMINADO  FENÓLICO  MELAMÍNICO  COM  ACABAMENTO  LISO,  BATENTE  DE MADEIRA SEM REVESTIMENTO - 82 X 210 CM</t>
    </r>
  </si>
  <si>
    <r>
      <rPr>
        <sz val="10"/>
        <rFont val="Times New Roman"/>
        <family val="1"/>
      </rPr>
      <t>23.04.110  PORTA  EM  LAMINADO  FENÓLICO  MELAMÍNICO  COM  ACABAMENTO  LISO,  BATENTE  DE MADEIRA SEM REVESTIMENTO - 92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</si>
  <si>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t>
    </r>
  </si>
  <si>
    <r>
      <rPr>
        <sz val="11"/>
        <rFont val="Times New Roman"/>
        <family val="1"/>
      </rPr>
      <t>acabamento em verniz, cera ou pintura; cimento, areia, acessórios e a mão-de-obra necessária para a montagem e fixação do batente, da folha e das guarnições nas duas faces.</t>
    </r>
  </si>
  <si>
    <r>
      <rPr>
        <sz val="10"/>
        <rFont val="Times New Roman"/>
        <family val="1"/>
      </rPr>
      <t>23.04.120  PORTA  EM  LAMINADO  FENÓLICO  MELAMÍNICO  COM  ACABAMENTO  LISO,  BATENTE  DE MADEIRA SEM REVESTIMENTO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</si>
  <si>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</si>
  <si>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23.04.130  PORTA  EM  LAMINADO  FENÓLICO  MELAMÍNICO  COM  ACABAMENTO  LISO,  BATENTE  DE MADEIRA SEM REVESTIMENTO - 144 X 210 CM</t>
    </r>
  </si>
  <si>
    <r>
      <rPr>
        <sz val="10"/>
        <rFont val="Times New Roman"/>
        <family val="1"/>
      </rPr>
      <t xml:space="preserve">2)  </t>
    </r>
    <r>
      <rPr>
        <sz val="11"/>
        <rFont val="Times New Roman"/>
        <family val="1"/>
      </rPr>
      <t>O item remunera o fornecimento de duas folhas de porta de 72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</si>
  <si>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23.04.140  PORTA  EM  LAMINADO  FENÓLICO  MELAMÍNICO  COM  ACABAMENTO  LISO,  BATENTE  DE MADEIRA SEM REVESTIMENTO - 220 X 210 CM</t>
    </r>
  </si>
  <si>
    <r>
      <rPr>
        <sz val="10"/>
        <rFont val="Times New Roman"/>
        <family val="1"/>
      </rPr>
      <t xml:space="preserve">2)  </t>
    </r>
    <r>
      <rPr>
        <sz val="11"/>
        <rFont val="Times New Roman"/>
        <family val="1"/>
      </rPr>
      <t>O item remunera o fornecimento de duas folhas de porta de 1,10 x 210 cm, articuladas por meio de  dobradiças  sem  trilho,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</si>
  <si>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23.04.500  ACRÉSCIMO   DE   BANDEIRA   -   PORTA   LISA   REVESTIDA   COM   LAMINADO   FENÓLICO MELAMÍNICO E BATENTE METÁLICO</t>
    </r>
  </si>
  <si>
    <r>
      <rPr>
        <sz val="10"/>
        <rFont val="Times New Roman"/>
        <family val="1"/>
      </rPr>
      <t xml:space="preserve">2)  </t>
    </r>
    <r>
      <rPr>
        <sz val="11"/>
        <rFont val="Times New Roman"/>
        <family val="1"/>
      </rPr>
      <t>O  item  remunera  o  fornecimento  da  folha  de  bandeira  em  madeira  sarrafeada  revestida,  nas duas faces, em laminado fenólico melamínico liso; batente em chapa nº 16 dobrada e zincada; cimento, areia, acessórios e a mão-de-obra necessária para a montagem e fixação da folha de bandeira e do batente.</t>
    </r>
  </si>
  <si>
    <r>
      <rPr>
        <sz val="10"/>
        <rFont val="Times New Roman"/>
        <family val="1"/>
      </rPr>
      <t>23.04.570  PORTA  EM  LAMINADO  MELAMÍNICO  ESTRUTURAL  COM  ACABAMENTO  TEXTURIZADO, BATENTE EM ALUMÍNIO COM FERRAGENS - 60 X 180 CM</t>
    </r>
  </si>
  <si>
    <r>
      <rPr>
        <sz val="10"/>
        <rFont val="Times New Roman"/>
        <family val="1"/>
      </rPr>
      <t xml:space="preserve">2)  </t>
    </r>
    <r>
      <rPr>
        <sz val="11"/>
        <rFont val="Times New Roman"/>
        <family val="1"/>
      </rPr>
      <t>O  item  remunera  o  fornecimento  e  instalação  da  folha  de  porta  em  laminado  melamínico estrutural  com  10 mm  de  espessura,  dupla  face,  acabamento  texturizado,  totalmente  à  prova d´água com alta resistência mecânica e dureza superficial; batente em alumínio preto ou fosco natural, tampa do perfil em náilon na cor preta, guarnições e batedeira em EPDM na cor preta; parafusos de fixação dos perfis e acessórios em aço inoxidável; tarjeta livre/ocupado preta ou cromada  em  náilon  com  fibra  de  vidro  na  cor  preto  com  puxadores  externo  e  interno anatômicos, com lingüeta deslizante; dobradiças automáticas com pino em aço inox; acessórios</t>
    </r>
  </si>
  <si>
    <r>
      <rPr>
        <sz val="11"/>
        <rFont val="Times New Roman"/>
        <family val="1"/>
      </rPr>
      <t>e a mão-de-obra necessária para a montagem e fixação do batente, instalação das ferragens e da porta em divisórias de granito, mármore ou granilite.</t>
    </r>
  </si>
  <si>
    <r>
      <rPr>
        <sz val="10"/>
        <rFont val="Times New Roman"/>
        <family val="1"/>
      </rPr>
      <t>23.04.580  PORTA   EM   LAMINADO   FENÓLICO   MELAMÍNICO   COM   ACABAMENTO   LISO,   BATENTE METÁLICO - 62 X 160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</si>
  <si>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t>
    </r>
  </si>
  <si>
    <r>
      <rPr>
        <sz val="10"/>
        <rFont val="Times New Roman"/>
        <family val="1"/>
      </rPr>
      <t>23.04.590  PORTA   EM   LAMINADO   FENÓLICO   MELAMÍNICO   COM   ACABAMENTO   LISO,   BATENTE METÁLICO - 72 X 210 CM</t>
    </r>
  </si>
  <si>
    <r>
      <rPr>
        <sz val="10"/>
        <rFont val="Times New Roman"/>
        <family val="1"/>
      </rPr>
      <t>23.04.600  PORTA   EM   LAMINADO   FENÓLICO   MELAMÍNICO   COM   ACABAMENTO   LISO,   BATENTE METÁLICO - 82 X 210 CM</t>
    </r>
  </si>
  <si>
    <r>
      <rPr>
        <sz val="10"/>
        <rFont val="Times New Roman"/>
        <family val="1"/>
      </rPr>
      <t>23.04.610  PORTA   EM   LAMINADO   FENÓLICO   MELAMÍNICO   COM   ACABAMENTO   LISO,   BATENTE METÁLICO - 92 X 210 CM</t>
    </r>
  </si>
  <si>
    <r>
      <rPr>
        <sz val="10"/>
        <rFont val="Times New Roman"/>
        <family val="1"/>
      </rPr>
      <t>23.04.620  PORTA   EM   LAMINADO   FENÓLICO   MELAMÍNICO   COM   ACABAMENTO   LISO,   BATENTE METÁLICO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</si>
  <si>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em  chapa  nº 16 dobrada e zincada; acessórios e a mão-de-obra necessária para a montagem e fixação do batente e da folha.</t>
    </r>
  </si>
  <si>
    <r>
      <rPr>
        <sz val="10"/>
        <rFont val="Times New Roman"/>
        <family val="1"/>
      </rPr>
      <t>23.04.630  PORTA   EM   LAMINADO   FENÓLICO   MELAMÍNICO   COM   ACABAMENTO   LISO,   BATENTE METÁLICO - 62 X 100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</si>
  <si>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  em boxe sanitário.</t>
    </r>
  </si>
  <si>
    <r>
      <rPr>
        <b/>
        <sz val="10"/>
        <rFont val="Times New Roman"/>
        <family val="1"/>
      </rPr>
      <t>23.08.000  MARCENARIA EM GERAL</t>
    </r>
  </si>
  <si>
    <r>
      <rPr>
        <sz val="10"/>
        <rFont val="Times New Roman"/>
        <family val="1"/>
      </rPr>
      <t>23.08.010  ESTRADO DE MADEIRA</t>
    </r>
  </si>
  <si>
    <r>
      <rPr>
        <sz val="10"/>
        <rFont val="Times New Roman"/>
        <family val="1"/>
      </rPr>
      <t xml:space="preserve">1)     </t>
    </r>
    <r>
      <rPr>
        <sz val="11"/>
        <rFont val="Times New Roman"/>
        <family val="1"/>
      </rPr>
      <t>Será medido por área de estrado executado (m²).</t>
    </r>
  </si>
  <si>
    <r>
      <rPr>
        <sz val="10"/>
        <rFont val="Times New Roman"/>
        <family val="1"/>
      </rPr>
      <t xml:space="preserve">2)     </t>
    </r>
    <r>
      <rPr>
        <sz val="11"/>
        <rFont val="Times New Roman"/>
        <family val="1"/>
      </rPr>
      <t>O item remunera o fornecimento dos materiais: tábuas de 2,5 x 10 cm e caibros de 5 x 6 cm, em  madeira  seca  maciça,  referência  Cupiúba  ("Goupia  glabra"),  ou  Quarubarana  ("Erisma uncinatum"), conhecida também como Cedrinho, ou Cambará ("Qualea spp"), ou Maçaranduba ("Manilkara spp"), conhecida também como Paraju,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aparelhadas e lixadas; materiais acessórios e a mão-de-obra necessária para a execução do estrado.</t>
    </r>
  </si>
  <si>
    <r>
      <rPr>
        <sz val="10"/>
        <rFont val="Times New Roman"/>
        <family val="1"/>
      </rPr>
      <t>23.08.020  FAIXA / BATEDOR DE PROTEÇÃO EM MADEIRA APARELHADA NATURAL 10 X 2,5 CM</t>
    </r>
  </si>
  <si>
    <r>
      <rPr>
        <sz val="10"/>
        <rFont val="Times New Roman"/>
        <family val="1"/>
      </rPr>
      <t xml:space="preserve">1)  </t>
    </r>
    <r>
      <rPr>
        <sz val="11"/>
        <rFont val="Times New Roman"/>
        <family val="1"/>
      </rPr>
      <t>Será medido pelo comprimento de faixa de proteção instalada (m).</t>
    </r>
  </si>
  <si>
    <r>
      <rPr>
        <sz val="10"/>
        <rFont val="Times New Roman"/>
        <family val="1"/>
      </rPr>
      <t xml:space="preserve">2)  </t>
    </r>
    <r>
      <rPr>
        <sz val="11"/>
        <rFont val="Times New Roman"/>
        <family val="1"/>
      </rPr>
      <t>O item remunera o fornecimento de barra em madeira de lei aparelhada, seca em estufa, com 10 cm de largura e 2,5 cm de espessura, para acabamento com tinta, cera ou verniz; parafusos com  cabeça  chata,  apropriados  para  madeira,  e  buchas  de  náilon,  para  a  fixação  de  barra, alinhados e nivelados, pelo eixo da barra, com espaçamento máximo de 1,00 m; acessórios e a mão-de-obra  necessária  para  a  instalação  da  faixa  de  proteção,  conforme  altura  definida  em projeto;  não  remunera  o  preparo  prévio  da  superfície,  onde  será  instalada  a  faixa,  nem  o acabamento posterior da faixa de proteção com aplicação de tinta, cera ou verniz.</t>
    </r>
  </si>
  <si>
    <r>
      <rPr>
        <sz val="10"/>
        <rFont val="Times New Roman"/>
        <family val="1"/>
      </rPr>
      <t>23.08.030  FAIXA / BATEDOR  DE  PROTEÇÃO  EM  MADEIRA  DE  20 X 5 CM,  COM  ACABAMENTO  EM LAMINADO FENÓLICO MELAMÍNICO</t>
    </r>
  </si>
  <si>
    <r>
      <rPr>
        <sz val="10"/>
        <rFont val="Times New Roman"/>
        <family val="1"/>
      </rPr>
      <t xml:space="preserve">1)  </t>
    </r>
    <r>
      <rPr>
        <sz val="11"/>
        <rFont val="Times New Roman"/>
        <family val="1"/>
      </rPr>
      <t>Será medido pelo comprimento de bate maca executado (m).</t>
    </r>
  </si>
  <si>
    <r>
      <rPr>
        <sz val="10"/>
        <rFont val="Times New Roman"/>
        <family val="1"/>
      </rPr>
      <t xml:space="preserve">2)  </t>
    </r>
    <r>
      <rPr>
        <sz val="11"/>
        <rFont val="Times New Roman"/>
        <family val="1"/>
      </rPr>
      <t>O item remunera o fornecimento dos materiais para a execução de faixa de proteção constituída por: tábua de angelim-vermelho / bacuri / maçaranduba aparelhada de 5 x 20 cm, revestida com chapa   de   laminado   fenólico   melamínico;   fixada   sobre   calço   de   madeira   de   lei   de 10 x 10 x 5 cm,  acessórios  e  a  mão  de  obra  para  a  instalação  da  faixa;  não  remunera  o acabamento posterior da faixa de proteção com aplicação de tinta, cera ou verniz.</t>
    </r>
  </si>
  <si>
    <r>
      <rPr>
        <sz val="10"/>
        <rFont val="Times New Roman"/>
        <family val="1"/>
      </rPr>
      <t>23.08.040  ARMÁRIO  /  GABINETE  EMBUTIDO  EM  MDF  SOB  MEDIDA,  REVESTIDO  EM  LAMINADO MELAMÍNICO, COM PORTAS E PRATELEIRAS</t>
    </r>
  </si>
  <si>
    <r>
      <rPr>
        <sz val="10"/>
        <rFont val="Times New Roman"/>
        <family val="1"/>
      </rPr>
      <t xml:space="preserve">1)  </t>
    </r>
    <r>
      <rPr>
        <sz val="11"/>
        <rFont val="Times New Roman"/>
        <family val="1"/>
      </rPr>
      <t>Será medido por área, aferida na projeção vertical, de armário instalado (m²).</t>
    </r>
  </si>
  <si>
    <r>
      <rPr>
        <sz val="10"/>
        <rFont val="Times New Roman"/>
        <family val="1"/>
      </rPr>
      <t xml:space="preserve">2)  </t>
    </r>
    <r>
      <rPr>
        <sz val="11"/>
        <rFont val="Times New Roman"/>
        <family val="1"/>
      </rPr>
      <t>O item remunera o fornecimento e instalação de armário sob medida, constituído por: portas, laterais, prateleiras em MDF de primeira qualidade, revestido internamente e externamente em laminado  melamínico  em  cores  lisas;  dobradiças  em  aço,  trilhos,  fechos  internos,  puxadores com acabamento acetinados.</t>
    </r>
  </si>
  <si>
    <r>
      <rPr>
        <sz val="10"/>
        <rFont val="Times New Roman"/>
        <family val="1"/>
      </rPr>
      <t>23.08.060  TAMPO  SOB  MEDIDA  EM  COMPENSADO,  REVESTIDO  NA  FACE  SUPERIOR  EM  LAMINADO FENÓLICO MELAMÍNICO</t>
    </r>
  </si>
  <si>
    <r>
      <rPr>
        <sz val="10"/>
        <rFont val="Times New Roman"/>
        <family val="1"/>
      </rPr>
      <t xml:space="preserve">1)  </t>
    </r>
    <r>
      <rPr>
        <sz val="11"/>
        <rFont val="Times New Roman"/>
        <family val="1"/>
      </rPr>
      <t>Será medido por área, aferida na projeção horizontal, de tampo executado (m²).</t>
    </r>
  </si>
  <si>
    <r>
      <rPr>
        <sz val="10"/>
        <rFont val="Times New Roman"/>
        <family val="1"/>
      </rPr>
      <t xml:space="preserve">2)  </t>
    </r>
    <r>
      <rPr>
        <sz val="11"/>
        <rFont val="Times New Roman"/>
        <family val="1"/>
      </rPr>
      <t>O  item  remunera  o  fornecimento  e  instalação  completa  de  tampo  em  madeira  compensada, revestida com laminado fenólico melamínico na face superior, com espessura de 25 mm.</t>
    </r>
  </si>
  <si>
    <r>
      <rPr>
        <sz val="10"/>
        <rFont val="Times New Roman"/>
        <family val="1"/>
      </rPr>
      <t>23.08.080  PRATELEIRA SOB MEDIDA EM COMPENSADO, REVESTIDA NAS DUAS FACES EM LAMINADO FENÓLICO MELAMÍNICO</t>
    </r>
  </si>
  <si>
    <r>
      <rPr>
        <sz val="10"/>
        <rFont val="Times New Roman"/>
        <family val="1"/>
      </rPr>
      <t xml:space="preserve">1)  </t>
    </r>
    <r>
      <rPr>
        <sz val="11"/>
        <rFont val="Times New Roman"/>
        <family val="1"/>
      </rPr>
      <t>Será medido por área, aferida na projeção horizontal, de prateleira executada (m²).</t>
    </r>
  </si>
  <si>
    <r>
      <rPr>
        <sz val="10"/>
        <rFont val="Times New Roman"/>
        <family val="1"/>
      </rPr>
      <t xml:space="preserve">2)  </t>
    </r>
    <r>
      <rPr>
        <sz val="11"/>
        <rFont val="Times New Roman"/>
        <family val="1"/>
      </rPr>
      <t>O item remunera o fornecimento e instalação completa de prateleira, sob medida, em madeira compensada  revestida  nas  duas  faces  com  laminado  fenólico  melamínico,  com  espessura  de 20 mm; inclusive estrutura de apoio e / ou fixação.</t>
    </r>
  </si>
  <si>
    <r>
      <rPr>
        <sz val="10"/>
        <rFont val="Times New Roman"/>
        <family val="1"/>
      </rPr>
      <t>23.08.100  ARMÁRIO     TIPO     PRATELEIRA     COM     SUBDIVISÃO     EM     COMPENSADO,     REVESTIDO TOTALMENTE EM LAMINADO FENÓLICO MELAMÍNICO</t>
    </r>
  </si>
  <si>
    <r>
      <rPr>
        <sz val="10"/>
        <rFont val="Times New Roman"/>
        <family val="1"/>
      </rPr>
      <t xml:space="preserve">1)  </t>
    </r>
    <r>
      <rPr>
        <sz val="11"/>
        <rFont val="Times New Roman"/>
        <family val="1"/>
      </rPr>
      <t>Será medido por área, na projeção vertical, de prateleira executada (m²).</t>
    </r>
  </si>
  <si>
    <r>
      <rPr>
        <sz val="10"/>
        <rFont val="Times New Roman"/>
        <family val="1"/>
      </rPr>
      <t xml:space="preserve">2)  </t>
    </r>
    <r>
      <rPr>
        <sz val="11"/>
        <rFont val="Times New Roman"/>
        <family val="1"/>
      </rPr>
      <t>O item remunera o fornecimento e instalação completa de armário tipo prateleira com fundo e subdivisões  internas,  em  madeira  compensada  com  espessura  de  20 mm,  revestida  com laminado fenólico melamínico, fixado com parafusos e buchas.</t>
    </r>
  </si>
  <si>
    <r>
      <rPr>
        <sz val="10"/>
        <rFont val="Times New Roman"/>
        <family val="1"/>
      </rPr>
      <t>23.08.110  PAINEL EM COMPENSADO NAVAL, ESPESSURA DE 25 MM</t>
    </r>
  </si>
  <si>
    <r>
      <rPr>
        <sz val="10"/>
        <rFont val="Times New Roman"/>
        <family val="1"/>
      </rPr>
      <t xml:space="preserve">1)  </t>
    </r>
    <r>
      <rPr>
        <sz val="11"/>
        <rFont val="Times New Roman"/>
        <family val="1"/>
      </rPr>
      <t>Será medido por área de painel executado (m²).</t>
    </r>
  </si>
  <si>
    <r>
      <rPr>
        <sz val="10"/>
        <rFont val="Times New Roman"/>
        <family val="1"/>
      </rPr>
      <t xml:space="preserve">2)  </t>
    </r>
    <r>
      <rPr>
        <sz val="11"/>
        <rFont val="Times New Roman"/>
        <family val="1"/>
      </rPr>
      <t>O item remunera o fornecimento dos materiais para a execução de painel constituído por: chapa em compensado naval de virola com 25 mm de espessura, para acabamento com tinta, cera ou verniz; sarrafo de cedrinho 1”x3”; cola de madeira; parafusos com bucha; acessórios e a mão- de-obra  necessária  para  a  execução  e  instalação  do  painel.  Os  produtos  florestais  e / ou subprodutos florestais utilizados deverão atender aos procedimentos de controle estabelecidos nos Decretos Estaduais 49.673/ 2005 e 49.674/ 2005.</t>
    </r>
  </si>
  <si>
    <r>
      <rPr>
        <sz val="10"/>
        <rFont val="Times New Roman"/>
        <family val="1"/>
      </rPr>
      <t>23.08.130  LOUSA  EM  LAMINADO  MELAMÍNICO  TEXTURIZADO,  VERDE  OFICIAL,  "GREENBOARD"  – 5,00 X 1,20 M</t>
    </r>
  </si>
  <si>
    <r>
      <rPr>
        <sz val="10"/>
        <rFont val="Times New Roman"/>
        <family val="1"/>
      </rPr>
      <t xml:space="preserve">1)  </t>
    </r>
    <r>
      <rPr>
        <sz val="11"/>
        <rFont val="Times New Roman"/>
        <family val="1"/>
      </rPr>
      <t>Será medido por unidade de lousa instalada (un).</t>
    </r>
  </si>
  <si>
    <r>
      <rPr>
        <sz val="10"/>
        <rFont val="Times New Roman"/>
        <family val="1"/>
      </rPr>
      <t xml:space="preserve">2)  </t>
    </r>
    <r>
      <rPr>
        <sz val="11"/>
        <rFont val="Times New Roman"/>
        <family val="1"/>
      </rPr>
      <t>O  item  remunera  o  fornecimento  e  instalação  de  lousa  verde  oficial,  tipo  "greenboard",  nas dimensões  de  5,00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</si>
  <si>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23.08.160  PORTA LISA COM BALCÃO, BATENTE DE MADEIRA, COMPLETA - 82 X 210 CM</t>
    </r>
  </si>
  <si>
    <r>
      <rPr>
        <sz val="10"/>
        <rFont val="Times New Roman"/>
        <family val="1"/>
      </rPr>
      <t xml:space="preserve">1)  </t>
    </r>
    <r>
      <rPr>
        <sz val="11"/>
        <rFont val="Times New Roman"/>
        <family val="1"/>
      </rPr>
      <t>Será medido por conjunto de porta com balcão instalado (cj).</t>
    </r>
  </si>
  <si>
    <r>
      <rPr>
        <sz val="10"/>
        <rFont val="Times New Roman"/>
        <family val="1"/>
      </rPr>
      <t xml:space="preserve">2)  </t>
    </r>
    <r>
      <rPr>
        <sz val="11"/>
        <rFont val="Times New Roman"/>
        <family val="1"/>
      </rPr>
      <t>O  item  remunera  o  fornecimento  de  porta  com  balcão,  constituída  por:  uma  folha  em compensado de madeira lisa para acabamento em pintura ou cera, dividida ao meio permitindo a  abertura  separadamente;  batente  e  guarnições  em cedrinho  para  acabamento  em pintura  ou cera;  balcão  em  compensado  de  madeira  lisa  para  acabamento  em  pintura  ou  cera;  6 (seis) dobradiças de 3 1/2" x 3", em latão cromado; conjunto de fechadura de embutir cromado com miolo  tipo  gorges,  um  par  de  maçanetas  retangulares  e  um  par  de  espelhos  retangulares; referência  842 / 08 CR  fabricação  Pado,  ou  402526 / 40  fabricação  Arouca,  ou  equivalente; fecho tipo unho em latão cromado; cimento, areia, acessórios e a mão-de-obra necessária para a montagem e fixação do batente, das folhas, do balcão e das ferragens.</t>
    </r>
  </si>
  <si>
    <r>
      <rPr>
        <sz val="10"/>
        <rFont val="Times New Roman"/>
        <family val="1"/>
      </rPr>
      <t>23.08.170  LOUSA EM LAMINADO MELAMÍNICO, BRANCO - LINHA COMERCIAL</t>
    </r>
  </si>
  <si>
    <r>
      <rPr>
        <sz val="10"/>
        <rFont val="Times New Roman"/>
        <family val="1"/>
      </rPr>
      <t xml:space="preserve">1)  </t>
    </r>
    <r>
      <rPr>
        <sz val="11"/>
        <rFont val="Times New Roman"/>
        <family val="1"/>
      </rPr>
      <t>Será medido por área, aferida na projeção vertical, de lousa instalada (m²).</t>
    </r>
  </si>
  <si>
    <r>
      <rPr>
        <sz val="10"/>
        <rFont val="Times New Roman"/>
        <family val="1"/>
      </rPr>
      <t xml:space="preserve">2)  </t>
    </r>
    <r>
      <rPr>
        <sz val="11"/>
        <rFont val="Times New Roman"/>
        <family val="1"/>
      </rPr>
      <t>O  item  remunera  o  fornecimento  de  lousa  em  fórmica  branca,  tipo  "board net",  em  várias dimensões  disponíveis  no  mercado,  constituída  por:  base  em  chapa  de  fibra,  de  média densidade, constituída a partir de fibras de pinus, (MDF), revestida em laminado melamínico brilhante, na cor branca; moldura em perfil "U", de alumínio anodizado; base para apagador e canetas em toda a extensão do quadro; 2 (duas) canetas e 1 (um) apagador; parafusos, buchas e materiais acessórios e a mão-de-obra necessária para a fixação em paredes, em geral.</t>
    </r>
  </si>
  <si>
    <r>
      <rPr>
        <sz val="10"/>
        <rFont val="Times New Roman"/>
        <family val="1"/>
      </rPr>
      <t>23.08.210  ARMÁRIO  SOB  MEDIDA  EM  COMPENSADO  DE  MADEIRA  TOTALMENTE  REVESTIDO  EM FOLHEADO DE MADEIRA,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</si>
  <si>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folheado  de  madeira  nos  padrões  mogno,  freijó,  imbuia,  marfim  ou cerejeira;  dobradiças  em  aço;  puxadores  tipo  bola  com  acabamento  cromado  acetinado; fechadura e trinco interno; com ou sem cabideiro em tubo de alumínio.</t>
    </r>
  </si>
  <si>
    <r>
      <rPr>
        <sz val="10"/>
        <rFont val="Times New Roman"/>
        <family val="1"/>
      </rPr>
      <t>23.08.220  ARMÁRIO  SOB  MEDIDA  EM  COMPENSADO  DE  MADEIRA  TOTALMENTE  REVESTIDO  EM LAMINADO MELAMÍNICO TEXTURIZADO,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</si>
  <si>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laminado  melamínico  texturizado  em  cores  lisas;  dobradiças  em  aço; puxadores tipo bola com acabamento cromado acetinado;  fechadura e trinco interno; com ou sem cabideiro em tubo de alumínio.</t>
    </r>
  </si>
  <si>
    <r>
      <rPr>
        <sz val="10"/>
        <rFont val="Times New Roman"/>
        <family val="1"/>
      </rPr>
      <t>23.08.230  LOUSA  EM  LAMINADO  MELAMÍNICO  TEXTURIZADO,  VERDE  OFICIAL,  "GREENBOARD"  – 2,50 X 1,20 M</t>
    </r>
  </si>
  <si>
    <r>
      <rPr>
        <sz val="10"/>
        <rFont val="Times New Roman"/>
        <family val="1"/>
      </rPr>
      <t xml:space="preserve">2)  </t>
    </r>
    <r>
      <rPr>
        <sz val="11"/>
        <rFont val="Times New Roman"/>
        <family val="1"/>
      </rPr>
      <t>O  item  remunera  o  fornecimento  e  instalação  de  lousa  verde  oficial,  tipo  "greenboard",  nas dimensões  de  2,50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</si>
  <si>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23.08.320  PORTA ACÚSTICA DE MADEIRA</t>
    </r>
  </si>
  <si>
    <r>
      <rPr>
        <sz val="10"/>
        <rFont val="Times New Roman"/>
        <family val="1"/>
      </rPr>
      <t xml:space="preserve">1)  </t>
    </r>
    <r>
      <rPr>
        <sz val="11"/>
        <rFont val="Times New Roman"/>
        <family val="1"/>
      </rPr>
      <t>Será medido por área de porta acústica de madeira instalada (m²).</t>
    </r>
  </si>
  <si>
    <r>
      <rPr>
        <sz val="10"/>
        <rFont val="Times New Roman"/>
        <family val="1"/>
      </rPr>
      <t xml:space="preserve">2)  </t>
    </r>
    <r>
      <rPr>
        <sz val="11"/>
        <rFont val="Times New Roman"/>
        <family val="1"/>
      </rPr>
      <t>O   item   remunera   o   fornecimento   e   instalação   completa   de   porta   acústica   de   madeira, constituída  por  folhas  com  miolo  em  espuma  e  material  fonoabsorvente,  encabeçamento  em todo  o  perímetro  da folha, batente e guarnições em madeira para acabamento em esmalte ou cera;  cimento,  areia;  acessórios  e  a  mão-de-obra  necessária  para  a  montagem  e  fixação  do batente, folha e das guarnições. Remunera também vedação completa junto à parede por meio de espuma de poliuretano.</t>
    </r>
  </si>
  <si>
    <r>
      <rPr>
        <sz val="10"/>
        <rFont val="Times New Roman"/>
        <family val="1"/>
      </rPr>
      <t>23.08.340  PORTA DE ARMÁRIO SOB PIA REVESTIMENTO EM LAMINADO – DE ABRIR</t>
    </r>
  </si>
  <si>
    <r>
      <rPr>
        <sz val="10"/>
        <rFont val="Times New Roman"/>
        <family val="1"/>
      </rPr>
      <t xml:space="preserve">1)  </t>
    </r>
    <r>
      <rPr>
        <sz val="11"/>
        <rFont val="Times New Roman"/>
        <family val="1"/>
      </rPr>
      <t>Será medido por área de porta instalada (m²).</t>
    </r>
  </si>
  <si>
    <r>
      <rPr>
        <sz val="10"/>
        <rFont val="Times New Roman"/>
        <family val="1"/>
      </rPr>
      <t xml:space="preserve">2)  </t>
    </r>
    <r>
      <rPr>
        <sz val="11"/>
        <rFont val="Times New Roman"/>
        <family val="1"/>
      </rPr>
      <t>O item remunera o fornecimento de porta de abrir para armário sob pia, com revestimento em laminado  melamínico,  dobradiças,  puxador  tipo  botão  e  fecho  de  pressão,  remunera  também materiais acessórios e a mão-de-obra necessários para a instalação completa da porta.</t>
    </r>
  </si>
  <si>
    <r>
      <rPr>
        <sz val="10"/>
        <rFont val="Times New Roman"/>
        <family val="1"/>
      </rPr>
      <t>23.08.380  FAIXA / BATEDOR  DE  PROTEÇÃO  EM  MADEIRA  DE  290 X 15 MM,  COM  ACABAMENTO  EM LAMINADO FENÓLICO MELAMÍNICO</t>
    </r>
  </si>
  <si>
    <r>
      <rPr>
        <sz val="10"/>
        <rFont val="Times New Roman"/>
        <family val="1"/>
      </rPr>
      <t xml:space="preserve">1)  </t>
    </r>
    <r>
      <rPr>
        <sz val="11"/>
        <rFont val="Times New Roman"/>
        <family val="1"/>
      </rPr>
      <t>Será medido pelo comprimento de batedor de proteção executado (m).</t>
    </r>
  </si>
  <si>
    <r>
      <rPr>
        <sz val="10"/>
        <rFont val="Times New Roman"/>
        <family val="1"/>
      </rPr>
      <t xml:space="preserve">2)  </t>
    </r>
    <r>
      <rPr>
        <sz val="11"/>
        <rFont val="Times New Roman"/>
        <family val="1"/>
      </rPr>
      <t>O  item  remunera  o  fornecimento  dos  materiais  para  a  execução  de  faixa  de  proteção, constituída  por:  madeira  em  MDF  de  290 x 15 mm,  revestido  nas  duas  faces  com  chapa  de laminado fenólico melamínico texturizada; remunera também materiais acessórios e a mão-de- obra necessário para a instalação da faixa;  não remunera o acabamento posterior da faixa de proteção com aplicação de tinta, cera ou verniz.</t>
    </r>
  </si>
  <si>
    <r>
      <rPr>
        <b/>
        <sz val="10"/>
        <rFont val="Times New Roman"/>
        <family val="1"/>
      </rPr>
      <t>23.09.000  PORTA LISA COMUM MONTADA COM BATENTE</t>
    </r>
  </si>
  <si>
    <r>
      <rPr>
        <sz val="10"/>
        <rFont val="Times New Roman"/>
        <family val="1"/>
      </rPr>
      <t>23.09.010  ACRÉSCIMO DE BANDEIRA - PORTA LISA COMUM COM BATENTE DE MADEIRA</t>
    </r>
  </si>
  <si>
    <r>
      <rPr>
        <sz val="10"/>
        <rFont val="Times New Roman"/>
        <family val="1"/>
      </rPr>
      <t xml:space="preserve">2)  </t>
    </r>
    <r>
      <rPr>
        <sz val="11"/>
        <rFont val="Times New Roman"/>
        <family val="1"/>
      </rPr>
      <t>O  item  remunera  o  fornecimento  da  folha  lisa  em  madeira  sarrafeada,  para  acabamento  em pintura ou cera; batente e guarnições em madeira para acabamento em pintura ou cera; cimento, areia, acessórios e a mão-de-obra necessária para a montagem e fixação da folha de bandeira, do batente e das guarnições nas duas faces.</t>
    </r>
  </si>
  <si>
    <r>
      <rPr>
        <sz val="10"/>
        <rFont val="Times New Roman"/>
        <family val="1"/>
      </rPr>
      <t>23.09.020  PORTA LISA COM BATENTE MADEIRA – 62 X 210 CM</t>
    </r>
  </si>
  <si>
    <r>
      <rPr>
        <sz val="10"/>
        <rFont val="Times New Roman"/>
        <family val="1"/>
      </rPr>
      <t xml:space="preserve">2)  </t>
    </r>
    <r>
      <rPr>
        <sz val="11"/>
        <rFont val="Times New Roman"/>
        <family val="1"/>
      </rPr>
      <t>O  item  remunera  o  fornecimento  da  folha  de  porta  lisa  em  madeira  sarrafeada,  batente  e guarnições em madeira para acabamento em pintura ou cera; cimento, areia, acessórios e a mão- de-obra necessária para a montagem e fixação do batente, da folha e das guarnições nas duas faces.</t>
    </r>
  </si>
  <si>
    <r>
      <rPr>
        <sz val="10"/>
        <rFont val="Times New Roman"/>
        <family val="1"/>
      </rPr>
      <t>23.09.030  PORTA LISA COM BATENTE MADEIRA – 72 X 210 CM</t>
    </r>
  </si>
  <si>
    <r>
      <rPr>
        <sz val="10"/>
        <rFont val="Times New Roman"/>
        <family val="1"/>
      </rPr>
      <t>23.09.040  PORTA LISA COM BATENTE MADEIRA – 82 X 210 CM</t>
    </r>
  </si>
  <si>
    <r>
      <rPr>
        <sz val="10"/>
        <rFont val="Times New Roman"/>
        <family val="1"/>
      </rPr>
      <t>23.09.050  PORTA LISA COM BATENTE MADEIRA – 92 X 210 CM</t>
    </r>
  </si>
  <si>
    <r>
      <rPr>
        <sz val="10"/>
        <rFont val="Times New Roman"/>
        <family val="1"/>
      </rPr>
      <t>23.09.052  PORTA LISA COM BATENTE MADEIRA – 110 X 210 CM</t>
    </r>
  </si>
  <si>
    <r>
      <rPr>
        <sz val="10"/>
        <rFont val="Times New Roman"/>
        <family val="1"/>
      </rPr>
      <t>23.09.060  PORTA LISA COM BATENTE MADEIRA – 124 X 210 CM</t>
    </r>
  </si>
  <si>
    <r>
      <rPr>
        <sz val="10"/>
        <rFont val="Times New Roman"/>
        <family val="1"/>
      </rPr>
      <t>23.09.100  PORTA LISA COM BATENTE MADEIRA – 164 X 210 CM</t>
    </r>
  </si>
  <si>
    <r>
      <rPr>
        <sz val="10"/>
        <rFont val="Times New Roman"/>
        <family val="1"/>
      </rPr>
      <t>23.09.420  PORTA COM ACABAMENTO LISO E BATENTE EM ALUMÍNIO – LARGURA 62 CM, ALTURA DE 105 A 200 CM</t>
    </r>
  </si>
  <si>
    <r>
      <rPr>
        <sz val="10"/>
        <rFont val="Times New Roman"/>
        <family val="1"/>
      </rPr>
      <t xml:space="preserve">2)  </t>
    </r>
    <r>
      <rPr>
        <sz val="11"/>
        <rFont val="Times New Roman"/>
        <family val="1"/>
      </rPr>
      <t>O item remunera o fornecimento da folha de porta lisa em madeira sarrafeada com largura de 62cm, para acabamento em pintura ou cera e batente em alumínio. Remunera também materiais, acessórios e a mão-de-obra necessária para a montagem e fixação do batente e da folha.</t>
    </r>
  </si>
  <si>
    <r>
      <rPr>
        <sz val="10"/>
        <rFont val="Times New Roman"/>
        <family val="1"/>
      </rPr>
      <t>23.09.430  PORTA COM ACABAMENTO LISO E BATENTE EM ALUMÍNIO – LARGURA 82 CM, ALTURA DE 105 A 200 CM</t>
    </r>
  </si>
  <si>
    <r>
      <rPr>
        <sz val="10"/>
        <rFont val="Times New Roman"/>
        <family val="1"/>
      </rPr>
      <t xml:space="preserve">2)  </t>
    </r>
    <r>
      <rPr>
        <sz val="11"/>
        <rFont val="Times New Roman"/>
        <family val="1"/>
      </rPr>
      <t>O item remunera o fornecimento da folha de porta lisa em madeira sarrafeada com largura de 82cm, para acabamento em pintura ou cera e batente em alumínio. Remunera também materiais, acessórios e a mão-de-obra necessária para a montagem e fixação do batente e da folha.</t>
    </r>
  </si>
  <si>
    <r>
      <rPr>
        <sz val="10"/>
        <rFont val="Times New Roman"/>
        <family val="1"/>
      </rPr>
      <t>23.09.440  PORTA COM ACABAMENTO LISO E BATENTE EM ALUMÍNIO – LARGURA 92 CM, ALTURA DE 105 A 200 CM</t>
    </r>
  </si>
  <si>
    <r>
      <rPr>
        <sz val="10"/>
        <rFont val="Times New Roman"/>
        <family val="1"/>
      </rPr>
      <t xml:space="preserve">2)  </t>
    </r>
    <r>
      <rPr>
        <sz val="11"/>
        <rFont val="Times New Roman"/>
        <family val="1"/>
      </rPr>
      <t>O item remunera o fornecimento da folha de porta lisa em madeira sarrafeada com largura de 92cm, para acabamento em pintura ou cera e batente em alumínio. Remunera também materiais, acessórios e a mão-de-obra necessária para a montagem e fixação do batente e da folha.</t>
    </r>
  </si>
  <si>
    <r>
      <rPr>
        <sz val="10"/>
        <rFont val="Times New Roman"/>
        <family val="1"/>
      </rPr>
      <t>23.09.500  ACRÉSCIMO DE BANDEIRA – PORTA LISA COMUM COM BATENTE METÁLICO</t>
    </r>
  </si>
  <si>
    <r>
      <rPr>
        <sz val="10"/>
        <rFont val="Times New Roman"/>
        <family val="1"/>
      </rPr>
      <t xml:space="preserve">2)  </t>
    </r>
    <r>
      <rPr>
        <sz val="11"/>
        <rFont val="Times New Roman"/>
        <family val="1"/>
      </rPr>
      <t>O  item  remunera  o  fornecimento  da  folha  lisa  em  madeira  sarrafeada,  para  acabamento  em pintura ou cera; batente em chapa nº 16 dobrada e zincada; cimento, areia, acessórios e a mão- de-obra necessária para a montagem e fixação da folha de bandeira e do batente.</t>
    </r>
  </si>
  <si>
    <r>
      <rPr>
        <sz val="10"/>
        <rFont val="Times New Roman"/>
        <family val="1"/>
      </rPr>
      <t>23.09.510  PORTA LISA COM BATENTE METÁLICO – 62 X 100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</si>
  <si>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</si>
  <si>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23.09.520  PORTA LISA COM BATENTE METÁLICO – 62 X 160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</si>
  <si>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</si>
  <si>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23.09.530  PORTA LISA COM BATENTE METÁLICO – 82 X 160 CM</t>
    </r>
  </si>
  <si>
    <r>
      <rPr>
        <sz val="10"/>
        <rFont val="Times New Roman"/>
        <family val="1"/>
      </rPr>
      <t>23.09.540  PORTA LISA COM BATENTE METÁLICO – 72 X 210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</si>
  <si>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cimento, areia, acessórios e a mão-de-obra necessária para a montagem e fixação do batente e da folha.</t>
    </r>
  </si>
  <si>
    <r>
      <rPr>
        <sz val="10"/>
        <rFont val="Times New Roman"/>
        <family val="1"/>
      </rPr>
      <t>23.09.550  PORTA LISA COM BATENTE METÁLICO – 82 X 210 CM</t>
    </r>
  </si>
  <si>
    <r>
      <rPr>
        <sz val="10"/>
        <rFont val="Times New Roman"/>
        <family val="1"/>
      </rPr>
      <t>23.09.560  PORTA LISA COM BATENTE METÁLICO – 92 X 210 CM</t>
    </r>
  </si>
  <si>
    <r>
      <rPr>
        <sz val="10"/>
        <rFont val="Times New Roman"/>
        <family val="1"/>
      </rPr>
      <t>23.09.570  PORTA LISA COM BATENTE METÁLICO – 124 X 210 CM</t>
    </r>
  </si>
  <si>
    <r>
      <rPr>
        <sz val="10"/>
        <rFont val="Times New Roman"/>
        <family val="1"/>
      </rPr>
      <t>23.09.580  PORTA LISA COM BATENTE METÁLICO – 144 X 210 CM</t>
    </r>
  </si>
  <si>
    <r>
      <rPr>
        <sz val="10"/>
        <rFont val="Times New Roman"/>
        <family val="1"/>
      </rPr>
      <t>23.09.590  PORTA LISA COM BATENTE METÁLICO – 164 X 210 CM</t>
    </r>
  </si>
  <si>
    <r>
      <rPr>
        <sz val="10"/>
        <rFont val="Times New Roman"/>
        <family val="1"/>
      </rPr>
      <t>23.09.600  PORTA LISA COM BATENTE METÁLICO – 62 X 180 CM</t>
    </r>
  </si>
  <si>
    <r>
      <rPr>
        <sz val="10"/>
        <rFont val="Times New Roman"/>
        <family val="1"/>
      </rPr>
      <t>23.09.610  PORTA LISA COM BATENTE METÁLICO – 62 X 210 CM</t>
    </r>
  </si>
  <si>
    <r>
      <rPr>
        <sz val="10"/>
        <rFont val="Times New Roman"/>
        <family val="1"/>
      </rPr>
      <t>23.09.630  PORTA LISA COM BATENTE MADEIRA, DUAS FOLHAS – 140 X 210 CM</t>
    </r>
  </si>
  <si>
    <r>
      <rPr>
        <sz val="10"/>
        <rFont val="Times New Roman"/>
        <family val="1"/>
      </rPr>
      <t xml:space="preserve">2)  </t>
    </r>
    <r>
      <rPr>
        <sz val="11"/>
        <rFont val="Times New Roman"/>
        <family val="1"/>
      </rPr>
      <t>O  item  remunera  o  fornecimento  das  folhas  de  porta  lisa  em  madeira  folheada,  batente  e guarnições em madeira para acabamento em pintura ou cera; cimento, areia, acessórios e a mão- de-obra necessária para a montagem e fixação do batente, da folha e das guarnições nas duas faces, largura total das folhas 140 cm.</t>
    </r>
  </si>
  <si>
    <r>
      <rPr>
        <b/>
        <sz val="10"/>
        <rFont val="Times New Roman"/>
        <family val="1"/>
      </rPr>
      <t>23.11.000  PORTA LISA PARA ACABAMENTO EM VERNIZ MONTADA COM BATENTE</t>
    </r>
  </si>
  <si>
    <r>
      <rPr>
        <sz val="10"/>
        <rFont val="Times New Roman"/>
        <family val="1"/>
      </rPr>
      <t>23.11.010  ACRÉSCIMO DE BANDEIRA – PORTA LISA PARA ACABAMENTO EM VERNIZ, COM BATENTE DE MADEIRA</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</si>
  <si>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da folha de bandeira, do batente e das guarnições nas duas faces.</t>
    </r>
  </si>
  <si>
    <r>
      <rPr>
        <sz val="10"/>
        <rFont val="Times New Roman"/>
        <family val="1"/>
      </rPr>
      <t>23.11.030  PORTA LISA PARA ACABAMENTO EM VERNIZ, COM BATENTE MADEIRA – 72 X 210 CM</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</si>
  <si>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do batente, da folha e das guarnições nas duas faces.</t>
    </r>
  </si>
  <si>
    <r>
      <rPr>
        <sz val="10"/>
        <rFont val="Times New Roman"/>
        <family val="1"/>
      </rPr>
      <t>23.11.040  PORTA LISA PARA ACABAMENTO EM VERNIZ, COM BATENTE MADEIRA – 82 X 210 CM</t>
    </r>
  </si>
  <si>
    <r>
      <rPr>
        <sz val="10"/>
        <rFont val="Times New Roman"/>
        <family val="1"/>
      </rPr>
      <t>23.11.050  PORTA LISA PARA ACABAMENTO EM VERNIZ, COM BATENTE MADEIRA – 92 X 210 CM</t>
    </r>
  </si>
  <si>
    <r>
      <rPr>
        <sz val="10"/>
        <rFont val="Times New Roman"/>
        <family val="1"/>
      </rPr>
      <t>23.11.060  PORTA LISA PARA ACABAMENTO EM VERNIZ, COM BATENTE MADEIRA – 110 X 210 CM</t>
    </r>
  </si>
  <si>
    <r>
      <rPr>
        <sz val="10"/>
        <rFont val="Times New Roman"/>
        <family val="1"/>
      </rPr>
      <t>23.11.200  ACRÉSCIMO DE BANDEIRA – PORTA LISA PARA ACABAMENTO EM VERNIZ, COM BATENTE METÁLICO</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</si>
  <si>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cimento, areia, acessórios e a mão-de-obra necessária para a montagem e fixação da folha de bandeira e do batente.</t>
    </r>
  </si>
  <si>
    <r>
      <rPr>
        <sz val="10"/>
        <rFont val="Times New Roman"/>
        <family val="1"/>
      </rPr>
      <t>23.11.210  PORTA LISA PARA ACABAMENTO EM VERNIZ, COM BATENTE METÁLICO – 72 X 210 CM</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</si>
  <si>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materiais acessórios e a mão- de-obra necessária para a montagem e fixação do batente e da folha.</t>
    </r>
  </si>
  <si>
    <r>
      <rPr>
        <sz val="10"/>
        <rFont val="Times New Roman"/>
        <family val="1"/>
      </rPr>
      <t>23.11.220  PORTA LISA PARA ACABAMENTO EM VERNIZ, COM BATENTE METÁLICO – 82 X 210 CM</t>
    </r>
  </si>
  <si>
    <r>
      <rPr>
        <sz val="10"/>
        <rFont val="Times New Roman"/>
        <family val="1"/>
      </rPr>
      <t>23.11.230  PORTA LISA PARA ACABAMENTO EM VERNIZ, COM BATENTE METÁLICO – 92 X 210 CM</t>
    </r>
  </si>
  <si>
    <r>
      <rPr>
        <sz val="10"/>
        <rFont val="Times New Roman"/>
        <family val="1"/>
      </rPr>
      <t>23.11.240  PORTA LISA PARA ACABAMENTO EM VERNIZ, COM BATENTE METÁLICO – 110 X 210 CM</t>
    </r>
  </si>
  <si>
    <r>
      <rPr>
        <b/>
        <sz val="10"/>
        <rFont val="Times New Roman"/>
        <family val="1"/>
      </rPr>
      <t>23.12.000  PORTA COMUM COMPLETO – USO COLETIVO (PADRÃO DIMENSIONAL MÉDIA)</t>
    </r>
  </si>
  <si>
    <r>
      <rPr>
        <sz val="10"/>
        <rFont val="Times New Roman"/>
        <family val="1"/>
      </rPr>
      <t>23.12.001  PORTA  LISA  DE  MADEIRA,  INTERNA  “PIM”,  PARA  ACABAMENTO  EM  PINTURA,  PADRÃO DIMENSIONAL MÉDIO, COM FERRAGENS, COMPLETO – 80 X 210 CM</t>
    </r>
  </si>
  <si>
    <r>
      <rPr>
        <sz val="10"/>
        <rFont val="Times New Roman"/>
        <family val="1"/>
      </rPr>
      <t xml:space="preserve">1)  </t>
    </r>
    <r>
      <rPr>
        <sz val="11"/>
        <rFont val="Times New Roman"/>
        <family val="1"/>
      </rPr>
      <t>Será medido por unidade de porta montada e instalada (un).</t>
    </r>
  </si>
  <si>
    <r>
      <rPr>
        <sz val="10"/>
        <rFont val="Times New Roman"/>
        <family val="1"/>
      </rPr>
      <t xml:space="preserve">2)  </t>
    </r>
    <r>
      <rPr>
        <sz val="11"/>
        <rFont val="Times New Roman"/>
        <family val="1"/>
      </rPr>
      <t>O item remunera o fornecimento da folha de porta lisa de 35 mm em madeira, acabamento base pintura;   guarnição,  alizar/batente  em  madeira;   03 dobradiças  em  latão  ou  aço  cromado; ferragem  completa  com  fechadura  mecânica  máquina  55 mm  e  maçaneta  tipo  alavanca  para porta interna 01 folha de 35 mm (ferragem para tráfego regular de 50.000 ciclos de abertura e fechamento);  acessórios  e  mão-de-obra  necessária  para  montagem  e  instalação  completa  da porta.</t>
    </r>
  </si>
  <si>
    <r>
      <rPr>
        <b/>
        <sz val="10"/>
        <rFont val="Times New Roman"/>
        <family val="1"/>
      </rPr>
      <t>23.13.000  PORTA COMUM COMPLETO – USO PÚBLICO (PADRÃO DIMENSIONAL MÉDIO / PESADO)</t>
    </r>
  </si>
  <si>
    <r>
      <rPr>
        <sz val="10"/>
        <rFont val="Times New Roman"/>
        <family val="1"/>
      </rPr>
      <t>23.13.001  PORTA  LISA  DE  MADEIRA,  INTERNA  “PIM”,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</si>
  <si>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</si>
  <si>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23.13.002  PORTA  LISA  DE  MADEIRA,  INTERNA  “PIM”,  PARA  ACABAMENTO  EM  PINTURA,  PADRÃO DIMENSIONAL MÉDIO / PESADO, COM FERRAGENS, COMPLETO – 90 X 210 CM</t>
    </r>
  </si>
  <si>
    <r>
      <rPr>
        <sz val="10"/>
        <rFont val="Times New Roman"/>
        <family val="1"/>
      </rPr>
      <t>23.13.020  PORTA    LISA    DE    MADEIRA,    INTERNA,    RESISTENTE    A    UMIDADE    “PIM    RU”,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</si>
  <si>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resistente  a  umidade;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</si>
  <si>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23.13.040  PORTA    LISA    DE    MADEIRA,    INTERNA,    RESISTENTE    A    UMIDADE    “PIM    RU”,    PARA ACABAMENTO   REVESTIDA   OU   EM   PINTURA,   PARA   DIVISÓRIA   SANITÁRIA,   PADRÃO DIMENSIONAL MÉDIO / PESADO, COM FERRAGENS, COMPLETO – 80 X 190 CM</t>
    </r>
  </si>
  <si>
    <r>
      <rPr>
        <sz val="10"/>
        <rFont val="Times New Roman"/>
        <family val="1"/>
      </rPr>
      <t xml:space="preserve">2)  </t>
    </r>
    <r>
      <rPr>
        <sz val="11"/>
        <rFont val="Times New Roman"/>
        <family val="1"/>
      </rPr>
      <t>O  item  remunera  o  fornecimento  da  folha  de  porta  lisa  em  madeira  revestida  em  fórmica classe 1   ou   acabamento   base   pintura   cor   branca,   resistente   a   umidade;   marco   padrão 20 ou 30 mm; 03 dobradiças em aço cromado; ferragem completa para porta de box de WC tipo livre/ocupado;  acessórios  e  mão-de-obra  necessária  para  montagem  e  instalação  completa  da porta.</t>
    </r>
  </si>
  <si>
    <r>
      <rPr>
        <sz val="10"/>
        <rFont val="Times New Roman"/>
        <family val="1"/>
      </rPr>
      <t>23.13.052  PORTA    LISA    DE    MADEIRA,    INTERNA,    RESISTENTE    A    UMIDADE    “PIM    RU”,    PARA ACABAMENTO  EM  PINTURA,  TIPO  ACESSÍVEL,  PADRÃO  DIMENSIONAL  MÉDIO / PESADO, COM FERRAGENS, COMPLETO – 90 X 190 CM</t>
    </r>
  </si>
  <si>
    <r>
      <rPr>
        <sz val="10"/>
        <rFont val="Times New Roman"/>
        <family val="1"/>
      </rPr>
      <t>23.13.064  PORTA    LISA    DE    MADEIRA,    INTERNA,    RESISTENTE    A    UMIDADE    “PIM    RU”,    PARA ACABAMENTO   EM   PINTURA,   DE  CORRER  OU  DESLIZANTE,  TIPO  ACESSÍVEL,  PADRÃO DIMENSIONAL    PESADO,    COM    SISTEMA    DESLIZANTE    E    FERRAGENS,    COMPLETO    – 100 X 210 CM</t>
    </r>
  </si>
  <si>
    <r>
      <rPr>
        <sz val="10"/>
        <rFont val="Times New Roman"/>
        <family val="1"/>
      </rPr>
      <t xml:space="preserve">2)  </t>
    </r>
    <r>
      <rPr>
        <sz val="11"/>
        <rFont val="Times New Roman"/>
        <family val="1"/>
      </rPr>
      <t>O  item remunera  o  fornecimento  de  folha  de  porta  sólida lisa em madeira, tipo de sobrepor, com  acabamento  base  pintura,  resistente  a  umidade;  guarnição  em  madeira,  alizar/batente 50mm face fixa; alizar 60 mm face regulável; com sistema deslizante suspenso em trilho com roldanas  duplas  e  guia  inferior  de  piso;  fechadura de correr  completo (ferragem para tráfego intenso de 100.000 ciclos de abertura e fechamento); acessórios e mão-de-obra necessária para montagem e instalação completa da</t>
    </r>
  </si>
  <si>
    <r>
      <rPr>
        <sz val="10"/>
        <rFont val="Times New Roman"/>
        <family val="1"/>
      </rPr>
      <t xml:space="preserve">3)  </t>
    </r>
    <r>
      <rPr>
        <sz val="11"/>
        <rFont val="Times New Roman"/>
        <family val="1"/>
      </rPr>
      <t>porta.</t>
    </r>
  </si>
  <si>
    <r>
      <rPr>
        <b/>
        <sz val="10"/>
        <rFont val="Times New Roman"/>
        <family val="1"/>
      </rPr>
      <t>23.20.000  REPAROS, CONSERVAÇÕES E COMPLEMENTOS</t>
    </r>
  </si>
  <si>
    <r>
      <rPr>
        <sz val="10"/>
        <rFont val="Times New Roman"/>
        <family val="1"/>
      </rPr>
      <t>23.20.020  RECOLOCAÇÃO DE BATENTES DE MADEIRA</t>
    </r>
  </si>
  <si>
    <r>
      <rPr>
        <sz val="10"/>
        <rFont val="Times New Roman"/>
        <family val="1"/>
      </rPr>
      <t xml:space="preserve">1)  </t>
    </r>
    <r>
      <rPr>
        <sz val="11"/>
        <rFont val="Times New Roman"/>
        <family val="1"/>
      </rPr>
      <t>Será medido por unidade de batente colocado (un).</t>
    </r>
  </si>
  <si>
    <r>
      <rPr>
        <sz val="10"/>
        <rFont val="Times New Roman"/>
        <family val="1"/>
      </rPr>
      <t xml:space="preserve">2)  </t>
    </r>
    <r>
      <rPr>
        <sz val="11"/>
        <rFont val="Times New Roman"/>
        <family val="1"/>
      </rPr>
      <t>O  item  remunera  o  fornecimento  da  mão-de-obra  e  materiais  acessórios  necessários  para  a colocação do batente.</t>
    </r>
  </si>
  <si>
    <r>
      <rPr>
        <sz val="10"/>
        <rFont val="Times New Roman"/>
        <family val="1"/>
      </rPr>
      <t>23.20.040  RECOLOCAÇÃO DE FOLHAS DE PORTA OU JANELA</t>
    </r>
  </si>
  <si>
    <r>
      <rPr>
        <sz val="10"/>
        <rFont val="Times New Roman"/>
        <family val="1"/>
      </rPr>
      <t xml:space="preserve">1)  </t>
    </r>
    <r>
      <rPr>
        <sz val="11"/>
        <rFont val="Times New Roman"/>
        <family val="1"/>
      </rPr>
      <t>Será medido por unidade de folha de porta ou janela colocada (un).</t>
    </r>
  </si>
  <si>
    <r>
      <rPr>
        <sz val="10"/>
        <rFont val="Times New Roman"/>
        <family val="1"/>
      </rPr>
      <t xml:space="preserve">2)  </t>
    </r>
    <r>
      <rPr>
        <sz val="11"/>
        <rFont val="Times New Roman"/>
        <family val="1"/>
      </rPr>
      <t>O item remunera o fornecimento da mão-de-obra necessária para a colocação de folha de porta ou janela.</t>
    </r>
  </si>
  <si>
    <r>
      <rPr>
        <sz val="10"/>
        <rFont val="Times New Roman"/>
        <family val="1"/>
      </rPr>
      <t>23.20.060  RECOLOCAÇÃO DE GUARNIÇÃO OU MOLDURAS</t>
    </r>
  </si>
  <si>
    <r>
      <rPr>
        <sz val="10"/>
        <rFont val="Times New Roman"/>
        <family val="1"/>
      </rPr>
      <t xml:space="preserve">1)  </t>
    </r>
    <r>
      <rPr>
        <sz val="11"/>
        <rFont val="Times New Roman"/>
        <family val="1"/>
      </rPr>
      <t>Será medido por comprimento de guarnição ou moldura colocado (m).</t>
    </r>
  </si>
  <si>
    <r>
      <rPr>
        <sz val="10"/>
        <rFont val="Times New Roman"/>
        <family val="1"/>
      </rPr>
      <t xml:space="preserve">2)  </t>
    </r>
    <r>
      <rPr>
        <sz val="11"/>
        <rFont val="Times New Roman"/>
        <family val="1"/>
      </rPr>
      <t>O  item  remunera  o  fornecimento  da  mão-de-obra  e  materiais  acessórios  necessários  para  a colocação de guarnições ou molduras.</t>
    </r>
  </si>
  <si>
    <r>
      <rPr>
        <sz val="10"/>
        <rFont val="Times New Roman"/>
        <family val="1"/>
      </rPr>
      <t>23.20.100  BATENTE DE MADEIRA PARA PORTA</t>
    </r>
  </si>
  <si>
    <r>
      <rPr>
        <sz val="10"/>
        <rFont val="Times New Roman"/>
        <family val="1"/>
      </rPr>
      <t xml:space="preserve">1)  </t>
    </r>
    <r>
      <rPr>
        <sz val="11"/>
        <rFont val="Times New Roman"/>
        <family val="1"/>
      </rPr>
      <t>Será medido por comprimento de batente instalado (m).</t>
    </r>
  </si>
  <si>
    <r>
      <rPr>
        <sz val="10"/>
        <rFont val="Times New Roman"/>
        <family val="1"/>
      </rPr>
      <t xml:space="preserve">2)  </t>
    </r>
    <r>
      <rPr>
        <sz val="11"/>
        <rFont val="Times New Roman"/>
        <family val="1"/>
      </rPr>
      <t>O  item  remunera  o  fornecimento  de  batente  padrão  garapeira / cedrinho  ou  angelim,  para acabamento  em pintura,  cera  ou  verniz;  cimento,  areia,  materiais  acessórios  e  a mão-de-obra necessária para a instalação do batente.</t>
    </r>
  </si>
  <si>
    <r>
      <rPr>
        <sz val="10"/>
        <rFont val="Times New Roman"/>
        <family val="1"/>
      </rPr>
      <t>23.20.110  VISOR FIXO E REQUADRO DE MADEIRA PARA PORTA, PARA RECEBER VIDRO</t>
    </r>
  </si>
  <si>
    <r>
      <rPr>
        <sz val="10"/>
        <rFont val="Times New Roman"/>
        <family val="1"/>
      </rPr>
      <t xml:space="preserve">1)  </t>
    </r>
    <r>
      <rPr>
        <sz val="11"/>
        <rFont val="Times New Roman"/>
        <family val="1"/>
      </rPr>
      <t>Será medido por área de visor fixo instalado (m²).</t>
    </r>
  </si>
  <si>
    <r>
      <rPr>
        <sz val="10"/>
        <rFont val="Times New Roman"/>
        <family val="1"/>
      </rPr>
      <t xml:space="preserve">2)  </t>
    </r>
    <r>
      <rPr>
        <sz val="11"/>
        <rFont val="Times New Roman"/>
        <family val="1"/>
      </rPr>
      <t>O item remunera o fornecimento e instalação do visor fixo composto por: ripa de 3,5 x 1,5 cm, guarnição  em  moldura  de  madeira  3 cm,  cola  de  contato,  e  a  mão-de-obra  necessária  para  o recorte  da  folha  de  porta  e a instalação completa do visor. Não remunera o fornecimento do vidro.</t>
    </r>
  </si>
  <si>
    <r>
      <rPr>
        <sz val="10"/>
        <rFont val="Times New Roman"/>
        <family val="1"/>
      </rPr>
      <t>23.20.120  GUARNIÇÃO DE MADEIRA</t>
    </r>
  </si>
  <si>
    <r>
      <rPr>
        <sz val="10"/>
        <rFont val="Times New Roman"/>
        <family val="1"/>
      </rPr>
      <t xml:space="preserve">1)  </t>
    </r>
    <r>
      <rPr>
        <sz val="11"/>
        <rFont val="Times New Roman"/>
        <family val="1"/>
      </rPr>
      <t>Será medido por comprimento de guarnição instalada (m).</t>
    </r>
  </si>
  <si>
    <r>
      <rPr>
        <sz val="10"/>
        <rFont val="Times New Roman"/>
        <family val="1"/>
      </rPr>
      <t xml:space="preserve">2)  </t>
    </r>
    <r>
      <rPr>
        <sz val="11"/>
        <rFont val="Times New Roman"/>
        <family val="1"/>
      </rPr>
      <t>O  item  remunera  o  fornecimento  de  guarnição,  com  5 cm  de  largura,  em  cedrinho  para acabamento em pintura, cera ou verniz; materiais acessórios e a mão-de-obra necessária para a instalação.</t>
    </r>
  </si>
  <si>
    <r>
      <rPr>
        <sz val="10"/>
        <rFont val="Times New Roman"/>
        <family val="1"/>
      </rPr>
      <t>23.20.140  ACRÉSCIMO DE VISOR COMPLETO EM PORTA DE MADEIRA</t>
    </r>
  </si>
  <si>
    <r>
      <rPr>
        <sz val="10"/>
        <rFont val="Times New Roman"/>
        <family val="1"/>
      </rPr>
      <t xml:space="preserve">1)  </t>
    </r>
    <r>
      <rPr>
        <sz val="11"/>
        <rFont val="Times New Roman"/>
        <family val="1"/>
      </rPr>
      <t>Será medido por unidade de visor instalado (un).</t>
    </r>
  </si>
  <si>
    <r>
      <rPr>
        <sz val="10"/>
        <rFont val="Times New Roman"/>
        <family val="1"/>
      </rPr>
      <t xml:space="preserve">2)  </t>
    </r>
    <r>
      <rPr>
        <sz val="11"/>
        <rFont val="Times New Roman"/>
        <family val="1"/>
      </rPr>
      <t>O item remunera o fornecimento de vidro branco transparente de 3 mm, materiais acessórios e a mão-de-obra necessária para a abertura em porta de madeira e instalação completa de visor.</t>
    </r>
  </si>
  <si>
    <r>
      <rPr>
        <sz val="10"/>
        <rFont val="Times New Roman"/>
        <family val="1"/>
      </rPr>
      <t>23.20.160  FOLHA DE PORTA VENEZIANA MACIÇA, SOB MEDIDA</t>
    </r>
  </si>
  <si>
    <r>
      <rPr>
        <sz val="10"/>
        <rFont val="Times New Roman"/>
        <family val="1"/>
      </rPr>
      <t xml:space="preserve">1)  </t>
    </r>
    <r>
      <rPr>
        <sz val="11"/>
        <rFont val="Times New Roman"/>
        <family val="1"/>
      </rPr>
      <t>Será medido por área de folha porta instalada (m²).</t>
    </r>
  </si>
  <si>
    <r>
      <rPr>
        <sz val="10"/>
        <rFont val="Times New Roman"/>
        <family val="1"/>
      </rPr>
      <t xml:space="preserve">2)  </t>
    </r>
    <r>
      <rPr>
        <sz val="11"/>
        <rFont val="Times New Roman"/>
        <family val="1"/>
      </rPr>
      <t>O  item  remunera  o  fornecimento  da  folha  de  porta  tipo  veneziana,  em  madeira  maciça  para acabamento em pintura, cera ou verniz e a mão-de-obra necessária para a instalação da folha de porta.</t>
    </r>
  </si>
  <si>
    <r>
      <rPr>
        <sz val="10"/>
        <rFont val="Times New Roman"/>
        <family val="1"/>
      </rPr>
      <t>23.20.170  FOLHA DE PORTA LISA FOLHEADA COM MADEIRA, SOB MEDIDA</t>
    </r>
  </si>
  <si>
    <r>
      <rPr>
        <sz val="10"/>
        <rFont val="Times New Roman"/>
        <family val="1"/>
      </rPr>
      <t xml:space="preserve">2)  </t>
    </r>
    <r>
      <rPr>
        <sz val="11"/>
        <rFont val="Times New Roman"/>
        <family val="1"/>
      </rPr>
      <t>O  item  remunera  o  fornecimento  da  folha  de  porta  tipo  lisa,  em  madeira  folheada  para acabamento em pintura, cera ou verniz e a mão-de-obra necessária para a instalação da folha da porta.</t>
    </r>
  </si>
  <si>
    <r>
      <rPr>
        <sz val="10"/>
        <rFont val="Times New Roman"/>
        <family val="1"/>
      </rPr>
      <t>23.20.180  FOLHA DE PORTA EM MADEIRA PARA RECEBER VIDRO, SOB MEDIDA</t>
    </r>
  </si>
  <si>
    <r>
      <rPr>
        <sz val="10"/>
        <rFont val="Times New Roman"/>
        <family val="1"/>
      </rPr>
      <t xml:space="preserve">2)  </t>
    </r>
    <r>
      <rPr>
        <sz val="11"/>
        <rFont val="Times New Roman"/>
        <family val="1"/>
      </rPr>
      <t>O item remunera o fornecimento da folha de porta para receber vidro, em madeira maciça para acabamento em pintura, cera ou verniz e a mão-de-obra necessária para a instalação da folha de porta.</t>
    </r>
  </si>
  <si>
    <r>
      <rPr>
        <sz val="10"/>
        <rFont val="Times New Roman"/>
        <family val="1"/>
      </rPr>
      <t>23.20.220  FOLHA DE PORTA MACHO E FÊMEA, 72 X 210 CM</t>
    </r>
  </si>
  <si>
    <r>
      <rPr>
        <sz val="10"/>
        <rFont val="Times New Roman"/>
        <family val="1"/>
      </rPr>
      <t xml:space="preserve">1)  </t>
    </r>
    <r>
      <rPr>
        <sz val="11"/>
        <rFont val="Times New Roman"/>
        <family val="1"/>
      </rPr>
      <t>Será medido por unidade de folha de porta instalada (un).</t>
    </r>
  </si>
  <si>
    <r>
      <rPr>
        <sz val="10"/>
        <rFont val="Times New Roman"/>
        <family val="1"/>
      </rPr>
      <t xml:space="preserve">2)  </t>
    </r>
    <r>
      <rPr>
        <sz val="11"/>
        <rFont val="Times New Roman"/>
        <family val="1"/>
      </rPr>
      <t>O  item  remunera  o  fornecimento  da  folha  de  porta  tipo  macho  e  fêmea  com  travessas embutidas, em madeira para acabamento em pintura, cera ou verniz e a mão-de-obra necessária para a instalação da folha de porta.</t>
    </r>
  </si>
  <si>
    <r>
      <rPr>
        <sz val="10"/>
        <rFont val="Times New Roman"/>
        <family val="1"/>
      </rPr>
      <t>23.20.230  FOLHA DE PORTA MACHO E FÊMEA, 82 X 210 CM</t>
    </r>
  </si>
  <si>
    <r>
      <rPr>
        <sz val="10"/>
        <rFont val="Times New Roman"/>
        <family val="1"/>
      </rPr>
      <t>23.20.240  FOLHA DE PORTA MACHO E FÊMEA, 92 X 210 CM</t>
    </r>
  </si>
  <si>
    <r>
      <rPr>
        <sz val="10"/>
        <rFont val="Times New Roman"/>
        <family val="1"/>
      </rPr>
      <t>23.20.310  FOLHA DE PORTA LISA COMUM, 62 X 210 CM</t>
    </r>
  </si>
  <si>
    <r>
      <rPr>
        <sz val="10"/>
        <rFont val="Times New Roman"/>
        <family val="1"/>
      </rPr>
      <t xml:space="preserve">2)  </t>
    </r>
    <r>
      <rPr>
        <sz val="11"/>
        <rFont val="Times New Roman"/>
        <family val="1"/>
      </rPr>
      <t>O item remunera o fornecimento da folha de porta em madeira lisa para acabamento em pintura ou cera, e a mão-de-obra necessária para a instalação da folha da porta.</t>
    </r>
  </si>
  <si>
    <r>
      <rPr>
        <sz val="10"/>
        <rFont val="Times New Roman"/>
        <family val="1"/>
      </rPr>
      <t>23.20.320  FOLHA DE PORTA LISA COMUM, 72 X 210 CM</t>
    </r>
  </si>
  <si>
    <r>
      <rPr>
        <sz val="10"/>
        <rFont val="Times New Roman"/>
        <family val="1"/>
      </rPr>
      <t>23.20.330  FOLHA DE PORTA LISA COMUM, 82 X 210 CM</t>
    </r>
  </si>
  <si>
    <r>
      <rPr>
        <sz val="10"/>
        <rFont val="Times New Roman"/>
        <family val="1"/>
      </rPr>
      <t>23.20.340  FOLHA DE PORTA LISA COMUM, 92 X 210 CM</t>
    </r>
  </si>
  <si>
    <r>
      <rPr>
        <sz val="10"/>
        <rFont val="Times New Roman"/>
        <family val="1"/>
      </rPr>
      <t>23.20.450  FOLHA   DE   PORTA   EM   LAMINADO   FENÓLICO   MELAMÍNICO   COM   ACABAMENTO   LISO,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</si>
  <si>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e a mão-de-obra necessária para a instalação da folha de porta.</t>
    </r>
  </si>
  <si>
    <r>
      <rPr>
        <sz val="10"/>
        <rFont val="Times New Roman"/>
        <family val="1"/>
      </rPr>
      <t>23.20.460  FOLHA   DE   PORTA   EM   LAMINADO   FENÓLICO   MELAMÍNICO   COM   ACABAMENTO   LISO, 92 X 210 CM</t>
    </r>
  </si>
  <si>
    <r>
      <rPr>
        <sz val="10"/>
        <rFont val="Times New Roman"/>
        <family val="1"/>
      </rPr>
      <t>23.20.550  FOLHA   DE   PORTA   EM   LAMINADO   FENÓLICO   MELAMÍNICO   COM   ACABAMENTO   LISO, 82 X 210 CM</t>
    </r>
  </si>
  <si>
    <r>
      <rPr>
        <sz val="10"/>
        <rFont val="Times New Roman"/>
        <family val="1"/>
      </rPr>
      <t>23.20.600  FOLHA DE PORTA EM MADEIRA COM TELA DE PROTEÇÃO TIPO MOSQUETEIRA</t>
    </r>
  </si>
  <si>
    <r>
      <rPr>
        <sz val="10"/>
        <rFont val="Times New Roman"/>
        <family val="1"/>
      </rPr>
      <t xml:space="preserve">1)  </t>
    </r>
    <r>
      <rPr>
        <sz val="11"/>
        <rFont val="Times New Roman"/>
        <family val="1"/>
      </rPr>
      <t>Será medido por metro quadrado de porta com tela mosqueteira instalada (m²).</t>
    </r>
  </si>
  <si>
    <r>
      <rPr>
        <sz val="10"/>
        <rFont val="Times New Roman"/>
        <family val="1"/>
      </rPr>
      <t xml:space="preserve">2)  </t>
    </r>
    <r>
      <rPr>
        <sz val="11"/>
        <rFont val="Times New Roman"/>
        <family val="1"/>
      </rPr>
      <t xml:space="preserve">O item remunera o fornecimento da folha com tela de proteção tipo mosqueteira e requadro em madeira,  constituída  por:  requadro  em  madeira  </t>
    </r>
    <r>
      <rPr>
        <i/>
        <sz val="11"/>
        <rFont val="Times New Roman"/>
        <family val="1"/>
      </rPr>
      <t xml:space="preserve">"Dinizia  excelsa"  </t>
    </r>
    <r>
      <rPr>
        <sz val="11"/>
        <rFont val="Times New Roman"/>
        <family val="1"/>
      </rPr>
      <t xml:space="preserve">(conhecida  como  Angelim- vermelho),  ou  </t>
    </r>
    <r>
      <rPr>
        <i/>
        <sz val="11"/>
        <rFont val="Times New Roman"/>
        <family val="1"/>
      </rPr>
      <t xml:space="preserve">"Platonia  insignis"  </t>
    </r>
    <r>
      <rPr>
        <sz val="11"/>
        <rFont val="Times New Roman"/>
        <family val="1"/>
      </rPr>
      <t xml:space="preserve">(conhecida  como  Bacuri),  ou  </t>
    </r>
    <r>
      <rPr>
        <i/>
        <sz val="11"/>
        <rFont val="Times New Roman"/>
        <family val="1"/>
      </rPr>
      <t xml:space="preserve">"Manilkara  spp"  </t>
    </r>
    <r>
      <rPr>
        <sz val="11"/>
        <rFont val="Times New Roman"/>
        <family val="1"/>
      </rPr>
      <t>(conhecida como maçaranduba) para acabamento em verniz, cera ou pintura; tela tipo mosqueteiro de aço; cimento, areia, acessórios e a mão-de-obra necessária para a instalação da folha de porta.</t>
    </r>
  </si>
  <si>
    <r>
      <rPr>
        <b/>
        <sz val="10"/>
        <color rgb="FF0000FF"/>
        <rFont val="Times New Roman"/>
        <family val="1"/>
      </rPr>
      <t>24.00.000  ESQUADRIA, SERRALHERIA E ELEMENTO EM FERRO</t>
    </r>
  </si>
  <si>
    <r>
      <rPr>
        <b/>
        <sz val="10"/>
        <rFont val="Times New Roman"/>
        <family val="1"/>
      </rPr>
      <t>24.01.000  CAIXILHO EM FERRO</t>
    </r>
  </si>
  <si>
    <r>
      <rPr>
        <sz val="10"/>
        <rFont val="Times New Roman"/>
        <family val="1"/>
      </rPr>
      <t>24.01.010  CAIXILHO EM FERRO FIXO, SOB MEDIDA</t>
    </r>
  </si>
  <si>
    <r>
      <rPr>
        <sz val="10"/>
        <rFont val="Times New Roman"/>
        <family val="1"/>
      </rPr>
      <t xml:space="preserve">1)  </t>
    </r>
    <r>
      <rPr>
        <sz val="11"/>
        <rFont val="Times New Roman"/>
        <family val="1"/>
      </rPr>
      <t>Será medido por área, na projeção vertical, de caixilho instalado (m²).</t>
    </r>
  </si>
  <si>
    <r>
      <rPr>
        <sz val="10"/>
        <rFont val="Times New Roman"/>
        <family val="1"/>
      </rPr>
      <t xml:space="preserve">2)  </t>
    </r>
    <r>
      <rPr>
        <sz val="11"/>
        <rFont val="Times New Roman"/>
        <family val="1"/>
      </rPr>
      <t>O  item  remunera  o  fornecimento  do  caixilho  completo,  tipo  fixo,  sob  medida,  em  perfis  de chapa dobrada de ferro nº 14 MSG, com baguetes em chapa de ferro nº 14 MSG para a fixação do  vidro;  cimento,  areia,  materiais  acessórios  e  a  mão-de-obra  necessária  para  a  instalação completa do caixilho; não remunera arremates de acabamento.</t>
    </r>
  </si>
  <si>
    <r>
      <rPr>
        <sz val="10"/>
        <rFont val="Times New Roman"/>
        <family val="1"/>
      </rPr>
      <t>24.01.030  CAIXILHO EM FERRO BASCULANTE, SOB MEDIDA</t>
    </r>
  </si>
  <si>
    <r>
      <rPr>
        <sz val="10"/>
        <rFont val="Times New Roman"/>
        <family val="1"/>
      </rPr>
      <t xml:space="preserve">2)  </t>
    </r>
    <r>
      <rPr>
        <sz val="11"/>
        <rFont val="Times New Roman"/>
        <family val="1"/>
      </rPr>
      <t>O item remunera o fornecimento do caixilho completo, tipo basculante, sob medida, perfis em “T”;  cimento,  areia,  acessórios  e  a  mão-de-obra  necessária  para  a  instalação  completa  do caixilho; não remunera arremates de acabamento.</t>
    </r>
  </si>
  <si>
    <r>
      <rPr>
        <sz val="10"/>
        <rFont val="Times New Roman"/>
        <family val="1"/>
      </rPr>
      <t>24.01.040  CAIXILHO EM FERRO BASCULANTE, LINHA COMERCIAL</t>
    </r>
  </si>
  <si>
    <r>
      <rPr>
        <sz val="10"/>
        <rFont val="Times New Roman"/>
        <family val="1"/>
      </rPr>
      <t xml:space="preserve">2)  </t>
    </r>
    <r>
      <rPr>
        <sz val="11"/>
        <rFont val="Times New Roman"/>
        <family val="1"/>
      </rPr>
      <t>O item remunera o fornecimento do caixilho completo basculante, linha comercial, em perfis de chapa dobrada de ferro; cimento, areia, acessórios e a mão-de-obra necessária para a instalação completa do caixilho; não remunera arremates de acabamento.</t>
    </r>
  </si>
  <si>
    <r>
      <rPr>
        <sz val="10"/>
        <rFont val="Times New Roman"/>
        <family val="1"/>
      </rPr>
      <t>24.01.050  CAIXILHO EM FERRO MAXIMAR, SOB MEDIDA</t>
    </r>
  </si>
  <si>
    <r>
      <rPr>
        <sz val="10"/>
        <rFont val="Times New Roman"/>
        <family val="1"/>
      </rPr>
      <t xml:space="preserve">2)  </t>
    </r>
    <r>
      <rPr>
        <sz val="11"/>
        <rFont val="Times New Roman"/>
        <family val="1"/>
      </rPr>
      <t>O item remunera o fornecimento do caixilho completo, tipo maxim-ar, sob medida, em perfis de chapa dobrada de ferro nº 14 MSG; cimento, areia, acessórios e a mão-de-obra necessária para a instalação completa do caixilho; não remunera arremates de acabamento.</t>
    </r>
  </si>
  <si>
    <r>
      <rPr>
        <sz val="10"/>
        <rFont val="Times New Roman"/>
        <family val="1"/>
      </rPr>
      <t>24.01.060  CAIXILHO EM FERRO MAXIMAR COM GRADE, LINHA COMERCIAL</t>
    </r>
  </si>
  <si>
    <r>
      <rPr>
        <sz val="10"/>
        <rFont val="Times New Roman"/>
        <family val="1"/>
      </rPr>
      <t xml:space="preserve">2)  </t>
    </r>
    <r>
      <rPr>
        <sz val="11"/>
        <rFont val="Times New Roman"/>
        <family val="1"/>
      </rPr>
      <t>O  item  remunera  o  fornecimento  do  caixilho  completo  tipo  maxim-ar  com  grade,  linha comercial,  em  perfis  de  chapa  dobrada  de  ferro;  cimento,  areia,  acessórios  e  a  mão-de-obra necessária para a instalação completa do caixilho; não remunera arremates de acabamento.</t>
    </r>
  </si>
  <si>
    <r>
      <rPr>
        <sz val="10"/>
        <rFont val="Times New Roman"/>
        <family val="1"/>
      </rPr>
      <t>24.01.070  CAIXILHO EM FERRO DE CORRER, SOB MEDIDA</t>
    </r>
  </si>
  <si>
    <r>
      <rPr>
        <sz val="10"/>
        <rFont val="Times New Roman"/>
        <family val="1"/>
      </rPr>
      <t xml:space="preserve">2)  </t>
    </r>
    <r>
      <rPr>
        <sz val="11"/>
        <rFont val="Times New Roman"/>
        <family val="1"/>
      </rPr>
      <t>O item remunera o fornecimento do caixilho completo de correr com subdivisões, sob medida, em  perfis  de  chapa  dobrada  de  ferro  nº 14 MSG;  cimento,  areia,  acessórios  e  a  mão-de-obra necessária para a instalação completa do caixilho; não remunera arremates de acabamento.</t>
    </r>
  </si>
  <si>
    <r>
      <rPr>
        <sz val="10"/>
        <rFont val="Times New Roman"/>
        <family val="1"/>
      </rPr>
      <t>24.01.080  CAIXILHO EM FERRO DE CORRER, LINHA COMERCIAL</t>
    </r>
  </si>
  <si>
    <r>
      <rPr>
        <sz val="10"/>
        <rFont val="Times New Roman"/>
        <family val="1"/>
      </rPr>
      <t xml:space="preserve">2)  </t>
    </r>
    <r>
      <rPr>
        <sz val="11"/>
        <rFont val="Times New Roman"/>
        <family val="1"/>
      </rPr>
      <t>O item remunera o fornecimento do caixilho completo de correr com subdivisões, em perfis de chapa dobrada de ferro, linha comercial; cimento, areia, acessórios e a mão-de-obra necessária para a instalação completa do caixilho; não remunera arremates de acabamento.</t>
    </r>
  </si>
  <si>
    <r>
      <rPr>
        <sz val="10"/>
        <rFont val="Times New Roman"/>
        <family val="1"/>
      </rPr>
      <t>24.01.090  CAIXILHO EM FERRO COM VENTILAÇÃO PERMANENTE, SOB MEDIDA</t>
    </r>
  </si>
  <si>
    <r>
      <rPr>
        <sz val="10"/>
        <rFont val="Times New Roman"/>
        <family val="1"/>
      </rPr>
      <t xml:space="preserve">2)  </t>
    </r>
    <r>
      <rPr>
        <sz val="11"/>
        <rFont val="Times New Roman"/>
        <family val="1"/>
      </rPr>
      <t>O  item  remunera  o  fornecimento  de  caixilho  completo,  tipo  articulado  fixo,  com  ventilação permanente,  sob  medida,  constituído  por:  estrutura  em perfis  de  ferro  tipo "T", de 1" x 1/8"; requadro para a fixação dos vidros em cantoneira tipo "L"  de 3/4" x 3/4" x 1/8";  grapas, tipo rabo de andorinha, para a fixação; cimento, areia, acessórios e a mão-de-obra necessária para a instalação completa do caixilho; não remunera arremates de acabamento.</t>
    </r>
  </si>
  <si>
    <r>
      <rPr>
        <sz val="10"/>
        <rFont val="Times New Roman"/>
        <family val="1"/>
      </rPr>
      <t>24.01.100  CAIXILHO EM FERRO TIPO VENEZIANA, LINHA COMERCIAL</t>
    </r>
  </si>
  <si>
    <r>
      <rPr>
        <sz val="10"/>
        <rFont val="Times New Roman"/>
        <family val="1"/>
      </rPr>
      <t xml:space="preserve">2)  </t>
    </r>
    <r>
      <rPr>
        <sz val="11"/>
        <rFont val="Times New Roman"/>
        <family val="1"/>
      </rPr>
      <t>O item remunera o fornecimento de caixilho completo, tipo veneziana fixa, linha comercial, em perfis de chapa dobrada de ferro; cimento, areia, acessórios e a mão-de-obra necessária para a instalação completa do caixilho; não remunera arremates de acabamento.</t>
    </r>
  </si>
  <si>
    <r>
      <rPr>
        <sz val="10"/>
        <rFont val="Times New Roman"/>
        <family val="1"/>
      </rPr>
      <t>24.01.110  CAIXILHO EM FERRO TIPO VENEZIANA, SOB MEDIDA</t>
    </r>
  </si>
  <si>
    <r>
      <rPr>
        <sz val="10"/>
        <rFont val="Times New Roman"/>
        <family val="1"/>
      </rPr>
      <t xml:space="preserve">2)  </t>
    </r>
    <r>
      <rPr>
        <sz val="11"/>
        <rFont val="Times New Roman"/>
        <family val="1"/>
      </rPr>
      <t>O  item  remunera  o  fornecimento  de  caixilho  completo,  tipo  veneziana  fixa,  sob  medida,  em perfis  de  chapa  dobrada  de  ferro  nº 14 MSG,  aletas  da  veneziana  tipo  "V"  invertido, ou tipo "Z";  cimento,  areia,  acessórios  e  a  mão-de-obra  necessária  para  a  instalação  completa  do caixilho; não remunera arremates de acabamento.</t>
    </r>
  </si>
  <si>
    <r>
      <rPr>
        <sz val="10"/>
        <rFont val="Times New Roman"/>
        <family val="1"/>
      </rPr>
      <t>24.01.120  CAIXILHO  TIPO  VENEZIANA  INDUSTRIAL  COM  MONTANTES  EM  AÇO  GALVANIZADO  E ALETAS EM FIBRA DE VIDRO</t>
    </r>
  </si>
  <si>
    <r>
      <rPr>
        <sz val="10"/>
        <rFont val="Times New Roman"/>
        <family val="1"/>
      </rPr>
      <t xml:space="preserve">1)  </t>
    </r>
    <r>
      <rPr>
        <sz val="11"/>
        <rFont val="Times New Roman"/>
        <family val="1"/>
      </rPr>
      <t>Será medido por área de caixilho instalado (m²).</t>
    </r>
  </si>
  <si>
    <r>
      <rPr>
        <sz val="10"/>
        <rFont val="Times New Roman"/>
        <family val="1"/>
      </rPr>
      <t xml:space="preserve">2)  </t>
    </r>
    <r>
      <rPr>
        <sz val="11"/>
        <rFont val="Times New Roman"/>
        <family val="1"/>
      </rPr>
      <t>O item remunera o fornecimento de caixilho tipo veneziana industrial, com montantes em chapa de  aço  carbono  galvanizado  a  fogo,  revestimento  tipo  "B" (270 g / m²),  aço  ASTM A 448 grau A; aletas em resina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</si>
  <si>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24.01.150  CAIXILHO  TIPO  VENEZIANA  INDUSTRIAL  COM  ALETAS  EM  PVC  E  MONTANTES  EM  AÇO GALVANIZADO</t>
    </r>
  </si>
  <si>
    <r>
      <rPr>
        <sz val="10"/>
        <rFont val="Times New Roman"/>
        <family val="1"/>
      </rPr>
      <t xml:space="preserve">2)  </t>
    </r>
    <r>
      <rPr>
        <sz val="11"/>
        <rFont val="Times New Roman"/>
        <family val="1"/>
      </rPr>
      <t>O item remunera o fornecimento e instalação de caixilho tipo veneziana industrial, com aletas em  PVC  e  os  montantes  em  chapa  de  aço  carbono  galvanizado  a  fogo,  revestimento  tipo "B" (270 g / m²), aço ASTM A 448 grau A; grapas galvanizadas, parafusos A / AT com buchas; inclusive materiais acessórios; não remunera arremates de acabamento.</t>
    </r>
  </si>
  <si>
    <r>
      <rPr>
        <sz val="10"/>
        <rFont val="Times New Roman"/>
        <family val="1"/>
      </rPr>
      <t>24.01.180  CAIXILHO  REMOVÍVEL,  EM  TELA  DE  AÇO  GALVANIZADO,  TIPO  ONDULADA  COM  MALHA DE 1", FIO 12, COM REQUADRO TUBULAR DE AÇO CARBONO, SOB MEDIDA</t>
    </r>
  </si>
  <si>
    <r>
      <rPr>
        <sz val="10"/>
        <rFont val="Times New Roman"/>
        <family val="1"/>
      </rPr>
      <t xml:space="preserve">2)  </t>
    </r>
    <r>
      <rPr>
        <sz val="11"/>
        <rFont val="Times New Roman"/>
        <family val="1"/>
      </rPr>
      <t>O  item  remunera  o  fornecimento  de  caixilho  completo,  tipo  removível,  em  tela  de  aço galvanizado,   constituído   por:   fechamento   em   tela   com   malha   ondulada   artística   de 1" (25 x 25 mm)  fio  BWG 12 (2,77 mm),  fabricada  em fio  de  aço  doce  com tensão  média  de ruptura  de  40 a 60 kg / mm²,  galvanizado  por  imersão  em  banho  de  zinco  antes  de  tecer  a malha,  com  uma  quantidade  mínima  de  zinco  da  ordem  de  70 g / m²,  modelo  1225  do  tipo "wave fence",   da   Universal,   ou   da   Furametal,   Incotela   ou   Telas   Cupecê,   Incotela   ou equivalente;  requadro  externo  estrutural,  em  perfil  tubular  de  aço  carbono  SAE  1008 / 1012, com diâmetro externo de 2"; requadro interno em barra chata de aço carbono SAE 1008 / 1012, de  3/4" x 1/8";  suporte,  em chapa  de  aço,  soldado  do  lado  externo  do  requadro tubular, para encaixe; conjunto de grapas em aço, com diâmetro de 5/8", chumbadas em paredes de blocos estruturais, ou de concreto, ou vigas, ou pilares, etc., para o encaixe e sustentação do caixilho; não remunera arremates de acabamento e adequações civis. Normas técnicas: NBR 5589 e NBR 6331.</t>
    </r>
  </si>
  <si>
    <r>
      <rPr>
        <sz val="10"/>
        <rFont val="Times New Roman"/>
        <family val="1"/>
      </rPr>
      <t>24.01.190  CAIXILHO FIXO, EM TELA DE AÇO GALVANIZADO, TIPO ONDULADA COM MALHA DE 1/2", FIO 12, COM REQUADRO EM CANTONEIRA DE AÇO CARBONO, SOB MEDIDA</t>
    </r>
  </si>
  <si>
    <r>
      <rPr>
        <sz val="10"/>
        <rFont val="Times New Roman"/>
        <family val="1"/>
      </rPr>
      <t xml:space="preserve">2)  </t>
    </r>
    <r>
      <rPr>
        <sz val="11"/>
        <rFont val="Times New Roman"/>
        <family val="1"/>
      </rPr>
      <t>O item remunera o fornecimento de caixilho completo, tipo fixo, em tela de aço galvanizado, constituído  por:  fechamento  com tela  com malha ondulada artística de 1/2" (13 x 13 mm)  fio BWG 12 (2,77 mm),   fabricada   em   fio   de   aço   doce   com   tensão   média   de   ruptura   de 40 a 60 kg / mm², galvanizado por imersão em banho de zinco antes de tecer a malha, com uma quantidade  mínima  de  zinco  da  ordem  de  70 g / m²,  padrão  Eletropaulo  e / ou  Bandeirante; referência comercial fabricação Cupecê, Incotela, ou Alambre, ou Universal, ou Furametal ou equivalente; requadro externo estrutural, em perfil tipo "U", de aço carbono SAE 1010 / 1020, bitola   1 1/8 x 1 1/8" x 1/8";   requadro   interno   em   perfil   tipo   "U",   de   aço   carbono   SAE 1010 / 1020,  bitola  de  3/4" x 3/4" x 1/8";  acabamento  em  barra  chata  de  aço  carbono  SAE 1008 / 1012, bitola 3/4" x 1/8"; fixação do conjunto por meio de parafusos e buchas plásticas, apropriados para paredes de blocos estruturais, ou de concreto, ou vigas, ou pilares, etc.; não remunera  arremates  de  acabamento  e  adequações  civis.  Normas  técnicas:  NBR  5589  e  NBR 6331.</t>
    </r>
  </si>
  <si>
    <r>
      <rPr>
        <sz val="10"/>
        <rFont val="Times New Roman"/>
        <family val="1"/>
      </rPr>
      <t>24.01.200  CAIXILHO FIXO EM AÇO SAE 1010 / 1020, PARA VIDRO À PROVA DE BALA, SOB MEDIDA</t>
    </r>
  </si>
  <si>
    <r>
      <rPr>
        <sz val="10"/>
        <rFont val="Times New Roman"/>
        <family val="1"/>
      </rPr>
      <t xml:space="preserve">1)  </t>
    </r>
    <r>
      <rPr>
        <sz val="11"/>
        <rFont val="Times New Roman"/>
        <family val="1"/>
      </rPr>
      <t>Será medido por área de caixilho instalado, na projeção vertical, desconsiderando-se a largura do batente envolvente (m²).</t>
    </r>
  </si>
  <si>
    <r>
      <rPr>
        <sz val="10"/>
        <rFont val="Times New Roman"/>
        <family val="1"/>
      </rPr>
      <t xml:space="preserve">2)  </t>
    </r>
    <r>
      <rPr>
        <sz val="11"/>
        <rFont val="Times New Roman"/>
        <family val="1"/>
      </rPr>
      <t>O  item  remunera  o  fornecimento  do  caixilho  tipo  fixo,  constituído  por:  estrutura  vertical  e baguete  em  chapa  dobrada  de  aço  SAE 1010 / 1020,  espessura  de  1/8";  requadro  (batente envolvente),  do  conjunto,  em  chapa  dobrada  de  aço  SAE 1010 / 1020,  espessura  de  1/8", variável  de  acordo  com  a  espessura  da  parede,  sob  medida.  O  item  remunera  também  o fornecimento de materiais e mão-de-obra necessários para os pontos de solda e / ou corte das chapas e perfis, conforme recomendações do fabricante; referência comercial C.R.Z. fabricação Quimatic ou equivalente;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 à prova de balas.</t>
    </r>
  </si>
  <si>
    <r>
      <rPr>
        <sz val="10"/>
        <rFont val="Times New Roman"/>
        <family val="1"/>
      </rPr>
      <t>24.01.270  CAIXILHO TIPO GUICHÊ EM PERFIL DE CHAPA DOBRADA EM AÇO COM SUBDIVISÕES PARA VIDRO LAMINADO 3 MM, SOB MEDIDA</t>
    </r>
  </si>
  <si>
    <r>
      <rPr>
        <sz val="10"/>
        <rFont val="Times New Roman"/>
        <family val="1"/>
      </rPr>
      <t xml:space="preserve">2)  </t>
    </r>
    <r>
      <rPr>
        <sz val="11"/>
        <rFont val="Times New Roman"/>
        <family val="1"/>
      </rPr>
      <t>O item remunera o fornecimento de caixilho tipo guichê guilhotina, em perfil de chapa dobrada de  aço  SAE 1010 / 1020,  nº 14 MSG,  com  subdivisões  para  instalação  de  vidro  laminado incolor de 3mm; estrutura em perfis de ferro tipo "T" de 1" x 1/8"; requadro para fixação dos vidros em cantoneira tipo "L" de 1" x 1", grapa para fixação tipo rabo de andorinha, cimento, areia,  acessórios  e  a  mão-de-obra  necessária  para  a  instalação  completa  do  caixilho.  Não remunera arremates de acabamento e o vidro laminado.</t>
    </r>
  </si>
  <si>
    <r>
      <rPr>
        <sz val="10"/>
        <rFont val="Times New Roman"/>
        <family val="1"/>
      </rPr>
      <t>24.01.280  CAIXILHO TIPO GUICHÊ EM CHAPA DE AÇO</t>
    </r>
  </si>
  <si>
    <r>
      <rPr>
        <sz val="10"/>
        <rFont val="Times New Roman"/>
        <family val="1"/>
      </rPr>
      <t xml:space="preserve">1)  </t>
    </r>
    <r>
      <rPr>
        <sz val="11"/>
        <rFont val="Times New Roman"/>
        <family val="1"/>
      </rPr>
      <t>Será medido por área de caixilho tipo guichê instalado (m²).</t>
    </r>
  </si>
  <si>
    <r>
      <rPr>
        <sz val="10"/>
        <rFont val="Times New Roman"/>
        <family val="1"/>
      </rPr>
      <t xml:space="preserve">2)  </t>
    </r>
    <r>
      <rPr>
        <sz val="11"/>
        <rFont val="Times New Roman"/>
        <family val="1"/>
      </rPr>
      <t>O item remunera o fornecimento do caixilho tipo guichê de acionamento manual, constituído por:  chapa  de  aço  galvanizado  n° 16  (MSG),  batente  em  perfil  de  chapa  dobrada  de  aço galvanizado nº 14 (MSG); incluindo dobradiças, ferragens, porta-cadeado, cadeados, puxadores e  trincos,  compatíveis  com  as  dimensões  do  guichê;  inclusive  cimento,  areia,  materiais acessórios e a mão-de-obra necessária para a instalação e fixação do caixilho tipo guichê e do batente; não remunera arremates de acabamento.</t>
    </r>
  </si>
  <si>
    <r>
      <rPr>
        <b/>
        <sz val="10"/>
        <rFont val="Times New Roman"/>
        <family val="1"/>
      </rPr>
      <t>24.02.000  PORTAS, PORTÕES E GRADIS</t>
    </r>
  </si>
  <si>
    <r>
      <rPr>
        <sz val="10"/>
        <rFont val="Times New Roman"/>
        <family val="1"/>
      </rPr>
      <t>24.02.010  PORTA EM FERRO DE ABRIR,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</si>
  <si>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em perfis de chapa dobrada de ferro nº 14 MSG, com subdivisões para instalação  de  vidro;  batentes  em  perfil  de  chapa  dobrada  em  ferro;  conjunto  completo  de ferragens, incluindo dobradiças, fechaduras, maçanetas, puxadores e trincos, compatíveis com as dimensões da porta; cimento, areia, materiais acessórios e a mão-de-obra necessária para a instalação; não remunera o fornecimento e instalação dos vidros e arremates de acabamento.</t>
    </r>
  </si>
  <si>
    <r>
      <rPr>
        <sz val="10"/>
        <rFont val="Times New Roman"/>
        <family val="1"/>
      </rPr>
      <t>24.02.020  PORTA EM FERRO DE ABRIR, PARA RECEBER VIDRO, LINHA COMERCIAL</t>
    </r>
  </si>
  <si>
    <r>
      <rPr>
        <sz val="10"/>
        <rFont val="Times New Roman"/>
        <family val="1"/>
      </rPr>
      <t xml:space="preserve">2)  </t>
    </r>
    <r>
      <rPr>
        <sz val="11"/>
        <rFont val="Times New Roman"/>
        <family val="1"/>
      </rPr>
      <t>O item remunera o fornecimento de porta de abrir, linha comercial, constituída por uma ou duas folhas, confeccionadas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</si>
  <si>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24.02.040  PORTA/PORTÃO TIPO GRADIL, SOB MEDIDA</t>
    </r>
  </si>
  <si>
    <r>
      <rPr>
        <sz val="10"/>
        <rFont val="Times New Roman"/>
        <family val="1"/>
      </rPr>
      <t xml:space="preserve">1)  </t>
    </r>
    <r>
      <rPr>
        <sz val="11"/>
        <rFont val="Times New Roman"/>
        <family val="1"/>
      </rPr>
      <t>Será medido pela área da porta instalada (m²).</t>
    </r>
  </si>
  <si>
    <r>
      <rPr>
        <sz val="10"/>
        <rFont val="Times New Roman"/>
        <family val="1"/>
      </rPr>
      <t xml:space="preserve">2)  </t>
    </r>
    <r>
      <rPr>
        <sz val="11"/>
        <rFont val="Times New Roman"/>
        <family val="1"/>
      </rPr>
      <t>O item remunera o fornecimento de porta ou portão, sob medida, constituído por uma ou duas folhas, tipo gradil, confeccionadas em aço, com ou sem bandeira; batentes em perfil de chapa dobrada  em  ferro;  cadeados  em  latão,  com  haste  em  aço  temperado;  fecho  reforçado  de sobrepor, de fio chato, tipo ferrolho, com porta-cadeado em ferro galvanizado, compatíveis com as dimensões da porta e / ou portão; inclusive cimento, areia, materiais acessórios e a mão-de- obra necessária para a instalação e fixação da porta; não remunera arremates de acabamento.</t>
    </r>
  </si>
  <si>
    <r>
      <rPr>
        <sz val="10"/>
        <rFont val="Times New Roman"/>
        <family val="1"/>
      </rPr>
      <t>24.02.050   PORTA   CORTA-FOGO   CLASSE   P 90   DE   90 X 210 CM,   COMPLETA  COM   MAÇANETA  TIPO ALAVANCA</t>
    </r>
  </si>
  <si>
    <r>
      <rPr>
        <sz val="10"/>
        <rFont val="Times New Roman"/>
        <family val="1"/>
      </rPr>
      <t xml:space="preserve">2)  </t>
    </r>
    <r>
      <rPr>
        <sz val="11"/>
        <rFont val="Times New Roman"/>
        <family val="1"/>
      </rPr>
      <t>O  item  remunera  o  fornecimento  de  porta  corta-fogo  com  vão  de  90 x 210 cm,  classe  P 90 resistência mínima ao fogo de 90 minutos, constituída por: folha da porta lisa em chapa nº 26 de  aço  galvanizado,  núcleo  com  material  não  corrosível;  batente  em  chapa  nº18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</si>
  <si>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24.02.052  PORTA  CORTA-FOGO  CLASSE  P 90  DE  100 X 210 CM,  COMPLETA  COM  MAÇANETA  TIPO ALAVANCA</t>
    </r>
  </si>
  <si>
    <r>
      <rPr>
        <sz val="10"/>
        <rFont val="Times New Roman"/>
        <family val="1"/>
      </rPr>
      <t xml:space="preserve">2)  </t>
    </r>
    <r>
      <rPr>
        <sz val="11"/>
        <rFont val="Times New Roman"/>
        <family val="1"/>
      </rPr>
      <t>O  item  remunera  o  fornecimento  de  porta  corta-fogo  com  vão  de  100 x 210 cm,  classe  P 90 resistência mínima ao fogo de 90 minutos, constituída por: folha da porta lisa em chapa nº 26 de  aço  galvanizado,  núcleo  com  material  não  corrosível;  batente  em  chapa  nº 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</si>
  <si>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24.02.054  PORTA CORTA-FOGO CLASSE P 90, COM BARRA ANTIPÂNICO NUMA FACE E MAÇANETA NA OUTRA, COMPLETA</t>
    </r>
  </si>
  <si>
    <r>
      <rPr>
        <sz val="11"/>
        <rFont val="Times New Roman"/>
        <family val="1"/>
      </rPr>
      <t>1)  Será medido por área de porta instalada (m²).</t>
    </r>
  </si>
  <si>
    <r>
      <rPr>
        <sz val="11"/>
        <rFont val="Times New Roman"/>
        <family val="1"/>
      </rPr>
      <t>2)  O  item  remunera  o  fornecimento  de  porta  corta-fogo,  duas  folhas  de  abrir,  classe  P 90 resistência mínima ao fogo de 90 minutos, constituída por: folha da porta lisa em chapa nº 26 de  aço  galvanizado,  núcleo  com  material  não  corrosível  e  reforço  para  a  fixação  da  barra antipânico; batente em chapa nº18 de aço galvanizado; dobradiças tipo mola; barra antipânico em aço SAE 1010 / 1020 com trinco, do lado interno; maçaneta em aço SAE 1010 / 1020 tipo alavanca com trinco, do lado externo; cimento, areia e a mão-de-obra especializada e adicional necessária  para  o  transporte  interno  a  obra  dos  materiais,  montagem,  instalação  completa  da porta, inclusive a fixação e chumbamento do batente; não remunera arremates de acabamento. Norma técnica: NBR 11742.</t>
    </r>
  </si>
  <si>
    <r>
      <rPr>
        <sz val="10"/>
        <rFont val="Times New Roman"/>
        <family val="1"/>
      </rPr>
      <t>24.02.056  PORTA CORTA-FOGO CLASSE P.120 DE 80 X 210 CM, COM UMA FOLHA DE ABRIR, COMPLETA</t>
    </r>
  </si>
  <si>
    <r>
      <rPr>
        <sz val="10"/>
        <rFont val="Times New Roman"/>
        <family val="1"/>
      </rPr>
      <t xml:space="preserve">2)  </t>
    </r>
    <r>
      <rPr>
        <sz val="11"/>
        <rFont val="Times New Roman"/>
        <family val="1"/>
      </rPr>
      <t>O  item  remunera  o  fornecimento  de  porta  corta-fogo  com  vão  de  80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</si>
  <si>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24.02.058  PORTA CORTA-FOGO CLASSE P 120 DE 90 X 210 CM, COM UMA FOLHA DE ABRIR, COMPLETO</t>
    </r>
  </si>
  <si>
    <r>
      <rPr>
        <sz val="11"/>
        <rFont val="Times New Roman"/>
        <family val="1"/>
      </rPr>
      <t>1)  Será medido por unidade de porta instalada (un).</t>
    </r>
  </si>
  <si>
    <r>
      <rPr>
        <sz val="11"/>
        <rFont val="Times New Roman"/>
        <family val="1"/>
      </rPr>
      <t>2)  O  item  remunera  o  fornecimento  de  porta  corta-fogo  com  vão  de  90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</si>
  <si>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24.02.060  PORTA/PORTÃO DE ABRIR EM CHAPA, SOB MEDIDA</t>
    </r>
  </si>
  <si>
    <r>
      <rPr>
        <sz val="10"/>
        <rFont val="Times New Roman"/>
        <family val="1"/>
      </rPr>
      <t xml:space="preserve">2)  </t>
    </r>
    <r>
      <rPr>
        <sz val="11"/>
        <rFont val="Times New Roman"/>
        <family val="1"/>
      </rPr>
      <t>O item remunera o fornecimento da porta e / ou portão de abrir, sob medida, com uma ou duas folhas, constituído por: folha da porta em chapa de ferro nº 14 (MSG), numa face, com ou sem abertura; requadro para a estrutura da folha da porta, em perfil de chapa de ferro nº 14 MSG, tipo  tubular;  batentes  em  perfil  de  chapa  dobrada  em  chapa  de  ferro  nº 12  (MSG);  jogo completo  de  ferragens,  incluindo  dobradiças,  fechaduras,  maçanetas,  puxadores  e  trincos, compatíveis com as dimensões da porta; inclusive cimento, areia, materiais acessórios e a mão- de-obra necessária para a instalação e fixação da porta e do batente; não remunera arremates de acabamento.</t>
    </r>
  </si>
  <si>
    <r>
      <rPr>
        <sz val="10"/>
        <rFont val="Times New Roman"/>
        <family val="1"/>
      </rPr>
      <t>24.02.070  PORTA DE FERRO DE ABRIR TIPO VENEZIANA, LINHA COMERCIAL</t>
    </r>
  </si>
  <si>
    <r>
      <rPr>
        <sz val="10"/>
        <rFont val="Times New Roman"/>
        <family val="1"/>
      </rPr>
      <t xml:space="preserve">2)  </t>
    </r>
    <r>
      <rPr>
        <sz val="11"/>
        <rFont val="Times New Roman"/>
        <family val="1"/>
      </rPr>
      <t>O  item  remunera  o  fornecimento  de  porta  de  ferro  de  abrir,  linha  comercial,  constituída  por uma  ou  duas  folhas,  tipo  veneziana,  confeccionadas  em  perfis  de  chapa  dobrada  de  ferro; batentes  em  perfil  de  chapa  dobrada  em  ferro;  conjunto  completo  de  ferragens,  incluindo dobradiças, fechaduras, maçanetas, puxadores e trincos; cimento, areia, materiais acessórios e a mão-de-obra necessária para a instalação; não remunera arremates de acabamento.</t>
    </r>
  </si>
  <si>
    <r>
      <rPr>
        <sz val="10"/>
        <rFont val="Times New Roman"/>
        <family val="1"/>
      </rPr>
      <t>24.02.080  PORTA/PORTÃO DE ABRIR EM VENEZIANA DE FERRO, SOB MEDIDA</t>
    </r>
  </si>
  <si>
    <r>
      <rPr>
        <sz val="10"/>
        <rFont val="Times New Roman"/>
        <family val="1"/>
      </rPr>
      <t xml:space="preserve">1)  </t>
    </r>
    <r>
      <rPr>
        <sz val="11"/>
        <rFont val="Times New Roman"/>
        <family val="1"/>
      </rPr>
      <t>Será medido pela área da porta/portão instalada (m²).</t>
    </r>
  </si>
  <si>
    <r>
      <rPr>
        <sz val="10"/>
        <rFont val="Times New Roman"/>
        <family val="1"/>
      </rPr>
      <t xml:space="preserve">2)  </t>
    </r>
    <r>
      <rPr>
        <sz val="11"/>
        <rFont val="Times New Roman"/>
        <family val="1"/>
      </rPr>
      <t>O item remunera o fornecimento de porta e / ou portão, sob medida, com uma ou duas folhas, tipo veneziana, constituído por: folhas com aletas da veneziana tipo "V" invertido, ou tipo "Z", em perfis de chapa dobrada de ferro nº 14 MSG; requadro para a estrutura das folhas da porta, em perfil de chapa de ferro nº 14 MSG, tipo tubular; batentes em perfil de chapa dobrada em chapa  de  ferro  nº 12  (MSG);  jogo  completo  de  ferragens,  incluindo  dobradiças,  fechaduras, maçanetas,  puxadores  e  trincos,  compatíveis  com  as  dimensões  da  porta;  cimento,  areia, materiais acessórios e a mão-de-obra necessária para a instalação; não remunera arremates de acabamento.</t>
    </r>
  </si>
  <si>
    <r>
      <rPr>
        <sz val="10"/>
        <rFont val="Times New Roman"/>
        <family val="1"/>
      </rPr>
      <t>24.02.100  PORTÃO TUBULAR EM TELA DE AÇO GALVANIZADO ATÉ 2,50 M DE ALTURA, COMPLETO</t>
    </r>
  </si>
  <si>
    <r>
      <rPr>
        <sz val="10"/>
        <rFont val="Times New Roman"/>
        <family val="1"/>
      </rPr>
      <t xml:space="preserve">1)  </t>
    </r>
    <r>
      <rPr>
        <sz val="11"/>
        <rFont val="Times New Roman"/>
        <family val="1"/>
      </rPr>
      <t>Será medido por área de portão instalado (m²).</t>
    </r>
  </si>
  <si>
    <r>
      <rPr>
        <sz val="10"/>
        <rFont val="Times New Roman"/>
        <family val="1"/>
      </rPr>
      <t xml:space="preserve">2)  </t>
    </r>
    <r>
      <rPr>
        <sz val="11"/>
        <rFont val="Times New Roman"/>
        <family val="1"/>
      </rPr>
      <t>O item remunera o fornecimento e instalação de portão pivotante de uma ou duas folhas com altura até 2,50 m, constituído por: perfil tubular de aço carbono SAE 1008 / 1010 galvanizado norma  ASTM A 513,  com  diâmetro  externo  de  2";  requadro  interno  em  barra  chata  de  aço</t>
    </r>
  </si>
  <si>
    <r>
      <rPr>
        <sz val="11"/>
        <rFont val="Times New Roman"/>
        <family val="1"/>
      </rPr>
      <t>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  e  ferrolho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</si>
  <si>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24.02.270  PORTÃO  DE  DUAS  FOLHAS,  TUBULAR  EM  TELA DE  AÇO GALVANIZADO ACIMA DE  2,50 M DE ALTURA, COMPLETO</t>
    </r>
  </si>
  <si>
    <r>
      <rPr>
        <sz val="10"/>
        <rFont val="Times New Roman"/>
        <family val="1"/>
      </rPr>
      <t xml:space="preserve">2)    </t>
    </r>
    <r>
      <rPr>
        <sz val="11"/>
        <rFont val="Times New Roman"/>
        <family val="1"/>
      </rPr>
      <t>O item remunera o fornecimento e instalação de portão pivotante de duas folhas com altura acima de 2,50 m, constituído por: perfil tubular de aço carbono SAE 1008 / 1010 galvanizado norma  ASTM A 513,  com  diâmetro  externo  de  2";  requadro  interno  em  barra  chata  de  aço 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trincos e ferrolhos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</si>
  <si>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24.02.280  PORTA/PORTÃO DE CORRER EM TELA ONDULADA DE AÇO GALVANIZADO, SOB MEDIDA</t>
    </r>
  </si>
  <si>
    <r>
      <rPr>
        <sz val="10"/>
        <rFont val="Times New Roman"/>
        <family val="1"/>
      </rPr>
      <t xml:space="preserve">1)  </t>
    </r>
    <r>
      <rPr>
        <sz val="11"/>
        <rFont val="Times New Roman"/>
        <family val="1"/>
      </rPr>
      <t>Será  medido  por  área  de  porta  e / ou  portão  instalado.  Desconsiderando-se  o  acréscimo adicional, quando houver, dos trilhos para a posição aberta (m²).</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</si>
  <si>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requadro em cantoneira de aço carbono SAE 1010 / 1020, bitola 1" x 1/8" e acabamento   em barra chata de aço carbono SAE 1008 / 1012, bitola 3/4" x 1/8"; fechamento em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Icotela ou da Furametal ou equivalente;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</si>
  <si>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24.02.290  PORTA/PORTÃO DE CORRER EM CHAPA CEGA DUPLA, SOB MEDIDA</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</si>
  <si>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fechamento  em  chapa  de  aço  carbono  vincada  SAE 1008 / 1012,  bitola BWG 14 (2,10 mm) nas duas faces (interna e externa), fixadas à estrutura tubular por meio de solda, com ou sem abertura;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</si>
  <si>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24.02.410  PORTA EM FERRO DE CORRER, PARA RECEBER VIDRO, SOB MEDIDA</t>
    </r>
  </si>
  <si>
    <r>
      <rPr>
        <sz val="10"/>
        <rFont val="Times New Roman"/>
        <family val="1"/>
      </rPr>
      <t xml:space="preserve">1)  </t>
    </r>
    <r>
      <rPr>
        <sz val="11"/>
        <rFont val="Times New Roman"/>
        <family val="1"/>
      </rPr>
      <t>Será  medido  por  área  de  porta  instalada.  Desconsiderando-se  o  acréscimo  adicional,  quando houver, dos trilhos para a posição aberta (m²).</t>
    </r>
  </si>
  <si>
    <r>
      <rPr>
        <sz val="10"/>
        <rFont val="Times New Roman"/>
        <family val="1"/>
      </rPr>
      <t xml:space="preserve">2)  </t>
    </r>
    <r>
      <rPr>
        <sz val="11"/>
        <rFont val="Times New Roman"/>
        <family val="1"/>
      </rPr>
      <t>O item remunera o fornecimento de porta em ferro de correr, sob medida, constituída por: uma ou duas folhas confeccionadas em aço galvanizado, com subdivisões para instalação de vidro; trilhos  para  deslizamento  lateral;  batentes  em  perfil  de  chapa  dobrada  em  ferro;  conjunto completo  de  ferragens,  incluindo  fechaduras,  maçanetas,  puxadores  e  trincos;  cimento,  areia, materiais acessórios e a mão-de-obra necessária para a instalação; não remunera o fornecimento e instalação dos vidros e arremates de acabamento.</t>
    </r>
  </si>
  <si>
    <r>
      <rPr>
        <sz val="10"/>
        <rFont val="Times New Roman"/>
        <family val="1"/>
      </rPr>
      <t>24.02.430  PORTA   EM   FERRO   DE   ABRIR,   PARTE   INFERIOR   CHAPEADA,   PARTE   SUPERIOR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</si>
  <si>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na  parte  inferior  em  chapa  de  ferro  nº 14  (MSG),  parte  superior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</si>
  <si>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24.02.440  PORTA EM FERRO TIPO SANFONADA, EM CHAPA CEGA, SOB MEDIDA</t>
    </r>
  </si>
  <si>
    <r>
      <rPr>
        <sz val="10"/>
        <rFont val="Times New Roman"/>
        <family val="1"/>
      </rPr>
      <t xml:space="preserve">2)  </t>
    </r>
    <r>
      <rPr>
        <sz val="11"/>
        <rFont val="Times New Roman"/>
        <family val="1"/>
      </rPr>
      <t>O item remunera o fornecimento de porta tipo sanfonada, sob medida, constituída por  várias folhas, confeccionadas em chapa de ferro nº 14 (MSG), numa face, estruturadas por meio de perfis  de  chapa  dobrada  em ferro;  batente  em perfil  de  chapa  dobrada  em ferro;  trilhos  com corrediças; jogo completo de ferragens, incluindo dobradiças especiais para a flexão das folhas, fechaduras, maçanetas, puxadores e trincos com cadeados, compatíveis com as dimensões da porta;  cimento,  areia,  materiais  acessórios  e  a  mão-de-obra  necessária  para  a  montagem  e fixação do batente, trilhos, corrediças, folhas da porta e acessórios; não remunera arremates de acabamento.</t>
    </r>
  </si>
  <si>
    <r>
      <rPr>
        <sz val="10"/>
        <rFont val="Times New Roman"/>
        <family val="1"/>
      </rPr>
      <t>24.02.450  GRADE DE PROTEÇÃO PARA CAIXILHOS</t>
    </r>
  </si>
  <si>
    <r>
      <rPr>
        <sz val="10"/>
        <rFont val="Times New Roman"/>
        <family val="1"/>
      </rPr>
      <t xml:space="preserve">1)  </t>
    </r>
    <r>
      <rPr>
        <sz val="11"/>
        <rFont val="Times New Roman"/>
        <family val="1"/>
      </rPr>
      <t>Será medido pela área da grade instalada (m²).</t>
    </r>
  </si>
  <si>
    <r>
      <rPr>
        <sz val="10"/>
        <rFont val="Times New Roman"/>
        <family val="1"/>
      </rPr>
      <t xml:space="preserve">2)  </t>
    </r>
    <r>
      <rPr>
        <sz val="11"/>
        <rFont val="Times New Roman"/>
        <family val="1"/>
      </rPr>
      <t>O item remunera o fornecimento de grade de proteção, para caixilhos, constituída por: grade confeccionada com barras chatas de 1 1/4" x 3/16", dispostas horizontalmente, verticalmente e no requadro externo da peça, em aço SAE 1010 / 1020; grapas em chapa de aço, ou chumbador de expansão, tipo parabolt, para a fixação do conjunto;  materiais acessórios e a mão-de-obra necessária  para  a  instalação  e  fixação  da  grade,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</si>
  <si>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24.02.460  PORTA DE ABRIR EM TELA ONDULADA DE AÇO GALVANIZADO, COMPLETA</t>
    </r>
  </si>
  <si>
    <r>
      <rPr>
        <sz val="10"/>
        <rFont val="Times New Roman"/>
        <family val="1"/>
      </rPr>
      <t xml:space="preserve">2)  </t>
    </r>
    <r>
      <rPr>
        <sz val="11"/>
        <rFont val="Times New Roman"/>
        <family val="1"/>
      </rPr>
      <t>O  item  remunera  o  fornecimento  e  instalação  de  porta  de  abrir,  com  uma  ou  duas  folhas, constituída  por:  fechamento  com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ou  da  Furametal,  ou  Telas  Cupecê,  ou  Incotela  ou equivalente; estrutura em chapa dobrada de aço SAE 1010 / 1020, nº 14 (MSG); requadro em cantoneira de aço carbono SAE 1010 / 1020, bitola 3/4" x 3/4" x 1/16" e acabamento em barra chata de aço carbono SAE 1008 / 1012, bitola 3/4" x 1/16"; batentes em chapa dobrada de aço SAE 1010 / 1020,  nº 12  (MSG),  com  grapas,  para  fixação  do  conjunto;  olhais  soldados  no batente, e no requadro da porta, para lacre da concessionária; conjunto de ferragens completo, incluindo dobradiças, fechadura e maçanetas, compatíveis com as dimensões da porta; cimento, areia, materiais acessórios e a mão-de-obra necessária para a instalação e fixação da porta, em paredes  de  alvenaria  estrutural  aparente,  ou  concreto,  ou  alvenaria  revestida  com massa, etc. Não remunera arremates de acabamento e adequações civis.</t>
    </r>
  </si>
  <si>
    <r>
      <rPr>
        <sz val="10"/>
        <rFont val="Times New Roman"/>
        <family val="1"/>
      </rPr>
      <t>24.02.470  PORTINHOLA DE CORRER EM CHAPA, PARA "PASSA PACOTE", COMPLETA, SOB MEDIDA</t>
    </r>
  </si>
  <si>
    <r>
      <rPr>
        <sz val="10"/>
        <rFont val="Times New Roman"/>
        <family val="1"/>
      </rPr>
      <t xml:space="preserve">1)  </t>
    </r>
    <r>
      <rPr>
        <sz val="11"/>
        <rFont val="Times New Roman"/>
        <family val="1"/>
      </rPr>
      <t>Será medido pela área de folha da portinhola instalada, desconsiderando-se a sobre largura do batente envolvente e o acréscimo adicional dos trilhos para posição aberta (m²).</t>
    </r>
  </si>
  <si>
    <r>
      <rPr>
        <sz val="10"/>
        <rFont val="Times New Roman"/>
        <family val="1"/>
      </rPr>
      <t xml:space="preserve">2)  </t>
    </r>
    <r>
      <rPr>
        <sz val="11"/>
        <rFont val="Times New Roman"/>
        <family val="1"/>
      </rPr>
      <t>O  item  remunera  o  fornecimento  de  portinhola  de  correr,  em  chapa  de  aço,  sob  medida, constituída  por:  folha  em  chapa  em  aço  SAE 1010 / 1020,  com  espessura  de  1/4";  batente envolvente em chapa dobrada de aço SAE 1010 / 1020, nº 12 (MSG), variável de acordo com a espessura da parede; trilho guia em chapa de aço SAE 1010 / 1020, nº 12 (MSG), soldada ao batente;  rolamentos  fixados  na  chapa  de  aço  por  meio  de  pinos  de  aço;  ferrolho  em  barra redonda de 5/8", em aço SAE 1010 / 1020; puxador em aço, de 3/8", fixado por meio de solda; grapas,  para  fixação  do  conjunto;  materiais  acessórios  e  a  mão-de-obra  necessária  para  a instalação e fixação da portinhola, em paredes de alvenaria estrutural aparente, ou concreto, ou alvenaria revestida com massa, etc. Não remunera arremates de acabamento e adequações civis.</t>
    </r>
  </si>
  <si>
    <r>
      <rPr>
        <sz val="10"/>
        <rFont val="Times New Roman"/>
        <family val="1"/>
      </rPr>
      <t>24.02.480  PORTINHOLA DE ABRIR EM CHAPA, PARA "PASSA PACOTE", COMPLETA, SOB MEDIDA</t>
    </r>
  </si>
  <si>
    <r>
      <rPr>
        <sz val="10"/>
        <rFont val="Times New Roman"/>
        <family val="1"/>
      </rPr>
      <t xml:space="preserve">1)  </t>
    </r>
    <r>
      <rPr>
        <sz val="11"/>
        <rFont val="Times New Roman"/>
        <family val="1"/>
      </rPr>
      <t>Será medido por área de portinhola instalada (m²).</t>
    </r>
  </si>
  <si>
    <r>
      <rPr>
        <sz val="10"/>
        <rFont val="Times New Roman"/>
        <family val="1"/>
      </rPr>
      <t xml:space="preserve">2)  </t>
    </r>
    <r>
      <rPr>
        <sz val="11"/>
        <rFont val="Times New Roman"/>
        <family val="1"/>
      </rPr>
      <t>O item remunera o fornecimento de portinhola de abrir, em chapa de aço, sob medida, com ou sem  visor,  constituída  por:  estrutura  interna  em  perfis,  tipo  "U",  de  1" x 1" 1/4",  em  chapa dobrada de aço SAE 1010 / 1020, dispostos horizontalmente e no requadro da peça; chapa em aço SAE 1010 / 1020, nº 10 (MSG), para revestimento da porta, em ambos os lados; batente em chapa  dobrada  de  aço  SAE 1010 / 1020,  nº 14  (MSG);  dobradiças  reforçadas  tipo  gonzo, diâmetro  de 1 1/2"  e comprimento total  de 4", em aço SAE 1010 / 1020;  ferrolhos em barras</t>
    </r>
  </si>
  <si>
    <r>
      <rPr>
        <sz val="11"/>
        <rFont val="Times New Roman"/>
        <family val="1"/>
      </rPr>
      <t>redondas  de  5/8",  em  aço  SAE 1010 / 1020;  grapas,  para  fixação  do  conjunto;  materiais acessórios  e  a  mão-de-obra  necessária  para  a  instalação  e  fixação  da  porta,  em  paredes  de alvenaria estrutural aparente, ou concreto, ou alvenaria revestida com massa, etc. Não remunera arremates de acabamento, adequações civis e o vidro para o visor.</t>
    </r>
  </si>
  <si>
    <r>
      <rPr>
        <sz val="10"/>
        <rFont val="Times New Roman"/>
        <family val="1"/>
      </rPr>
      <t>24.02.490  GRADE EM BARRA CHATA SOLDADA DE 1 1/2" X 1/4", SOB MEDIDA</t>
    </r>
  </si>
  <si>
    <r>
      <rPr>
        <sz val="10"/>
        <rFont val="Times New Roman"/>
        <family val="1"/>
      </rPr>
      <t xml:space="preserve">1)  </t>
    </r>
    <r>
      <rPr>
        <sz val="11"/>
        <rFont val="Times New Roman"/>
        <family val="1"/>
      </rPr>
      <t>Será medido por área de grade instalada (m²).</t>
    </r>
  </si>
  <si>
    <r>
      <rPr>
        <sz val="10"/>
        <rFont val="Times New Roman"/>
        <family val="1"/>
      </rPr>
      <t xml:space="preserve">2)  </t>
    </r>
    <r>
      <rPr>
        <sz val="11"/>
        <rFont val="Times New Roman"/>
        <family val="1"/>
      </rPr>
      <t>O  item  remunera  o  fornecimento  de  grade  constituída  por:  grade  confeccionada  com  barras chatas  de  1 1/2" x 1/4",  dispostas  horizontalmente  e  verticalmente,  em  aço  SAE 1010 / 1020; requadro externo da peça, em chapa dobrada de aço SAE 1010 / 1020, com 1/4" de espessura; grapas em chapa de aço, ou chumbador de expansão, tipo parabolt, para a fixação do conjunto; cimento, areia, materiais acessórios e a mão-de-obra necessária para a instalação e fixação da grade, por meio de grapas, ou chumbadores nas paredes de blocos estruturais, ou de concreto, ou vigas, ou pilares, etc.; remunera também 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t>
    </r>
  </si>
  <si>
    <r>
      <rPr>
        <sz val="10"/>
        <rFont val="Times New Roman"/>
        <family val="1"/>
      </rPr>
      <t>24.02.590  PORTA DE ENROLAR MANUAL, CEGA OU VAZADA</t>
    </r>
  </si>
  <si>
    <r>
      <rPr>
        <sz val="10"/>
        <rFont val="Times New Roman"/>
        <family val="1"/>
      </rPr>
      <t xml:space="preserve">2)  </t>
    </r>
    <r>
      <rPr>
        <sz val="11"/>
        <rFont val="Times New Roman"/>
        <family val="1"/>
      </rPr>
      <t>O item remunera o fornecimento de porta de enrolar manual, cega ou vazada, constituída por folha  em  chapa  de  aço  1020,  bitola  de  22 MSG,  galvanizado  a  fogo,  com  acabamento  em pintura  eletrostática;  modelos  com  chapa  tipo  meia  cana,  ou  meia  cana  vazada  tijolinho,  ou articulada raiada larga; soleira em chapa de aço dobrada, galvanizada a fogo, com acabamento em   pintura   eletrostática;   guias   laterais   em   perfil   "U",   em   chapa   dobrada   e   esteira   de fechamento,  em  aço  galvanizado  a  fogo,  com  acabamento  em  pintura  eletrostática;  eixo  em ferro tubular com molas e caixas; fechadura completa com tetra chave e cadeados, fabricação Portas  de  aço  Forte,  ou  A  Casa  do  Serralheiro,  ou  Portaço,  ou  Portas  de  Aço  Ideal,  ou  Asa Portas de Aço ou equivalente;  remunera também o fornecimento de cimento, areia, materiais acessórios  e  a  mão-de-obra  necessária  para  a  instalação  e  fixação  da  porta.  Não  remunera  o fornecimento de coluna móvel com alavanca, quando dupla, nem arremates de acabamento.</t>
    </r>
  </si>
  <si>
    <r>
      <rPr>
        <sz val="10"/>
        <rFont val="Times New Roman"/>
        <family val="1"/>
      </rPr>
      <t>24.02.630  PORTÃO DE DUAS FOLHAS TUBULAR DIÂMETRO DE 3", COM TELA EM AÇO GALVANIZADO DE 2", ALTURA ACIMA DE 3,00 M, COMPLETO</t>
    </r>
  </si>
  <si>
    <r>
      <rPr>
        <sz val="10"/>
        <rFont val="Times New Roman"/>
        <family val="1"/>
      </rPr>
      <t xml:space="preserve">2)    </t>
    </r>
    <r>
      <rPr>
        <sz val="11"/>
        <rFont val="Times New Roman"/>
        <family val="1"/>
      </rPr>
      <t>O item remunera o fornecimento e instalação de portão pivotante de duas folhas com altura acima   de   3,00 m,   constituído   por:   montantes   verticais   em   tubos   de   aço   carbono   SAE 1008 / 1010, galvanizados de acordo com norma ASTM A 513, com diâmetro externo de 3" e espessura  de  2,65 mm;  requadro  interno  para  fixação  da  tela  em  cantoneira  de  aço  carbono galvanizado   de   1 1/2" x 1 1/2" x 3/16";   travamentos   horizontais   soldados   aos   montantes verticais, nas partes superior, intermediária e inferior do alambrado, em tubos de aço carbono SAE 1008 / 1010, galvanizados de acordo com norma ASTM A 513, com diâmetro externo de 3"  e  espessura  de  2,65 mm;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t>
    </r>
  </si>
  <si>
    <r>
      <rPr>
        <sz val="11"/>
        <rFont val="Times New Roman"/>
        <family val="1"/>
      </rPr>
      <t>batentes,  colunas  e  ferragem  completa  (dobradiças,  trincos  e  ferrolhos,  portas-cadeado,  etc.), compatíveis  com  a  estrutura  e  peso  do  portão;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os   serviços   de   execução   de   base   para   fixação   dos   batentes   e   arremates   de acabamento.</t>
    </r>
  </si>
  <si>
    <r>
      <rPr>
        <sz val="10"/>
        <rFont val="Times New Roman"/>
        <family val="1"/>
      </rPr>
      <t>24.02.810  PORTA / PORTÃO DE ABRIR EM CHAPA CEGA COM ISOLAMENTO ACÚSTICO, SOB MEDIDA</t>
    </r>
  </si>
  <si>
    <r>
      <rPr>
        <sz val="10"/>
        <rFont val="Times New Roman"/>
        <family val="1"/>
      </rPr>
      <t xml:space="preserve">2)  </t>
    </r>
    <r>
      <rPr>
        <sz val="11"/>
        <rFont val="Times New Roman"/>
        <family val="1"/>
      </rPr>
      <t>O item remunera o fornecimento da porta e / ou portão de abrir, sob medida, com uma ou duas folhas, constituído por: folha dupla da porta em chapa de ferro nº 14 (MSG), nas duas faces, com ou sem abertura; requadro para a estrutura da folha da porta, em perfil de chapa de ferro nº 14 MSG, tipo tubular; batentes em perfil de chapa dobrada em chapa de ferro nº 12 (MSG); enchimento   com  manta  lã  de  vidro;   jogo  completo  de  ferragens,  incluindo  dobradiças, fechaduras, maçanetas, puxadores e trincos, compatíveis com as dimensões da porta; inclusive cimento, areia, materiais acessórios e a mão-de-obra necessária para a instalação e fixação da porta e do batente; não remunera arremates de acabamento.</t>
    </r>
  </si>
  <si>
    <r>
      <rPr>
        <sz val="10"/>
        <rFont val="Times New Roman"/>
        <family val="1"/>
      </rPr>
      <t>24.02.840  PORTÃO BASCULANTE EM CHAPA METÁLICA, ESTRUTURADO COM PERFIS METÁLICOS</t>
    </r>
  </si>
  <si>
    <r>
      <rPr>
        <sz val="10"/>
        <rFont val="Times New Roman"/>
        <family val="1"/>
      </rPr>
      <t xml:space="preserve">1)  </t>
    </r>
    <r>
      <rPr>
        <sz val="11"/>
        <rFont val="Times New Roman"/>
        <family val="1"/>
      </rPr>
      <t>Será medido pela área do portão instalado (m²).</t>
    </r>
  </si>
  <si>
    <r>
      <rPr>
        <sz val="10"/>
        <rFont val="Times New Roman"/>
        <family val="1"/>
      </rPr>
      <t xml:space="preserve">2)  </t>
    </r>
    <r>
      <rPr>
        <sz val="11"/>
        <rFont val="Times New Roman"/>
        <family val="1"/>
      </rPr>
      <t>O   item   remunera   o   fornecimento   de   portão   basculante   constituído   por   chapa   em   aço SAE 1010 / 1020,  nº 14  (MSG),  estruturado  com  perfis  metálicos  e  fechamento  externo  em chapa  metálica  calandrada.  Não  remunera  arremates  de  acabamento  e  adequações  civis,  e sistema de automação.</t>
    </r>
  </si>
  <si>
    <r>
      <rPr>
        <sz val="10"/>
        <rFont val="Times New Roman"/>
        <family val="1"/>
      </rPr>
      <t>24.02.900  PORTA DE ABRIR EM CHAPA DUPLA COM VISOR, BATENTE ENVOLVENTE, COMPLETA.</t>
    </r>
  </si>
  <si>
    <r>
      <rPr>
        <sz val="10"/>
        <rFont val="Times New Roman"/>
        <family val="1"/>
      </rPr>
      <t xml:space="preserve">1)  </t>
    </r>
    <r>
      <rPr>
        <sz val="11"/>
        <rFont val="Times New Roman"/>
        <family val="1"/>
      </rPr>
      <t>Será  medido  pela  área  de  porta  instalada,  desconsiderando-se  a  sobre  largura  do  batente envolvente, conforme tabela de pagamento do item 3 (m²).</t>
    </r>
  </si>
  <si>
    <r>
      <rPr>
        <sz val="10"/>
        <rFont val="Times New Roman"/>
        <family val="1"/>
      </rPr>
      <t xml:space="preserve">2)  </t>
    </r>
    <r>
      <rPr>
        <sz val="11"/>
        <rFont val="Times New Roman"/>
        <family val="1"/>
      </rPr>
      <t>O item remunera o fornecimento de porta de abrir, com ou sem passa prato e / ou visor, de uma ou  duas  folhas,  em  chapa  de  aço,  constituída  por:  estrutura  interna  em  perfis,  tipo  "U",  de 1" x 1 1/4",  em  chapa  dobrada  de  aço  SAE 1010 / 1020,  dispostos  horizontalmente  e  no requadro da peça; chapa em aço SAE 1010 / 1020, nº 14 (MSG) para revestimento da porta em ambos os lados; batente envolvente em chapa dobrada de aço SAE 1010 / 1020, nº 12 (MSG), variável de acordo com a espessura da parede; dobradiças reforçadas tipo gonzo, diâmetro de 1 1/2" e comprimento total de 4", em aço SAE 1045; ferrolhos em barras redondas de 5/8",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</si>
  <si>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b/>
        <sz val="10"/>
        <color rgb="FF0000FF"/>
        <rFont val="Times New Roman"/>
        <family val="1"/>
      </rPr>
      <t>PORCENTAGEM</t>
    </r>
  </si>
  <si>
    <r>
      <rPr>
        <b/>
        <sz val="10"/>
        <color rgb="FF0000FF"/>
        <rFont val="Times New Roman"/>
        <family val="1"/>
      </rPr>
      <t>DESCRIÇÃO DO SERVIÇO</t>
    </r>
  </si>
  <si>
    <r>
      <rPr>
        <sz val="11"/>
        <rFont val="Times New Roman"/>
        <family val="1"/>
      </rPr>
      <t>40% da área de porta</t>
    </r>
  </si>
  <si>
    <r>
      <rPr>
        <sz val="11"/>
        <rFont val="Times New Roman"/>
        <family val="1"/>
      </rPr>
      <t>No fornecimento, conferência e aprovação do material posto obra.</t>
    </r>
  </si>
  <si>
    <r>
      <rPr>
        <sz val="11"/>
        <rFont val="Times New Roman"/>
        <family val="1"/>
      </rPr>
      <t>60% da área de porta</t>
    </r>
  </si>
  <si>
    <r>
      <rPr>
        <sz val="11"/>
        <rFont val="Times New Roman"/>
        <family val="1"/>
      </rPr>
      <t>Na  conclusão  da  instalação  completa,  teste  e  aceite  pela Contratante e/ou Gerenciadora.</t>
    </r>
  </si>
  <si>
    <r>
      <rPr>
        <sz val="10"/>
        <rFont val="Times New Roman"/>
        <family val="1"/>
      </rPr>
      <t>24.02.930  PORTÃO  DE  DUAS  FOLHAS  TUBULAR,  COM  TELA EM  AÇO  GALVANIZADO  DE  2"  E  FIO  10, COMPLETO</t>
    </r>
  </si>
  <si>
    <r>
      <rPr>
        <sz val="11"/>
        <rFont val="Times New Roman"/>
        <family val="1"/>
      </rPr>
      <t>1)  Será medido por área de portão instalado (m²).</t>
    </r>
  </si>
  <si>
    <r>
      <rPr>
        <sz val="11"/>
        <rFont val="Times New Roman"/>
        <family val="1"/>
      </rPr>
      <t>2)  O item remunera o fornecimento e instalação de portão pivotante de duas folhas, constituído por: montantes verticais e horizontais em tubos de aço carbono SAE 1008/1010, galvanizados de  acordo  com  norma  ASTM  A 513,  com  seção  2” x 4”  e  espessura  de  2,65 mm;  requadro interno para fixação de tela em cantoneira de aço carbono galvanizado de 5/8” x 1/8”;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requadro,  colunas  e  ferragem completa (dobradiças, trincos e ferrolhos, portas-cadeado, etc.), compatíveis com a estrutura e peso do portão;   inclusive   cimento,   areia,   materiais   acessórios   e   mão-de-obra   necessários   para   a instalação completa do portão. Não remunera arremates de acabamento.</t>
    </r>
  </si>
  <si>
    <r>
      <rPr>
        <b/>
        <sz val="10"/>
        <rFont val="Times New Roman"/>
        <family val="1"/>
      </rPr>
      <t>24.03.000  ELEMENTOS EM FERRO</t>
    </r>
  </si>
  <si>
    <r>
      <rPr>
        <sz val="10"/>
        <rFont val="Times New Roman"/>
        <family val="1"/>
      </rPr>
      <t>24.03.040  GUARDA-CORPO TUBULAR COM TELA EM AÇO GALVANIZADO, DIÂMETRO DE 1 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</si>
  <si>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</si>
  <si>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médio de 1,20 m, tubo de aço galvanizado com diâmetro de 1 1/2"; fechamento com tela artística ondulada galvanizada, malha de 1 1/2", fio nº12 (2,769 mm); base em chapa de aço galvanizado, com espessura de 1/8", soldada a base do tubo, para fixação no piso, por meio de engastamento e a mão-de-obra para instalação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</si>
  <si>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sz val="10"/>
        <rFont val="Times New Roman"/>
        <family val="1"/>
      </rPr>
      <t>24.03.060  ESCADA MARINHEIRO (GALVANIZADA)</t>
    </r>
  </si>
  <si>
    <r>
      <rPr>
        <sz val="10"/>
        <rFont val="Times New Roman"/>
        <family val="1"/>
      </rPr>
      <t xml:space="preserve">1)  </t>
    </r>
    <r>
      <rPr>
        <sz val="11"/>
        <rFont val="Times New Roman"/>
        <family val="1"/>
      </rPr>
      <t>Será medido pelo comprimento de escada instalada (m).</t>
    </r>
  </si>
  <si>
    <r>
      <rPr>
        <sz val="10"/>
        <rFont val="Times New Roman"/>
        <family val="1"/>
      </rPr>
      <t xml:space="preserve">2)  </t>
    </r>
    <r>
      <rPr>
        <sz val="11"/>
        <rFont val="Times New Roman"/>
        <family val="1"/>
      </rPr>
      <t>O item remunera o fornecimento da escada constituída por montantes em perfis de aço tipo "L", degraus em perfis "T", galvanizada a fogo, inclusive acessórios e a mão-de-obra necessária para a instalação.</t>
    </r>
  </si>
  <si>
    <r>
      <rPr>
        <sz val="10"/>
        <rFont val="Times New Roman"/>
        <family val="1"/>
      </rPr>
      <t>24.03.080  ESCADA MARINHEIRO COM GUARDA CORPO (DEGRAU EM "T")</t>
    </r>
  </si>
  <si>
    <r>
      <rPr>
        <sz val="10"/>
        <rFont val="Times New Roman"/>
        <family val="1"/>
      </rPr>
      <t xml:space="preserve">1)  </t>
    </r>
    <r>
      <rPr>
        <sz val="11"/>
        <rFont val="Times New Roman"/>
        <family val="1"/>
      </rPr>
      <t>Será medido pelo comprimento da escada instalada (m).</t>
    </r>
  </si>
  <si>
    <r>
      <rPr>
        <sz val="10"/>
        <rFont val="Times New Roman"/>
        <family val="1"/>
      </rPr>
      <t xml:space="preserve">2)  </t>
    </r>
    <r>
      <rPr>
        <sz val="11"/>
        <rFont val="Times New Roman"/>
        <family val="1"/>
      </rPr>
      <t>O item remunera o fornecimento da escada constituída por montantes em perfis de aço tipo "L" degraus em perfis "T", soldados nos montantes, do guarda-corpo em perfis de ferro "T", grapas para fixação, inclusive acessórios e a mão-de-obra necessária para a instalação.</t>
    </r>
  </si>
  <si>
    <r>
      <rPr>
        <sz val="10"/>
        <rFont val="Times New Roman"/>
        <family val="1"/>
      </rPr>
      <t>24.03.100  ALÇAPÃO / TAMPA EM CHAPA DE FERRO COM PORTA-CADEADO</t>
    </r>
  </si>
  <si>
    <r>
      <rPr>
        <sz val="10"/>
        <rFont val="Times New Roman"/>
        <family val="1"/>
      </rPr>
      <t xml:space="preserve">1)  </t>
    </r>
    <r>
      <rPr>
        <sz val="11"/>
        <rFont val="Times New Roman"/>
        <family val="1"/>
      </rPr>
      <t>Será medido pela área do alçapão instalado (m²).</t>
    </r>
  </si>
  <si>
    <r>
      <rPr>
        <sz val="10"/>
        <rFont val="Times New Roman"/>
        <family val="1"/>
      </rPr>
      <t xml:space="preserve">2)    </t>
    </r>
    <r>
      <rPr>
        <sz val="11"/>
        <rFont val="Times New Roman"/>
        <family val="1"/>
      </rPr>
      <t>O  item  remunera  o  fornecimento  de  alçapão  constituído  por:  tampa  em  chapa  de  aço  nº 14 (MSG), galvanizado, com dobradura tipo diamante; requadro em cantoneira de aço galvanizado de   1" x 1" x 1/8";   suporte   externo   em   cantoneira   de   aço   galvanizado   de   1" x 1" x 1/4"; dobradiças em perfis chatos de 1" x 1/4", com rebite de aço, diâmetro de 6 mm (1/4"), gancho porta-cadeado em aço galvanizado, com diâmetro de 9 mm (3/8"); cadeados em latão maciço com  ganchos  em  aço  temperado  de  35 mm,  materiais  acessórios  e  a  mão-de-obra  necessária para a instalação completa da tampa. O item remunera também o fornecimento de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arremates de acabamento.</t>
    </r>
  </si>
  <si>
    <r>
      <rPr>
        <sz val="10"/>
        <rFont val="Times New Roman"/>
        <family val="1"/>
      </rPr>
      <t>24.03.200  TELA  DE  PROTEÇÃO  TIPO  MOSQUITEIRO  EM  AÇO  GALVANIZADO,  COM  REQUADRO  EM PERFIS DE FERRO</t>
    </r>
  </si>
  <si>
    <r>
      <rPr>
        <sz val="10"/>
        <rFont val="Times New Roman"/>
        <family val="1"/>
      </rPr>
      <t xml:space="preserve">1)  </t>
    </r>
    <r>
      <rPr>
        <sz val="11"/>
        <rFont val="Times New Roman"/>
        <family val="1"/>
      </rPr>
      <t>Será medido pela área da tela instalada (m²).</t>
    </r>
  </si>
  <si>
    <r>
      <rPr>
        <sz val="10"/>
        <rFont val="Times New Roman"/>
        <family val="1"/>
      </rPr>
      <t xml:space="preserve">2)  </t>
    </r>
    <r>
      <rPr>
        <sz val="11"/>
        <rFont val="Times New Roman"/>
        <family val="1"/>
      </rPr>
      <t>O item remunera o fornecimento de tela de proteção removível, constituída por perfis e chapas de  ferro  galvanizado,  tela  tipo  mosquiteiro  de  aço  galvanizado  # 14 fio 30, abertura 1,5 mm, largura  1,0 m;  referência  comercial  Telas  Cupecê,  Catumbi,  Santo  Amaro  ou  equivalente; tarjeta referência comercial Aliança (51 mm), Rocha (2”) ou equivalente; os pontos de solda e corte   devem   ser   tratados   com   galvanização   a   frio,   antes   da   aplicação   de   fundo   para galvanizados, toda superfície metálica deve estar  completamente limpa, seca e desengraxada; remunera também acessórios e a mão-de-obra necessária para a instalação da tela.</t>
    </r>
  </si>
  <si>
    <r>
      <rPr>
        <sz val="10"/>
        <rFont val="Times New Roman"/>
        <family val="1"/>
      </rPr>
      <t>24.03.210  TELA DE PROTEÇÃO EM MALHA ONDULADA DE 1", FIO 10 (BWG), COM REQUADRO</t>
    </r>
  </si>
  <si>
    <r>
      <rPr>
        <sz val="10"/>
        <rFont val="Times New Roman"/>
        <family val="1"/>
      </rPr>
      <t xml:space="preserve">2)  </t>
    </r>
    <r>
      <rPr>
        <sz val="11"/>
        <rFont val="Times New Roman"/>
        <family val="1"/>
      </rPr>
      <t>O item remunera o fornecimento de tela de proteção constituída por: tela em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fabricação  Furametal,  ou  Telas  Cupecê,  Incotela  ou  Telas  MM  ou equivalente;   requadro   em   perfil   de   ferro   "L"   de   1" x 1"   x   1/8";   remunera   também   o fornecimento de materiais acessórios e a mão-de-obra necessária para a instalação da tela de proteção. Não remunera arremates de acabamento e adequações civis.</t>
    </r>
  </si>
  <si>
    <r>
      <rPr>
        <sz val="10"/>
        <rFont val="Times New Roman"/>
        <family val="1"/>
      </rPr>
      <t>24.03.290  FECHAMENTO EM CHAPA DE AÇO GALVANIZADA Nº 14 MSG, PERFURADA COM DIÂMETRO DE 12,7 MM, REQUADRO EM CHAPA DOBRADA</t>
    </r>
  </si>
  <si>
    <r>
      <rPr>
        <sz val="10"/>
        <rFont val="Times New Roman"/>
        <family val="1"/>
      </rPr>
      <t xml:space="preserve">1)  </t>
    </r>
    <r>
      <rPr>
        <sz val="11"/>
        <rFont val="Times New Roman"/>
        <family val="1"/>
      </rPr>
      <t>Será medido pela área de fechamento instalado (m²).</t>
    </r>
  </si>
  <si>
    <r>
      <rPr>
        <sz val="10"/>
        <rFont val="Times New Roman"/>
        <family val="1"/>
      </rPr>
      <t xml:space="preserve">2)  </t>
    </r>
    <r>
      <rPr>
        <sz val="11"/>
        <rFont val="Times New Roman"/>
        <family val="1"/>
      </rPr>
      <t>O item remunera o fornecimento de fechamento em chapa perfurada, constituído por: requadro, divisórias longitudinais e transversais em perfis de chapa dobrada em ferro, com acabamento galvanizado; chapa perfurada nº 14 (MSG), com acabamento galvanizado, furos com diâmetro de 12,7 mm (1/2");  referência comercial fabricação Permetal, ou Viana Metais, ou Furametal ou   equivalente;   inclusive   cimento,   areia,   acessórios   e   a   mão-de-obra   necessária   para  a montagem e fixação do fechamento; não remunera arremates de acabamento.</t>
    </r>
  </si>
  <si>
    <r>
      <rPr>
        <sz val="10"/>
        <rFont val="Times New Roman"/>
        <family val="1"/>
      </rPr>
      <t>24.03.300  FECHAMENTO EM  CHAPA EXPANDIDA LOSANGULAR DE  10 X 20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</si>
  <si>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expandida  losangular  em  ferro,  malha  interna  de 10 x 20 mm; referência comercial EXP 12 D, fabricação Permetal, ou Furametal, ou Karpus, ou Aço  Disa  ou  equivalente;  bordas,  divisórias  longitudinais  e  transversais  em  cantoneira,  tipo barra chata, de aço carbono SAE 1008 / 1012, bitola 1 1/4" x 1/4"; requadro interno e externo em  cantoneira,  tipo  "L",  de  aço  carbono  SAE  1008 / 1012,  bitola  2" x 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</si>
  <si>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24.03.310  CORRIMÃO TUBULAR EM AÇO GALVANIZADO, DIÂMETRO 1 1/2"</t>
    </r>
  </si>
  <si>
    <r>
      <rPr>
        <sz val="10"/>
        <rFont val="Times New Roman"/>
        <family val="1"/>
      </rPr>
      <t xml:space="preserve">1)  </t>
    </r>
    <r>
      <rPr>
        <sz val="11"/>
        <rFont val="Times New Roman"/>
        <family val="1"/>
      </rPr>
      <t>Será medido pelo comprimento, aferido no desenvolvimento, de corrimão instalado (m).</t>
    </r>
  </si>
  <si>
    <r>
      <rPr>
        <sz val="10"/>
        <rFont val="Times New Roman"/>
        <family val="1"/>
      </rPr>
      <t xml:space="preserve">2)    </t>
    </r>
    <r>
      <rPr>
        <sz val="11"/>
        <rFont val="Times New Roman"/>
        <family val="1"/>
      </rPr>
      <t>O item remunera o fornecimento de corrimão tubular constituído por: tubo de aço galvanizado com diâmetro de 1 1/2"; suporte em chapa de ferro galvanizado, suporte de fixação em chapa de ferro galvanizado com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</si>
  <si>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24.03.320  CORRIMÃO TUBULAR EM AÇO GALVANIZADO, DIÂMETRO 2"</t>
    </r>
  </si>
  <si>
    <r>
      <rPr>
        <sz val="10"/>
        <rFont val="Times New Roman"/>
        <family val="1"/>
      </rPr>
      <t xml:space="preserve">2)    </t>
    </r>
    <r>
      <rPr>
        <sz val="11"/>
        <rFont val="Times New Roman"/>
        <family val="1"/>
      </rPr>
      <t>O item remunera o fornecimento de corrimão tubular constituído por: tubo de aço galvanizado com diâmetro de 2"; suporte em chapa de ferro galvanizado, com espessura de 1/8"; fixação por meio  de  chapa  de  ferro  galvanizado,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</si>
  <si>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24.03.340  TAMPA   EM   CHAPA   DE   SEGURANÇA   TIPO   XADREZ,   AÇO   GALVANIZADO   A   FOGO ANTIDERRAPANTE DE 1/4"</t>
    </r>
  </si>
  <si>
    <r>
      <rPr>
        <sz val="10"/>
        <rFont val="Times New Roman"/>
        <family val="1"/>
      </rPr>
      <t xml:space="preserve">1)  </t>
    </r>
    <r>
      <rPr>
        <sz val="11"/>
        <rFont val="Times New Roman"/>
        <family val="1"/>
      </rPr>
      <t>Será medido pela área de tampa instalada (m²).</t>
    </r>
  </si>
  <si>
    <r>
      <rPr>
        <sz val="10"/>
        <rFont val="Times New Roman"/>
        <family val="1"/>
      </rPr>
      <t xml:space="preserve">2)  </t>
    </r>
    <r>
      <rPr>
        <sz val="11"/>
        <rFont val="Times New Roman"/>
        <family val="1"/>
      </rPr>
      <t>O item remunera o fornecimento de tampa em chapa de segurança xadrez em aço galvanizado a fogo, da Permetal ou equivalente, tipo antiderrapante na espessura de 1/4" e peso de 50 kg / m²,</t>
    </r>
  </si>
  <si>
    <r>
      <rPr>
        <sz val="11"/>
        <rFont val="Times New Roman"/>
        <family val="1"/>
      </rPr>
      <t>com furos para fixação por meio de parafusos; cantoneira em aço ASTM-A 36 de 1" x 1"x 1/8", com  grapas  de  ferro,  soldadas;  materiais  acessórios  e  a  mão-de-obra  necessária  para  a instalação da cantoneira e da tampa.</t>
    </r>
  </si>
  <si>
    <r>
      <rPr>
        <sz val="10"/>
        <rFont val="Times New Roman"/>
        <family val="1"/>
      </rPr>
      <t>24.03.410  FECHAMENTO EM CHAPA PERFURADA, FUROS QUADRADOS DE 4 X 4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</si>
  <si>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perfurada em aço carbono, furos quadrados de 4 x 4 mm, espessura  de  1,2 mm;  bordas;  requadro  interno  e  externo  em  cantoneira,  tipo  "L",  de  aço carbono SAE 1008 / 1012, bitola 1 1/2" x 1 1/2"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</si>
  <si>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24.03.680  GRADE PARA PISO ELETROFUNDIDA, MALHA 30 X 100 MM, COM BARRA DE 40 X 2 MM</t>
    </r>
  </si>
  <si>
    <r>
      <rPr>
        <sz val="10"/>
        <rFont val="Times New Roman"/>
        <family val="1"/>
      </rPr>
      <t xml:space="preserve">1)  </t>
    </r>
    <r>
      <rPr>
        <sz val="11"/>
        <rFont val="Times New Roman"/>
        <family val="1"/>
      </rPr>
      <t>Será medido pela área de grade instalada (m²).</t>
    </r>
  </si>
  <si>
    <r>
      <rPr>
        <sz val="10"/>
        <rFont val="Times New Roman"/>
        <family val="1"/>
      </rPr>
      <t xml:space="preserve">2)  </t>
    </r>
    <r>
      <rPr>
        <sz val="11"/>
        <rFont val="Times New Roman"/>
        <family val="1"/>
      </rPr>
      <t>O item remunera o fornecimento de grade para piso, constituída por: grade eletrofundida, malha de 30 x 100 mm, com barra portante de 40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</si>
  <si>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24.03.690  GRADE PARA FORRO ELETROFUNDIDA, MALHA 25 X 100 MM, COM BARRA DE 25 X 2 MM</t>
    </r>
  </si>
  <si>
    <r>
      <rPr>
        <sz val="10"/>
        <rFont val="Times New Roman"/>
        <family val="1"/>
      </rPr>
      <t xml:space="preserve">2)  </t>
    </r>
    <r>
      <rPr>
        <sz val="11"/>
        <rFont val="Times New Roman"/>
        <family val="1"/>
      </rPr>
      <t>O  item  remunera  o  fornecimento  de  grade  para  forro,  constituída  por:  grade  eletrofundida, malha  de  25 x 100 mm,  com  barra  portante  de  25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</si>
  <si>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24.03.930  PORTA     DE     ENROLAR     AUTOMATIZADA,     EM     CHAPA     DE     AÇO     GALVANIZADA MICROPERFURADA,  TIPO  MEIA-CANA,  COM  PINTURA  ELETROSTÁTICA,  COM  CONTROLE REMOTO</t>
    </r>
  </si>
  <si>
    <r>
      <rPr>
        <sz val="10"/>
        <rFont val="Times New Roman"/>
        <family val="1"/>
      </rPr>
      <t xml:space="preserve">1)  </t>
    </r>
    <r>
      <rPr>
        <sz val="11"/>
        <rFont val="Times New Roman"/>
        <family val="1"/>
      </rPr>
      <t>Será medido por área de porta de enrolar instalada (m²).</t>
    </r>
  </si>
  <si>
    <r>
      <rPr>
        <sz val="10"/>
        <rFont val="Times New Roman"/>
        <family val="1"/>
      </rPr>
      <t xml:space="preserve">2)  </t>
    </r>
    <r>
      <rPr>
        <sz val="11"/>
        <rFont val="Times New Roman"/>
        <family val="1"/>
      </rPr>
      <t>O  item  remunera  o  fornecimento  e  instalação  de  porta  de  enrolar,  constituída  por  folha  em chapa  de  aço  galvanizada,  perfil  meia-cana  Transvizion  chapa 22,  acabamento  em  pintura eletrostática;  soleira  em  chapa  dobrada  galvanizada  reforçada;  guias  laterais  em  chapa  16 galvanizado 50 mm, eixo em tubo 114 mm; kit automatização composto de um motor redutor; referência  comercial  Atron,  monofásica  220 V,  capacidade  de  tração  300 kg  ou  equivalente; portinhola de emergência com fechadura; sistema de liberação para funcionamento ininterrupto em caso de falta de energia elétrica; kit controle remoto com central, receptora e dois controles; remunera  também  o  fornecimento  de  cimento,  areia,  materiais  acessórios  e  a  mão-de-obra necessária para a instalação e fixação da porta, inclusive arremates de acabamento.</t>
    </r>
  </si>
  <si>
    <r>
      <rPr>
        <sz val="10"/>
        <rFont val="Times New Roman"/>
        <family val="1"/>
      </rPr>
      <t>24.03.980  GUARDA-CORPO  COM  TELA  TRANÇADA,  EM  TUBO  DE  AÇO  GALVANIZADO,  DIÂMETRO  1</t>
    </r>
  </si>
  <si>
    <r>
      <rPr>
        <sz val="10"/>
        <rFont val="Times New Roman"/>
        <family val="1"/>
      </rPr>
      <t>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</si>
  <si>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</si>
  <si>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máximo  de  1,25 m,  em  tubo  de  aço  galvanizado  com  diâmetro  de  1 1/2";  base flangeada em chapa de aço galvanizado, com espessura de 1/8", soldada à base do tubo, para fixação  no  piso,  por  meio  de  chumbador  químico;  fechamento  vertical  em  tela  metálica trançada  malha  de  1/2”;  inclusive  acessórios  e  a  mão-de-obra  necessária  para  a  instalação completa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</si>
  <si>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b/>
        <sz val="10"/>
        <rFont val="Times New Roman"/>
        <family val="1"/>
      </rPr>
      <t>24.04.000  ESQUADRIA, SERRALHERIA DE SEGURANÇA</t>
    </r>
  </si>
  <si>
    <r>
      <rPr>
        <sz val="10"/>
        <rFont val="Times New Roman"/>
        <family val="1"/>
      </rPr>
      <t>24.04.150  PORTA DE SEGURANÇA DE CORRER SUSPENSA EM GRADE COM AÇO SAE 1045, DIÂMETRO DE 1", COMPLETA, SEM TÊMPERA E REVENIMENTO</t>
    </r>
  </si>
  <si>
    <r>
      <rPr>
        <sz val="11"/>
        <rFont val="Times New Roman"/>
        <family val="1"/>
      </rPr>
      <t>1)  Será medido pela área de porta gradeada instalada, desconsiderando-se o acréscimo adicional, quando houver, dos trilhos para a posição aberta, conforme tabela de pagamento do item 3 (m²).</t>
    </r>
  </si>
  <si>
    <r>
      <rPr>
        <sz val="11"/>
        <rFont val="Times New Roman"/>
        <family val="1"/>
      </rPr>
      <t>2)  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mão-de-obra necessária para a instalação e fixação da porta, por meio de solda na armadura das paredes, ou vigas, ou pilares, etc.  Não  remunera  a  têmpera  e  revenimento  da  grade  de  segurança,  nem  arremates  de acabamento.</t>
    </r>
  </si>
  <si>
    <r>
      <rPr>
        <sz val="11"/>
        <rFont val="Times New Roman"/>
        <family val="1"/>
      </rPr>
      <t>3)  Tabela de Pagamento:</t>
    </r>
  </si>
  <si>
    <r>
      <rPr>
        <sz val="10"/>
        <rFont val="Times New Roman"/>
        <family val="1"/>
      </rPr>
      <t>24.04.220  GRADE    DE    SEGURANÇA    EM    AÇO    SAE 1045,    DIÂMETRO    DE    1",    SEM    TÊMPERA   E REVENIMENTO</t>
    </r>
  </si>
  <si>
    <r>
      <rPr>
        <sz val="10"/>
        <rFont val="Times New Roman"/>
        <family val="1"/>
      </rPr>
      <t xml:space="preserve">1)  </t>
    </r>
    <r>
      <rPr>
        <sz val="11"/>
        <rFont val="Times New Roman"/>
        <family val="1"/>
      </rPr>
      <t>Será medido pela área da grade instalada, conforme tabela de pagamento do item 3 (m²).</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</si>
  <si>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t>
    </r>
  </si>
  <si>
    <r>
      <rPr>
        <sz val="11"/>
        <rFont val="Times New Roman"/>
        <family val="1"/>
      </rPr>
      <t>redondas  de  1",  dispostas  verticalmente,  ambas  em  aço  SAE 1045;  solda  MIG  (Metal  Inerte Gás)  com  arame  contínuo  e  gás  inerte  de  proteção  Ar  ou  He,  para  soldar  as  barras  entre  si, conformando  uma  estrutura  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</si>
  <si>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b/>
        <sz val="11"/>
        <rFont val="Times New Roman"/>
        <family val="1"/>
      </rPr>
      <t>PORCENTAGEM</t>
    </r>
  </si>
  <si>
    <r>
      <rPr>
        <b/>
        <sz val="11"/>
        <rFont val="Times New Roman"/>
        <family val="1"/>
      </rPr>
      <t>DESCRIÇÃO DO SERVIÇO</t>
    </r>
  </si>
  <si>
    <r>
      <rPr>
        <sz val="11"/>
        <rFont val="Times New Roman"/>
        <family val="1"/>
      </rPr>
      <t>40% da área de grade</t>
    </r>
  </si>
  <si>
    <r>
      <rPr>
        <sz val="11"/>
        <rFont val="Times New Roman"/>
        <family val="1"/>
      </rPr>
      <t>60% da área de grade</t>
    </r>
  </si>
  <si>
    <r>
      <rPr>
        <sz val="10"/>
        <rFont val="Times New Roman"/>
        <family val="1"/>
      </rPr>
      <t>24.04.230  GRADE DE SEGURANÇA, PARA JANELA, EM AÇO SAE 1045, DIÂMETRO DE 1", SEM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</si>
  <si>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</si>
  <si>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24.04.240  GRADE  DE  SEGURANÇA EM AÇO SAE 1045 CHAPEADA, DIÂMETRO DE 1", SEM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</si>
  <si>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solda  MIG  (Metal</t>
    </r>
  </si>
  <si>
    <r>
      <rPr>
        <sz val="11"/>
        <rFont val="Times New Roman"/>
        <family val="1"/>
      </rPr>
      <t>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</si>
  <si>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24.04.250  PORTA  DE  SEGURANÇA  DE  ABRIR  EM  GRADE  COM  AÇO  SAE 1045,  DIÂMETRO  DE  1", COMPLETA, SEM TÊMPERA E REVENIMENTO</t>
    </r>
  </si>
  <si>
    <r>
      <rPr>
        <sz val="10"/>
        <rFont val="Times New Roman"/>
        <family val="1"/>
      </rPr>
      <t xml:space="preserve">1)  </t>
    </r>
    <r>
      <rPr>
        <sz val="11"/>
        <rFont val="Times New Roman"/>
        <family val="1"/>
      </rPr>
      <t>Será medido pela área da porta instalada, conforme tabela de pagamento do item 3 (m²).</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</si>
  <si>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</si>
  <si>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24.04.260  PORTA  DE  SEGURANÇA  DE  ABRIR  EM  GRADE  COM  AÇO  SAE 1045  CHAPEADA,  DIÂMETRO DE 1", COMPLETA, SEM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</si>
  <si>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</si>
  <si>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24.04.270  PORTA DE SEGURANÇA DE ABRIR, EM GRADE COM AÇO SAE 1045, DIÂMETRO DE 1", COM FERROLHO LONGO EMBUTIDO EM CAIXA, COMPLETA, SEM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</si>
  <si>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</si>
  <si>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1"/>
        <rFont val="Times New Roman"/>
        <family val="1"/>
      </rPr>
      <t>No fornecimento, conferência e aprovação do material posto</t>
    </r>
  </si>
  <si>
    <r>
      <rPr>
        <sz val="11"/>
        <rFont val="Times New Roman"/>
        <family val="1"/>
      </rPr>
      <t>obra.</t>
    </r>
  </si>
  <si>
    <r>
      <rPr>
        <sz val="10"/>
        <rFont val="Times New Roman"/>
        <family val="1"/>
      </rPr>
      <t>24.04.280  PORTÃO  DE  SEGURANÇA  DE  ABRIR,  PARA  MURALHA,  EM  GRADE  COM  AÇO  SAE 1045 CHAPEADO, DIÂMETRO DE 1", COMPLETO, SEM TÊMPERA E REVENIMENTO</t>
    </r>
  </si>
  <si>
    <r>
      <rPr>
        <sz val="10"/>
        <rFont val="Times New Roman"/>
        <family val="1"/>
      </rPr>
      <t xml:space="preserve">1)  </t>
    </r>
    <r>
      <rPr>
        <sz val="11"/>
        <rFont val="Times New Roman"/>
        <family val="1"/>
      </rPr>
      <t>Será medido pela área do portão instalado, conforme tabela de pagamento do item 3 (m²).</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</si>
  <si>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 Não remunera a têmpera e revenimento do portão de segurança.</t>
    </r>
  </si>
  <si>
    <r>
      <rPr>
        <sz val="11"/>
        <rFont val="Times New Roman"/>
        <family val="1"/>
      </rPr>
      <t>40% da área de portão</t>
    </r>
  </si>
  <si>
    <r>
      <rPr>
        <sz val="11"/>
        <rFont val="Times New Roman"/>
        <family val="1"/>
      </rPr>
      <t>60% da área de portão</t>
    </r>
  </si>
  <si>
    <r>
      <rPr>
        <sz val="10"/>
        <rFont val="Times New Roman"/>
        <family val="1"/>
      </rPr>
      <t>24.04.300  GRADE    DE    SEGURANÇA   EM   AÇO   SAE 1045,   DIÂMETRO   DE   1",   COM   TÊMPERA   E REVENIMENTO</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</si>
  <si>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t>
    </r>
  </si>
  <si>
    <r>
      <rPr>
        <sz val="11"/>
        <rFont val="Times New Roman"/>
        <family val="1"/>
      </rPr>
      <t>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</si>
  <si>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</si>
  <si>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24.04.310  GRADE DE SEGURANÇA, PARA JANELA, EM AÇO SAE 1045, DIÂMETRO DE 1", COM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</si>
  <si>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</si>
  <si>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0"/>
        <rFont val="Times New Roman"/>
        <family val="1"/>
      </rPr>
      <t>24.04.320  GRADE DE SEGURANÇA EM AÇO SAE 1045 CHAPEADA, DIÂMETRO DE 1", COM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</si>
  <si>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</si>
  <si>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</si>
  <si>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24.04.330  PORTA  DE  SEGURANÇA  DE  ABRIR  EM  GRADE  COM  AÇO  SAE 1045,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</si>
  <si>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</si>
  <si>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24.04.340  PORTA  DE  SEGURANÇA  DE  ABRIR  EM  GRADE  COM  AÇO  SAE 1045  CHAPEADA,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</si>
  <si>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t>
    </r>
  </si>
  <si>
    <r>
      <rPr>
        <sz val="11"/>
        <rFont val="Times New Roman"/>
        <family val="1"/>
      </rPr>
      <t>60% da área da porta</t>
    </r>
  </si>
  <si>
    <r>
      <rPr>
        <sz val="10"/>
        <rFont val="Times New Roman"/>
        <family val="1"/>
      </rPr>
      <t>24.04.350  PORTA DE SEGURANÇA DE ABRIR, EM GRADE COM AÇO SAE 1045, DIÂMETRO DE 1", COM FERROLHO LONGO EMBUTIDO EM CAIXA, COMPLETA, COM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</si>
  <si>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t>
    </r>
  </si>
  <si>
    <r>
      <rPr>
        <sz val="11"/>
        <rFont val="Times New Roman"/>
        <family val="1"/>
      </rPr>
      <t>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</si>
  <si>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24.04.360  PORTA   DE   SEGURANÇA   DE   ABRIR   EM   GRADE   COM   AÇO   SAE 1045   CHAPEADA,   COM ISOLAMENTO ACÚSTICO,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</si>
  <si>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com  isolamento  acústico,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manta de lã de rocha e / ou lã de vidro, com espessura  de  25 mm,  acondicionada  nos  dois  lados  da  grade,  sob  as  chapas  de  aço  externas;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</si>
  <si>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24.04.370  PORTÃO  DE  SEGURANÇA  DE  ABRIR,  PARA  MURALHA,  EM  GRADE  COM  AÇO  SAE 1045 CHAPEADO, DIÂMETRO DE 1", COMPLETO, COM TÊMPERA E REVENIMENTO</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</si>
  <si>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t>
    </r>
  </si>
  <si>
    <r>
      <rPr>
        <sz val="10"/>
        <rFont val="Times New Roman"/>
        <family val="1"/>
      </rPr>
      <t>24.04.380  PORTA DE SEGURANÇA DE CORRER SUSPENSA EM GRADE COM AÇO SAE 1045 CHAPEADA, DIÂMETRO DE 1", COMPLETA, SEM TÊMPERA E REVENIMENTO</t>
    </r>
  </si>
  <si>
    <r>
      <rPr>
        <sz val="10"/>
        <rFont val="Times New Roman"/>
        <family val="1"/>
      </rPr>
      <t xml:space="preserve">1)  </t>
    </r>
    <r>
      <rPr>
        <sz val="11"/>
        <rFont val="Times New Roman"/>
        <family val="1"/>
      </rPr>
      <t>Será  medido  pela  área  de  porta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</si>
  <si>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e arremates de acabamento.</t>
    </r>
  </si>
  <si>
    <r>
      <rPr>
        <sz val="10"/>
        <rFont val="Times New Roman"/>
        <family val="1"/>
      </rPr>
      <t>24.04.400  PORTA DE SEGURANÇA DE CORRER SUSPENSA EM GRADE DE AÇO SAE 1045, DIÂMETRO DE 1", COMPLETA, COM TÊMPERA E REVENIMENTO</t>
    </r>
  </si>
  <si>
    <r>
      <rPr>
        <sz val="10"/>
        <rFont val="Times New Roman"/>
        <family val="1"/>
      </rPr>
      <t xml:space="preserve">1)  </t>
    </r>
    <r>
      <rPr>
        <sz val="11"/>
        <rFont val="Times New Roman"/>
        <family val="1"/>
      </rPr>
      <t>Será medido pela área de porta gradeada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</si>
  <si>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(C- 0,06 / Si-0,50 / Mn-1,45),  para  soldar  as  barras  entre  si,  conformando  uma  estrutura  rígida;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lateral, da solda, materiais acessórios e a mão-de- obra  necessária  para  a  instalação  e  fixação  da  porta,  por  meio  de  solda  na  armadura  das paredes, ou vigas, ou pilares, etc. Não remunera arremates de acabamento.</t>
    </r>
  </si>
  <si>
    <r>
      <rPr>
        <sz val="10"/>
        <rFont val="Times New Roman"/>
        <family val="1"/>
      </rPr>
      <t>24.04.410  PORTA DE  SEGURANÇA DE  CORRER  SUSPENSA EM  GRADE  DE  AÇO SAE  1045,  CHAPEADA, DIÂMETRO DE 1", COMPLETA, COM TÊMPERA E REVENIMENTO</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</si>
  <si>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(C-0,06 / Si-0,50 / Mn-1,45), para soldar as barras entre si, conformando uma estrutura rígida;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arremates de acabamento.</t>
    </r>
  </si>
  <si>
    <r>
      <rPr>
        <sz val="10"/>
        <rFont val="Times New Roman"/>
        <family val="1"/>
      </rPr>
      <t>24.04.420  PORTA DE SEGURANÇA DE CORRER EM GRADE COM AÇO SAE 1045, CHAPEADA,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</si>
  <si>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chapa em aço SAE</t>
    </r>
  </si>
  <si>
    <r>
      <rPr>
        <sz val="11"/>
        <rFont val="Times New Roman"/>
        <family val="1"/>
      </rPr>
      <t>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</si>
  <si>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24.04.430  PORTA  DE  SEGURANÇA  DE  CORRER  EM  GRADE  COM  AÇO  SAE 1045,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</si>
  <si>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</si>
  <si>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24.04.610  CAIXILHO DE SEGURANÇA EM AÇO SAE 1010 / 1020 TIPO FIXO E DE CORRER, PARA RECEBER VIDRO, COM BANDEIRA TIPO VENEZIANA</t>
    </r>
  </si>
  <si>
    <r>
      <rPr>
        <sz val="10"/>
        <rFont val="Times New Roman"/>
        <family val="1"/>
      </rPr>
      <t xml:space="preserve">1)  </t>
    </r>
    <r>
      <rPr>
        <sz val="11"/>
        <rFont val="Times New Roman"/>
        <family val="1"/>
      </rPr>
      <t>Será medido por área de caixilho instalado, na projeção vertical, desconsiderando-se a largura do batente envolvente, conforme tabela de pagamento do item 3 (m²).</t>
    </r>
  </si>
  <si>
    <r>
      <rPr>
        <sz val="10"/>
        <rFont val="Times New Roman"/>
        <family val="1"/>
      </rPr>
      <t xml:space="preserve">2)  </t>
    </r>
    <r>
      <rPr>
        <sz val="11"/>
        <rFont val="Times New Roman"/>
        <family val="1"/>
      </rPr>
      <t>O item remunera o fornecimento do caixilho de segurança tipo fixo e de correr, constituído por: estrutura  vertical  e  baguete  em  chapa  dobrada  de  aço  SAE 1010 / 1020,  espessura  de  1/8"; requadro  (batente  envolvente),  do  conjunto,  em  chapa  dobrada  de  aço  SAE 1010 / 1020, espessura de 1/8", variável de acordo com a espessura da parede, para receber vidro laminado de  43 mm;  bandeira  tipo  veneziana  em  aço  SAE 1010 / 1020  com  altura  de  0,375 mm;  sob medida. O item remunera também o fornecimento de materiais e mão-de-obra necessários para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t>
    </r>
  </si>
  <si>
    <r>
      <rPr>
        <sz val="11"/>
        <rFont val="Times New Roman"/>
        <family val="1"/>
      </rPr>
      <t>40% da área de caixilho</t>
    </r>
  </si>
  <si>
    <r>
      <rPr>
        <sz val="11"/>
        <rFont val="Times New Roman"/>
        <family val="1"/>
      </rPr>
      <t>60% da área de caixilho</t>
    </r>
  </si>
  <si>
    <r>
      <rPr>
        <sz val="10"/>
        <rFont val="Times New Roman"/>
        <family val="1"/>
      </rPr>
      <t>24.04.620  GUICHÊ DE SEGURANÇA EM GRADE COM AÇO SAE 1045, DIÂMETRO DE 1", COM TÊMPERA E REVENIMENTO</t>
    </r>
  </si>
  <si>
    <r>
      <rPr>
        <sz val="10"/>
        <rFont val="Times New Roman"/>
        <family val="1"/>
      </rPr>
      <t xml:space="preserve">1)  </t>
    </r>
    <r>
      <rPr>
        <sz val="11"/>
        <rFont val="Times New Roman"/>
        <family val="1"/>
      </rPr>
      <t>Será medido pela área de guichê instalado, conforme tabela de pagamento do item 3 (m²).</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</si>
  <si>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</si>
  <si>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sz val="11"/>
        <rFont val="Times New Roman"/>
        <family val="1"/>
      </rPr>
      <t>40% da área de guichê</t>
    </r>
  </si>
  <si>
    <r>
      <rPr>
        <sz val="11"/>
        <rFont val="Times New Roman"/>
        <family val="1"/>
      </rPr>
      <t>60% da área de guichê</t>
    </r>
  </si>
  <si>
    <r>
      <rPr>
        <sz val="10"/>
        <rFont val="Times New Roman"/>
        <family val="1"/>
      </rPr>
      <t>24.04.630  GUICHÊ DE SEGURANÇA EM GRADE COM AÇO SAE 1045, DIÂMETRO DE 1", SEM TÊMPERA E REVENIMENTO</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</si>
  <si>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</si>
  <si>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b/>
        <sz val="10"/>
        <rFont val="Times New Roman"/>
        <family val="1"/>
      </rPr>
      <t>24.06.000  ESQUADRIA, SERRALHERIA E ELEMENTOS EM FERRO</t>
    </r>
  </si>
  <si>
    <r>
      <rPr>
        <sz val="10"/>
        <rFont val="Times New Roman"/>
        <family val="1"/>
      </rPr>
      <t>24.06.030  GUARDA-CORPO COM VIDRO DE 8MM, EM TUBO DE AÇO GALVANIZADO, DIÂMETRO 1 1/2”</t>
    </r>
  </si>
  <si>
    <r>
      <rPr>
        <sz val="10"/>
        <rFont val="Times New Roman"/>
        <family val="1"/>
      </rPr>
      <t xml:space="preserve">2)  </t>
    </r>
    <r>
      <rPr>
        <sz val="11"/>
        <rFont val="Times New Roman"/>
        <family val="1"/>
      </rPr>
      <t>O  item  remunera  o  fornecimento  de  guarda-corpo  constituído  por:  montantes  verticais,  com espaçamento  médio  de  1,40 m,  em  tubo  de  aço  galvanizado  com  diâmetro  de  1 1/2";  base flangeada em chapa de aço galvanizado, com espessura de 1/8", soldada à base do tubo, para fixação no piso por meio de chumbadores; fechamento vertical em vidro laminado temperado de 8 mm; inclusive acessórios e a mão-de-obra necessária para a instalação completa do guarda- corpo,  conforme  determina  a  NBR  9050,  NBR  9077,  NBR  14718  e / ou  normas  vigentes.  O item remunera também o fornecimento de materiais e mão-de-obra necessária para: aplicação em  uma  demão  de  galvanização  a  frio,  nos  pontos  de  solda  e / ou  corte  dos  componentes metálicos.</t>
    </r>
  </si>
  <si>
    <r>
      <rPr>
        <b/>
        <sz val="10"/>
        <rFont val="Times New Roman"/>
        <family val="1"/>
      </rPr>
      <t>24.07.000  PORTAS, PORTÕES E GRADIS</t>
    </r>
  </si>
  <si>
    <r>
      <rPr>
        <sz val="10"/>
        <rFont val="Times New Roman"/>
        <family val="1"/>
      </rPr>
      <t>24.07.030  PORTA  DE  ENROLAR  AUTOMATIZADA  EM  PERFIL  MEIA  CANA  MICRO  PERFURADO,  TIPO TRANSVISION</t>
    </r>
  </si>
  <si>
    <r>
      <rPr>
        <sz val="10"/>
        <rFont val="Times New Roman"/>
        <family val="1"/>
      </rPr>
      <t xml:space="preserve">2)  </t>
    </r>
    <r>
      <rPr>
        <sz val="11"/>
        <rFont val="Times New Roman"/>
        <family val="1"/>
      </rPr>
      <t>O  item  remunera  o  fornecimento  de  porta  de  enrolar  automatizada  vazada  tipo  transvision, constituída por folha em chapa de aço, bitola de 20 MSG, galvanizado a fogo, com acabamento em pintura eletrostática na cor azul; modelos com chapa tipo meia cana micro perfurada; soleira em chapa de aço dobrada, galvanizada a fogo, com acabamento em pintura eletrostática; guias laterais em perfil "U", em chapa dobrada e esteira de fechamento, em aço galvanizado a fogo, com   acabamento   em   pintura   eletrostática;    acionamento   através    de   controle   remoto (02 unidades);  remunera  também  o  fornecimento  de  cimento,  areia,  materiais  acessórios  e  a mão-de-obra necessária para a instalação e fixação da porta e o fornecimento de coluna móvel com alavanca, quando dupla, inclusive arremates de acabamento.</t>
    </r>
  </si>
  <si>
    <r>
      <rPr>
        <sz val="10"/>
        <rFont val="Times New Roman"/>
        <family val="1"/>
      </rPr>
      <t>24.07.040  PORTA   DE   ABRIR   EM   CHAPA   DE   AÇO   GALVANIZADO,   COM   REQUADRO   EM   TELA ONDULADA MALHA 2” E FIO 12</t>
    </r>
  </si>
  <si>
    <r>
      <rPr>
        <sz val="10"/>
        <rFont val="Times New Roman"/>
        <family val="1"/>
      </rPr>
      <t xml:space="preserve">2)  </t>
    </r>
    <r>
      <rPr>
        <sz val="11"/>
        <rFont val="Times New Roman"/>
        <family val="1"/>
      </rPr>
      <t>O item remunera o fornecimento de porta de abrir, sob medida, constituída por uma ou duas folhas, confeccionada em chapa dobrada de aço galvanizado, com requadro em tela ondulada malha  2”  e  fio  12,  batente  em  perfil  de  chapa  dobrada  em  ferro;  conjunto  completo  de ferragens, incluindo dobradiças, fechaduras, maçanetas, puxadores e trincos; remunera também materiais acessórios e a mão-de-obra necessária para a instalação completa da porta.</t>
    </r>
  </si>
  <si>
    <r>
      <rPr>
        <b/>
        <sz val="10"/>
        <rFont val="Times New Roman"/>
        <family val="1"/>
      </rPr>
      <t>24.08.000 ESQUADRIA, SERRALHERIA E ELEMENTO EM AÇO INOXIDÁVEL</t>
    </r>
  </si>
  <si>
    <r>
      <rPr>
        <sz val="10"/>
        <rFont val="Times New Roman"/>
        <family val="1"/>
      </rPr>
      <t>24.08.020  CORRIMÃO  DUPLO  EM  TUBO  DE  AÇO  INOXIDÁVEL  ESCOVADO,  DIÂMETRO  DE  1 1/2”  E MONTANTES COM DIÂMETRO DE 2"</t>
    </r>
  </si>
  <si>
    <r>
      <rPr>
        <sz val="10"/>
        <rFont val="Times New Roman"/>
        <family val="1"/>
      </rPr>
      <t xml:space="preserve">1)  </t>
    </r>
    <r>
      <rPr>
        <sz val="11"/>
        <rFont val="Times New Roman"/>
        <family val="1"/>
      </rPr>
      <t>Será medido pelo comprimento de corrimão duplo instalado (m).</t>
    </r>
  </si>
  <si>
    <r>
      <rPr>
        <sz val="10"/>
        <rFont val="Times New Roman"/>
        <family val="1"/>
      </rPr>
      <t xml:space="preserve">2)  </t>
    </r>
    <r>
      <rPr>
        <sz val="11"/>
        <rFont val="Times New Roman"/>
        <family val="1"/>
      </rPr>
      <t>O  item  remunera  o  fornecimento  de  corrimão  duplo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e  70 cm  do  piso  acabado  até  o  extremo superior do tubo (geratriz superior), remunera também o fornecimento de materiais acessórios e mão-de-obra especializada para instalação do corrimão.</t>
    </r>
  </si>
  <si>
    <r>
      <rPr>
        <sz val="10"/>
        <rFont val="Times New Roman"/>
        <family val="1"/>
      </rPr>
      <t>24.08.030  CORRIMÃO EM TUBO DE AÇO INOXIDÁVEL ESCOVADO, DIÂMETRO DE 1 1/2”</t>
    </r>
  </si>
  <si>
    <r>
      <rPr>
        <sz val="10"/>
        <rFont val="Times New Roman"/>
        <family val="1"/>
      </rPr>
      <t xml:space="preserve">1)  </t>
    </r>
    <r>
      <rPr>
        <sz val="11"/>
        <rFont val="Times New Roman"/>
        <family val="1"/>
      </rPr>
      <t>Será medido pelo comprimento de corrimão instalado (m).</t>
    </r>
  </si>
  <si>
    <r>
      <rPr>
        <sz val="10"/>
        <rFont val="Times New Roman"/>
        <family val="1"/>
      </rPr>
      <t xml:space="preserve">2)  </t>
    </r>
    <r>
      <rPr>
        <sz val="11"/>
        <rFont val="Times New Roman"/>
        <family val="1"/>
      </rPr>
      <t>O item remunera o fornecimento de corrimão tubular constituído por: tubo de aço inoxidável AISI 304,   liga   18.8,   diâmetro   nominal   de   1 1/2",   sem   arestas   vivas,   permitindo   boa empunhadura e deslizamento; tubo e flanges com acabamento escovado, inclusive acessórios; alturas de 92 cm do piso acabado até o extremo superior do tubo (geratriz superior), remunera também o fornecimento de materiais acessórios e mão-de-obra especializada para instalação do corrimão, conforme determina a NBR 9050, NBR 9077 e NBR 14718.</t>
    </r>
  </si>
  <si>
    <r>
      <rPr>
        <sz val="10"/>
        <rFont val="Times New Roman"/>
        <family val="1"/>
      </rPr>
      <t>24.08.040  CORRIMÃO EM TUBO DE AÇO INOXIDÁVEL ESCOVADO, DIÂMETRO DE 1 1/2” E MONTANTE COM DIÂMETRO DE 2"</t>
    </r>
  </si>
  <si>
    <r>
      <rPr>
        <sz val="10"/>
        <rFont val="Times New Roman"/>
        <family val="1"/>
      </rPr>
      <t xml:space="preserve">2)  </t>
    </r>
    <r>
      <rPr>
        <sz val="11"/>
        <rFont val="Times New Roman"/>
        <family val="1"/>
      </rPr>
      <t>O item remunera o fornecimento de corrimão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do piso acabado até o extremo superior do tubo (geratriz  superior),  remunera  também  o  fornecimento  de  materiais  acessórios  e  mão-de-obra especializada para instalação do corrimão.</t>
    </r>
  </si>
  <si>
    <r>
      <rPr>
        <b/>
        <sz val="10"/>
        <rFont val="Times New Roman"/>
        <family val="1"/>
      </rPr>
      <t>24.20.000  REPAROS, CONSERVAÇÕES E COMPLEMENTOS</t>
    </r>
  </si>
  <si>
    <r>
      <rPr>
        <sz val="10"/>
        <rFont val="Times New Roman"/>
        <family val="1"/>
      </rPr>
      <t>24.20.020  RECOLOCAÇÃO DE ESQUADRIAS METÁLICAS</t>
    </r>
  </si>
  <si>
    <r>
      <rPr>
        <sz val="10"/>
        <rFont val="Times New Roman"/>
        <family val="1"/>
      </rPr>
      <t xml:space="preserve">1)  </t>
    </r>
    <r>
      <rPr>
        <sz val="11"/>
        <rFont val="Times New Roman"/>
        <family val="1"/>
      </rPr>
      <t>Será medido pela área da esquadria colocada (m²).</t>
    </r>
  </si>
  <si>
    <r>
      <rPr>
        <sz val="10"/>
        <rFont val="Times New Roman"/>
        <family val="1"/>
      </rPr>
      <t xml:space="preserve">2)  </t>
    </r>
    <r>
      <rPr>
        <sz val="11"/>
        <rFont val="Times New Roman"/>
        <family val="1"/>
      </rPr>
      <t>O  item  remunera  o  fornecimento  da  mão-de-obra  necessária,  inclusive  materiais  acessórios, para a colocação da esquadria metálica; não remunera arremates de acabamento.</t>
    </r>
  </si>
  <si>
    <r>
      <rPr>
        <sz val="10"/>
        <rFont val="Times New Roman"/>
        <family val="1"/>
      </rPr>
      <t>24.20.040  RECOLOCAÇÃO DE BATENTES</t>
    </r>
  </si>
  <si>
    <r>
      <rPr>
        <sz val="10"/>
        <rFont val="Times New Roman"/>
        <family val="1"/>
      </rPr>
      <t xml:space="preserve">1)  </t>
    </r>
    <r>
      <rPr>
        <sz val="11"/>
        <rFont val="Times New Roman"/>
        <family val="1"/>
      </rPr>
      <t>Será medido pelo comprimento de batente colocado (m).</t>
    </r>
  </si>
  <si>
    <r>
      <rPr>
        <sz val="10"/>
        <rFont val="Times New Roman"/>
        <family val="1"/>
      </rPr>
      <t xml:space="preserve">2)  </t>
    </r>
    <r>
      <rPr>
        <sz val="11"/>
        <rFont val="Times New Roman"/>
        <family val="1"/>
      </rPr>
      <t>O  item  remunera  o  fornecimento  da  mão-de-obra  necessária,  inclusive  cimento,  areia  e acessórios, para a colocação do batente metálico; não remunera arremates de acabamento.</t>
    </r>
  </si>
  <si>
    <r>
      <rPr>
        <sz val="10"/>
        <rFont val="Times New Roman"/>
        <family val="1"/>
      </rPr>
      <t>24.20.060  RECOLOCAÇÃO DE ESCADA DE MARINHEIRO</t>
    </r>
  </si>
  <si>
    <r>
      <rPr>
        <sz val="10"/>
        <rFont val="Times New Roman"/>
        <family val="1"/>
      </rPr>
      <t xml:space="preserve">1)  </t>
    </r>
    <r>
      <rPr>
        <sz val="11"/>
        <rFont val="Times New Roman"/>
        <family val="1"/>
      </rPr>
      <t>Será medido pelo comprimento da escada de marinheiro colocada (m).</t>
    </r>
  </si>
  <si>
    <r>
      <rPr>
        <sz val="10"/>
        <rFont val="Times New Roman"/>
        <family val="1"/>
      </rPr>
      <t xml:space="preserve">2)  </t>
    </r>
    <r>
      <rPr>
        <sz val="11"/>
        <rFont val="Times New Roman"/>
        <family val="1"/>
      </rPr>
      <t>O  item  remunera  o  fornecimento  da  mão-de-obra  necessária,  inclusive  materiais  acessórios, para a colocação da escada de marinheiro com guarda-corpo.</t>
    </r>
  </si>
  <si>
    <r>
      <rPr>
        <sz val="10"/>
        <rFont val="Times New Roman"/>
        <family val="1"/>
      </rPr>
      <t>24.20.090  SOLDA MIG EM ESQUADRIAS METÁLICAS</t>
    </r>
  </si>
  <si>
    <r>
      <rPr>
        <sz val="10"/>
        <rFont val="Times New Roman"/>
        <family val="1"/>
      </rPr>
      <t xml:space="preserve">1)  </t>
    </r>
    <r>
      <rPr>
        <sz val="11"/>
        <rFont val="Times New Roman"/>
        <family val="1"/>
      </rPr>
      <t>Será medido por comprimento de solda executado (m).</t>
    </r>
  </si>
  <si>
    <r>
      <rPr>
        <sz val="10"/>
        <rFont val="Times New Roman"/>
        <family val="1"/>
      </rPr>
      <t xml:space="preserve">2)  </t>
    </r>
    <r>
      <rPr>
        <sz val="11"/>
        <rFont val="Times New Roman"/>
        <family val="1"/>
      </rPr>
      <t>O item remunera solda MIG (Metal Inerte Gás) com arame contínuo e gás inerte de proteção Ar ou He, materiais acessórios e a mão-de-obra especializada para a execução da solda.</t>
    </r>
  </si>
  <si>
    <r>
      <rPr>
        <sz val="10"/>
        <rFont val="Times New Roman"/>
        <family val="1"/>
      </rPr>
      <t>24.20.100  BRETE PARA INSTALAÇÃO LATERAL EM GRADE DE SEGURANÇA</t>
    </r>
  </si>
  <si>
    <r>
      <rPr>
        <sz val="10"/>
        <rFont val="Times New Roman"/>
        <family val="1"/>
      </rPr>
      <t xml:space="preserve">1)  </t>
    </r>
    <r>
      <rPr>
        <sz val="11"/>
        <rFont val="Times New Roman"/>
        <family val="1"/>
      </rPr>
      <t>Será medido por conjunto de brete instalado, conforme tabela de pagamento do item 3 (cj).</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</si>
  <si>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</si>
  <si>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1"/>
        <rFont val="Times New Roman"/>
        <family val="1"/>
      </rPr>
      <t>40% do conjunto de brete</t>
    </r>
  </si>
  <si>
    <r>
      <rPr>
        <sz val="11"/>
        <rFont val="Times New Roman"/>
        <family val="1"/>
      </rPr>
      <t>60% do conjunto de brete</t>
    </r>
  </si>
  <si>
    <r>
      <rPr>
        <sz val="10"/>
        <rFont val="Times New Roman"/>
        <family val="1"/>
      </rPr>
      <t>24.20.120  BATENTE EM CHAPA DOBRADA PARA PORTAS</t>
    </r>
  </si>
  <si>
    <r>
      <rPr>
        <sz val="10"/>
        <rFont val="Times New Roman"/>
        <family val="1"/>
      </rPr>
      <t xml:space="preserve">2)  </t>
    </r>
    <r>
      <rPr>
        <sz val="11"/>
        <rFont val="Times New Roman"/>
        <family val="1"/>
      </rPr>
      <t>O  item  remunera  o  fornecimento  de  batente  em  chapa  de  ferro  dobrada  nº 16,  com  grapas, materiais  acessórios  e  a  mão-de-obra  necessária  para  a  instalação  do  batente;  não  remunera arremates de acabamento.</t>
    </r>
  </si>
  <si>
    <r>
      <rPr>
        <sz val="10"/>
        <rFont val="Times New Roman"/>
        <family val="1"/>
      </rPr>
      <t>24.20.140  BATENTE   EM   CHAPA   DE   AÇO   SAE   1010/1020,   ESPESSURA   DE   3/16´,   PARA   OBRAS   DE SEGURANÇA</t>
    </r>
  </si>
  <si>
    <r>
      <rPr>
        <sz val="10"/>
        <rFont val="Times New Roman"/>
        <family val="1"/>
      </rPr>
      <t xml:space="preserve">1)  </t>
    </r>
    <r>
      <rPr>
        <sz val="11"/>
        <rFont val="Times New Roman"/>
        <family val="1"/>
      </rPr>
      <t>Será medido pelo comprimento de batente fornecido (m).</t>
    </r>
  </si>
  <si>
    <r>
      <rPr>
        <sz val="10"/>
        <rFont val="Times New Roman"/>
        <family val="1"/>
      </rPr>
      <t xml:space="preserve">2)  </t>
    </r>
    <r>
      <rPr>
        <sz val="11"/>
        <rFont val="Times New Roman"/>
        <family val="1"/>
      </rPr>
      <t>O  item  remunera  o  fornecimento  de  batente  em  chapa  de  aço  SAE  1010/1020  dobrada, espessura  de  3/16”  inclusive  grapas.  Remunera  também  a  mão-de-obra  necessária  para  a instalação completa do batente.</t>
    </r>
  </si>
  <si>
    <r>
      <rPr>
        <sz val="10"/>
        <rFont val="Times New Roman"/>
        <family val="1"/>
      </rPr>
      <t>24.20.200  CHAPA DE FERRO Nº 14, INCLUSIVE SOLDAGEM</t>
    </r>
  </si>
  <si>
    <r>
      <rPr>
        <sz val="10"/>
        <rFont val="Times New Roman"/>
        <family val="1"/>
      </rPr>
      <t xml:space="preserve">1)  </t>
    </r>
    <r>
      <rPr>
        <sz val="11"/>
        <rFont val="Times New Roman"/>
        <family val="1"/>
      </rPr>
      <t>Será medido por área de chapa instalada (m²).</t>
    </r>
  </si>
  <si>
    <r>
      <rPr>
        <sz val="10"/>
        <rFont val="Times New Roman"/>
        <family val="1"/>
      </rPr>
      <t xml:space="preserve">2)  </t>
    </r>
    <r>
      <rPr>
        <sz val="11"/>
        <rFont val="Times New Roman"/>
        <family val="1"/>
      </rPr>
      <t>O  item  remunera  o  fornecimento  equipamentos,  chapa  de  ferro  nº 14,  solda  eletrolítica  tipo SMAW, solda manual  a arco, com eletrodo revestido, a mão-de-obra especializada, inclusive materiais  acessórios  necessários  para  a  execução  de  reparos,  ou  instalação  das  chapas  em caixilhos, em geral.</t>
    </r>
  </si>
  <si>
    <r>
      <rPr>
        <sz val="10"/>
        <rFont val="Times New Roman"/>
        <family val="1"/>
      </rPr>
      <t>24.20.230  TELA ONDULADA EM AÇO GALVANIZADO FIO 10 BWG, MALHA DE 1"</t>
    </r>
  </si>
  <si>
    <r>
      <rPr>
        <sz val="10"/>
        <rFont val="Times New Roman"/>
        <family val="1"/>
      </rPr>
      <t xml:space="preserve">1)  </t>
    </r>
    <r>
      <rPr>
        <sz val="11"/>
        <rFont val="Times New Roman"/>
        <family val="1"/>
      </rPr>
      <t>Será medido por área de tela instalada (m²).</t>
    </r>
  </si>
  <si>
    <r>
      <rPr>
        <sz val="10"/>
        <rFont val="Times New Roman"/>
        <family val="1"/>
      </rPr>
      <t xml:space="preserve">2)  </t>
    </r>
    <r>
      <rPr>
        <sz val="11"/>
        <rFont val="Times New Roman"/>
        <family val="1"/>
      </rPr>
      <t>O  item  remunera  o  fornecimento  e  instalação  de  tela  com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referência  comercial  fabricação  Incotela,  Furametal,  Telas  Cupecê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</si>
  <si>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24.20.270  TELA EM AÇO GALVANIZADO FIO 16 BWG, MALHA DE 1" – TIPO ALAMBRADO</t>
    </r>
  </si>
  <si>
    <r>
      <rPr>
        <sz val="10"/>
        <rFont val="Times New Roman"/>
        <family val="1"/>
      </rPr>
      <t xml:space="preserve">2)  </t>
    </r>
    <r>
      <rPr>
        <sz val="11"/>
        <rFont val="Times New Roman"/>
        <family val="1"/>
      </rPr>
      <t>O item remunera o fornecimento e instalação de tela tipo alambrado, com malha ciclônica tipo "Q"  de  1" (25 x 25 mm)  fio  BWG 16 (1,651 mm),  fabricada  em  fio  de  aço  doce  com  tensão média de ruptura de 40 a 60 kg / mm² de acordo com a NBR 5589, galvanizado por imersão em banho  de  zinco  antes  de  tecer  a  malha,  com  uma  quantidade  mínima  de  zinco  da  ordem  de 70 g / m²  NBR  6331,  com  acabamento  de  pontas  dobradas;  referência  comercial  fabricação Incotela,  Furametal,  Telas  Cupecê,  Alambrados  Boromelo,  Perame,  Alambre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</si>
  <si>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24.20.300  CHAPA   PERFURADA   EM   AÇO   SAE 1020,   FUROS   REDONDOS   DE   DIÂMETRO   7,5 MM, ESPESSURA 1/8” – SOLDAGEM TIPO MIG</t>
    </r>
  </si>
  <si>
    <r>
      <rPr>
        <sz val="10"/>
        <rFont val="Times New Roman"/>
        <family val="1"/>
      </rPr>
      <t xml:space="preserve">2)  </t>
    </r>
    <r>
      <rPr>
        <sz val="11"/>
        <rFont val="Times New Roman"/>
        <family val="1"/>
      </rPr>
      <t>O item remunera o fornecimento de chapa perfurada em aço SAE 1020, com furos redondos de diâmetro  7,5 mm,  45 %  de  área  aberta,  espessura  1/8”;  solda  MIG  (Metal  Inerte  Gás)  com arame  contínuo  e  gás  inerte  de  proteção  Ar  ou  He,  mão-de-obra  especializada,  inclusive materiais  acessórios  necessários  para  a  execução  de  reparos,  ou  instalação  das  chapas  em esquadrias em geral.</t>
    </r>
  </si>
  <si>
    <r>
      <rPr>
        <sz val="10"/>
        <rFont val="Times New Roman"/>
        <family val="1"/>
      </rPr>
      <t>24.20.310  CHAPA   PERFURADA   EM    AÇO    SAE 1020,    FUROS   REDONDOS   DE   DIÂMETRO   25 MM, ESPESSURA 1/4” - INCLUSIVE SOLDAGEM</t>
    </r>
  </si>
  <si>
    <r>
      <rPr>
        <sz val="10"/>
        <rFont val="Times New Roman"/>
        <family val="1"/>
      </rPr>
      <t xml:space="preserve">2)  </t>
    </r>
    <r>
      <rPr>
        <sz val="11"/>
        <rFont val="Times New Roman"/>
        <family val="1"/>
      </rPr>
      <t>O item remunera o fornecimento de chapa perfurada em aço SAE 1020, com furos redondos de diâmetro  25,0 mm,  distância  EC = 32 mm,  disposição  alternada,  57 %  de  área  aberta,  com margens  de  40 mm  nos  04  lados,  espessura  1/4”;  solda  MIG  (Metal  Inerte  Gás)  com  arame contínuo  e  gás  inerte  de  proteção  Ar  ou  He,  mão-de-obra  especializada,  inclusive  materiais acessórios  necessários  para  a  execução  dos  serviços  de  instalação  em  esquadrias  em  geral  e demais reparos necessários. O item não remunera pintura das esquadrias.</t>
    </r>
  </si>
  <si>
    <r>
      <rPr>
        <b/>
        <sz val="10"/>
        <color rgb="FF0000FF"/>
        <rFont val="Times New Roman"/>
        <family val="1"/>
      </rPr>
      <t>25.00.000  ESQUADRIA, SERRALHERIA E ELEMENTO EM ALUMÍNIO</t>
    </r>
  </si>
  <si>
    <r>
      <rPr>
        <b/>
        <sz val="10"/>
        <rFont val="Times New Roman"/>
        <family val="1"/>
      </rPr>
      <t>25.01.000  CAIXILHO EM ALUMÍNIO</t>
    </r>
  </si>
  <si>
    <r>
      <rPr>
        <sz val="10"/>
        <rFont val="Times New Roman"/>
        <family val="1"/>
      </rPr>
      <t>25.01.020  CAIXILHO EM ALUMÍNIO FIXO, SOB MEDIDA</t>
    </r>
  </si>
  <si>
    <r>
      <rPr>
        <sz val="10"/>
        <rFont val="Times New Roman"/>
        <family val="1"/>
      </rPr>
      <t xml:space="preserve">2)  </t>
    </r>
    <r>
      <rPr>
        <sz val="11"/>
        <rFont val="Times New Roman"/>
        <family val="1"/>
      </rPr>
      <t>O item remunera o fornecimento do caixilho fixo completo, sob medida, em perfis de alumínio anodizado natural L 25; cimento; areia; acessórios e a mão-de-obra necessária para a instalação completa do caixilho.</t>
    </r>
  </si>
  <si>
    <r>
      <rPr>
        <sz val="10"/>
        <rFont val="Times New Roman"/>
        <family val="1"/>
      </rPr>
      <t>25.01.030  CAIXILHO EM ALUMÍNIO BASCULANTE COM VIDRO, LINHA COMERCIAL</t>
    </r>
  </si>
  <si>
    <r>
      <rPr>
        <sz val="10"/>
        <rFont val="Times New Roman"/>
        <family val="1"/>
      </rPr>
      <t xml:space="preserve">2)  </t>
    </r>
    <r>
      <rPr>
        <sz val="11"/>
        <rFont val="Times New Roman"/>
        <family val="1"/>
      </rPr>
      <t>O item remunera o fornecimento do caixilho basculante completo, linha comercial, em perfis de alumínio anodizado natural, com vidro; cimento; areia; acessórios e a mão-de-obra necessária para a instalação completa do caixilho.</t>
    </r>
  </si>
  <si>
    <r>
      <rPr>
        <sz val="10"/>
        <rFont val="Times New Roman"/>
        <family val="1"/>
      </rPr>
      <t>25.01.040  CAIXILHO EM ALUMÍNIO BASCULANTE, SOB MEDIDA</t>
    </r>
  </si>
  <si>
    <r>
      <rPr>
        <sz val="10"/>
        <rFont val="Times New Roman"/>
        <family val="1"/>
      </rPr>
      <t xml:space="preserve">2)  </t>
    </r>
    <r>
      <rPr>
        <sz val="11"/>
        <rFont val="Times New Roman"/>
        <family val="1"/>
      </rPr>
      <t>O  item remunera  o  fornecimento  do  caixilho  basculante  completo,  sob  medida,  em perfis  de alumínio anodizado natural L 25; cimento; areia; acessórios e a mão-de-obra necessária para a instalação completa do caixilho.</t>
    </r>
  </si>
  <si>
    <r>
      <rPr>
        <sz val="10"/>
        <rFont val="Times New Roman"/>
        <family val="1"/>
      </rPr>
      <t>25.01.050  CAIXILHO EM ALUMÍNIO MAXIMAR COM VIDRO, LINHA COMERCIAL</t>
    </r>
  </si>
  <si>
    <r>
      <rPr>
        <sz val="10"/>
        <rFont val="Times New Roman"/>
        <family val="1"/>
      </rPr>
      <t xml:space="preserve">2)  </t>
    </r>
    <r>
      <rPr>
        <sz val="11"/>
        <rFont val="Times New Roman"/>
        <family val="1"/>
      </rPr>
      <t>O item remunera o fornecimento do caixilho maximar completo, linha comercial, em perfis de alumínio anodizado natural, com vidro; cimento; areia; acessórios e a mão-de-obra necessária para a instalação completa do caixilho.</t>
    </r>
  </si>
  <si>
    <r>
      <rPr>
        <sz val="10"/>
        <rFont val="Times New Roman"/>
        <family val="1"/>
      </rPr>
      <t>25.01.060  CAIXILHO EM ALUMÍNIO MAXIMAR, SOB MEDIDA</t>
    </r>
  </si>
  <si>
    <r>
      <rPr>
        <sz val="10"/>
        <rFont val="Times New Roman"/>
        <family val="1"/>
      </rPr>
      <t xml:space="preserve">2)  </t>
    </r>
    <r>
      <rPr>
        <sz val="11"/>
        <rFont val="Times New Roman"/>
        <family val="1"/>
      </rPr>
      <t>O  item  remunera  o  fornecimento  do  caixilho  maximar  completo,  sob  medida,  em  perfis  de alumínio anodizado natural L 25; cimento; areia; acessórios e a mão-de-obra necessária para a instalação completa do caixilho.</t>
    </r>
  </si>
  <si>
    <r>
      <rPr>
        <sz val="10"/>
        <rFont val="Times New Roman"/>
        <family val="1"/>
      </rPr>
      <t>25.01.070  CAIXILHO EM ALUMÍNIO DE CORRER COM VIDRO, LINHA COMERCIAL</t>
    </r>
  </si>
  <si>
    <r>
      <rPr>
        <sz val="10"/>
        <rFont val="Times New Roman"/>
        <family val="1"/>
      </rPr>
      <t xml:space="preserve">2)  </t>
    </r>
    <r>
      <rPr>
        <sz val="11"/>
        <rFont val="Times New Roman"/>
        <family val="1"/>
      </rPr>
      <t>O item remunera o fornecimento do caixilho de correr completo, linha comercial, em perfis de alumínio anodizado natural, com vidro; cimento; areia; acessórios e a mão-de-obra necessária para a instalação completa do caixilho.</t>
    </r>
  </si>
  <si>
    <r>
      <rPr>
        <sz val="10"/>
        <rFont val="Times New Roman"/>
        <family val="1"/>
      </rPr>
      <t>25.01.080  CAIXILHO EM ALUMÍNIO DE CORRER, SOB MEDIDA</t>
    </r>
  </si>
  <si>
    <r>
      <rPr>
        <sz val="10"/>
        <rFont val="Times New Roman"/>
        <family val="1"/>
      </rPr>
      <t xml:space="preserve">2)  </t>
    </r>
    <r>
      <rPr>
        <sz val="11"/>
        <rFont val="Times New Roman"/>
        <family val="1"/>
      </rPr>
      <t>O  item  remunera  o  fornecimento  do  caixilho  de  correr  completo,  sob  medida,  em  perfis  de alumínio anodizado natural L 25; cimento; areia; acessórios e a mão-de-obra necessária para a instalação completa do caixilho.</t>
    </r>
  </si>
  <si>
    <r>
      <rPr>
        <sz val="10"/>
        <rFont val="Times New Roman"/>
        <family val="1"/>
      </rPr>
      <t>25.01.090  CAIXILHO EM ALUMÍNIO TIPO VENEZIANA, COM VIDRO, LINHA COMERCIAL</t>
    </r>
  </si>
  <si>
    <r>
      <rPr>
        <sz val="10"/>
        <rFont val="Times New Roman"/>
        <family val="1"/>
      </rPr>
      <t xml:space="preserve">2)  </t>
    </r>
    <r>
      <rPr>
        <sz val="11"/>
        <rFont val="Times New Roman"/>
        <family val="1"/>
      </rPr>
      <t>O  item  remunera  o  fornecimento  do  caixilho  tipo  veneziana  completo,  linha  comercial,  em perfis  de  alumínio  anodizado  natural,  com  vidro;  cimento;  areia;  acessórios  e  a  mão-de-obra necessária para a instalação completa do caixilho.</t>
    </r>
  </si>
  <si>
    <r>
      <rPr>
        <sz val="10"/>
        <rFont val="Times New Roman"/>
        <family val="1"/>
      </rPr>
      <t>25.01.100  CAIXILHO EM ALUMÍNIO TIPO VENEZIANA, SOB MEDIDA</t>
    </r>
  </si>
  <si>
    <r>
      <rPr>
        <sz val="10"/>
        <rFont val="Times New Roman"/>
        <family val="1"/>
      </rPr>
      <t xml:space="preserve">2)  </t>
    </r>
    <r>
      <rPr>
        <sz val="11"/>
        <rFont val="Times New Roman"/>
        <family val="1"/>
      </rPr>
      <t>O item remunera o fornecimento do caixilho tipo veneziana completo, sob medida, em perfis de alumínio anodizado natural L 25; cimento; areia; acessórios e a mão-de-obra necessária para a instalação completa do caixilho.</t>
    </r>
  </si>
  <si>
    <r>
      <rPr>
        <sz val="10"/>
        <rFont val="Times New Roman"/>
        <family val="1"/>
      </rPr>
      <t>25.01.110  CAIXILHO GUILHOTINA EM ALUMÍNIO, SOB MEDIDA</t>
    </r>
  </si>
  <si>
    <r>
      <rPr>
        <sz val="10"/>
        <rFont val="Times New Roman"/>
        <family val="1"/>
      </rPr>
      <t xml:space="preserve">2)  </t>
    </r>
    <r>
      <rPr>
        <sz val="11"/>
        <rFont val="Times New Roman"/>
        <family val="1"/>
      </rPr>
      <t>O item remunera o fornecimento e instalação de caixilho em alumínio tipo guilhotina completo, sob medida, em perfis de alumínio anodizado natural; cimento; areia; acessórios e a mão-de- obra necessária para a instalação completa do caixilho. Não remunera vidros.</t>
    </r>
  </si>
  <si>
    <r>
      <rPr>
        <sz val="10"/>
        <rFont val="Times New Roman"/>
        <family val="1"/>
      </rPr>
      <t>25.01.120  CAIXILHO  TIPO  VENEZIANA  INDUSTRIAL  COM  MONTANTES  EM  ALUMÍNIO  E  ALETAS  EM FIBRA DE VIDRO</t>
    </r>
  </si>
  <si>
    <r>
      <rPr>
        <sz val="10"/>
        <rFont val="Times New Roman"/>
        <family val="1"/>
      </rPr>
      <t xml:space="preserve">2)  </t>
    </r>
    <r>
      <rPr>
        <sz val="11"/>
        <rFont val="Times New Roman"/>
        <family val="1"/>
      </rPr>
      <t>O  item  remunera  o  fornecimento  de  caixilho  tipo  veneziana  industrial,  com  montantes  em alumínio extrudado; aletas em resina poliéster ortoftálica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</si>
  <si>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25.01.240  CAIXILHO FIXO EM ALUMÍNIO, SOB MEDIDA, COR BRANCO</t>
    </r>
  </si>
  <si>
    <r>
      <rPr>
        <sz val="10"/>
        <rFont val="Times New Roman"/>
        <family val="1"/>
      </rPr>
      <t xml:space="preserve">2)  </t>
    </r>
    <r>
      <rPr>
        <sz val="11"/>
        <rFont val="Times New Roman"/>
        <family val="1"/>
      </rPr>
      <t>O  item  remunera  o  fornecimento  de  caixilho  constituído  por  perfis  de  alumínio  e  pintura eletrostática,  do  tipo  fixo  sob  medida.  Remunera  também  a  instalação  completa  do  caixilho. Não remunera o fornecimento e a instalação do vidro.</t>
    </r>
  </si>
  <si>
    <r>
      <rPr>
        <sz val="10"/>
        <rFont val="Times New Roman"/>
        <family val="1"/>
      </rPr>
      <t>25.01.360  CAIXILHO EM ALUMÍNIO MAXIMAR COM VIDRO, COR BRANCO</t>
    </r>
  </si>
  <si>
    <r>
      <rPr>
        <sz val="10"/>
        <rFont val="Times New Roman"/>
        <family val="1"/>
      </rPr>
      <t xml:space="preserve">2)  </t>
    </r>
    <r>
      <rPr>
        <sz val="11"/>
        <rFont val="Times New Roman"/>
        <family val="1"/>
      </rPr>
      <t>O  item  remunera  o  fornecimento  do  caixilho  tipo  maximar,  completo,  linha  comercial,  com 8 cm  de  espessura,  em  perfis  de  alumínio  com pintura  eletrostática  a  pó  na  cor  branca,  com vidro  liso  e/ou  mini  boreal;  cimento;  areia;  acessórios  e  a  mão-de-obra  necessária  para  a instalação  completa  do  caixilho.  Referência  comercial:  linha  Aluminium  da  Sasazaki  ou equivalente.</t>
    </r>
  </si>
  <si>
    <r>
      <rPr>
        <sz val="10"/>
        <rFont val="Times New Roman"/>
        <family val="1"/>
      </rPr>
      <t>25.01.370  CAIXILHO EM ALUMÍNIO BASCULANTE COM VIDRO, COR BRANCO</t>
    </r>
  </si>
  <si>
    <r>
      <rPr>
        <sz val="10"/>
        <rFont val="Times New Roman"/>
        <family val="1"/>
      </rPr>
      <t xml:space="preserve">2)  </t>
    </r>
    <r>
      <rPr>
        <sz val="11"/>
        <rFont val="Times New Roman"/>
        <family val="1"/>
      </rPr>
      <t>O item remunera o fornecimento do caixilho basculante, completo, linha comercial, com 8 cm de  espessura,  em perfis  de  alumínio  com pintura  eletrostática a pó na cor  branca, com vidro mini boreal; cimento; areia; acessórios e a mão-de-obra necessária para a instalação completa do caixilho. Referência comercial: linha Aluminium da Sasazaki ou equivalente.</t>
    </r>
  </si>
  <si>
    <r>
      <rPr>
        <sz val="10"/>
        <rFont val="Times New Roman"/>
        <family val="1"/>
      </rPr>
      <t>25.01.380  CAIXILHO EM ALUMÍNIO DE CORRER COM VIDRO, COR BRANCO</t>
    </r>
  </si>
  <si>
    <r>
      <rPr>
        <sz val="10"/>
        <rFont val="Times New Roman"/>
        <family val="1"/>
      </rPr>
      <t xml:space="preserve">2)  </t>
    </r>
    <r>
      <rPr>
        <sz val="11"/>
        <rFont val="Times New Roman"/>
        <family val="1"/>
      </rPr>
      <t>O item remunera o fornecimento do caixilho de correr, completo, linha comercial, com 9 cm de espessura, em perfis de alumínio com pintura eletrostática a pó na cor branca, com vidro liso; cimento; areia; acessórios e a mão-de-obra necessária para a instalação completa do caixilho. Referência comercial: linha Aluminium da Sasazaki ou equivalente.</t>
    </r>
  </si>
  <si>
    <r>
      <rPr>
        <sz val="10"/>
        <rFont val="Times New Roman"/>
        <family val="1"/>
      </rPr>
      <t>25.01.400  CAIXILHO EM ALUMÍNIO ANODIZADO FIXO</t>
    </r>
  </si>
  <si>
    <r>
      <rPr>
        <sz val="10"/>
        <rFont val="Times New Roman"/>
        <family val="1"/>
      </rPr>
      <t xml:space="preserve">2)  </t>
    </r>
    <r>
      <rPr>
        <sz val="11"/>
        <rFont val="Times New Roman"/>
        <family val="1"/>
      </rPr>
      <t>O item remunera o fornecimento e instalação do caixilho fixo,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</si>
  <si>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25.01.410  CAIXILHO EM ALUMÍNIO ANODIZADO MAXIMAR</t>
    </r>
  </si>
  <si>
    <r>
      <rPr>
        <sz val="10"/>
        <rFont val="Times New Roman"/>
        <family val="1"/>
      </rPr>
      <t xml:space="preserve">2)  </t>
    </r>
    <r>
      <rPr>
        <sz val="11"/>
        <rFont val="Times New Roman"/>
        <family val="1"/>
      </rPr>
      <t>O item remunera o fornecimento do caixilho tipo maximar,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</si>
  <si>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25.01.430  CAIXILHO EM ALUMÍNIO FIXO, TIPO FACHADA</t>
    </r>
  </si>
  <si>
    <r>
      <rPr>
        <sz val="10"/>
        <rFont val="Times New Roman"/>
        <family val="1"/>
      </rPr>
      <t xml:space="preserve">2)  </t>
    </r>
    <r>
      <rPr>
        <sz val="11"/>
        <rFont val="Times New Roman"/>
        <family val="1"/>
      </rPr>
      <t>O item remunera o fornecimento e instalação de caixilho em alumínio anodizado natural fixo, tipo fachada, sob medida, perfis extrudados na liga 6060-T5 ou 6005A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</si>
  <si>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25.01.440  CAIXILHO EM ALUMÍNIO MAXIMAR, TIPO FACHADA</t>
    </r>
  </si>
  <si>
    <r>
      <rPr>
        <sz val="10"/>
        <rFont val="Times New Roman"/>
        <family val="1"/>
      </rPr>
      <t xml:space="preserve">2)  </t>
    </r>
    <r>
      <rPr>
        <sz val="11"/>
        <rFont val="Times New Roman"/>
        <family val="1"/>
      </rPr>
      <t>O  item  remunera  o  fornecimento  e  instalação  de  caixilho  em  alumínio  anodizado  natural maximar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</si>
  <si>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25.01.450  CAIXILHO EM ALUMÍNIO PARA PELE DE VIDRO, TIPO FACHADA</t>
    </r>
  </si>
  <si>
    <r>
      <rPr>
        <sz val="10"/>
        <rFont val="Times New Roman"/>
        <family val="1"/>
      </rPr>
      <t xml:space="preserve">2)  </t>
    </r>
    <r>
      <rPr>
        <sz val="11"/>
        <rFont val="Times New Roman"/>
        <family val="1"/>
      </rPr>
      <t>O item remunera o fornecimento e instalação de caixilho em alumínio anodizado natural para pele  de  vidro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</si>
  <si>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25.01.460  GRADIL EM ALUMÍNIO NATURAL, SOB MEDIDA</t>
    </r>
  </si>
  <si>
    <r>
      <rPr>
        <sz val="10"/>
        <rFont val="Times New Roman"/>
        <family val="1"/>
      </rPr>
      <t xml:space="preserve">1)  </t>
    </r>
    <r>
      <rPr>
        <sz val="11"/>
        <rFont val="Times New Roman"/>
        <family val="1"/>
      </rPr>
      <t>Será medido por área de gradil e portão instalado (m²).</t>
    </r>
  </si>
  <si>
    <r>
      <rPr>
        <sz val="10"/>
        <rFont val="Times New Roman"/>
        <family val="1"/>
      </rPr>
      <t xml:space="preserve">2)  </t>
    </r>
    <r>
      <rPr>
        <sz val="11"/>
        <rFont val="Times New Roman"/>
        <family val="1"/>
      </rPr>
      <t>O  item  remunera  o  fornecimento  do  gradil  e  portão,  completo,  sob  medida,  em  perfis  de alumínio natural; acessórios e a mão-de-obra necessária para a instalação completa do gradil e portão.</t>
    </r>
  </si>
  <si>
    <r>
      <rPr>
        <sz val="10"/>
        <rFont val="Times New Roman"/>
        <family val="1"/>
      </rPr>
      <t>25.01.470  CAIXILHO FIXO TIPO VENEZIANA EM ALUMÍNIO ANODIZADO, SOB MEDIDA - BRANCO</t>
    </r>
  </si>
  <si>
    <r>
      <rPr>
        <sz val="10"/>
        <rFont val="Times New Roman"/>
        <family val="1"/>
      </rPr>
      <t xml:space="preserve">2)  </t>
    </r>
    <r>
      <rPr>
        <sz val="11"/>
        <rFont val="Times New Roman"/>
        <family val="1"/>
      </rPr>
      <t>O item remunera o fornecimento do caixilho fixo tipo veneziana, sob medida, constituído por perfis de alumínio anodizado, na cor branco; referência comercial perfil 25 fabricação Alcoa ou equivalente; acessórios e a mão-de-obra necessária para a instalação completa do caixilho.</t>
    </r>
  </si>
  <si>
    <r>
      <rPr>
        <sz val="10"/>
        <rFont val="Times New Roman"/>
        <family val="1"/>
      </rPr>
      <t>25.01.480  CAIXILHO  EM  ALUMÍNIO  COM  PINTURA  ELETROSTÁTICA,  BASCULANTE,  SOB  MEDIDA  - BRANCO</t>
    </r>
  </si>
  <si>
    <r>
      <rPr>
        <sz val="10"/>
        <rFont val="Times New Roman"/>
        <family val="1"/>
      </rPr>
      <t xml:space="preserve">2)  </t>
    </r>
    <r>
      <rPr>
        <sz val="11"/>
        <rFont val="Times New Roman"/>
        <family val="1"/>
      </rPr>
      <t>O item remunera fornecimento do caixilho basculante,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</si>
  <si>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25.01.490  CAIXILHO   EM   ALUMÍNIO   COM   PINTURA   ELETROSTÁTICA,   MAXIMAR,   SOB   MEDIDA   - BRANCO</t>
    </r>
  </si>
  <si>
    <r>
      <rPr>
        <sz val="10"/>
        <rFont val="Times New Roman"/>
        <family val="1"/>
      </rPr>
      <t xml:space="preserve">2)  </t>
    </r>
    <r>
      <rPr>
        <sz val="11"/>
        <rFont val="Times New Roman"/>
        <family val="1"/>
      </rPr>
      <t>O item remunera fornecimento do caixilho maxim-ar,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</si>
  <si>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25.01.500  CAIXILHO EM ALUMÍNIO ANODIZADO FIXO, SOB MEDIDA – BRONZE / PRETO</t>
    </r>
  </si>
  <si>
    <r>
      <rPr>
        <sz val="10"/>
        <rFont val="Times New Roman"/>
        <family val="1"/>
      </rPr>
      <t xml:space="preserve">2)  </t>
    </r>
    <r>
      <rPr>
        <sz val="11"/>
        <rFont val="Times New Roman"/>
        <family val="1"/>
      </rPr>
      <t>O  item  remunera  o  fornecimento  do  caixilho  em  alumínio  anodizado  fixo,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</si>
  <si>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25.01.510  CAIXILHO EM ALUMÍNIO ANODIZADO BASCULANTE, SOB MEDIDA – BRONZE / PRETO</t>
    </r>
  </si>
  <si>
    <r>
      <rPr>
        <sz val="10"/>
        <rFont val="Times New Roman"/>
        <family val="1"/>
      </rPr>
      <t xml:space="preserve">2)  </t>
    </r>
    <r>
      <rPr>
        <sz val="11"/>
        <rFont val="Times New Roman"/>
        <family val="1"/>
      </rPr>
      <t>O item remunera o fornecimento do caixilho em alumínio anodizado basculante,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</si>
  <si>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25.01.520  CAIXILHO EM ALUMÍNIO ANODIZADO MAXIMAR, SOB MEDIDA – BRONZE / PRETO</t>
    </r>
  </si>
  <si>
    <r>
      <rPr>
        <sz val="10"/>
        <rFont val="Times New Roman"/>
        <family val="1"/>
      </rPr>
      <t xml:space="preserve">2)  </t>
    </r>
    <r>
      <rPr>
        <sz val="11"/>
        <rFont val="Times New Roman"/>
        <family val="1"/>
      </rPr>
      <t>O  item  remunera  o  fornecimento  do  caixilho  em  alumínio  anodizado  maximar,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</si>
  <si>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25.01.530  CAIXILHO EM ALUMÍNIO ANODIZADO DE CORRER, SOB MEDIDA – BRONZE / PRETO</t>
    </r>
  </si>
  <si>
    <r>
      <rPr>
        <sz val="10"/>
        <rFont val="Times New Roman"/>
        <family val="1"/>
      </rPr>
      <t xml:space="preserve">2)  </t>
    </r>
    <r>
      <rPr>
        <sz val="11"/>
        <rFont val="Times New Roman"/>
        <family val="1"/>
      </rPr>
      <t>O  item  remunera  o  fornecimento  do  caixilho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</si>
  <si>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b/>
        <sz val="10"/>
        <rFont val="Times New Roman"/>
        <family val="1"/>
      </rPr>
      <t>25.02.000  PORTA EM ALUMÍNIO</t>
    </r>
  </si>
  <si>
    <r>
      <rPr>
        <sz val="10"/>
        <rFont val="Times New Roman"/>
        <family val="1"/>
      </rPr>
      <t>25.02.010  PORTA DE ENTRADA DE ABRIR EM ALUMÍNIO COM VIDRO, LINHA COMERCIAL</t>
    </r>
  </si>
  <si>
    <r>
      <rPr>
        <sz val="10"/>
        <rFont val="Times New Roman"/>
        <family val="1"/>
      </rPr>
      <t xml:space="preserve">2)  </t>
    </r>
    <r>
      <rPr>
        <sz val="11"/>
        <rFont val="Times New Roman"/>
        <family val="1"/>
      </rPr>
      <t>O item remunera o fornecimento da porta e batentes, linha comercial, em alumínio anodizado, com  vidro;  inclusive  ferragem,  cimento,  areia,  acessórios  e  a  mão-de-obra  necessária  para  a instalação completa do caixilho.</t>
    </r>
  </si>
  <si>
    <r>
      <rPr>
        <sz val="10"/>
        <rFont val="Times New Roman"/>
        <family val="1"/>
      </rPr>
      <t>25.02.020  PORTA DE ENTRADA DE ABRIR EM ALUMÍNIO, SOB MEDIDA</t>
    </r>
  </si>
  <si>
    <r>
      <rPr>
        <sz val="10"/>
        <rFont val="Times New Roman"/>
        <family val="1"/>
      </rPr>
      <t xml:space="preserve">2)  </t>
    </r>
    <r>
      <rPr>
        <sz val="11"/>
        <rFont val="Times New Roman"/>
        <family val="1"/>
      </rPr>
      <t>O item remunera o fornecimento da porta e batentes, sob medida, em alumínio anodizado L 30; inclusive  ferragem,  cimento,  areia,  acessórios  e  a  mão-de-obra  necessária  para  a  instalação completa do caixilho.</t>
    </r>
  </si>
  <si>
    <r>
      <rPr>
        <sz val="10"/>
        <rFont val="Times New Roman"/>
        <family val="1"/>
      </rPr>
      <t>25.02.040  PORTA DE ENTRADA DE CORRER EM ALUMÍNIO, SOB MEDIDA</t>
    </r>
  </si>
  <si>
    <r>
      <rPr>
        <sz val="10"/>
        <rFont val="Times New Roman"/>
        <family val="1"/>
      </rPr>
      <t xml:space="preserve">2)  </t>
    </r>
    <r>
      <rPr>
        <sz val="11"/>
        <rFont val="Times New Roman"/>
        <family val="1"/>
      </rPr>
      <t>O item remunera o fornecimento da porta de entrada tipo de correr e batentes, sob medida, em alumínio  anodizado  L 30;  inclusive  ferragem,  cimento,  areia,  acessórios  e  a  mão-de-obra necessária para a instalação completa do caixilho.</t>
    </r>
  </si>
  <si>
    <r>
      <rPr>
        <sz val="10"/>
        <rFont val="Times New Roman"/>
        <family val="1"/>
      </rPr>
      <t>25.02.050  PORTA VENEZIANA DE ABRIR EM ALUMÍNIO, LINHA COMERCIAL</t>
    </r>
  </si>
  <si>
    <r>
      <rPr>
        <sz val="10"/>
        <rFont val="Times New Roman"/>
        <family val="1"/>
      </rPr>
      <t xml:space="preserve">2)  </t>
    </r>
    <r>
      <rPr>
        <sz val="11"/>
        <rFont val="Times New Roman"/>
        <family val="1"/>
      </rPr>
      <t>O item remunera o fornecimento da porta veneziana de abrir  e batentes, linha comercial, em alumínio anodizado; inclusive ferragem, cimento, areia, acessórios e a mão-de-obra necessária para a instalação completa do caixilho.</t>
    </r>
  </si>
  <si>
    <r>
      <rPr>
        <sz val="10"/>
        <rFont val="Times New Roman"/>
        <family val="1"/>
      </rPr>
      <t>25.02.060  PORTA / PORTINHOLA EM ALUMÍNIO, SOB MEDIDA</t>
    </r>
  </si>
  <si>
    <r>
      <rPr>
        <sz val="10"/>
        <rFont val="Times New Roman"/>
        <family val="1"/>
      </rPr>
      <t xml:space="preserve">2)  </t>
    </r>
    <r>
      <rPr>
        <sz val="11"/>
        <rFont val="Times New Roman"/>
        <family val="1"/>
      </rPr>
      <t>O item remunera o fornecimento da portinhola e batentes, sob medida, em alumínio anodizado L 16;   inclusive   ferragem,  cimento,  areia,  acessórios  e  a  mão-de-obra  necessária  para  a instalação completa do caixilho.</t>
    </r>
  </si>
  <si>
    <r>
      <rPr>
        <sz val="10"/>
        <rFont val="Times New Roman"/>
        <family val="1"/>
      </rPr>
      <t>25.02.070  PORTINHOLA TIPO VENEZIANA EM ALUMÍNIO, LINHA COMERCIAL</t>
    </r>
  </si>
  <si>
    <r>
      <rPr>
        <sz val="10"/>
        <rFont val="Times New Roman"/>
        <family val="1"/>
      </rPr>
      <t xml:space="preserve">1)  </t>
    </r>
    <r>
      <rPr>
        <sz val="11"/>
        <rFont val="Times New Roman"/>
        <family val="1"/>
      </rPr>
      <t>Será medido pela área da portinhola instalada (m²).</t>
    </r>
  </si>
  <si>
    <r>
      <rPr>
        <sz val="10"/>
        <rFont val="Times New Roman"/>
        <family val="1"/>
      </rPr>
      <t xml:space="preserve">2)  </t>
    </r>
    <r>
      <rPr>
        <sz val="11"/>
        <rFont val="Times New Roman"/>
        <family val="1"/>
      </rPr>
      <t>O  item  remunera  o  fornecimento  da  portinhola  tipo  veneziana  de  abrir  e  batentes,  linha comercial, em alumínio anodizado; inclusive ferragem, cimento, areia, acessórios e a mão-de- obra necessária para a instalação completa do caixilho.</t>
    </r>
  </si>
  <si>
    <r>
      <rPr>
        <sz val="10"/>
        <rFont val="Times New Roman"/>
        <family val="1"/>
      </rPr>
      <t>25.02.110  PORTA VENEZIANA DE ABRIR EM ALUMÍNIO, SOB MEDIDA</t>
    </r>
  </si>
  <si>
    <r>
      <rPr>
        <sz val="10"/>
        <rFont val="Times New Roman"/>
        <family val="1"/>
      </rPr>
      <t xml:space="preserve">2)  </t>
    </r>
    <r>
      <rPr>
        <sz val="11"/>
        <rFont val="Times New Roman"/>
        <family val="1"/>
      </rPr>
      <t>O item remunera o fornecimento de porta e / ou portinhola, com uma ou duas folhas, batentes, sob medida, em alumínio anodizado L 30; inclusive conjunto de ferragens compatíveis com a estrutura  e  peso  da  porta,  cimento,  areia,  acessórios  e  a  mão-de-obra  necessária  para  a instalação completa do caixilho.</t>
    </r>
  </si>
  <si>
    <r>
      <rPr>
        <sz val="10"/>
        <rFont val="Times New Roman"/>
        <family val="1"/>
      </rPr>
      <t>25.02.210  PORTA VENEZIANA DE ABRIR EM ALUMÍNIO, COR BRANCA</t>
    </r>
  </si>
  <si>
    <r>
      <rPr>
        <sz val="10"/>
        <rFont val="Times New Roman"/>
        <family val="1"/>
      </rPr>
      <t xml:space="preserve">2)  </t>
    </r>
    <r>
      <rPr>
        <sz val="11"/>
        <rFont val="Times New Roman"/>
        <family val="1"/>
      </rPr>
      <t>O item remunera o fornecimento da porta veneziana de abrir e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</si>
  <si>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25.02.220  PORTA DE CORRER EM ALUMÍNIO COM VENEZIANA E VIDRO, COR BRANCA</t>
    </r>
  </si>
  <si>
    <r>
      <rPr>
        <sz val="10"/>
        <rFont val="Times New Roman"/>
        <family val="1"/>
      </rPr>
      <t xml:space="preserve">2)  </t>
    </r>
    <r>
      <rPr>
        <sz val="11"/>
        <rFont val="Times New Roman"/>
        <family val="1"/>
      </rPr>
      <t>O item remunera o fornecimento da porta de correr com veneziana e vidro;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</si>
  <si>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25.02.230  PORTA EM ALUMÍNIO ANODIZADO DE ABRIR, SOB MEDIDA – BRONZE / PRETO</t>
    </r>
  </si>
  <si>
    <r>
      <rPr>
        <sz val="10"/>
        <rFont val="Times New Roman"/>
        <family val="1"/>
      </rPr>
      <t xml:space="preserve">1)  </t>
    </r>
    <r>
      <rPr>
        <sz val="11"/>
        <rFont val="Times New Roman"/>
        <family val="1"/>
      </rPr>
      <t>Será medido por área da porta instalado (m²).</t>
    </r>
  </si>
  <si>
    <r>
      <rPr>
        <sz val="10"/>
        <rFont val="Times New Roman"/>
        <family val="1"/>
      </rPr>
      <t xml:space="preserve">2)  </t>
    </r>
    <r>
      <rPr>
        <sz val="11"/>
        <rFont val="Times New Roman"/>
        <family val="1"/>
      </rPr>
      <t>O  item  remunera  o  fornecimento  da  porta  em  alumínio  anodizado  de  abrir,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</si>
  <si>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25.02.240  PORTA EM ALUMÍNIO ANODIZADO DE CORRER, SOB MEDIDA – BRONZE / PRETO</t>
    </r>
  </si>
  <si>
    <r>
      <rPr>
        <sz val="10"/>
        <rFont val="Times New Roman"/>
        <family val="1"/>
      </rPr>
      <t xml:space="preserve">2)  </t>
    </r>
    <r>
      <rPr>
        <sz val="11"/>
        <rFont val="Times New Roman"/>
        <family val="1"/>
      </rPr>
      <t>O  item  remunera  o  fornecimento  da  porta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</si>
  <si>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25.02.250  PORTA   EM   ALUMÍNIO   ANODIZADO   DE   ABRIR,   TIPO   VENEZIANA,   SOB   MEDIDA   – BRONZE / PRETO</t>
    </r>
  </si>
  <si>
    <r>
      <rPr>
        <sz val="10"/>
        <rFont val="Times New Roman"/>
        <family val="1"/>
      </rPr>
      <t xml:space="preserve">2)  </t>
    </r>
    <r>
      <rPr>
        <sz val="11"/>
        <rFont val="Times New Roman"/>
        <family val="1"/>
      </rPr>
      <t>O item remunera o fornecimento da porta em alumínio anodizado de abrir, tipo veneziana, sob medida, constituído por  perfis de alumínio anodizado nas cores bronze e/ou preto; referência perfil 30   fabricação   Alcoa   ou   equivalente   completo.   Remunera   também   cimento,   areia, materiais acessórios e a mão-de-obra necessária para a instalação completa da porta.</t>
    </r>
  </si>
  <si>
    <r>
      <rPr>
        <sz val="10"/>
        <rFont val="Times New Roman"/>
        <family val="1"/>
      </rPr>
      <t>25.02.260  PORTINHOLA  EM  ALUMÍNIO  ANODIZADO  DE  CORRER,  TIPO  VENEZIANA,  SOB  MEDIDA  – BRONZE / PRETO</t>
    </r>
  </si>
  <si>
    <r>
      <rPr>
        <sz val="10"/>
        <rFont val="Times New Roman"/>
        <family val="1"/>
      </rPr>
      <t xml:space="preserve">1)  </t>
    </r>
    <r>
      <rPr>
        <sz val="11"/>
        <rFont val="Times New Roman"/>
        <family val="1"/>
      </rPr>
      <t>Será medido por área da portinhola instalado (m²).</t>
    </r>
  </si>
  <si>
    <r>
      <rPr>
        <sz val="10"/>
        <rFont val="Times New Roman"/>
        <family val="1"/>
      </rPr>
      <t xml:space="preserve">2)  </t>
    </r>
    <r>
      <rPr>
        <sz val="11"/>
        <rFont val="Times New Roman"/>
        <family val="1"/>
      </rPr>
      <t>O  item  remunera  o  fornecimento  da  portinhola  em  alumínio  anodizado  de  correr,  tipo veneziana,  sob  medida,  constituído  por  perfis  de  alumínio  anodizado  nas  cores  bronze  e/ou preto;  referência  comercial  perfil 30  fabricação  Alcoa  ou  equivalente  completo.  Remunera também  cimento,  areia,  materiais  acessórios  e  a  mão-de-obra  necessária  para  a  instalação completa da porta.</t>
    </r>
  </si>
  <si>
    <r>
      <rPr>
        <sz val="10"/>
        <rFont val="Times New Roman"/>
        <family val="1"/>
      </rPr>
      <t>25.02.300  PORTA  DE  ABRIR  EM  ALUMÍNIO  COM  PINTURA  ELETROSTÁTICA,  SOB  MEDIDA  -  COR BRANCA</t>
    </r>
  </si>
  <si>
    <r>
      <rPr>
        <sz val="10"/>
        <rFont val="Times New Roman"/>
        <family val="1"/>
      </rPr>
      <t xml:space="preserve">1)  </t>
    </r>
    <r>
      <rPr>
        <sz val="11"/>
        <rFont val="Times New Roman"/>
        <family val="1"/>
      </rPr>
      <t>Será medido por área da porta instalada (m²).</t>
    </r>
  </si>
  <si>
    <r>
      <rPr>
        <sz val="10"/>
        <rFont val="Times New Roman"/>
        <family val="1"/>
      </rPr>
      <t xml:space="preserve">2)  </t>
    </r>
    <r>
      <rPr>
        <sz val="11"/>
        <rFont val="Times New Roman"/>
        <family val="1"/>
      </rPr>
      <t>O  item  remunera  o  fornecimento  da  porta  de  abrir  em  alumínio  com  pintura  eletrostática branca, sob medida e o conjunto de ferragens compatíveis com sua estrutura e peso. Remunera também  cimento,  areia,  materiais  acessórios  e  a  mão-de-obra  necessária  para  a  instalação completa da porta. Não remunera o fornecimento e a instalação do vidro.</t>
    </r>
  </si>
  <si>
    <r>
      <rPr>
        <b/>
        <sz val="10"/>
        <rFont val="Times New Roman"/>
        <family val="1"/>
      </rPr>
      <t>25.03.000  ELEMENTOS EM ALUMÍNIO</t>
    </r>
  </si>
  <si>
    <r>
      <rPr>
        <sz val="10"/>
        <rFont val="Times New Roman"/>
        <family val="1"/>
      </rPr>
      <t>25.03.100  GUARDA-CORPO COM PERFIS EM ALUMÍNIO</t>
    </r>
  </si>
  <si>
    <r>
      <rPr>
        <sz val="10"/>
        <rFont val="Times New Roman"/>
        <family val="1"/>
      </rPr>
      <t xml:space="preserve">1)  </t>
    </r>
    <r>
      <rPr>
        <sz val="11"/>
        <rFont val="Times New Roman"/>
        <family val="1"/>
      </rPr>
      <t>Será medido por área de guarda-corpo instalado (m²).</t>
    </r>
  </si>
  <si>
    <r>
      <rPr>
        <sz val="10"/>
        <rFont val="Times New Roman"/>
        <family val="1"/>
      </rPr>
      <t xml:space="preserve">2)  </t>
    </r>
    <r>
      <rPr>
        <sz val="11"/>
        <rFont val="Times New Roman"/>
        <family val="1"/>
      </rPr>
      <t>O  item  remunera  o  fornecimento  de  materiais,  acessórios  para  fixação  e  a  mão-de-obra necessária para instalação de guarda-corpo com perfis em alumínio e acabamento com pintura eletrostática branca.</t>
    </r>
  </si>
  <si>
    <r>
      <rPr>
        <b/>
        <sz val="10"/>
        <rFont val="Times New Roman"/>
        <family val="1"/>
      </rPr>
      <t>25.20.000  REPAROS, CONSERVAÇÕES E COMPLEMENTOS</t>
    </r>
  </si>
  <si>
    <r>
      <rPr>
        <sz val="10"/>
        <rFont val="Times New Roman"/>
        <family val="1"/>
      </rPr>
      <t>25.20.020  TELA   DE   PROTEÇÃO   TIPO   MOSQUETEIRA   REMOVÍVEL,   EM   FIBRA   DE   VIDRO   COM REVESTIMENTO EM PVC E REQUADRO DE ALUMÍNIO</t>
    </r>
  </si>
  <si>
    <r>
      <rPr>
        <sz val="10"/>
        <rFont val="Times New Roman"/>
        <family val="1"/>
      </rPr>
      <t xml:space="preserve">1)  </t>
    </r>
    <r>
      <rPr>
        <sz val="11"/>
        <rFont val="Times New Roman"/>
        <family val="1"/>
      </rPr>
      <t>Será medido por área de tela de proteção instalada (m²).</t>
    </r>
  </si>
  <si>
    <r>
      <rPr>
        <sz val="10"/>
        <rFont val="Times New Roman"/>
        <family val="1"/>
      </rPr>
      <t xml:space="preserve">2)  </t>
    </r>
    <r>
      <rPr>
        <sz val="11"/>
        <rFont val="Times New Roman"/>
        <family val="1"/>
      </rPr>
      <t>O  item  remunera  o  fornecimento  de  tela  de  proteção  removível  constituída  por  perfis  em alumínio  removíveis,  tela  tipo  mosqueteira  em  fibra  de  vidro  com  revestimento  em  PVC, cantoneiras  em  nylon,  travas  de  fixação,  borracha  de  fixação;  referência  comercial  Catumbi, Papaiz ou equivalente. Remunera também materiais acessórios e a mão-de-obra necessária para a instalação completa da tela de proteção.</t>
    </r>
  </si>
  <si>
    <r>
      <rPr>
        <b/>
        <sz val="10"/>
        <color rgb="FF0000FF"/>
        <rFont val="Times New Roman"/>
        <family val="1"/>
      </rPr>
      <t>26.00.000</t>
    </r>
  </si>
  <si>
    <r>
      <rPr>
        <b/>
        <sz val="10"/>
        <color rgb="FF0000FF"/>
        <rFont val="Times New Roman"/>
        <family val="1"/>
      </rPr>
      <t>ESQUADRIA E ELEMENTO EM VIDRO</t>
    </r>
  </si>
  <si>
    <r>
      <rPr>
        <b/>
        <sz val="10"/>
        <rFont val="Times New Roman"/>
        <family val="1"/>
      </rPr>
      <t>26.01.000</t>
    </r>
  </si>
  <si>
    <r>
      <rPr>
        <b/>
        <sz val="10"/>
        <rFont val="Times New Roman"/>
        <family val="1"/>
      </rPr>
      <t>VIDRO COMUM E LAMINADO</t>
    </r>
  </si>
  <si>
    <r>
      <rPr>
        <sz val="10"/>
        <rFont val="Times New Roman"/>
        <family val="1"/>
      </rPr>
      <t>26.01.020</t>
    </r>
  </si>
  <si>
    <r>
      <rPr>
        <sz val="10"/>
        <rFont val="Times New Roman"/>
        <family val="1"/>
      </rPr>
      <t xml:space="preserve">VIDRO LISO TRANSPARENTE DE 3 MM
</t>
    </r>
    <r>
      <rPr>
        <sz val="10"/>
        <rFont val="Times New Roman"/>
        <family val="1"/>
      </rPr>
      <t xml:space="preserve">1)  </t>
    </r>
    <r>
      <rPr>
        <sz val="11"/>
        <rFont val="Times New Roman"/>
        <family val="1"/>
      </rPr>
      <t>Será  medido  pela  área  dos  caixilhos,  deduzindo-se  as  áreas  de  chapas</t>
    </r>
  </si>
  <si>
    <r>
      <rPr>
        <sz val="11"/>
        <rFont val="Times New Roman"/>
        <family val="1"/>
      </rPr>
      <t>de  vedação,  ou  de</t>
    </r>
  </si>
  <si>
    <r>
      <rPr>
        <sz val="11"/>
        <rFont val="Times New Roman"/>
        <family val="1"/>
      </rPr>
      <t>qualquer outra natureza, ou finalidade (m²).</t>
    </r>
  </si>
  <si>
    <r>
      <rPr>
        <sz val="10"/>
        <rFont val="Times New Roman"/>
        <family val="1"/>
      </rPr>
      <t xml:space="preserve">2)  </t>
    </r>
    <r>
      <rPr>
        <sz val="11"/>
        <rFont val="Times New Roman"/>
        <family val="1"/>
      </rPr>
      <t>O  item  remunera  o  fornecimento  de  vidro  liso  transparente  de  3 mm,  inclusive  materiais acessórios e a mão-de-obra necessária para a colocação do vidro.</t>
    </r>
  </si>
  <si>
    <r>
      <rPr>
        <sz val="10"/>
        <rFont val="Times New Roman"/>
        <family val="1"/>
      </rPr>
      <t>26.01.040  VIDRO LISO TRANSPARENTE DE 4 MM</t>
    </r>
  </si>
  <si>
    <r>
      <rPr>
        <sz val="10"/>
        <rFont val="Times New Roman"/>
        <family val="1"/>
      </rPr>
      <t xml:space="preserve">1)  </t>
    </r>
    <r>
      <rPr>
        <sz val="11"/>
        <rFont val="Times New Roman"/>
        <family val="1"/>
      </rPr>
      <t>Será  medido  pela  área  dos  caixilhos,  deduzindo-se  as  áreas  de  chapas  de  vedação,  ou  de qualquer outra natureza, ou finalidade (m²).</t>
    </r>
  </si>
  <si>
    <r>
      <rPr>
        <sz val="10"/>
        <rFont val="Times New Roman"/>
        <family val="1"/>
      </rPr>
      <t xml:space="preserve">2)  </t>
    </r>
    <r>
      <rPr>
        <sz val="11"/>
        <rFont val="Times New Roman"/>
        <family val="1"/>
      </rPr>
      <t>O  item  remunera  o  fornecimento  de  vidro  liso  transparente  de  4 mm,  inclusive  materiais acessórios e a mão-de-obra necessária para a colocação do vidro.</t>
    </r>
  </si>
  <si>
    <r>
      <rPr>
        <sz val="10"/>
        <rFont val="Times New Roman"/>
        <family val="1"/>
      </rPr>
      <t>26.01.060  VIDRO LISO TRANSPARENTE DE 5 MM</t>
    </r>
  </si>
  <si>
    <r>
      <rPr>
        <sz val="10"/>
        <rFont val="Times New Roman"/>
        <family val="1"/>
      </rPr>
      <t xml:space="preserve">2)  </t>
    </r>
    <r>
      <rPr>
        <sz val="11"/>
        <rFont val="Times New Roman"/>
        <family val="1"/>
      </rPr>
      <t>O  item  remunera  o  fornecimento  de  vidro  liso  transparente  de  5 mm,  inclusive  materiais acessórios e a mão-de-obra necessária para a colocação do vidro.</t>
    </r>
  </si>
  <si>
    <r>
      <rPr>
        <sz val="10"/>
        <rFont val="Times New Roman"/>
        <family val="1"/>
      </rPr>
      <t>26.01.080  VIDRO LISO TRANSPARENTE DE 6 MM</t>
    </r>
  </si>
  <si>
    <r>
      <rPr>
        <sz val="10"/>
        <rFont val="Times New Roman"/>
        <family val="1"/>
      </rPr>
      <t xml:space="preserve">2)  </t>
    </r>
    <r>
      <rPr>
        <sz val="11"/>
        <rFont val="Times New Roman"/>
        <family val="1"/>
      </rPr>
      <t>O  item  remunera  o  fornecimento  de  vidro  liso  transparente  de  6 mm,  inclusive  materiais acessórios e a mão-de-obra necessária para a colocação do vidro.</t>
    </r>
  </si>
  <si>
    <r>
      <rPr>
        <sz val="10"/>
        <rFont val="Times New Roman"/>
        <family val="1"/>
      </rPr>
      <t>26.01.140  VIDRO LISO LAMINADO COLORIDO DE 6 MM</t>
    </r>
  </si>
  <si>
    <r>
      <rPr>
        <sz val="10"/>
        <rFont val="Times New Roman"/>
        <family val="1"/>
      </rPr>
      <t xml:space="preserve">2)  </t>
    </r>
    <r>
      <rPr>
        <sz val="11"/>
        <rFont val="Times New Roman"/>
        <family val="1"/>
      </rPr>
      <t>O item remunera o fornecimento de vidro liso laminado, colorido de 6 mm, composto por dois ou mais vidros colados, entre si, com filme de polivinil butiral (PVB), materiais acessórios e a mão-de-obra necessária para a instalação completa do vidro.</t>
    </r>
  </si>
  <si>
    <r>
      <rPr>
        <sz val="10"/>
        <rFont val="Times New Roman"/>
        <family val="1"/>
      </rPr>
      <t>26.01.155  VIDRO LISO LAMINADO COLORIDO DE 10 MM</t>
    </r>
  </si>
  <si>
    <r>
      <rPr>
        <sz val="10"/>
        <rFont val="Times New Roman"/>
        <family val="1"/>
      </rPr>
      <t xml:space="preserve">2)  </t>
    </r>
    <r>
      <rPr>
        <sz val="11"/>
        <rFont val="Times New Roman"/>
        <family val="1"/>
      </rPr>
      <t>O item remunera o fornecimento de vidro liso laminado, colorido de 10 mm, composto por duas ou  mais  lâminas  de  vidro  intercaladas  por  película  de  polivinil  butiral  (PVB),  por  meio  de processo de calor e pressão, materiais acessórios e a mão-de-obra necessária para a instalação completa do vidro.</t>
    </r>
  </si>
  <si>
    <r>
      <rPr>
        <sz val="10"/>
        <rFont val="Times New Roman"/>
        <family val="1"/>
      </rPr>
      <t>26.01.160  VIDRO LISO LAMINADO LEITOSO DE 6 MM</t>
    </r>
  </si>
  <si>
    <r>
      <rPr>
        <sz val="10"/>
        <rFont val="Times New Roman"/>
        <family val="1"/>
      </rPr>
      <t xml:space="preserve">2)  </t>
    </r>
    <r>
      <rPr>
        <sz val="11"/>
        <rFont val="Times New Roman"/>
        <family val="1"/>
      </rPr>
      <t>O item remunera o fornecimento de vidro liso laminado, leitoso de 6 mm, composto por dois ou mais  vidros  colados,  entre  si,  com  filme  de  polivinil  butiral  (PVB),  materiais  acessórios  e  a mão-de-obra necessária para a instalação completa do vidro.</t>
    </r>
  </si>
  <si>
    <r>
      <rPr>
        <sz val="10"/>
        <rFont val="Times New Roman"/>
        <family val="1"/>
      </rPr>
      <t>26.01.168  VIDRO LISO LAMINADO INCOLOR DE 6 MM</t>
    </r>
  </si>
  <si>
    <r>
      <rPr>
        <sz val="10"/>
        <rFont val="Times New Roman"/>
        <family val="1"/>
      </rPr>
      <t xml:space="preserve">2)  </t>
    </r>
    <r>
      <rPr>
        <sz val="11"/>
        <rFont val="Times New Roman"/>
        <family val="1"/>
      </rPr>
      <t>O item remunera o fornecimento de vidro liso laminado, incolor de 6 mm, composto por dois ou mais vidros colados, entre si, com filme de polivinil butiral (PVB), materiais acessórios e a mão-de-obra necessária para a instalação completa do vidro.</t>
    </r>
  </si>
  <si>
    <r>
      <rPr>
        <sz val="10"/>
        <rFont val="Times New Roman"/>
        <family val="1"/>
      </rPr>
      <t>26.01.169  VIDRO LISO LAMINADO INCOLOR DE 8 MM</t>
    </r>
  </si>
  <si>
    <r>
      <rPr>
        <sz val="10"/>
        <rFont val="Times New Roman"/>
        <family val="1"/>
      </rPr>
      <t xml:space="preserve">2)  </t>
    </r>
    <r>
      <rPr>
        <sz val="11"/>
        <rFont val="Times New Roman"/>
        <family val="1"/>
      </rPr>
      <t>O item remunera o fornecimento de vidro liso laminado, incolor de 8 mm, composto por dois ou  mais  vidros  colados,  entre  si,  com  filme  de  polivinil  butiral  (PVB),  inclusive  materiais acessórios e a mão-de-obra necessária para a instalação completa do vidro.</t>
    </r>
  </si>
  <si>
    <r>
      <rPr>
        <sz val="10"/>
        <rFont val="Times New Roman"/>
        <family val="1"/>
      </rPr>
      <t>26.01.170  VIDRO LISO LAMINADO INCOLOR DE 10 MM</t>
    </r>
  </si>
  <si>
    <r>
      <rPr>
        <sz val="10"/>
        <rFont val="Times New Roman"/>
        <family val="1"/>
      </rPr>
      <t xml:space="preserve">2)  </t>
    </r>
    <r>
      <rPr>
        <sz val="11"/>
        <rFont val="Times New Roman"/>
        <family val="1"/>
      </rPr>
      <t>O item remunera o fornecimento de vidro liso laminado, incolor de 10 mm, composto por dois ou mais vidros colados, entre si, com filme de polivinil butiral (PVB), materiais acessórios e a mão-de-obra necessária para a instalação completa do vidro.</t>
    </r>
  </si>
  <si>
    <r>
      <rPr>
        <sz val="10"/>
        <rFont val="Times New Roman"/>
        <family val="1"/>
      </rPr>
      <t>26.01.180  VIDRO LISO LAMINADO INCOLOR DE 30 MM</t>
    </r>
  </si>
  <si>
    <r>
      <rPr>
        <sz val="10"/>
        <rFont val="Times New Roman"/>
        <family val="1"/>
      </rPr>
      <t xml:space="preserve">2)  </t>
    </r>
    <r>
      <rPr>
        <sz val="11"/>
        <rFont val="Times New Roman"/>
        <family val="1"/>
      </rPr>
      <t>O item remunera o fornecimento de vidro liso laminado, incolor de 30 mm, composto por dois ou mais vidros colados, entre si, com filme de polivinil butiral (PVB), materiais acessórios e a mão-de-obra necessária para a instalação completa do vidro.</t>
    </r>
  </si>
  <si>
    <r>
      <rPr>
        <sz val="10"/>
        <rFont val="Times New Roman"/>
        <family val="1"/>
      </rPr>
      <t>26.01.190  VIDRO LISO LAMINADO JATEADO DE 6 MM</t>
    </r>
  </si>
  <si>
    <r>
      <rPr>
        <sz val="10"/>
        <rFont val="Times New Roman"/>
        <family val="1"/>
      </rPr>
      <t xml:space="preserve">2)  </t>
    </r>
    <r>
      <rPr>
        <sz val="11"/>
        <rFont val="Times New Roman"/>
        <family val="1"/>
      </rPr>
      <t>O item remunera o fornecimento de vidro liso laminado jateado de 6 mm, inclusive materiais acessórios e a mão-de-obra necessária para a colocação do vidro.</t>
    </r>
  </si>
  <si>
    <r>
      <rPr>
        <sz val="10"/>
        <rFont val="Times New Roman"/>
        <family val="1"/>
      </rPr>
      <t>26.01.230  VIDRO FANTASIA DE 3/4 MM</t>
    </r>
  </si>
  <si>
    <r>
      <rPr>
        <sz val="10"/>
        <rFont val="Times New Roman"/>
        <family val="1"/>
      </rPr>
      <t xml:space="preserve">2)  </t>
    </r>
    <r>
      <rPr>
        <sz val="11"/>
        <rFont val="Times New Roman"/>
        <family val="1"/>
      </rPr>
      <t>O  item  remunera  o  fornecimento  de  vidro  fantasia  incolor  de  3/4 mm,  em  vários  desenhos (ártico, martelado, astral, colmeia, mini-boreal, etc.); remunera também materiais acessórios e a mão-de-obra necessária para a instalação completa do vidro.</t>
    </r>
  </si>
  <si>
    <r>
      <rPr>
        <sz val="10"/>
        <rFont val="Times New Roman"/>
        <family val="1"/>
      </rPr>
      <t>26.01.240  VIDRO FANTASIA COLORIDO DE 3/4 MM</t>
    </r>
  </si>
  <si>
    <r>
      <rPr>
        <sz val="10"/>
        <rFont val="Times New Roman"/>
        <family val="1"/>
      </rPr>
      <t xml:space="preserve">2)  </t>
    </r>
    <r>
      <rPr>
        <sz val="11"/>
        <rFont val="Times New Roman"/>
        <family val="1"/>
      </rPr>
      <t>O item remunera o fornecimento de vidro fantasia colorido (amarelo, azul, verde e vinho) de 3/4 mm,  em  vários  desenhos  (ártico,  colmeia,  mini-boreal,  etc.);  remunera  também  materiais acessórios e a mão-de-obra necessária para a instalação completa do vidro.</t>
    </r>
  </si>
  <si>
    <r>
      <rPr>
        <sz val="10"/>
        <rFont val="Times New Roman"/>
        <family val="1"/>
      </rPr>
      <t>26.01.260  VIDRO ARAMADO DE 6/7 MM</t>
    </r>
  </si>
  <si>
    <r>
      <rPr>
        <sz val="10"/>
        <rFont val="Times New Roman"/>
        <family val="1"/>
      </rPr>
      <t xml:space="preserve">2)  </t>
    </r>
    <r>
      <rPr>
        <sz val="11"/>
        <rFont val="Times New Roman"/>
        <family val="1"/>
      </rPr>
      <t>O item remunera o fornecimento de vidro aramado de 6/7 mm, inclusive materiais acessórios e a mão-de-obra necessária para a colocação do vidro.</t>
    </r>
  </si>
  <si>
    <r>
      <rPr>
        <sz val="10"/>
        <rFont val="Times New Roman"/>
        <family val="1"/>
      </rPr>
      <t>26.01.350  VIDRO LISO LAMINADO DE ALTA SEGURANÇA</t>
    </r>
  </si>
  <si>
    <r>
      <rPr>
        <sz val="10"/>
        <rFont val="Times New Roman"/>
        <family val="1"/>
      </rPr>
      <t xml:space="preserve">2)  </t>
    </r>
    <r>
      <rPr>
        <sz val="11"/>
        <rFont val="Times New Roman"/>
        <family val="1"/>
      </rPr>
      <t>O item remunera o fornecimento de vidro liso laminado de alta segurança, referência NIJ III da Fanavid  ou  equivalente,  composto  pela  combinação  de  vidros  e  PVB  –  Polivinil  Butiral, colados  fortemente  entre  si,  inclusive  materiais acessórios e a mão-de-obra necessária para a instalação completa do vidro.</t>
    </r>
  </si>
  <si>
    <r>
      <rPr>
        <sz val="10"/>
        <rFont val="Times New Roman"/>
        <family val="1"/>
      </rPr>
      <t>26.01.400  VIDRO  LAMINADO  REFLETIVO  DE  8 MM,  COMPOSTO  POR  LÂMINA  DE  VIDRO  “FLOAT”  E METALIZAÇÃO NA FACE EXTERNA TIPO “ON LINE”</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</si>
  <si>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</si>
  <si>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com  espessura  total  nominal  de  8 mm, composto  por  uma  lâmina  de  vidro  "float"  refletivo  com  aparência  da  cor  champanhe, metalização na face externa, tipo "on line" com 4 mm de espessura, uma película de Polivinil Butiral (PVB) e uma lâmina de vidro "float" com 4 mm de espessura. Remunera também todo material e acessórios necessários para a fixação do vidro e a mão-de-obra para a instalação.</t>
    </r>
  </si>
  <si>
    <r>
      <rPr>
        <sz val="10"/>
        <rFont val="Times New Roman"/>
        <family val="1"/>
      </rPr>
      <t>26.01.430  VIDRO  LAMINADO  REFLETIVO  DE  12 MM,  COMPOSTO  POR  LÂMINA  DE  VIDRO  “FLOAT”  E METALIZAÇÃO NA FACE EXTERNA TIPO “ON LINE”</t>
    </r>
  </si>
  <si>
    <r>
      <rPr>
        <sz val="10"/>
        <rFont val="Times New Roman"/>
        <family val="1"/>
      </rPr>
      <t xml:space="preserve">2)  </t>
    </r>
    <r>
      <rPr>
        <sz val="11"/>
        <rFont val="Times New Roman"/>
        <family val="1"/>
      </rPr>
      <t>O  item  remunera  o  fornecimento  de  vidro  laminado  com  espessura  total  nominal  de  12 mm, composto  por  uma  lâmina  de  vidro  "float"  refletivo  com  aparência  da  cor  champanhe, metalização na face externa, tipo "on line" com 6 mm de espessura, uma película de Polivinil Butiral (PVB) e uma lâmina de vidro "float", com 6 mm de espessura. Remunera também todo material e acessórios necessários para a fixação do vidro e a mão-de-obra para a instalação.</t>
    </r>
  </si>
  <si>
    <r>
      <rPr>
        <sz val="10"/>
        <rFont val="Times New Roman"/>
        <family val="1"/>
      </rPr>
      <t>26.01.440  VIDRO MONOLÍTICO REFLETIVO DE  4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</si>
  <si>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4 mm,  composto  por  metalização  na  face  externa,  tipo  "on line". Remunera também todo material e acessórios necessários para a fixação do vidro e a mão-de- obra para a instalação. Todas as características técnicas do vidro deverão obedecer às normas vigentes.</t>
    </r>
  </si>
  <si>
    <r>
      <rPr>
        <sz val="10"/>
        <rFont val="Times New Roman"/>
        <family val="1"/>
      </rPr>
      <t>26.01.450  VIDRO MONOLÍTICO REFLETIVO DE  6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</si>
  <si>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6 mm,  composto  por  metalização  na  face  externa,  tipo  "on line". Remunera também todo material e acessórios necessários para a fixação do vidro e a mão-de- obra para a instalação. Todas as características técnicas do vidro deverão obedecer às normas vigentes.</t>
    </r>
  </si>
  <si>
    <r>
      <rPr>
        <b/>
        <sz val="10"/>
        <rFont val="Times New Roman"/>
        <family val="1"/>
      </rPr>
      <t>26.02.000  VIDROS TEMPERADOS</t>
    </r>
  </si>
  <si>
    <r>
      <rPr>
        <sz val="10"/>
        <rFont val="Times New Roman"/>
        <family val="1"/>
      </rPr>
      <t>26.02.020  VIDRO TEMPERADO INCOLOR DE 6 MM</t>
    </r>
  </si>
  <si>
    <r>
      <rPr>
        <sz val="10"/>
        <rFont val="Times New Roman"/>
        <family val="1"/>
      </rPr>
      <t xml:space="preserve">1)  </t>
    </r>
    <r>
      <rPr>
        <sz val="11"/>
        <rFont val="Times New Roman"/>
        <family val="1"/>
      </rPr>
      <t>Será medido pela área de vidro instalado (m²).</t>
    </r>
  </si>
  <si>
    <r>
      <rPr>
        <sz val="10"/>
        <rFont val="Times New Roman"/>
        <family val="1"/>
      </rPr>
      <t xml:space="preserve">2)  </t>
    </r>
    <r>
      <rPr>
        <sz val="11"/>
        <rFont val="Times New Roman"/>
        <family val="1"/>
      </rPr>
      <t>O item remunera o fornecimento de vidro temperado incolor de 6 mm, inclusive acessórios e a mão-de-obra necessária para a instalação do vidro.</t>
    </r>
  </si>
  <si>
    <r>
      <rPr>
        <sz val="10"/>
        <rFont val="Times New Roman"/>
        <family val="1"/>
      </rPr>
      <t>26.02.040  VIDRO TEMPERADO INCOLOR DE 8 MM</t>
    </r>
  </si>
  <si>
    <r>
      <rPr>
        <sz val="10"/>
        <rFont val="Times New Roman"/>
        <family val="1"/>
      </rPr>
      <t xml:space="preserve">2)  </t>
    </r>
    <r>
      <rPr>
        <sz val="11"/>
        <rFont val="Times New Roman"/>
        <family val="1"/>
      </rPr>
      <t>O item remunera o fornecimento de vidro temperado incolor de 8 mm, inclusive acessórios e a mão-de-obra necessária para a instalação do vidro.</t>
    </r>
  </si>
  <si>
    <r>
      <rPr>
        <sz val="10"/>
        <rFont val="Times New Roman"/>
        <family val="1"/>
      </rPr>
      <t>26.02.060  VIDRO TEMPERADO INCOLOR DE 10 MM</t>
    </r>
  </si>
  <si>
    <r>
      <rPr>
        <sz val="10"/>
        <rFont val="Times New Roman"/>
        <family val="1"/>
      </rPr>
      <t xml:space="preserve">2)  </t>
    </r>
    <r>
      <rPr>
        <sz val="11"/>
        <rFont val="Times New Roman"/>
        <family val="1"/>
      </rPr>
      <t>O item remunera o fornecimento de vidro temperado incolor de 10 mm, inclusive acessórios e a mão-de-obra necessária para a instalação do vidro.</t>
    </r>
  </si>
  <si>
    <r>
      <rPr>
        <sz val="10"/>
        <rFont val="Times New Roman"/>
        <family val="1"/>
      </rPr>
      <t>26.02.120  VIDRO TEMPERADO CINZA OU BRONZE DE 6 MM</t>
    </r>
  </si>
  <si>
    <r>
      <rPr>
        <sz val="10"/>
        <rFont val="Times New Roman"/>
        <family val="1"/>
      </rPr>
      <t xml:space="preserve">2)  </t>
    </r>
    <r>
      <rPr>
        <sz val="11"/>
        <rFont val="Times New Roman"/>
        <family val="1"/>
      </rPr>
      <t>O  item  remunera  o  fornecimento  de  vidro  temperado  cinza  ou  bronze  de  6 mm,  inclusive acessórios e a mão-de-obra necessária para a instalação do vidro.</t>
    </r>
  </si>
  <si>
    <r>
      <rPr>
        <sz val="10"/>
        <rFont val="Times New Roman"/>
        <family val="1"/>
      </rPr>
      <t>26.02.140  VIDRO TEMPERADO CINZA OU BRONZE DE 8 MM</t>
    </r>
  </si>
  <si>
    <r>
      <rPr>
        <sz val="10"/>
        <rFont val="Times New Roman"/>
        <family val="1"/>
      </rPr>
      <t xml:space="preserve">2)  </t>
    </r>
    <r>
      <rPr>
        <sz val="11"/>
        <rFont val="Times New Roman"/>
        <family val="1"/>
      </rPr>
      <t>O  item  remunera  o  fornecimento  de  vidro  temperado  cinza  ou  bronze  de  8 mm,  inclusive acessórios e a mão-de-obra necessária para a instalação do vidro.</t>
    </r>
  </si>
  <si>
    <r>
      <rPr>
        <sz val="10"/>
        <rFont val="Times New Roman"/>
        <family val="1"/>
      </rPr>
      <t>26.02.160  VIDRO TEMPERADO CINZA OU BRONZE DE 10 MM</t>
    </r>
  </si>
  <si>
    <r>
      <rPr>
        <sz val="10"/>
        <rFont val="Times New Roman"/>
        <family val="1"/>
      </rPr>
      <t xml:space="preserve">2)  </t>
    </r>
    <r>
      <rPr>
        <sz val="11"/>
        <rFont val="Times New Roman"/>
        <family val="1"/>
      </rPr>
      <t>O  item  remunera  o  fornecimento  de  vidro  temperado  cinza  ou  bronze  de  10 mm,  inclusive acessórios e a mão-de-obra necessária para a instalação do vidro.</t>
    </r>
  </si>
  <si>
    <r>
      <rPr>
        <sz val="10"/>
        <rFont val="Times New Roman"/>
        <family val="1"/>
      </rPr>
      <t>26.02.170  VIDRO TEMPERADO SERIGRAFADO INCOLOR DE 8 MM</t>
    </r>
  </si>
  <si>
    <r>
      <rPr>
        <sz val="10"/>
        <rFont val="Times New Roman"/>
        <family val="1"/>
      </rPr>
      <t xml:space="preserve">2)  </t>
    </r>
    <r>
      <rPr>
        <sz val="11"/>
        <rFont val="Times New Roman"/>
        <family val="1"/>
      </rPr>
      <t>O  item  remunera  o  fornecimento  de  vidro  temperado  serigrafado  incolor  de  8 mm,  inclusive acessórios e a mão-de-obra necessária para a instalação do vidro.</t>
    </r>
  </si>
  <si>
    <r>
      <rPr>
        <sz val="10"/>
        <rFont val="Times New Roman"/>
        <family val="1"/>
      </rPr>
      <t>26.02.180  VIDRO  DE  CONTROLE  SOLAR,  REFLETIVO  E  METALIZAÇÃO  “ON  LINE”  COM  12 MM  DE ESPESSURA</t>
    </r>
  </si>
  <si>
    <r>
      <rPr>
        <sz val="10"/>
        <rFont val="Times New Roman"/>
        <family val="1"/>
      </rPr>
      <t xml:space="preserve">2)  </t>
    </r>
    <r>
      <rPr>
        <sz val="11"/>
        <rFont val="Times New Roman"/>
        <family val="1"/>
      </rPr>
      <t>O item remunera o fornecimento de vidro refletivo de controle solar aparência cor champanhe com 12 mm de espessura, composto por: um vidro temperado “float” refletivo com metalização na face externa tipo “on line” incolor, com espessura de 6mm; uma película de Polivinil Butiral (PVB)  e  um  vidro  temperado  “float”  incolor,  com  espessura  de  6mm.  Remunera  também materiais, acessórios e a mão-de-obra necessária para a instalação completa do vidro.</t>
    </r>
  </si>
  <si>
    <r>
      <rPr>
        <sz val="10"/>
        <rFont val="Times New Roman"/>
        <family val="1"/>
      </rPr>
      <t>26.02.300  VIDRO TEMPERADO NEUTRO VERDE DE 10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</si>
  <si>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</si>
  <si>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temperado tipo Habitat Neutro Verde com espessura de  10  mm.  Remunera  também  materiais,  acessórios  e  a  mão-de-obra  necessária  para  a instalação completa do vidro.</t>
    </r>
  </si>
  <si>
    <r>
      <rPr>
        <b/>
        <sz val="10"/>
        <rFont val="Times New Roman"/>
        <family val="1"/>
      </rPr>
      <t>26.03.000  VIDROS ESPECIAIS</t>
    </r>
  </si>
  <si>
    <r>
      <rPr>
        <sz val="10"/>
        <rFont val="Times New Roman"/>
        <family val="1"/>
      </rPr>
      <t>26.03.070  VIDRO LAMINADO TEMPERADO INCOLOR DE 8 MM</t>
    </r>
  </si>
  <si>
    <r>
      <rPr>
        <sz val="10"/>
        <rFont val="Times New Roman"/>
        <family val="1"/>
      </rPr>
      <t xml:space="preserve">2)  </t>
    </r>
    <r>
      <rPr>
        <sz val="11"/>
        <rFont val="Times New Roman"/>
        <family val="1"/>
      </rPr>
      <t>O  item  remunera  o  fornecimento  e  instalação  de  vidro  laminado  temperado  incolor  com espessura de 8 mm. Remunera também materiais, acessórios e mão-de-obra necessária para sua instalação.</t>
    </r>
  </si>
  <si>
    <r>
      <rPr>
        <sz val="10"/>
        <rFont val="Times New Roman"/>
        <family val="1"/>
      </rPr>
      <t>26.03.074  VIDRO LAMINADO TEMPERADO INCOLOR DE 16 MM</t>
    </r>
  </si>
  <si>
    <r>
      <rPr>
        <sz val="10"/>
        <rFont val="Times New Roman"/>
        <family val="1"/>
      </rPr>
      <t xml:space="preserve">2)  </t>
    </r>
    <r>
      <rPr>
        <sz val="11"/>
        <rFont val="Times New Roman"/>
        <family val="1"/>
      </rPr>
      <t>O  item  remunera  o  fornecimento  e  instalação  de  vidro  laminado  incolor,  temperado  com espessura  de  8 + 8  mm,  incluindo  material  acessórios  e  mão-de-obra  necessários  para  sua instalação.</t>
    </r>
  </si>
  <si>
    <r>
      <rPr>
        <sz val="10"/>
        <rFont val="Times New Roman"/>
        <family val="1"/>
      </rPr>
      <t>26.03.090  VIDRO LAMINADO TEMPERADO JATEADO DE 8 MM</t>
    </r>
  </si>
  <si>
    <r>
      <rPr>
        <sz val="10"/>
        <rFont val="Times New Roman"/>
        <family val="1"/>
      </rPr>
      <t xml:space="preserve">2)  </t>
    </r>
    <r>
      <rPr>
        <sz val="11"/>
        <rFont val="Times New Roman"/>
        <family val="1"/>
      </rPr>
      <t>O  item remunera  o  fornecimento e instalação de vidro laminado temperado com acabamento jateado e espessura de 8 mm. Remunera também materiais, acessórios e mão-de-obra necessária para sua instalação.</t>
    </r>
  </si>
  <si>
    <r>
      <rPr>
        <sz val="10"/>
        <rFont val="Times New Roman"/>
        <family val="1"/>
      </rPr>
      <t>26.03.300  VIDRO LAMINADO TEMPERADO NEUTRO VERDE DE 12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</si>
  <si>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</si>
  <si>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temperado neutro verde com espessura de 12 mm, composto por  uma lâmina de 6mm de espessura de vidro temperado neutro verde na face externa, película de Polivinil Butiral (PVB) e uma lâmina de 6 mm de espessura de vidro temperado  incolor  na  face  interna.  Remunera  também  materiais,  acessórios  e  a  mão-de-obra necessária para a instalação completa do vidro. Referência comercial: Linha Habitat fabricação Cebrace ou equivalente.</t>
    </r>
  </si>
  <si>
    <r>
      <rPr>
        <b/>
        <sz val="10"/>
        <rFont val="Times New Roman"/>
        <family val="1"/>
      </rPr>
      <t>26.04.000  ESPELHOS</t>
    </r>
  </si>
  <si>
    <r>
      <rPr>
        <sz val="11"/>
        <rFont val="Times New Roman"/>
        <family val="1"/>
      </rPr>
      <t>2</t>
    </r>
    <r>
      <rPr>
        <sz val="10"/>
        <rFont val="Times New Roman"/>
        <family val="1"/>
      </rPr>
      <t>6.04.010  ESPELHO EM VIDRO CRISTAL LISO, ESPESSURA DE 4 MM, COLADO SOBRE A PAREDE</t>
    </r>
  </si>
  <si>
    <r>
      <rPr>
        <sz val="10"/>
        <rFont val="Times New Roman"/>
        <family val="1"/>
      </rPr>
      <t xml:space="preserve">1)  </t>
    </r>
    <r>
      <rPr>
        <sz val="11"/>
        <rFont val="Times New Roman"/>
        <family val="1"/>
      </rPr>
      <t>Será medido pela área de espelho instalado (m²).</t>
    </r>
  </si>
  <si>
    <r>
      <rPr>
        <sz val="10"/>
        <rFont val="Times New Roman"/>
        <family val="1"/>
      </rPr>
      <t xml:space="preserve">2)  </t>
    </r>
    <r>
      <rPr>
        <sz val="11"/>
        <rFont val="Times New Roman"/>
        <family val="1"/>
      </rPr>
      <t>O  item  remunera  o  fornecimento  de  espelho  constituído  por:  espelho  em  vidro  cristal  liso lapidado,  com  espessura  de  4 mm;  materiais  acessórios  e  a  mão-de-obra  necessária  para  a instalação do espelho colado sobre parede.</t>
    </r>
  </si>
  <si>
    <r>
      <rPr>
        <sz val="10"/>
        <rFont val="Times New Roman"/>
        <family val="1"/>
      </rPr>
      <t>26.04.030  ESPELHO COMUM 3 MM COM MOLDURA EM ALUMÍNIO</t>
    </r>
  </si>
  <si>
    <r>
      <rPr>
        <sz val="10"/>
        <rFont val="Times New Roman"/>
        <family val="1"/>
      </rPr>
      <t xml:space="preserve">2)  </t>
    </r>
    <r>
      <rPr>
        <sz val="11"/>
        <rFont val="Times New Roman"/>
        <family val="1"/>
      </rPr>
      <t>O  item  remunera  o  fornecimento  de  espelho  constituído  por:  espelho  comum  com  3 mm  de espessura; requadro em perfil de alumínio, com acabamento anodizado natural, ou fosco; fundo em  compensado  de  Pinus  (</t>
    </r>
    <r>
      <rPr>
        <i/>
        <sz val="11"/>
        <rFont val="Times New Roman"/>
        <family val="1"/>
      </rPr>
      <t>"Pinus  Elliottii"  ou  "Pinus  Taeda"</t>
    </r>
    <r>
      <rPr>
        <sz val="11"/>
        <rFont val="Times New Roman"/>
        <family val="1"/>
      </rPr>
      <t>),  com  espessura  de  3 mm; parafusos  galvanizados;  materiais acessórios e a mão-de-obra necessária para a instalação do espelho.</t>
    </r>
  </si>
  <si>
    <r>
      <rPr>
        <b/>
        <sz val="10"/>
        <rFont val="Times New Roman"/>
        <family val="1"/>
      </rPr>
      <t>26.20.000  REPAROS, CONSERVAÇÕES E COMPLEMENTOS</t>
    </r>
  </si>
  <si>
    <r>
      <rPr>
        <sz val="10"/>
        <rFont val="Times New Roman"/>
        <family val="1"/>
      </rPr>
      <t>26.20.010  MASSA PARA VIDRO</t>
    </r>
  </si>
  <si>
    <r>
      <rPr>
        <sz val="10"/>
        <rFont val="Times New Roman"/>
        <family val="1"/>
      </rPr>
      <t xml:space="preserve">1)  </t>
    </r>
    <r>
      <rPr>
        <sz val="11"/>
        <rFont val="Times New Roman"/>
        <family val="1"/>
      </rPr>
      <t>Será medido por comprimento total de borda de vidro, com massa aplicada (m).</t>
    </r>
  </si>
  <si>
    <r>
      <rPr>
        <sz val="10"/>
        <rFont val="Times New Roman"/>
        <family val="1"/>
      </rPr>
      <t xml:space="preserve">2)  </t>
    </r>
    <r>
      <rPr>
        <sz val="11"/>
        <rFont val="Times New Roman"/>
        <family val="1"/>
      </rPr>
      <t>O  item  remunera  o  fornecimento  de  massa  para  vidro  nas  cores  branca,  ou  cinza,  materiais acessórios e a mão-de-obra necessária para a aplicação da massa na fixação de vidros em geral.</t>
    </r>
  </si>
  <si>
    <r>
      <rPr>
        <sz val="10"/>
        <rFont val="Times New Roman"/>
        <family val="1"/>
      </rPr>
      <t>26.20.020  RECOLOCAÇÃO DE VIDRO INCLUSIVE EMASSAMENTO OU RECOLOCAÇÃO DE BAGUETES</t>
    </r>
  </si>
  <si>
    <r>
      <rPr>
        <sz val="10"/>
        <rFont val="Times New Roman"/>
        <family val="1"/>
      </rPr>
      <t xml:space="preserve">1)  </t>
    </r>
    <r>
      <rPr>
        <sz val="11"/>
        <rFont val="Times New Roman"/>
        <family val="1"/>
      </rPr>
      <t>Será medido pela área de vidro recolocado (m²).</t>
    </r>
  </si>
  <si>
    <r>
      <rPr>
        <sz val="10"/>
        <rFont val="Times New Roman"/>
        <family val="1"/>
      </rPr>
      <t xml:space="preserve">2)  </t>
    </r>
    <r>
      <rPr>
        <sz val="11"/>
        <rFont val="Times New Roman"/>
        <family val="1"/>
      </rPr>
      <t>O item remunera o fornecimento da mão-de-obra e acessórios necessários para a recolocação de vidros em geral, com massa ou baguetes.</t>
    </r>
  </si>
  <si>
    <r>
      <rPr>
        <b/>
        <sz val="10"/>
        <color rgb="FF0000FF"/>
        <rFont val="Times New Roman"/>
        <family val="1"/>
      </rPr>
      <t>27.00.000  ESQUADRIA E ELEMENTO EM MATERIAL ESPECIAL</t>
    </r>
  </si>
  <si>
    <r>
      <rPr>
        <b/>
        <sz val="10"/>
        <rFont val="Times New Roman"/>
        <family val="1"/>
      </rPr>
      <t>27.02.000  POLICARBONATO</t>
    </r>
  </si>
  <si>
    <r>
      <rPr>
        <sz val="10"/>
        <rFont val="Times New Roman"/>
        <family val="1"/>
      </rPr>
      <t>27.02.010  CHAPA DE POLICARBONATO COMPACTA CRISTAL 6 MM</t>
    </r>
  </si>
  <si>
    <r>
      <rPr>
        <sz val="10"/>
        <rFont val="Times New Roman"/>
        <family val="1"/>
      </rPr>
      <t xml:space="preserve">1)  </t>
    </r>
    <r>
      <rPr>
        <sz val="11"/>
        <rFont val="Times New Roman"/>
        <family val="1"/>
      </rPr>
      <t>Será medido pela área de chapa em policarbonato instalada (m²).</t>
    </r>
  </si>
  <si>
    <r>
      <rPr>
        <sz val="10"/>
        <rFont val="Times New Roman"/>
        <family val="1"/>
      </rPr>
      <t xml:space="preserve">2)  </t>
    </r>
    <r>
      <rPr>
        <sz val="11"/>
        <rFont val="Times New Roman"/>
        <family val="1"/>
      </rPr>
      <t>O  item  remunera  o  fornecimento  de  chapa  em  policarbonato  tipo  compacta  cristal  de  6 mm, inclusive  fita  dupla  face  tipo  VHB,  materiais  acessórios  e  a  mão  de  obra  necessária  para  a instalação da chapa de policarbonato em caixilhos em geral.</t>
    </r>
  </si>
  <si>
    <r>
      <rPr>
        <sz val="10"/>
        <rFont val="Times New Roman"/>
        <family val="1"/>
      </rPr>
      <t>27.02.040  CHAPA DE POLICARBONATO COMPACTA CRISTAL 10 MM</t>
    </r>
  </si>
  <si>
    <r>
      <rPr>
        <sz val="10"/>
        <rFont val="Times New Roman"/>
        <family val="1"/>
      </rPr>
      <t xml:space="preserve">2)  </t>
    </r>
    <r>
      <rPr>
        <sz val="11"/>
        <rFont val="Times New Roman"/>
        <family val="1"/>
      </rPr>
      <t>O item remunera o fornecimento de chapa em policarbonato tipo compacta cristal de 10 mm, inclusive  fita  dupla  face  tipo  VHB,  materiais  acessórios  e  a  mão  de  obra  necessária  para  a instalação da chapa de policarbonato em caixilhos em geral.</t>
    </r>
  </si>
  <si>
    <r>
      <rPr>
        <sz val="10"/>
        <rFont val="Times New Roman"/>
        <family val="1"/>
      </rPr>
      <t>27.02.050  CHAPA DE POLICARBONATO ALVEOLAR DE 6 MM</t>
    </r>
  </si>
  <si>
    <r>
      <rPr>
        <sz val="10"/>
        <rFont val="Times New Roman"/>
        <family val="1"/>
      </rPr>
      <t xml:space="preserve">2)  </t>
    </r>
    <r>
      <rPr>
        <sz val="11"/>
        <rFont val="Times New Roman"/>
        <family val="1"/>
      </rPr>
      <t>O  item  remunera  o  fornecimento  de  chapa  em policarbonato  tipo  alveolar  de  6,0 mm,  várias cores, inclusive fita dupla face tipo VHB, perfis em alumínio, materiais acessórios e a mão de obra necessária para a instalação da chapa de policarbonato alveolar.</t>
    </r>
  </si>
  <si>
    <r>
      <rPr>
        <b/>
        <sz val="10"/>
        <rFont val="Times New Roman"/>
        <family val="1"/>
      </rPr>
      <t>27.03.000  CHAPA DE FIBRA DE VIDRO</t>
    </r>
  </si>
  <si>
    <r>
      <rPr>
        <sz val="10"/>
        <rFont val="Times New Roman"/>
        <family val="1"/>
      </rPr>
      <t>27.03.030  PLACA DE POLIÉSTER REFORÇADA COM FIBRA DE VIDRO DE 3 MM</t>
    </r>
  </si>
  <si>
    <r>
      <rPr>
        <sz val="10"/>
        <rFont val="Times New Roman"/>
        <family val="1"/>
      </rPr>
      <t xml:space="preserve">1)  </t>
    </r>
    <r>
      <rPr>
        <sz val="11"/>
        <rFont val="Times New Roman"/>
        <family val="1"/>
      </rPr>
      <t>Será medido por área de placa de poliéster reforçada com fibra de vidro instalada (m²).</t>
    </r>
  </si>
  <si>
    <r>
      <rPr>
        <sz val="10"/>
        <rFont val="Times New Roman"/>
        <family val="1"/>
      </rPr>
      <t xml:space="preserve">2)  </t>
    </r>
    <r>
      <rPr>
        <sz val="11"/>
        <rFont val="Times New Roman"/>
        <family val="1"/>
      </rPr>
      <t>O item remunera o fornecimento de placas em plástico reforçado com fibra de vidro (PRFV) com  espessura  de  3 mm,  constituído  por  poliéster  à  base  de  polímeros  não  saturados  incolor (vidro orgânico), reforçado com fibras de vidro em fios de 5 a 20 microns; remunera também materiais acessórios, rebites, massa de vidraceiro e a mão-de-obra necessária para a instalação completa das placas em caixilhos.</t>
    </r>
  </si>
  <si>
    <r>
      <rPr>
        <b/>
        <sz val="10"/>
        <rFont val="Times New Roman"/>
        <family val="1"/>
      </rPr>
      <t>27.04.000  PVC</t>
    </r>
  </si>
  <si>
    <r>
      <rPr>
        <sz val="10"/>
        <rFont val="Times New Roman"/>
        <family val="1"/>
      </rPr>
      <t>27.04.030  CAIXILHO DE CORRER EM PVC</t>
    </r>
  </si>
  <si>
    <r>
      <rPr>
        <sz val="10"/>
        <rFont val="Times New Roman"/>
        <family val="1"/>
      </rPr>
      <t xml:space="preserve">1)  </t>
    </r>
    <r>
      <rPr>
        <sz val="11"/>
        <rFont val="Times New Roman"/>
        <family val="1"/>
      </rPr>
      <t>Será medido por área de caixilho instalado, desconsiderando-se o acréscimo adicional, quando houver, dos perfis guias para a posição aberta (m²).</t>
    </r>
  </si>
  <si>
    <r>
      <rPr>
        <sz val="10"/>
        <rFont val="Times New Roman"/>
        <family val="1"/>
      </rPr>
      <t xml:space="preserve">2)  </t>
    </r>
    <r>
      <rPr>
        <sz val="11"/>
        <rFont val="Times New Roman"/>
        <family val="1"/>
      </rPr>
      <t>O item remunera o fornecimento e instalação de caixilho de correr com fechamento em esteira de PVC tipo “Plast Roll” ou equivalente, com puxador, requadro em perfil guia 30 x 30 cm e cantoneiras em PVC, referência: Wiziwindow da Wizilux ou equivalente. Remunera também o fornecimento de materiais acessórios e a mão-de-obra necessária para a instalação completa do caixilho.</t>
    </r>
  </si>
  <si>
    <r>
      <rPr>
        <sz val="10"/>
        <rFont val="Times New Roman"/>
        <family val="1"/>
      </rPr>
      <t>27.04.040  CORRIMÃO,  BATE-MACA  OU  PROTETOR  DE  PAREDE  EM  PVC,  COM  AMORTECIMENTO  À IMPACTO, ALTURA DE 131 MM</t>
    </r>
  </si>
  <si>
    <r>
      <rPr>
        <sz val="10"/>
        <rFont val="Times New Roman"/>
        <family val="1"/>
      </rPr>
      <t xml:space="preserve">1)  </t>
    </r>
    <r>
      <rPr>
        <sz val="11"/>
        <rFont val="Times New Roman"/>
        <family val="1"/>
      </rPr>
      <t>Será medido pelo comprimento do protetor de parede executado (m).</t>
    </r>
  </si>
  <si>
    <r>
      <rPr>
        <sz val="10"/>
        <rFont val="Times New Roman"/>
        <family val="1"/>
      </rPr>
      <t xml:space="preserve">2)  </t>
    </r>
    <r>
      <rPr>
        <sz val="11"/>
        <rFont val="Times New Roman"/>
        <family val="1"/>
      </rPr>
      <t>O item remunera o fornecimento de corrimão, bate-maca, ou protetor de parede em PVC, com amortecimento   a   impacto,   altura   131 mm   e   espessura   aproximada   61 mm,   reforçado internamente  com  aço  galvanizado,  fixado  na  parede  com  suportes  de  alumínio,  deixando afastado da mesma, em diversas cores; remunera também o fornecimento de todos os materiais acessórios e a mão-de-obra necessária para a instalação completa.</t>
    </r>
  </si>
  <si>
    <r>
      <rPr>
        <sz val="10"/>
        <rFont val="Times New Roman"/>
        <family val="1"/>
      </rPr>
      <t>27.04.050  PROTETOR  DE  PAREDE  OU  BATE-MACA  EM  PVC,  COM  AMORTECIMENTO  À  IMPACTO, ALTURA DE 150 MM</t>
    </r>
  </si>
  <si>
    <r>
      <rPr>
        <sz val="10"/>
        <rFont val="Times New Roman"/>
        <family val="1"/>
      </rPr>
      <t xml:space="preserve">2)  </t>
    </r>
    <r>
      <rPr>
        <sz val="11"/>
        <rFont val="Times New Roman"/>
        <family val="1"/>
      </rPr>
      <t>O   item   remunera   o   fornecimento   de   protetor   de   parede   ou   bate-maca   em   PVC,   com amortecimento  a  impacto,  altura  150 mm  e  espessura  aproximada  22 mm,  fixado  na  parede através  de  fitas  duplas  faces  ou  adesivo  de  contato,  em  diversas  cores;  remunera  também  o fornecimento  de  todos  os  materiais  acessórios  e  a  mão-de-obra  necessária  para  a  instalação completa.</t>
    </r>
  </si>
  <si>
    <r>
      <rPr>
        <sz val="10"/>
        <rFont val="Times New Roman"/>
        <family val="1"/>
      </rPr>
      <t>27.04.060  BATE-MACA   OU   PROTETOR   CURVO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</si>
  <si>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30 mm, fixado na parede por base  metálica  e  parafusos,  sendo  o perfil  em PVC pressionado contra esta base, em diversas cores;  remunera  também  o  fornecimento  de  todos  os  materiais  acessórios  e  a  mão-de-obra necessária para a instalação completa.</t>
    </r>
  </si>
  <si>
    <r>
      <rPr>
        <sz val="10"/>
        <rFont val="Times New Roman"/>
        <family val="1"/>
      </rPr>
      <t>27.04.070  BATE-MACA OU PROTETOR RETO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</si>
  <si>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3,5 mm,  fixado  na  parede através  de  fitas  duplas  faces  ou  adesivo  de  contato,  em  diversas  cores;  remunera  também  o fornecimento  de  todos  os  materiais  acessórios  e  a  mão-de-obra  necessária  para  a  instalação completa.</t>
    </r>
  </si>
  <si>
    <r>
      <rPr>
        <b/>
        <sz val="10"/>
        <color rgb="FF0000FF"/>
        <rFont val="Times New Roman"/>
        <family val="1"/>
      </rPr>
      <t>28.00.000  FERRAGEM COMPLEMENTAR PARA ESQUADRIAS</t>
    </r>
  </si>
  <si>
    <r>
      <rPr>
        <b/>
        <sz val="10"/>
        <rFont val="Times New Roman"/>
        <family val="1"/>
      </rPr>
      <t>28.01.000  FERRAGEM PARA PORTA</t>
    </r>
  </si>
  <si>
    <r>
      <rPr>
        <sz val="10"/>
        <rFont val="Times New Roman"/>
        <family val="1"/>
      </rPr>
      <t>28.01.020  FERRAGEM  COMPLETA COM  MAÇANETA TIPO  ALAVANCA PARA PORTA EXTERNA COM  1 FOLHA</t>
    </r>
  </si>
  <si>
    <r>
      <rPr>
        <sz val="10"/>
        <rFont val="Times New Roman"/>
        <family val="1"/>
      </rPr>
      <t xml:space="preserve">1)  </t>
    </r>
    <r>
      <rPr>
        <sz val="11"/>
        <rFont val="Times New Roman"/>
        <family val="1"/>
      </rPr>
      <t>Será medido por conjunto de ferragem utilizado por porta instalada (cj).</t>
    </r>
  </si>
  <si>
    <r>
      <rPr>
        <sz val="10"/>
        <rFont val="Times New Roman"/>
        <family val="1"/>
      </rPr>
      <t xml:space="preserve">2)  </t>
    </r>
    <r>
      <rPr>
        <sz val="11"/>
        <rFont val="Times New Roman"/>
        <family val="1"/>
      </rPr>
      <t>O  item  remunera  o  fornecimento  de  conjunto  completo  de  ferragem  para  porta  externa  de  1 folha composto por: 3 (três) dobradiças reforçadas em latão cromado; conjunto de fechadura de embutir cromado com miolo cilíndrico, um par de maçanetas retangulares tipo alavanca e um par de espelhos retangulares, conjunto de fechadura de embutir cromada, um par de maçanetas retangulares  tipo  alavanca  e  um  par  de  espelhos  retangulares,  referência  725.01 / 40 CR fabricação  Pado,  ou  102526 / 40-Z  fabricação  Arouca  ou  equivalente;  remunera  também  o fornecimento de materiais acessórios e a mão-de-obra necessária para a montagem e instalação completa da ferragem.</t>
    </r>
  </si>
  <si>
    <r>
      <rPr>
        <sz val="10"/>
        <rFont val="Times New Roman"/>
        <family val="1"/>
      </rPr>
      <t>28.01.030  FERRAGEM  COMPLETA COM  MAÇANETA TIPO  ALAVANCA PARA PORTA EXTERNA COM  2 FOLHAS</t>
    </r>
  </si>
  <si>
    <r>
      <rPr>
        <sz val="10"/>
        <rFont val="Times New Roman"/>
        <family val="1"/>
      </rPr>
      <t xml:space="preserve">2)  </t>
    </r>
    <r>
      <rPr>
        <sz val="11"/>
        <rFont val="Times New Roman"/>
        <family val="1"/>
      </rPr>
      <t>O  item  remunera  o  fornecimento  de  conjunto  completo  de  ferragem  para  porta  externa  de  2 folhas,  composto  de:  6 (seis)  dobradiças  reforçadas  em  latão  cromado;  fecho  de  embutir  de alavanca, com 20 cm, em latão cromado, referência 1011 / 20 FC fabricação Arouca; 2 (dois) fechos tipo ´UNHA´ de 10 cm em latão cromado de embutir; conjunto de fechadura de embutir cromada  com  miolo  cilíndrico,  um  par  de  maçanetas  retangulares  tipo  alavanca  e  um par  de espelhos retangulares, referência 725.01 / 40 CR fabricação Pado, ou 102526 / 40-Z fabricação Arouca ou equivalente; remunera também o fornecimento de materiais acessórios e a mão-de- obra necessária para a montagem e instalação completa da ferragem.</t>
    </r>
  </si>
  <si>
    <r>
      <rPr>
        <sz val="10"/>
        <rFont val="Times New Roman"/>
        <family val="1"/>
      </rPr>
      <t>28.01.040  FERRAGEM  COMPLETA  COM  MAÇANETA  TIPO  ALAVANCA  PARA  PORTA  INTERNA  COM  1 FOLHA</t>
    </r>
  </si>
  <si>
    <r>
      <rPr>
        <sz val="10"/>
        <rFont val="Times New Roman"/>
        <family val="1"/>
      </rPr>
      <t xml:space="preserve">2)  </t>
    </r>
    <r>
      <rPr>
        <sz val="11"/>
        <rFont val="Times New Roman"/>
        <family val="1"/>
      </rPr>
      <t>O  item  remunera  o  fornecimento  de  conjunto  completo  de  ferragem  para  porta  interna  de  1 folha composto por: 3 (três) dobradiças de 3 1/2" x 3", em latão cromado; referência La Fonte Dob  90  3 1/2" x 3",  3500  fabricação  União  Mundial,  346  fabricação  Arouca;  conjunto  de fechadura de embutir cromada com miolo tipo gorges, um par de maçanetas retangulares tipo alavanca  e  um  par  de  espelhos  retangulares,  referência  842 / 08 CR  fabricação  Pado,  ou 402526 / 40 fabricação Arouca ou equivalente; remunera também o fornecimento de materiais acessórios e a mão-de-obra necessária para a montagem e instalação completa da ferragem.</t>
    </r>
  </si>
  <si>
    <r>
      <rPr>
        <sz val="10"/>
        <rFont val="Times New Roman"/>
        <family val="1"/>
      </rPr>
      <t>28.01.050  FERRAGEM  COMPLETA  COM  MAÇANETA  TIPO  ALAVANCA  PARA  PORTA  INTERNA  COM  2 FOLHAS</t>
    </r>
  </si>
  <si>
    <r>
      <rPr>
        <sz val="10"/>
        <rFont val="Times New Roman"/>
        <family val="1"/>
      </rPr>
      <t xml:space="preserve">2)  </t>
    </r>
    <r>
      <rPr>
        <sz val="11"/>
        <rFont val="Times New Roman"/>
        <family val="1"/>
      </rPr>
      <t>O  item  remunera  o  fornecimento  de  conjunto  completo  de  ferragem  para  porta  interna  de  2 folhas composto por: 6 (seis) dobradiças de 3 1/2 x 3, em latão cromado, referência La Fonte</t>
    </r>
  </si>
  <si>
    <r>
      <rPr>
        <sz val="11"/>
        <rFont val="Times New Roman"/>
        <family val="1"/>
      </rPr>
      <t>Dob  90  3 1/2" x 3",  3500  fabricação  União  Mundial,  346  fabricação Arouca;  2 (dois)  fechos tipo  ´UNHA´  de  10 cm  em  latão  cromado  de  embutir;  conjunto  de  fechadura  de  embutir cromada com miolo tipo gorges, um par de maçanetas retangulares tipo alavanca e um par de espelhos  retangulares,  referência  842 / 08 CR  fabricação  Pado,  ou  402526 / 40  fabricação Arouca  ou  equivalente;  fecho  de  embutir  tipo  alavanca,  com  20 cm,  em  latão  cromado, referência  1011 / 20 FC  fabricação  Arouca  ou  equivalente;  remunera  também o fornecimento de materiais acessórios e a mão-de-obra necessária para a montagem e instalação completa da ferragem.</t>
    </r>
  </si>
  <si>
    <r>
      <rPr>
        <sz val="10"/>
        <rFont val="Times New Roman"/>
        <family val="1"/>
      </rPr>
      <t>28.01.070  FERRAGEM COMPLETA PARA PORTA DE BOX DE WC TIPO LIVRE / OCUPADO</t>
    </r>
  </si>
  <si>
    <r>
      <rPr>
        <sz val="10"/>
        <rFont val="Times New Roman"/>
        <family val="1"/>
      </rPr>
      <t xml:space="preserve">2)  </t>
    </r>
    <r>
      <rPr>
        <sz val="11"/>
        <rFont val="Times New Roman"/>
        <family val="1"/>
      </rPr>
      <t>O  item  remunera  o  fornecimento  de  conjunto  completo  de  ferragem  para  porta  interna  de sanitário,  composto  por:  três  dobradiças  para  porta  de  sanitário  em  ferro  zincado,  com  peso mínimo   de   105 g;   tarjeta   de   sobrepor,   livre / ocupado,   em   zamac,   referência   15 / 136, fabricação   Arouca,  ou  719 AZ CR  fabricação  La Fonte,  ou  032 CR  fabricação  Pado  ou equivalente;   remunera   também   materiais   acessórios   e   a   mão-de-obra   necessária   para   a montagem e instalação completa da ferragem.</t>
    </r>
  </si>
  <si>
    <r>
      <rPr>
        <sz val="10"/>
        <rFont val="Times New Roman"/>
        <family val="1"/>
      </rPr>
      <t>28.01.080  FERRAGEM ADICIONAL PARA PORTA VÃO SIMPLES EM DIVISÓRIA</t>
    </r>
  </si>
  <si>
    <r>
      <rPr>
        <sz val="10"/>
        <rFont val="Times New Roman"/>
        <family val="1"/>
      </rPr>
      <t xml:space="preserve">2)  </t>
    </r>
    <r>
      <rPr>
        <sz val="11"/>
        <rFont val="Times New Roman"/>
        <family val="1"/>
      </rPr>
      <t>O  item  remunera  o  fornecimento  do  conjunto  de  ferragem  para  acréscimo  de  portas  de divisória,  em  vão  simples,  constituído  por:  perfis  para  encabeçamento,  batente  e  requadro; dobradiças; maçanetas tipo alavanca e a mão-de-obra necessária para a montagem e instalação da ferragem.</t>
    </r>
  </si>
  <si>
    <r>
      <rPr>
        <sz val="10"/>
        <rFont val="Times New Roman"/>
        <family val="1"/>
      </rPr>
      <t>28.01.090  FERRAGEM ADICIONAL PARA PORTA VÃO DUPLO EM DIVISÓRIA</t>
    </r>
  </si>
  <si>
    <r>
      <rPr>
        <sz val="10"/>
        <rFont val="Times New Roman"/>
        <family val="1"/>
      </rPr>
      <t xml:space="preserve">2)  </t>
    </r>
    <r>
      <rPr>
        <sz val="11"/>
        <rFont val="Times New Roman"/>
        <family val="1"/>
      </rPr>
      <t>O  item  remunera  o  fornecimento  do  conjunto  de  ferragem  para  acréscimo  de  portas  de divisória,  em  vão  duplo,  constituído  por:  perfis  para  encabeçamento,  batente  e  requadro; dobradiças;  fecho  de  embutir;  maçanetas  tipo  alavanca  e  a  mão-de-obra  necessária  para  a montagem e instalação da ferragem.</t>
    </r>
  </si>
  <si>
    <r>
      <rPr>
        <sz val="10"/>
        <rFont val="Times New Roman"/>
        <family val="1"/>
      </rPr>
      <t>28.01.146  FECHADURA ELETROMAGNÉTICA PARA CAPACIDADE DE ATRAQUE DE 150 KGF</t>
    </r>
  </si>
  <si>
    <r>
      <rPr>
        <sz val="10"/>
        <rFont val="Times New Roman"/>
        <family val="1"/>
      </rPr>
      <t xml:space="preserve">1)  </t>
    </r>
    <r>
      <rPr>
        <sz val="11"/>
        <rFont val="Times New Roman"/>
        <family val="1"/>
      </rPr>
      <t>Será medido por unidade de fechadura instalada (un).</t>
    </r>
  </si>
  <si>
    <r>
      <rPr>
        <sz val="10"/>
        <rFont val="Times New Roman"/>
        <family val="1"/>
      </rPr>
      <t xml:space="preserve">2)    </t>
    </r>
    <r>
      <rPr>
        <sz val="11"/>
        <rFont val="Times New Roman"/>
        <family val="1"/>
      </rPr>
      <t>O item remunera o fornecimento de fechadura eletromagnética em alumínio e aço, sem sensor, com capacidade de atraque de 150kgf, alimentação 12 ou 24 Vdc, compatibilidade para acionar por  coletores  de  dados,  potência  +/-5W  e  corrente  +/-400mA,  adaptável  em desníveis até 20 mm, pode ser instalada em portas de madeira, alumínio, aço e vidro, referência comercial FE 20150 Intelbras Automatiza ou equivalente.</t>
    </r>
  </si>
  <si>
    <r>
      <rPr>
        <sz val="10"/>
        <rFont val="Times New Roman"/>
        <family val="1"/>
      </rPr>
      <t>28.01.150  FECHADURA ELETRICA DE SOBREPOR PARA PORTA OU PORTÃO COM PESO ATÉ 400 KG</t>
    </r>
  </si>
  <si>
    <r>
      <rPr>
        <sz val="10"/>
        <rFont val="Times New Roman"/>
        <family val="1"/>
      </rPr>
      <t xml:space="preserve">1)  </t>
    </r>
    <r>
      <rPr>
        <sz val="11"/>
        <rFont val="Times New Roman"/>
        <family val="1"/>
      </rPr>
      <t>Será medido por conjunto de fechadura instalada (cj).</t>
    </r>
  </si>
  <si>
    <r>
      <rPr>
        <sz val="10"/>
        <rFont val="Times New Roman"/>
        <family val="1"/>
      </rPr>
      <t xml:space="preserve">2)    </t>
    </r>
    <r>
      <rPr>
        <sz val="11"/>
        <rFont val="Times New Roman"/>
        <family val="1"/>
      </rPr>
      <t>O  item  remunera  o  fornecimento  de  conjunto  de  fechadura  elétrica,  para  acionamento  de portas e/ou portões com peso até 400 kg, de madeira ou metal, constituído por: fechadura de sobrepor,  fixado  por  parafusos  em  portas  e/ou  portões  com  abertura  lateral,  com  sentido  de abertura para dentro; bocal, fixado no lado interno do batente, por meio de parafusos; batente-</t>
    </r>
  </si>
  <si>
    <r>
      <rPr>
        <sz val="11"/>
        <rFont val="Times New Roman"/>
        <family val="1"/>
      </rPr>
      <t>guia,  instalado  no  lado  externo  do  batente,  por  meio  de  parafusos;  cilindro  externo,  para  o acionamento por meio de chave do lado externo da porta e/ou portão; referência comercial C-90 Dupla para fechadura e TRA-400 fonte elétrica com botoeira, ambos da HDL ou equivalentes; remunera  também  a  mão-de-obra  necessária  e  acessórios  correspondentes  para  completa instalação da fechadura, fonte e testes de funcionamento. O item não remunera o fornecimento e instalação do cabo elétrico.</t>
    </r>
  </si>
  <si>
    <r>
      <rPr>
        <sz val="10"/>
        <rFont val="Times New Roman"/>
        <family val="1"/>
      </rPr>
      <t>28.01.160  MOLA AÉREA PARA PORTA, COM ESFORÇO ACIMA DE 50 KG ATÉ 60 KG</t>
    </r>
  </si>
  <si>
    <r>
      <rPr>
        <sz val="10"/>
        <rFont val="Times New Roman"/>
        <family val="1"/>
      </rPr>
      <t xml:space="preserve">1)  </t>
    </r>
    <r>
      <rPr>
        <sz val="11"/>
        <rFont val="Times New Roman"/>
        <family val="1"/>
      </rPr>
      <t>Será medido por unidade de mola instalada (un).</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</si>
  <si>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3, fabricação Dorma ou equivalente; remunera também materiais acessórios e a mão-de-obra necessária para a instalação completa da mola em portas ou portões, em geral, que necessitem esforço para a abertura de 50 até 60 kg.</t>
    </r>
  </si>
  <si>
    <r>
      <rPr>
        <sz val="10"/>
        <rFont val="Times New Roman"/>
        <family val="1"/>
      </rPr>
      <t>28.01.171  MOLA AÉREA PARA PORTA, COM ESFORÇO ACIMA DE 60 KG ATÉ 80 KG</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</si>
  <si>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4, fabricação Dorma ou equivalente; remunera também materiais acessórios e a mão-de-obra necessária para a instalação completa da mola em portas ou portões, em geral, que necessitem esforço para a abertura de 60 até 80 kg.</t>
    </r>
  </si>
  <si>
    <r>
      <rPr>
        <sz val="10"/>
        <rFont val="Times New Roman"/>
        <family val="1"/>
      </rPr>
      <t>28.01.180  MOLA AÉREA PARA PORTA COM LARGURA ATÉ 1,60 M E PESO DE 81 ATÉ 250 KG</t>
    </r>
  </si>
  <si>
    <r>
      <rPr>
        <sz val="10"/>
        <rFont val="Times New Roman"/>
        <family val="1"/>
      </rPr>
      <t xml:space="preserve">2)  </t>
    </r>
    <r>
      <rPr>
        <sz val="11"/>
        <rFont val="Times New Roman"/>
        <family val="1"/>
      </rPr>
      <t>O   item   remunera   o   fornecimento   de   mola   aérea,   para   portas   e / ou   portões,   com   as características:  braço  com  calha  deslizante;  acionamento  linear  e  perfil  especial  do  came, garantem que a resistência de abertura, diminua acentuadamente quando a porta começa a abrir; potência   ajustável;   velocidade   de   fechamento   e   retardamento   no   fechamento  ajustáveis; amortecimento de abertura ajustável na válvula; backcheck hidráulico ajustável; trava de parada RF opcional, acionamento alternativo e limitador de curso com amortecimento; elementos de fixação não visíveis;  reversível  podendo ser  instalada à esquerda ou à direita, sem inverter o mecanismo;  acabamento  em  alumínio  com  pintura  eletrostática  na  cor  prata,  referência  mola hidráulica aérea TS 93 B / TS 93 System, fabricação Dorma ou equivalente; remunera também materiais acessórios e a mão-de-obra necessária para a instalação completa e ajustes da mola em portas, ou portões em geral, com largura até 1,60 m e peso de 81 kg até 250 kg.</t>
    </r>
  </si>
  <si>
    <r>
      <rPr>
        <sz val="10"/>
        <rFont val="Times New Roman"/>
        <family val="1"/>
      </rPr>
      <t>28.01.210  FECHADURA TIPO ALAVANCA COM CHAVE PARA PORTA CORTA-FOGO</t>
    </r>
  </si>
  <si>
    <r>
      <rPr>
        <sz val="10"/>
        <rFont val="Times New Roman"/>
        <family val="1"/>
      </rPr>
      <t xml:space="preserve">2)  </t>
    </r>
    <r>
      <rPr>
        <sz val="11"/>
        <rFont val="Times New Roman"/>
        <family val="1"/>
      </rPr>
      <t>O item remunera o fornecimento de fechadura de sobrepor com chave para porta corta-fogo, em aço   SAE 1010 / 1020   acabamento   em   pintura   eletrostática,   composta   de:   maçaneta   tipo</t>
    </r>
  </si>
  <si>
    <r>
      <rPr>
        <sz val="11"/>
        <rFont val="Times New Roman"/>
        <family val="1"/>
      </rPr>
      <t>alavanca com acionamento por meio de chave de um lado; maçaneta tipo alavanca com livre acionamento  do  outro  lado;  acessórios  correspondentes  e  a  mão-de-obra  necessária  para  a instalação  completa  da  fechadura.  Normas  técnicas:  NBR  11742/2003  e  NBR  11785/1997. Referência PHT05 fabricação Dorma ou equivalente.</t>
    </r>
  </si>
  <si>
    <r>
      <rPr>
        <sz val="10"/>
        <rFont val="Times New Roman"/>
        <family val="1"/>
      </rPr>
      <t>28.01.250  VISOR TIPO OLHO MÁGICO</t>
    </r>
  </si>
  <si>
    <r>
      <rPr>
        <sz val="10"/>
        <rFont val="Times New Roman"/>
        <family val="1"/>
      </rPr>
      <t xml:space="preserve">2)  </t>
    </r>
    <r>
      <rPr>
        <sz val="11"/>
        <rFont val="Times New Roman"/>
        <family val="1"/>
      </rPr>
      <t>O item remunera o fornecimento de visor em latão cromado, com campo visual grande e a mão- de-obra necessária para a instalação em porta.</t>
    </r>
  </si>
  <si>
    <r>
      <rPr>
        <sz val="10"/>
        <rFont val="Times New Roman"/>
        <family val="1"/>
      </rPr>
      <t>28.01.270  FECHADURA  DE  SEGURANÇA  PARA  CELA  TIPO  GORGES,  COM  CLIC  E  ABERTURA  DE  UM LADO</t>
    </r>
  </si>
  <si>
    <r>
      <rPr>
        <sz val="10"/>
        <rFont val="Times New Roman"/>
        <family val="1"/>
      </rPr>
      <t xml:space="preserve">2)  </t>
    </r>
    <r>
      <rPr>
        <sz val="11"/>
        <rFont val="Times New Roman"/>
        <family val="1"/>
      </rPr>
      <t>O item remunera o fornecimento de fechadura de segurança para cela, tipo gorges, com abertura de um lado, constituída por: caixa da fechadura, reforço lateral, tampa da fechadura, testa da fechadura   e   lingueta   da   fechadura   em   aço   carbono   SAE 1010 / 1020,   com   acabamento galvanizado  a  fogo  (zincagem);  02  (duas)  chaves  tipo  gorges,  em  latão  maciço  fundido;  01 (uma)  chave  tipo  clic,  em  latão  maciço  fundido,  com  inserto  quadrado  na  ponta,  em  aço carbono  SAE 1010 / 1020;  visor  indicativo  da  situação  da  fechadura,  sendo  branco  para  a lingueta  totalmente  recuada,  amarelo  para  a  lingueta  em  repouso,  vermelho  para  a  lingueta avançada  e  uma  volta  na  chave,  e  verde  para  a  lingueta  avançada  e  duas  voltas  na  chave; entrada para chave tipo gorges, com pino guia da chave em aço carbono SAE 1010 / 20; entrada para  a  chave  tipo  clic,  em  latão  maciço  fundido;  molas  internas  em aço  temperado  e  gorges internos  em  latão  maciço,  referência  Fechadura  de  Segurança  7979,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</si>
  <si>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28.01.280  FECHADURA  DE  SEGURANÇA  PARA  CELA  TIPO  GORGES,  COM  CLIC  E  ABERTURA  DE  UM LADO, EMBUTIDA EM CAIXA</t>
    </r>
  </si>
  <si>
    <r>
      <rPr>
        <sz val="10"/>
        <rFont val="Times New Roman"/>
        <family val="1"/>
      </rPr>
      <t xml:space="preserve">2)  </t>
    </r>
    <r>
      <rPr>
        <sz val="11"/>
        <rFont val="Times New Roman"/>
        <family val="1"/>
      </rPr>
      <t>O item remunera o fornecimento de fechadura de segurança para cela, tipo gorges, com abertura de um lado e embutida em caixa, constituída por: caixa para embutir a fechadura, em chapa de aço, na espessura de 3/16", com acabamento galvanizado a fogo, fixada na porta e na parede da cela; caixa da fechadura, reforço lateral, tampa da fechadura, testa da fechadura e lingüeta da fechadura em aço carbono SAE 1010 / 20, com acabamento galvanizado a fogo (zincagem); 02 (duas) chaves tipo gorges, em latão maciço fundido; 01 (uma) chave tipo clic, em latão maciço fundido, com inserto quadrado na ponta, em aço carbono SAE 1010 / 1020; visor indicativo da situação da fechadura, sendo branco para a lingüeta totalmente recuada, amarelo para a lingüeta em repouso, vermelho para a lingüeta avançada e uma volta na chave, e verde para a lingüeta avançada e duas voltas na chave; entrada para chave tipo gorges, com pino guia da chave em aço carbono SAE 1010 / 1020; entrada para a chave tipo clic, em latão maciço fundido; molas internas  em  aço  temperado  e  gorges  internos  em  latão  maciço,  referência  Fechadura  de Segurança  7981,  fabricação  Arouca  ou  equivalente;  remunera  também  o  fornecimento  de materiais acessórios correspondentes e a mão-de-obra necessária para a instalação completa da fechadura, embutida na caixa, e ajustes finais de funcionamento.</t>
    </r>
  </si>
  <si>
    <r>
      <rPr>
        <sz val="10"/>
        <rFont val="Times New Roman"/>
        <family val="1"/>
      </rPr>
      <t>28.01.290  FECHADURA  DE  SEGURANÇA  PARA  CORREDOR  TIPO  GORGES,  COM  ABERTURA  DE  DOIS LADOS</t>
    </r>
  </si>
  <si>
    <r>
      <rPr>
        <sz val="10"/>
        <rFont val="Times New Roman"/>
        <family val="1"/>
      </rPr>
      <t xml:space="preserve">2)  </t>
    </r>
    <r>
      <rPr>
        <sz val="11"/>
        <rFont val="Times New Roman"/>
        <family val="1"/>
      </rPr>
      <t>O  item  remunera  o  fornecimento  de  fechadura  de  segurança  para  corredor,  tipo  gorges,  com abertura  dos  dois  lados,  constituída  por:   caixa  da  fechadura,  reforço  lateral,  tampa  da fechadura, testa da fechadura e lingueta da fechadura em aço carbono SAE 1010 / 1020, com acabamento  galvanizado  a  fogo  (zincagem);  02  (duas)  chaves  tipo  gorges,  em  latão  maciço fundido, para abertura dos dois lados; molas internas em aço temperado e gorges internos em latão  maciço,  referência  Fechadura  de  Segurança  7980,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</si>
  <si>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28.01.330  MOLA HIDRÁULICA DE PISO, PARA PORTA COM LARGURA ATÉ 1,10 M E PESO ATÉ 120 KG</t>
    </r>
  </si>
  <si>
    <r>
      <rPr>
        <sz val="10"/>
        <rFont val="Times New Roman"/>
        <family val="1"/>
      </rPr>
      <t xml:space="preserve">2)  </t>
    </r>
    <r>
      <rPr>
        <sz val="11"/>
        <rFont val="Times New Roman"/>
        <family val="1"/>
      </rPr>
      <t>O item remunera o fornecimento de mola hidráulica de piso para portas, com as características: uso  universal  para  portas  de  batente,  estreitas  ou  largas,  e  portas  vai-e-vem,  com  peso  até 120 kg  e  largura  até  1100 mm;  eixos  intercambiáveis  com  os  modelos  MP 4000  e  MP 2000; duas  válvulas  de  regulagem  de  velocidade,  uma  interna  de  segurança  diminuindo  o  risco  de quebra  da  porta,  e  outra  controladora  do  amortecimento  mecânico  da  abertura  da  porta; potência progressiva ajustável; acabamento em aço inoxidável, ou latão polido, referência mola hidráulica para piso BTS 75 V, fabricação Dorma ou equivalente; remunera também materiais acessórios e a mão-de-obra necessária para a instalação completa da mola em portas.</t>
    </r>
  </si>
  <si>
    <r>
      <rPr>
        <sz val="10"/>
        <rFont val="Times New Roman"/>
        <family val="1"/>
      </rPr>
      <t>28.01.400  FERROLHO   DE   SEGURANÇA   DE   1,20 M   PARA   ADAPTAÇÃO   EM   PORTAS   DE   CELAS, EMBUTIDO EM CAIXA</t>
    </r>
  </si>
  <si>
    <r>
      <rPr>
        <sz val="10"/>
        <rFont val="Times New Roman"/>
        <family val="1"/>
      </rPr>
      <t xml:space="preserve">1)  </t>
    </r>
    <r>
      <rPr>
        <sz val="11"/>
        <rFont val="Times New Roman"/>
        <family val="1"/>
      </rPr>
      <t>Será medido por unidade de ferrolho instalado (un).</t>
    </r>
  </si>
  <si>
    <r>
      <rPr>
        <sz val="10"/>
        <rFont val="Times New Roman"/>
        <family val="1"/>
      </rPr>
      <t xml:space="preserve">2)  </t>
    </r>
    <r>
      <rPr>
        <sz val="11"/>
        <rFont val="Times New Roman"/>
        <family val="1"/>
      </rPr>
      <t>O  item  remunera  o  fornecimento  do  ferrolho  de  segurança  com  comprimento  de  1,20 m, diâmetro  de  1”,  embutido  em  caixa  de  proteção,  para  adaptação  em  porta  de  segurança. Remunera também a mão-de-obra necessária para a instalação do ferrolho e o fornecimento da caixa de sobrepor.</t>
    </r>
  </si>
  <si>
    <r>
      <rPr>
        <sz val="10"/>
        <rFont val="Times New Roman"/>
        <family val="1"/>
      </rPr>
      <t>28.01.550  FECHADURA   COM   MAÇANETA   TIPO   ALAVANCA   EM   AÇO   INOXIDÁVEL,   PARA   PORTA EXTERNA</t>
    </r>
  </si>
  <si>
    <r>
      <rPr>
        <sz val="11"/>
        <rFont val="Times New Roman"/>
        <family val="1"/>
      </rPr>
      <t>1)  Será medido por unidade de fechadura instalada (un).</t>
    </r>
  </si>
  <si>
    <r>
      <rPr>
        <sz val="11"/>
        <rFont val="Times New Roman"/>
        <family val="1"/>
      </rPr>
      <t>2)  O item remunera o fornecimento de fechadura com maçanetas tipo alavanca, para porta externa, composto  por:  fechadura  de  embuti;  um  par  de  maçanetas,  tipo  alavanca;  roseta,  em  aço inoxidável; referência Victória 882-90-E fabricação Pado ou equivalente; remunera também o fornecimento de materiais acessórios e a mão-de-obra necessária para montagem e instalação completa do conjunto de fechadura.</t>
    </r>
  </si>
  <si>
    <r>
      <rPr>
        <b/>
        <sz val="10"/>
        <rFont val="Times New Roman"/>
        <family val="1"/>
      </rPr>
      <t>28.05.000  CADEADO</t>
    </r>
  </si>
  <si>
    <r>
      <rPr>
        <sz val="10"/>
        <rFont val="Times New Roman"/>
        <family val="1"/>
      </rPr>
      <t>28.05.020  CADEADO DE LATÃO COM CILINDRO - TRAVA DUPLA - 25 / 27 MM</t>
    </r>
  </si>
  <si>
    <r>
      <rPr>
        <sz val="10"/>
        <rFont val="Times New Roman"/>
        <family val="1"/>
      </rPr>
      <t xml:space="preserve">1)  </t>
    </r>
    <r>
      <rPr>
        <sz val="11"/>
        <rFont val="Times New Roman"/>
        <family val="1"/>
      </rPr>
      <t>Será medido por unidade de cadeado fornecido (un).</t>
    </r>
  </si>
  <si>
    <r>
      <rPr>
        <sz val="10"/>
        <rFont val="Times New Roman"/>
        <family val="1"/>
      </rPr>
      <t xml:space="preserve">2)  </t>
    </r>
    <r>
      <rPr>
        <sz val="11"/>
        <rFont val="Times New Roman"/>
        <family val="1"/>
      </rPr>
      <t>O item remunera o fornecimento do cadeado de alta segurança, modelo "CR 25" da Papaiz, ou "E 25"  da  Pado  ou  equivalente,  constituído  por;  corpo  em  latão  maciço,  de  25 x 26 mm,  ou</t>
    </r>
  </si>
  <si>
    <r>
      <rPr>
        <sz val="11"/>
        <rFont val="Times New Roman"/>
        <family val="1"/>
      </rPr>
      <t>27 x 27,5 mm, conforme o fabricante; cilindro de latão trefilado; mola de aço inoxidável; haste em   aço   temperado,   com   dupla   trava;   pinos   especiais   autoblocáveis,   com   duas   chaves niqueladas.</t>
    </r>
  </si>
  <si>
    <r>
      <rPr>
        <sz val="10"/>
        <rFont val="Times New Roman"/>
        <family val="1"/>
      </rPr>
      <t>28.05.040  CADEADO DE LATÃO COM CILINDRO - TRAVA DUPLA - 35 / 36 MM</t>
    </r>
  </si>
  <si>
    <r>
      <rPr>
        <sz val="10"/>
        <rFont val="Times New Roman"/>
        <family val="1"/>
      </rPr>
      <t xml:space="preserve">2)  </t>
    </r>
    <r>
      <rPr>
        <sz val="11"/>
        <rFont val="Times New Roman"/>
        <family val="1"/>
      </rPr>
      <t>O item remunera o fornecimento do cadeado de alta segurança, modelo "CR 35" da Papaiz, ou "E 35"  da  Pado  ou  equivalente,  constituído  por;  corpo  em  latão  maciço,  de  35 x 33 mm,  ou 36 x 33 mm, conforme o fabricante; cilindro de latão trefilado; mola de aço inoxidável; haste em   aço   temperado,   com   dupla   trava;   pinos   especiais   autoblocáveis,   com   duas   chaves niqueladas.</t>
    </r>
  </si>
  <si>
    <r>
      <rPr>
        <sz val="10"/>
        <rFont val="Times New Roman"/>
        <family val="1"/>
      </rPr>
      <t>28.05.060  CADEADO DE LATÃO COM CILINDRO - TRAVA DUPLA - 50 MM</t>
    </r>
  </si>
  <si>
    <r>
      <rPr>
        <sz val="10"/>
        <rFont val="Times New Roman"/>
        <family val="1"/>
      </rPr>
      <t xml:space="preserve">2)  </t>
    </r>
    <r>
      <rPr>
        <sz val="11"/>
        <rFont val="Times New Roman"/>
        <family val="1"/>
      </rPr>
      <t>O item remunera o fornecimento do cadeado de alta segurança, modelo "CR 50" da Papaiz, ou "E 50"  da  Pado  ou  equivalente,  constituído  por;  corpo  em  latão  maciço,  de  50 x 40 mm,  ou 50 x 42 mm, conforme o fabricante; cilindro de latão trefilado; mola de aço inoxidável; haste em   aço   temperado,   com   dupla   trava;   pinos   especiais   autoblocáveis,   com   duas   chaves niqueladas.</t>
    </r>
  </si>
  <si>
    <r>
      <rPr>
        <sz val="10"/>
        <rFont val="Times New Roman"/>
        <family val="1"/>
      </rPr>
      <t>28.05.070  CADEADO DE LATÃO COM CILINDRO, DE ALTA SEGURANÇA COM 16 PINOS E TETRA-CHAVE</t>
    </r>
  </si>
  <si>
    <r>
      <rPr>
        <sz val="10"/>
        <rFont val="Times New Roman"/>
        <family val="1"/>
      </rPr>
      <t>- 70 MM</t>
    </r>
  </si>
  <si>
    <r>
      <rPr>
        <sz val="10"/>
        <rFont val="Times New Roman"/>
        <family val="1"/>
      </rPr>
      <t xml:space="preserve">2)  </t>
    </r>
    <r>
      <rPr>
        <sz val="11"/>
        <rFont val="Times New Roman"/>
        <family val="1"/>
      </rPr>
      <t>O  item  remunera  o  fornecimento  do  cadeado  super-reforçado  de  alta  segurança,  modelo "CRT 70" da Papaiz ou equivalente, com cilindro especial, a quatro filas de pinos, constituído por;  corpo  em  latão  maciço,  de  50 x 70 mm;  cilindro  de  latão  trefilado;  molas  de  aço inoxidável; haste em aço temperado, com dupla trava; segredo com 16 pinos, com tetra-chave.</t>
    </r>
  </si>
  <si>
    <r>
      <rPr>
        <sz val="10"/>
        <rFont val="Times New Roman"/>
        <family val="1"/>
      </rPr>
      <t>28.05.080  CADEADO DE LATÃO COM CILINDRO - TRAVA DUPLA - 60 MM</t>
    </r>
  </si>
  <si>
    <r>
      <rPr>
        <sz val="10"/>
        <rFont val="Times New Roman"/>
        <family val="1"/>
      </rPr>
      <t xml:space="preserve">2)  </t>
    </r>
    <r>
      <rPr>
        <sz val="11"/>
        <rFont val="Times New Roman"/>
        <family val="1"/>
      </rPr>
      <t>O item remunera o fornecimento do cadeado de alta segurança, modelo "CR 60" da Papaiz, ou "E 60"  da  Pado  ou  equivalente,  constituído  por;  corpo  em  latão  maciço,  de  60 x 47 mm; cilindro de latão trefilado; mola de aço inoxidável; haste em aço temperado, com dupla trava; pinos especiais autoblocáveis, com duas chaves niqueladas.</t>
    </r>
  </si>
  <si>
    <r>
      <rPr>
        <b/>
        <sz val="10"/>
        <rFont val="Times New Roman"/>
        <family val="1"/>
      </rPr>
      <t>28.20.000  REPAROS, CONSERVAÇÕES E COMPLEMENTOS</t>
    </r>
  </si>
  <si>
    <r>
      <rPr>
        <sz val="10"/>
        <rFont val="Times New Roman"/>
        <family val="1"/>
      </rPr>
      <t>28.20.020  RECOLOCAÇÃO DE FECHADURAS DE EMBUTIR</t>
    </r>
  </si>
  <si>
    <r>
      <rPr>
        <sz val="10"/>
        <rFont val="Times New Roman"/>
        <family val="1"/>
      </rPr>
      <t xml:space="preserve">1)  </t>
    </r>
    <r>
      <rPr>
        <sz val="11"/>
        <rFont val="Times New Roman"/>
        <family val="1"/>
      </rPr>
      <t>Será medido por unidade colocada (un).</t>
    </r>
  </si>
  <si>
    <r>
      <rPr>
        <sz val="10"/>
        <rFont val="Times New Roman"/>
        <family val="1"/>
      </rPr>
      <t xml:space="preserve">2)  </t>
    </r>
    <r>
      <rPr>
        <sz val="11"/>
        <rFont val="Times New Roman"/>
        <family val="1"/>
      </rPr>
      <t>O  item  remunera  o  fornecimento  da  mão-de-obra  necessária,  inclusive  materiais  acessórios, para a instalação da peça completa.</t>
    </r>
  </si>
  <si>
    <r>
      <rPr>
        <sz val="10"/>
        <rFont val="Times New Roman"/>
        <family val="1"/>
      </rPr>
      <t>28.20.030  BARRA ANTIPÂNICO DE SOBREPOR PARA PORTA DE 1 FOLHA</t>
    </r>
  </si>
  <si>
    <r>
      <rPr>
        <sz val="10"/>
        <rFont val="Times New Roman"/>
        <family val="1"/>
      </rPr>
      <t xml:space="preserve">1)  </t>
    </r>
    <r>
      <rPr>
        <sz val="11"/>
        <rFont val="Times New Roman"/>
        <family val="1"/>
      </rPr>
      <t>Será medido por unidade de barra antipânico instalada (un).</t>
    </r>
  </si>
  <si>
    <r>
      <rPr>
        <sz val="10"/>
        <rFont val="Times New Roman"/>
        <family val="1"/>
      </rPr>
      <t xml:space="preserve">2)  </t>
    </r>
    <r>
      <rPr>
        <sz val="11"/>
        <rFont val="Times New Roman"/>
        <family val="1"/>
      </rPr>
      <t>O  item  remunera  o  fornecimento  de  barra  antipânico  de  sobrepor  para  portas  de  uma  folha, certificada conforme norma NBR 11785; acabamento em epóxi na cor preta; inclusive materiais acessórios e a mão-de-obra necessária para a instalação da barra antipânico de sobrepor de um lado da folha da porta e do outro lado cego.</t>
    </r>
  </si>
  <si>
    <r>
      <rPr>
        <sz val="10"/>
        <rFont val="Times New Roman"/>
        <family val="1"/>
      </rPr>
      <t>28.20.040  RECOLOCAÇÃO DE FECHADURAS E FECHOS DE SOBREPOR</t>
    </r>
  </si>
  <si>
    <r>
      <rPr>
        <sz val="10"/>
        <rFont val="Times New Roman"/>
        <family val="1"/>
      </rPr>
      <t>28.20.050  BARRA ANTIPÂNICO DE SOBREPOR E MAÇANETA LIVRE PARA PORTA DE 1 FOLHA</t>
    </r>
  </si>
  <si>
    <r>
      <rPr>
        <sz val="10"/>
        <rFont val="Times New Roman"/>
        <family val="1"/>
      </rPr>
      <t xml:space="preserve">1)  </t>
    </r>
    <r>
      <rPr>
        <sz val="11"/>
        <rFont val="Times New Roman"/>
        <family val="1"/>
      </rPr>
      <t>Será medido por conjunto de barra antipânico e maçaneta instalado (cj).</t>
    </r>
  </si>
  <si>
    <r>
      <rPr>
        <sz val="10"/>
        <rFont val="Times New Roman"/>
        <family val="1"/>
      </rPr>
      <t xml:space="preserve">2)  </t>
    </r>
    <r>
      <rPr>
        <sz val="11"/>
        <rFont val="Times New Roman"/>
        <family val="1"/>
      </rPr>
      <t>O item remunera o fornecimento de barra antipânico de sobrepor e maçaneta livre para portas de  uma  folha,  certificada  conforme  norma  NBR 11785;  acabamento  em  epóxi  na  cor  preta; inclusive materiais acessórios e a mão-de-obra necessária para a instalação da barra antipânico de  sobrepor  de  um  lado  da  folha  da  porta  e  do  outro  lado  a  maçaneta  tipo  alavanca,  com acionamento livre.</t>
    </r>
  </si>
  <si>
    <r>
      <rPr>
        <sz val="10"/>
        <rFont val="Times New Roman"/>
        <family val="1"/>
      </rPr>
      <t>28.20.060  RECOLOCAÇÃO DE DOBRADIÇAS</t>
    </r>
  </si>
  <si>
    <r>
      <rPr>
        <sz val="10"/>
        <rFont val="Times New Roman"/>
        <family val="1"/>
      </rPr>
      <t>28.20.070  FERRAGEM PARA PORTÃO DE TAPUME</t>
    </r>
  </si>
  <si>
    <r>
      <rPr>
        <sz val="10"/>
        <rFont val="Times New Roman"/>
        <family val="1"/>
      </rPr>
      <t xml:space="preserve">1)  </t>
    </r>
    <r>
      <rPr>
        <sz val="11"/>
        <rFont val="Times New Roman"/>
        <family val="1"/>
      </rPr>
      <t>Será medido por conjunto de ferragem utilizado por portão, com duas folhas, instalado (cj)</t>
    </r>
  </si>
  <si>
    <r>
      <rPr>
        <sz val="10"/>
        <rFont val="Times New Roman"/>
        <family val="1"/>
      </rPr>
      <t xml:space="preserve">2)  </t>
    </r>
    <r>
      <rPr>
        <sz val="11"/>
        <rFont val="Times New Roman"/>
        <family val="1"/>
      </rPr>
      <t>O item remunera o fornecimento de conjunto completo de ferragem para portão para tapume, com  duas  folhas,  composto  por:  6  (seis)  dobradiças  de  3 1/2” x 3”,  em  latão  cromado, referência  La  Fonte  Dob  85 3 1/2" x 3"  LT S/P CR,  3635  da  União  Mundial  ou  equivalente; porta cadeado 89, referência 81114 fabricação Aliança ou equivalente; cadeado com haste em aço de 60 mm, referência CR 60, fabricação Papaiz, ou E 60 fabricação Pado ou equivalente; remunera  também  o  fornecimento  de  materiais  acessórios  e  a  mão-de-obra  necessária  para  a montagem e instalação completa da ferragem..</t>
    </r>
  </si>
  <si>
    <r>
      <rPr>
        <sz val="10"/>
        <rFont val="Times New Roman"/>
        <family val="1"/>
      </rPr>
      <t>28.20.090  DOBRADIÇA TIPO GONZO, DIÂMETRO DE 1 1/2” COM ABAS DE 2” X 3/8”</t>
    </r>
  </si>
  <si>
    <r>
      <rPr>
        <sz val="10"/>
        <rFont val="Times New Roman"/>
        <family val="1"/>
      </rPr>
      <t xml:space="preserve">1)  </t>
    </r>
    <r>
      <rPr>
        <sz val="11"/>
        <rFont val="Times New Roman"/>
        <family val="1"/>
      </rPr>
      <t>Será medido por unidade de dobradiça instalada (un).</t>
    </r>
  </si>
  <si>
    <r>
      <rPr>
        <sz val="10"/>
        <rFont val="Times New Roman"/>
        <family val="1"/>
      </rPr>
      <t xml:space="preserve">2)  </t>
    </r>
    <r>
      <rPr>
        <sz val="11"/>
        <rFont val="Times New Roman"/>
        <family val="1"/>
      </rPr>
      <t>O item remunera o fornecimento da dobradiça tipo gonzo em aço SAE 1045, diâmetro 1 1/2”, com  abas  perfuradas  de  2” x 3/8”,  diâmetro  do  furo  da  aba  1/2”;  remunera  também  o fornecimento de solda MIG (Metal Inerte Gás) com arame contínuo e gás inerte de proteção Ar ou He em todo perímetro das abas e no preenchimento do furo, materiais acessórios e a mão-de- obra necessária para a instalação da dobradiça.</t>
    </r>
  </si>
  <si>
    <r>
      <rPr>
        <sz val="10"/>
        <rFont val="Times New Roman"/>
        <family val="1"/>
      </rPr>
      <t>28.20.170  BRETE PARA INSTALAÇÃO SUPERIOR EM PORTA CHAPA / GRADE DE SEGURANÇA</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</si>
  <si>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</si>
  <si>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0"/>
        <rFont val="Times New Roman"/>
        <family val="1"/>
      </rPr>
      <t xml:space="preserve">3)    </t>
    </r>
    <r>
      <rPr>
        <sz val="11"/>
        <rFont val="Times New Roman"/>
        <family val="1"/>
      </rPr>
      <t>Tabela de Pagamento:</t>
    </r>
  </si>
  <si>
    <r>
      <rPr>
        <sz val="10"/>
        <rFont val="Times New Roman"/>
        <family val="1"/>
      </rPr>
      <t>28.20.210  FERROLHO DE SEGURANÇA PARA ADAPTAÇÃO EM PORTAS DE CELAS</t>
    </r>
  </si>
  <si>
    <r>
      <rPr>
        <sz val="10"/>
        <rFont val="Times New Roman"/>
        <family val="1"/>
      </rPr>
      <t xml:space="preserve">2)  </t>
    </r>
    <r>
      <rPr>
        <sz val="11"/>
        <rFont val="Times New Roman"/>
        <family val="1"/>
      </rPr>
      <t>O item remunera o fornecimento do ferrolho de segurança adicional para adaptação em portas de celas e a mão-de-obra necessária para a instalação completa.</t>
    </r>
  </si>
  <si>
    <r>
      <rPr>
        <sz val="10"/>
        <rFont val="Times New Roman"/>
        <family val="1"/>
      </rPr>
      <t>28.20.211  MAÇANETA TIPO ALAVANCA, ACIONAMENTO COM CHAVE, PARA PORTA CORTA-FOGO</t>
    </r>
  </si>
  <si>
    <r>
      <rPr>
        <sz val="10"/>
        <rFont val="Times New Roman"/>
        <family val="1"/>
      </rPr>
      <t xml:space="preserve">1)  </t>
    </r>
    <r>
      <rPr>
        <sz val="11"/>
        <rFont val="Times New Roman"/>
        <family val="1"/>
      </rPr>
      <t>Será medido por unidade de maçaneta tipo alavanca instalada (un).</t>
    </r>
  </si>
  <si>
    <r>
      <rPr>
        <sz val="10"/>
        <rFont val="Times New Roman"/>
        <family val="1"/>
      </rPr>
      <t xml:space="preserve">2)  </t>
    </r>
    <r>
      <rPr>
        <sz val="11"/>
        <rFont val="Times New Roman"/>
        <family val="1"/>
      </rPr>
      <t>O  item  remunera  o  fornecimento  e  instalação  de  maçaneta  tipo  alavanca  e  cilindro  para acionamento  com  chave,  para  portas  com abertura  à  direita  ou  à  esquerda.  Normas  técnicas: NBR   11742/2003   e   NBR   11785/1997.   Referência   modelo   105,   fabricação   Tekin   ou equivalente.</t>
    </r>
  </si>
  <si>
    <r>
      <rPr>
        <sz val="10"/>
        <rFont val="Times New Roman"/>
        <family val="1"/>
      </rPr>
      <t>28.20.220  DOBRADIÇA INFERIOR PARA PORTA DE VIDRO TEMPERADO</t>
    </r>
  </si>
  <si>
    <r>
      <rPr>
        <sz val="10"/>
        <rFont val="Times New Roman"/>
        <family val="1"/>
      </rPr>
      <t xml:space="preserve">2)  </t>
    </r>
    <r>
      <rPr>
        <sz val="11"/>
        <rFont val="Times New Roman"/>
        <family val="1"/>
      </rPr>
      <t>O  item  remunera  o  fornecimento  da  dobradiça  inferior  para  porta  de  vidro  temperado, referência SM 1010, Linha Dorma Glas, fabricação Dorma ou equivalente; remunera também o fornecimento   de   materiais   acessórios   e   a   mão-de-obra   necessária   para   a   instalação   da dobradiça.</t>
    </r>
  </si>
  <si>
    <r>
      <rPr>
        <sz val="10"/>
        <rFont val="Times New Roman"/>
        <family val="1"/>
      </rPr>
      <t>28.20.230  DOBRADIÇA SUPERIOR PARA PORTA DE VIDRO TEMPERADO</t>
    </r>
  </si>
  <si>
    <r>
      <rPr>
        <sz val="10"/>
        <rFont val="Times New Roman"/>
        <family val="1"/>
      </rPr>
      <t xml:space="preserve">2)  </t>
    </r>
    <r>
      <rPr>
        <sz val="11"/>
        <rFont val="Times New Roman"/>
        <family val="1"/>
      </rPr>
      <t>O  item  remunera  o  fornecimento  da  dobradiça  superior  para  porta  de  vidro  temperado, referência SM 1020, Linha Dorma Glas, fabricação Dorma ou equivalente; remunera também o fornecimento   de   materiais   acessórios   e   a   mão-de-obra   necessária   para   a   instalação   da dobradiça.</t>
    </r>
  </si>
  <si>
    <r>
      <rPr>
        <sz val="10"/>
        <rFont val="Times New Roman"/>
        <family val="1"/>
      </rPr>
      <t>28.20.330  SUPORTE SIMPLES DE CANTO PARA VIDRO TEMPERADO</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</si>
  <si>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</si>
  <si>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simples de canto, para vidro temperado, referência SM-ECO 1302   fabricação   Dorma   ou   equivalente;   remunera   também   o   fornecimento   de materiais acessórios e a mão-de-obra necessária para a instalação do suporte.</t>
    </r>
  </si>
  <si>
    <r>
      <rPr>
        <sz val="10"/>
        <rFont val="Times New Roman"/>
        <family val="1"/>
      </rPr>
      <t>28.20.360  SUPORTE DUPLO PARA VIDRO TEMPERADO FIXADO EM ALVENARIA</t>
    </r>
  </si>
  <si>
    <r>
      <rPr>
        <sz val="10"/>
        <rFont val="Times New Roman"/>
        <family val="1"/>
      </rPr>
      <t xml:space="preserve">2)  </t>
    </r>
    <r>
      <rPr>
        <sz val="11"/>
        <rFont val="Times New Roman"/>
        <family val="1"/>
      </rPr>
      <t>O  item  remunera  o  fornecimento  de  suporte  duplo  para  fixação  de  vidro  temperado  em alvenaria, referência SM 1092, Linha Dorma Glas, fabricação Dorma ou equivalente; remunera também o fornecimento de materiais acessórios e a mão-de-obra necessária para a instalação do suporte.</t>
    </r>
  </si>
  <si>
    <r>
      <rPr>
        <sz val="10"/>
        <rFont val="Times New Roman"/>
        <family val="1"/>
      </rPr>
      <t>28.20.370  SUPORTE QUÁDRUPLO PARA VIDRO TEMPERADO</t>
    </r>
  </si>
  <si>
    <r>
      <rPr>
        <sz val="10"/>
        <rFont val="Times New Roman"/>
        <family val="1"/>
      </rPr>
      <t xml:space="preserve">2)  </t>
    </r>
    <r>
      <rPr>
        <sz val="11"/>
        <rFont val="Times New Roman"/>
        <family val="1"/>
      </rPr>
      <t>O  item  remunera  o  fornecimento  de  suporte  quádruplo  para  vidro  temperado,  referência SM 1044,   Linha   Dorma   Glas,   fabricação   Dorma   ou   equivalente;   remunera   também   o fornecimento de materiais acessórios e a mão-de-obra necessária para a instalação do suporte.</t>
    </r>
  </si>
  <si>
    <r>
      <rPr>
        <sz val="10"/>
        <rFont val="Times New Roman"/>
        <family val="1"/>
      </rPr>
      <t>28.20.411  DOBRADIÇA EM AÇO CROMADO DE 3 1/2", PARA PORTA DE ATÉ 21 KG</t>
    </r>
  </si>
  <si>
    <r>
      <rPr>
        <sz val="10"/>
        <rFont val="Times New Roman"/>
        <family val="1"/>
      </rPr>
      <t xml:space="preserve">1)  </t>
    </r>
    <r>
      <rPr>
        <sz val="11"/>
        <rFont val="Times New Roman"/>
        <family val="1"/>
      </rPr>
      <t>Será medido por conjunto de dobradiças instaladas (cj).</t>
    </r>
  </si>
  <si>
    <r>
      <rPr>
        <sz val="10"/>
        <rFont val="Times New Roman"/>
        <family val="1"/>
      </rPr>
      <t xml:space="preserve">2)  </t>
    </r>
    <r>
      <rPr>
        <sz val="11"/>
        <rFont val="Times New Roman"/>
        <family val="1"/>
      </rPr>
      <t>O item remunera o fornecimento da dobradiça (embalagem com 3 unidades) em aço cromado de  3 1/2”;  capacidade  de  peso  até  21 kg;  inclusive  materiais  acessórios  e  a  mão-de-obra necessária para a instalação.</t>
    </r>
  </si>
  <si>
    <r>
      <rPr>
        <sz val="10"/>
        <rFont val="Times New Roman"/>
        <family val="1"/>
      </rPr>
      <t>28.20.412  DOBRADIÇA EM AÇO INOXIDÁVEL DE 3” X 2 1/2", PARA PORTA DE ATÉ 25 KG</t>
    </r>
  </si>
  <si>
    <r>
      <rPr>
        <sz val="10"/>
        <rFont val="Times New Roman"/>
        <family val="1"/>
      </rPr>
      <t xml:space="preserve">2)  </t>
    </r>
    <r>
      <rPr>
        <sz val="11"/>
        <rFont val="Times New Roman"/>
        <family val="1"/>
      </rPr>
      <t>O  item  remunera  o  fornecimento  da  dobradiça  com  anéis  em  aço  inoxidável  escovado  de 3” x 2 1/2";  capacidade  de  peso  até  25 kg;  inclusive  materiais  acessórios  e  a  mão-de-obra necessária para a instalação.</t>
    </r>
  </si>
  <si>
    <r>
      <rPr>
        <sz val="10"/>
        <rFont val="Times New Roman"/>
        <family val="1"/>
      </rPr>
      <t>28.20.413  DOBRADIÇA EM LATÃO CROMADO REFORÇADA DE 3 1/2” X 3", PARA PORTA DE ATÉ 35 KG</t>
    </r>
  </si>
  <si>
    <r>
      <rPr>
        <sz val="10"/>
        <rFont val="Times New Roman"/>
        <family val="1"/>
      </rPr>
      <t xml:space="preserve">2)  </t>
    </r>
    <r>
      <rPr>
        <sz val="11"/>
        <rFont val="Times New Roman"/>
        <family val="1"/>
      </rPr>
      <t>O  item  remunera  o  fornecimento  da  dobradiça  com  anéis,  reforçada,  em  latão  cromado  de 3 1/2” x 3”;  capacidade  de  peso  até  35 kg;  inclusive  materiais  acessórios  e  a  mão-de-obra necessária para a instalação.</t>
    </r>
  </si>
  <si>
    <r>
      <rPr>
        <sz val="10"/>
        <rFont val="Times New Roman"/>
        <family val="1"/>
      </rPr>
      <t>28.20.430  DOBRADIÇA EM LATÃO CROMADO, COM MOLA TIPO VAI E VEM, DE 3"</t>
    </r>
  </si>
  <si>
    <r>
      <rPr>
        <sz val="10"/>
        <rFont val="Times New Roman"/>
        <family val="1"/>
      </rPr>
      <t xml:space="preserve">2)  </t>
    </r>
    <r>
      <rPr>
        <sz val="11"/>
        <rFont val="Times New Roman"/>
        <family val="1"/>
      </rPr>
      <t>O  item  remunera  o  fornecimento  de  duas  dobradiças,  com  mola  modelo  vai e vem,  em latão cromado de 3" tipo Pagé, ou Ueme ou equivalente, inclusive materiais acessórios e a mão-de- obra necessária para a instalação.</t>
    </r>
  </si>
  <si>
    <r>
      <rPr>
        <sz val="10"/>
        <rFont val="Times New Roman"/>
        <family val="1"/>
      </rPr>
      <t>28.20.510  PIVÔ SUPERIOR LATERAL PARA PORTA EM VIDRO TEMPERADO</t>
    </r>
  </si>
  <si>
    <r>
      <rPr>
        <sz val="11"/>
        <rFont val="Times New Roman"/>
        <family val="1"/>
      </rPr>
      <t>1)  Será medido por unidade de pivô instalado (un).</t>
    </r>
  </si>
  <si>
    <r>
      <rPr>
        <sz val="11"/>
        <rFont val="Times New Roman"/>
        <family val="1"/>
      </rPr>
      <t>2)  O  item  remunera  o  fornecimento  de  pivô  superior  lateral,  para  vidro  temperado,  referência SM 1001,   Linha   Dorma   Glas,   fabricação   Dorma   ou   equivalente;   remunera   também   o fornecimento de materiais acessórios e a mão-de-obra necessária para a instalação do pivô.</t>
    </r>
  </si>
  <si>
    <r>
      <rPr>
        <sz val="10"/>
        <rFont val="Times New Roman"/>
        <family val="1"/>
      </rPr>
      <t>28.20.550  MANCAL INFERIOR COM ROLAMENTO PARA PORTA EM VIDRO TEMPERADO</t>
    </r>
  </si>
  <si>
    <r>
      <rPr>
        <sz val="11"/>
        <rFont val="Times New Roman"/>
        <family val="1"/>
      </rPr>
      <t>1)  Será medido por unidade de mancal instalado (un).</t>
    </r>
  </si>
  <si>
    <r>
      <rPr>
        <sz val="11"/>
        <rFont val="Times New Roman"/>
        <family val="1"/>
      </rPr>
      <t>2)  O item remunera o fornecimento de mancal inferior com rolamento, referência SM 1002, Linha Dorma Glas, fabricação Dorma ou equivalente; remunera também o fornecimento de materiais acessórios e a mão-de-obra necessária para a instalação do mancal.</t>
    </r>
  </si>
  <si>
    <r>
      <rPr>
        <sz val="10"/>
        <rFont val="Times New Roman"/>
        <family val="1"/>
      </rPr>
      <t>28.20.590  CONTRA FECHADURA DE CENTRO PARA PORTA EM VIDRO TEMPERADO</t>
    </r>
  </si>
  <si>
    <r>
      <rPr>
        <sz val="11"/>
        <rFont val="Times New Roman"/>
        <family val="1"/>
      </rPr>
      <t>1)  Será medido por unidade de contra fechadura instalada (un).</t>
    </r>
  </si>
  <si>
    <r>
      <rPr>
        <sz val="11"/>
        <rFont val="Times New Roman"/>
        <family val="1"/>
      </rPr>
      <t>2)  O  item  remunera  o  fornecimento  de  contra  fechadura  de  centro,  como  complemento  de fechadura   de   centro   (SM 1050)   para   portas   duplas   em   vidro   temperado,   referência SM 1051 / S1051E1,   Linha   Dorma   Glas,   fabricação   Dorma,   linha   ECO 1504   fabricação Super 5 ou equivalente; remunera também o fornecimento de materiais acessórios e a mão-de- obra  necessária  para  a  instalação  da  contra  fechadura.  Não  remunera  o  fornecimento  da fechadura de centro.</t>
    </r>
  </si>
  <si>
    <r>
      <rPr>
        <sz val="10"/>
        <rFont val="Times New Roman"/>
        <family val="1"/>
      </rPr>
      <t>28.20.600  FECHADURA DE CENTRO COM CILINDRO PARA PORTA EM VIDRO TEMPERADO</t>
    </r>
  </si>
  <si>
    <r>
      <rPr>
        <sz val="11"/>
        <rFont val="Times New Roman"/>
        <family val="1"/>
      </rPr>
      <t>2)  O item remunera o fornecimento de fechadura de centro, com cilindro, para portas simples ou duplas  em vidro temperado, referência SM 1050-E, Linha Dorma Glas, fabricação Dorma ou equivalente;   remunera  também  o  fornecimento  de  materiais  acessórios  e  a  mão-de-obra necessária para a instalação da fechadura. Não remunera o fornecimento de contra fechadura de centro, ou espelho de fechadura.</t>
    </r>
  </si>
  <si>
    <r>
      <rPr>
        <sz val="10"/>
        <rFont val="Times New Roman"/>
        <family val="1"/>
      </rPr>
      <t>28.20.650  PUXADOR DUPLO EM AÇO INOXIDÁVEL PARA PORTA DE MADEIRA, ALUMINIO OU VIDRO, DE 350 MM</t>
    </r>
  </si>
  <si>
    <r>
      <rPr>
        <sz val="10"/>
        <rFont val="Times New Roman"/>
        <family val="1"/>
      </rPr>
      <t xml:space="preserve">1)  </t>
    </r>
    <r>
      <rPr>
        <sz val="11"/>
        <rFont val="Times New Roman"/>
        <family val="1"/>
      </rPr>
      <t>Será medido por unidade de puxador duplo instalado (un).</t>
    </r>
  </si>
  <si>
    <r>
      <rPr>
        <sz val="10"/>
        <rFont val="Times New Roman"/>
        <family val="1"/>
      </rPr>
      <t xml:space="preserve">2)  </t>
    </r>
    <r>
      <rPr>
        <sz val="11"/>
        <rFont val="Times New Roman"/>
        <family val="1"/>
      </rPr>
      <t>O  item  remunera  o  fornecimento  de  puxador  duplo  em  aço  inoxidável  escovado,  referência Dorma  Manet  350 mm,  fabricação  Dorma  ou  equivalente,  inclusive  materiais  acessórios  e  a mão-de-obra necessária para a instalação.</t>
    </r>
  </si>
  <si>
    <r>
      <rPr>
        <sz val="10"/>
        <rFont val="Times New Roman"/>
        <family val="1"/>
      </rPr>
      <t>28.20.710  SUPORTE DUPLO OU CENTRAL SEM NÚCLEO PARA VIDRO TEMPERADO</t>
    </r>
  </si>
  <si>
    <r>
      <rPr>
        <sz val="10"/>
        <rFont val="Times New Roman"/>
        <family val="1"/>
      </rPr>
      <t xml:space="preserve">2)    </t>
    </r>
    <r>
      <rPr>
        <sz val="11"/>
        <rFont val="Times New Roman"/>
        <family val="1"/>
      </rPr>
      <t>O  item  remunera  o  fornecimento  de  suporte  duplo,  suporte  central  ou  suporte  união,  sem núcleo, para vidro temperado, inclusive materiais acessórios e a mão-de-obra necessária para a instalação  do  suporte.  Referência  3004,  fabricação  Luankar,  Suporte  União  1305  fabricação Mundial Vidros e Espelhos ou equivalente.</t>
    </r>
  </si>
  <si>
    <r>
      <rPr>
        <sz val="10"/>
        <rFont val="Times New Roman"/>
        <family val="1"/>
      </rPr>
      <t>28.20.720  SUPORTE TRIPLO COM LIMITADOR PARA VIDRO TEMPERADO</t>
    </r>
  </si>
  <si>
    <r>
      <rPr>
        <sz val="10"/>
        <rFont val="Times New Roman"/>
        <family val="1"/>
      </rPr>
      <t xml:space="preserve">1)  </t>
    </r>
    <r>
      <rPr>
        <sz val="11"/>
        <rFont val="Times New Roman"/>
        <family val="1"/>
      </rPr>
      <t>Será medido por unidade de suporte triplo instalado (un).</t>
    </r>
  </si>
  <si>
    <r>
      <rPr>
        <sz val="10"/>
        <rFont val="Times New Roman"/>
        <family val="1"/>
      </rPr>
      <t xml:space="preserve">2)  </t>
    </r>
    <r>
      <rPr>
        <sz val="11"/>
        <rFont val="Times New Roman"/>
        <family val="1"/>
      </rPr>
      <t>O  item  remunera  o  fornecimento  de  suporte  triplo  com  limitador,  para  vidro  temperado, inclusive  materiais  acessórios  e  a  mão-de-obra  necessária  para  a  instalação  do  suporte. Referência SM 1046, SM-ECO 1310 fabricação Dorma ou equivalente</t>
    </r>
  </si>
  <si>
    <r>
      <rPr>
        <sz val="10"/>
        <rFont val="Times New Roman"/>
        <family val="1"/>
      </rPr>
      <t>28.20.750  CAPA DE PROTEÇÃO PARA FECHADURA/FERROLHO</t>
    </r>
  </si>
  <si>
    <r>
      <rPr>
        <sz val="10"/>
        <rFont val="Times New Roman"/>
        <family val="1"/>
      </rPr>
      <t xml:space="preserve">1)  </t>
    </r>
    <r>
      <rPr>
        <sz val="11"/>
        <rFont val="Times New Roman"/>
        <family val="1"/>
      </rPr>
      <t>Será medido por unidade de capa de proteção instalada (un).</t>
    </r>
  </si>
  <si>
    <r>
      <rPr>
        <sz val="10"/>
        <rFont val="Times New Roman"/>
        <family val="1"/>
      </rPr>
      <t xml:space="preserve">2)  </t>
    </r>
    <r>
      <rPr>
        <sz val="11"/>
        <rFont val="Times New Roman"/>
        <family val="1"/>
      </rPr>
      <t>O  item  remunera  o  fornecimento  de  capa  de  proteção  em  chapa  de  aço  n° 14,  espessura  da chapa  de  1,90 mm;  remunera  também  o  fornecimento  de  solda  MIG  (Metal  Inerte  Gás)  com arame contínuo e gás inerte de proteção Ar ou He em todo perímetro, equipamentos para corte e</t>
    </r>
  </si>
  <si>
    <r>
      <rPr>
        <sz val="11"/>
        <rFont val="Times New Roman"/>
        <family val="1"/>
      </rPr>
      <t>soldagem da chapa, materiais acessórios e a mão-de-obra necessária para a instalação da capa de proteção.</t>
    </r>
  </si>
  <si>
    <r>
      <rPr>
        <sz val="10"/>
        <rFont val="Times New Roman"/>
        <family val="1"/>
      </rPr>
      <t>28.20.760  ESPELHO PARA TRINCO DE PISO PARA PORTA EM VIDRO TEMPERADO</t>
    </r>
  </si>
  <si>
    <r>
      <rPr>
        <sz val="11"/>
        <rFont val="Times New Roman"/>
        <family val="1"/>
      </rPr>
      <t>1)  Será medido por unidade de espelho para trinco instalada (un).</t>
    </r>
  </si>
  <si>
    <r>
      <rPr>
        <sz val="11"/>
        <rFont val="Times New Roman"/>
        <family val="1"/>
      </rPr>
      <t>2)  O item remunera o fornecimento de espelho para trinco de piso, para porta de vidro temperado, referência SM 1061, Linha Dorma Glas, fabricação Dorma ou equivalente; remunera também o fornecimento de materiais acessórios e a mão-de-obra necessária para a instalação do espelho. Não remunera o fornecimento do trinco de piso.</t>
    </r>
  </si>
  <si>
    <r>
      <rPr>
        <sz val="10"/>
        <rFont val="Times New Roman"/>
        <family val="1"/>
      </rPr>
      <t>28.20.770  TRINCO DE PISO PARA PORTA EM VIDRO TEMPERADO</t>
    </r>
  </si>
  <si>
    <r>
      <rPr>
        <sz val="10"/>
        <rFont val="Times New Roman"/>
        <family val="1"/>
      </rPr>
      <t xml:space="preserve">1)  </t>
    </r>
    <r>
      <rPr>
        <sz val="11"/>
        <rFont val="Times New Roman"/>
        <family val="1"/>
      </rPr>
      <t>Será medido por unidade de trinco de piso instalada (un).</t>
    </r>
  </si>
  <si>
    <r>
      <rPr>
        <sz val="10"/>
        <rFont val="Times New Roman"/>
        <family val="1"/>
      </rPr>
      <t xml:space="preserve">2)  </t>
    </r>
    <r>
      <rPr>
        <sz val="11"/>
        <rFont val="Times New Roman"/>
        <family val="1"/>
      </rPr>
      <t>O item remunera o fornecimento de trinco de piso, para porta de vidro temperado, referência SM 1060,   Linha   Dorma   Glas,   fabricação   Dorma   ou   equivalente;   remunera   também   o fornecimento  de  materiais  acessórios  e  a  mão-de-obra  necessária  para  a  instalação do trinco. Não remunera o fornecimento do espelho para trinco de piso.</t>
    </r>
  </si>
  <si>
    <r>
      <rPr>
        <sz val="10"/>
        <rFont val="Times New Roman"/>
        <family val="1"/>
      </rPr>
      <t>28.20.800 EQUIPAMENTO AUTOMATIZADOR DE PORTAS DESLIZANTES PARA FOLHA DUPLA</t>
    </r>
  </si>
  <si>
    <r>
      <rPr>
        <sz val="11"/>
        <rFont val="Times New Roman"/>
        <family val="1"/>
      </rPr>
      <t>1)  Será medido por unidade de equipamento automatizador de portas instalado (un).</t>
    </r>
  </si>
  <si>
    <r>
      <rPr>
        <sz val="11"/>
        <rFont val="Times New Roman"/>
        <family val="1"/>
      </rPr>
      <t>2) O item remunera o fornecimento e instalação de equipamento automatizador de portas deslizantes para duas folhas, composto por:</t>
    </r>
  </si>
  <si>
    <r>
      <rPr>
        <sz val="11"/>
        <rFont val="Times New Roman"/>
        <family val="1"/>
      </rPr>
      <t>a)  Unidade de comando, com todos os componentes elétricos necessários;</t>
    </r>
  </si>
  <si>
    <r>
      <rPr>
        <sz val="11"/>
        <rFont val="Times New Roman"/>
        <family val="1"/>
      </rPr>
      <t>b)  Chave programadora;</t>
    </r>
  </si>
  <si>
    <r>
      <rPr>
        <sz val="11"/>
        <rFont val="Times New Roman"/>
        <family val="1"/>
      </rPr>
      <t>c)  Perfil e guia de piso;</t>
    </r>
  </si>
  <si>
    <r>
      <rPr>
        <sz val="11"/>
        <rFont val="Times New Roman"/>
        <family val="1"/>
      </rPr>
      <t>d)  Carro de rolamentos;</t>
    </r>
  </si>
  <si>
    <r>
      <rPr>
        <sz val="11"/>
        <rFont val="Times New Roman"/>
        <family val="1"/>
      </rPr>
      <t>e)  Polia de reversão;</t>
    </r>
  </si>
  <si>
    <r>
      <rPr>
        <sz val="11"/>
        <rFont val="Times New Roman"/>
        <family val="1"/>
      </rPr>
      <t>f)  Suporte de fixação e tampa de fechamento;</t>
    </r>
  </si>
  <si>
    <r>
      <rPr>
        <sz val="11"/>
        <rFont val="Times New Roman"/>
        <family val="1"/>
      </rPr>
      <t>g)  Suporte de fixação das folhas da porta com dispositivo de ajuste;</t>
    </r>
  </si>
  <si>
    <r>
      <rPr>
        <sz val="11"/>
        <rFont val="Times New Roman"/>
        <family val="1"/>
      </rPr>
      <t>h)  Botão e bateria de emergência;</t>
    </r>
  </si>
  <si>
    <r>
      <rPr>
        <sz val="11"/>
        <rFont val="Times New Roman"/>
        <family val="1"/>
      </rPr>
      <t>i)   Sensor de movimento interno e externo.</t>
    </r>
  </si>
  <si>
    <r>
      <rPr>
        <sz val="11"/>
        <rFont val="Times New Roman"/>
        <family val="1"/>
      </rPr>
      <t>Remunera também materiais, acessórios e equipamentos necessários para a completa instalação do automatizador.</t>
    </r>
  </si>
  <si>
    <r>
      <rPr>
        <sz val="10"/>
        <rFont val="Times New Roman"/>
        <family val="1"/>
      </rPr>
      <t>28.20.810  EQUIPAMENTO  AUTOMATIZADOR  TELESCÓPICO  UNILATERAL  DE  PORTAS  DESLIZANTES PARA FOLHA DUPLA</t>
    </r>
  </si>
  <si>
    <r>
      <rPr>
        <sz val="11"/>
        <rFont val="Times New Roman"/>
        <family val="1"/>
      </rPr>
      <t>2)  O  item  remunera  o  fornecimento  e  instalação  de  equipamento  automatizador  telescópico  de portas deslizantes unilateralmente para duas folhas, composto por:</t>
    </r>
  </si>
  <si>
    <r>
      <rPr>
        <sz val="11"/>
        <rFont val="Times New Roman"/>
        <family val="1"/>
      </rPr>
      <t>Remunera também materiais, acessórios e equipamentos necessários para a completa instalação do automatizador. Não remunera os vidros. Referência ES 200T da empresa Dorma ou equivalente.</t>
    </r>
  </si>
  <si>
    <r>
      <rPr>
        <sz val="10"/>
        <rFont val="Times New Roman"/>
        <family val="1"/>
      </rPr>
      <t>28.20.820  BARRA ANTIPÂNICO DE SOBREPOR COM MAÇANETA E CHAVE, PARA PORTA EM VIDRO DE</t>
    </r>
  </si>
  <si>
    <r>
      <rPr>
        <sz val="10"/>
        <rFont val="Times New Roman"/>
        <family val="1"/>
      </rPr>
      <t>1 FOLHA</t>
    </r>
  </si>
  <si>
    <r>
      <rPr>
        <sz val="10"/>
        <rFont val="Times New Roman"/>
        <family val="1"/>
      </rPr>
      <t xml:space="preserve">2)  </t>
    </r>
    <r>
      <rPr>
        <sz val="11"/>
        <rFont val="Times New Roman"/>
        <family val="1"/>
      </rPr>
      <t>O item remunera o fornecimento de barra antipânico de sobrepor com maçaneta e chave para portas em vidro de uma folha, conforme norma NBR 11785; acabamento em epóxi na cor prata; inclusive materiais acessórios e a mão-de-obra necessária para a instalação da barra antipânico de sobrepor de um lado da folha da porta e do outro lado cilindro para acionamento com chave.</t>
    </r>
  </si>
  <si>
    <r>
      <rPr>
        <sz val="10"/>
        <rFont val="Times New Roman"/>
        <family val="1"/>
      </rPr>
      <t>28.20.830  BARRA  ANTI-PÂNICO  DE  SOBREPOR  COM  MAÇANETA  E  CHAVE,  PARA  PORTA  DUPLA  EM VIDRO</t>
    </r>
  </si>
  <si>
    <r>
      <rPr>
        <sz val="10"/>
        <rFont val="Times New Roman"/>
        <family val="1"/>
      </rPr>
      <t xml:space="preserve">1)  </t>
    </r>
    <r>
      <rPr>
        <sz val="11"/>
        <rFont val="Times New Roman"/>
        <family val="1"/>
      </rPr>
      <t>Será medido por conjunto de barras antipânico instalada (cj).</t>
    </r>
  </si>
  <si>
    <r>
      <rPr>
        <sz val="10"/>
        <rFont val="Times New Roman"/>
        <family val="1"/>
      </rPr>
      <t xml:space="preserve">2)  </t>
    </r>
    <r>
      <rPr>
        <sz val="11"/>
        <rFont val="Times New Roman"/>
        <family val="1"/>
      </rPr>
      <t>O  item  remunera  o  fornecimento  e  instalação  de  conjunto  de  barra  antipânico  para  portas duplas  com  ou  sem  rebatimento,  modelo  Push  Bar,  barra  de  acionamento  com  a  palavra EMPURRE  de  maneira  indelével  e  visível,  para  portas  em  vidro,  travamento  horizontal  e vertical,  jogo  de  hastes  e  trincos  (superior  e  inferior),  acabamento  em  epóxi  na  cor  prata, conforme norma NBR 11785, inclusive materiais acessórios e a mão-de-obra necessária para a instalação completa.</t>
    </r>
  </si>
  <si>
    <r>
      <rPr>
        <sz val="10"/>
        <rFont val="Times New Roman"/>
        <family val="1"/>
      </rPr>
      <t>28.20.840  BARRA  ANTIPÂNICO  PARA  PORTA  DUPLA  COM  TRAVAMENTO  HORIZONTAL  E  VERTICAL COMPLETA, COM MAÇANETA TIPO ALAVANCA E CHAVE, PARA VÃOS DE 1,40 A 1,60 M</t>
    </r>
  </si>
  <si>
    <r>
      <rPr>
        <sz val="10"/>
        <rFont val="Times New Roman"/>
        <family val="1"/>
      </rPr>
      <t xml:space="preserve">1)  </t>
    </r>
    <r>
      <rPr>
        <sz val="11"/>
        <rFont val="Times New Roman"/>
        <family val="1"/>
      </rPr>
      <t>Será medido por conjunto de barra antipânico instalada (cj).</t>
    </r>
  </si>
  <si>
    <r>
      <rPr>
        <sz val="10"/>
        <rFont val="Times New Roman"/>
        <family val="1"/>
      </rPr>
      <t xml:space="preserve">2)  </t>
    </r>
    <r>
      <rPr>
        <sz val="11"/>
        <rFont val="Times New Roman"/>
        <family val="1"/>
      </rPr>
      <t>O item remunera o fornecimento e instalação de conjunto de barra antipânico para porta dupla com ou sem rebatimento, modelo Push Bar, barra de acionamento com a palavra EMPURRE de maneira  indelével  e  visível,  para  portas  com  vão  de  1,40 a 1,60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</si>
  <si>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sz val="10"/>
        <rFont val="Times New Roman"/>
        <family val="1"/>
      </rPr>
      <t>28.20.850  BARRA  ANTIPÂNICO  PARA  PORTA  DUPLA  COM  TRAVAMENTO  HORIZONTAL  E  VERTICAL COMPLETA, COM MAÇANETA TIPO ALAVANCA E CHAVE, PARA VÃOS DE 1,70 A 2,60 M.</t>
    </r>
  </si>
  <si>
    <r>
      <rPr>
        <sz val="11"/>
        <rFont val="Times New Roman"/>
        <family val="1"/>
      </rPr>
      <t>1)  Será medido por conjunto de barra antipânico instalada (cj)</t>
    </r>
  </si>
  <si>
    <r>
      <rPr>
        <sz val="11"/>
        <rFont val="Times New Roman"/>
        <family val="1"/>
      </rPr>
      <t>2)  O item remunera o fornecimento e instalação de conjunto de barra antipânico para porta dupla com ou sem rebatimento, modelo Push Bar, barra de acionamento com a palavra EMPURRE de maneira  indelével  e  visível,  para  portas  com  vão  de  1,70 a 2,60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</si>
  <si>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b/>
        <sz val="10"/>
        <color rgb="FF0000FF"/>
        <rFont val="Times New Roman"/>
        <family val="1"/>
      </rPr>
      <t>29.00.000  INSERTE METÁLICO</t>
    </r>
  </si>
  <si>
    <r>
      <rPr>
        <b/>
        <sz val="10"/>
        <rFont val="Times New Roman"/>
        <family val="1"/>
      </rPr>
      <t>29.01.000  CANTONEIRA</t>
    </r>
  </si>
  <si>
    <r>
      <rPr>
        <sz val="10"/>
        <rFont val="Times New Roman"/>
        <family val="1"/>
      </rPr>
      <t>29.01.020  CANTONEIRA EM ALUMÍNIO PERFIL SEXTAVADO</t>
    </r>
  </si>
  <si>
    <r>
      <rPr>
        <sz val="10"/>
        <rFont val="Times New Roman"/>
        <family val="1"/>
      </rPr>
      <t xml:space="preserve">1)  </t>
    </r>
    <r>
      <rPr>
        <sz val="11"/>
        <rFont val="Times New Roman"/>
        <family val="1"/>
      </rPr>
      <t>Será medido por comprimento de cantoneira colocada (m).</t>
    </r>
  </si>
  <si>
    <r>
      <rPr>
        <sz val="10"/>
        <rFont val="Times New Roman"/>
        <family val="1"/>
      </rPr>
      <t xml:space="preserve">2)  </t>
    </r>
    <r>
      <rPr>
        <sz val="11"/>
        <rFont val="Times New Roman"/>
        <family val="1"/>
      </rPr>
      <t>O  item  remunera  o  fornecimento  de  cantoneira  para  azulejo,  tipo  A-13  da  Pin Can,  A-3  da Canto  Metal  ou equivalente, perfil  sextavado, inclusive materiais acessórios e a mão-de-obra necessária para a colocação da cantoneira como arremate.</t>
    </r>
  </si>
  <si>
    <r>
      <rPr>
        <sz val="10"/>
        <rFont val="Times New Roman"/>
        <family val="1"/>
      </rPr>
      <t>29.01.030  PERFIL EM ALUMÍNIO NATURAL</t>
    </r>
  </si>
  <si>
    <r>
      <rPr>
        <sz val="10"/>
        <rFont val="Times New Roman"/>
        <family val="1"/>
      </rPr>
      <t xml:space="preserve">1)  </t>
    </r>
    <r>
      <rPr>
        <sz val="11"/>
        <rFont val="Times New Roman"/>
        <family val="1"/>
      </rPr>
      <t>Será medido pelo peso nominal das bitolas dos perfis instalados (kg).</t>
    </r>
  </si>
  <si>
    <r>
      <rPr>
        <sz val="10"/>
        <rFont val="Times New Roman"/>
        <family val="1"/>
      </rPr>
      <t xml:space="preserve">2)  </t>
    </r>
    <r>
      <rPr>
        <sz val="11"/>
        <rFont val="Times New Roman"/>
        <family val="1"/>
      </rPr>
      <t>O item remunera o fornecimento dos perfis em alumínio natural; inclusive materiais acessórios e a mão-de-obra necessária para a completa instalação dos perfis.</t>
    </r>
  </si>
  <si>
    <r>
      <rPr>
        <sz val="10"/>
        <rFont val="Times New Roman"/>
        <family val="1"/>
      </rPr>
      <t>29.01.040  CANTONEIRA EM ALUMÍNIO PERFIL Y</t>
    </r>
  </si>
  <si>
    <r>
      <rPr>
        <sz val="10"/>
        <rFont val="Times New Roman"/>
        <family val="1"/>
      </rPr>
      <t xml:space="preserve">2)  </t>
    </r>
    <r>
      <rPr>
        <sz val="11"/>
        <rFont val="Times New Roman"/>
        <family val="1"/>
      </rPr>
      <t>O  item  remunera  o  fornecimento  de  cantoneira  de  alumínio  para  massa,  perfil  " Y "  com espessura  de  1,5 mm,  tipo  R-78  da  Pin  Can,  M-1  da  Canto  Metal  ou  equivalente;  inclusive materiais acessórios e a mão-de-obra necessária para a colocação da cantoneira como arremate.</t>
    </r>
  </si>
  <si>
    <r>
      <rPr>
        <sz val="10"/>
        <rFont val="Times New Roman"/>
        <family val="1"/>
      </rPr>
      <t>29.01.210  CANTONEIRA EM AÇO GALVANIZADO</t>
    </r>
  </si>
  <si>
    <r>
      <rPr>
        <sz val="10"/>
        <rFont val="Times New Roman"/>
        <family val="1"/>
      </rPr>
      <t xml:space="preserve">1)  </t>
    </r>
    <r>
      <rPr>
        <sz val="11"/>
        <rFont val="Times New Roman"/>
        <family val="1"/>
      </rPr>
      <t>Será medido pelo peso nominal das bitolas das cantoneiras em aço galvanizado colocada (kg).</t>
    </r>
  </si>
  <si>
    <r>
      <rPr>
        <sz val="10"/>
        <rFont val="Times New Roman"/>
        <family val="1"/>
      </rPr>
      <t xml:space="preserve">2)  </t>
    </r>
    <r>
      <rPr>
        <sz val="11"/>
        <rFont val="Times New Roman"/>
        <family val="1"/>
      </rPr>
      <t>O item remunera o fornecimento de cantoneira em aço galvanizado nas bitolas especificadas em projeto,  inclusive  materiais,  acessórios  e  a  mão-de-obra  necessária  para  a  instalação  da cantoneira em ferro galvanizado.</t>
    </r>
  </si>
  <si>
    <r>
      <rPr>
        <sz val="10"/>
        <rFont val="Times New Roman"/>
        <family val="1"/>
      </rPr>
      <t>29.01.230  CANTONEIRA E PERFIS EM FERRO</t>
    </r>
  </si>
  <si>
    <r>
      <rPr>
        <sz val="10"/>
        <rFont val="Times New Roman"/>
        <family val="1"/>
      </rPr>
      <t xml:space="preserve">1)  </t>
    </r>
    <r>
      <rPr>
        <sz val="11"/>
        <rFont val="Times New Roman"/>
        <family val="1"/>
      </rPr>
      <t>Será  medido  pelo  peso  nominal  das  bitolas  das  cantoneiras  e / ou  perfis  especificados  em projeto (kg).</t>
    </r>
  </si>
  <si>
    <r>
      <rPr>
        <sz val="10"/>
        <rFont val="Times New Roman"/>
        <family val="1"/>
      </rPr>
      <t xml:space="preserve">2)  </t>
    </r>
    <r>
      <rPr>
        <sz val="11"/>
        <rFont val="Times New Roman"/>
        <family val="1"/>
      </rPr>
      <t>O item remunera o fornecimento de cantoneiras e / ou perfis em ferro nas bitolas especificados em  projeto;  inclusive  materiais  acessórios  e  a  mão-de-obra  necessária  para  a  colocação  da cantoneira.</t>
    </r>
  </si>
  <si>
    <r>
      <rPr>
        <b/>
        <sz val="10"/>
        <rFont val="Times New Roman"/>
        <family val="1"/>
      </rPr>
      <t>29.03.000  CABOS E CORDOALHAS</t>
    </r>
  </si>
  <si>
    <r>
      <rPr>
        <sz val="10"/>
        <rFont val="Times New Roman"/>
        <family val="1"/>
      </rPr>
      <t>29.03.010  CABO EM AÇO GALVANIZADO, COM ALMA DE AÇO, DIÂMETRO DE 3/16" (4,76 MM)</t>
    </r>
  </si>
  <si>
    <r>
      <rPr>
        <sz val="10"/>
        <rFont val="Times New Roman"/>
        <family val="1"/>
      </rPr>
      <t xml:space="preserve">1)  </t>
    </r>
    <r>
      <rPr>
        <sz val="11"/>
        <rFont val="Times New Roman"/>
        <family val="1"/>
      </rPr>
      <t>Será medido por comprimento de cabo de aço instalado (m).</t>
    </r>
  </si>
  <si>
    <r>
      <rPr>
        <sz val="10"/>
        <rFont val="Times New Roman"/>
        <family val="1"/>
      </rPr>
      <t xml:space="preserve">2)  </t>
    </r>
    <r>
      <rPr>
        <sz val="11"/>
        <rFont val="Times New Roman"/>
        <family val="1"/>
      </rPr>
      <t>O item remunera o fornecimento e instalação de cabo de aço galvanizado, com alma em aço, diâmetro de 3/16" (4,76 mm); inclusive material acessório para fixação.</t>
    </r>
  </si>
  <si>
    <r>
      <rPr>
        <sz val="10"/>
        <rFont val="Times New Roman"/>
        <family val="1"/>
      </rPr>
      <t>29.03.020  CABO EM AÇO GALVANIZADO, COM ALMA DE AÇO, DIÂMETRO DE 5/16" (7,94 MM)</t>
    </r>
  </si>
  <si>
    <r>
      <rPr>
        <sz val="10"/>
        <rFont val="Times New Roman"/>
        <family val="1"/>
      </rPr>
      <t xml:space="preserve">2)  </t>
    </r>
    <r>
      <rPr>
        <sz val="11"/>
        <rFont val="Times New Roman"/>
        <family val="1"/>
      </rPr>
      <t>O item remunera o fornecimento e instalação de cabo de aço galvanizado, com alma em aço, diâmetro de 5/16" (7,94 mm); inclusive material acessório para fixação.</t>
    </r>
  </si>
  <si>
    <r>
      <rPr>
        <sz val="10"/>
        <rFont val="Times New Roman"/>
        <family val="1"/>
      </rPr>
      <t>29.03.030  CORDOALHA EM AÇO GALVANIZADO, DIÂMETRO DE 1/4" (6,35 MM)</t>
    </r>
  </si>
  <si>
    <r>
      <rPr>
        <sz val="10"/>
        <rFont val="Times New Roman"/>
        <family val="1"/>
      </rPr>
      <t xml:space="preserve">1)  </t>
    </r>
    <r>
      <rPr>
        <sz val="11"/>
        <rFont val="Times New Roman"/>
        <family val="1"/>
      </rPr>
      <t>Será medido por comprimento de cordoalha de aço instalada (m).</t>
    </r>
  </si>
  <si>
    <r>
      <rPr>
        <sz val="10"/>
        <rFont val="Times New Roman"/>
        <family val="1"/>
      </rPr>
      <t xml:space="preserve">2)  </t>
    </r>
    <r>
      <rPr>
        <sz val="11"/>
        <rFont val="Times New Roman"/>
        <family val="1"/>
      </rPr>
      <t>O item remunera o fornecimento de cordoalha de aço duplamente galvanizada classe A tipo HS, com 7 (sete) fios e diâmetro de 1/4" (6,35 mm); inclusive material acessório para fixação e a mão-de-obra necessária para a instalação em redes aéreas de posteamento.</t>
    </r>
  </si>
  <si>
    <r>
      <rPr>
        <sz val="10"/>
        <rFont val="Times New Roman"/>
        <family val="1"/>
      </rPr>
      <t>29.03.040  CABO EM AÇO GALVANIZADO, COM ALMA DE AÇO, DIÂMETRO DE 3/8" (9,52 MM)</t>
    </r>
  </si>
  <si>
    <r>
      <rPr>
        <sz val="10"/>
        <rFont val="Times New Roman"/>
        <family val="1"/>
      </rPr>
      <t xml:space="preserve">2)  </t>
    </r>
    <r>
      <rPr>
        <sz val="11"/>
        <rFont val="Times New Roman"/>
        <family val="1"/>
      </rPr>
      <t>O item remunera o fornecimento e instalação de cabo de aço galvanizado, com alma em aço, diâmetro de 3/8" (9,52 mm); inclusive material acessório para fixação.</t>
    </r>
  </si>
  <si>
    <r>
      <rPr>
        <b/>
        <sz val="10"/>
        <rFont val="Times New Roman"/>
        <family val="1"/>
      </rPr>
      <t>29.20.000  REPAROS, CONSERVAÇÕES E COMPLEMENTOS</t>
    </r>
  </si>
  <si>
    <r>
      <rPr>
        <sz val="10"/>
        <rFont val="Times New Roman"/>
        <family val="1"/>
      </rPr>
      <t>29.20.030  ALUMÍNIO LISO PARA COMPLEMENTOS E REPAROS</t>
    </r>
  </si>
  <si>
    <r>
      <rPr>
        <sz val="10"/>
        <rFont val="Times New Roman"/>
        <family val="1"/>
      </rPr>
      <t xml:space="preserve">1)  </t>
    </r>
    <r>
      <rPr>
        <sz val="11"/>
        <rFont val="Times New Roman"/>
        <family val="1"/>
      </rPr>
      <t>Será medido por peso nominal de alumínio trabalhado, das bitolas indicadas em projeto (kg).</t>
    </r>
  </si>
  <si>
    <r>
      <rPr>
        <sz val="10"/>
        <rFont val="Times New Roman"/>
        <family val="1"/>
      </rPr>
      <t xml:space="preserve">2)  </t>
    </r>
    <r>
      <rPr>
        <sz val="11"/>
        <rFont val="Times New Roman"/>
        <family val="1"/>
      </rPr>
      <t>O item remunera o fornecimento de alumínio liso trabalhado nas diversas bitolas e a mão-de- obra necessária para a execução de complementos e reparos, inclusive materiais acessórios.</t>
    </r>
  </si>
  <si>
    <r>
      <rPr>
        <b/>
        <sz val="10"/>
        <color rgb="FF0000FF"/>
        <rFont val="Times New Roman"/>
        <family val="1"/>
      </rPr>
      <t>30.00.000  ACESSIBILIDADE</t>
    </r>
  </si>
  <si>
    <r>
      <rPr>
        <b/>
        <sz val="10"/>
        <rFont val="Times New Roman"/>
        <family val="1"/>
      </rPr>
      <t>30.01.000  BARRA DE APOIO</t>
    </r>
  </si>
  <si>
    <r>
      <rPr>
        <sz val="10"/>
        <rFont val="Times New Roman"/>
        <family val="1"/>
      </rPr>
      <t>30.01.010  BARRA   DE   APOIO,   PARA   PESSOAS   COM   MOBILIDADE   REDUZIDA,   EM   TUBO   DE   AÇO INOXIDÁVEL DE 1 1/2"</t>
    </r>
  </si>
  <si>
    <r>
      <rPr>
        <sz val="10"/>
        <rFont val="Times New Roman"/>
        <family val="1"/>
      </rPr>
      <t xml:space="preserve">1)  </t>
    </r>
    <r>
      <rPr>
        <sz val="11"/>
        <rFont val="Times New Roman"/>
        <family val="1"/>
      </rPr>
      <t>Será  medido  pelo  comprimento  total  de  barra  de  apoio  instalada,  incluindo  os  trechos  com deflexão a 90 graus (m).</t>
    </r>
  </si>
  <si>
    <r>
      <rPr>
        <sz val="10"/>
        <rFont val="Times New Roman"/>
        <family val="1"/>
      </rPr>
      <t xml:space="preserve">2)  </t>
    </r>
    <r>
      <rPr>
        <sz val="11"/>
        <rFont val="Times New Roman"/>
        <family val="1"/>
      </rPr>
      <t>O item remunera o fornecimento de barra de apoio reta, para pessoas com mobilidade reduzida, em tubo de aço inoxidável AISI 304, liga 18,8, diâmetro nominal de 1 1/2", com espessura de 3/32", em qualquer comprimento;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</si>
  <si>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30.01.020  BARRA DE  APOIO  RETA,  PARA PESSOAS  COM  MOBILIDADE  REDUZIDA,  EM  TUBO DE  AÇO INOXIDÁVEL DE 1 1/2" X 500 MM</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</si>
  <si>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</si>
  <si>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500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</si>
  <si>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30.01.030  BARRA DE  APOIO  RETA,  PARA PESSOAS  COM  MOBILIDADE  REDUZIDA,  EM  TUBO DE  AÇO INOXIDÁVEL DE 1 1/2" X 800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</si>
  <si>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</si>
  <si>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30.01.040  BARRA DE  APOIO  RETA,  PARA PESSOAS  COM  MOBILIDADE  REDUZIDA,  EM  TUBO DE  AÇO INOXIDÁVEL DE 1 1/2" X 900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</si>
  <si>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900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</si>
  <si>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30.01.050  BARRA DE APOIO EM ÂNGULO DE 90 GRAUS, PARA PESSOAS COM MOBILIDADE REDUZIDA, EM TUBO DE AÇO INOXIDÁVEL DE 1 1/2" X 800 X 800 MM</t>
    </r>
  </si>
  <si>
    <r>
      <rPr>
        <sz val="10"/>
        <rFont val="Times New Roman"/>
        <family val="1"/>
      </rPr>
      <t xml:space="preserve">2)  </t>
    </r>
    <r>
      <rPr>
        <sz val="11"/>
        <rFont val="Times New Roman"/>
        <family val="1"/>
      </rPr>
      <t>O item remunera o fornecimento de barra de apoio em ângulo de 90 graus, para pessoas com mobilidade  reduzida,  em  tubo  de  aço  inoxidável  AISI 304,  liga  18,8,  diâmetro  nominal  de 1 1/2",  com  espessura  de  3/32",  comprimento  de  800 x 800 mm;  com  resistência  mínima  ao esforço, em qualquer sentido, de 1,5 kN; flanges nas extremidades e parafusos para fixação, em aço inoxidável; tubo e flanges com acabamento escovado, ou polido fosco; acessórios e a mão- de-obra  necessária  para  a  instalação  completa  da  barra,  atendendo  às  exigências  da  norma NBR 9050.</t>
    </r>
  </si>
  <si>
    <r>
      <rPr>
        <sz val="10"/>
        <rFont val="Times New Roman"/>
        <family val="1"/>
      </rPr>
      <t>30.01.060  BARRA   DE   APOIO   LATERAL   PARA   LAVATÓRIO,   PARA   PESSOAS   COM   MOBILIDADE REDUZIDA, EM TUBO DE AÇO INOXIDÁVEL DE 1.1/2" X 300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</si>
  <si>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</si>
  <si>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30.01.070  BARRA  DE  APOIO  RETA,  PARA  PESSOAS  COM  MOBILIDADE  REDUZIDA,  EM  TUBO  DE ALUMÍNIO, COMPRIMENTO DE 500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</si>
  <si>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500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</si>
  <si>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30.01.080  BARRA  DE  APOIO  RETA,  PARA  PESSOAS  COM  MOBILIDADE  REDUZIDA,  EM  TUBO  DE ALUMÍNIO, COMPRIMENTO DE 800 MM, ACABAMENTO COM PINTURA EPÓXI</t>
    </r>
  </si>
  <si>
    <r>
      <rPr>
        <sz val="10"/>
        <rFont val="Times New Roman"/>
        <family val="1"/>
      </rPr>
      <t xml:space="preserve">1)  </t>
    </r>
    <r>
      <rPr>
        <sz val="11"/>
        <rFont val="Times New Roman"/>
        <family val="1"/>
      </rPr>
      <t>Será medido por unidade de barra instalada (un).</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</si>
  <si>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800 mm, espessura de 3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</si>
  <si>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30.01.090  BARRA  DE  APOIO,  EM  ÂNGULO  DE  90º,  PARA  PESSOAS  COM  MOBILIDADE  REDUZIDA,  EM TUBO DE ALUMÍNIO DE 800 x 800 MM, ACABAMENTO COM PINTURA EPÓXI</t>
    </r>
  </si>
  <si>
    <r>
      <rPr>
        <sz val="10"/>
        <rFont val="Times New Roman"/>
        <family val="1"/>
      </rPr>
      <t xml:space="preserve">2)  </t>
    </r>
    <r>
      <rPr>
        <sz val="11"/>
        <rFont val="Times New Roman"/>
        <family val="1"/>
      </rPr>
      <t>O item remunera o fornecimento de barra de apoio, tipo ângulo de 90 graus, para pessoas com mobilidade   reduzida,   em   tubo   de   alumínio   com   diâmetro   de   32 mm,   comprimento   de 800 x 800 mm, com resistência mínima ao esforço, em qualquer sentido, de 1,5 kN; flanges em chapa de alumínio nas extremidades para fixação, acabamento em pintura a pó epóxi, de acordo</t>
    </r>
  </si>
  <si>
    <r>
      <rPr>
        <sz val="11"/>
        <rFont val="Times New Roman"/>
        <family val="1"/>
      </rPr>
      <t>com a norma NBR 11003; acessórios e a mão-de-obra necessária para a instalação completa da barra, atendendo às exigências da norma NBR 9050.</t>
    </r>
  </si>
  <si>
    <r>
      <rPr>
        <sz val="10"/>
        <rFont val="Times New Roman"/>
        <family val="1"/>
      </rPr>
      <t>30.01.100  BARRA  DE  APOIO  RETA  PARA,  PESSOAS  COM  MOBILIDADE  REDUZIDA,  EM  TUBO  DE ALUMÍNIO, COMPRIMENTO DE 900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</si>
  <si>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900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</si>
  <si>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30.01.110  BARRA DE  PROTEÇÃO  DE  SIFÃO,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</si>
  <si>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sifão ou coluna de lavatório, tipo "U" de 25 x 25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</si>
  <si>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30.01.120  BARRA DE  APOIO  RETA,  PARA PESSOAS  COM  MOBILIDADE  REDUZIDA,  EM  TUBO DE  AÇO INOXIDÁVEL DE 1 1/4" X 400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</si>
  <si>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1/4",  com espessura  de  1,5 mm,  comprimento  de  400 mm,  com  resistência  mínima  ao  esforço,  em qualquer  sentido,  de  1,5 kN;  flanges  nas  extremidades  e  parafusos  para  fixação,  em  aço inoxidável; tubo e flanges com acabamento escovado, ou polido fosco; acessórios e a mão-de- obra  necessária  para  a  instalação  completa  da  barra,  atendendo  às  exigências  da  norma NBR 9050.</t>
    </r>
  </si>
  <si>
    <r>
      <rPr>
        <sz val="10"/>
        <rFont val="Times New Roman"/>
        <family val="1"/>
      </rPr>
      <t>30.01.130  BARRA DE PROTEÇÃO PARA LAVATÓRIO,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</si>
  <si>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lavatório, tipo "U" de 53 x 51 cm ou 54 x 40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</si>
  <si>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b/>
        <sz val="10"/>
        <rFont val="Times New Roman"/>
        <family val="1"/>
      </rPr>
      <t>30.03.000  APARELHOS ELÉTRICOS, HIDRAÚLICOS E A GÁS</t>
    </r>
  </si>
  <si>
    <r>
      <rPr>
        <sz val="10"/>
        <rFont val="Times New Roman"/>
        <family val="1"/>
      </rPr>
      <t>30.03.030  BEBEDOURO ELÉTRICO DE PRESSÃO EM AÇO INOXIDÁVEL, CAPACIDADE DE REFIGERAÇÃO DE 06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</si>
  <si>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</si>
  <si>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06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100 da IBBL, ou equivalente; remunera inclusive material e acessórios necessários para sua instalação e ligação às redes de energia elétrica, água e esgoto.</t>
    </r>
  </si>
  <si>
    <r>
      <rPr>
        <sz val="10"/>
        <rFont val="Times New Roman"/>
        <family val="1"/>
      </rPr>
      <t>30.03.040  BEBEDOURO     ELÉTRICO     DE     PRESSÃO     EM     AÇO     INOXIDÁVEL,     CAPACIDADE     DE REFRIGERAÇÃO DE 16,6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</si>
  <si>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</si>
  <si>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16,6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300 da IBBL, ou equivalente; remunera inclusive material e acessórios necessários para sua instalação e ligação às redes de energia elétrica, água e esgoto.</t>
    </r>
  </si>
  <si>
    <r>
      <rPr>
        <b/>
        <sz val="10"/>
        <rFont val="Times New Roman"/>
        <family val="1"/>
      </rPr>
      <t>30.04.000  REVESTIMENTO</t>
    </r>
  </si>
  <si>
    <r>
      <rPr>
        <sz val="10"/>
        <rFont val="Times New Roman"/>
        <family val="1"/>
      </rPr>
      <t>30.04.010  REVESTIMENTO  EM  BORRACHA  SINTÉTICA  COLORIDA  DE  5,0 MM,  PARA  SINALIZAÇÃO TÁTIL DE ALERTA/DIRECIONAL – ASSENTAMENTO ARGAMASSADO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</si>
  <si>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assentada com cimento, areia, cola pva, materiais, acessórios e mão de obra necessária para a instalação do piso. Não remunera o preparo prévio da superfície. Referência comercial: Borindus, Daud, Andaluz ou equivalente. Norma técnica: NBR 9050.</t>
    </r>
  </si>
  <si>
    <r>
      <rPr>
        <sz val="10"/>
        <rFont val="Times New Roman"/>
        <family val="1"/>
      </rPr>
      <t>30.04.020  REVESTIMENTO  EM  BORRACHA  SINTÉTICA  COLORIDA  DE  5,0 MM,  PARA  SINALIZAÇÃO TÁTIL DE ALERTA / DIRECIONAL – COLADO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</si>
  <si>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conforme a norma da NBR 9050, cola à base de neoprene com alto teor de sólidos, materiais acessórios e</t>
    </r>
  </si>
  <si>
    <r>
      <rPr>
        <sz val="11"/>
        <rFont val="Times New Roman"/>
        <family val="1"/>
      </rPr>
      <t>a</t>
    </r>
    <r>
      <rPr>
        <sz val="11"/>
        <rFont val="Arial"/>
        <family val="2"/>
      </rPr>
      <t xml:space="preserve">  mão-de-obra  necessária  para  a  instalação  do  piso  por  meio  de  colagem;  não  remunera  o preparo prévio da superfície.</t>
    </r>
  </si>
  <si>
    <r>
      <rPr>
        <sz val="10"/>
        <rFont val="Times New Roman"/>
        <family val="1"/>
      </rPr>
      <t>30.04.030  PISO EM LADRILHO HIDRÁULICO PODOTÁTIL VÁRIAS CORES 25 X 25 X 2,5 CM, ASSENTADO COM ARGAMASSA MISTA</t>
    </r>
  </si>
  <si>
    <r>
      <rPr>
        <sz val="10"/>
        <rFont val="Times New Roman"/>
        <family val="1"/>
      </rPr>
      <t xml:space="preserve">1)  </t>
    </r>
    <r>
      <rPr>
        <sz val="11"/>
        <rFont val="Times New Roman"/>
        <family val="1"/>
      </rPr>
      <t>Será  medido  pela  área  revestida  com  ladrilho,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</si>
  <si>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ladrilho   hidráulico   podo  tátil,  para  portadores  de deficiência visual, de 25 x 25 cm, com espessura média de 2,5 cm, em várias cores, referência ladrilho  hidráulico  Tátil  Cônico,  fabricação  da  Fábrica  de  Pisos  Paulista,  ou  Podo  tátil, fabricação   Mosaicos   Bernardi,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  e rejuntamento do piso.</t>
    </r>
  </si>
  <si>
    <r>
      <rPr>
        <sz val="10"/>
        <rFont val="Times New Roman"/>
        <family val="1"/>
      </rPr>
      <t>30.04.040  FAIXA   EM   POLICARBONATO   PARA   SINALIZAÇÃO   TÁTIL   FOTOLUMINESCENTE,   PARA DEGRAUS, COMPRIMENTO DE 20 CM</t>
    </r>
  </si>
  <si>
    <r>
      <rPr>
        <sz val="10"/>
        <rFont val="Times New Roman"/>
        <family val="1"/>
      </rPr>
      <t xml:space="preserve">1)  </t>
    </r>
    <r>
      <rPr>
        <sz val="11"/>
        <rFont val="Times New Roman"/>
        <family val="1"/>
      </rPr>
      <t>Será medido por unidade de faixa instalada (un).</t>
    </r>
  </si>
  <si>
    <r>
      <rPr>
        <sz val="10"/>
        <rFont val="Times New Roman"/>
        <family val="1"/>
      </rPr>
      <t xml:space="preserve">2)  </t>
    </r>
    <r>
      <rPr>
        <sz val="11"/>
        <rFont val="Times New Roman"/>
        <family val="1"/>
      </rPr>
      <t>O   item   remunera   o   fornecimento   de   faixa   em   policarbonato   para   sinalização   tátil, antiderrapante e fotoluminescente amarelo, para degraus, com 2 ou 3 cm de largura e 20 cm de comprimento;  adesivado  com  dupla  face;  referência  Andaluz  acessibilidade,  ou  equivalente, remunera a mão-de-obra necessária para a colocação da faixa.</t>
    </r>
  </si>
  <si>
    <r>
      <rPr>
        <sz val="10"/>
        <rFont val="Times New Roman"/>
        <family val="1"/>
      </rPr>
      <t>30.04.060  REVESTIMENTO  EM  CHAPA  DE  AÇO  INOXIDÁVEL  PARA  PROTEÇÃO  DE  PORTAS,  ALTURA 40 CM</t>
    </r>
  </si>
  <si>
    <r>
      <rPr>
        <sz val="10"/>
        <rFont val="Times New Roman"/>
        <family val="1"/>
      </rPr>
      <t xml:space="preserve">1)  </t>
    </r>
    <r>
      <rPr>
        <sz val="11"/>
        <rFont val="Times New Roman"/>
        <family val="1"/>
      </rPr>
      <t>Será medido por metro de revestimento em chapa de aço inoxidável executado (m).</t>
    </r>
  </si>
  <si>
    <r>
      <rPr>
        <sz val="10"/>
        <rFont val="Times New Roman"/>
        <family val="1"/>
      </rPr>
      <t xml:space="preserve">2)  </t>
    </r>
    <r>
      <rPr>
        <sz val="11"/>
        <rFont val="Times New Roman"/>
        <family val="1"/>
      </rPr>
      <t>O item remunera o fornecimento e instalação de revestimento para proteção inferior de portas, altura  de  40 cm,  chapa  inoxidável  AISI 304,  liga  18,8,  chapa 20  com  espessura  de  1 mm, acabamento escovado com grana especial.</t>
    </r>
  </si>
  <si>
    <r>
      <rPr>
        <sz val="10"/>
        <rFont val="Times New Roman"/>
        <family val="1"/>
      </rPr>
      <t>30.04.070  REJUNTAMENTO DE PISO EM LADRILHO HIDRÁULICO (25 X 25 X 2,5 CM) COM ARGAMASSA INDUSTRIALIZADA PARA REJUNTE, JUNTAS DE 2 MM</t>
    </r>
  </si>
  <si>
    <r>
      <rPr>
        <sz val="10"/>
        <rFont val="Times New Roman"/>
        <family val="1"/>
      </rPr>
      <t xml:space="preserve">1)  </t>
    </r>
    <r>
      <rPr>
        <sz val="11"/>
        <rFont val="Times New Roman"/>
        <family val="1"/>
      </rPr>
      <t>Será  medido  pela  de  área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</si>
  <si>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 da norma NBR 9457 e recomendações dos fabricantes.</t>
    </r>
  </si>
  <si>
    <r>
      <rPr>
        <sz val="10"/>
        <rFont val="Times New Roman"/>
        <family val="1"/>
      </rPr>
      <t>30.04.090  SINALIZAÇÃO  VISUAL  DE  DEGRAUS  COM  PINTURA  ESMALTE  EPÓXI,  COMPRIMENTO  DE 20 CM</t>
    </r>
  </si>
  <si>
    <r>
      <rPr>
        <sz val="10"/>
        <rFont val="Times New Roman"/>
        <family val="1"/>
      </rPr>
      <t xml:space="preserve">1)  </t>
    </r>
    <r>
      <rPr>
        <sz val="11"/>
        <rFont val="Times New Roman"/>
        <family val="1"/>
      </rPr>
      <t>Será medido por unidade de faixa de sinalização pintada (un).</t>
    </r>
  </si>
  <si>
    <r>
      <rPr>
        <sz val="10"/>
        <rFont val="Times New Roman"/>
        <family val="1"/>
      </rPr>
      <t xml:space="preserve">2)  </t>
    </r>
    <r>
      <rPr>
        <sz val="11"/>
        <rFont val="Times New Roman"/>
        <family val="1"/>
      </rPr>
      <t>O item remunera o fornecimento de tinta esmalte epóxi, na cor amarelo, fita adesiva apropriada para  demarcar  e  mascarar  as  faixas;  remunera  também  materiais  acessórios  e  a  mão-de-obra</t>
    </r>
  </si>
  <si>
    <r>
      <rPr>
        <sz val="11"/>
        <rFont val="Times New Roman"/>
        <family val="1"/>
      </rPr>
      <t>necessária  para  o  preparo  da  superfície  conforme  recomendações  do  fabricante,  aplicação da tinta esmalte epóxi em faixas com 2 a 3 cm de largura, e comprimento de no mínimo 20 cm.</t>
    </r>
  </si>
  <si>
    <r>
      <rPr>
        <sz val="10"/>
        <rFont val="Times New Roman"/>
        <family val="1"/>
      </rPr>
      <t>30.04.100  PISO TÁTIL DE CONCRETO, ALERTA / DIRECIONAL, INTERTRAVADO, ESPESSURA DE 6 CM, COM REJUNTE EM AREIA</t>
    </r>
  </si>
  <si>
    <r>
      <rPr>
        <sz val="10"/>
        <rFont val="Times New Roman"/>
        <family val="1"/>
      </rPr>
      <t xml:space="preserve">1)  </t>
    </r>
    <r>
      <rPr>
        <sz val="11"/>
        <rFont val="Times New Roman"/>
        <family val="1"/>
      </rPr>
      <t>Será  medido  pela  área  revestida  com  piso  tátil  de  concreto,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</si>
  <si>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piso podo tátil, para portadores de deficiência visual, de 20 x 20 cm,  com  espessura  de  6 cm,  em  várias  cores,  referência  Portal  das  Telhas,  JM Veronezi,  ou  equivalente;  areia,  materiais  acessórios,  e  a  mão-de-obra  necessária  para  a execução  dos  serviços:  apiloamento  da  superfície;  lançamento  e  execução  do  lastro  de  areia média,  com  altura  média  de  5 cm,  adensado  por  meio  de  placa  vibratória;  assentamento  dos pisos a partir de um meio-fio lateral, em ângulos retos, ou a 45º, em relação ao eixo definido, garantindo o intertravamento e que as juntas entre as peças não excedam a 3 mm; execução de arremates  junto  ao  meio-fio,  ou  bueiros,  ou  caixas  de  inspeção,  etc.,  com  pisos  serrados,  ou cortados,  na  dimensão  mínima  de  um  terço  da  peça  inteira,  conforme  recomendações  do fabricante; compactação dos pisos por meio de placa vibratória, juntamente com espalhamento de  camada  de  areia  fina,  promovendo  o  preenchimento  completo  dos  espaços  das  juntas  do pavimento e o conseqüente intertravamento dos pisos. Remunera também o preenchimento com argamassa de cimento e areia no traço 1:3, dos pequenos espaços existentes entre os pisos e as bordas de acabamento. Não remunera fornecimento de lastro de brita, quando necessário.</t>
    </r>
  </si>
  <si>
    <r>
      <rPr>
        <sz val="10"/>
        <rFont val="Times New Roman"/>
        <family val="1"/>
      </rPr>
      <t>30.04.110  REVESTIMENTO EM PORCELANATO TÉCNICO ANTIDERRAPANTE DE ALERTA / DIRECIONAL, ABSORÇÃO BI-A, REJUNTADO</t>
    </r>
  </si>
  <si>
    <r>
      <rPr>
        <sz val="10"/>
        <rFont val="Times New Roman"/>
        <family val="1"/>
      </rPr>
      <t xml:space="preserve">1)  </t>
    </r>
    <r>
      <rPr>
        <sz val="11"/>
        <rFont val="Times New Roman"/>
        <family val="1"/>
      </rPr>
      <t>Será medido pela área de revestimento com placa em porcelanato técnico antiderrapante para acessibilidade,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</si>
  <si>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antiderrapante  para  acessibilidade  em  diversas  cores,  classe  de  absorção  BI-a,  para  usos externos e internos, conforme características abaixo:</t>
    </r>
  </si>
  <si>
    <r>
      <rPr>
        <sz val="10"/>
        <rFont val="Times New Roman"/>
        <family val="1"/>
      </rPr>
      <t xml:space="preserve">a)   </t>
    </r>
    <r>
      <rPr>
        <sz val="11"/>
        <rFont val="Times New Roman"/>
        <family val="1"/>
      </rPr>
      <t>Espessura  de  11 mm.  Referência  Porcelanato  Técnico  Arqtec  Stop  ou  Go  da  Eliane,  ou equivalente;</t>
    </r>
  </si>
  <si>
    <r>
      <rPr>
        <sz val="10"/>
        <rFont val="Times New Roman"/>
        <family val="1"/>
      </rPr>
      <t xml:space="preserve">b)  </t>
    </r>
    <r>
      <rPr>
        <sz val="11"/>
        <rFont val="Times New Roman"/>
        <family val="1"/>
      </rPr>
      <t>Grupo de absorção de água: Abs &lt;= 0,1 %, grupo BI-a;</t>
    </r>
  </si>
  <si>
    <r>
      <rPr>
        <sz val="10"/>
        <rFont val="Times New Roman"/>
        <family val="1"/>
      </rPr>
      <t xml:space="preserve">c)  </t>
    </r>
    <r>
      <rPr>
        <sz val="11"/>
        <rFont val="Times New Roman"/>
        <family val="1"/>
      </rPr>
      <t>Carga de ruptura &gt; 1.800 N;</t>
    </r>
  </si>
  <si>
    <r>
      <rPr>
        <sz val="10"/>
        <rFont val="Times New Roman"/>
        <family val="1"/>
      </rPr>
      <t xml:space="preserve">d)  </t>
    </r>
    <r>
      <rPr>
        <sz val="11"/>
        <rFont val="Times New Roman"/>
        <family val="1"/>
      </rPr>
      <t>Resistência ao manchamento: mínimo 3;</t>
    </r>
  </si>
  <si>
    <r>
      <rPr>
        <sz val="10"/>
        <rFont val="Times New Roman"/>
        <family val="1"/>
      </rPr>
      <t xml:space="preserve">e)  </t>
    </r>
    <r>
      <rPr>
        <sz val="11"/>
        <rFont val="Times New Roman"/>
        <family val="1"/>
      </rPr>
      <t>Resistência química: no mínimo classe B;</t>
    </r>
  </si>
  <si>
    <r>
      <rPr>
        <sz val="10"/>
        <rFont val="Times New Roman"/>
        <family val="1"/>
      </rPr>
      <t xml:space="preserve">f)   </t>
    </r>
    <r>
      <rPr>
        <sz val="11"/>
        <rFont val="Times New Roman"/>
        <family val="1"/>
      </rPr>
      <t>Resistência a flexão &gt; 45,00 MPa;</t>
    </r>
  </si>
  <si>
    <r>
      <rPr>
        <sz val="10"/>
        <rFont val="Times New Roman"/>
        <family val="1"/>
      </rPr>
      <t xml:space="preserve">g)  </t>
    </r>
    <r>
      <rPr>
        <sz val="11"/>
        <rFont val="Times New Roman"/>
        <family val="1"/>
      </rPr>
      <t>Expansão por umidade &lt;= 0,60;</t>
    </r>
  </si>
  <si>
    <r>
      <rPr>
        <sz val="10"/>
        <rFont val="Times New Roman"/>
        <family val="1"/>
      </rPr>
      <t xml:space="preserve">h)  </t>
    </r>
    <r>
      <rPr>
        <sz val="11"/>
        <rFont val="Times New Roman"/>
        <family val="1"/>
      </rPr>
      <t>Coeficiente de atrito &gt;= 0,5;</t>
    </r>
  </si>
  <si>
    <r>
      <rPr>
        <sz val="10"/>
        <rFont val="Times New Roman"/>
        <family val="1"/>
      </rPr>
      <t xml:space="preserve">i)   </t>
    </r>
    <r>
      <rPr>
        <sz val="11"/>
        <rFont val="Times New Roman"/>
        <family val="1"/>
      </rPr>
      <t>Resistência à abrasão profunda &lt;=140 mm3;</t>
    </r>
  </si>
  <si>
    <r>
      <rPr>
        <sz val="11"/>
        <rFont val="Times New Roman"/>
        <family val="1"/>
      </rPr>
      <t>Remunera  rejunte  com  polímeros  para  maior  resistência  e  elasticidade,  e  cores  firmes  e duradouras, referência Juntaplus Gold Total da Eliane ou Weber ou Quartzolit ou equivalente; remunera também o fornecimento de argamassa industrializada colante tipo AC III, rejunte para</t>
    </r>
  </si>
  <si>
    <r>
      <rPr>
        <sz val="11"/>
        <rFont val="Times New Roman"/>
        <family val="1"/>
      </rPr>
      <t>porcelanato e a mão-de-obra necessária para a execução dos serviços de preparo da argamassa industrializada  colante  de  assentamento,  rejuntamento  para  junta  média  2  mm;  aplicação  da argamassa  de  assentamento  na  espessura  média  de  2,5 cm,  placas  direcional  e  de  alerta  em várias  cores,  e  o  assentamento  das  peças,  conforme  exigências  das  normas  NBR 13753, NBR 13754,   NBR 13755,   NBR 13816,   NBR 13818,   NBR 15463   e   recomendações   dos</t>
    </r>
  </si>
  <si>
    <r>
      <rPr>
        <sz val="11"/>
        <rFont val="Times New Roman"/>
        <family val="1"/>
      </rPr>
      <t>fabricantes. Não remunera os serviços de regularização da superfície.</t>
    </r>
  </si>
  <si>
    <r>
      <rPr>
        <b/>
        <sz val="10"/>
        <rFont val="Times New Roman"/>
        <family val="1"/>
      </rPr>
      <t>30.06.000  COMUNICAÇÃO VISUAL E SONORA</t>
    </r>
  </si>
  <si>
    <r>
      <rPr>
        <sz val="10"/>
        <rFont val="Times New Roman"/>
        <family val="1"/>
      </rPr>
      <t>30.06.010  SINALIZAÇÃO TÁTIL (INÍCIO OU FINAL) EM BRAILLE PARA CORRIMÃO</t>
    </r>
  </si>
  <si>
    <r>
      <rPr>
        <sz val="10"/>
        <rFont val="Times New Roman"/>
        <family val="1"/>
      </rPr>
      <t xml:space="preserve">1)  </t>
    </r>
    <r>
      <rPr>
        <sz val="11"/>
        <rFont val="Times New Roman"/>
        <family val="1"/>
      </rPr>
      <t>Será medido por unidade de placa colocada (un).</t>
    </r>
  </si>
  <si>
    <r>
      <rPr>
        <sz val="10"/>
        <rFont val="Times New Roman"/>
        <family val="1"/>
      </rPr>
      <t xml:space="preserve">2)  </t>
    </r>
    <r>
      <rPr>
        <sz val="11"/>
        <rFont val="Times New Roman"/>
        <family val="1"/>
      </rPr>
      <t>O item remunera o fornecimento da placa para sinalização tátil em braille informando início ou final  de  escada  ou  rampa,  com  o  verso  auto-aderente,  medindo  13 x 3 cm  e  a  mão-de-obra necessária para a colocação da placa.</t>
    </r>
  </si>
  <si>
    <r>
      <rPr>
        <sz val="10"/>
        <rFont val="Times New Roman"/>
        <family val="1"/>
      </rPr>
      <t>30.06.020  PLACA PARA SINALIZAÇÃO TÁTIL (PAVIMENTO) EM BRAILLE PARA CORRIMÃO</t>
    </r>
  </si>
  <si>
    <r>
      <rPr>
        <sz val="10"/>
        <rFont val="Times New Roman"/>
        <family val="1"/>
      </rPr>
      <t xml:space="preserve">2)  </t>
    </r>
    <r>
      <rPr>
        <sz val="11"/>
        <rFont val="Times New Roman"/>
        <family val="1"/>
      </rPr>
      <t>O  item  remunera  o  fornecimento  da  placa  para  sinalização  tátil  em  braille  informando  o pavimento, com o verso auto-aderente, medindo 13 x 3 cm e a mão-de-obra necessária para a colocação da placa.</t>
    </r>
  </si>
  <si>
    <r>
      <rPr>
        <sz val="10"/>
        <rFont val="Times New Roman"/>
        <family val="1"/>
      </rPr>
      <t>30.06.030  ANEL DE BORRACHA PARA SINALIZAÇÃO TÁTIL PARA CORRIMÃO, DIÂMETRO DE 4,5 CM</t>
    </r>
  </si>
  <si>
    <r>
      <rPr>
        <sz val="10"/>
        <rFont val="Times New Roman"/>
        <family val="1"/>
      </rPr>
      <t xml:space="preserve">1)  </t>
    </r>
    <r>
      <rPr>
        <sz val="11"/>
        <rFont val="Times New Roman"/>
        <family val="1"/>
      </rPr>
      <t>Será medido por unidade de anel de borracha colocada (un).</t>
    </r>
  </si>
  <si>
    <r>
      <rPr>
        <sz val="10"/>
        <rFont val="Times New Roman"/>
        <family val="1"/>
      </rPr>
      <t xml:space="preserve">2)  </t>
    </r>
    <r>
      <rPr>
        <sz val="11"/>
        <rFont val="Times New Roman"/>
        <family val="1"/>
      </rPr>
      <t>O item remunera o fornecimento do anel de borracha para sinalização tátil, diâmetro de 4,5 cm e a mão-de-obra necessária para a colocação do anel.</t>
    </r>
  </si>
  <si>
    <r>
      <rPr>
        <sz val="10"/>
        <rFont val="Times New Roman"/>
        <family val="1"/>
      </rPr>
      <t>30.06.050  TINTA     ACRÍLICA     PARA     SINALIZAÇÃO     VISUAL     DE     PISO,     COM     ACABAMENTO MICROTEXTURIZADO E ANTIDERRAPANTE</t>
    </r>
  </si>
  <si>
    <r>
      <rPr>
        <sz val="10"/>
        <rFont val="Times New Roman"/>
        <family val="1"/>
      </rPr>
      <t xml:space="preserve">1)  </t>
    </r>
    <r>
      <rPr>
        <sz val="11"/>
        <rFont val="Times New Roman"/>
        <family val="1"/>
      </rPr>
      <t>Será medido por comprimento de faixa de sinalização pintada (m).</t>
    </r>
  </si>
  <si>
    <r>
      <rPr>
        <sz val="10"/>
        <rFont val="Times New Roman"/>
        <family val="1"/>
      </rPr>
      <t xml:space="preserve">2)  </t>
    </r>
    <r>
      <rPr>
        <sz val="11"/>
        <rFont val="Times New Roman"/>
        <family val="1"/>
      </rPr>
      <t>O item remunera o fornecimento de tinta acrílica fosca de grande desempenho para pisos, nas cores  azul,  verde,  cinza,  vermelho,  preto,  branco  ou  amarelo  referencia  Interlight,  fabricação Indutil  ou  equivalente,  com  a  adição  de  micro  esferas  de  vidro  Extra  Premix  (tipo I-B), fabricação  Vimaster  ou  equivalente,  conforme  especificações  do  fabricante,  que  confere  um acabamento microtexturizado e antiderrapante com refletorização, materiais acessórios e a mão- de-obra necessária para o preparo de pavimento de concreto e a aplicação da tinta em faixas com até 3 cm de largura.</t>
    </r>
  </si>
  <si>
    <r>
      <rPr>
        <sz val="10"/>
        <rFont val="Times New Roman"/>
        <family val="1"/>
      </rPr>
      <t>30.06.060  SINALIZAÇÃO DE EMERGÊNCIA VISUAL E SONORA</t>
    </r>
  </si>
  <si>
    <r>
      <rPr>
        <sz val="10"/>
        <rFont val="Times New Roman"/>
        <family val="1"/>
      </rPr>
      <t xml:space="preserve">1)  </t>
    </r>
    <r>
      <rPr>
        <sz val="11"/>
        <rFont val="Times New Roman"/>
        <family val="1"/>
      </rPr>
      <t>Será medido por conjunto de sinalização visual e sonora instalada (cj).</t>
    </r>
  </si>
  <si>
    <r>
      <rPr>
        <sz val="10"/>
        <rFont val="Times New Roman"/>
        <family val="1"/>
      </rPr>
      <t xml:space="preserve">2)  </t>
    </r>
    <r>
      <rPr>
        <sz val="11"/>
        <rFont val="Times New Roman"/>
        <family val="1"/>
      </rPr>
      <t>O  item remunera o fornecimento do conjunto de equipamentos de sinalização de emergência visual  e  sonora,  para  serem  instalados  em  espaços  confinados,  banheiros,  boxes  de  banho, cabines ou outros espaços privativos; referência AE-06 fabricação Arco Sinalização Universal, MIL WA fabricação Mil Acentos, ou equivalente. Remunera também a mão-de-obra necessária e  material  acessórios  para  a  instalação  completa  dos  equipamentos,  conforme  exigência  da norma NBR 9050 e recomendações dos fabricantes.</t>
    </r>
  </si>
  <si>
    <r>
      <rPr>
        <sz val="10"/>
        <rFont val="Times New Roman"/>
        <family val="1"/>
      </rPr>
      <t>30.06.080  PLACA   DE   IDENTIFICAÇÃO   EM   ALUMÍNIO   PARA   WC,   COM   DESENHO   UNIVERSAL   DE ACESSIBILIDADE</t>
    </r>
  </si>
  <si>
    <r>
      <rPr>
        <sz val="10"/>
        <rFont val="Times New Roman"/>
        <family val="1"/>
      </rPr>
      <t xml:space="preserve">1)  </t>
    </r>
    <r>
      <rPr>
        <sz val="11"/>
        <rFont val="Times New Roman"/>
        <family val="1"/>
      </rPr>
      <t>Será medido por unidade de placa instalada (un).</t>
    </r>
  </si>
  <si>
    <r>
      <rPr>
        <sz val="10"/>
        <rFont val="Times New Roman"/>
        <family val="1"/>
      </rPr>
      <t xml:space="preserve">2)  </t>
    </r>
    <r>
      <rPr>
        <sz val="11"/>
        <rFont val="Times New Roman"/>
        <family val="1"/>
      </rPr>
      <t>O  item  remunera  o  fornecimento  de  placa  de  identificação  para  WC,  confeccionada  em alumínio,   com   desenho   universal   de   acessibilidade.   Remunera   também   a   mão-de-obra necessária, materiais e acessórios para sua fixação.</t>
    </r>
  </si>
  <si>
    <r>
      <rPr>
        <sz val="10"/>
        <rFont val="Times New Roman"/>
        <family val="1"/>
      </rPr>
      <t>30.06.090  PLACA   DE   IDENTIFICAÇÃO   PARA   ESTACIONAMENTO,   COM   DESENHO   UNIVERSAL   DE ACESSIBILIDADE, TIPO PEDESTAL</t>
    </r>
  </si>
  <si>
    <r>
      <rPr>
        <sz val="10"/>
        <rFont val="Times New Roman"/>
        <family val="1"/>
      </rPr>
      <t xml:space="preserve">2)  </t>
    </r>
    <r>
      <rPr>
        <sz val="11"/>
        <rFont val="Times New Roman"/>
        <family val="1"/>
      </rPr>
      <t>O item remunera o fornecimento de placa de identificação para estacionamento em chapa de aço galvanizado, com desenho universal de acessibilidade, tipo pedestal. Remunera também a mão-de-obra necessária, materiais e acessórios para fixação da placa.</t>
    </r>
  </si>
  <si>
    <r>
      <rPr>
        <sz val="10"/>
        <rFont val="Times New Roman"/>
        <family val="1"/>
      </rPr>
      <t>30.06.100  SINALIZAÇÃO COM PICTOGRAMA PARA VAGA DE ESTACIONAMENTO</t>
    </r>
  </si>
  <si>
    <r>
      <rPr>
        <sz val="10"/>
        <rFont val="Times New Roman"/>
        <family val="1"/>
      </rPr>
      <t xml:space="preserve">1)  </t>
    </r>
    <r>
      <rPr>
        <sz val="11"/>
        <rFont val="Times New Roman"/>
        <family val="1"/>
      </rPr>
      <t>Será medido por unidade de pictograma pintado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</si>
  <si>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materiais  acessórios  e  a mão-de-obra necessária para o preparo de pavimento betuminoso ou de concreto, marcação do quadro, pintura do fundo e pintura do símbolo, de acordo com a norma NBR 9050.</t>
    </r>
  </si>
  <si>
    <r>
      <rPr>
        <sz val="10"/>
        <rFont val="Times New Roman"/>
        <family val="1"/>
      </rPr>
      <t>30.06.110  SINALIZAÇÃO   COM   PICTOGRAMA   PARA   VAGA   DE   ESTACIONAMENTO,   COM   FAIXAS DEMARCATÓRIAS</t>
    </r>
  </si>
  <si>
    <r>
      <rPr>
        <sz val="10"/>
        <rFont val="Times New Roman"/>
        <family val="1"/>
      </rPr>
      <t xml:space="preserve">1)  </t>
    </r>
    <r>
      <rPr>
        <sz val="11"/>
        <rFont val="Times New Roman"/>
        <family val="1"/>
      </rPr>
      <t>Será medido por unidade de pictograma e faixas demarcatórias pintados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</si>
  <si>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fita crepe para demarcação das faixas, materiais acessórios, a mão-de-obra para o preparo de pavimento betuminoso ou de concreto, marcação do quadro, pintura do fundo e pintura do símbolo e as faixas demarcatórias, de acordo com a norma NBR 9050.</t>
    </r>
  </si>
  <si>
    <r>
      <rPr>
        <sz val="10"/>
        <rFont val="Times New Roman"/>
        <family val="1"/>
      </rPr>
      <t>30.06.120  SINALIZAÇÃO  COM  PICTOGRAMA  ADESIVO  DE  PISO  120 X 80 CM,  FOTOLUMINESCENTE, PARA ÁREA DE RESGATE</t>
    </r>
  </si>
  <si>
    <r>
      <rPr>
        <sz val="10"/>
        <rFont val="Times New Roman"/>
        <family val="1"/>
      </rPr>
      <t xml:space="preserve">1)  </t>
    </r>
    <r>
      <rPr>
        <sz val="11"/>
        <rFont val="Times New Roman"/>
        <family val="1"/>
      </rPr>
      <t>Será medido por unidade de sinalização com pictograma instalada (un).</t>
    </r>
  </si>
  <si>
    <r>
      <rPr>
        <sz val="10"/>
        <rFont val="Times New Roman"/>
        <family val="1"/>
      </rPr>
      <t xml:space="preserve">2)  </t>
    </r>
    <r>
      <rPr>
        <sz val="11"/>
        <rFont val="Times New Roman"/>
        <family val="1"/>
      </rPr>
      <t>O   item   remunera   o   fornecimento   de   sinalização   com   pictograma   de   piso   autoadesiva, fotoluminescente em PVC expandido, dimensões de 0,80 x 1,20 m, material de acordo com a IT 20/2015 e com a NBR 9050. Referência Kadima Acessibilidade ou equivalente.</t>
    </r>
  </si>
  <si>
    <r>
      <rPr>
        <sz val="10"/>
        <rFont val="Times New Roman"/>
        <family val="1"/>
      </rPr>
      <t>30.06.132  PLACA PARA SINALIZAÇÃO TÁTIL EM POLIESTIRENO COM ALTO RELEVO EM BRAILE, PARA IDENTIFICAÇÃO DE PAVIMENTOS</t>
    </r>
  </si>
  <si>
    <r>
      <rPr>
        <sz val="10"/>
        <rFont val="Times New Roman"/>
        <family val="1"/>
      </rPr>
      <t xml:space="preserve">2)  </t>
    </r>
    <r>
      <rPr>
        <sz val="11"/>
        <rFont val="Times New Roman"/>
        <family val="1"/>
      </rPr>
      <t>O  item  remunera  o  fornecimento  e  instalação  de  placa  para  sinalização  tátil  em  poliestireno "PS",  na  cor  cinza  claro  e  em  braile  com  alto  relevo  em  preto,  dimensões  de  80 x 50 mm,</t>
    </r>
  </si>
  <si>
    <r>
      <rPr>
        <sz val="11"/>
        <rFont val="Times New Roman"/>
        <family val="1"/>
      </rPr>
      <t>espessura  de  3 mm,  para  identificação  de  pavimentos, conforme norma NBR 9050;  remunera também materiais, acessórios necessários para a fixação da placa em parede.</t>
    </r>
  </si>
  <si>
    <r>
      <rPr>
        <b/>
        <sz val="10"/>
        <rFont val="Times New Roman"/>
        <family val="1"/>
      </rPr>
      <t>30.08.000  APARELHOS SANITÁRIOS</t>
    </r>
  </si>
  <si>
    <r>
      <rPr>
        <sz val="10"/>
        <rFont val="Times New Roman"/>
        <family val="1"/>
      </rPr>
      <t>30.08.010  BACIA SIFONADA DE LOUÇA COM ABERTURA FRONTAL CAPACIDADE 6 LITROS</t>
    </r>
  </si>
  <si>
    <r>
      <rPr>
        <sz val="10"/>
        <rFont val="Times New Roman"/>
        <family val="1"/>
      </rPr>
      <t xml:space="preserve">1)  </t>
    </r>
    <r>
      <rPr>
        <sz val="11"/>
        <rFont val="Times New Roman"/>
        <family val="1"/>
      </rPr>
      <t>Será medido por unidade de bacia instalada (un).</t>
    </r>
  </si>
  <si>
    <r>
      <rPr>
        <sz val="10"/>
        <rFont val="Times New Roman"/>
        <family val="1"/>
      </rPr>
      <t xml:space="preserve">2)  </t>
    </r>
    <r>
      <rPr>
        <sz val="11"/>
        <rFont val="Times New Roman"/>
        <family val="1"/>
      </rPr>
      <t>O item remunera o fornecimento e instalação da bacia sifonada de louça com abertura frontal, com  as  características:  funcionamento  do  sifonamento  com  volume  de  descarga  reduzido - 6 litros  (categoria  V.D.R.),  e  com  todos  os  requisitos  exigidos  pelo  Programa  Brasileiro  de Qualidade e Produtividade do Habitat (PBQP-H) em casos especiais (condições hospitalares), referência Linha Vogue Plus Conforto P.51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Não remunera assento.</t>
    </r>
  </si>
  <si>
    <r>
      <rPr>
        <sz val="10"/>
        <rFont val="Times New Roman"/>
        <family val="1"/>
      </rPr>
      <t>30.08.020  ASSENTO PARA BACIA SANITÁRIA COM ABERTURA FRONTAL</t>
    </r>
  </si>
  <si>
    <r>
      <rPr>
        <sz val="10"/>
        <rFont val="Times New Roman"/>
        <family val="1"/>
      </rPr>
      <t xml:space="preserve">1)  </t>
    </r>
    <r>
      <rPr>
        <sz val="11"/>
        <rFont val="Times New Roman"/>
        <family val="1"/>
      </rPr>
      <t>Será medido por unidade de assento instalado (un).</t>
    </r>
  </si>
  <si>
    <r>
      <rPr>
        <sz val="10"/>
        <rFont val="Times New Roman"/>
        <family val="1"/>
      </rPr>
      <t xml:space="preserve">2)  </t>
    </r>
    <r>
      <rPr>
        <sz val="11"/>
        <rFont val="Times New Roman"/>
        <family val="1"/>
      </rPr>
      <t>O item remunera o fornecimento e instalação de assento sanitário com tampa e abertura frontal, apropriado para bacia sanitária com abertura frontal, referência assento Vogue Plus AP 52 da Deca, ou equivalente.</t>
    </r>
  </si>
  <si>
    <r>
      <rPr>
        <sz val="10"/>
        <rFont val="Times New Roman"/>
        <family val="1"/>
      </rPr>
      <t>30.08.030  ASSENTO ARTICULADO PARA BANHO, EM ALUMÍNIO COM PINTURA EPÓXI DE 700 X 450 MM</t>
    </r>
  </si>
  <si>
    <r>
      <rPr>
        <sz val="10"/>
        <rFont val="Times New Roman"/>
        <family val="1"/>
      </rPr>
      <t xml:space="preserve">2)  </t>
    </r>
    <r>
      <rPr>
        <sz val="11"/>
        <rFont val="Times New Roman"/>
        <family val="1"/>
      </rPr>
      <t>O item remunera o fornecimento de assento tipo banco articulável, em liga de alumínio com acabamento em pintura epóxi, com profundidade mínima de 0,45 m, altura de instalação 0,46 m do piso acabado e comprimento mínimo de 0,70 m e capaz de suportar um esforço mínimo de 1,5 kN, constituído por: estrutura articulada de fixação à parede, com movimento para cima e assento  ripado.  Remunera  também  os  materiais,  acessórios  e  a  mão-de-obra  necessária  para fixar o assento articulado. Norma técnica: NBR 9050.</t>
    </r>
  </si>
  <si>
    <r>
      <rPr>
        <sz val="10"/>
        <rFont val="Times New Roman"/>
        <family val="1"/>
      </rPr>
      <t>30.08.040  LAVATÓRIO  DE  LOUÇA  PARA  CANTO  SEM  COLUNA  PARA  PESSOAS  COM  MOBILIDADE REDUZIDA</t>
    </r>
  </si>
  <si>
    <r>
      <rPr>
        <sz val="10"/>
        <rFont val="Times New Roman"/>
        <family val="1"/>
      </rPr>
      <t xml:space="preserve">1)  </t>
    </r>
    <r>
      <rPr>
        <sz val="11"/>
        <rFont val="Times New Roman"/>
        <family val="1"/>
      </rPr>
      <t>Será medido por unidade de lavatório instalado (un).</t>
    </r>
  </si>
  <si>
    <r>
      <rPr>
        <sz val="10"/>
        <rFont val="Times New Roman"/>
        <family val="1"/>
      </rPr>
      <t xml:space="preserve">2)  </t>
    </r>
    <r>
      <rPr>
        <sz val="11"/>
        <rFont val="Times New Roman"/>
        <family val="1"/>
      </rPr>
      <t>O item remunera o fornecimento e a instalação do lavatório de louça para canto, sem coluna para  pessoa  com  mobilidade  reduzida;  referência  L 76 coleções  Master  fabricação  Deca,  ou equivalente;  sifão  cromado  de  1" x 1 1/2";  tubo  de  ligação  cromado  com  canopla;  válvula metálica de 1" para ligação ao sifão, um par de parafusos com bucha para fixação do lavatório; materiais acessórios necessários para sua instalação e ligação à rede de esgoto.</t>
    </r>
  </si>
  <si>
    <r>
      <rPr>
        <sz val="10"/>
        <rFont val="Times New Roman"/>
        <family val="1"/>
      </rPr>
      <t>30.08.050  TROCADOR  ACESSÍVEL  EM  MDF  COM  REVESTIMENTO  EM  LAMINADO  MELAMÍNICO  DE 180 X 80 CM</t>
    </r>
  </si>
  <si>
    <r>
      <rPr>
        <sz val="10"/>
        <rFont val="Times New Roman"/>
        <family val="1"/>
      </rPr>
      <t xml:space="preserve">1)  </t>
    </r>
    <r>
      <rPr>
        <sz val="11"/>
        <rFont val="Times New Roman"/>
        <family val="1"/>
      </rPr>
      <t>Será medido por unidade de trocador instalado (un).</t>
    </r>
  </si>
  <si>
    <r>
      <rPr>
        <sz val="10"/>
        <rFont val="Times New Roman"/>
        <family val="1"/>
      </rPr>
      <t xml:space="preserve">2)  </t>
    </r>
    <r>
      <rPr>
        <sz val="11"/>
        <rFont val="Times New Roman"/>
        <family val="1"/>
      </rPr>
      <t>O  item  remunera  o  fornecimento  e  instalação  de  trocador  acessível  com  tampo  em  MDF  de 25 mm de espessura, revestido em laminado melamínico texturizado na cor branca. Remunera também materiais, acessórios e a mão-de-obra necessária para execução de base em concreto armado  para  apoio  do  tampo;  alvenaria  de  apoio  com  acabamento  em  placa  cerâmica  de 15 x 15 cm; 02 (dois) cabides de louça com 2 ganchos e 02 (duas) barras de apoio, em tubo de aço inoxidável.</t>
    </r>
  </si>
  <si>
    <r>
      <rPr>
        <sz val="10"/>
        <rFont val="Times New Roman"/>
        <family val="1"/>
      </rPr>
      <t>30.08.060  BACIA SIFONADA DE LOUÇA PARA PESSOAS COM MOBILIDADE REDUZIDA CAPACIDADE 6 LITROS</t>
    </r>
  </si>
  <si>
    <r>
      <rPr>
        <sz val="10"/>
        <rFont val="Times New Roman"/>
        <family val="1"/>
      </rPr>
      <t xml:space="preserve">2)  </t>
    </r>
    <r>
      <rPr>
        <sz val="11"/>
        <rFont val="Times New Roman"/>
        <family val="1"/>
      </rPr>
      <t>O item remunera o fornecimento e instalação da bacia sifonada de louça, linha tradicional, com altura especial, apropriada para pessoas com mobilidade reduzida, ou em cadeira de rodas, com as  características:  funcionamento  do  sifonamento  com volume  de  descarga  reduzido - 6 litros (categoria V.D.R.), e com todos os requisitos exigidos pelo Programa Brasileiro de Qualidade e Produtividade do Habitat (PBQP-H), referência Linha Vogue Conforto P-510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Norma técnica: NBR 9050.</t>
    </r>
  </si>
  <si>
    <r>
      <rPr>
        <b/>
        <sz val="10"/>
        <rFont val="Times New Roman"/>
        <family val="1"/>
      </rPr>
      <t>30.12.000  CALÇADAS E PASSEIOS</t>
    </r>
  </si>
  <si>
    <r>
      <rPr>
        <sz val="10"/>
        <rFont val="Times New Roman"/>
        <family val="1"/>
      </rPr>
      <t>30.12.010  RAMPA     DE     ACESSIBILIDADE     PRÉ-FABRICADA     DE     CONCRETO     NAS     DIMENSÕES 2,20 X 1,86 X 1,20 M</t>
    </r>
  </si>
  <si>
    <r>
      <rPr>
        <sz val="10"/>
        <rFont val="Times New Roman"/>
        <family val="1"/>
      </rPr>
      <t xml:space="preserve">1)  </t>
    </r>
    <r>
      <rPr>
        <sz val="11"/>
        <rFont val="Times New Roman"/>
        <family val="1"/>
      </rPr>
      <t>Será medido por unidade de rampa instalada (un).</t>
    </r>
  </si>
  <si>
    <r>
      <rPr>
        <sz val="10"/>
        <rFont val="Times New Roman"/>
        <family val="1"/>
      </rPr>
      <t xml:space="preserve">2)  </t>
    </r>
    <r>
      <rPr>
        <sz val="11"/>
        <rFont val="Times New Roman"/>
        <family val="1"/>
      </rPr>
      <t>O  item  remunera  o  fornecimento  e  instalação  de  rampa  de  acessibilidade  em  concreto  pré- fabricado,  altamente  vibrado  e  prensado,  com  resistência  média  de  compressão  de  35Mpa, referência  Pec  Pisos  ou  equivalente,  remunera  também  todos  os  materiais  e  mão  de  obra necessária para a instalação da rampa conforme recomendações do fabricante.</t>
    </r>
  </si>
  <si>
    <r>
      <rPr>
        <b/>
        <sz val="10"/>
        <rFont val="Times New Roman"/>
        <family val="1"/>
      </rPr>
      <t>30.14.000  ELEVADORES E PLATAFORMAS</t>
    </r>
  </si>
  <si>
    <r>
      <rPr>
        <sz val="10"/>
        <rFont val="Times New Roman"/>
        <family val="1"/>
      </rPr>
      <t>30.14.010  ELEVADOR DE USO RESTRITO A PESSOAS COM MOBILIDADE REDUZIDA COM 02 PARADAS, CAPACIDADE 225 KG - USO INTERNO EM ALVENARIA</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</si>
  <si>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</si>
  <si>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hidráulico de uso restrito à pessoa com mobilidade  reduzida,  com capacidade máxima de 225 kg (3 pessoas), com 02 paradas e percurso até 4m, para uso interno contendo as seguintes características:</t>
    </r>
  </si>
  <si>
    <r>
      <rPr>
        <sz val="11"/>
        <rFont val="Times New Roman"/>
        <family val="1"/>
      </rPr>
      <t>a)  Portas alinhadas com largura de 80 cm;</t>
    </r>
  </si>
  <si>
    <r>
      <rPr>
        <sz val="11"/>
        <rFont val="Times New Roman"/>
        <family val="1"/>
      </rPr>
      <t>b)  Portas  de  pavimento  com  abertura  do  tipo  eixo  vertical  e  com  fechamento  automático dotadas de trinco de segurança;</t>
    </r>
  </si>
  <si>
    <r>
      <rPr>
        <sz val="11"/>
        <rFont val="Times New Roman"/>
        <family val="1"/>
      </rPr>
      <t>c)  Portas da cabina tipo “bus” de funcionamento automático em aço inoxidável;</t>
    </r>
  </si>
  <si>
    <r>
      <rPr>
        <sz val="11"/>
        <rFont val="Times New Roman"/>
        <family val="1"/>
      </rPr>
      <t>d)  Iluminação e alarme de emergência;</t>
    </r>
  </si>
  <si>
    <r>
      <rPr>
        <sz val="11"/>
        <rFont val="Times New Roman"/>
        <family val="1"/>
      </rPr>
      <t>e)  Piso emborrachado antiderrapante;</t>
    </r>
  </si>
  <si>
    <r>
      <rPr>
        <sz val="11"/>
        <rFont val="Times New Roman"/>
        <family val="1"/>
      </rPr>
      <t>f)  Corrimão e ventilador;</t>
    </r>
  </si>
  <si>
    <r>
      <rPr>
        <sz val="11"/>
        <rFont val="Times New Roman"/>
        <family val="1"/>
      </rPr>
      <t>g)  Sistema de freio de segurança contrarruptura ou afrouxamento dos cabos;</t>
    </r>
  </si>
  <si>
    <r>
      <rPr>
        <sz val="11"/>
        <rFont val="Times New Roman"/>
        <family val="1"/>
      </rPr>
      <t>h)  Para-choque de elastômero no poço;</t>
    </r>
  </si>
  <si>
    <r>
      <rPr>
        <sz val="11"/>
        <rFont val="Times New Roman"/>
        <family val="1"/>
      </rPr>
      <t>i)   Bomba hidráulica helicoidal de baixo ruído;</t>
    </r>
  </si>
  <si>
    <r>
      <rPr>
        <sz val="11"/>
        <rFont val="Times New Roman"/>
        <family val="1"/>
      </rPr>
      <t>j)   Cabina em chapas de alumínio pintado com tinta epóxi e cura a quente – cor a definir. Além das  características  acima  o  elevador  deverá  atender  a  norma  NBR  12892.  O  item  não remunera a alvenaria.</t>
    </r>
  </si>
  <si>
    <r>
      <rPr>
        <sz val="11"/>
        <rFont val="Times New Roman"/>
        <family val="1"/>
      </rPr>
      <t>a)  10%  do  valor  total  na  apresentação  do  projeto  executivo  pela  contratada,  após  análise, aprovação e a liberação para a execução pela contratante e/ou gerenciadora;</t>
    </r>
  </si>
  <si>
    <r>
      <rPr>
        <sz val="11"/>
        <rFont val="Times New Roman"/>
        <family val="1"/>
      </rPr>
      <t>b)  70%  do  valor  total  na  fabricação,  montagem  e  instalação,  em  porcentagens  conforme cronograma de obra aprovado pela contratante e/ou gerenciadora;</t>
    </r>
  </si>
  <si>
    <r>
      <rPr>
        <sz val="11"/>
        <rFont val="Times New Roman"/>
        <family val="1"/>
      </rPr>
      <t>c)  20%   do   valor   total   após   a   realização   dos   testes   de   aceite   e   aprovação   final   para funcionamento pela contratante e/ou gerenciadora.</t>
    </r>
  </si>
  <si>
    <r>
      <rPr>
        <sz val="10"/>
        <rFont val="Times New Roman"/>
        <family val="1"/>
      </rPr>
      <t>30.14.020  ELEVADOR DE USO RESTRITO A PESSOAS COM MOBILIDADE REDUZIDA COM 03 PARADAS, CAPACIDADE DE 225 KG - USO INTERNO EM ALVENARIA</t>
    </r>
  </si>
  <si>
    <r>
      <rPr>
        <sz val="10"/>
        <rFont val="Times New Roman"/>
        <family val="1"/>
      </rPr>
      <t xml:space="preserve">1)  </t>
    </r>
    <r>
      <rPr>
        <sz val="11"/>
        <rFont val="Times New Roman"/>
        <family val="1"/>
      </rPr>
      <t>Será  medido por  conjunto de elevador  instalado e pago em porcentagens conforme tabela de pagamento do item 3 (cj).</t>
    </r>
  </si>
  <si>
    <r>
      <rPr>
        <sz val="10"/>
        <rFont val="Times New Roman"/>
        <family val="1"/>
      </rPr>
      <t xml:space="preserve">2)  </t>
    </r>
    <r>
      <rPr>
        <sz val="11"/>
        <rFont val="Times New Roman"/>
        <family val="1"/>
      </rPr>
      <t>O item remunera o fornecimento e instalação de elevador hidráulico de uso restrito a pessoas com  mobilidade  reduzida,  com  capacidade  máxima  de  225 kg (3  pessoas),  com 03 paradas  e percurso até 8 m, para uso interno contendo as seguintes características:</t>
    </r>
  </si>
  <si>
    <r>
      <rPr>
        <sz val="11"/>
        <rFont val="Times New Roman"/>
        <family val="1"/>
      </rPr>
      <t>j)   Cabina em chapas de alumínio pintado com tinta epóxi e cura a quente – cor a definir.</t>
    </r>
  </si>
  <si>
    <r>
      <rPr>
        <sz val="11"/>
        <rFont val="Times New Roman"/>
        <family val="1"/>
      </rPr>
      <t>Além das características acima o elevador deverá atender a norma NBR 12892. O item não remunera a alvenaria.</t>
    </r>
  </si>
  <si>
    <r>
      <rPr>
        <b/>
        <sz val="10"/>
        <color rgb="FF0000FF"/>
        <rFont val="Times New Roman"/>
        <family val="1"/>
      </rPr>
      <t>%</t>
    </r>
  </si>
  <si>
    <r>
      <rPr>
        <b/>
        <sz val="10"/>
        <color rgb="FF0000FF"/>
        <rFont val="Times New Roman"/>
        <family val="1"/>
      </rPr>
      <t>NÚMERO DE PARCELAS (TRÊS)</t>
    </r>
  </si>
  <si>
    <r>
      <rPr>
        <sz val="11"/>
        <rFont val="Times New Roman"/>
        <family val="1"/>
      </rPr>
      <t>1ª Parcela na apresentação do contrato de fornecimento do elevador e do projeto executivo pela contratada, após análise, aprovação e a liberação para a execução pela contratante e / ou gerenciadora.</t>
    </r>
  </si>
  <si>
    <r>
      <rPr>
        <sz val="11"/>
        <rFont val="Times New Roman"/>
        <family val="1"/>
      </rPr>
      <t>2ª Parcela para entrega do elevador na obra.</t>
    </r>
  </si>
  <si>
    <r>
      <rPr>
        <sz val="11"/>
        <rFont val="Times New Roman"/>
        <family val="1"/>
      </rPr>
      <t>3ª  Parcela  após  montagem,  instalação  e  a  realização  dos  testes  de  aceite  e aprovação final para funcionamento pela contratante e / ou gerenciadora.</t>
    </r>
  </si>
  <si>
    <r>
      <rPr>
        <sz val="10"/>
        <rFont val="Times New Roman"/>
        <family val="1"/>
      </rPr>
      <t>30.14.030  PLATAFORMA    PARA    ELEVAÇÃO    ATÉ    2,00 M,    NAS    DIMENSÕES    DE    900 X 1400 MM, CAPACIDADE DE 250 KG - PERCURSO ATÉ 1,00 M DE ALTURA</t>
    </r>
  </si>
  <si>
    <r>
      <rPr>
        <sz val="11"/>
        <rFont val="Times New Roman"/>
        <family val="1"/>
      </rPr>
      <t>1)  Será medido por conjunto de plataforma instalada e pago em porcentagens conforme tabela de pagamento do item 3 (cj).</t>
    </r>
  </si>
  <si>
    <r>
      <rPr>
        <sz val="11"/>
        <rFont val="Times New Roman"/>
        <family val="1"/>
      </rPr>
      <t>2)  O  item  remunera  o  fornecimento  e  instalação  de  plataforma  para  elevação  até  2,00 m  nas dimensões de 900 x 1400 mm; capacidade máxima de 250 kg e percurso até 1,00 m de altura, contendo as seguintes características:</t>
    </r>
  </si>
  <si>
    <r>
      <rPr>
        <sz val="11"/>
        <rFont val="Times New Roman"/>
        <family val="1"/>
      </rPr>
      <t>a)  Proteção lateral;</t>
    </r>
  </si>
  <si>
    <r>
      <rPr>
        <sz val="11"/>
        <rFont val="Times New Roman"/>
        <family val="1"/>
      </rPr>
      <t>b)  Porta de segurança;</t>
    </r>
  </si>
  <si>
    <r>
      <rPr>
        <sz val="11"/>
        <rFont val="Times New Roman"/>
        <family val="1"/>
      </rPr>
      <t>c)  Fechadura eletromecânica;</t>
    </r>
  </si>
  <si>
    <r>
      <rPr>
        <sz val="11"/>
        <rFont val="Times New Roman"/>
        <family val="1"/>
      </rPr>
      <t>d)  Barra de proteção;</t>
    </r>
  </si>
  <si>
    <r>
      <rPr>
        <sz val="11"/>
        <rFont val="Times New Roman"/>
        <family val="1"/>
      </rPr>
      <t>f)  Botão de emergência;</t>
    </r>
  </si>
  <si>
    <r>
      <rPr>
        <sz val="11"/>
        <rFont val="Times New Roman"/>
        <family val="1"/>
      </rPr>
      <t>g)  Sensor de segurança na parte inferior da plataforma;</t>
    </r>
  </si>
  <si>
    <r>
      <rPr>
        <sz val="11"/>
        <rFont val="Times New Roman"/>
        <family val="1"/>
      </rPr>
      <t>h)  Movimentação por fuso. Norma técnica: NBR ISO 9386-1</t>
    </r>
  </si>
  <si>
    <r>
      <rPr>
        <sz val="10"/>
        <rFont val="Times New Roman"/>
        <family val="1"/>
      </rPr>
      <t>30.14.040  PLATAFORMA    PARA    ELEVAÇÃO    ATÉ    2,00 M,    NAS    DIMENSÕES    DE    900 X 1400 MM, CAPACIDADE DE 250 KG - PERCURSO SUPERIOR A 1,00 M DE ALTURA</t>
    </r>
  </si>
  <si>
    <r>
      <rPr>
        <sz val="11"/>
        <rFont val="Times New Roman"/>
        <family val="1"/>
      </rPr>
      <t>2)  O  item  remunera  o  fornecimento  e  instalação  de  plataforma  para  elevação  até  2,00 m  nas dimensões de 900 x 1400 mm; capacidade máxima de 250 kg e percurso superior a 1,00 m de altura, contendo as seguintes características:</t>
    </r>
  </si>
  <si>
    <r>
      <rPr>
        <b/>
        <sz val="10"/>
        <color rgb="FF0000FF"/>
        <rFont val="Times New Roman"/>
        <family val="1"/>
      </rPr>
      <t>32.00.000            IMPERMEABILIZAÇÃO, PROTEÇÃO E JUNTA</t>
    </r>
  </si>
  <si>
    <r>
      <rPr>
        <b/>
        <sz val="10"/>
        <rFont val="Times New Roman"/>
        <family val="1"/>
      </rPr>
      <t>32.06.000  ISOLAMENTOS TÉRMICOS / ACÚSTICOS</t>
    </r>
  </si>
  <si>
    <r>
      <rPr>
        <sz val="10"/>
        <rFont val="Times New Roman"/>
        <family val="1"/>
      </rPr>
      <t>32.06.010  LÃ DE VIDRO E / OU LÃ DE ROCHA COM ESPESSURA DE 1"</t>
    </r>
  </si>
  <si>
    <r>
      <rPr>
        <sz val="10"/>
        <rFont val="Times New Roman"/>
        <family val="1"/>
      </rPr>
      <t xml:space="preserve">1)  </t>
    </r>
    <r>
      <rPr>
        <sz val="11"/>
        <rFont val="Times New Roman"/>
        <family val="1"/>
      </rPr>
      <t>Será medido por área de superfície com aplicação de lã de vidro (m²).</t>
    </r>
  </si>
  <si>
    <r>
      <rPr>
        <sz val="10"/>
        <rFont val="Times New Roman"/>
        <family val="1"/>
      </rPr>
      <t xml:space="preserve">2)  </t>
    </r>
    <r>
      <rPr>
        <sz val="11"/>
        <rFont val="Times New Roman"/>
        <family val="1"/>
      </rPr>
      <t>O item remunera o fornecimento de lã de vidro e / ou lã de rocha na espessura de 1" (25,4 mm), inclusive materiais acessórios e mão-de-obra necessária para a aplicação da lã de vidro, com a finalidade de isolamento térmico.</t>
    </r>
  </si>
  <si>
    <r>
      <rPr>
        <sz val="10"/>
        <rFont val="Times New Roman"/>
        <family val="1"/>
      </rPr>
      <t>32.06.030  LÃ DE VIDRO E / OU LÃ DE ROCHA COM ESPESSURA DE 2"</t>
    </r>
  </si>
  <si>
    <r>
      <rPr>
        <sz val="10"/>
        <rFont val="Times New Roman"/>
        <family val="1"/>
      </rPr>
      <t xml:space="preserve">2)  </t>
    </r>
    <r>
      <rPr>
        <sz val="11"/>
        <rFont val="Times New Roman"/>
        <family val="1"/>
      </rPr>
      <t>O item remunera o fornecimento de lã de vidro e / ou lã de rocha na espessura de 2" (50 mm), inclusive materiais acessórios e mão-de-obra necessária para a aplicação da lã de vidro, com a finalidade de isolamento térmico.</t>
    </r>
  </si>
  <si>
    <r>
      <rPr>
        <sz val="10"/>
        <rFont val="Times New Roman"/>
        <family val="1"/>
      </rPr>
      <t>32.06.120  ARGILA EXPANDIDA</t>
    </r>
  </si>
  <si>
    <r>
      <rPr>
        <sz val="10"/>
        <rFont val="Times New Roman"/>
        <family val="1"/>
      </rPr>
      <t xml:space="preserve">1)  </t>
    </r>
    <r>
      <rPr>
        <sz val="11"/>
        <rFont val="Times New Roman"/>
        <family val="1"/>
      </rPr>
      <t>Será medido por volume da camada de argila expandida executada (m³).</t>
    </r>
  </si>
  <si>
    <r>
      <rPr>
        <sz val="10"/>
        <rFont val="Times New Roman"/>
        <family val="1"/>
      </rPr>
      <t xml:space="preserve">2)  </t>
    </r>
    <r>
      <rPr>
        <sz val="11"/>
        <rFont val="Times New Roman"/>
        <family val="1"/>
      </rPr>
      <t>O  item  remunera  o  fornecimento  de  argila  expandida  dimensões  15  a  22  mm,  equivalente  à brita nº 01 e a mão-de-obra necessária para a disposição em camadas da argila expandida.</t>
    </r>
  </si>
  <si>
    <r>
      <rPr>
        <sz val="10"/>
        <rFont val="Times New Roman"/>
        <family val="1"/>
      </rPr>
      <t>32.06.130  ESPUMA FLEXÍVEL DE POLIURETANO POLIÉTER / POLIÉSTER PARA ABSORÇÃO ACÚSTICA, ESPESSURA DE 5,0 CM</t>
    </r>
  </si>
  <si>
    <r>
      <rPr>
        <sz val="10"/>
        <rFont val="Times New Roman"/>
        <family val="1"/>
      </rPr>
      <t xml:space="preserve">1)  </t>
    </r>
    <r>
      <rPr>
        <sz val="11"/>
        <rFont val="Times New Roman"/>
        <family val="1"/>
      </rPr>
      <t>Será medido por área de superfície com isolamento acústico executado (m²).</t>
    </r>
  </si>
  <si>
    <r>
      <rPr>
        <sz val="10"/>
        <rFont val="Times New Roman"/>
        <family val="1"/>
      </rPr>
      <t xml:space="preserve">2)  </t>
    </r>
    <r>
      <rPr>
        <sz val="11"/>
        <rFont val="Times New Roman"/>
        <family val="1"/>
      </rPr>
      <t>O  item  remunera  o  fornecimento  de  placas  de  espuma  flexível  de  poliuretano  poliéter,  ou poliuretano poliéster, auto-extingüível, com superfície esculpida em cunhas anecóicas, ou em formato ondulado, conforme o fabricante, na cor grafite, referência Sonexflexonic 50 / 75, da Illbruck,  ou  Fonac Profissional  espessura  de  50 mm  da  Sonoflex / Brasfor,  ou  Sonique Wave 50 / 10 da Vibrasom, ou equivalente, com espessura de 5,0 cm e densidade média variável de 30  até  32 kg / m³,  conforme  o  fabricante;  remunera  também  o  fornecimento  de  cola  adesiva, materiais  acessórios  e  a  mão-de-obra  necessária  para  a  instalação  das  placas,  conforme recomendação dos fabricantes.</t>
    </r>
  </si>
  <si>
    <r>
      <rPr>
        <sz val="10"/>
        <rFont val="Times New Roman"/>
        <family val="1"/>
      </rPr>
      <t>32.06.150  LÂMINA REFLETIVA REVESTIDA EM ALUMÍNIO NAS DUAS FACES, COM REFORÇO INTERNO, PARA ISOLAÇÃO TÉRMICA</t>
    </r>
  </si>
  <si>
    <r>
      <rPr>
        <sz val="10"/>
        <rFont val="Times New Roman"/>
        <family val="1"/>
      </rPr>
      <t xml:space="preserve">1)  </t>
    </r>
    <r>
      <rPr>
        <sz val="11"/>
        <rFont val="Times New Roman"/>
        <family val="1"/>
      </rPr>
      <t>Será medido por área de superfície com isolamento térmico executado (m²).</t>
    </r>
  </si>
  <si>
    <r>
      <rPr>
        <sz val="10"/>
        <rFont val="Times New Roman"/>
        <family val="1"/>
      </rPr>
      <t xml:space="preserve">2)  </t>
    </r>
    <r>
      <rPr>
        <sz val="11"/>
        <rFont val="Times New Roman"/>
        <family val="1"/>
      </rPr>
      <t>O  item  remunera  o  fornecimento  da  lâmina  refletiva  revestida  nas  duas  faces  com alumínio, entremeadas  por  reforço  interno  em  fibra  de  vidro,  colado  com  adesivos  especiais,  com espessura total de 0,30 mm, referência Duralfoil 50, fabricante Gib, ou equivalente; remunera também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materiais  acessórios  e  a  mão-de-obra necessária para a instalação da lâmina sob telhados, em geral.</t>
    </r>
  </si>
  <si>
    <r>
      <rPr>
        <sz val="10"/>
        <rFont val="Times New Roman"/>
        <family val="1"/>
      </rPr>
      <t>32.06.231  PELÍCULA DE CONTROLE SOLAR REFLETIVA NA COR PRATA, PARA APLICAÇÃO EM VIDRO</t>
    </r>
  </si>
  <si>
    <r>
      <rPr>
        <sz val="10"/>
        <rFont val="Times New Roman"/>
        <family val="1"/>
      </rPr>
      <t xml:space="preserve">1)  </t>
    </r>
    <r>
      <rPr>
        <sz val="11"/>
        <rFont val="Times New Roman"/>
        <family val="1"/>
      </rPr>
      <t>Será medido por área de superfície de vidro com película de controle solar aplicada (m²).</t>
    </r>
  </si>
  <si>
    <r>
      <rPr>
        <sz val="10"/>
        <rFont val="Times New Roman"/>
        <family val="1"/>
      </rPr>
      <t xml:space="preserve">2)  </t>
    </r>
    <r>
      <rPr>
        <sz val="11"/>
        <rFont val="Times New Roman"/>
        <family val="1"/>
      </rPr>
      <t>O  item  remunera  o  fornecimento  e  aplicação  de  película  de  controle  solar  autoadesiva  em poliéster,  com  adesivo  acrílico  resistente  a  abrasão,  tipo  refletiva  na  cor  prata,  luz  visível transmitida 35 %, bloqueio UV de 99 %, redução do ofuscamento 60 %, redução do calor solar 56 %,  transparência  máxima  de  35 %.  Remunera  também  perdas  do  material.  Referência Window Film Silver 35 da 3 M ou equivalente.</t>
    </r>
  </si>
  <si>
    <r>
      <rPr>
        <sz val="10"/>
        <rFont val="Times New Roman"/>
        <family val="1"/>
      </rPr>
      <t>32.06.350  MEMBRANA ISOLANTE  TÉRMICA E  IMPERMEABILIZANTE,  ACABAMENTO EM ALUMÍNIO E COATING ACRÍLICO</t>
    </r>
  </si>
  <si>
    <r>
      <rPr>
        <sz val="10"/>
        <rFont val="Times New Roman"/>
        <family val="1"/>
      </rPr>
      <t xml:space="preserve">2)  </t>
    </r>
    <r>
      <rPr>
        <sz val="11"/>
        <rFont val="Times New Roman"/>
        <family val="1"/>
      </rPr>
      <t>O item remunera o fornecimento de membrana isolante térmica, com características básicas de impermeabilidade  e  respirabilidade,  em  material  não-tecido  composto  100 %  de  fibras  de polietileno de alta densidade; acabamento em alumínio e coating acrílico na face inferior e na face superior em não-tecido de polietileno de alta densidade; tensão de alongamento (MD) de 125N/2,54cm; tensão de alongamento (CD) de 110 N/2,54 cm; tensão de ruptura (MD/CD) de 65 N; Mullenburst de 750kPa; emissividade à temperatura ambiente 24%; passagem de vapor de  (MVTR)  de  950 g/m² / 24 h;  resistência  a  pressão  hidrostática  de  2,15 m.c.a.  Remunera também  materiais  acessórios,  equipamentos  e  a  mão  de  obra  necessária  para  a  execução  do serviço.  Referência  comercial:  Subcobertura  Residencial  Tyvek  –  Reflex  (Tyvek 3480)  da DuPont ou equivalente.</t>
    </r>
  </si>
  <si>
    <r>
      <rPr>
        <sz val="10"/>
        <rFont val="Times New Roman"/>
        <family val="1"/>
      </rPr>
      <t>32.06.380  ISOLAMENTO  ACÚSTICO  EM  PLACAS  DE  ESPUMA  SEMIRRÍGIDA,  COM  UMA  CAMADA  DE MANTA HD, ESPESSURA DE 50 MM</t>
    </r>
  </si>
  <si>
    <r>
      <rPr>
        <sz val="10"/>
        <rFont val="Times New Roman"/>
        <family val="1"/>
      </rPr>
      <t xml:space="preserve">2)  </t>
    </r>
    <r>
      <rPr>
        <sz val="11"/>
        <rFont val="Times New Roman"/>
        <family val="1"/>
      </rPr>
      <t>O item remunera o fornecimento de isolamento acústico em placas de espuma semirrígida de estrutura  micro  celular,  na  cor  cinza,  densidade  11 kg / m³,  com  uma  camada  de  manta  HD, espessura  de  50 mm  e  dimensões  de  500 x 500 mm,  resistência  ao  fogo  conforme  norma NBR 9442 e/ou normas vigentes. Remunera também os materiais, acessórios, equipamentos e a mão-de-obra  necessária  para  a  execução  completa  do  serviço.  Referência:  Sonex  illtec  Bloc 50 / 35 da OWA ou equivalente.</t>
    </r>
  </si>
  <si>
    <r>
      <rPr>
        <sz val="10"/>
        <rFont val="Times New Roman"/>
        <family val="1"/>
      </rPr>
      <t>32.06.390  MANTA TERMO-ACÚSTICA EM FIBRA CERÂMICA ALUMINIZADA, ESPESSURA DE 100 MM</t>
    </r>
  </si>
  <si>
    <r>
      <rPr>
        <sz val="10"/>
        <rFont val="Times New Roman"/>
        <family val="1"/>
      </rPr>
      <t xml:space="preserve">1)  </t>
    </r>
    <r>
      <rPr>
        <sz val="11"/>
        <rFont val="Times New Roman"/>
        <family val="1"/>
      </rPr>
      <t>Será medido por área de superfície de manta instalada (m²).</t>
    </r>
  </si>
  <si>
    <r>
      <rPr>
        <sz val="10"/>
        <rFont val="Times New Roman"/>
        <family val="1"/>
      </rPr>
      <t xml:space="preserve">2)  </t>
    </r>
    <r>
      <rPr>
        <sz val="11"/>
        <rFont val="Times New Roman"/>
        <family val="1"/>
      </rPr>
      <t>O  item  remunera  o  fornecimento  e  instalação  de  manta  em  fibra  cerâmica  flexível,  com revestimento em alumínio em uma das faces, densidade de 96 kg/m³; com espessura de 100mm; revestimento   e/ou   isolante   térmico   e   acústico   de   alta   refratariedade;   selagem   de   alta temperatura;   fabricação   Heme   Isolantes,   Unifrax   ou   equivalente.   Remunera   também   o fornecimento de materiais acessórios e a mão-de-obra necessária para a instalação completa da manta, conforme recomendações do fabricante.</t>
    </r>
  </si>
  <si>
    <r>
      <rPr>
        <sz val="10"/>
        <rFont val="Times New Roman"/>
        <family val="1"/>
      </rPr>
      <t>32.06.400 ISOLAMENTO  ACÚSTICO  EM  PLACAS  DE  ESPUMA  SEMIRRÍGIDA  INCOMBUSTÍVEL,  COM SUPERFÍCIE EM CUNHAS ANECÓICAS, ESPESSURA DE 50 MM</t>
    </r>
  </si>
  <si>
    <r>
      <rPr>
        <sz val="10"/>
        <rFont val="Times New Roman"/>
        <family val="1"/>
      </rPr>
      <t xml:space="preserve">2)  </t>
    </r>
    <r>
      <rPr>
        <sz val="11"/>
        <rFont val="Times New Roman"/>
        <family val="1"/>
      </rPr>
      <t>O item remunera o fornecimento de isolamento acústico incombustível  em placas de espuma semirrígida de estrutura micro celular, na cor cinza, densidade 11 kg / m³, com espessura de 50 mm e dimensões de 625 x 625mm, resistência ao fogo, conforme norma NBR 9442, IT-10 e / ou normas vigentes. Remunera também os materiais acessórios, equipamentos e a mão-de-obra</t>
    </r>
  </si>
  <si>
    <r>
      <rPr>
        <sz val="11"/>
        <rFont val="Times New Roman"/>
        <family val="1"/>
      </rPr>
      <t>necessária para a execução completa do serviço. Referência comercial: Sonex illtec Perfilado fabricação OWA, Sonique NoFire Wave fabricação Vibrasom ou equivalente.</t>
    </r>
  </si>
  <si>
    <r>
      <rPr>
        <b/>
        <sz val="10"/>
        <rFont val="Times New Roman"/>
        <family val="1"/>
      </rPr>
      <t>32.07.000  JUNTAS DE DILATAÇÃO</t>
    </r>
  </si>
  <si>
    <r>
      <rPr>
        <sz val="10"/>
        <rFont val="Times New Roman"/>
        <family val="1"/>
      </rPr>
      <t>32.07.040  JUNTA PLÁSTICA DE 3/4" X 1/8"</t>
    </r>
  </si>
  <si>
    <r>
      <rPr>
        <sz val="10"/>
        <rFont val="Times New Roman"/>
        <family val="1"/>
      </rPr>
      <t xml:space="preserve">1)  </t>
    </r>
    <r>
      <rPr>
        <sz val="11"/>
        <rFont val="Times New Roman"/>
        <family val="1"/>
      </rPr>
      <t>Será medido por comprimento de junta colocada (m).</t>
    </r>
  </si>
  <si>
    <r>
      <rPr>
        <sz val="10"/>
        <rFont val="Times New Roman"/>
        <family val="1"/>
      </rPr>
      <t xml:space="preserve">2)  </t>
    </r>
    <r>
      <rPr>
        <sz val="11"/>
        <rFont val="Times New Roman"/>
        <family val="1"/>
      </rPr>
      <t>O item remunera o fornecimento de junta plástica de 3/4" x 1/8" para pisos fundidos no local e a mão-de-obra necessária para a colocação da junta.</t>
    </r>
  </si>
  <si>
    <r>
      <rPr>
        <sz val="10"/>
        <rFont val="Times New Roman"/>
        <family val="1"/>
      </rPr>
      <t>32.07.060  JUNTA DE LATÃO BITOLA DE 1/8"</t>
    </r>
  </si>
  <si>
    <r>
      <rPr>
        <sz val="10"/>
        <rFont val="Times New Roman"/>
        <family val="1"/>
      </rPr>
      <t xml:space="preserve">2)  </t>
    </r>
    <r>
      <rPr>
        <sz val="11"/>
        <rFont val="Times New Roman"/>
        <family val="1"/>
      </rPr>
      <t>O item remunera o fornecimento de junta em latão de 3/4" x 1/8" e a mão-de-obra necessária para a colocação da junta.</t>
    </r>
  </si>
  <si>
    <r>
      <rPr>
        <sz val="10"/>
        <rFont val="Times New Roman"/>
        <family val="1"/>
      </rPr>
      <t>32.07.090  JUNTA   DE   DILATAÇÃO   OU   VEDAÇÃO   COM   MÁSTIQUE   DE   SILICONE,   1,0 X 0,5 CM, INCLUSIVE GUIA DE APOIO EM POLIETILENO</t>
    </r>
  </si>
  <si>
    <r>
      <rPr>
        <sz val="10"/>
        <rFont val="Times New Roman"/>
        <family val="1"/>
      </rPr>
      <t xml:space="preserve">1)  </t>
    </r>
    <r>
      <rPr>
        <sz val="11"/>
        <rFont val="Times New Roman"/>
        <family val="1"/>
      </rPr>
      <t>Será medido por comprimento de junta com mástique colocado (m).</t>
    </r>
  </si>
  <si>
    <r>
      <rPr>
        <sz val="10"/>
        <rFont val="Times New Roman"/>
        <family val="1"/>
      </rPr>
      <t xml:space="preserve">2)  </t>
    </r>
    <r>
      <rPr>
        <sz val="11"/>
        <rFont val="Times New Roman"/>
        <family val="1"/>
      </rPr>
      <t>O item remunera o fornecimento de selante não acético monocomponente à base de silicone, que vulcaniza em contato com o ar na temperatura ambiente formando um elastômero flexível, possibilitando   a   movimentação   de   até   50%   da   medida   da   largura   da   junta,   referência "Rhodiastic 567" da Rhodia, ou Dow Corning 790 da Dow Corning, ou equivalente; corpo de apoio  em  Polietileno;  materiais  acessórios  e  a  mão-de-obra  necessária  para  a  execução  dos serviços:   limpeza   da   superfície   da   junta,   onde   será   aplicado   o   mástique,   conforme recomendações do fabricante; instalação do corpo de apoio; mascaramento das laterais com fita adesiva,  tipo  crepe;  aplicação  do  mástique,  na  proporção  2:1  respectivamente  nas  dimensões horizontal e vertical, conforme recomendações do fabricante; remoção da fita adesiva e limpeza da superfície externa. Indicado para juntas de dilatação e movimentação, juntas de painéis pré- fabricados  em  concreto,  com  aderência  em  superfícies  como:  cerâmica,  alvenaria,  granito, mármores, ou pedras em geral.</t>
    </r>
  </si>
  <si>
    <r>
      <rPr>
        <sz val="10"/>
        <rFont val="Times New Roman"/>
        <family val="1"/>
      </rPr>
      <t>32.07.110  JUNTA A BASE DE ASFALTO OXIDADO A QUENTE</t>
    </r>
  </si>
  <si>
    <r>
      <rPr>
        <sz val="10"/>
        <rFont val="Times New Roman"/>
        <family val="1"/>
      </rPr>
      <t xml:space="preserve">1)  </t>
    </r>
    <r>
      <rPr>
        <sz val="11"/>
        <rFont val="Times New Roman"/>
        <family val="1"/>
      </rPr>
      <t>Será medido por volume de junta executada (cm³).</t>
    </r>
  </si>
  <si>
    <r>
      <rPr>
        <sz val="10"/>
        <rFont val="Times New Roman"/>
        <family val="1"/>
      </rPr>
      <t xml:space="preserve">2)  </t>
    </r>
    <r>
      <rPr>
        <sz val="11"/>
        <rFont val="Times New Roman"/>
        <family val="1"/>
      </rPr>
      <t>O  item  remunera  o  fornecimento  de  asfalto  oxidado  tipo  II,  com  ponto  de  amolecimento variável de 75 até 85 / 95 ºC, referência Denver asfalto OX, ou 084 da Petrox, ou equivalente, remunera  também  o  fornecimento  de  materiais  acessórios  e  a  mão-de-obra  necessária  para  a aplicação do asfalto oxidado a quente, em juntas, conforme recomendações do fabricante.</t>
    </r>
  </si>
  <si>
    <r>
      <rPr>
        <sz val="10"/>
        <rFont val="Times New Roman"/>
        <family val="1"/>
      </rPr>
      <t>32.07.120  MANGUEIRA PLÁSTICA FLEXÍVEL PARA JUNTA DE DILATAÇÃO</t>
    </r>
  </si>
  <si>
    <r>
      <rPr>
        <sz val="10"/>
        <rFont val="Times New Roman"/>
        <family val="1"/>
      </rPr>
      <t xml:space="preserve">1)  </t>
    </r>
    <r>
      <rPr>
        <sz val="11"/>
        <rFont val="Times New Roman"/>
        <family val="1"/>
      </rPr>
      <t>Será medido por comprimento de mangueira plástica colocada (m).</t>
    </r>
  </si>
  <si>
    <r>
      <rPr>
        <sz val="10"/>
        <rFont val="Times New Roman"/>
        <family val="1"/>
      </rPr>
      <t xml:space="preserve">2)  </t>
    </r>
    <r>
      <rPr>
        <sz val="11"/>
        <rFont val="Times New Roman"/>
        <family val="1"/>
      </rPr>
      <t>O  item  remunera  o  fornecimento  de  mangueira  plástica  flexível  de  3/4"  e  a  mão-de-obra necessária para a colocação da mangueira em junta de dilatação.</t>
    </r>
  </si>
  <si>
    <r>
      <rPr>
        <sz val="10"/>
        <rFont val="Times New Roman"/>
        <family val="1"/>
      </rPr>
      <t>32.07.160  JUNTA DE DILATAÇÃO ELÁSTICA A BASE DE POLIURETANO</t>
    </r>
  </si>
  <si>
    <r>
      <rPr>
        <sz val="10"/>
        <rFont val="Times New Roman"/>
        <family val="1"/>
      </rPr>
      <t xml:space="preserve">1)  </t>
    </r>
    <r>
      <rPr>
        <sz val="11"/>
        <rFont val="Times New Roman"/>
        <family val="1"/>
      </rPr>
      <t>Será medido por volume de mástique aplicado (cm³).</t>
    </r>
  </si>
  <si>
    <r>
      <rPr>
        <sz val="10"/>
        <rFont val="Times New Roman"/>
        <family val="1"/>
      </rPr>
      <t xml:space="preserve">2)  </t>
    </r>
    <r>
      <rPr>
        <sz val="11"/>
        <rFont val="Times New Roman"/>
        <family val="1"/>
      </rPr>
      <t>O item remunera o fornecimento de mástique em elastômero sintético, monocomponente à base de  poliuretano  resistente  a  abrasão,  envelhecimento,  água  e  intempéries,  polimerizado  pela própria  umidade  do  ar,  referência  Vedaflex  da  Otto  Baumgart,  ou  Sikaflex 1A  da  Sika,  ou Durolastic Poliuretano da Wolf Hacker, ou equivalente; materiais acessórios e a mão-de-obra necessária para a execução dos serviços: limpeza da superfície da junta, onde será aplicado o mástique, conforme recomendações do fabricante; mascaramento das laterais com fita adesiva, tipo  crepe;  aplicação  do  mástique,  conforme  recomendações  do  fabricante;  remoção  da  fita adesiva e limpeza da superfície externa. Indicado para juntas de fachadas e prédios em geral; juntas  de  piscinas,  reservatórios  de  águas,  canais;  vedação  de  esquadrias  e  caixilhos;  juntas entre  estruturas  e  elementos  pré-fabricados;  calafetagem em geral, aderindo perfeitamente ao vidro, concreto, ferro, alumínio, madeira, cerâmica e outros. Não remunera o fornecimento e instalação de corpo de apoio, limitador de profundidade.</t>
    </r>
  </si>
  <si>
    <r>
      <rPr>
        <sz val="10"/>
        <rFont val="Times New Roman"/>
        <family val="1"/>
      </rPr>
      <t>32.07.230  PERFIL  DE  ACABAMENTO  COM  BORRACHA  TERMOPLÁSTICA  VULCANIZADA  CONTÍNUA FLEXÍVEL, PARA JUNTA DE DILATAÇÃO DE EMBUTIR - PISO-PISO</t>
    </r>
  </si>
  <si>
    <r>
      <rPr>
        <sz val="10"/>
        <rFont val="Times New Roman"/>
        <family val="1"/>
      </rPr>
      <t xml:space="preserve">1)  </t>
    </r>
    <r>
      <rPr>
        <sz val="11"/>
        <rFont val="Times New Roman"/>
        <family val="1"/>
      </rPr>
      <t>Será medido por comprimento de perfil para junta executado (m).</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</si>
  <si>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piso-piso, várias cores, perfil de alumínio,   fixadas   com   buchas;   referência:   GFT100 x 1.1/2”   ou   GFT100 x 2”,   fabricação Cosimo Cataldo - C/S Group do Brasil ou equivalente, remunera também materiais acessórios e a mão-de-obra necessários para a instalação do perfil.</t>
    </r>
  </si>
  <si>
    <r>
      <rPr>
        <sz val="10"/>
        <rFont val="Times New Roman"/>
        <family val="1"/>
      </rPr>
      <t>32.07.240  PERFIL  DE  ACABAMENTO  COM  BORRACHA  TERMOPLÁSTICA  VULCANIZADA  CONTÍNUA FLEXÍVEL, PARA JUNTA DE DILATAÇÃO DE EMBUTIR – ENTRE PISO-PAREDE</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</si>
  <si>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piso-parede, várias cores, perfil de alumínio, fixadas com buchas;  referência: GFTW 100 V fabricação Cosimo Cataldo - C/S Group  do  Brasil  ou  equivalente,  remunera  também  materiais  acessórios  e  a  mão-de-obra necessários para a instalação do perfil.</t>
    </r>
  </si>
  <si>
    <r>
      <rPr>
        <sz val="10"/>
        <rFont val="Times New Roman"/>
        <family val="1"/>
      </rPr>
      <t>32.07.250  PERFIL  DE  ACABAMENTO  COM  BORRACHA  termoplástica  vulcanizada  CONTÍNUA  FLEXÍVEL, PARA JUNTA DE DILATAÇÃO DE EMBUTIR – ENTRE PAREDE-PAREDE OU FORRO-FORRO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</si>
  <si>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várias cores, perfil de alumínio, fixadas com buchas; referência: FWF 100 V fabricação Cosimo Cataldo - C/S Group do Brasil ou equivalente, remunera também materiais acessórios e a mão- de-obra necessários para a instalação do perfil.</t>
    </r>
  </si>
  <si>
    <r>
      <rPr>
        <sz val="10"/>
        <rFont val="Times New Roman"/>
        <family val="1"/>
      </rPr>
      <t>32.07.260  PERFIL  DE  ACABAMENTO  COM  BORRACHA  TERMOPLÁSTICA  VULCANIZADA  CONTÍNUA FLEXÍVEL, PARA JUNTA DE DILATAÇÃO DE EMBUTIR – ENTRE PAREDE-PAREDE OU FORRO- FORRO - CANTO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</si>
  <si>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de canto, várias cores, perfil de alumínio, fixadas com buchas; referência: FWFC 100 V fabricação</t>
    </r>
  </si>
  <si>
    <r>
      <rPr>
        <sz val="11"/>
        <rFont val="Times New Roman"/>
        <family val="1"/>
      </rPr>
      <t>Cosimo Cataldo - C/S Group do Brasil ou equivalente, remunera também materiais acessórios e a mão-de-obra necessários para a instalação do perfil.</t>
    </r>
  </si>
  <si>
    <r>
      <rPr>
        <b/>
        <sz val="10"/>
        <rFont val="Times New Roman"/>
        <family val="1"/>
      </rPr>
      <t>32.08.000  JUNTAS DE DILATAÇÃO ESTRUTURAL</t>
    </r>
  </si>
  <si>
    <r>
      <rPr>
        <sz val="10"/>
        <rFont val="Times New Roman"/>
        <family val="1"/>
      </rPr>
      <t>32.08.010  JUNTA    ESTRUTURAL    COM    POLIESTIRENO    EXPANDIDO    DE    ALTA   DENSIDADE    P-III, ESPESSURA DE 10 MM</t>
    </r>
  </si>
  <si>
    <r>
      <rPr>
        <sz val="10"/>
        <rFont val="Times New Roman"/>
        <family val="1"/>
      </rPr>
      <t xml:space="preserve">1)  </t>
    </r>
    <r>
      <rPr>
        <sz val="11"/>
        <rFont val="Times New Roman"/>
        <family val="1"/>
      </rPr>
      <t>Será medido por área de junta estrutural executada (m²).</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</si>
  <si>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1,0 cm;  inclusive materiais acessórios e a mão-de-obra necessária para a execução de juntas estruturais.</t>
    </r>
  </si>
  <si>
    <r>
      <rPr>
        <sz val="10"/>
        <rFont val="Times New Roman"/>
        <family val="1"/>
      </rPr>
      <t>32.08.030  JUNTA    ESTRUTURAL    COM    POLIESTIRENO    EXPANDIDO    DE    ALTA   DENSIDADE    P-III, ESPESSURA DE 20 MM</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</si>
  <si>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2,0 cm;  inclusive materiais acessórios e a mão-de-obra necessária para a execução de juntas estruturais.</t>
    </r>
  </si>
  <si>
    <r>
      <rPr>
        <sz val="10"/>
        <rFont val="Times New Roman"/>
        <family val="1"/>
      </rPr>
      <t>32.08.050  JUNTA ESTRUTURAL COM PERFILADO TERMOPLÁSTICO EM PVC, PERFIL O-12</t>
    </r>
  </si>
  <si>
    <r>
      <rPr>
        <sz val="10"/>
        <rFont val="Times New Roman"/>
        <family val="1"/>
      </rPr>
      <t xml:space="preserve">1)  </t>
    </r>
    <r>
      <rPr>
        <sz val="11"/>
        <rFont val="Times New Roman"/>
        <family val="1"/>
      </rPr>
      <t>Será medido por comprimento de junta de dilatação executada (m).</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</si>
  <si>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120 mm tipo mata-junta Vedacit O-12 da Otto Baumgart, ou Fungenband O-12 da Sika, ou equivalente; inclusive acessórios e a mão-de-obra necessária para a execução da junta de dilatação.</t>
    </r>
  </si>
  <si>
    <r>
      <rPr>
        <sz val="10"/>
        <rFont val="Times New Roman"/>
        <family val="1"/>
      </rPr>
      <t>32.08.060  JUNTA ESTRUTURAL COM PERFILADO TERMOPLÁSTICO EM PVC, PERFIL O-22</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</si>
  <si>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220 mm tipo mata-junta Vedacit O-22 da Otto Baumgart, ou Fungenband O-22 da Sika, ou equivalente; inclusive acessórios e a mão-de-obra necessária para a execução da junta de dilatação.</t>
    </r>
  </si>
  <si>
    <r>
      <rPr>
        <sz val="10"/>
        <rFont val="Times New Roman"/>
        <family val="1"/>
      </rPr>
      <t>32.08.070  JUNTA ESTRUTURAL COM PERFIL ELASTOMÉRICO PARA FISSURAS, PAINÉIS E ESTRUTURAS EM GERAL, MOVIMENTAÇÃO MÁXIMA DE 15 MM</t>
    </r>
  </si>
  <si>
    <r>
      <rPr>
        <sz val="10"/>
        <rFont val="Times New Roman"/>
        <family val="1"/>
      </rPr>
      <t xml:space="preserve">1)  </t>
    </r>
    <r>
      <rPr>
        <sz val="11"/>
        <rFont val="Times New Roman"/>
        <family val="1"/>
      </rPr>
      <t>Será medido por comprimento de junta executada (m).</t>
    </r>
  </si>
  <si>
    <r>
      <rPr>
        <sz val="10"/>
        <rFont val="Times New Roman"/>
        <family val="1"/>
      </rPr>
      <t xml:space="preserve">2)  </t>
    </r>
    <r>
      <rPr>
        <sz val="11"/>
        <rFont val="Times New Roman"/>
        <family val="1"/>
      </rPr>
      <t>O  item remunera o fornecimento e instalação completa de junta elástica expansível  nucleada estrutural, com 10 mm de largura e movimentação máxima de 15 mm modelo UT 10 VMA da Uniontech, ou JJ 1015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pressão hidrostáticas inferiores a 0,2 MPa.</t>
    </r>
  </si>
  <si>
    <r>
      <rPr>
        <sz val="10"/>
        <rFont val="Times New Roman"/>
        <family val="1"/>
      </rPr>
      <t>32.08.090  JUNTA ESTRUTURAL COM PERFIL ELASTOMÉRICO PARA FISSURAS, PAINÉIS E ESTRUTURAS EM GERAL, MOVIMENTAÇÃO MÁXIMA DE 30 MM</t>
    </r>
  </si>
  <si>
    <r>
      <rPr>
        <sz val="10"/>
        <rFont val="Times New Roman"/>
        <family val="1"/>
      </rPr>
      <t xml:space="preserve">2)  </t>
    </r>
    <r>
      <rPr>
        <sz val="11"/>
        <rFont val="Times New Roman"/>
        <family val="1"/>
      </rPr>
      <t>O  item remunera o fornecimento e instalação completa de junta elástica expansível  nucleada estrutural, com 20 mm de largura e movimentação máxima de 30 mm modelo UT 20 VMA da Uniontech, ou JJ 2027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pressões hidrostáticas inferiores a 0,2 MPa.</t>
    </r>
  </si>
  <si>
    <r>
      <rPr>
        <sz val="10"/>
        <rFont val="Times New Roman"/>
        <family val="1"/>
      </rPr>
      <t>32.08.100  JUNTAS JEENE JJ 2540 V V COM LÁBIOS POLIMÉRICOS</t>
    </r>
  </si>
  <si>
    <r>
      <rPr>
        <sz val="10"/>
        <rFont val="Times New Roman"/>
        <family val="1"/>
      </rPr>
      <t xml:space="preserve">2)  </t>
    </r>
    <r>
      <rPr>
        <sz val="11"/>
        <rFont val="Times New Roman"/>
        <family val="1"/>
      </rPr>
      <t>O  item  remunera  o  fornecimento  de  perfil  a  base  de  policloropreno  tipo  JEENE,  modelo JJ 2540 V V; argamassa polimérica; inclusive materiais acessórios e a mão-de-obra necessária para a instalação do perfil com lábios poliméricos.</t>
    </r>
  </si>
  <si>
    <r>
      <rPr>
        <sz val="10"/>
        <rFont val="Times New Roman"/>
        <family val="1"/>
      </rPr>
      <t>32.08.110  JUNTA ESTRUTURAL COM PERFIL ELASTOMÉRICO E LÁBIOS POLIMÉRICOS PARA OBRAS DE ARTE, MOVIMENTAÇÃO MÁXIMA DE 40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</si>
  <si>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25 mm  e  movimentação  máxima  de  40 mm modelo  UT 25 OAE  da  Uniontech,  ou  JJ 2540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</si>
  <si>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32.08.130  JUNTA ESTRUTURAL COM PERFIL ELASTOMÉRICO E LÁBIOS POLIMÉRICOS PARA OBRAS DE ARTE, MOVIMENTAÇÃO MÁXIMA DE 55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</si>
  <si>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35 mm  e  movimentação  máxima  de  55 mm modelo  UT 35 OAE  da  Uniontech,  ou  JJ 3550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</si>
  <si>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32.08.160  JUNTA ELÁSTICA ESTRUTURAL DE NEOPRENE</t>
    </r>
  </si>
  <si>
    <r>
      <rPr>
        <sz val="10"/>
        <rFont val="Times New Roman"/>
        <family val="1"/>
      </rPr>
      <t xml:space="preserve">1)     </t>
    </r>
    <r>
      <rPr>
        <sz val="11"/>
        <rFont val="Times New Roman"/>
        <family val="1"/>
      </rPr>
      <t>Será medido por metro de junta aplicada (m).</t>
    </r>
  </si>
  <si>
    <r>
      <rPr>
        <sz val="10"/>
        <rFont val="Times New Roman"/>
        <family val="1"/>
      </rPr>
      <t xml:space="preserve">2)     </t>
    </r>
    <r>
      <rPr>
        <sz val="11"/>
        <rFont val="Times New Roman"/>
        <family val="1"/>
      </rPr>
      <t>O item remunera o fornecimento de junta elástica estrutural de neoprene, referência JJ2020F EPDM da Jeenne ou equivalente, para vedação de juntas de dilatação visíveis na superfície de pisos   ou   paredes;   remunera   também   materiais   acessórios,   equipamentos   e   mão-de-obra necessária para a instalação completa do geocomposto, inclusive a limpeza da superfície.</t>
    </r>
  </si>
  <si>
    <r>
      <rPr>
        <b/>
        <sz val="10"/>
        <rFont val="Times New Roman"/>
        <family val="1"/>
      </rPr>
      <t>32.09.000  APOIOS E AFINS</t>
    </r>
  </si>
  <si>
    <r>
      <rPr>
        <sz val="10"/>
        <rFont val="Times New Roman"/>
        <family val="1"/>
      </rPr>
      <t>32.09.020  CHAPA DE AÇO EM BITOLAS MÉDIAS</t>
    </r>
  </si>
  <si>
    <r>
      <rPr>
        <sz val="10"/>
        <rFont val="Times New Roman"/>
        <family val="1"/>
      </rPr>
      <t xml:space="preserve">1)  </t>
    </r>
    <r>
      <rPr>
        <sz val="11"/>
        <rFont val="Times New Roman"/>
        <family val="1"/>
      </rPr>
      <t>Será medido por peso de chapa de aço utilizada (kg).</t>
    </r>
  </si>
  <si>
    <r>
      <rPr>
        <sz val="10"/>
        <rFont val="Times New Roman"/>
        <family val="1"/>
      </rPr>
      <t xml:space="preserve">2)  </t>
    </r>
    <r>
      <rPr>
        <sz val="11"/>
        <rFont val="Times New Roman"/>
        <family val="1"/>
      </rPr>
      <t>O item remunera o fornecimento de chapa de aço, com espessura de bitolas médias, para apoio ou junta de dilatação em estrutura;  inclusive materiais acessórios e a mão-de-obra necessária para a instalação da chapa.</t>
    </r>
  </si>
  <si>
    <r>
      <rPr>
        <sz val="10"/>
        <rFont val="Times New Roman"/>
        <family val="1"/>
      </rPr>
      <t>32.09.040  APOIO EM PLACA DE NEOPRENE FRETADO</t>
    </r>
  </si>
  <si>
    <r>
      <rPr>
        <sz val="10"/>
        <rFont val="Times New Roman"/>
        <family val="1"/>
      </rPr>
      <t xml:space="preserve">1)  </t>
    </r>
    <r>
      <rPr>
        <sz val="11"/>
        <rFont val="Times New Roman"/>
        <family val="1"/>
      </rPr>
      <t>Será medido por volume, em decímetros cúbicos, de placa de neoprene utilizada (dm³).</t>
    </r>
  </si>
  <si>
    <r>
      <rPr>
        <sz val="10"/>
        <rFont val="Times New Roman"/>
        <family val="1"/>
      </rPr>
      <t xml:space="preserve">2)  </t>
    </r>
    <r>
      <rPr>
        <sz val="11"/>
        <rFont val="Times New Roman"/>
        <family val="1"/>
      </rPr>
      <t>O item remunera o fornecimento de placa de neoprene fretado para apoio de estrutura; inclusive materiais acessórios e a mão-de-obra necessária para a execução do apoio.</t>
    </r>
  </si>
  <si>
    <r>
      <rPr>
        <b/>
        <sz val="10"/>
        <rFont val="Times New Roman"/>
        <family val="1"/>
      </rPr>
      <t>32.10.000  ENVELOPE DE CONCRETO E PROTEÇÃO DE TUBOS</t>
    </r>
  </si>
  <si>
    <r>
      <rPr>
        <sz val="10"/>
        <rFont val="Times New Roman"/>
        <family val="1"/>
      </rPr>
      <t>32.10.050  PROTEÇÃO  ANTICORROSIVA,  À  BASE  DE  RESINA  EPÓXI  COM  ALCATRÃO,  PARA  RAMAIS SOB A TERRA, COM DIÂMETRO NOMINAL ATÉ 1"</t>
    </r>
  </si>
  <si>
    <r>
      <rPr>
        <sz val="10"/>
        <rFont val="Times New Roman"/>
        <family val="1"/>
      </rPr>
      <t xml:space="preserve">1)  </t>
    </r>
    <r>
      <rPr>
        <sz val="11"/>
        <rFont val="Times New Roman"/>
        <family val="1"/>
      </rPr>
      <t>Será medido por comprimento de tubulação com proteção anticorrosiva executada (m).</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</si>
  <si>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graxa, óleos,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</si>
  <si>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32.10.060  PROTEÇÃO  ANTICORROSIVA,  À  BASE  DE  RESINA  EPÓXI  COM  ALCATRÃO,  PARA  RAMAIS SOB A TERRA, COM DIÂMETRO NOMINAL ACIMA DE 1" ATÉ 2"</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</si>
  <si>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t>
    </r>
  </si>
  <si>
    <r>
      <rPr>
        <sz val="11"/>
        <rFont val="Times New Roman"/>
        <family val="1"/>
      </rPr>
      <t>com as especificações do fabricante. Indicado como proteção anticorrosiva para ramais sob a terra.</t>
    </r>
  </si>
  <si>
    <r>
      <rPr>
        <sz val="10"/>
        <rFont val="Times New Roman"/>
        <family val="1"/>
      </rPr>
      <t>32.10.070  PROTEÇÃO  ANTICORROSIVA,  À  BASE  DE  RESINA  EPÓXI  COM  ALCATRÃO,  PARA  RAMAIS SOB A TERRA, COM DIÂMETRO NOMINAL ACIMA DE 2" ATÉ 3"</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</si>
  <si>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</si>
  <si>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32.10.080  PROTEÇÃO  ANTICORROSIVA,  À  BASE  DE  RESINA  EPÓXI  COM  ALCATRÃO,  PARA  RAMAIS SOB A TERRA, COM DIÂMETRO NOMINAL ACIMA DE 3" ATÉ 4"</t>
    </r>
  </si>
  <si>
    <r>
      <rPr>
        <sz val="10"/>
        <rFont val="Times New Roman"/>
        <family val="1"/>
      </rPr>
      <t>32.10.082  PROTEÇÃO  ANTICORROSIVA,  À  BASE  DE  RESINA  EPÓXI  COM  ALCATRÃO,  PARA  RAMAIS SOB A TERRA, COM DIÂMETRO NOMINAL ACIMA DE 5" ATÉ 6"</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</si>
  <si>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Viapoxi Alcatrão da Viapol, ou Sikaguard 64 da Sika, ou Coaltar Epóxi da Otto Baumgart, ou Durapóxi Alcatrão da Wolf Hacker, ou Nitocote EP 600 da Fosroc, ou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</si>
  <si>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32.10.090  PROTEÇÃO  ANTICORROSIVA,  COM  FITA  ADESIVA,  PARA  RAMAIS  SOB  A  TERRA,  COM DIÂMETRO NOMINAL ATÉ 1"</t>
    </r>
  </si>
  <si>
    <r>
      <rPr>
        <sz val="10"/>
        <rFont val="Times New Roman"/>
        <family val="1"/>
      </rPr>
      <t xml:space="preserve">2)  </t>
    </r>
    <r>
      <rPr>
        <sz val="11"/>
        <rFont val="Times New Roman"/>
        <family val="1"/>
      </rPr>
      <t>O item remunera o fornecimento de fita adesiva anticorrosiva, com 50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</si>
  <si>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32.10.100  PROTEÇÃO  ANTICORROSIVA,  COM  FITA  ADESIVA,  PARA  RAMAIS  SOB  A  TERRA,  COM DIÂMETRO NOMINAL ACIMA DE 1" ATÉ 2"</t>
    </r>
  </si>
  <si>
    <r>
      <rPr>
        <sz val="10"/>
        <rFont val="Times New Roman"/>
        <family val="1"/>
      </rPr>
      <t>32.10.110  PROTEÇÃO  ANTICORROSIVA,  COM  FITA  ADESIVA,  PARA  RAMAIS  SOB  A  TERRA,  COM DIÂMETRO NOMINAL ACIMA DE 2" ATÉ 3"</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</si>
  <si>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</si>
  <si>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32.10.120  PROTEÇÃO  ANTICORROSIVA,  COM  FITA  ADESIVA,  PARA  RAMAIS  SOB  A  TERRA,  COM DIÂMETRO NOMINAL ACIMA DE 3" ATÉ 4"</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</si>
  <si>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t>
    </r>
  </si>
  <si>
    <r>
      <rPr>
        <sz val="11"/>
        <rFont val="Times New Roman"/>
        <family val="1"/>
      </rPr>
      <t>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</si>
  <si>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32.10.140  PROTEÇÃO  ANTICORROSIVA,  COM  FITA  ADESIVA,  PARA  RAMAIS  SOB  A  TERRA,  COM DIÂMETRO NOMINAL ACIMA DE 5" ATÉ 6"</t>
    </r>
  </si>
  <si>
    <r>
      <rPr>
        <b/>
        <sz val="10"/>
        <rFont val="Times New Roman"/>
        <family val="1"/>
      </rPr>
      <t>32.11.000  ISOLANTES TÉRMICOS PARA TUBOS E DUTOS</t>
    </r>
  </si>
  <si>
    <r>
      <rPr>
        <sz val="10"/>
        <rFont val="Times New Roman"/>
        <family val="1"/>
      </rPr>
      <t>32.11.010  CALHA  ISOLANTE  COM  LÃ  DE  VIDRO  E / OU  LÃ  DE  ROCHA,  ESPESSURA  DE  1",  PARA TUBULAÇÃO DE 2"</t>
    </r>
  </si>
  <si>
    <r>
      <rPr>
        <sz val="10"/>
        <rFont val="Times New Roman"/>
        <family val="1"/>
      </rPr>
      <t xml:space="preserve">1)  </t>
    </r>
    <r>
      <rPr>
        <sz val="11"/>
        <rFont val="Times New Roman"/>
        <family val="1"/>
      </rPr>
      <t>Será medido por comprimento de calha instalada (m).</t>
    </r>
  </si>
  <si>
    <r>
      <rPr>
        <sz val="10"/>
        <rFont val="Times New Roman"/>
        <family val="1"/>
      </rPr>
      <t xml:space="preserve">2)  </t>
    </r>
    <r>
      <rPr>
        <sz val="11"/>
        <rFont val="Times New Roman"/>
        <family val="1"/>
      </rPr>
      <t>O item remunera o fornecimento e instalação de calha isolante para tubulação de 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</si>
  <si>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32.11.020  CALHA  ISOLANTE  COM  LÃ  DE  VIDRO  E / OU  LÃ  DE  ROCHA,  ESPESSURA  DE  1",  PARA TUBULAÇÃO DE 1 1/2"</t>
    </r>
  </si>
  <si>
    <r>
      <rPr>
        <sz val="10"/>
        <rFont val="Times New Roman"/>
        <family val="1"/>
      </rPr>
      <t xml:space="preserve">2)  </t>
    </r>
    <r>
      <rPr>
        <sz val="11"/>
        <rFont val="Times New Roman"/>
        <family val="1"/>
      </rPr>
      <t>O  item  remunera  o  fornecimento  e  instalação  de  calha  isolante  para  tubulação  de  1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</si>
  <si>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32.11.030  CALHA  ISOLANTE  COM  LÃ  DE  VIDRO  E / OU  LÃ  DE  ROCHA,  ESPESSURA  DE  1",  PARA TUBULAÇÃO DE 1"</t>
    </r>
  </si>
  <si>
    <r>
      <rPr>
        <sz val="10"/>
        <rFont val="Times New Roman"/>
        <family val="1"/>
      </rPr>
      <t xml:space="preserve">2)  </t>
    </r>
    <r>
      <rPr>
        <sz val="11"/>
        <rFont val="Times New Roman"/>
        <family val="1"/>
      </rPr>
      <t>O item remunera o fornecimento e instalação de calha isolante para tubulação de 1", constituída por: camada de lã de rocha e/ou lã de vidro, bipartida, com espessura de 1"; revestimento com</t>
    </r>
  </si>
  <si>
    <r>
      <rPr>
        <sz val="11"/>
        <rFont val="Times New Roman"/>
        <family val="1"/>
      </rPr>
      <t>papel kraft; proteção em alumínio corrugado, chapa nº015 e amarração por meio de cintas de alumínio.</t>
    </r>
  </si>
  <si>
    <r>
      <rPr>
        <sz val="10"/>
        <rFont val="Times New Roman"/>
        <family val="1"/>
      </rPr>
      <t>32.11.040  CALHA  ISOLANTE  COM  LÃ  DE  VIDRO  E / OU  LÃ  DE  ROCHA,  ESPESSURA  DE  1",  PARA TUBULAÇÃO DE 3/4"</t>
    </r>
  </si>
  <si>
    <r>
      <rPr>
        <sz val="10"/>
        <rFont val="Times New Roman"/>
        <family val="1"/>
      </rPr>
      <t xml:space="preserve">2)  </t>
    </r>
    <r>
      <rPr>
        <sz val="11"/>
        <rFont val="Times New Roman"/>
        <family val="1"/>
      </rPr>
      <t>O  item  remunera  o  fornecimento  e  instalação  de  calha  isolante  para  tubulação  de  3/4",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</si>
  <si>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32.11.050  CALHA  ISOLANTE  COM  LÃ  DE  VIDRO  E / OU  LÃ  DE  ROCHA,  ESPESSURA  DE  1",  PARA TUBULAÇÃO DE 1/2"</t>
    </r>
  </si>
  <si>
    <r>
      <rPr>
        <sz val="10"/>
        <rFont val="Times New Roman"/>
        <family val="1"/>
      </rPr>
      <t xml:space="preserve">2)  </t>
    </r>
    <r>
      <rPr>
        <sz val="11"/>
        <rFont val="Times New Roman"/>
        <family val="1"/>
      </rPr>
      <t>O  item  remunera  o  fornecimento  e  instalação  de  calha  isolante  para  tubulação  de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</si>
  <si>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32.11.060  CALHA  ISOLANTE  COM  LÃ  DE  VIDRO  E / OU  LÃ  DE  ROCHA,  ESPESSURA  DE  1",  PARA TUBULAÇÃO DE 1 1/4"</t>
    </r>
  </si>
  <si>
    <r>
      <rPr>
        <sz val="10"/>
        <rFont val="Times New Roman"/>
        <family val="1"/>
      </rPr>
      <t xml:space="preserve">2)  </t>
    </r>
    <r>
      <rPr>
        <sz val="11"/>
        <rFont val="Times New Roman"/>
        <family val="1"/>
      </rPr>
      <t>O  item  remunera  o  fornecimento  e  instalação  de  calha  isolante  para  tubulação  de  1 1/4",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</si>
  <si>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32.11.070  CALHA  ISOLANTE  COM  LÃ  DE  VIDRO  E / OU  LÃ  DE  ROCHA,  ESPESSURA  DE  1",  PARA TUBULAÇÃO DE 2 1/2"</t>
    </r>
  </si>
  <si>
    <r>
      <rPr>
        <sz val="10"/>
        <rFont val="Times New Roman"/>
        <family val="1"/>
      </rPr>
      <t xml:space="preserve">2)  </t>
    </r>
    <r>
      <rPr>
        <sz val="11"/>
        <rFont val="Times New Roman"/>
        <family val="1"/>
      </rPr>
      <t>O  item  remunera  o  fornecimento  e  instalação  de  calha  isolante  para  tubulação  de  2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</si>
  <si>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32.11.080  CALHA  ISOLANTE  COM  LÃ  DE  VIDRO  E / OU  LÃ  DE  ROCHA,  ESPESSURA  DE  1",  PARA TUBULAÇÃO DE 3"</t>
    </r>
  </si>
  <si>
    <r>
      <rPr>
        <sz val="10"/>
        <rFont val="Times New Roman"/>
        <family val="1"/>
      </rPr>
      <t xml:space="preserve">2)  </t>
    </r>
    <r>
      <rPr>
        <sz val="11"/>
        <rFont val="Times New Roman"/>
        <family val="1"/>
      </rPr>
      <t>O item remunera o fornecimento e instalação de calha isolante para tubulação de 3",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</si>
  <si>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32.11.090  CALHA  ISOLANTE  COM  LÃ  DE  VIDRO  E / OU  LÃ  DE  ROCHA,  ESPESSURA  DE  1",  PARA TUBULAÇÃO DE 4"</t>
    </r>
  </si>
  <si>
    <r>
      <rPr>
        <sz val="10"/>
        <rFont val="Times New Roman"/>
        <family val="1"/>
      </rPr>
      <t xml:space="preserve">2)  </t>
    </r>
    <r>
      <rPr>
        <sz val="11"/>
        <rFont val="Times New Roman"/>
        <family val="1"/>
      </rPr>
      <t>O item remunera o fornecimento e instalação de calha isolante para tubulação de 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</si>
  <si>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32.11.150  PROTEÇÃO PARA ISOLAMENTO TÉRMICO EM ALUMÍNIO</t>
    </r>
  </si>
  <si>
    <r>
      <rPr>
        <sz val="10"/>
        <rFont val="Times New Roman"/>
        <family val="1"/>
      </rPr>
      <t xml:space="preserve">1)  </t>
    </r>
    <r>
      <rPr>
        <sz val="11"/>
        <rFont val="Times New Roman"/>
        <family val="1"/>
      </rPr>
      <t>Será medido por área de superfície em alumínio instalado (m²).</t>
    </r>
  </si>
  <si>
    <r>
      <rPr>
        <sz val="10"/>
        <rFont val="Times New Roman"/>
        <family val="1"/>
      </rPr>
      <t xml:space="preserve">2)  </t>
    </r>
    <r>
      <rPr>
        <sz val="11"/>
        <rFont val="Times New Roman"/>
        <family val="1"/>
      </rPr>
      <t>O item remunera o fornecimento e instalação de folha em alumínio corrugado 015 revestido em papel kraft para isolamento térmico. Remunera também o fornecimento de materiais acessórios e  a  mão-de-obra  necessária  para  a  instalação  da  folha  em  alumínio  em  tubulações  de refrigeração ou climatização, existentes ou novas.</t>
    </r>
  </si>
  <si>
    <r>
      <rPr>
        <sz val="10"/>
        <rFont val="Times New Roman"/>
        <family val="1"/>
      </rPr>
      <t>32.11.200  ISOLAMENTO   TÉRMICO   EM   POLIETILENO   EXPANDIDO,   ESPESSURA   DE   5 MM,   PARA TUBULAÇÃO DE 1/2" (15 MM)</t>
    </r>
  </si>
  <si>
    <r>
      <rPr>
        <sz val="10"/>
        <rFont val="Times New Roman"/>
        <family val="1"/>
      </rPr>
      <t xml:space="preserve">1)  </t>
    </r>
    <r>
      <rPr>
        <sz val="11"/>
        <rFont val="Times New Roman"/>
        <family val="1"/>
      </rPr>
      <t>Será medido por comprimento de isolamento térmico instalado (m).</t>
    </r>
  </si>
  <si>
    <r>
      <rPr>
        <sz val="10"/>
        <rFont val="Times New Roman"/>
        <family val="1"/>
      </rPr>
      <t xml:space="preserve">2)  </t>
    </r>
    <r>
      <rPr>
        <sz val="11"/>
        <rFont val="Times New Roman"/>
        <family val="1"/>
      </rPr>
      <t>O item remunera o fornecimento e instalação de isolamento térmico em polietileno expandido, para tubulação de 1/2" (15 mm) com as características:</t>
    </r>
  </si>
  <si>
    <r>
      <rPr>
        <sz val="10"/>
        <rFont val="Times New Roman"/>
        <family val="1"/>
      </rPr>
      <t xml:space="preserve">a)   </t>
    </r>
    <r>
      <rPr>
        <sz val="11"/>
        <rFont val="Times New Roman"/>
        <family val="1"/>
      </rPr>
      <t xml:space="preserve">Espessura 5 mm </t>
    </r>
    <r>
      <rPr>
        <vertAlign val="superscript"/>
        <sz val="7"/>
        <rFont val="Times New Roman"/>
        <family val="1"/>
      </rPr>
      <t xml:space="preserve">+  </t>
    </r>
    <r>
      <rPr>
        <sz val="11"/>
        <rFont val="Times New Roman"/>
        <family val="1"/>
      </rPr>
      <t>1 mm;</t>
    </r>
  </si>
  <si>
    <r>
      <rPr>
        <sz val="10"/>
        <rFont val="Times New Roman"/>
        <family val="1"/>
      </rPr>
      <t xml:space="preserve">b)  </t>
    </r>
    <r>
      <rPr>
        <sz val="11"/>
        <rFont val="Times New Roman"/>
        <family val="1"/>
      </rPr>
      <t>Estrutura celular fechada, com aproximadamente 400 células / cm²;</t>
    </r>
  </si>
  <si>
    <r>
      <rPr>
        <sz val="10"/>
        <rFont val="Times New Roman"/>
        <family val="1"/>
      </rPr>
      <t xml:space="preserve">c)   </t>
    </r>
    <r>
      <rPr>
        <sz val="11"/>
        <rFont val="Times New Roman"/>
        <family val="1"/>
      </rPr>
      <t xml:space="preserve">Densidade mínima 35,0 </t>
    </r>
    <r>
      <rPr>
        <vertAlign val="superscript"/>
        <sz val="7"/>
        <rFont val="Times New Roman"/>
        <family val="1"/>
      </rPr>
      <t xml:space="preserve">+  </t>
    </r>
    <r>
      <rPr>
        <sz val="11"/>
        <rFont val="Times New Roman"/>
        <family val="1"/>
      </rPr>
      <t>5,0 kg / m³;</t>
    </r>
  </si>
  <si>
    <r>
      <rPr>
        <sz val="10"/>
        <rFont val="Times New Roman"/>
        <family val="1"/>
      </rPr>
      <t xml:space="preserve">d)  </t>
    </r>
    <r>
      <rPr>
        <sz val="11"/>
        <rFont val="Times New Roman"/>
        <family val="1"/>
      </rPr>
      <t>Condutividade térmica de 0,035 W /mk, ou 0,030 kcal / mh a 20ºC;</t>
    </r>
  </si>
  <si>
    <r>
      <rPr>
        <sz val="10"/>
        <rFont val="Times New Roman"/>
        <family val="1"/>
      </rPr>
      <t xml:space="preserve">e)   </t>
    </r>
    <r>
      <rPr>
        <sz val="11"/>
        <rFont val="Times New Roman"/>
        <family val="1"/>
      </rPr>
      <t>Absorção da água menor  que 0,4%  em volume após 28 dias de imersão, conforme norma DIN 53428;</t>
    </r>
  </si>
  <si>
    <r>
      <rPr>
        <sz val="10"/>
        <rFont val="Times New Roman"/>
        <family val="1"/>
      </rPr>
      <t xml:space="preserve">f)   </t>
    </r>
    <r>
      <rPr>
        <sz val="11"/>
        <rFont val="Times New Roman"/>
        <family val="1"/>
      </rPr>
      <t>Difusão de vapor d'água de 0,902 g / m²d p / 15 mm, conforme norma DIN 53122;</t>
    </r>
  </si>
  <si>
    <r>
      <rPr>
        <sz val="10"/>
        <rFont val="Times New Roman"/>
        <family val="1"/>
      </rPr>
      <t xml:space="preserve">g)  </t>
    </r>
    <r>
      <rPr>
        <sz val="11"/>
        <rFont val="Times New Roman"/>
        <family val="1"/>
      </rPr>
      <t>Contratividade térmica menor que 1% após 96 horas a 80ºC;</t>
    </r>
  </si>
  <si>
    <r>
      <rPr>
        <sz val="10"/>
        <rFont val="Times New Roman"/>
        <family val="1"/>
      </rPr>
      <t xml:space="preserve">h)  </t>
    </r>
    <r>
      <rPr>
        <sz val="11"/>
        <rFont val="Times New Roman"/>
        <family val="1"/>
      </rPr>
      <t>Faixa de efetividade de isolamento de (-) 70ºC/ 40ºC até (+) 90ºC, conforme o fabricante;</t>
    </r>
  </si>
  <si>
    <r>
      <rPr>
        <sz val="10"/>
        <rFont val="Times New Roman"/>
        <family val="1"/>
      </rPr>
      <t xml:space="preserve">i)   </t>
    </r>
    <r>
      <rPr>
        <sz val="11"/>
        <rFont val="Times New Roman"/>
        <family val="1"/>
      </rPr>
      <t>Retardante à chama conforme normas NBR 11948 e NBR 7358;</t>
    </r>
  </si>
  <si>
    <r>
      <rPr>
        <sz val="10"/>
        <rFont val="Times New Roman"/>
        <family val="1"/>
      </rPr>
      <t xml:space="preserve">j)   </t>
    </r>
    <r>
      <rPr>
        <sz val="11"/>
        <rFont val="Times New Roman"/>
        <family val="1"/>
      </rPr>
      <t>Resistência  à  tração  de  2,6 kg  / cm²  com  24,5 kg / m³  de  densidade,  conforme  Norma ASTM-0-1623-78;</t>
    </r>
  </si>
  <si>
    <r>
      <rPr>
        <sz val="10"/>
        <rFont val="Times New Roman"/>
        <family val="1"/>
      </rPr>
      <t xml:space="preserve">k)  </t>
    </r>
    <r>
      <rPr>
        <sz val="11"/>
        <rFont val="Times New Roman"/>
        <family val="1"/>
      </rPr>
      <t>Resistência ao ambiente, conforme norma ASTM-G-23;</t>
    </r>
  </si>
  <si>
    <r>
      <rPr>
        <sz val="10"/>
        <rFont val="Times New Roman"/>
        <family val="1"/>
      </rPr>
      <t xml:space="preserve">l)   </t>
    </r>
    <r>
      <rPr>
        <sz val="11"/>
        <rFont val="Times New Roman"/>
        <family val="1"/>
      </rPr>
      <t>Pode ser pintado, inodoro e atóxico;</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</si>
  <si>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</si>
  <si>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1"/>
        <rFont val="Times New Roman"/>
        <family val="1"/>
      </rPr>
      <t>Remunera também o fornecimento de materiais acessórios e a mão-de-obra necessária para a instalação do isolante térmico flexível em tubulações de refrigeração ou água quente, existentes ou novas, conforme recomendações dos fabricantes.</t>
    </r>
  </si>
  <si>
    <r>
      <rPr>
        <sz val="10"/>
        <rFont val="Times New Roman"/>
        <family val="1"/>
      </rPr>
      <t>32.11.210  ISOLAMENTO   TÉRMICO   EM   POLIETILENO   EXPANDIDO,   ESPESSURA   DE   5 MM,   PARA TUBULAÇÃO DE 3/4" (22 MM)</t>
    </r>
  </si>
  <si>
    <r>
      <rPr>
        <sz val="10"/>
        <rFont val="Times New Roman"/>
        <family val="1"/>
      </rPr>
      <t xml:space="preserve">2)  </t>
    </r>
    <r>
      <rPr>
        <sz val="11"/>
        <rFont val="Times New Roman"/>
        <family val="1"/>
      </rPr>
      <t>O item remunera o fornecimento e instalação de isolamento térmico em polietileno expandido, para tubulação de 3/4" (22 mm) com as características:</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</si>
  <si>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</si>
  <si>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0"/>
        <rFont val="Times New Roman"/>
        <family val="1"/>
      </rPr>
      <t>32.11.220  ISOLAMENTO   TÉRMICO   EM   POLIETILENO   EXPANDIDO,   ESPESSURA   DE   5 MM,   PARA TUBULAÇÃO DE 1" (28 MM)</t>
    </r>
  </si>
  <si>
    <r>
      <rPr>
        <sz val="10"/>
        <rFont val="Times New Roman"/>
        <family val="1"/>
      </rPr>
      <t xml:space="preserve">2)  </t>
    </r>
    <r>
      <rPr>
        <sz val="11"/>
        <rFont val="Times New Roman"/>
        <family val="1"/>
      </rPr>
      <t>O item remunera o fornecimento e instalação de isolamento térmico em polietileno expandido, para tubulação de 1" (28 mm) com as características:</t>
    </r>
  </si>
  <si>
    <r>
      <rPr>
        <sz val="10"/>
        <rFont val="Times New Roman"/>
        <family val="1"/>
      </rPr>
      <t>32.11.230  ISOLAMENTO   TÉRMICO   EM   POLIETILENO   EXPANDIDO,   ESPESSURA   DE   10 MM,   PARA TUBULAÇÃO DE 1 1/4" (35 MM)</t>
    </r>
  </si>
  <si>
    <r>
      <rPr>
        <sz val="10"/>
        <rFont val="Times New Roman"/>
        <family val="1"/>
      </rPr>
      <t xml:space="preserve">2)  </t>
    </r>
    <r>
      <rPr>
        <sz val="11"/>
        <rFont val="Times New Roman"/>
        <family val="1"/>
      </rPr>
      <t>O item remunera o fornecimento e instalação de isolamento térmico em polietileno expandido, para tubulação de 1 1/4" (35 mm) com as características:</t>
    </r>
  </si>
  <si>
    <r>
      <rPr>
        <sz val="10"/>
        <rFont val="Times New Roman"/>
        <family val="1"/>
      </rPr>
      <t xml:space="preserve">a)   </t>
    </r>
    <r>
      <rPr>
        <sz val="11"/>
        <rFont val="Times New Roman"/>
        <family val="1"/>
      </rPr>
      <t xml:space="preserve">Espessura 10 mm </t>
    </r>
    <r>
      <rPr>
        <vertAlign val="superscript"/>
        <sz val="7"/>
        <rFont val="Times New Roman"/>
        <family val="1"/>
      </rPr>
      <t xml:space="preserve">+  </t>
    </r>
    <r>
      <rPr>
        <sz val="11"/>
        <rFont val="Times New Roman"/>
        <family val="1"/>
      </rPr>
      <t>1 mm;</t>
    </r>
  </si>
  <si>
    <r>
      <rPr>
        <sz val="10"/>
        <rFont val="Times New Roman"/>
        <family val="1"/>
      </rPr>
      <t>32.11.240  ISOLAMENTO   TÉRMICO   EM   POLIETILENO   EXPANDIDO,   ESPESSURA   DE   10 MM,   PARA TUBULAÇÃO DE 1 1/2" (42 MM)</t>
    </r>
  </si>
  <si>
    <r>
      <rPr>
        <sz val="10"/>
        <rFont val="Times New Roman"/>
        <family val="1"/>
      </rPr>
      <t xml:space="preserve">2)  </t>
    </r>
    <r>
      <rPr>
        <sz val="11"/>
        <rFont val="Times New Roman"/>
        <family val="1"/>
      </rPr>
      <t>O item remunera o fornecimento e instalação de isolamento térmico em polietileno expandido, para tubulação de 1 1/2" (42 mm) com as características:</t>
    </r>
  </si>
  <si>
    <r>
      <rPr>
        <sz val="10"/>
        <rFont val="Times New Roman"/>
        <family val="1"/>
      </rPr>
      <t>32.11.250  ISOLAMENTO   TÉRMICO   EM   POLIETILENO   EXPANDIDO,   ESPESSURA   DE   10 MM,   PARA TUBULAÇÃO DE 2" (54 MM)</t>
    </r>
  </si>
  <si>
    <r>
      <rPr>
        <sz val="10"/>
        <rFont val="Times New Roman"/>
        <family val="1"/>
      </rPr>
      <t xml:space="preserve">2)  </t>
    </r>
    <r>
      <rPr>
        <sz val="11"/>
        <rFont val="Times New Roman"/>
        <family val="1"/>
      </rPr>
      <t>O item remunera o fornecimento e instalação de isolamento térmico em polietileno expandido, para tubulação de 2" (54 mm) com as características:</t>
    </r>
  </si>
  <si>
    <r>
      <rPr>
        <sz val="10"/>
        <rFont val="Times New Roman"/>
        <family val="1"/>
      </rPr>
      <t>32.11.260  ISOLAMENTO   TÉRMICO   EM   POLIETILENO   EXPANDIDO,   ESPESSURA   DE   10 MM,   PARA TUBULAÇÃO DE 2 1/2" (66 MM)</t>
    </r>
  </si>
  <si>
    <r>
      <rPr>
        <sz val="10"/>
        <rFont val="Times New Roman"/>
        <family val="1"/>
      </rPr>
      <t xml:space="preserve">2)  </t>
    </r>
    <r>
      <rPr>
        <sz val="11"/>
        <rFont val="Times New Roman"/>
        <family val="1"/>
      </rPr>
      <t>O item remunera o fornecimento e instalação de isolamento térmico em polietileno expandido, para tubulação de 2 1/2" (66 mm) com as características:</t>
    </r>
  </si>
  <si>
    <r>
      <rPr>
        <sz val="10"/>
        <rFont val="Times New Roman"/>
        <family val="1"/>
      </rPr>
      <t xml:space="preserve">32.11.270  ISOLAMENTO   TÉRMICO   EM   ESPUMA   ELASTOMÉRICA,   ESPESSURA   9 </t>
    </r>
    <r>
      <rPr>
        <sz val="11"/>
        <rFont val="Times New Roman"/>
        <family val="1"/>
      </rPr>
      <t xml:space="preserve">A </t>
    </r>
    <r>
      <rPr>
        <sz val="10"/>
        <rFont val="Times New Roman"/>
        <family val="1"/>
      </rPr>
      <t>12 MM,   PARA TUBULAÇÃO DE 1/4"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</si>
  <si>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1/4"  (6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</si>
  <si>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32.11.280  ISOLAMENTO   TÉRMICO   EM   ESPUMA   ELASTOMÉRICA,   ESPESSURA   9 </t>
    </r>
    <r>
      <rPr>
        <sz val="11"/>
        <rFont val="Times New Roman"/>
        <family val="1"/>
      </rPr>
      <t xml:space="preserve">A </t>
    </r>
    <r>
      <rPr>
        <sz val="10"/>
        <rFont val="Times New Roman"/>
        <family val="1"/>
      </rPr>
      <t>12 MM,   PARA TUBULAÇÃO DE 1/2"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</si>
  <si>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1/2"  (12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</si>
  <si>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32.11.290  ISOLAMENTO  TÉRMICO  EM  ESPUMA  ELASTOMÉRICA,  ESPESSURA  DE  9 </t>
    </r>
    <r>
      <rPr>
        <sz val="11"/>
        <rFont val="Times New Roman"/>
        <family val="1"/>
      </rPr>
      <t xml:space="preserve">A </t>
    </r>
    <r>
      <rPr>
        <sz val="10"/>
        <rFont val="Times New Roman"/>
        <family val="1"/>
      </rPr>
      <t>12 MM,  PARA TUBULAÇÃO DE 5/8" (COBRE) OU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</si>
  <si>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5/8" (15 mm) ou tubulação de ferro com diâmetro de 1/4"  (13,5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</si>
  <si>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32.11.300  ISOLAMENTO  TÉRMICO  EM  ESPUMA  ELASTOMÉRICA,  ESPESSURA  DE  9 </t>
    </r>
    <r>
      <rPr>
        <sz val="11"/>
        <rFont val="Times New Roman"/>
        <family val="1"/>
      </rPr>
      <t xml:space="preserve">A </t>
    </r>
    <r>
      <rPr>
        <sz val="10"/>
        <rFont val="Times New Roman"/>
        <family val="1"/>
      </rPr>
      <t>12 MM,  PARA TUBULAÇÃO DE 1"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</si>
  <si>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(25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</si>
  <si>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32.11.310  ISOLAMENTO  TÉRMICO  EM  ESPUMA  ELASTOMÉRICA,  ESPESSURA  DE  19 </t>
    </r>
    <r>
      <rPr>
        <sz val="11"/>
        <rFont val="Times New Roman"/>
        <family val="1"/>
      </rPr>
      <t xml:space="preserve">A </t>
    </r>
    <r>
      <rPr>
        <sz val="10"/>
        <rFont val="Times New Roman"/>
        <family val="1"/>
      </rPr>
      <t>26 MM,  PARA TUBULAÇÃO DE 7/8" (COBRE) OU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</si>
  <si>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7/8" (22 mm) ou tubulação de ferro com diâmetro de 1/2"  (21,3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</si>
  <si>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32.11.320  ISOLAMENTO  TÉRMICO  EM  ESPUMA  ELASTOMÉRICA,  ESPESSURA  DE  19 </t>
    </r>
    <r>
      <rPr>
        <sz val="11"/>
        <rFont val="Times New Roman"/>
        <family val="1"/>
      </rPr>
      <t xml:space="preserve">A </t>
    </r>
    <r>
      <rPr>
        <sz val="10"/>
        <rFont val="Times New Roman"/>
        <family val="1"/>
      </rPr>
      <t>26 MM,  PARA TUBULAÇÃO DE 1 1/8" (COBRE) OU 3/4"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</si>
  <si>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1/8" (28 mm) ou tubulação de ferro com diâmetro de 3/4" (26,9 mm), espessura de 19 a 26mm, referência Armaflex da Armacell ou equivalente.</t>
    </r>
  </si>
  <si>
    <r>
      <rPr>
        <sz val="11"/>
        <rFont val="Times New Roman"/>
        <family val="1"/>
      </rPr>
      <t>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</si>
  <si>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32.11.330  ISOLAMENTO  TÉRMICO  EM  ESPUMA  ELASTOMÉRICA,  ESPESSURA  DE  19 </t>
    </r>
    <r>
      <rPr>
        <sz val="11"/>
        <rFont val="Times New Roman"/>
        <family val="1"/>
      </rPr>
      <t xml:space="preserve">A </t>
    </r>
    <r>
      <rPr>
        <sz val="10"/>
        <rFont val="Times New Roman"/>
        <family val="1"/>
      </rPr>
      <t>26 MM,  PARA TUBULAÇÃO DE 1 3/8" (COBRE) OU 1"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</si>
  <si>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3/8" (35 mm) ou tubulação de ferro com diâmetro de  1"  (33,7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</si>
  <si>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32.11.340  ISOLAMENTO  TÉRMICO  EM  ESPUMA  ELASTOMÉRICA,  ESPESSURA  DE  19 </t>
    </r>
    <r>
      <rPr>
        <sz val="11"/>
        <rFont val="Times New Roman"/>
        <family val="1"/>
      </rPr>
      <t xml:space="preserve">A </t>
    </r>
    <r>
      <rPr>
        <sz val="10"/>
        <rFont val="Times New Roman"/>
        <family val="1"/>
      </rPr>
      <t>26 MM,  PARA TUBULAÇÃO DE 1 5/8" (COBRE) OU 1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</si>
  <si>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5/8" (42 mm) ou tubulação de ferro com diâmetro de 1 1/4" (42,4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</si>
  <si>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32.11.350  ISOLAMENTO  TÉRMICO  EM  ESPUMA  ELASTOMÉRICA,  ESPESSURA  DE  19 </t>
    </r>
    <r>
      <rPr>
        <sz val="11"/>
        <rFont val="Times New Roman"/>
        <family val="1"/>
      </rPr>
      <t xml:space="preserve">A </t>
    </r>
    <r>
      <rPr>
        <sz val="10"/>
        <rFont val="Times New Roman"/>
        <family val="1"/>
      </rPr>
      <t>26 MM,  PARA TUBULAÇÃO DE 1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</si>
  <si>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1 1/2" (48,3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</si>
  <si>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32.11.360  ISOLAMENTO  TÉRMICO  EM  ESPUMA  ELASTOMÉRICA,  ESPESSURA  DE  19 </t>
    </r>
    <r>
      <rPr>
        <sz val="11"/>
        <rFont val="Times New Roman"/>
        <family val="1"/>
      </rPr>
      <t xml:space="preserve">A </t>
    </r>
    <r>
      <rPr>
        <sz val="10"/>
        <rFont val="Times New Roman"/>
        <family val="1"/>
      </rPr>
      <t>26 MM,  PARA TUBULAÇÃO DE 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</si>
  <si>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(60,3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</si>
  <si>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32.11.370  ISOLAMENTO  TÉRMICO  EM  ESPUMA  ELASTOMÉRICA,  ESPESSURA  DE  19 </t>
    </r>
    <r>
      <rPr>
        <sz val="11"/>
        <rFont val="Times New Roman"/>
        <family val="1"/>
      </rPr>
      <t xml:space="preserve">A </t>
    </r>
    <r>
      <rPr>
        <sz val="10"/>
        <rFont val="Times New Roman"/>
        <family val="1"/>
      </rPr>
      <t>26 MM,  PARA TUBULAÇÃO DE 2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</si>
  <si>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1/2" (76,1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</si>
  <si>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32.11.380  ISOLAMENTO  TÉRMICO  EM  ESPUMA  ELASTOMÉRICA,  ESPESSURA  DE  19 </t>
    </r>
    <r>
      <rPr>
        <sz val="11"/>
        <rFont val="Times New Roman"/>
        <family val="1"/>
      </rPr>
      <t xml:space="preserve">A </t>
    </r>
    <r>
      <rPr>
        <sz val="10"/>
        <rFont val="Times New Roman"/>
        <family val="1"/>
      </rPr>
      <t>26 MM,  PARA TUBULAÇÃO DE 3 1/2" (COBRE) OU 3"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</si>
  <si>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3 1/2" (88,9 mm) ou tubulação de ferro com diâmetro de 3” (88,9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</si>
  <si>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32.11.390  ISOLAMENTO  TÉRMICO  EM  ESPUMA  ELASTOMÉRICA,  ESPESSURA  DE  19 </t>
    </r>
    <r>
      <rPr>
        <sz val="11"/>
        <rFont val="Times New Roman"/>
        <family val="1"/>
      </rPr>
      <t xml:space="preserve">A </t>
    </r>
    <r>
      <rPr>
        <sz val="10"/>
        <rFont val="Times New Roman"/>
        <family val="1"/>
      </rPr>
      <t>26 MM,  PARA TUBULAÇÃO DE 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</si>
  <si>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4” (114,3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</si>
  <si>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32.11.400  ISOLAMENTO  TÉRMICO  EM  ESPUMA  ELASTOMÉRICA,  ESPESSURA  DE  19 </t>
    </r>
    <r>
      <rPr>
        <sz val="11"/>
        <rFont val="Times New Roman"/>
        <family val="1"/>
      </rPr>
      <t xml:space="preserve">A </t>
    </r>
    <r>
      <rPr>
        <sz val="10"/>
        <rFont val="Times New Roman"/>
        <family val="1"/>
      </rPr>
      <t>26 MM,  PARA TUBULAÇÃO DE 5"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</si>
  <si>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5” (139,7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</si>
  <si>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32.11.410  ISOLAMENTO  TÉRMICO  EM  ESPUMA  ELASTOMÉRICA,  ESPESSURA  DE  19 </t>
    </r>
    <r>
      <rPr>
        <sz val="11"/>
        <rFont val="Times New Roman"/>
        <family val="1"/>
      </rPr>
      <t xml:space="preserve">A </t>
    </r>
    <r>
      <rPr>
        <sz val="10"/>
        <rFont val="Times New Roman"/>
        <family val="1"/>
      </rPr>
      <t>26 MM,  PARA TUBULAÇÃO DE 6"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</si>
  <si>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6” (165,1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</si>
  <si>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32.11.420  MANTA  EM  ESPUMA  ELASTOMÉRICA,  ESPESSURA  DE  19 </t>
    </r>
    <r>
      <rPr>
        <sz val="11"/>
        <rFont val="Times New Roman"/>
        <family val="1"/>
      </rPr>
      <t xml:space="preserve">A </t>
    </r>
    <r>
      <rPr>
        <sz val="10"/>
        <rFont val="Times New Roman"/>
        <family val="1"/>
      </rPr>
      <t>26 MM,  PARA  ISOLAMENTO TÉRMICO DE TUBULAÇÃO ACIMA DE 6"</t>
    </r>
  </si>
  <si>
    <r>
      <rPr>
        <sz val="10"/>
        <rFont val="Times New Roman"/>
        <family val="1"/>
      </rPr>
      <t xml:space="preserve">2)  </t>
    </r>
    <r>
      <rPr>
        <sz val="11"/>
        <rFont val="Times New Roman"/>
        <family val="1"/>
      </rPr>
      <t>O   item  remunera   o   fornecimento   e   instalação   de   manta  em  espuma  elastomérica  para isolamento  térmico  de  tubulação  de  ferro  ou  cobre  com  diâmetro  acima  de  6”  (165,1 mm), espessura de 19 a 26 mm, referência Armaflex da Armacell ou equivalente. Remunera também o fornecimento de materiais acessórios e a mão-de-obra necessária para a instalação da manta isolante   em   tubulações   de   refrigeração   ou   climatização,   existentes   ou   novas,   conforme recomendações do fabricante.</t>
    </r>
  </si>
  <si>
    <r>
      <rPr>
        <sz val="10"/>
        <rFont val="Times New Roman"/>
        <family val="1"/>
      </rPr>
      <t>32.11.430  ISOLAMENTO  TÉRMICO  EM  ESPUMA  ELASTOMÉRICA,  ESPESSURA  DE  19  A  26 MM,  PARA TUBULAÇÃO DE 3/8" (COBRE) OU 1/8" (FERRO)</t>
    </r>
  </si>
  <si>
    <r>
      <rPr>
        <sz val="11"/>
        <rFont val="Times New Roman"/>
        <family val="1"/>
      </rPr>
      <t>1)  Será medido por comprimento de isolamento térmico instalado (m).</t>
    </r>
  </si>
  <si>
    <r>
      <rPr>
        <sz val="11"/>
        <rFont val="Times New Roman"/>
        <family val="1"/>
      </rPr>
      <t>2)  O item remunera o fornecimento e instalação de isolamento térmico em espuma elastomérica, para  tubulação  de  cobre  com  diâmetro  de  3/8"  ou  tubulação  de  ferro  com  diâmetro  de  1/8",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</si>
  <si>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32.11.440  ISOLAMENTO  TÉRMICO  EM  ESPUMA  ELASTOMÉRICA,  ESPESSURA  DE  19  A  26 MM,  PARA TUBULAÇÃO DE 3/4" (COBRE) OU 3/8" (FERRO)</t>
    </r>
  </si>
  <si>
    <r>
      <rPr>
        <sz val="11"/>
        <rFont val="Times New Roman"/>
        <family val="1"/>
      </rPr>
      <t>2)  O item remunera o fornecimento e instalação de isolamento térmico em espuma elastomérica, para  tubulação  de  cobre  com  diâmetro  de  3/4"  ou  tubulação  de  ferro  com  diâmetro  de  3/8",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</si>
  <si>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b/>
        <sz val="10"/>
        <rFont val="Times New Roman"/>
        <family val="1"/>
      </rPr>
      <t>32.15.000  IMPERMEABILIZAÇÃO FLEXÍVEL COM MANTA</t>
    </r>
  </si>
  <si>
    <r>
      <rPr>
        <sz val="10"/>
        <rFont val="Times New Roman"/>
        <family val="1"/>
      </rPr>
      <t>32.15.030  IMPERMEABILIZAÇÃO EM MANTA ASFÁLTICA COM ARMADURA, TIPO III-B, ESPESSURA DE 3 MM</t>
    </r>
  </si>
  <si>
    <r>
      <rPr>
        <sz val="10"/>
        <rFont val="Times New Roman"/>
        <family val="1"/>
      </rPr>
      <t xml:space="preserve">1)  </t>
    </r>
    <r>
      <rPr>
        <sz val="11"/>
        <rFont val="Times New Roman"/>
        <family val="1"/>
      </rPr>
      <t>Será medido por área de superfície impermeabilizada (m²).</t>
    </r>
  </si>
  <si>
    <r>
      <rPr>
        <sz val="10"/>
        <rFont val="Times New Roman"/>
        <family val="1"/>
      </rPr>
      <t xml:space="preserve">2)  </t>
    </r>
    <r>
      <rPr>
        <sz val="11"/>
        <rFont val="Times New Roman"/>
        <family val="1"/>
      </rPr>
      <t>O  item  remunera  o  fornecimento  de  impermeabilização  flexível  com  manta  asfáltica  pré- fabricada, compreendendo:</t>
    </r>
  </si>
  <si>
    <r>
      <rPr>
        <sz val="11"/>
        <rFont val="Times New Roman"/>
        <family val="1"/>
      </rPr>
      <t>a)  Manta  asfáltica  pré-fabricada  modificada  com  polímeros,  com  as  características  técnicas impressas na manta conforme NBR 9952, tipo III-B; Espessura mínima de 3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t>
    </r>
  </si>
  <si>
    <r>
      <rPr>
        <sz val="11"/>
        <rFont val="Times New Roman"/>
        <family val="1"/>
      </rPr>
      <t>95ºC,  estabilidade  dimensional  &lt;  1%,  flexibilidade  após  envelhecimento  acelerado  na temperatura de 5ºC, classificação tipo B, estanqueidade &gt; 15 m.c.a.</t>
    </r>
  </si>
  <si>
    <r>
      <rPr>
        <sz val="10"/>
        <rFont val="Wingdings"/>
        <charset val="2"/>
      </rPr>
      <t></t>
    </r>
    <r>
      <rPr>
        <sz val="10"/>
        <rFont val="Times New Roman"/>
        <family val="1"/>
      </rPr>
      <t xml:space="preserve">   </t>
    </r>
    <r>
      <rPr>
        <sz val="11"/>
        <rFont val="Times New Roman"/>
        <family val="1"/>
      </rPr>
      <t>Acabamento  em  polietileno  em  ambas  as  faces  ou  uma  das  faces  em areia  e  outra  em polietileno.  Protótipos  comerciais:  Torodin  Tipo  III-B,  fabricação  Viapol;  Premium Poliéster  Tipo  III-B,  fabricação  Viapol  ou  equivalente,  desde que atenda às exigências mínimas da NBR 9952 e às características técnicas acima descritas.</t>
    </r>
  </si>
  <si>
    <r>
      <rPr>
        <sz val="11"/>
        <rFont val="Times New Roman"/>
        <family val="1"/>
      </rPr>
      <t>b)  Solução asfáltica composta por asfalto modificado e solventes orgânicos, para a imprimação da superfície onde será aplicada a manta, com as características técnicas: Densidade &gt;0,90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 Não remunera o fornecimento de materiais e a mão-de-obra necessária para a execução da camada separadora e a proteção mecânica final.</t>
    </r>
  </si>
  <si>
    <r>
      <rPr>
        <sz val="10"/>
        <rFont val="Times New Roman"/>
        <family val="1"/>
      </rPr>
      <t>32.15.040  IMPERMEABILIZAÇÃO EM MANTA ASFÁLTICA COM ARMADURA, TIPO III-B, ESPESSURA DE 4 MM</t>
    </r>
  </si>
  <si>
    <r>
      <rPr>
        <sz val="11"/>
        <rFont val="Times New Roman"/>
        <family val="1"/>
      </rPr>
      <t>a)  Manta  asfáltica  pré-fabricada  modificada  com  polímeros,  com  as  características  técnicas impressas na manta, conforme NBR 9952, tipo III-B; Espessura mínima de 4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  95ºC,  estabilidade  dimensional  &lt;  1%,  flexibilidade  após  envelhecimento acelerado na temperatura de 5ºC, classificação tipo B, estanqueidade &gt; 15 m.c.a.</t>
    </r>
  </si>
  <si>
    <r>
      <rPr>
        <sz val="10"/>
        <rFont val="Wingdings"/>
        <charset val="2"/>
      </rPr>
      <t></t>
    </r>
    <r>
      <rPr>
        <sz val="10"/>
        <rFont val="Times New Roman"/>
        <family val="1"/>
      </rPr>
      <t xml:space="preserve">   </t>
    </r>
    <r>
      <rPr>
        <sz val="11"/>
        <rFont val="Times New Roman"/>
        <family val="1"/>
      </rPr>
      <t>Acabamento em polietileno em ambas as faces, ou uma das faces em areia e outra em polietileno.  Protótipos  comerciais:  Denvermanta  Tipo  III-B,  fabricação  Denver  Global, Torodin Tipo III-B, fabricação Viapol, Premium Poliéster Tipo III-B, fabricação Viapol ou equivalente, desde que atenda às exigências mínimas da NBR 9952 e às características técnicas acima descritas.</t>
    </r>
  </si>
  <si>
    <r>
      <rPr>
        <sz val="10"/>
        <rFont val="Times New Roman"/>
        <family val="1"/>
      </rPr>
      <t>32.15.050  IMPERMEABILIZAÇÃO  EM  MANTA ASFÁLTICA PLASTOMÉRICA COM  ARMADURA,  TIPO III, ESPESSURA DE 3 MM, FACE EXPOSTA EM ARDÓSIA CINZA</t>
    </r>
  </si>
  <si>
    <r>
      <rPr>
        <sz val="10"/>
        <rFont val="Times New Roman"/>
        <family val="1"/>
      </rPr>
      <t xml:space="preserve">a)   </t>
    </r>
    <r>
      <rPr>
        <sz val="11"/>
        <rFont val="Times New Roman"/>
        <family val="1"/>
      </rPr>
      <t>Manta  asfáltica  pré-fabricada,  modificada  com  polímeros  plastoméricos,  face  exposta  em ardósia cinza, com as características técnicas impressas na manta: Classificação, conforme NBR 9952, tipo III; Espessura mínima da manta de 3 mm e espessura total incluindo a face em abduzia de aproximadamente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t>
    </r>
  </si>
  <si>
    <r>
      <rPr>
        <sz val="11"/>
        <rFont val="Times New Roman"/>
        <family val="1"/>
      </rPr>
      <t>&gt; 4,9 J,   puncionamento   estático   &gt; 25 kg,   escorrimento   mínimo   &gt; 95ºC,   estabilidade dimensional &lt; 1%, flexibilidade após envelhecimento acelerado &lt; 5ºC;</t>
    </r>
  </si>
  <si>
    <r>
      <rPr>
        <sz val="11"/>
        <rFont val="Wingdings"/>
        <charset val="2"/>
      </rPr>
      <t></t>
    </r>
    <r>
      <rPr>
        <sz val="11"/>
        <rFont val="Times New Roman"/>
        <family val="1"/>
      </rPr>
      <t xml:space="preserve">  Acabamento em polietileno na face em contato com a imprimação e a face exposta em ardósia  cinza;  Protótipos  comerciais:  Premium  Ardosiado PL,  fabricação  Viapol,  ou outro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</si>
  <si>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</si>
  <si>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t>
    </r>
  </si>
  <si>
    <r>
      <rPr>
        <sz val="10"/>
        <rFont val="Times New Roman"/>
        <family val="1"/>
      </rPr>
      <t>32.15.080  IMPERMEABILIZAÇÃO   EM   MANTA   ASFÁLTICA   TIPO   III-B,   ESPESSURA   DE   3 MM,   FACE EXPOSTA EM GEOTÊXTIL COM MEMBRANA ACRÍLICA</t>
    </r>
  </si>
  <si>
    <r>
      <rPr>
        <sz val="10"/>
        <rFont val="Times New Roman"/>
        <family val="1"/>
      </rPr>
      <t xml:space="preserve">2)  </t>
    </r>
    <r>
      <rPr>
        <sz val="11"/>
        <rFont val="Times New Roman"/>
        <family val="1"/>
      </rPr>
      <t>O  item  remunera  o  fornecimento  de  impermeabilização  flexível  com  manta  asfáltica  pré- fabricada e aplicação de membrana acrílica na cor branca, compreendendo:</t>
    </r>
  </si>
  <si>
    <r>
      <rPr>
        <sz val="10"/>
        <rFont val="Times New Roman"/>
        <family val="1"/>
      </rPr>
      <t xml:space="preserve">a)   </t>
    </r>
    <r>
      <rPr>
        <sz val="11"/>
        <rFont val="Times New Roman"/>
        <family val="1"/>
      </rPr>
      <t>Manta asfáltica pré-fabricada, modificada com polímeros, face exposta em geotêxtil, com as características técnicas impressas na manta: Classificação, conforme NBR 9952, tipo III-B, espessura mínima da manta de 3 mm, armadura interna com filme de poliéster (não tecido de poliéster),   destinada   a   absorver   esforços   conferindo   resistência   mecânica   à   manta, resistência   à   tração,   carga   máxima   nos   sentidos   longitudinal   e   transversal   &gt; 400 N, alongamento mínimo, carga máxima nos sentidos longitudinal e transversal &gt; 30%, absorção de   água   &lt; 1,5%   (variação   em   massa),   flexibilidade   a   baixa   temperatura   de   (-)5ºC, classificação  tipo  B,  resistência  ao  impacto  &gt;  4,9 J,  na  temperatura  de  0ºC,  escorrimento mínimo   para   temperaturas   &gt; 95ºC,   estabilidade   dimensional   &lt; 1%,   flexibilidade   após envelhecimento acelerado na temperatura de 5ºC, classificação tipo B, estanqueidade &gt; 15 m.c.a; Resistência ao rasgo &gt; 120 N.</t>
    </r>
  </si>
  <si>
    <r>
      <rPr>
        <sz val="11"/>
        <rFont val="Wingdings"/>
        <charset val="2"/>
      </rPr>
      <t></t>
    </r>
    <r>
      <rPr>
        <sz val="11"/>
        <rFont val="Times New Roman"/>
        <family val="1"/>
      </rPr>
      <t xml:space="preserve">  Acabamento em polietileno na face em contato com a imprimação e a face exposta em geotêxtil.  Protótipos  comerciais:  Denvermanta  Geotêxtil  Tipo  III-B,  fabricação  Denver Global, Classic Geotêxtil ou Torodin Geotêxtil, fabricação Viapol, Citimanta Geotêxtil, fabricação Citimat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</si>
  <si>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t>
    </r>
  </si>
  <si>
    <r>
      <rPr>
        <sz val="10"/>
        <rFont val="Times New Roman"/>
        <family val="1"/>
      </rPr>
      <t xml:space="preserve">c)   </t>
    </r>
    <r>
      <rPr>
        <sz val="11"/>
        <rFont val="Times New Roman"/>
        <family val="1"/>
      </rPr>
      <t>Membrana à base de polímeros acrílicos, com as características técnicas: Coloração branca, resistente  às  intempéries,  a  ozônio,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norma  NBR 13321  e às características técnicas acima descritas.</t>
    </r>
  </si>
  <si>
    <r>
      <rPr>
        <sz val="10"/>
        <rFont val="Wingdings"/>
        <charset val="2"/>
      </rPr>
      <t></t>
    </r>
    <r>
      <rPr>
        <sz val="10"/>
        <rFont val="Times New Roman"/>
        <family val="1"/>
      </rPr>
      <t xml:space="preserve">   </t>
    </r>
    <r>
      <rPr>
        <sz val="11"/>
        <rFont val="Times New Roman"/>
        <family val="1"/>
      </rPr>
      <t>Materiais acessórios e a mão-de-obra necessária para a execução dos serviços, limpeza da superfície e o preparo e aplicação do impermeabilizante à base de resinas acrílicas sobre a  face  da  manta  em  geotêxtil,  em  várias  mãos  cruzadas,  conforme  recomendações  dos fabricantes.</t>
    </r>
  </si>
  <si>
    <r>
      <rPr>
        <sz val="10"/>
        <rFont val="Times New Roman"/>
        <family val="1"/>
      </rPr>
      <t>32.15.100  IMPERMEABILIZAÇÃO  EM  MANTA ASFÁLTICA PLASTOMÉRICA COM  ARMADURA,  TIPO III, ESPESSURA DE 4 MM, FACE EXPOSTA EM GEOTÊXTIL COM MEMBRANA ACRÍLICA</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</si>
  <si>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 &gt; 4,9 J, puncionamento estático &gt; 25 kg, escorrimento mínimo &gt; 95ºC, estabilidade dimensional &lt; 1%, flexibilidade após envelhecimento acelerado &lt; 5ºC;</t>
    </r>
  </si>
  <si>
    <r>
      <rPr>
        <sz val="10"/>
        <rFont val="Wingdings"/>
        <charset val="2"/>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ou Classic Geotêxtil  ou  Torodin  Geotêxtil,  fabricação  Viapol,  ou  outro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</si>
  <si>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t>
    </r>
  </si>
  <si>
    <r>
      <rPr>
        <sz val="11"/>
        <rFont val="Times New Roman"/>
        <family val="1"/>
      </rPr>
      <t>Baumgart, Protex, fabricação Wolf Hacker ou equivalente, desde que atenda às exigências mínimas da NBR 9686 e às características técnicas acima descritas.</t>
    </r>
  </si>
  <si>
    <r>
      <rPr>
        <sz val="11"/>
        <rFont val="Wingdings"/>
        <charset val="2"/>
      </rPr>
      <t></t>
    </r>
    <r>
      <rPr>
        <sz val="11"/>
        <rFont val="Times New Roman"/>
        <family val="1"/>
      </rPr>
      <t xml:space="preserve">  Membrana  à  base  de  polímeros  acrílicos,  com  as  características  técnicas:  Coloração branca, resistente às intempéries, a ozona,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NBR 13321 e às características técnicas acima descritas. Remunera também limpeza  da  superfície,  preparo  e  aplicação  do  impermeabilizante  à  base  de  resinas acrílicas  sobre  a  face  da  manta  em  geotêxtil,  em  várias  mãos  cruzadas,  conforme recomendações dos fabricantes, materiais acessórios e a mão-de-obra necessária para a execução dos serviços.</t>
    </r>
  </si>
  <si>
    <r>
      <rPr>
        <sz val="10"/>
        <rFont val="Times New Roman"/>
        <family val="1"/>
      </rPr>
      <t>32.15.240  IMPERMEABILIZAÇÃO COM MANTA ASFÁLTICA TIPO III, ANTI RAIZ, ESPESSURA DE 4 MM</t>
    </r>
  </si>
  <si>
    <r>
      <rPr>
        <sz val="10"/>
        <rFont val="Times New Roman"/>
        <family val="1"/>
      </rPr>
      <t xml:space="preserve">a)   </t>
    </r>
    <r>
      <rPr>
        <sz val="11"/>
        <rFont val="Times New Roman"/>
        <family val="1"/>
      </rPr>
      <t xml:space="preserve">Manta  asfáltica  pré-fabricada,  modificada  com  polímeros  e  herbicida  atóxico  inibidor  da penetração  das  raízes  das  plantas,  com  as  características  técnicas  impressas  na  manta: Classificação, conforme NBR 9952, tipo III; Espessura mínima de 4 mm; Armadura interna com filme de poliéster  (não tecido de poliéster), destinada a absorver esforços conferindo resistência mecânica à manta, carga máxima de resistência à tração nos sentidos longitudinal e transversal </t>
    </r>
    <r>
      <rPr>
        <u/>
        <sz val="11"/>
        <rFont val="Times New Roman"/>
        <family val="1"/>
      </rPr>
      <t>&gt;</t>
    </r>
    <r>
      <rPr>
        <sz val="11"/>
        <rFont val="Times New Roman"/>
        <family val="1"/>
      </rPr>
      <t xml:space="preserve"> 400 N, alongamento mínimo nos sentidos longitudinal e transversal </t>
    </r>
    <r>
      <rPr>
        <u/>
        <sz val="11"/>
        <rFont val="Times New Roman"/>
        <family val="1"/>
      </rPr>
      <t>&gt;</t>
    </r>
    <r>
      <rPr>
        <sz val="11"/>
        <rFont val="Times New Roman"/>
        <family val="1"/>
      </rPr>
      <t xml:space="preserve"> 30%, absorção de água </t>
    </r>
    <r>
      <rPr>
        <u/>
        <sz val="11"/>
        <rFont val="Times New Roman"/>
        <family val="1"/>
      </rPr>
      <t>&lt;</t>
    </r>
    <r>
      <rPr>
        <sz val="11"/>
        <rFont val="Times New Roman"/>
        <family val="1"/>
      </rPr>
      <t xml:space="preserve"> 1%, flexibilidade a baixa temperatura </t>
    </r>
    <r>
      <rPr>
        <u/>
        <sz val="11"/>
        <rFont val="Times New Roman"/>
        <family val="1"/>
      </rPr>
      <t>&lt;</t>
    </r>
    <r>
      <rPr>
        <sz val="11"/>
        <rFont val="Times New Roman"/>
        <family val="1"/>
      </rPr>
      <t xml:space="preserve"> (-)5ºC, resistência ao impacto, à temperatura  de  0ºC  </t>
    </r>
    <r>
      <rPr>
        <u/>
        <sz val="11"/>
        <rFont val="Times New Roman"/>
        <family val="1"/>
      </rPr>
      <t>&gt;</t>
    </r>
    <r>
      <rPr>
        <sz val="11"/>
        <rFont val="Times New Roman"/>
        <family val="1"/>
      </rPr>
      <t xml:space="preserve"> 4,9 J,  escorrimento mínimo </t>
    </r>
    <r>
      <rPr>
        <u/>
        <sz val="11"/>
        <rFont val="Times New Roman"/>
        <family val="1"/>
      </rPr>
      <t>&gt;</t>
    </r>
    <r>
      <rPr>
        <sz val="11"/>
        <rFont val="Times New Roman"/>
        <family val="1"/>
      </rPr>
      <t xml:space="preserve"> 95ºC;  Estabilidade dimensional  </t>
    </r>
    <r>
      <rPr>
        <u/>
        <sz val="11"/>
        <rFont val="Times New Roman"/>
        <family val="1"/>
      </rPr>
      <t>&lt;</t>
    </r>
    <r>
      <rPr>
        <sz val="11"/>
        <rFont val="Times New Roman"/>
        <family val="1"/>
      </rPr>
      <t xml:space="preserve"> 1%; Flexibilidade após envelhecimento acelerado &lt; 5ºC;</t>
    </r>
  </si>
  <si>
    <r>
      <rPr>
        <sz val="11"/>
        <rFont val="Wingdings"/>
        <charset val="2"/>
      </rPr>
      <t></t>
    </r>
    <r>
      <rPr>
        <sz val="11"/>
        <rFont val="Times New Roman"/>
        <family val="1"/>
      </rPr>
      <t xml:space="preserve">  Acabamento em polietileno em ambas as faces, ou uma das faces em areia e outra em polietileno. Protótipos comerciais:  Denvermanta Elastic AR, fabricação Denver Global, Torodin  Antiraiz fabricação  Viapol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</si>
  <si>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Aplicação de camada separadora com papel Kraft betumado ou filme de  polietileno  e  materiais  acessórios  e  a  mão-de-obra  necessária  para  a  execução  dos serviços.  Não  remunera  o  fornecimento  de  materiais  e  a  mão-de-obra  necessária  para  a execução da proteção mecânica final</t>
    </r>
  </si>
  <si>
    <r>
      <rPr>
        <sz val="10"/>
        <rFont val="Times New Roman"/>
        <family val="1"/>
      </rPr>
      <t>32.15.260  IMPERMEABILIZAÇÃO  EM  MANTA ASFÁLTICA PLASTOMÉRICA COM  ARMADURA,  TIPO III, ESPESSURA DE 4 MM, FACE EXPOSTA EM GEOTÊXTIL</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</si>
  <si>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 5ºC,  resistência  ao impacto,  à  temperatura  de  0ºC  &gt; 4,9 J,  puncionamento  estático  &gt;   25 kg,  escorrimento mínimo   &gt;    95ºC,  estabilidade  dimensional   &lt; 1%,  flexibilidade  após  envelhecimento acelerado &lt;  5ºC;</t>
    </r>
  </si>
  <si>
    <r>
      <rPr>
        <sz val="10"/>
        <rFont val="Wingdings"/>
        <charset val="2"/>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Classic Geotêxtil ou Torodin Geotêxtil, fabricação Viapol ou equivalente,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</si>
  <si>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  &gt;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materiais  acessórios  e  a  mão-de-obra  necessária  para  a execução dos serviços</t>
    </r>
  </si>
  <si>
    <r>
      <rPr>
        <b/>
        <sz val="10"/>
        <rFont val="Times New Roman"/>
        <family val="1"/>
      </rPr>
      <t>32.16.000  IMPERMEABILIZAÇÃO FLEXÍVEL COM MEMBRANAS</t>
    </r>
  </si>
  <si>
    <r>
      <rPr>
        <sz val="10"/>
        <rFont val="Times New Roman"/>
        <family val="1"/>
      </rPr>
      <t>32.16.010  IMPERMEABILIZAÇÃO EM PINTURA DE ASFALTO OXIDADO COM SOLVENTES ORGÂNICOS, SOBRE MASSA</t>
    </r>
  </si>
  <si>
    <r>
      <rPr>
        <sz val="10"/>
        <rFont val="Times New Roman"/>
        <family val="1"/>
      </rPr>
      <t xml:space="preserve">2)  </t>
    </r>
    <r>
      <rPr>
        <sz val="11"/>
        <rFont val="Times New Roman"/>
        <family val="1"/>
      </rPr>
      <t>O  item  remunera  o  fornecimento  de  impermeabilização  flexível  em  pintura  asfáltica  com solventes orgânicos, compreendendo:</t>
    </r>
  </si>
  <si>
    <r>
      <rPr>
        <sz val="11"/>
        <rFont val="Wingdings"/>
        <charset val="2"/>
      </rPr>
      <t></t>
    </r>
    <r>
      <rPr>
        <sz val="11"/>
        <rFont val="Times New Roman"/>
        <family val="1"/>
      </rPr>
      <t xml:space="preserve">  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</si>
  <si>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Protótipos    comerciais: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</si>
  <si>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32.16.020  IMPERMEABILIZAÇÃO EM PINTURA DE ASFALTO OXIDADO COM SOLVENTES ORGÂNICOS, SOBRE METAL</t>
    </r>
  </si>
  <si>
    <r>
      <rPr>
        <sz val="10"/>
        <rFont val="Times New Roman"/>
        <family val="1"/>
      </rPr>
      <t xml:space="preserve">1)  </t>
    </r>
    <r>
      <rPr>
        <sz val="11"/>
        <rFont val="Times New Roman"/>
        <family val="1"/>
      </rPr>
      <t>Será medido por superfície impermeabilizada (m²):</t>
    </r>
  </si>
  <si>
    <r>
      <rPr>
        <sz val="10"/>
        <rFont val="Times New Roman"/>
        <family val="1"/>
      </rPr>
      <t xml:space="preserve">a)   </t>
    </r>
    <r>
      <rPr>
        <sz val="11"/>
        <rFont val="Times New Roman"/>
        <family val="1"/>
      </rPr>
      <t>Em superfícies metálicas em geral pela área total impermeabilizada;</t>
    </r>
  </si>
  <si>
    <r>
      <rPr>
        <sz val="10"/>
        <rFont val="Times New Roman"/>
        <family val="1"/>
      </rPr>
      <t xml:space="preserve">b)  </t>
    </r>
    <r>
      <rPr>
        <sz val="11"/>
        <rFont val="Times New Roman"/>
        <family val="1"/>
      </rPr>
      <t>Em  tubulações,  considerando-se  os  coeficientes,  abaixo,  multiplicados  pela  área  da  face externa da tubulação:</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</si>
  <si>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</si>
  <si>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</si>
  <si>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</si>
  <si>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</si>
  <si>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</si>
  <si>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</si>
  <si>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</si>
  <si>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</si>
  <si>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</si>
  <si>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</si>
  <si>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</si>
  <si>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</si>
  <si>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</si>
  <si>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</si>
  <si>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0"/>
        <rFont val="Wingdings"/>
        <charset val="2"/>
      </rPr>
      <t></t>
    </r>
    <r>
      <rPr>
        <sz val="10"/>
        <rFont val="Times New Roman"/>
        <family val="1"/>
      </rPr>
      <t xml:space="preserve">   </t>
    </r>
    <r>
      <rPr>
        <sz val="11"/>
        <rFont val="Times New Roman"/>
        <family val="1"/>
      </rPr>
      <t xml:space="preserve">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</si>
  <si>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Referência   comercial: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</si>
  <si>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32.16.030  IMPERMEABILIZAÇÃO EM MEMBRANA DE ASFALTO MODIFICADO COM ELASTÔMEROS, NA COR PRETA</t>
    </r>
  </si>
  <si>
    <r>
      <rPr>
        <sz val="10"/>
        <rFont val="Times New Roman"/>
        <family val="1"/>
      </rPr>
      <t xml:space="preserve">1)  </t>
    </r>
    <r>
      <rPr>
        <sz val="11"/>
        <rFont val="Times New Roman"/>
        <family val="1"/>
      </rPr>
      <t>Será medido por área de superfície com impermeabilização executada (m²).</t>
    </r>
  </si>
  <si>
    <r>
      <rPr>
        <sz val="10"/>
        <rFont val="Times New Roman"/>
        <family val="1"/>
      </rPr>
      <t xml:space="preserve">2)  </t>
    </r>
    <r>
      <rPr>
        <sz val="11"/>
        <rFont val="Times New Roman"/>
        <family val="1"/>
      </rPr>
      <t>O  item  remunera  o  fornecimento  de  impermeabilização  flexível  para  moldagem  no  local, monocomponente, compreendendo:</t>
    </r>
  </si>
  <si>
    <r>
      <rPr>
        <sz val="10"/>
        <rFont val="Times New Roman"/>
        <family val="1"/>
      </rPr>
      <t xml:space="preserve">a)   </t>
    </r>
    <r>
      <rPr>
        <sz val="11"/>
        <rFont val="Times New Roman"/>
        <family val="1"/>
      </rPr>
      <t>Membrana à base de asfalto modificado com elastômeros dispersos em meio solvente, com as características técnicas:</t>
    </r>
  </si>
  <si>
    <r>
      <rPr>
        <sz val="10"/>
        <rFont val="Wingdings"/>
        <charset val="2"/>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Vedapren,  fabricação  Otto  Baumgart,  Igolflex  Preto,  fabricação  Sika  ou equivalente,  desde  que  atenda  às  exigências  mínimas  da  NBR 13121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</si>
  <si>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a camada separadora e a proteção mecânica final, quando necessário.</t>
    </r>
  </si>
  <si>
    <r>
      <rPr>
        <sz val="10"/>
        <rFont val="Times New Roman"/>
        <family val="1"/>
      </rPr>
      <t>32.16.040  IMPERMEABILIZAÇÃO EM MEMBRANA DE ASFALTO MODIFICADO COM ELASTÔMEROS, NA COR PRETA E REFORÇO EM TELA POLIÉSTER</t>
    </r>
  </si>
  <si>
    <r>
      <rPr>
        <sz val="10"/>
        <rFont val="Times New Roman"/>
        <family val="1"/>
      </rPr>
      <t xml:space="preserve">2)  </t>
    </r>
    <r>
      <rPr>
        <sz val="11"/>
        <rFont val="Times New Roman"/>
        <family val="1"/>
      </rPr>
      <t>O  item  remunera  o  fornecimento  de  impermeabilização  flexível  para  moldagem  no  local, monocomponente, com reforço têxtil, compreendendo:</t>
    </r>
  </si>
  <si>
    <r>
      <rPr>
        <sz val="10"/>
        <rFont val="Wingdings"/>
        <charset val="2"/>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ou Vedapren, fabricação Otto Baumgart, Igolflex Preto, fabricação Sika, ou outro desde que atenda às exigências mínimas da NBR 13121 e às características técnicas acima descritas;</t>
    </r>
  </si>
  <si>
    <r>
      <rPr>
        <sz val="10"/>
        <rFont val="Times New Roman"/>
        <family val="1"/>
      </rPr>
      <t xml:space="preserve">b)  </t>
    </r>
    <r>
      <rPr>
        <sz val="11"/>
        <rFont val="Times New Roman"/>
        <family val="1"/>
      </rPr>
      <t>Reforço em tela têxtil, com as características: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</si>
  <si>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</si>
  <si>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  Não  remunera  o  fornecimento  da  camada  separadora  e  a  proteção mecânica final, quando necessário.</t>
    </r>
  </si>
  <si>
    <r>
      <rPr>
        <sz val="10"/>
        <rFont val="Times New Roman"/>
        <family val="1"/>
      </rPr>
      <t>32.16.050  IMPERMEABILIZAÇÃO   EM   MEMBRANA   À   BASE   DE   POLÍMEROS   ACRÍLICOS,   NA   COR BRANCA</t>
    </r>
  </si>
  <si>
    <r>
      <rPr>
        <sz val="10"/>
        <rFont val="Times New Roman"/>
        <family val="1"/>
      </rPr>
      <t xml:space="preserve">2)  </t>
    </r>
    <r>
      <rPr>
        <sz val="11"/>
        <rFont val="Times New Roman"/>
        <family val="1"/>
      </rPr>
      <t>O item remunera o fornecimento de impermeabilização flexível para moldagem no local, à base de polímeros acrílicos, compreendendo:</t>
    </r>
  </si>
  <si>
    <r>
      <rPr>
        <sz val="10"/>
        <rFont val="Times New Roman"/>
        <family val="1"/>
      </rPr>
      <t xml:space="preserve">a)   </t>
    </r>
    <r>
      <rPr>
        <sz val="11"/>
        <rFont val="Times New Roman"/>
        <family val="1"/>
      </rPr>
      <t>Membrana à base de polímeros acrílicos dispersos em meio aquoso, com as características técnicas:</t>
    </r>
  </si>
  <si>
    <r>
      <rPr>
        <sz val="10"/>
        <rFont val="Wingdings"/>
        <charset val="2"/>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 Baumgart, Igolflex Branco, fabricação Sika ou equivalente desde que atenda às exigências mínimas da norma NBR 13321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</si>
  <si>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quando necessário.</t>
    </r>
  </si>
  <si>
    <r>
      <rPr>
        <sz val="10"/>
        <rFont val="Times New Roman"/>
        <family val="1"/>
      </rPr>
      <t>32.16.060  IMPERMEABILIZAÇÃO   EM   MEMBRANA   À   BASE   DE   POLÍMEROS   ACRÍLICOS,   NA   COR BRANCA E REFORÇO EM TELA POLIÉSTER</t>
    </r>
  </si>
  <si>
    <r>
      <rPr>
        <sz val="10"/>
        <rFont val="Times New Roman"/>
        <family val="1"/>
      </rPr>
      <t xml:space="preserve">2)  </t>
    </r>
    <r>
      <rPr>
        <sz val="11"/>
        <rFont val="Times New Roman"/>
        <family val="1"/>
      </rPr>
      <t>O item remunera o fornecimento de impermeabilização flexível para moldagem no local, à base de polímeros acrílicos, com reforço têxtil, compreendendo:</t>
    </r>
  </si>
  <si>
    <r>
      <rPr>
        <sz val="10"/>
        <rFont val="Wingdings"/>
        <charset val="2"/>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t>
    </r>
  </si>
  <si>
    <r>
      <rPr>
        <sz val="11"/>
        <rFont val="Times New Roman"/>
        <family val="1"/>
      </rPr>
      <t>Baumgart, Igolflex Branco, fabricação Sika ou equivalente, desde que atenda às exigências mínimas da norma NBR 13321 e às características técnicas acima descritas;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</si>
  <si>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outro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</si>
  <si>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t>
    </r>
  </si>
  <si>
    <r>
      <rPr>
        <sz val="10"/>
        <rFont val="Times New Roman"/>
        <family val="1"/>
      </rPr>
      <t>32.16.070  IMPERMEABILIZAÇÃO  EM  MEMBRANA  À  BASE  DE  RESINA  TERMOPLÁSTICA E  CIMENTOS ADITIVADOS COM REFORÇO EM TELA POLIÉSTER</t>
    </r>
  </si>
  <si>
    <r>
      <rPr>
        <sz val="10"/>
        <rFont val="Times New Roman"/>
        <family val="1"/>
      </rPr>
      <t xml:space="preserve">1)  </t>
    </r>
    <r>
      <rPr>
        <sz val="11"/>
        <rFont val="Times New Roman"/>
        <family val="1"/>
      </rPr>
      <t>Será medido por área de impermeabilização executada (m²).</t>
    </r>
  </si>
  <si>
    <r>
      <rPr>
        <sz val="10"/>
        <rFont val="Times New Roman"/>
        <family val="1"/>
      </rPr>
      <t xml:space="preserve">2)  </t>
    </r>
    <r>
      <rPr>
        <sz val="11"/>
        <rFont val="Times New Roman"/>
        <family val="1"/>
      </rPr>
      <t>O item remunera o fornecimento de impermeabilização flexível à base de resina termoplástica e cimentos especiais, estruturada com tela poliéster, compreendendo:</t>
    </r>
  </si>
  <si>
    <r>
      <rPr>
        <sz val="10"/>
        <rFont val="Times New Roman"/>
        <family val="1"/>
      </rPr>
      <t xml:space="preserve">a)   </t>
    </r>
    <r>
      <rPr>
        <sz val="11"/>
        <rFont val="Times New Roman"/>
        <family val="1"/>
      </rPr>
      <t>Impermeabilizante  flexível,  bi-componente,  à  base  de  resina  termoplástica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</si>
  <si>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resina termoplástica com aditivos, componente B (pó  cinza)  à  base  de  cimentos  especiais,  dotados  de  aditivos  impermeabilizantes  e plastificantes, preparados na proporção recomendada pelos fabricantes, atóxico, inodoro, que  não  altera  a  potabilidade  da  água,  resistente  a  altas  pressões  hidrostáticas  positivas. Protótipos comerciais: Viaplus 5000,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</si>
  <si>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</si>
  <si>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resistente  a  altas  pressões  hidrostáticas positivas.   Protótipos   comerciais:   Viaplus 1000   ou   Viaplus TOP,   fabricação   Viapol, Sikatop 107, fabricação Sika ou equivalente, desde que atenda às exigências mínimas da NBR 11905 e às características técnicas acima descritas;</t>
    </r>
  </si>
  <si>
    <r>
      <rPr>
        <sz val="10"/>
        <rFont val="Times New Roman"/>
        <family val="1"/>
      </rPr>
      <t xml:space="preserve">c)   </t>
    </r>
    <r>
      <rPr>
        <sz val="11"/>
        <rFont val="Times New Roman"/>
        <family val="1"/>
      </rPr>
      <t>Reforço em tela têxtil, com as características:</t>
    </r>
  </si>
  <si>
    <r>
      <rPr>
        <sz val="10"/>
        <rFont val="Wingdings"/>
        <charset val="2"/>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desde que atenda às características técnicas acima descritas;</t>
    </r>
  </si>
  <si>
    <r>
      <rPr>
        <sz val="10"/>
        <rFont val="Times New Roman"/>
        <family val="1"/>
      </rPr>
      <t xml:space="preserve">d)  </t>
    </r>
    <r>
      <rPr>
        <sz val="11"/>
        <rFont val="Times New Roman"/>
        <family val="1"/>
      </rPr>
      <t>Materiais  acessórios  e  a  mão-de-obra  necessária  para  a  execução  dos  serviços,  inclusive limpeza da superfície.</t>
    </r>
  </si>
  <si>
    <r>
      <rPr>
        <b/>
        <sz val="10"/>
        <rFont val="Times New Roman"/>
        <family val="1"/>
      </rPr>
      <t>32.17.000  IMPERMEABILIZAÇÃO RÍGIDA</t>
    </r>
  </si>
  <si>
    <r>
      <rPr>
        <sz val="10"/>
        <rFont val="Times New Roman"/>
        <family val="1"/>
      </rPr>
      <t>32.17.010  IMPERMEABILIZAÇÃO EM ARGAMASSA IMPERMEÁVEL COM ADITIVO HIDRÓFUGO</t>
    </r>
  </si>
  <si>
    <r>
      <rPr>
        <sz val="10"/>
        <rFont val="Times New Roman"/>
        <family val="1"/>
      </rPr>
      <t xml:space="preserve">1)  </t>
    </r>
    <r>
      <rPr>
        <sz val="11"/>
        <rFont val="Times New Roman"/>
        <family val="1"/>
      </rPr>
      <t>Será medida pelo volume de argamassa aplicada (m³).</t>
    </r>
  </si>
  <si>
    <r>
      <rPr>
        <sz val="10"/>
        <rFont val="Times New Roman"/>
        <family val="1"/>
      </rPr>
      <t xml:space="preserve">2)  </t>
    </r>
    <r>
      <rPr>
        <sz val="11"/>
        <rFont val="Times New Roman"/>
        <family val="1"/>
      </rPr>
      <t>O  item  remunera  o  fornecimento  de  impermeabilização  com  argamassa  impermeável  com aditivo hidrófugo, compreendendo:</t>
    </r>
  </si>
  <si>
    <r>
      <rPr>
        <sz val="11"/>
        <rFont val="Times New Roman"/>
        <family val="1"/>
      </rPr>
      <t>a)  Argamassa de cimento e areia no traço: uma parte de cimento para três de areia (1:3);</t>
    </r>
  </si>
  <si>
    <r>
      <rPr>
        <sz val="11"/>
        <rFont val="Times New Roman"/>
        <family val="1"/>
      </rPr>
      <t>b)  Hidrófugo   impermeabilizante   pela   redução   do   ângulo   de   molhagem   dos   poros   dos substratos,  permitindo  a  respiração  dos  materiais,  referência:  Vedacit,  fabricação  Otto Baumgart, ou Sika 1, fabricação Sika, ou equivalente;</t>
    </r>
  </si>
  <si>
    <r>
      <rPr>
        <sz val="11"/>
        <rFont val="Times New Roman"/>
        <family val="1"/>
      </rPr>
      <t>c)  Materiais acessórios e a mão-de-obra necessária para a execução dos serviços:</t>
    </r>
  </si>
  <si>
    <r>
      <rPr>
        <sz val="10"/>
        <rFont val="Wingdings"/>
        <charset val="2"/>
      </rPr>
      <t></t>
    </r>
    <r>
      <rPr>
        <sz val="10"/>
        <rFont val="Times New Roman"/>
        <family val="1"/>
      </rPr>
      <t xml:space="preserve">  </t>
    </r>
    <r>
      <rPr>
        <sz val="11"/>
        <rFont val="Times New Roman"/>
        <family val="1"/>
      </rPr>
      <t>Preparo da argamassa de cimento e areia no traço 1:3, com adição de 2 kg de hidrófugo a cada 50 kg de cimento;</t>
    </r>
  </si>
  <si>
    <r>
      <rPr>
        <sz val="10"/>
        <rFont val="Wingdings"/>
        <charset val="2"/>
      </rPr>
      <t></t>
    </r>
    <r>
      <rPr>
        <sz val="10"/>
        <rFont val="Times New Roman"/>
        <family val="1"/>
      </rPr>
      <t xml:space="preserve">  </t>
    </r>
    <r>
      <rPr>
        <sz val="11"/>
        <rFont val="Times New Roman"/>
        <family val="1"/>
      </rPr>
      <t>Aplicação da argamassa sobre superfície áspera e isenta de partículas soltas, em camadas de aproximadamente 1 cm, perfazendo um total de 2 a 3 cm, conforme recomendações dos fabricantes.</t>
    </r>
  </si>
  <si>
    <r>
      <rPr>
        <sz val="10"/>
        <rFont val="Times New Roman"/>
        <family val="1"/>
      </rPr>
      <t>32.17.030  IMPERMEABILIZAÇÃO    EM    ARGAMASSA    POLIMÉRICA    PARA    UMIDADE    E    ÁGUA    DE PERCOLAÇÃO</t>
    </r>
  </si>
  <si>
    <r>
      <rPr>
        <sz val="10"/>
        <rFont val="Times New Roman"/>
        <family val="1"/>
      </rPr>
      <t xml:space="preserve">2)  </t>
    </r>
    <r>
      <rPr>
        <sz val="11"/>
        <rFont val="Times New Roman"/>
        <family val="1"/>
      </rPr>
      <t>O   item   remunera   o   fornecimento   de   impermeabilização   com   argamassa   polimérica,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</si>
  <si>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</si>
  <si>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  fabricante,  atóxico, inodoro,  que não altera a potabilidade da água. Protótipos comerciais:  Denver TEC-100, fabricação Dever Global, Viaplus 1000 ou Viaplus TOP, fabricação Viapol, Sikatop 107, fabricação Sika ou equivalente, desde que atenda às exigências mínimas da NBR 11905 e às características técnicas acima descritas;</t>
    </r>
  </si>
  <si>
    <r>
      <rPr>
        <sz val="10"/>
        <rFont val="Wingdings"/>
        <charset val="2"/>
      </rPr>
      <t></t>
    </r>
    <r>
      <rPr>
        <sz val="10"/>
        <rFont val="Times New Roman"/>
        <family val="1"/>
      </rPr>
      <t xml:space="preserve">  </t>
    </r>
    <r>
      <rPr>
        <sz val="11"/>
        <rFont val="Times New Roman"/>
        <family val="1"/>
      </rPr>
      <t>Materiais  acessórios  e  a  mão-de-obra  necessária para a execução dos serviços, inclusive limpeza da superfície.</t>
    </r>
  </si>
  <si>
    <r>
      <rPr>
        <sz val="10"/>
        <rFont val="Times New Roman"/>
        <family val="1"/>
      </rPr>
      <t>32.17.040  IMPERMEABILIZAÇÃO  EM  ARGAMASSA POLIMÉRICA COM  REFORÇO  EM  TELA POLIÉSTER PARA PRESSÃO HIDROSTÁTICA POSITIVA</t>
    </r>
  </si>
  <si>
    <r>
      <rPr>
        <sz val="10"/>
        <rFont val="Times New Roman"/>
        <family val="1"/>
      </rPr>
      <t xml:space="preserve">2)  </t>
    </r>
    <r>
      <rPr>
        <sz val="11"/>
        <rFont val="Times New Roman"/>
        <family val="1"/>
      </rPr>
      <t>O item remunera o fornecimento de impermeabilização com argamassa polimérica, estruturada com tela poliéster,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</si>
  <si>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</si>
  <si>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charset val="2"/>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Protótipos comerciais:  Denver TEC-100, fabricação Dever Global, Viaplus 1000 ou Viaplus TOP, fabricação Viapol, Sikatop 107,</t>
    </r>
  </si>
  <si>
    <r>
      <rPr>
        <sz val="11"/>
        <rFont val="Times New Roman"/>
        <family val="1"/>
      </rPr>
      <t>fabricação Sika ou equivalente, desde que atenda às exigências mínimas da NBR 11905 e às características técnicas acima descritas;</t>
    </r>
  </si>
  <si>
    <r>
      <rPr>
        <sz val="10"/>
        <rFont val="Times New Roman"/>
        <family val="1"/>
      </rPr>
      <t xml:space="preserve">b)  </t>
    </r>
    <r>
      <rPr>
        <sz val="11"/>
        <rFont val="Times New Roman"/>
        <family val="1"/>
      </rPr>
      <t>Tela estruturante em poliéster para impermeabilização aplicada a frio;</t>
    </r>
  </si>
  <si>
    <r>
      <rPr>
        <sz val="10"/>
        <rFont val="Wingdings"/>
        <charset val="2"/>
      </rPr>
      <t></t>
    </r>
    <r>
      <rPr>
        <sz val="10"/>
        <rFont val="Times New Roman"/>
        <family val="1"/>
      </rPr>
      <t xml:space="preserve">  </t>
    </r>
    <r>
      <rPr>
        <sz val="11"/>
        <rFont val="Times New Roman"/>
        <family val="1"/>
      </rPr>
      <t>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</si>
  <si>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32.17.050  IMPERMEABILIZAÇÃO   COM   CIMENTO   CRISTALIZANTE   PARA   UMIDADE   E   ÁGUA   DE PERCOLAÇÃO</t>
    </r>
  </si>
  <si>
    <r>
      <rPr>
        <sz val="10"/>
        <rFont val="Times New Roman"/>
        <family val="1"/>
      </rPr>
      <t xml:space="preserve">2)  </t>
    </r>
    <r>
      <rPr>
        <sz val="11"/>
        <rFont val="Times New Roman"/>
        <family val="1"/>
      </rPr>
      <t>O    item   remunera   o   fornecimento   de   impermeabilização   com   cimento   cristalizante, compreendendo:</t>
    </r>
  </si>
  <si>
    <r>
      <rPr>
        <sz val="10"/>
        <rFont val="Times New Roman"/>
        <family val="1"/>
      </rPr>
      <t xml:space="preserve">a)   </t>
    </r>
    <r>
      <rPr>
        <sz val="11"/>
        <rFont val="Times New Roman"/>
        <family val="1"/>
      </rPr>
      <t>Impermeabilizante rígido à base de cimentos especiais e aditivos químicos e minerais, com as características técnicas:</t>
    </r>
  </si>
  <si>
    <r>
      <rPr>
        <sz val="10"/>
        <rFont val="Wingdings"/>
        <charset val="2"/>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 fabricação  Dever  Global,  K11,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</si>
  <si>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Adesivo  acrílico  para  a  modificação  de  argamassas  e  concretos,  com  as  características técnicas:</t>
    </r>
  </si>
  <si>
    <r>
      <rPr>
        <sz val="10"/>
        <rFont val="Wingdings"/>
        <charset val="2"/>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</si>
  <si>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32.17.060  IMPERMEABILIZAÇÃO   COM   CIMENTO   CRISTALIZANTE   PARA   PRESSÃO   HIDROSTÁTICA POSITIVA</t>
    </r>
  </si>
  <si>
    <r>
      <rPr>
        <sz val="10"/>
        <rFont val="Wingdings"/>
        <charset val="2"/>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t>
    </r>
  </si>
  <si>
    <r>
      <rPr>
        <sz val="11"/>
        <rFont val="Times New Roman"/>
        <family val="1"/>
      </rPr>
      <t>fabricação  Dever  Global,  K11,  fabricação  Viapol  ou  equivalente,  desde  que  atenda  às exigências mínimas da NBR 11905 e às características técnicas acima descritas;</t>
    </r>
  </si>
  <si>
    <r>
      <rPr>
        <sz val="10"/>
        <rFont val="Wingdings"/>
        <charset val="2"/>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</si>
  <si>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32.17.070  IMPERMEABILIZAÇÃO  ANTICORROSIVA  EM  MEMBRANA  EPOXÍDICA  COM  ALCATRÃO  DE HULHA, SOBRE MASSA</t>
    </r>
  </si>
  <si>
    <r>
      <rPr>
        <sz val="10"/>
        <rFont val="Times New Roman"/>
        <family val="1"/>
      </rPr>
      <t xml:space="preserve">2)  </t>
    </r>
    <r>
      <rPr>
        <sz val="11"/>
        <rFont val="Times New Roman"/>
        <family val="1"/>
      </rPr>
      <t>O item remunera o fornecimento de impermeabilização anticorrosiva em membrana epoxídica, compreendendo:</t>
    </r>
  </si>
  <si>
    <r>
      <rPr>
        <sz val="10"/>
        <rFont val="Times New Roman"/>
        <family val="1"/>
      </rPr>
      <t xml:space="preserve">a)   </t>
    </r>
    <r>
      <rPr>
        <sz val="11"/>
        <rFont val="Times New Roman"/>
        <family val="1"/>
      </rPr>
      <t>Membrana  à  base  de  resina  epóxi-poliamida,  combinada  com  alcatrão  de  hulha,  bi- componente, base solvente, com as características técnicas:</t>
    </r>
  </si>
  <si>
    <r>
      <rPr>
        <sz val="10"/>
        <rFont val="Wingdings"/>
        <charset val="2"/>
      </rPr>
      <t></t>
    </r>
    <r>
      <rPr>
        <sz val="10"/>
        <rFont val="Times New Roman"/>
        <family val="1"/>
      </rPr>
      <t xml:space="preserve">  </t>
    </r>
    <r>
      <rPr>
        <sz val="11"/>
        <rFont val="Times New Roman"/>
        <family val="1"/>
      </rPr>
      <t>Coloração preta, com alta resistência química e à corrosão, compatível com temperaturas de calor seco se 150ºC e calor úmido de 100ºC. Protótipos comerciais: Denvercoat Epóxi Alcatrão, fabricação Dever Global, Viapoxi Alcatrão, fabricação Viapol, Compound Coal Tar   Epóxi,   fabricação   Otto   Baumgart,   Duropoxy   Alcatrão,   fabricação   Wolf. Haker, Nitocote EP 600, fabricação da Fosroc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</si>
  <si>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da  proteção  mecânica  final,  quando necessário.</t>
    </r>
  </si>
  <si>
    <r>
      <rPr>
        <b/>
        <sz val="10"/>
        <rFont val="Times New Roman"/>
        <family val="1"/>
      </rPr>
      <t>32.20.000  REPAROS, CONSERVAÇÕES E COMPLEMENTOS</t>
    </r>
  </si>
  <si>
    <r>
      <rPr>
        <sz val="10"/>
        <rFont val="Times New Roman"/>
        <family val="1"/>
      </rPr>
      <t>32.20.010  RECOLOCAÇÃO DE ARGILA EXPANDIDA</t>
    </r>
  </si>
  <si>
    <r>
      <rPr>
        <sz val="10"/>
        <rFont val="Times New Roman"/>
        <family val="1"/>
      </rPr>
      <t xml:space="preserve">1)  </t>
    </r>
    <r>
      <rPr>
        <sz val="11"/>
        <rFont val="Times New Roman"/>
        <family val="1"/>
      </rPr>
      <t>Será medido por volume da camada de argila expandida recolocada (m³).</t>
    </r>
  </si>
  <si>
    <r>
      <rPr>
        <sz val="10"/>
        <rFont val="Times New Roman"/>
        <family val="1"/>
      </rPr>
      <t xml:space="preserve">2)  </t>
    </r>
    <r>
      <rPr>
        <sz val="11"/>
        <rFont val="Times New Roman"/>
        <family val="1"/>
      </rPr>
      <t>O item remunera o fornecimento da mão-de-obra necessária para a disposição em camadas da argila expandida. Não remunera o fornecimento da argila expandida.</t>
    </r>
  </si>
  <si>
    <r>
      <rPr>
        <sz val="10"/>
        <rFont val="Times New Roman"/>
        <family val="1"/>
      </rPr>
      <t>32.20.020  APLICAÇÃO DE PAPEL KRAFT</t>
    </r>
  </si>
  <si>
    <r>
      <rPr>
        <sz val="10"/>
        <rFont val="Times New Roman"/>
        <family val="1"/>
      </rPr>
      <t xml:space="preserve">1)  </t>
    </r>
    <r>
      <rPr>
        <sz val="11"/>
        <rFont val="Times New Roman"/>
        <family val="1"/>
      </rPr>
      <t>Será medido por área de superfície com aplicação de papel Kraft (m²).</t>
    </r>
  </si>
  <si>
    <r>
      <rPr>
        <sz val="10"/>
        <rFont val="Times New Roman"/>
        <family val="1"/>
      </rPr>
      <t xml:space="preserve">2)  </t>
    </r>
    <r>
      <rPr>
        <sz val="11"/>
        <rFont val="Times New Roman"/>
        <family val="1"/>
      </rPr>
      <t>O  item  remunera  o  fornecimento  de  papel  betumado  Kraft;  inclusive  materiais  acessórios  e mão-de-obra necessária para a aplicação do papel.</t>
    </r>
  </si>
  <si>
    <r>
      <rPr>
        <sz val="10"/>
        <rFont val="Times New Roman"/>
        <family val="1"/>
      </rPr>
      <t>32.20.050  TELA EM POLIETILENO, MALHA HEXAGONAL DE 1/2", PARA ARMADURA DE ARGAMASSA</t>
    </r>
  </si>
  <si>
    <r>
      <rPr>
        <sz val="10"/>
        <rFont val="Times New Roman"/>
        <family val="1"/>
      </rPr>
      <t xml:space="preserve">1)  </t>
    </r>
    <r>
      <rPr>
        <sz val="11"/>
        <rFont val="Times New Roman"/>
        <family val="1"/>
      </rPr>
      <t>Será medido por área de superfície com aplicação de tela (m²).</t>
    </r>
  </si>
  <si>
    <r>
      <rPr>
        <sz val="10"/>
        <rFont val="Times New Roman"/>
        <family val="1"/>
      </rPr>
      <t xml:space="preserve">2)  </t>
    </r>
    <r>
      <rPr>
        <sz val="11"/>
        <rFont val="Times New Roman"/>
        <family val="1"/>
      </rPr>
      <t>O item remunera o fornecimento de tela para armadura de argamassa, compreendendo:</t>
    </r>
  </si>
  <si>
    <r>
      <rPr>
        <sz val="10"/>
        <rFont val="Times New Roman"/>
        <family val="1"/>
      </rPr>
      <t xml:space="preserve">a)   </t>
    </r>
    <r>
      <rPr>
        <sz val="11"/>
        <rFont val="Times New Roman"/>
        <family val="1"/>
      </rPr>
      <t>Tela sintética para armadura de argamassa, com as características:</t>
    </r>
  </si>
  <si>
    <r>
      <rPr>
        <sz val="10"/>
        <rFont val="Wingdings"/>
        <charset val="2"/>
      </rPr>
      <t></t>
    </r>
    <r>
      <rPr>
        <sz val="10"/>
        <rFont val="Times New Roman"/>
        <family val="1"/>
      </rPr>
      <t xml:space="preserve">  </t>
    </r>
    <r>
      <rPr>
        <sz val="11"/>
        <rFont val="Times New Roman"/>
        <family val="1"/>
      </rPr>
      <t>Em  polietileno,  malha  hexagonal  de  15 x 15 mm  (1/2"),  gramatura  mínima  de  205 g/m². Protótipos comerciais: Tela 5110P ou 5115P, fabricação Nortene, TR 280 M15, fabricação Tecelagem Roma, Tela Plástica nº 5,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</si>
  <si>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</si>
  <si>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Times New Roman"/>
        <family val="1"/>
      </rPr>
      <t>32.20.060  TELA  GALVANIZADA  FIO  24 BWG,  MALHA  HEXAGONAL  DE  1/2",  PARA  ARMADURA  DE ARGAMASSA</t>
    </r>
  </si>
  <si>
    <r>
      <rPr>
        <sz val="10"/>
        <rFont val="Times New Roman"/>
        <family val="1"/>
      </rPr>
      <t xml:space="preserve">a)   </t>
    </r>
    <r>
      <rPr>
        <sz val="11"/>
        <rFont val="Times New Roman"/>
        <family val="1"/>
      </rPr>
      <t>Tela galvanizada para armadura de argamassa, com as características:</t>
    </r>
  </si>
  <si>
    <r>
      <rPr>
        <sz val="10"/>
        <rFont val="Wingdings"/>
        <charset val="2"/>
      </rPr>
      <t></t>
    </r>
    <r>
      <rPr>
        <sz val="10"/>
        <rFont val="Times New Roman"/>
        <family val="1"/>
      </rPr>
      <t xml:space="preserve">  </t>
    </r>
    <r>
      <rPr>
        <sz val="11"/>
        <rFont val="Times New Roman"/>
        <family val="1"/>
      </rPr>
      <t>Em aço galvanizado, malha hexagonal de 15 x 15 mm (1/2"), com fio 24 BWG. Protótipos comerciais:  Tela  Galvanizada,  fabricação  Tela  Catumbi,  Tela  Galvanizada,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</si>
  <si>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</si>
  <si>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Wingdings"/>
        <charset val="2"/>
      </rPr>
      <t></t>
    </r>
    <r>
      <rPr>
        <sz val="10"/>
        <rFont val="Times New Roman"/>
        <family val="1"/>
      </rPr>
      <t xml:space="preserve">  </t>
    </r>
    <r>
      <rPr>
        <sz val="11"/>
        <rFont val="Times New Roman"/>
        <family val="1"/>
      </rPr>
      <t>Aplicação da tela com a função de estruturante de argamassa de recobrimento de mantas em  geral,  por  meio  de  colagem  vertical  com  a  própria  manta  utilizada  no  sistema  de impermeabilização ou por meio de pinos em aço inoxidável.</t>
    </r>
  </si>
  <si>
    <r>
      <rPr>
        <b/>
        <sz val="10"/>
        <color rgb="FF0000FF"/>
        <rFont val="Times New Roman"/>
        <family val="1"/>
      </rPr>
      <t>33.00.000  PINTURA</t>
    </r>
  </si>
  <si>
    <r>
      <rPr>
        <b/>
        <sz val="10"/>
        <rFont val="Times New Roman"/>
        <family val="1"/>
      </rPr>
      <t>33.01.000  PREPARO DE BASE</t>
    </r>
  </si>
  <si>
    <r>
      <rPr>
        <sz val="10"/>
        <rFont val="Times New Roman"/>
        <family val="1"/>
      </rPr>
      <t>33.01.040  ESTUCAMENTO E LIXAMENTO DE CONCRETO DETERIORADO</t>
    </r>
  </si>
  <si>
    <r>
      <rPr>
        <sz val="10"/>
        <rFont val="Times New Roman"/>
        <family val="1"/>
      </rPr>
      <t xml:space="preserve">1)  </t>
    </r>
    <r>
      <rPr>
        <sz val="11"/>
        <rFont val="Times New Roman"/>
        <family val="1"/>
      </rPr>
      <t>Será medido pela área de superfície estucada (m²).</t>
    </r>
  </si>
  <si>
    <r>
      <rPr>
        <sz val="10"/>
        <rFont val="Times New Roman"/>
        <family val="1"/>
      </rPr>
      <t xml:space="preserve">2)  </t>
    </r>
    <r>
      <rPr>
        <sz val="11"/>
        <rFont val="Times New Roman"/>
        <family val="1"/>
      </rPr>
      <t>O  item  remunera  o  fornecimento  de  cimento  branco,  cimento,  adesivo  acrílico;  referência Rheomix 104 da Basf, Nitobond AR da Anchortec (Fosroc) ou equivalente, disco de desbaste de 7", inclusive lixa apropriada para desbaste de concreto, materiais acessórios, equipamentos e a mão-de-obra necessária para o preparo, estucamento e lixamento do concreto deteriorado.</t>
    </r>
  </si>
  <si>
    <r>
      <rPr>
        <sz val="10"/>
        <rFont val="Times New Roman"/>
        <family val="1"/>
      </rPr>
      <t>33.01.050  ESTUCAMENTO E LIXAMENTO DE CONCRETO</t>
    </r>
  </si>
  <si>
    <r>
      <rPr>
        <sz val="10"/>
        <rFont val="Times New Roman"/>
        <family val="1"/>
      </rPr>
      <t xml:space="preserve">2)  </t>
    </r>
    <r>
      <rPr>
        <sz val="11"/>
        <rFont val="Times New Roman"/>
        <family val="1"/>
      </rPr>
      <t>O  item  remunera  o  fornecimento  de  cimento  branco,  cimento,  adesivo  acrílico;  referência Rheomix  104  da  Basf,  Nitobond AR  da  Fosroc  ou  equivalente,  disco  de  desbaste  de  7"; inclusive  lixa  apropriada  para  desbaste  de  concreto,  materiais  acessórios,  equipamentos  e  a mão-de-obra necessária para o preparo, estucamento e lixamento do concreto.</t>
    </r>
  </si>
  <si>
    <r>
      <rPr>
        <sz val="10"/>
        <rFont val="Times New Roman"/>
        <family val="1"/>
      </rPr>
      <t>33.01.060  IMUNIZANTE PARA MADEIRA</t>
    </r>
  </si>
  <si>
    <r>
      <rPr>
        <sz val="10"/>
        <rFont val="Times New Roman"/>
        <family val="1"/>
      </rPr>
      <t xml:space="preserve">1)  </t>
    </r>
    <r>
      <rPr>
        <sz val="11"/>
        <rFont val="Times New Roman"/>
        <family val="1"/>
      </rPr>
      <t>Será medido pela área de superfície imunizada, deduzindo-se toda e qualquer interferência (m²).</t>
    </r>
  </si>
  <si>
    <r>
      <rPr>
        <sz val="10"/>
        <rFont val="Times New Roman"/>
        <family val="1"/>
      </rPr>
      <t xml:space="preserve">2)  </t>
    </r>
    <r>
      <rPr>
        <sz val="11"/>
        <rFont val="Times New Roman"/>
        <family val="1"/>
      </rPr>
      <t>O item remunera o fornecimento de líquido imunizante incolor para madeira aparente com ação inseticida  contra  cupins  e  brocas;  referência  Pentox  da  Montana,  Penetrol Cupim  da  Otto Baumgart  ou  equivalente,  inclusive  materiais  acessórios  e  a  mão-de-obra  necessária  para  a aplicação  do  imunizante,  em  duas  demãos;  podendo  receber  acabamento  em  verniz,  cera  ou tinta após tempo requerido pelo fabricante.</t>
    </r>
  </si>
  <si>
    <r>
      <rPr>
        <sz val="10"/>
        <rFont val="Times New Roman"/>
        <family val="1"/>
      </rPr>
      <t>33.01.280  REPARO DE TRINCAS RASAS ATÉ 5,0 MM DE LARGURA, NA MASSA</t>
    </r>
  </si>
  <si>
    <r>
      <rPr>
        <sz val="10"/>
        <rFont val="Times New Roman"/>
        <family val="1"/>
      </rPr>
      <t xml:space="preserve">1)  </t>
    </r>
    <r>
      <rPr>
        <sz val="11"/>
        <rFont val="Times New Roman"/>
        <family val="1"/>
      </rPr>
      <t>Será medido pelo comprimento de trincas reparadas (m).</t>
    </r>
  </si>
  <si>
    <r>
      <rPr>
        <sz val="10"/>
        <rFont val="Times New Roman"/>
        <family val="1"/>
      </rPr>
      <t xml:space="preserve">2)  </t>
    </r>
    <r>
      <rPr>
        <sz val="11"/>
        <rFont val="Times New Roman"/>
        <family val="1"/>
      </rPr>
      <t>O item remunera o fornecimento de: fundo preparador, referência fundo preparador de paredes, da  Suvinil,  ou  equivalente;  diluente,  referência  Diluente 6870  da  Suvinil  ou  equivalente; impermeabilizante acrílico, referência Suviflex da Suvinil ou equivalente; emulsão acrílica para vedação  de  trincas,  referência  Selatrinca  da  Suvinil  ou  equivalente;  fita  auto-adesiva  em poliéster,  referência  Fitafix  ou  equivalente;  materiais  acessórios  e  a  mão-de-obra  necessária para a execução dos serviços: abertura da trinca formando um "V", com largura até 10,0 mm e profundidade de até 8,0 mm;  lixamento e remoção do pó;  aplicação de uma demão do fundo preparador com diluente, preparado na proporção 2:1 (duas partes de fundo preparador e uma parte de diluente); aplicação da emulsão acrílica vedante, em duas etapas, sendo a segunda 24 horas  após  a  primeira;  uma  demão  de impermeabilizante acrílico, diluído com 10%  de água; colagem   da   fita   auto-adesiva;   aplicação,   sobre   a   fita   adesiva,   da   segunda   demão   de impermeabilizante  acrílico,  diluído com 10%  de água, em superfícies que apresentam trincas rasas com até 5,0 mm de largura, na massa.</t>
    </r>
  </si>
  <si>
    <r>
      <rPr>
        <sz val="10"/>
        <rFont val="Times New Roman"/>
        <family val="1"/>
      </rPr>
      <t>33.01.350  PREPARO DE BASE PARA SUPERFÍCIE METÁLICA COM FUNDO ANTI-OXIDANTE</t>
    </r>
  </si>
  <si>
    <r>
      <rPr>
        <sz val="10"/>
        <rFont val="Times New Roman"/>
        <family val="1"/>
      </rPr>
      <t xml:space="preserve">1)  </t>
    </r>
    <r>
      <rPr>
        <sz val="11"/>
        <rFont val="Times New Roman"/>
        <family val="1"/>
      </rPr>
      <t>Será medido pela área da projeção horizontal da estrutura (m²), com os acréscimos:</t>
    </r>
  </si>
  <si>
    <r>
      <rPr>
        <sz val="11"/>
        <rFont val="Times New Roman"/>
        <family val="1"/>
      </rPr>
      <t>a)  Estrutura metálica plana: multiplicar a área de projeção horizontal por 2.</t>
    </r>
  </si>
  <si>
    <r>
      <rPr>
        <sz val="11"/>
        <rFont val="Times New Roman"/>
        <family val="1"/>
      </rPr>
      <t>b)  Estrutura metálica em arco: acrescentar em 30% a área de projeção horizontal e multiplicar por 2.</t>
    </r>
  </si>
  <si>
    <r>
      <rPr>
        <sz val="11"/>
        <rFont val="Arial"/>
        <family val="2"/>
      </rPr>
      <t>c)</t>
    </r>
    <r>
      <rPr>
        <sz val="11"/>
        <rFont val="Times New Roman"/>
        <family val="1"/>
      </rPr>
      <t xml:space="preserve">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</si>
  <si>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Zarcão; referência Coral (Zarcoral), Zarcão Internacional ou equivalente, materiais acessórios e a mão-de-obra necessária para a execução dos serviços como:  limpeza  da  superfície,  lixamento  final,  remoção  do  pó  e  aplicação  do  fundo  anti- oxidante.</t>
    </r>
  </si>
  <si>
    <r>
      <rPr>
        <b/>
        <sz val="10"/>
        <rFont val="Times New Roman"/>
        <family val="1"/>
      </rPr>
      <t>33.02.000  MASSA CORRIDA</t>
    </r>
  </si>
  <si>
    <r>
      <rPr>
        <sz val="10"/>
        <rFont val="Times New Roman"/>
        <family val="1"/>
      </rPr>
      <t>33.02.060  MASSA CORRIDA À BASE DE PVA</t>
    </r>
  </si>
  <si>
    <r>
      <rPr>
        <sz val="10"/>
        <rFont val="Times New Roman"/>
        <family val="1"/>
      </rPr>
      <t xml:space="preserve">1)  </t>
    </r>
    <r>
      <rPr>
        <sz val="11"/>
        <rFont val="Times New Roman"/>
        <family val="1"/>
      </rPr>
      <t>Será medido pela área de superfície emassada, deduzindo-se toda e qualquer interferência (m²).</t>
    </r>
  </si>
  <si>
    <r>
      <rPr>
        <sz val="10"/>
        <rFont val="Times New Roman"/>
        <family val="1"/>
      </rPr>
      <t xml:space="preserve">2)  </t>
    </r>
    <r>
      <rPr>
        <sz val="11"/>
        <rFont val="Times New Roman"/>
        <family val="1"/>
      </rPr>
      <t>O item remunera o fornecimento de massa corrida à base de PVA, recomendada para a correção de pequenos defeitos, referência massa corrida da Suvinil, ou massa corrida da Coral, ou  massa corrida Metalatex da Sherwin Williams ou equivalente;  materiais acessórios e a mão-de-obra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</si>
  <si>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33.02.080  MASSA CORRIDA À BASE DE RESINA ACRÍLICA</t>
    </r>
  </si>
  <si>
    <r>
      <rPr>
        <sz val="10"/>
        <rFont val="Times New Roman"/>
        <family val="1"/>
      </rPr>
      <t xml:space="preserve">2)  </t>
    </r>
    <r>
      <rPr>
        <sz val="11"/>
        <rFont val="Times New Roman"/>
        <family val="1"/>
      </rPr>
      <t>O item remunera o fornecimento de massa corrida de base acrílica, com ótima resistência às intempéries, referência Suvinil massa acrílica da Suvinil / Glasurit, ou massa FC da Fusecolor, ou massa Especial para fachadas da Retinco, ou equivalente; materiais acessórios e a mão-de- obra  necessária  para  a  execução  dos  serviços  de:  limpeza  da  superfície,  remoção  de  partes soltas, manchas gordurosas, cal, ou fungos,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</si>
  <si>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33.02.100  MASSA CORRIDA A ÓLEO EM ESQUADRIAS DE MADEIRA</t>
    </r>
  </si>
  <si>
    <r>
      <rPr>
        <sz val="11"/>
        <rFont val="Times New Roman"/>
        <family val="1"/>
      </rPr>
      <t>a)  Em portas, portões, guichês com batente, pela área do vão de luz multiplicada por 3 (três), não havendo batente, medição pela área do vão de luz multiplicado por 2 (dois);</t>
    </r>
  </si>
  <si>
    <r>
      <rPr>
        <sz val="11"/>
        <rFont val="Times New Roman"/>
        <family val="1"/>
      </rPr>
      <t>b)  Em janelas e portas com batentes de madeira, com venezianas ou persianas de enrolar, pela área do vão de luz multiplicada por 5 (cinco);</t>
    </r>
  </si>
  <si>
    <r>
      <rPr>
        <sz val="11"/>
        <rFont val="Times New Roman"/>
        <family val="1"/>
      </rPr>
      <t>c)  Em cercas e gradis pela área de projeção do conjunto no plano vertical, considerada apenas uma vez.</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</si>
  <si>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t>
    </r>
  </si>
  <si>
    <r>
      <rPr>
        <sz val="11"/>
        <rFont val="Times New Roman"/>
        <family val="1"/>
      </rPr>
      <t>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</si>
  <si>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33.02.120  MASSA CORRIDA A ÓLEO EM SUPERFÍCIE REBOCADA</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</si>
  <si>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 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</si>
  <si>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b/>
        <sz val="10"/>
        <rFont val="Times New Roman"/>
        <family val="1"/>
      </rPr>
      <t>33.03.000  PINTURA EM SUPERFÍCIES DE CONCRETO / MASSA / GESSO / PEDRAS</t>
    </r>
  </si>
  <si>
    <r>
      <rPr>
        <sz val="10"/>
        <rFont val="Times New Roman"/>
        <family val="1"/>
      </rPr>
      <t>33.03.040  CAIAÇÃO EM MASSA</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</si>
  <si>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</si>
  <si>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cal extinta para pintura, referência Glocal da Globo, ou Cal Sinhá,  ou  equivalente;  fixador  para  pintura  à  base  de  cal,  referência  Globofix  da  Globo,  ou Sinhafix, ou equivalente; materiais acessórios e a mão-de-obra necessária para a execução dos serviços  de:  limpeza  da  superfície;  preparo  da  tinta;  aplicação  da  tinta,  em  quatro  demãos cruzadas, sobre superfície revestida com massa.</t>
    </r>
  </si>
  <si>
    <r>
      <rPr>
        <sz val="10"/>
        <rFont val="Times New Roman"/>
        <family val="1"/>
      </rPr>
      <t>33.03.220  TINTA LÁTEX EM ELEMENTO VAZADO</t>
    </r>
  </si>
  <si>
    <r>
      <rPr>
        <sz val="10"/>
        <rFont val="Times New Roman"/>
        <family val="1"/>
      </rPr>
      <t xml:space="preserve">1)  </t>
    </r>
    <r>
      <rPr>
        <sz val="11"/>
        <rFont val="Times New Roman"/>
        <family val="1"/>
      </rPr>
      <t>Será medido pela área de superfície pintada, multiplicada por 2,0 (dois) (m²).</t>
    </r>
  </si>
  <si>
    <r>
      <rPr>
        <sz val="10"/>
        <rFont val="Times New Roman"/>
        <family val="1"/>
      </rPr>
      <t xml:space="preserve">2)  </t>
    </r>
    <r>
      <rPr>
        <sz val="11"/>
        <rFont val="Times New Roman"/>
        <family val="1"/>
      </rPr>
      <t>O item remunera o fornecimento de tinta Látex Standard, composta por polímeros acrílicos e vinílicos,  solúvel  em  água,  acabamento  fosco,  conforme  norma  NBR  15079  e  NBR  11702. Referência:  Coral  3  em  1  da  Coral,  ou  Látex  PVA  X-POWER  da  Eucatex,  ou  equivalente; materiais acessórios e a mão-de-obra necessária para a execução dos serviços de: limpeza da superfície, conforme recomendações do fabricante; aplicação da tinta látex em 2 ou 3 demãos, conforme especificações do fabricante, em elemento vazado; não remunera o preparo de base, quando necessário.</t>
    </r>
  </si>
  <si>
    <r>
      <rPr>
        <sz val="10"/>
        <rFont val="Times New Roman"/>
        <family val="1"/>
      </rPr>
      <t>33.03.300  MINERAL IMPERMEÁVEL</t>
    </r>
  </si>
  <si>
    <r>
      <rPr>
        <sz val="10"/>
        <rFont val="Times New Roman"/>
        <family val="1"/>
      </rPr>
      <t xml:space="preserve">2)  </t>
    </r>
    <r>
      <rPr>
        <sz val="11"/>
        <rFont val="Times New Roman"/>
        <family val="1"/>
      </rPr>
      <t>O  item  remunera  o  fornecimento  de  tinta  mineral  à  base  de  cimento,  impermeável  a  água, acabamento  fosco  branco,  solúvel  em  água,  referência  Protex  fachada  da  Wolf Hacker,  ou Cimentol  da  Otto  Baumgart, ou equivalente;  materiais acessórios e a mão-de-obra necessária para a execução dos serviços de: limpeza da superfície, conforme recomendações do fabricante;</t>
    </r>
  </si>
  <si>
    <r>
      <rPr>
        <sz val="11"/>
        <rFont val="Times New Roman"/>
        <family val="1"/>
      </rPr>
      <t>aplicação  da  tinta  mineral,  em  três  demãos,  conforme  especificações  do  fabricante.  Indicado para impermeabilizar superfícies de concreto, alvenaria, pedras e fibrocimento.</t>
    </r>
  </si>
  <si>
    <r>
      <rPr>
        <sz val="10"/>
        <rFont val="Times New Roman"/>
        <family val="1"/>
      </rPr>
      <t>33.03.350  PINTURA ESPECIAL EM ESMALTE PARA LOUSA COR VERDE</t>
    </r>
  </si>
  <si>
    <r>
      <rPr>
        <sz val="10"/>
        <rFont val="Times New Roman"/>
        <family val="1"/>
      </rPr>
      <t xml:space="preserve">1)  </t>
    </r>
    <r>
      <rPr>
        <sz val="11"/>
        <rFont val="Times New Roman"/>
        <family val="1"/>
      </rPr>
      <t>Será medido pela área de superfície pintada, deduzindo-se toda e qualquer interferência (m²).</t>
    </r>
  </si>
  <si>
    <r>
      <rPr>
        <sz val="10"/>
        <rFont val="Times New Roman"/>
        <family val="1"/>
      </rPr>
      <t xml:space="preserve">2)  </t>
    </r>
    <r>
      <rPr>
        <sz val="11"/>
        <rFont val="Times New Roman"/>
        <family val="1"/>
      </rPr>
      <t>O item remunera o fornecimento de tinta esmalte acabamento fosco, na cor verde, especial para superfícies de lousas, diluente aguarrás; materiais acessórios e a mão-de-obra necessária para a execução  dos  serviços  de:  limpeza  da  superfície,  conforme  recomendações  do  fabricante; aplicação  da  tinta  esmalte,  em  2 ou 3  demãos,  conforme  especificações  do  fabricante,  em superfícies preparadas para lousa; não remunera o preparo de base com selador base óleo e a massa niveladora base óleo.</t>
    </r>
  </si>
  <si>
    <r>
      <rPr>
        <sz val="10"/>
        <rFont val="Times New Roman"/>
        <family val="1"/>
      </rPr>
      <t>33.03.710  VERNIZ ACRÍLICO À BASE DE SOLVENTE</t>
    </r>
  </si>
  <si>
    <r>
      <rPr>
        <sz val="10"/>
        <rFont val="Times New Roman"/>
        <family val="1"/>
      </rPr>
      <t xml:space="preserve">1)  </t>
    </r>
    <r>
      <rPr>
        <sz val="11"/>
        <rFont val="Times New Roman"/>
        <family val="1"/>
      </rPr>
      <t>Será  medido  pela  área  de  superfície  envernizada,  deduzindo-se  toda  e  qualquer  interferência (m²).</t>
    </r>
  </si>
  <si>
    <r>
      <rPr>
        <sz val="10"/>
        <rFont val="Times New Roman"/>
        <family val="1"/>
      </rPr>
      <t xml:space="preserve">2)  </t>
    </r>
    <r>
      <rPr>
        <sz val="11"/>
        <rFont val="Times New Roman"/>
        <family val="1"/>
      </rPr>
      <t>O item remunera o fornecimento de verniz acrílico à base de solvente, acabamento fosco, ou semi-brilho,   ou   brilhante;   referência   Dekguard   BS / FS   fabricação   Fosroc,   Durocryl   S fabricação  Wolf  Hacker,  Denverniz  SB/SF  fabricação  Denver,  ou  equivalente;  materiais acessórios  e  a  mão-de-obra  necessária  para  a  execução  dos  serviços:  preparo  da  superfície, conforme   recomendações  do  fabricante;   aplicação  do  verniz,  em  várias  demãos  (2 ou 3 demãos), sobre superfícies de concreto aparente, tijolo aparente, pedras porosas, ou argamassas, sendo a primeira demão com o próprio verniz diluído, ou com primer específico, e as demais com, ou sem diluição, de acordo com o tipo de superfície, a técnica utilizada para a aplicação e as especificações do fabricante.</t>
    </r>
  </si>
  <si>
    <r>
      <rPr>
        <sz val="10"/>
        <rFont val="Times New Roman"/>
        <family val="1"/>
      </rPr>
      <t>33.03.740  RESINA ACRÍLICA PLASTIFICANTE</t>
    </r>
  </si>
  <si>
    <r>
      <rPr>
        <sz val="10"/>
        <rFont val="Times New Roman"/>
        <family val="1"/>
      </rPr>
      <t xml:space="preserve">1)  </t>
    </r>
    <r>
      <rPr>
        <sz val="11"/>
        <rFont val="Times New Roman"/>
        <family val="1"/>
      </rPr>
      <t>Será medido pela área de superfície com aplicação de resina acrílica plastificante, deduzindo-se toda e qualquer interferência (m²).</t>
    </r>
  </si>
  <si>
    <r>
      <rPr>
        <sz val="10"/>
        <rFont val="Times New Roman"/>
        <family val="1"/>
      </rPr>
      <t xml:space="preserve">2)  </t>
    </r>
    <r>
      <rPr>
        <sz val="11"/>
        <rFont val="Times New Roman"/>
        <family val="1"/>
      </rPr>
      <t>O  item  remunera  o  fornecimento  de  resina  100%  acrílica,  termoplástica  e  plastificante,  para impermeabilização  e  proteção  contra  abrasão  e  impacto,  constituído  por  líquido  viscoso transparente,  conforme  norma  NBR  11702  e  aplicado  de  acordo  com  as  recomendações  dos fabricantes;  materiais  acessórios  e  a  mão-de-obra  necessária  para  a  aplicação  da  resina plastificante  em  pisos  de  granilite,  marmorite,  cimentados,  ou  pedras  em  geral,  internas  ou externas.  Referência:  Resina  acrílica  da  Coral,  Resina  acrílica  a  base  d’água  da  Suvinil,  ou equivalente.</t>
    </r>
  </si>
  <si>
    <r>
      <rPr>
        <sz val="10"/>
        <rFont val="Times New Roman"/>
        <family val="1"/>
      </rPr>
      <t>33.03.750  VERNIZ ACRÍLICO</t>
    </r>
  </si>
  <si>
    <r>
      <rPr>
        <sz val="10"/>
        <rFont val="Times New Roman"/>
        <family val="1"/>
      </rPr>
      <t xml:space="preserve">2)  </t>
    </r>
    <r>
      <rPr>
        <sz val="11"/>
        <rFont val="Times New Roman"/>
        <family val="1"/>
      </rPr>
      <t>O item remunera o fornecimento de verniz acrílico à base de solvente, acabamento brilhante, semifosco,   ou   fosco,   referência   Dekguard BS / FS   (Fosroc),   Durocryl S   (Wolf Hacker), Denverniz SB / SF (Denver) ou equivalente; verniz acrílico à base água, conforme norma NBR 11702.  Referência  Denverniz Acqua  (Denver),  Durocryl A  (Wolf Hacker),  Nitoprimer AW (Fosroc) ou equivalente; solvente orgânico (xilol ou thinner); materiais acessórios e a mão-de- obra necessária para a execução dos serviços: preparo da superfície, conforme recomendações do fabricante; aplicação do verniz acrílico à base água, como primer, em uma demão, com ou sem diluição conforme o fabricante; aplicação do verniz acrílico à base de solvente, em duas</t>
    </r>
  </si>
  <si>
    <r>
      <rPr>
        <sz val="11"/>
        <rFont val="Times New Roman"/>
        <family val="1"/>
      </rPr>
      <t>demãos, sobre superfícies de concreto aparente, tijolo aparente, pedras porosas, ou argamassas, com ou sem diluição, de acordo com o tipo de superfície, a técnica utilizada para a aplicação (rolo, pistola, ou trincha) e as especificações do fabricante.</t>
    </r>
  </si>
  <si>
    <r>
      <rPr>
        <sz val="10"/>
        <rFont val="Times New Roman"/>
        <family val="1"/>
      </rPr>
      <t>33.03.760  HIDRORREPELENTE     INCOLOR     PARA     FACHADA     À     BASE     DE     SILANO - SILOXANO OLIGOMÉRICO DISPERSO EM ÁGUA</t>
    </r>
  </si>
  <si>
    <r>
      <rPr>
        <sz val="10"/>
        <rFont val="Times New Roman"/>
        <family val="1"/>
      </rPr>
      <t xml:space="preserve">2)  </t>
    </r>
    <r>
      <rPr>
        <sz val="11"/>
        <rFont val="Times New Roman"/>
        <family val="1"/>
      </rPr>
      <t>O  item  remunera  o  fornecimento  de  hidrorrepelente  incolor,  à  base  de  silano - siloxano oligomérico  disperso  em  água,  referência  Hidrorrepelente  Acqua  da  Denver,  Anchortec  da Fosroc,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</si>
  <si>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33.03.770  HIDRORREPELENTE     INCOLOR     PARA     FACHADA     À     BASE     DE     SILANO - SILOXANO OLIGOMÉRICO DISPERSO EM SOLVENTE</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</si>
  <si>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 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</si>
  <si>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hidrorrepelente  incolor,  à  base  de  silano - siloxano oligomérico disperso em meio solvente, referência Hidrorrepelente HR da Denver, ou Silicone W  da  Sika,  ou  Acquella  da  Otto  Baumgard,  ou  Weber  Guard  Primer  40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</si>
  <si>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33.03.780  VERNIZ DE PROTEÇÃO ANTIPICHAÇÃO</t>
    </r>
  </si>
  <si>
    <r>
      <rPr>
        <sz val="10"/>
        <rFont val="Times New Roman"/>
        <family val="1"/>
      </rPr>
      <t xml:space="preserve">2)  </t>
    </r>
    <r>
      <rPr>
        <sz val="11"/>
        <rFont val="Times New Roman"/>
        <family val="1"/>
      </rPr>
      <t>O  item remunera  o  fornecimento  de  verniz incolor  antipichação,  monocomponente  fornecido pronto  para  uso,  conforme  norma  NBR  11702.  Referência  Graffitiguard  da  Anchortec,  ou Antgraf  Eco  Verniz  da  Ant  Graf,  ou  equivalente;  verniz  acrílico  à  base  água,  referência Denverniz Acqua   (Denver),   Durocryl A   (Wolf Hacker),   Nitoprimer AW   da   Fosroc   ou equivalente;   solvente   orgânico   (xilol   ou   thinner);   materiais   acessórios   e   a   mão-de-obra necessária  para  a  execução  dos  serviços:  preparo  da  superfície,  conforme  recomendações  do fabricante; aplicação do verniz acrílico à base água, como primer, em uma demão, com ou sem diluição conforme o fabricante; aplicação do verniz incolor antipichação monocomponente, em duas  demãos,  sobre  superfícies  de  concreto  aparente,  tijolo  aparente,  pedras  porosas,  ou argamassas, com ou sem diluição, de acordo com o tipo de superfície, a técnica utilizada para a aplicação (rolo, pistola, ou trincha) e as especificações do fabricante.</t>
    </r>
  </si>
  <si>
    <r>
      <rPr>
        <b/>
        <sz val="10"/>
        <rFont val="Times New Roman"/>
        <family val="1"/>
      </rPr>
      <t>33.05.000  PINTURA EM SUPERFÍCIES DE MADEIRA</t>
    </r>
  </si>
  <si>
    <r>
      <rPr>
        <sz val="10"/>
        <rFont val="Times New Roman"/>
        <family val="1"/>
      </rPr>
      <t>33.05.010  VERNIZ FUNGICIDA PARA MADEIRA</t>
    </r>
  </si>
  <si>
    <r>
      <rPr>
        <sz val="11"/>
        <rFont val="Times New Roman"/>
        <family val="1"/>
      </rPr>
      <t>a)  Em portas, portões, guichês com batente, pela área da peça multiplicada por 3 (três). Não havendo batente, medição pela área da peça multiplicada por 2 (dois);</t>
    </r>
  </si>
  <si>
    <r>
      <rPr>
        <sz val="11"/>
        <rFont val="Times New Roman"/>
        <family val="1"/>
      </rPr>
      <t>b)  Em janelas e portas com batentes de madeira, com venezianas ou persianas de enrolar, pela área da peça multiplicada por 5 (cinco);</t>
    </r>
  </si>
  <si>
    <r>
      <rPr>
        <sz val="11"/>
        <rFont val="Times New Roman"/>
        <family val="1"/>
      </rPr>
      <t>c)  Em cercas e gradis, pela área de projeção do conjunto no plano vertical, considerada apenas uma vez.</t>
    </r>
  </si>
  <si>
    <r>
      <rPr>
        <sz val="11"/>
        <rFont val="Times New Roman"/>
        <family val="1"/>
      </rPr>
      <t>d)  Em estruturas de madeira pela área de superfície envernizada, deduzindo-se toda e qualquer interferência (m²).</t>
    </r>
  </si>
  <si>
    <r>
      <rPr>
        <sz val="10"/>
        <rFont val="Times New Roman"/>
        <family val="1"/>
      </rPr>
      <t xml:space="preserve">2)  </t>
    </r>
    <r>
      <rPr>
        <sz val="11"/>
        <rFont val="Times New Roman"/>
        <family val="1"/>
      </rPr>
      <t>O  item  remunera  o  fornecimento  de  verniz  fungicida  (stain)  base  solvente,  resistente  a intempéries e raios solares, indicado para uso intero ou externo, conforme norma NBR 11702. Referência  Osmocolor  da  Montana,  Verniz  Stain  impregnante  da  Suvinil  ou  equivalente; materiais  acessórios  e  a  mão-de-obra  necessária  para  a  execução  dos  serviços  de:  limpeza, preparo  da  superfície;  aplicação do verniz em três demãos, sendo a primeira demão aplicada como fundo selante, conforme especificações do fabricante.</t>
    </r>
  </si>
  <si>
    <r>
      <rPr>
        <sz val="10"/>
        <rFont val="Times New Roman"/>
        <family val="1"/>
      </rPr>
      <t>33.05.020  ENCERAMENTO DE SUPERFÍCIE DE MADEIRA À BONECA</t>
    </r>
  </si>
  <si>
    <r>
      <rPr>
        <sz val="10"/>
        <rFont val="Times New Roman"/>
        <family val="1"/>
      </rPr>
      <t xml:space="preserve">2)  </t>
    </r>
    <r>
      <rPr>
        <sz val="11"/>
        <rFont val="Times New Roman"/>
        <family val="1"/>
      </rPr>
      <t>O  item  remunera  o  fornecimento  de  cera  para  piso,  inclusive  acessórios  e  a  mão-de-obra necessária para a limpeza, lixamento final, remoção do pó e aplicação da cera.</t>
    </r>
  </si>
  <si>
    <r>
      <rPr>
        <sz val="10"/>
        <rFont val="Times New Roman"/>
        <family val="1"/>
      </rPr>
      <t>33.05.120  ESMALTE EM RODAPÉS, BAGUETES OU MOLDURAS DE MADEIRA</t>
    </r>
  </si>
  <si>
    <r>
      <rPr>
        <sz val="10"/>
        <rFont val="Times New Roman"/>
        <family val="1"/>
      </rPr>
      <t xml:space="preserve">1)  </t>
    </r>
    <r>
      <rPr>
        <sz val="11"/>
        <rFont val="Times New Roman"/>
        <family val="1"/>
      </rPr>
      <t>Será medido por comprimento de rodapé, baguete ou moldura pintada (m).</t>
    </r>
  </si>
  <si>
    <r>
      <rPr>
        <sz val="10"/>
        <rFont val="Times New Roman"/>
        <family val="1"/>
      </rPr>
      <t xml:space="preserve">2)  </t>
    </r>
    <r>
      <rPr>
        <sz val="11"/>
        <rFont val="Times New Roman"/>
        <family val="1"/>
      </rPr>
      <t>O item remunera o fornecimento de tinta esmalte standard, acabamento acetinado ou brilhante, conforme norma NBR 11702. Referência tinta esmalte da Sherwin Williams, ou Coralit esmalte sintético  da  Coral,  ou  Suvinil  esmalte  sintético  da  Glasurit,  ou  Eucalux  da  Eucatex,  ou equivalente; diluente aguarrás; materiais acessórios e a mão-de-obra necessária para a execução dos  serviços  de:  limpeza  da  superfície,  conforme  recomendações  do  fabricante;  aplicação  da tinta  esmalte,  em  2  ou  3  demãos,  conforme  especificações  do  fabricante;  não  remunera  o preparo de base, quando necessário.</t>
    </r>
  </si>
  <si>
    <r>
      <rPr>
        <sz val="10"/>
        <rFont val="Times New Roman"/>
        <family val="1"/>
      </rPr>
      <t>33.05.330  VERNIZ EM SUPERFÍCIE DE MADEIRA</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</si>
  <si>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 / 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</si>
  <si>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sz val="10"/>
        <rFont val="Times New Roman"/>
        <family val="1"/>
      </rPr>
      <t>33.05.360  VERNIZ EM RODAPÉS, BAGUETES OU MOLDURAS DE MADEIRA</t>
    </r>
  </si>
  <si>
    <r>
      <rPr>
        <sz val="10"/>
        <rFont val="Times New Roman"/>
        <family val="1"/>
      </rPr>
      <t xml:space="preserve">1)  </t>
    </r>
    <r>
      <rPr>
        <sz val="11"/>
        <rFont val="Times New Roman"/>
        <family val="1"/>
      </rPr>
      <t>Será medido por comprimento de rodapé, baguete ou moldura envernizadas (m).</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</si>
  <si>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</si>
  <si>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b/>
        <sz val="10"/>
        <rFont val="Times New Roman"/>
        <family val="1"/>
      </rPr>
      <t>33.06.000  PINTURA EM PISOS</t>
    </r>
  </si>
  <si>
    <r>
      <rPr>
        <sz val="10"/>
        <rFont val="Times New Roman"/>
        <family val="1"/>
      </rPr>
      <t>33.06.020  ACRÍLICO PARA QUADRAS E PISOS CIMENTADOS</t>
    </r>
  </si>
  <si>
    <r>
      <rPr>
        <sz val="10"/>
        <rFont val="Times New Roman"/>
        <family val="1"/>
      </rPr>
      <t xml:space="preserve">2)  </t>
    </r>
    <r>
      <rPr>
        <sz val="11"/>
        <rFont val="Times New Roman"/>
        <family val="1"/>
      </rPr>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r>
  </si>
  <si>
    <r>
      <rPr>
        <b/>
        <sz val="10"/>
        <rFont val="Times New Roman"/>
        <family val="1"/>
      </rPr>
      <t>33.07.000  PINTURAS EM ESTRUTURAS METÁLICAS</t>
    </r>
  </si>
  <si>
    <r>
      <rPr>
        <sz val="10"/>
        <rFont val="Times New Roman"/>
        <family val="1"/>
      </rPr>
      <t>33.07.100  ESMALTE EM ESTRUTURA METÁLICA</t>
    </r>
  </si>
  <si>
    <r>
      <rPr>
        <sz val="10"/>
        <rFont val="Times New Roman"/>
        <family val="1"/>
      </rPr>
      <t xml:space="preserve">1)  </t>
    </r>
    <r>
      <rPr>
        <sz val="11"/>
        <rFont val="Times New Roman"/>
        <family val="1"/>
      </rPr>
      <t>Será medido pela área desenvolvida das peças metálicas (m²), com os acréscimos:</t>
    </r>
  </si>
  <si>
    <r>
      <rPr>
        <sz val="11"/>
        <rFont val="Times New Roman"/>
        <family val="1"/>
      </rPr>
      <t>a)  Estrutura metálica plana: multiplicar a área desenvolvida das peças por 2.</t>
    </r>
  </si>
  <si>
    <r>
      <rPr>
        <sz val="11"/>
        <rFont val="Times New Roman"/>
        <family val="1"/>
      </rPr>
      <t>b)  Estrutura metálica em arco: acrescentar em 30% a área desenvolvida das peças e multiplicar por 2.</t>
    </r>
  </si>
  <si>
    <r>
      <rPr>
        <sz val="11"/>
        <rFont val="Times New Roman"/>
        <family val="1"/>
      </rPr>
      <t>c)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</si>
  <si>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tinta  esmalte  alquídica  modificada  com  resina  fenólica, monocomponente,   acabamento   brilhante   em   várias   cores,   referência   Admiral   Esmalte Acabamento,  da  Sumaré / Sherwin-Williams,  ou  equivalente,  fornecimento  de  tinta  de  fundo alquídica  modificada  com  resina  fenólica,  monocomponente,  pigmentada  no  vermelho  óxido destinada à proteção e preparo de superfície; equipamentos, materiais acessórios e a mão-de- obra necessária para a execução dos serviços: aplicação em duas demãos, com espessura final de  80 micrômetros  (40  cada  demão),  de  tinta  de  fundo  alquídica  modificada,  destinada  à proteção  e  preparo  de  superfície,  aplicação  em  duas  demãos,  de  tinta  esmalte  alquídica modificada, com espessura total de 50 micrômetros (25 cada demão), indicada para estruturas internas,  ou  externas,  em  ambientes  rurais,  ou  urbanos,  ou  marítimos  abrigados,  conforme recomendações dos fabricantes.</t>
    </r>
  </si>
  <si>
    <r>
      <rPr>
        <sz val="10"/>
        <rFont val="Times New Roman"/>
        <family val="1"/>
      </rPr>
      <t>33.07.130  PINTURA EPÓXI BICOMPONENTE EM ESTRUTURAS METÁLICAS</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</si>
  <si>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</si>
  <si>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pintura em estrutura metálica, indicada para estruturas internas   ou   externas,   com   ou   sem   jateamento,   em   ambientes   industriais   agressivos   ou marítimos, conforme descrição abaixo e recomendações dos fabricantes:</t>
    </r>
  </si>
  <si>
    <r>
      <rPr>
        <sz val="11"/>
        <rFont val="Times New Roman"/>
        <family val="1"/>
      </rPr>
      <t>a)  Duas demãos de tinta epóxi bicomponente (componente A e componente B), com pigmentos inibidores de corrosão e alta resistência química, com acabamento semibrilhante, em várias cores, com espessura final de 250 micrômetros (125 cada demão).</t>
    </r>
  </si>
  <si>
    <r>
      <rPr>
        <sz val="11"/>
        <rFont val="Times New Roman"/>
        <family val="1"/>
      </rPr>
      <t>Referência comercial: Macropoxy HS BR da Sumaré/Sherwin-Williams ou equivalente.</t>
    </r>
  </si>
  <si>
    <r>
      <rPr>
        <sz val="10"/>
        <rFont val="Times New Roman"/>
        <family val="1"/>
      </rPr>
      <t>33.07.140  PINTURA COM ESMALTE ALQUÍDICO EM ESTRUTURA METÁLICA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</si>
  <si>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</si>
  <si>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preparo da superfície e pintura em estrutura metálica, indicada  para  estruturas  internas  ou  externas,  com  ou  sem  jateamento,  em  ambientes  rurais, urbanos ou marítimos abrigados, conforme descrição abaixo e recomendações dos fabricantes:</t>
    </r>
  </si>
  <si>
    <r>
      <rPr>
        <sz val="11"/>
        <rFont val="Times New Roman"/>
        <family val="1"/>
      </rPr>
      <t>a)  Duas  demãos  de  fundo  alquídico  modificado  com  resina  fenólica,  monocomponente, pigmentado com zarcão e destinado a proteção e preparo da superfície, espessura final de 80 micrômetros (40 cada demão);</t>
    </r>
  </si>
  <si>
    <r>
      <rPr>
        <sz val="11"/>
        <rFont val="Times New Roman"/>
        <family val="1"/>
      </rPr>
      <t>b)  Duas demãos de tinta esmalte alquídico modificado com resina fenólica, monocomponente, acabamento  brilhante,  em  várias  cores,  com  espessura  total  de  50 micrômetros  (25  cada demão).</t>
    </r>
  </si>
  <si>
    <r>
      <rPr>
        <sz val="11"/>
        <rFont val="Times New Roman"/>
        <family val="1"/>
      </rPr>
      <t>Referência comercial: Admiral Esmalte e Admiral Primer 504 da Sumaré/Sherwin-Williams ou equivalente.</t>
    </r>
  </si>
  <si>
    <r>
      <rPr>
        <sz val="10"/>
        <rFont val="Times New Roman"/>
        <family val="1"/>
      </rPr>
      <t>33.07.300    PROTEÇÃO PASSIVA CONTRA INCÊNDIO COM TINTA INTUMESCENTE, TEMPO REQUERIDO DE RESISTÊNCIA AO FOGO TRRF = 60 MINUTOS - APLICAÇÃO EM ESTRUTURA METÁLICA</t>
    </r>
  </si>
  <si>
    <r>
      <rPr>
        <sz val="10"/>
        <rFont val="Times New Roman"/>
        <family val="1"/>
      </rPr>
      <t xml:space="preserve">1)  </t>
    </r>
    <r>
      <rPr>
        <sz val="11"/>
        <rFont val="Times New Roman"/>
        <family val="1"/>
      </rPr>
      <t>Será medido pela área de estrutura metálica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</si>
  <si>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60 minutos, abrangendo os seguintes serviços:</t>
    </r>
  </si>
  <si>
    <r>
      <rPr>
        <sz val="11"/>
        <rFont val="Times New Roman"/>
        <family val="1"/>
      </rPr>
      <t>a)  Limpeza e preparação adequadas da superfície metálica a ser protegida;</t>
    </r>
  </si>
  <si>
    <r>
      <rPr>
        <sz val="11"/>
        <rFont val="Times New Roman"/>
        <family val="1"/>
      </rPr>
      <t>b)  Aplicação de Primer epóxi;</t>
    </r>
  </si>
  <si>
    <r>
      <rPr>
        <sz val="11"/>
        <rFont val="Times New Roman"/>
        <family val="1"/>
      </rPr>
      <t>c)  Aplicação  de  tinta  intumescente  para  proteção  passiva  contra  incêndio  para  o  tempo requerido de resistência ao fogo TRRF de 60 minutos, na espessura indicada para Proteção Passiva Contra Incêndio, obedecendo os procedimentos e instruções técnicas do fabricante;</t>
    </r>
  </si>
  <si>
    <r>
      <rPr>
        <sz val="11"/>
        <rFont val="Times New Roman"/>
        <family val="1"/>
      </rPr>
      <t>d)  Aplicação  de  tinta  de  acabamento  na  cor  definida  de  projeto  ou  a  ser  definida  pela fiscalização responsável;</t>
    </r>
  </si>
  <si>
    <r>
      <rPr>
        <sz val="11"/>
        <rFont val="Times New Roman"/>
        <family val="1"/>
      </rPr>
      <t>e)  Fornecimento  de  equipamentos,  materiais,  acessórios,  mobilização  e  desmobilização  de mão-de-obra necessária;</t>
    </r>
  </si>
  <si>
    <r>
      <rPr>
        <sz val="11"/>
        <rFont val="Times New Roman"/>
        <family val="1"/>
      </rPr>
      <t>f)  Documentação final para aprovação junto ao Corpo de Bombeiros, compreendendo:</t>
    </r>
  </si>
  <si>
    <r>
      <rPr>
        <sz val="11"/>
        <rFont val="Times New Roman"/>
        <family val="1"/>
      </rPr>
      <t>• Projeto e Memorial de Proteção Passiva Contra Incêndio</t>
    </r>
  </si>
  <si>
    <r>
      <rPr>
        <sz val="11"/>
        <rFont val="Times New Roman"/>
        <family val="1"/>
      </rPr>
      <t>• Carta de Credenciamento da empresa executora dos serviços</t>
    </r>
  </si>
  <si>
    <r>
      <rPr>
        <sz val="11"/>
        <rFont val="Times New Roman"/>
        <family val="1"/>
      </rPr>
      <t>• ART (Anotação de Responsabilidade Técnica) de execução dos serviços</t>
    </r>
  </si>
  <si>
    <r>
      <rPr>
        <sz val="11"/>
        <rFont val="Times New Roman"/>
        <family val="1"/>
      </rPr>
      <t>•   Cópias   dos   testes/ensaios   realizados   em   laboratório   nacional   ou   internacional reconhecido</t>
    </r>
  </si>
  <si>
    <r>
      <rPr>
        <sz val="11"/>
        <rFont val="Times New Roman"/>
        <family val="1"/>
      </rPr>
      <t>• Atestado de Conformidade dos serviços executados</t>
    </r>
  </si>
  <si>
    <r>
      <rPr>
        <sz val="11"/>
        <rFont val="Times New Roman"/>
        <family val="1"/>
      </rPr>
      <t>• Catálogos dos produtos utilizados</t>
    </r>
  </si>
  <si>
    <r>
      <rPr>
        <sz val="11"/>
        <rFont val="Times New Roman"/>
        <family val="1"/>
      </rPr>
      <t>• Termo de Garantia dos serviços executados.</t>
    </r>
  </si>
  <si>
    <r>
      <rPr>
        <sz val="10"/>
        <rFont val="Times New Roman"/>
        <family val="1"/>
      </rPr>
      <t xml:space="preserve">33.07.301    PROTEÇÃO PASSIVA CONTRA INCÊNDIO COM TINTA INTUMESCENTE, TEMPO REQUERIDO DE RESISTÊNCIA AO FOGO TRRF = </t>
    </r>
    <r>
      <rPr>
        <sz val="11"/>
        <rFont val="Times New Roman"/>
        <family val="1"/>
      </rPr>
      <t xml:space="preserve">120 </t>
    </r>
    <r>
      <rPr>
        <sz val="10"/>
        <rFont val="Times New Roman"/>
        <family val="1"/>
      </rPr>
      <t>MINUTOS - APLICAÇÃO EM ESTRUTURA METÁLICA</t>
    </r>
  </si>
  <si>
    <r>
      <rPr>
        <sz val="11"/>
        <rFont val="Times New Roman"/>
        <family val="1"/>
      </rPr>
      <t>1)  Será medido pela área de estrutura metálica com aplicação de tinta intumescente (m²).</t>
    </r>
  </si>
  <si>
    <r>
      <rPr>
        <sz val="11"/>
        <rFont val="Times New Roman"/>
        <family val="1"/>
      </rPr>
      <t>2)  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120 minutos, abrangendo os seguintes serviços:</t>
    </r>
  </si>
  <si>
    <r>
      <rPr>
        <sz val="11"/>
        <rFont val="Times New Roman"/>
        <family val="1"/>
      </rPr>
      <t>c)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</si>
  <si>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33.09.000 PINTURA DE SINALIZAÇÃO</t>
    </r>
  </si>
  <si>
    <r>
      <rPr>
        <sz val="10"/>
        <rFont val="Times New Roman"/>
        <family val="1"/>
      </rPr>
      <t>33.09.020  BORRACHA CLORADA PARA FAIXAS DEMARCATÓRIAS</t>
    </r>
  </si>
  <si>
    <r>
      <rPr>
        <sz val="10"/>
        <rFont val="Times New Roman"/>
        <family val="1"/>
      </rPr>
      <t xml:space="preserve">1)  </t>
    </r>
    <r>
      <rPr>
        <sz val="11"/>
        <rFont val="Times New Roman"/>
        <family val="1"/>
      </rPr>
      <t>Será medido por comprimento de linhas demarcatórias pintadas (m).</t>
    </r>
  </si>
  <si>
    <r>
      <rPr>
        <sz val="10"/>
        <rFont val="Times New Roman"/>
        <family val="1"/>
      </rPr>
      <t xml:space="preserve">2)  </t>
    </r>
    <r>
      <rPr>
        <sz val="11"/>
        <rFont val="Times New Roman"/>
        <family val="1"/>
      </rPr>
      <t>O  item  remunera  o  fornecimento  de  tinta  à  base  de  borracha  clorada,  inclusive  materiais acessórios e a mão-de-obra necessária para o preparo da superfície e a aplicação da tinta.</t>
    </r>
  </si>
  <si>
    <r>
      <rPr>
        <b/>
        <sz val="10"/>
        <rFont val="Times New Roman"/>
        <family val="1"/>
      </rPr>
      <t>33.10.000  PINTURA    EM    SUPERFÍCIE    DE    CONCRETO / MASSA / GESSO / PEDRAS,    INCLUSIVE PREPARO</t>
    </r>
  </si>
  <si>
    <r>
      <rPr>
        <sz val="10"/>
        <rFont val="Times New Roman"/>
        <family val="1"/>
      </rPr>
      <t>33.10.010  TINTA LÁTEX ANTIMOFO EM MASSA, INCLUSIVE PREPARO</t>
    </r>
  </si>
  <si>
    <r>
      <rPr>
        <sz val="10"/>
        <rFont val="Times New Roman"/>
        <family val="1"/>
      </rPr>
      <t xml:space="preserve">1)  </t>
    </r>
    <r>
      <rPr>
        <sz val="11"/>
        <rFont val="Times New Roman"/>
        <family val="1"/>
      </rPr>
      <t>Será  medido  pela  área  de  superfície  preparada  e  pintada,  não  se  descontando  vãos  de  até 2,00 m² e não se considerando espaletas, filetes ou molduras. Os vãos acima de 2,00 m² deverão ser deduzidos na totalidade e as espaletas, filetes ou molduras desenvolvidas (m²).</t>
    </r>
  </si>
  <si>
    <r>
      <rPr>
        <sz val="10"/>
        <rFont val="Times New Roman"/>
        <family val="1"/>
      </rPr>
      <t xml:space="preserve">2)  </t>
    </r>
    <r>
      <rPr>
        <sz val="11"/>
        <rFont val="Times New Roman"/>
        <family val="1"/>
      </rPr>
      <t>O  item  remunera  o  fornecimento  de  selador  de  tinta  para  pintura  látex  Standard  à  base  de emulsão acrílica modificada, aditivada com Silthane (silicone e poliuretano), solúvel em água, conforme  norma  NBR  11702,  acabamento  fosco  aveludado,  resistente  ao  mofo,  sol,  chuva  e maresia,  referência  Coralmur  da  Coral,  ou  equivalente;  materiais  acessórios  e  a  mão-de-obra necessária para a execução dos serviços de: limpeza da superfície, lixamento, remoção do pó e aplicação  do  selador,  conforme  recomendações  do  fabricante;  aplicação  da  tinta,  em  várias demãos (2 ou 3 demãos), conforme especificações do fabricante, sobre superfície revestida com massa.</t>
    </r>
  </si>
  <si>
    <r>
      <rPr>
        <sz val="10"/>
        <rFont val="Times New Roman"/>
        <family val="1"/>
      </rPr>
      <t>33.10.020  TINTA LÁTEX EM MASSA, INCLUSIVE PREPARO</t>
    </r>
  </si>
  <si>
    <r>
      <rPr>
        <sz val="10"/>
        <rFont val="Times New Roman"/>
        <family val="1"/>
      </rPr>
      <t xml:space="preserve">2)  </t>
    </r>
    <r>
      <rPr>
        <sz val="11"/>
        <rFont val="Times New Roman"/>
        <family val="1"/>
      </rPr>
      <t>O item remunera o fornecimento de selador de tinta para pintura; tinta látex standard, diluente em  água;  materiais  acessórios  e  a  mão-de-obra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referências: Látex acrílico fosco Standard da Coral, Basf Suvinal (Suvinil Construções), Basf Standard da Glasurit, Novacor da Shewin Willians,  Eucatex  acrílico  extra  Standart  da  Eucatex,  ou  equivalente.  Normas  técnicas:  NBR 11702 e NBR 15079.</t>
    </r>
  </si>
  <si>
    <r>
      <rPr>
        <sz val="10"/>
        <rFont val="Times New Roman"/>
        <family val="1"/>
      </rPr>
      <t>33.10.030  TINTA ACRÍLICA ANTIMOFO EM MASSA, INCLUSIVE PREPARO</t>
    </r>
  </si>
  <si>
    <r>
      <rPr>
        <sz val="10"/>
        <rFont val="Times New Roman"/>
        <family val="1"/>
      </rPr>
      <t xml:space="preserve">2)  </t>
    </r>
    <r>
      <rPr>
        <sz val="11"/>
        <rFont val="Times New Roman"/>
        <family val="1"/>
      </rPr>
      <t>O item remunera o fornecimento de selador de tinta para pintura acrílica; tinta plástica à base de  resina  acrílica,  aditivada  com  Bacterkill  (agente  fungicida),  solúvel  em  água,  acabamento semibrilho,  específica  para  prevenção  da  proliferação  de  fungos  e  mofo,  com  resistência  à umidade em ambientes frios ou quentes, tais como saunas, lavanderias, câmaras frias e locais com vapores ou condensação de água, referência Metalatex Antimofo da Sherwin Williams, ou equivalente; materiais acessórios e a mão-de-obra necessária para a execução dos serviços de: limpeza   da   superfície,   lixamento,   remoção   do   pó   e   aplicação   do   selador,   conforme recomendações do fabricante; aplicação da tinta, em 2 ou 3 demãos sobre superfície revestida com massa, conforme especificações do fabricante e as normas NBR 11702 e NBR 15079.</t>
    </r>
  </si>
  <si>
    <r>
      <rPr>
        <sz val="10"/>
        <rFont val="Times New Roman"/>
        <family val="1"/>
      </rPr>
      <t>33.10.040  ESMALTE EM MASSA, INCLUSIVE PREPARO</t>
    </r>
  </si>
  <si>
    <r>
      <rPr>
        <sz val="10"/>
        <rFont val="Times New Roman"/>
        <family val="1"/>
      </rPr>
      <t xml:space="preserve">1)  </t>
    </r>
    <r>
      <rPr>
        <sz val="11"/>
        <rFont val="Times New Roman"/>
        <family val="1"/>
      </rPr>
      <t>Será  medido  pela  área  de  superfície  preparada  e  pintada,  deduzindo-se  toda  e  qualquer interferência (m²).</t>
    </r>
  </si>
  <si>
    <r>
      <rPr>
        <sz val="10"/>
        <rFont val="Times New Roman"/>
        <family val="1"/>
      </rPr>
      <t xml:space="preserve">2)  </t>
    </r>
    <r>
      <rPr>
        <sz val="11"/>
        <rFont val="Times New Roman"/>
        <family val="1"/>
      </rPr>
      <t>O item remunera o fornecimento de líquido de fundo para pintura esmalte; tinta esmalte à base de resinas alquídicas, acabamento acetinado ou brilhante, referência tinta esmalte da Sherwin Williams,  ou  Coralit  esmalte  sintético  da Coral, ou Suvinil, esmalte sintético da Glasurit, ou Eucalux  da  Eucatex,  ou  equivalente;  diluente  aguarrás;  materiais  acessórios  e  a  mão-de-obra necessária para a execução dos serviços de: limpeza, lixamento, remoção do pó e aplicação do fundo, conforme recomendações do fabricante; aplicação da tinta esmalte, em 2 ou 3 demãos, sobre superfície revestida com massa.conforme especificações do fabricante.</t>
    </r>
  </si>
  <si>
    <r>
      <rPr>
        <sz val="10"/>
        <rFont val="Times New Roman"/>
        <family val="1"/>
      </rPr>
      <t>33.10.050  TINTA ACRÍLICA EM MASSA, INCLUSIVE PREPARO</t>
    </r>
  </si>
  <si>
    <r>
      <rPr>
        <sz val="10"/>
        <rFont val="Times New Roman"/>
        <family val="1"/>
      </rPr>
      <t xml:space="preserve">2)  </t>
    </r>
    <r>
      <rPr>
        <sz val="11"/>
        <rFont val="Times New Roman"/>
        <family val="1"/>
      </rPr>
      <t>O  item  remunera  o  fornecimento  de  selador  de  tinta  para  pintura;  tinta  acrílica  Standard; diluente  (água  potável),  acabamento  fosco  acetinado,  referência  Rende  Muito  da  Coral,  ou Rende Muito Cobre Mais Basf-Suvinil, ou Paredes Tinta Acrílica Standard Basf-Glasurit, ou Novacor  Paredes Mais ou Aquacril Tinta Acrílica da Sherwin Williams, ou Eucatex Acrílico Rendimento Extra Standard da Eucatex, ou equivalente; materiais acessórios e a mão-de-obra necessária para a execução dos serviços de: limpeza da superfície, lixamento, remoção do pó e aplicação do selador, conforme recomendações do fabricante; aplicação da tinta acrílica, em 2 ou  3  demãos,  sobre superfície revestida com massa, conforme especificações do fabricante e norma NBR 11702.</t>
    </r>
  </si>
  <si>
    <r>
      <rPr>
        <sz val="10"/>
        <rFont val="Times New Roman"/>
        <family val="1"/>
      </rPr>
      <t>33.10.060  EPÓXI EM MASSA, INCLUSIVE PREPARO</t>
    </r>
  </si>
  <si>
    <r>
      <rPr>
        <sz val="10"/>
        <rFont val="Times New Roman"/>
        <family val="1"/>
      </rPr>
      <t xml:space="preserve">2)  </t>
    </r>
    <r>
      <rPr>
        <sz val="11"/>
        <rFont val="Times New Roman"/>
        <family val="1"/>
      </rPr>
      <t>O item remunera o fornecimento de selador de tinta para pintura epóxi; tinta à base de epóxi; materiais  acessórios  e  a  mão-de-obra  necessária  para  a  execução  dos  serviços  de:  limpeza, lixamento,  remoção  do  pó;  aplicação  da  tinta,  conforme  especificações  do  fabricante,  sobre superfície revestida com massa.</t>
    </r>
  </si>
  <si>
    <r>
      <rPr>
        <sz val="10"/>
        <rFont val="Times New Roman"/>
        <family val="1"/>
      </rPr>
      <t>33.10.070  BORRACHA CLORADA EM MASSA, INCLUSIVE PREPARO</t>
    </r>
  </si>
  <si>
    <r>
      <rPr>
        <sz val="10"/>
        <rFont val="Times New Roman"/>
        <family val="1"/>
      </rPr>
      <t xml:space="preserve">2)  </t>
    </r>
    <r>
      <rPr>
        <sz val="11"/>
        <rFont val="Times New Roman"/>
        <family val="1"/>
      </rPr>
      <t>O item remunera o fornecimento de selador de tinta para pintura de borracha clorada, tinta à base de borracha clorada; materiais acessórios e a mão-de-obra necessária para a execução dos serviços  de:  limpeza,  lixamento,  remoção  do  pó,  conforme  recomendações  do  fabricante; aplicação  da  tinta  à  base  de  borracha  clorada,  conforme  especificações  do  fabricante,  sobre superfície revestida com massa.</t>
    </r>
  </si>
  <si>
    <r>
      <rPr>
        <sz val="10"/>
        <rFont val="Times New Roman"/>
        <family val="1"/>
      </rPr>
      <t>33.10.100  TEXTURA ACRÍLICA PARA USO INTERNO / EXTERNO</t>
    </r>
  </si>
  <si>
    <r>
      <rPr>
        <sz val="10"/>
        <rFont val="Times New Roman"/>
        <family val="1"/>
      </rPr>
      <t xml:space="preserve">2)  </t>
    </r>
    <r>
      <rPr>
        <sz val="11"/>
        <rFont val="Times New Roman"/>
        <family val="1"/>
      </rPr>
      <t>O  item  remunera  o  fornecimento  de  selador  para  textura  acrílica;  revestimento  texturizado 100%  acrílico,  cor  branca,  sem  agregados  minerais,  para  uso  interno  ou  externo,  referência Texturatto  Liso  ou  Texturatto  Clássico  da  Suvinil,  ou  equivalente;  materiais  acessórios;  e  a mão-de-obra necessária para os serviços de: limpeza, lixamento e remoção do pó; aplicação do revestimento   texturizado   acrílico,   em   uma   demão,   sem   diluição   do   produto,   conforme recomendações  do  fabricante.  Não  remunera  a tinta de acabamento, que pode ser  textura gel envelhecedor ou tinta acrílica, conforme norma NBR 11702.</t>
    </r>
  </si>
  <si>
    <r>
      <rPr>
        <sz val="10"/>
        <rFont val="Times New Roman"/>
        <family val="1"/>
      </rPr>
      <t>33.10.120    PROTEÇÃO PASSIVA CONTRA INCÊNDIO COM TINTA INTUMESCENTE, TEMPO REQUERIDO DE   RESISTÊNCIA   AO   FOGO   TRRF = 60 MINUTOS - APLICAÇÃO   EM   PAINÉIS   DE   GESSO ACARTONADO</t>
    </r>
  </si>
  <si>
    <r>
      <rPr>
        <sz val="10"/>
        <rFont val="Times New Roman"/>
        <family val="1"/>
      </rPr>
      <t xml:space="preserve">1)  </t>
    </r>
    <r>
      <rPr>
        <sz val="11"/>
        <rFont val="Times New Roman"/>
        <family val="1"/>
      </rPr>
      <t>Será medido pela área de painéis de gesso acartonado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</si>
  <si>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painéis de gesso acartonado conforme norma ABNT  NBR 10636,  Decreto-lei  Estadual  nº  46.076  e  Instrução  Técnica  nº 08  do  Corpo  de Bombeiros, com tempo requerido de resistência ao fogo TRRF de 60 minutos, abrangendo os serviços:</t>
    </r>
  </si>
  <si>
    <r>
      <rPr>
        <sz val="11"/>
        <rFont val="Times New Roman"/>
        <family val="1"/>
      </rPr>
      <t>a)  Limpeza e preparação adequadas da superfície a ser protegida;</t>
    </r>
  </si>
  <si>
    <r>
      <rPr>
        <sz val="11"/>
        <rFont val="Times New Roman"/>
        <family val="1"/>
      </rPr>
      <t>b)  Aplicação  de  tinta  intumescente  para  proteção  passiva  contra  incêndio  para  o  tempo requerido de resistência ao fogo TRRF de 60 minutos, na espessura indicada para Proteção Passiva Contra Incêndio, obedecendo os procedimentos e instruções técnicas do fabricante para aplicação em painéis de gesso acartonado;</t>
    </r>
  </si>
  <si>
    <r>
      <rPr>
        <sz val="11"/>
        <rFont val="Times New Roman"/>
        <family val="1"/>
      </rPr>
      <t>c)  Aplicação  de  tinta  de  acabamento  na  cor  definida  de  projeto  ou  a  ser  definida  pela fiscalização responsável;</t>
    </r>
  </si>
  <si>
    <r>
      <rPr>
        <sz val="11"/>
        <rFont val="Times New Roman"/>
        <family val="1"/>
      </rPr>
      <t>d)  Fornecimento  de  equipamentos,  materiais,  acessórios,  mobilização  e  desmobilização  de mão-de-obra necessária;</t>
    </r>
  </si>
  <si>
    <r>
      <rPr>
        <sz val="11"/>
        <rFont val="Times New Roman"/>
        <family val="1"/>
      </rPr>
      <t>e)  Documentação final para aprovação junto ao Corpo de Bombeiros, compreendendo:</t>
    </r>
  </si>
  <si>
    <r>
      <rPr>
        <sz val="10"/>
        <rFont val="Times New Roman"/>
        <family val="1"/>
      </rPr>
      <t>33.10.130    PROTEÇÃO PASSIVA CONTRA INCÊNDIO COM TINTA INTUMESCENTE, TEMPO REQUERIDO DE  RESISTÊNCIA  AO  FOGO  TRRF = 120 MINUTOS  -  APLICAÇÃO  EM  PAINÉIS  DE  GESSO ACARTONADO</t>
    </r>
  </si>
  <si>
    <r>
      <rPr>
        <sz val="11"/>
        <rFont val="Times New Roman"/>
        <family val="1"/>
      </rPr>
      <t>1)  Será medido pela área de divisória Drywall com aplicação de tinta intumescente (m²).</t>
    </r>
  </si>
  <si>
    <r>
      <rPr>
        <sz val="11"/>
        <rFont val="Times New Roman"/>
        <family val="1"/>
      </rPr>
      <t>2)  O  item remunera  o fornecimento de materiais e mão-de-obra especializada para aplicação de sistema de proteção passiva contra incêndio em divisórias tipo Drywall, conforme Decreto-lei Estadual nº 46.076 e Instrução Técnica nº 08 do Corpo de Bombeiros, com tempo requerido de resistência ao fogo TRRF de 120 minutos, abrangendo os seguintes serviços:</t>
    </r>
  </si>
  <si>
    <r>
      <rPr>
        <sz val="11"/>
        <rFont val="Times New Roman"/>
        <family val="1"/>
      </rPr>
      <t>b)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</si>
  <si>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33.11.000  PINTURA EM SUPERFÍCIE METÁLICA, INCLUSIVE PREPARO</t>
    </r>
  </si>
  <si>
    <r>
      <rPr>
        <sz val="10"/>
        <rFont val="Times New Roman"/>
        <family val="1"/>
      </rPr>
      <t>33.11.010  ALUMÍNIO EM SUPERFÍCIE METÁLICA, INCLUSIVE PREPARO</t>
    </r>
  </si>
  <si>
    <r>
      <rPr>
        <sz val="10"/>
        <rFont val="Times New Roman"/>
        <family val="1"/>
      </rPr>
      <t xml:space="preserve">1)  </t>
    </r>
    <r>
      <rPr>
        <sz val="11"/>
        <rFont val="Times New Roman"/>
        <family val="1"/>
      </rPr>
      <t>Será medido por área de superfície preparada e pintada (m²):</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</si>
  <si>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</si>
  <si>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</si>
  <si>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</si>
  <si>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</si>
  <si>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b/>
        <sz val="10"/>
        <rFont val="Times New Roman"/>
        <family val="1"/>
      </rPr>
      <t>DIÂMETRO</t>
    </r>
  </si>
  <si>
    <r>
      <rPr>
        <b/>
        <sz val="10"/>
        <rFont val="Times New Roman"/>
        <family val="1"/>
      </rPr>
      <t>COEFICIENTE</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</si>
  <si>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</si>
  <si>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</si>
  <si>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</si>
  <si>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33.11.020  ESMALTE EM SUPERFÍCIE METÁLICA, INCLUSIVE PREPARO</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</si>
  <si>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</si>
  <si>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</si>
  <si>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</si>
  <si>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</si>
  <si>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</si>
  <si>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t>
    </r>
  </si>
  <si>
    <r>
      <rPr>
        <sz val="10"/>
        <rFont val="Times New Roman"/>
        <family val="1"/>
      </rPr>
      <t xml:space="preserve">2)  </t>
    </r>
    <r>
      <rPr>
        <sz val="11"/>
        <rFont val="Times New Roman"/>
        <family val="1"/>
      </rPr>
      <t>O  item  remunera  o  fornecimento  de  fundo  óxido  de  ferro,  diluente;  tinta  esmalte  sintético Standard,  acabamento  acetinado  ou  brilhante  ou  fosco,  e  que  atenda  à  norma  NBR  11702, referência tinta esmalte da Sherwin Williams, ou Coralit esmalte sintético da Coral, ou Suvinil esmalte  sintético  da  Glasurit,  ou  equivalente;  diluente  aguarrás,  ou  solvente  para  sintético; materiais  acessórios  e  a  mão-de-obra  necessária  para  a  execução  dos  serviços  de:  limpeza  e preparo da superfície, conforme recomendações do fabricante; aplicação da tinta esmalte, em várias demãos (2 ou 3 demãos), conforme especificações do fabricante.</t>
    </r>
  </si>
  <si>
    <r>
      <rPr>
        <sz val="10"/>
        <rFont val="Times New Roman"/>
        <family val="1"/>
      </rPr>
      <t>33.11.030  ALUMÍNIO EM SUPERFÍCIE GALVANIZADA E / OU ALUMÍNIO, INCLUSIVE PREPARO</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</si>
  <si>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t>
    </r>
  </si>
  <si>
    <r>
      <rPr>
        <sz val="11"/>
        <rFont val="Times New Roman"/>
        <family val="1"/>
      </rPr>
      <t>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</si>
  <si>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33.11.040  ESMALTE EM SUPERFÍCIE GALVANIZADA E / OU ALUMÍNIO, INCLUSIVE PREPARO</t>
    </r>
  </si>
  <si>
    <r>
      <rPr>
        <sz val="10"/>
        <rFont val="Times New Roman"/>
        <family val="1"/>
      </rPr>
      <t xml:space="preserve">2)  </t>
    </r>
    <r>
      <rPr>
        <sz val="11"/>
        <rFont val="Times New Roman"/>
        <family val="1"/>
      </rPr>
      <t>O item remunera o fornecimento de fundo sintético branco, para superfície de aço galvanizado, e / ou alumínio, tinta esmalte sintético Standard, conforme norma NBR 11702, referência Coral fundo para galvanizados da Coral ou equivalente, diluente; tinta esmalte Standard, acabamento acetinado  ou  brilhante  ou  fosco,  referência  tinta  esmalte  Standard  da  Sherwin  Williams,  ou Coralit  da  Coral,  ou  Suvinil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</si>
  <si>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b/>
        <sz val="10"/>
        <rFont val="Times New Roman"/>
        <family val="1"/>
      </rPr>
      <t>33.12.000  PINTURA EM SUPERFÍCIE DE MADEIRA, INCLUSIVE PREPARO</t>
    </r>
  </si>
  <si>
    <r>
      <rPr>
        <sz val="10"/>
        <rFont val="Times New Roman"/>
        <family val="1"/>
      </rPr>
      <t>33.12.010  ESMALTE EM SUPERFÍCIE DE MADEIRA, INCLUSIVE PREPARO</t>
    </r>
  </si>
  <si>
    <r>
      <rPr>
        <sz val="11"/>
        <rFont val="Times New Roman"/>
        <family val="1"/>
      </rPr>
      <t>a)  Em portas, portões, guichês com batente, pela área da peça multiplicada por 3 (três). Não havendo batente, medição pela área da peça multiplicado por 2 (dois);</t>
    </r>
  </si>
  <si>
    <r>
      <rPr>
        <sz val="10"/>
        <rFont val="Times New Roman"/>
        <family val="1"/>
      </rPr>
      <t xml:space="preserve">2)  </t>
    </r>
    <r>
      <rPr>
        <sz val="11"/>
        <rFont val="Times New Roman"/>
        <family val="1"/>
      </rPr>
      <t>O  item  remunera  o  fornecimento  de  fundo  branco  fosco,  para  superfície  de  madeira,  o fornecimento de tinta esmalte sintético Standard, acabamento acetinado ou brilhante ou fosco, conforme  norma  NBR  11702,  referência  tinta  esmalte  Standard  da  Sherwin  Williams,  ou Coralit, ou Coral, ou Suvinil, ou equivalente; diluente aguarrás; materiais acessórios e a mão- de-obra   necessária   para   a   execução   dos   serviços   de:   limpeza   da   superfície,   conforme recomendações  do  fabricante;  aplicação  da  tinta  esmalte,  em  várias  demãos  (3  ou  mais demãos),  sendo  a  primeira  demão  aplicada  como  fundo  selante,  conforme  especificações  do fabricante.</t>
    </r>
  </si>
  <si>
    <r>
      <rPr>
        <b/>
        <sz val="10"/>
        <rFont val="Times New Roman"/>
        <family val="1"/>
      </rPr>
      <t>33.20.000  PREPAROS, CONSERVAÇÕES E COMPLEMENTOS</t>
    </r>
  </si>
  <si>
    <r>
      <rPr>
        <sz val="10"/>
        <rFont val="Times New Roman"/>
        <family val="1"/>
      </rPr>
      <t>33.20.100  ESMALTE À BASE DE ÁGUA</t>
    </r>
  </si>
  <si>
    <r>
      <rPr>
        <sz val="10"/>
        <rFont val="Times New Roman"/>
        <family val="1"/>
      </rPr>
      <t xml:space="preserve">2)  </t>
    </r>
    <r>
      <rPr>
        <sz val="11"/>
        <rFont val="Times New Roman"/>
        <family val="1"/>
      </rPr>
      <t>O item remunera o fornecimento de esmalte à base de água, acabamento fosco, ou semi-brilho, ou  brilhante;  uso  geral  para  exteriores  e  interiores;  referência  Sherwin  Williams,  Suvinil, Futura,  Lukscolor,  ou  equivalente;  materiais  acessórios  e  a  mão-de-obra  necessária  para  a execução  dos  serviços:  de  limpeza  da  superfície,  conforme  recomendações  do  fabricante; aplicação do esmalte, em várias demãos (2 ou 3 demãos), fundo para metais e madeira à base de água;  sobre  superfícies  de  metais,  alumínio,  galvanizados,  madeira  e  alvenaria,  conforme especificações do fabricante.</t>
    </r>
  </si>
  <si>
    <r>
      <rPr>
        <b/>
        <sz val="10"/>
        <color rgb="FF0000FF"/>
        <rFont val="Times New Roman"/>
        <family val="1"/>
      </rPr>
      <t>34.00.000  PAISAGISMO E FECHAMENTO</t>
    </r>
  </si>
  <si>
    <r>
      <rPr>
        <b/>
        <sz val="10"/>
        <rFont val="Times New Roman"/>
        <family val="1"/>
      </rPr>
      <t>34.01.000  PREPARAÇÃO DE SOLO</t>
    </r>
  </si>
  <si>
    <r>
      <rPr>
        <sz val="10"/>
        <rFont val="Times New Roman"/>
        <family val="1"/>
      </rPr>
      <t>34.01.010  TERRA VEGETAL ORGÂNICA COMUM</t>
    </r>
  </si>
  <si>
    <r>
      <rPr>
        <sz val="10"/>
        <rFont val="Times New Roman"/>
        <family val="1"/>
      </rPr>
      <t xml:space="preserve">1)  </t>
    </r>
    <r>
      <rPr>
        <sz val="11"/>
        <rFont val="Times New Roman"/>
        <family val="1"/>
      </rPr>
      <t>Será medido por volume de terra vegetal fornecida (m³).</t>
    </r>
  </si>
  <si>
    <r>
      <rPr>
        <sz val="10"/>
        <rFont val="Times New Roman"/>
        <family val="1"/>
      </rPr>
      <t xml:space="preserve">2)  </t>
    </r>
    <r>
      <rPr>
        <sz val="11"/>
        <rFont val="Times New Roman"/>
        <family val="1"/>
      </rPr>
      <t>O item remunera o fornecimento de terra vegetal orgânica comum de primeira qualidade, livre de ervas daninhas e contaminação. A terra vegetal fornecida deverá ser uma mistura de solo “in natura” com restos de vegetação decomposta, como galhos, folhas, frutos, sementes, caules e cascas,  servindo  como  um  condicionador  de  solo,  para  ajardinamento;  remunera  também  o espalhamento em áreas abertas ou jardins; não remunera os serviços de limpeza e regularização prévia da área.</t>
    </r>
  </si>
  <si>
    <r>
      <rPr>
        <sz val="10"/>
        <rFont val="Times New Roman"/>
        <family val="1"/>
      </rPr>
      <t>34.01.020  LIMPEZA E REGULARIZAÇÃO DE ÁREAS PARA AJARDINAMENTO (JARDINS E CANTEIROS)</t>
    </r>
  </si>
  <si>
    <r>
      <rPr>
        <sz val="10"/>
        <rFont val="Times New Roman"/>
        <family val="1"/>
      </rPr>
      <t xml:space="preserve">1)  </t>
    </r>
    <r>
      <rPr>
        <sz val="11"/>
        <rFont val="Times New Roman"/>
        <family val="1"/>
      </rPr>
      <t>Será medido pela área real de terreno onde ocorrer a limpeza e regularização (m²).</t>
    </r>
  </si>
  <si>
    <r>
      <rPr>
        <sz val="10"/>
        <rFont val="Times New Roman"/>
        <family val="1"/>
      </rPr>
      <t xml:space="preserve">2)  </t>
    </r>
    <r>
      <rPr>
        <sz val="11"/>
        <rFont val="Times New Roman"/>
        <family val="1"/>
      </rPr>
      <t>O item remunera o fornecimento da mão-de-obra necessária para a limpeza e regularização para a execução de paisagismo, em jardins e canteiros.</t>
    </r>
  </si>
  <si>
    <r>
      <rPr>
        <b/>
        <sz val="10"/>
        <rFont val="Times New Roman"/>
        <family val="1"/>
      </rPr>
      <t>34.02.000  VEGETAÇÃO RASTEIRA</t>
    </r>
  </si>
  <si>
    <r>
      <rPr>
        <sz val="10"/>
        <rFont val="Times New Roman"/>
        <family val="1"/>
      </rPr>
      <t>34.02.020  PLANTIO DE GRAMA BATATAIS EM PLACAS (PRAÇAS E ÁREAS ABERTAS)</t>
    </r>
  </si>
  <si>
    <r>
      <rPr>
        <sz val="10"/>
        <rFont val="Times New Roman"/>
        <family val="1"/>
      </rPr>
      <t xml:space="preserve">1)  </t>
    </r>
    <r>
      <rPr>
        <sz val="11"/>
        <rFont val="Times New Roman"/>
        <family val="1"/>
      </rPr>
      <t>Será medido pela área real de terreno onde ocorrer o plantio de grama (m²).</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</si>
  <si>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xml:space="preserve">)  em  placas,  terra vegetal, sarrafo em </t>
    </r>
    <r>
      <rPr>
        <i/>
        <sz val="11"/>
        <rFont val="Times New Roman"/>
        <family val="1"/>
      </rPr>
      <t xml:space="preserve">"Erisma uncinatum" </t>
    </r>
    <r>
      <rPr>
        <sz val="11"/>
        <rFont val="Times New Roman"/>
        <family val="1"/>
      </rPr>
      <t xml:space="preserve">(conhecida também como Quarubarana ou Cedrinho), ou </t>
    </r>
    <r>
      <rPr>
        <i/>
        <sz val="11"/>
        <rFont val="Times New Roman"/>
        <family val="1"/>
      </rPr>
      <t xml:space="preserve">"Qualea spp" </t>
    </r>
    <r>
      <rPr>
        <sz val="11"/>
        <rFont val="Times New Roman"/>
        <family val="1"/>
      </rPr>
      <t>(conhecido como Cambará), nas dimensões de 5 x 2,5 cm; inclusive materiais acessórios e a mão-de-obra necessária para a execução dos serviços de: preparo do solo; plantio das placas justapostas, promovendo a completa forração da superfície; irrigação; cobertura com terra  vegetal;  e  o  estaqueamento  da  grama  quando  necessário,  em  áreas  abertas  e  praças. Remunera também a rega e conservação para pega das mudas e a substituição de placas que não pegarem, num prazo de 30 dias.</t>
    </r>
  </si>
  <si>
    <r>
      <rPr>
        <sz val="10"/>
        <rFont val="Times New Roman"/>
        <family val="1"/>
      </rPr>
      <t>34.02.040  PLANTIO DE GRAMA BATATAIS EM PLACAS (JARDINS E CANTEIROS)</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</si>
  <si>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</si>
  <si>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34.02.070  FORRAÇÃO COM LÍRIO AMARELO, MÍNIMO 18 MUDAS / M² - H = 0,50 M</t>
    </r>
  </si>
  <si>
    <r>
      <rPr>
        <sz val="10"/>
        <rFont val="Times New Roman"/>
        <family val="1"/>
      </rPr>
      <t xml:space="preserve">1)  </t>
    </r>
    <r>
      <rPr>
        <sz val="11"/>
        <rFont val="Times New Roman"/>
        <family val="1"/>
      </rPr>
      <t>Será medido pela área real de terreno onde ocorrer o plantio de Lírio Amarelo (m²).</t>
    </r>
  </si>
  <si>
    <r>
      <rPr>
        <sz val="10"/>
        <rFont val="Times New Roman"/>
        <family val="1"/>
      </rPr>
      <t xml:space="preserve">2)  </t>
    </r>
    <r>
      <rPr>
        <sz val="11"/>
        <rFont val="Times New Roman"/>
        <family val="1"/>
      </rPr>
      <t>O  item  remunera  o  fornecimento  de  Lírio  Amarelo  (</t>
    </r>
    <r>
      <rPr>
        <i/>
        <sz val="11"/>
        <rFont val="Times New Roman"/>
        <family val="1"/>
      </rPr>
      <t>Hemerocallis  flava</t>
    </r>
    <r>
      <rPr>
        <sz val="11"/>
        <rFont val="Times New Roman"/>
        <family val="1"/>
      </rPr>
      <t>)  em  mudas,  para forração, com altura média de 50 cm, na quantidade mínima de 18 mudas por metro quadrado,</t>
    </r>
  </si>
  <si>
    <r>
      <rPr>
        <sz val="11"/>
        <rFont val="Times New Roman"/>
        <family val="1"/>
      </rPr>
      <t>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</si>
  <si>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34.02.080  PLANTIO DE GRAMA SÃO CARLOS EM PLACAS (JARDINS E CANTEIROS)</t>
    </r>
  </si>
  <si>
    <r>
      <rPr>
        <sz val="10"/>
        <rFont val="Times New Roman"/>
        <family val="1"/>
      </rPr>
      <t xml:space="preserve">2)  </t>
    </r>
    <r>
      <rPr>
        <sz val="11"/>
        <rFont val="Times New Roman"/>
        <family val="1"/>
      </rPr>
      <t>O item remunera o fornecimento de grama São Carlos (</t>
    </r>
    <r>
      <rPr>
        <i/>
        <sz val="11"/>
        <rFont val="Times New Roman"/>
        <family val="1"/>
      </rPr>
      <t>Axonopus compressus</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</si>
  <si>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34.02.090  FORRAÇÃO COM HERA INGLESA, MÍNIMO 18 MUDAS / M² - H = 0,15 M</t>
    </r>
  </si>
  <si>
    <r>
      <rPr>
        <sz val="10"/>
        <rFont val="Times New Roman"/>
        <family val="1"/>
      </rPr>
      <t xml:space="preserve">1)  </t>
    </r>
    <r>
      <rPr>
        <sz val="11"/>
        <rFont val="Times New Roman"/>
        <family val="1"/>
      </rPr>
      <t>Será medido pela área real de terreno onde ocorrer o plantio de Hera Inglesa (m²).</t>
    </r>
  </si>
  <si>
    <r>
      <rPr>
        <sz val="10"/>
        <rFont val="Times New Roman"/>
        <family val="1"/>
      </rPr>
      <t xml:space="preserve">2)  </t>
    </r>
    <r>
      <rPr>
        <sz val="11"/>
        <rFont val="Times New Roman"/>
        <family val="1"/>
      </rPr>
      <t>O item remunera o fornecimento de Hera Inglesa (</t>
    </r>
    <r>
      <rPr>
        <i/>
        <sz val="11"/>
        <rFont val="Times New Roman"/>
        <family val="1"/>
      </rPr>
      <t>Hedera helix</t>
    </r>
    <r>
      <rPr>
        <sz val="11"/>
        <rFont val="Times New Roman"/>
        <family val="1"/>
      </rPr>
      <t>) em mudas, para forração, com comprimento médio de 15 cm, na quantidade mínima de 18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</si>
  <si>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34.02.100  PLANTIO DE GRAMA ESMERALDA EM PLACAS (JARDINS E CANTEIROS)</t>
    </r>
  </si>
  <si>
    <r>
      <rPr>
        <sz val="10"/>
        <rFont val="Times New Roman"/>
        <family val="1"/>
      </rPr>
      <t xml:space="preserve">2)  </t>
    </r>
    <r>
      <rPr>
        <sz val="11"/>
        <rFont val="Times New Roman"/>
        <family val="1"/>
      </rPr>
      <t>O item remunera o fornecimento de grama Esmeralda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</si>
  <si>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34.02.110  FORRAÇÃO COM CLOROFITO, MÍNIMO 20 MUDAS / M² - H = 0,15 M</t>
    </r>
  </si>
  <si>
    <r>
      <rPr>
        <sz val="10"/>
        <rFont val="Times New Roman"/>
        <family val="1"/>
      </rPr>
      <t xml:space="preserve">1)  </t>
    </r>
    <r>
      <rPr>
        <sz val="11"/>
        <rFont val="Times New Roman"/>
        <family val="1"/>
      </rPr>
      <t>Será medido pela área real de terreno onde ocorrer o plantio de Clorófito (m²).</t>
    </r>
  </si>
  <si>
    <r>
      <rPr>
        <sz val="10"/>
        <rFont val="Times New Roman"/>
        <family val="1"/>
      </rPr>
      <t xml:space="preserve">2)  </t>
    </r>
    <r>
      <rPr>
        <sz val="11"/>
        <rFont val="Times New Roman"/>
        <family val="1"/>
      </rPr>
      <t>O  item  remunera  o  fornecimento  de  Clorófito  (</t>
    </r>
    <r>
      <rPr>
        <i/>
        <sz val="11"/>
        <rFont val="Times New Roman"/>
        <family val="1"/>
      </rPr>
      <t>Chorophytum  comosum</t>
    </r>
    <r>
      <rPr>
        <sz val="11"/>
        <rFont val="Times New Roman"/>
        <family val="1"/>
      </rPr>
      <t>)  em  mudas,  para forração, com altura média de 15 cm, na quantidade mínima de 20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</si>
  <si>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34.02.400  PLANTIO DE GRAMA PELO PROCESSO HIDROSSEMEADURA</t>
    </r>
  </si>
  <si>
    <r>
      <rPr>
        <sz val="10"/>
        <rFont val="Times New Roman"/>
        <family val="1"/>
      </rPr>
      <t xml:space="preserve">1)  </t>
    </r>
    <r>
      <rPr>
        <sz val="11"/>
        <rFont val="Times New Roman"/>
        <family val="1"/>
      </rPr>
      <t>Será medido pela área real de terreno onde ocorrer o plantio de grama e pago na medição 50 % da área plantada e os 50 % restantes após a efetiva pega (m²).</t>
    </r>
  </si>
  <si>
    <r>
      <rPr>
        <sz val="10"/>
        <rFont val="Times New Roman"/>
        <family val="1"/>
      </rPr>
      <t xml:space="preserve">2)  </t>
    </r>
    <r>
      <rPr>
        <sz val="11"/>
        <rFont val="Times New Roman"/>
        <family val="1"/>
      </rPr>
      <t>O item remunera a mão-de-obra necessária para a execução do plantio de grama tipo batatais e / ou tipo pensacola pelo processo de hidrossemeadura e a calagem da área. Remunera também adubo,   sementes   com   quantidade   mínima   de   25 quilos   de   por   hectare   e   equipamentos necessários para o plantio.</t>
    </r>
  </si>
  <si>
    <r>
      <rPr>
        <b/>
        <sz val="10"/>
        <rFont val="Times New Roman"/>
        <family val="1"/>
      </rPr>
      <t>34.03.000  VEGETAÇÃO ARBUSTIVA</t>
    </r>
  </si>
  <si>
    <r>
      <rPr>
        <sz val="10"/>
        <rFont val="Times New Roman"/>
        <family val="1"/>
      </rPr>
      <t>34.03.020  ARBUSTO AZÁLEA - H = 0,60 A 0,80 M</t>
    </r>
  </si>
  <si>
    <r>
      <rPr>
        <sz val="10"/>
        <rFont val="Times New Roman"/>
        <family val="1"/>
      </rPr>
      <t xml:space="preserve">1)  </t>
    </r>
    <r>
      <rPr>
        <sz val="11"/>
        <rFont val="Times New Roman"/>
        <family val="1"/>
      </rPr>
      <t>Será medido por unidade de muda plantada (un).</t>
    </r>
  </si>
  <si>
    <r>
      <rPr>
        <sz val="10"/>
        <rFont val="Times New Roman"/>
        <family val="1"/>
      </rPr>
      <t xml:space="preserve">2)  </t>
    </r>
    <r>
      <rPr>
        <sz val="11"/>
        <rFont val="Times New Roman"/>
        <family val="1"/>
      </rPr>
      <t>O  item  remunera  o  fornecimento  da  muda  de  arbusto,  tipo  Azálea / Azaléia  (</t>
    </r>
    <r>
      <rPr>
        <i/>
        <sz val="11"/>
        <rFont val="Times New Roman"/>
        <family val="1"/>
      </rPr>
      <t>Rhododendron indicum</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</si>
  <si>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34.03.120  ARBUSTO MORÉIA - H = 0,50 M</t>
    </r>
  </si>
  <si>
    <r>
      <rPr>
        <sz val="10"/>
        <rFont val="Times New Roman"/>
        <family val="1"/>
      </rPr>
      <t xml:space="preserve">2)  </t>
    </r>
    <r>
      <rPr>
        <sz val="11"/>
        <rFont val="Times New Roman"/>
        <family val="1"/>
      </rPr>
      <t>O  item  remunera  o  fornecimento  de  arbusto,  tipo  Moréia  (</t>
    </r>
    <r>
      <rPr>
        <i/>
        <sz val="11"/>
        <rFont val="Times New Roman"/>
        <family val="1"/>
      </rPr>
      <t>Dietes  bicolor</t>
    </r>
    <r>
      <rPr>
        <sz val="11"/>
        <rFont val="Times New Roman"/>
        <family val="1"/>
      </rPr>
      <t>),  em  mudas,  com altura  média  de  0,50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</si>
  <si>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34.03.130  ARBUSTO ALAMANDA - H = 0,60 A 0,80 M</t>
    </r>
  </si>
  <si>
    <r>
      <rPr>
        <sz val="10"/>
        <rFont val="Times New Roman"/>
        <family val="1"/>
      </rPr>
      <t xml:space="preserve">2)  </t>
    </r>
    <r>
      <rPr>
        <sz val="11"/>
        <rFont val="Times New Roman"/>
        <family val="1"/>
      </rPr>
      <t>O  item remunera  o  fornecimento  de  arbusto,  tipo  Alamanda  (</t>
    </r>
    <r>
      <rPr>
        <i/>
        <sz val="11"/>
        <rFont val="Times New Roman"/>
        <family val="1"/>
      </rPr>
      <t>Allamanda  schotti</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</si>
  <si>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34.03.150  ARBUSTO CURCÚLIGO - H = 0,60 A 0,80 M</t>
    </r>
  </si>
  <si>
    <r>
      <rPr>
        <sz val="10"/>
        <rFont val="Times New Roman"/>
        <family val="1"/>
      </rPr>
      <t xml:space="preserve">2)  </t>
    </r>
    <r>
      <rPr>
        <sz val="11"/>
        <rFont val="Times New Roman"/>
        <family val="1"/>
      </rPr>
      <t>O item remunera o fornecimento da muda de arbusto, tipo Curcúligo (</t>
    </r>
    <r>
      <rPr>
        <i/>
        <sz val="11"/>
        <rFont val="Times New Roman"/>
        <family val="1"/>
      </rPr>
      <t>Curculigo capitulata</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</si>
  <si>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b/>
        <sz val="10"/>
        <rFont val="Times New Roman"/>
        <family val="1"/>
      </rPr>
      <t>34.04.000  ÁRVORES</t>
    </r>
  </si>
  <si>
    <r>
      <rPr>
        <sz val="10"/>
        <rFont val="Times New Roman"/>
        <family val="1"/>
      </rPr>
      <t>34.04.050  ÁRVORE ORNAMENTAL TIPO PATA DE VACA - H = 2,00 M</t>
    </r>
  </si>
  <si>
    <r>
      <rPr>
        <sz val="10"/>
        <rFont val="Times New Roman"/>
        <family val="1"/>
      </rPr>
      <t xml:space="preserve">1)  </t>
    </r>
    <r>
      <rPr>
        <sz val="11"/>
        <rFont val="Times New Roman"/>
        <family val="1"/>
      </rPr>
      <t>Será medido por unidade de árvore plantada (un).</t>
    </r>
  </si>
  <si>
    <r>
      <rPr>
        <sz val="10"/>
        <rFont val="Times New Roman"/>
        <family val="1"/>
      </rPr>
      <t xml:space="preserve">2)  </t>
    </r>
    <r>
      <rPr>
        <sz val="11"/>
        <rFont val="Times New Roman"/>
        <family val="1"/>
      </rPr>
      <t>O item remunera o fornecimento da muda de árvore ornamental, tipo Pata de Vaca (</t>
    </r>
    <r>
      <rPr>
        <i/>
        <sz val="11"/>
        <rFont val="Times New Roman"/>
        <family val="1"/>
      </rPr>
      <t>Bauhinia variegata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</si>
  <si>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34.04.130  ÁRVORE ORNAMENTAL TIPO IPÊ AMARELO - H = 2,00 M</t>
    </r>
  </si>
  <si>
    <r>
      <rPr>
        <sz val="10"/>
        <rFont val="Times New Roman"/>
        <family val="1"/>
      </rPr>
      <t xml:space="preserve">2)  </t>
    </r>
    <r>
      <rPr>
        <sz val="11"/>
        <rFont val="Times New Roman"/>
        <family val="1"/>
      </rPr>
      <t>O   item   remunera   o   fornecimento   de   árvore   ornamental,   tipo   Ipê   Amarelo   (</t>
    </r>
    <r>
      <rPr>
        <i/>
        <sz val="11"/>
        <rFont val="Times New Roman"/>
        <family val="1"/>
      </rPr>
      <t>Tabebuia chrysotricha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</si>
  <si>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34.04.160  ÁRVORE ORNAMENTAL TIPO ARECA BAMBU - H = 2,00 M</t>
    </r>
  </si>
  <si>
    <r>
      <rPr>
        <sz val="10"/>
        <rFont val="Times New Roman"/>
        <family val="1"/>
      </rPr>
      <t xml:space="preserve">2)  </t>
    </r>
    <r>
      <rPr>
        <sz val="11"/>
        <rFont val="Times New Roman"/>
        <family val="1"/>
      </rPr>
      <t>O item remunera o fornecimento de árvore ornamental, tipo Areca Bambu (</t>
    </r>
    <r>
      <rPr>
        <i/>
        <sz val="11"/>
        <rFont val="Times New Roman"/>
        <family val="1"/>
      </rPr>
      <t>Chrysalidocarpus lutescens</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</si>
  <si>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34.04.280  ÁRVORE ORNAMENTAL TIPO MANACÁ-DA-SERRA</t>
    </r>
  </si>
  <si>
    <r>
      <rPr>
        <sz val="10"/>
        <rFont val="Times New Roman"/>
        <family val="1"/>
      </rPr>
      <t xml:space="preserve">2)  </t>
    </r>
    <r>
      <rPr>
        <sz val="11"/>
        <rFont val="Times New Roman"/>
        <family val="1"/>
      </rPr>
      <t>O  item  remunera  o  fornecimento  de  árvore  tipo  Manacá-da-serra  (</t>
    </r>
    <r>
      <rPr>
        <i/>
        <sz val="11"/>
        <rFont val="Times New Roman"/>
        <family val="1"/>
      </rPr>
      <t>Tibouchina  mutabilis</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</si>
  <si>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34.04.360  ÁRVORE DO TIPO COQUEIRO JERIVÁ - H = 4,00 M</t>
    </r>
  </si>
  <si>
    <r>
      <rPr>
        <sz val="10"/>
        <rFont val="Times New Roman"/>
        <family val="1"/>
      </rPr>
      <t xml:space="preserve">2)  </t>
    </r>
    <r>
      <rPr>
        <sz val="11"/>
        <rFont val="Times New Roman"/>
        <family val="1"/>
      </rPr>
      <t>O item remunera o fornecimento de árvore tipo Coqueiro jerivá (</t>
    </r>
    <r>
      <rPr>
        <i/>
        <sz val="11"/>
        <rFont val="Times New Roman"/>
        <family val="1"/>
      </rPr>
      <t>Syagrus romanzoffiana</t>
    </r>
    <r>
      <rPr>
        <sz val="11"/>
        <rFont val="Times New Roman"/>
        <family val="1"/>
      </rPr>
      <t>) em mudas formadas com altura média de 4,50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</si>
  <si>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34.04.370  ÁRVORE ORNAMENTAL TIPO QUARESMEIRA (TIBOUCHINA GRANULOSA) – H= 1,50 / 2,00 M</t>
    </r>
  </si>
  <si>
    <r>
      <rPr>
        <sz val="10"/>
        <rFont val="Times New Roman"/>
        <family val="1"/>
      </rPr>
      <t xml:space="preserve">2)  </t>
    </r>
    <r>
      <rPr>
        <sz val="11"/>
        <rFont val="Times New Roman"/>
        <family val="1"/>
      </rPr>
      <t>O   item   remunera   o   fornecimento   de   árvore   ornamental,   tipo   quaresmeira   (</t>
    </r>
    <r>
      <rPr>
        <i/>
        <sz val="11"/>
        <rFont val="Times New Roman"/>
        <family val="1"/>
      </rPr>
      <t>Tibouchina granulosa</t>
    </r>
    <r>
      <rPr>
        <sz val="11"/>
        <rFont val="Times New Roman"/>
        <family val="1"/>
      </rPr>
      <t>),  em  mudas  de  árvores  formadas,  com  altura  média  de  1,50 m  até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</si>
  <si>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b/>
        <sz val="10"/>
        <rFont val="Times New Roman"/>
        <family val="1"/>
      </rPr>
      <t>34.05.000  CERCAS E FECHAMENTOS</t>
    </r>
  </si>
  <si>
    <r>
      <rPr>
        <sz val="10"/>
        <rFont val="Times New Roman"/>
        <family val="1"/>
      </rPr>
      <t>34.05.010  CERCA EM ARAME FARPADO COM MOURÕES DE EUCALIPTO</t>
    </r>
  </si>
  <si>
    <r>
      <rPr>
        <sz val="10"/>
        <rFont val="Times New Roman"/>
        <family val="1"/>
      </rPr>
      <t xml:space="preserve">1)  </t>
    </r>
    <r>
      <rPr>
        <sz val="11"/>
        <rFont val="Times New Roman"/>
        <family val="1"/>
      </rPr>
      <t>Será medido por comprimento de cerca executada (m).</t>
    </r>
  </si>
  <si>
    <r>
      <rPr>
        <sz val="10"/>
        <rFont val="Times New Roman"/>
        <family val="1"/>
      </rPr>
      <t xml:space="preserve">2)  </t>
    </r>
    <r>
      <rPr>
        <sz val="11"/>
        <rFont val="Times New Roman"/>
        <family val="1"/>
      </rPr>
      <t xml:space="preserve">O item remunera o fornecimento de mourões de </t>
    </r>
    <r>
      <rPr>
        <i/>
        <sz val="11"/>
        <rFont val="Times New Roman"/>
        <family val="1"/>
      </rPr>
      <t xml:space="preserve">"Ecalyptus tereticornis, Eucalyptus citriodora, Eucalyptus saligna"  </t>
    </r>
    <r>
      <rPr>
        <sz val="11"/>
        <rFont val="Times New Roman"/>
        <family val="1"/>
      </rPr>
      <t>(conhecido  como  eucalipto),  com  dimensões  mínimas  de  15 x 250 cm, cravados num espaçamento máximo de 2,50 m; arame farpado galvanizado fio 16 BWG, para oito  fiadas;  materiais  acessórios  e a mão-de-obra necessária para a execução dos serviços de limpeza do terreno; perfuração para colocação dos mourões; alojamento dos mourões com um mínimo de 0,50 cm de recobrimento; reaterro, regularização e compactação do terreno.</t>
    </r>
  </si>
  <si>
    <r>
      <rPr>
        <sz val="10"/>
        <rFont val="Times New Roman"/>
        <family val="1"/>
      </rPr>
      <t>34.05.020  CERCA EM ARAME FARPADO COM MOURÕES DE CONCRETO</t>
    </r>
  </si>
  <si>
    <r>
      <rPr>
        <sz val="10"/>
        <rFont val="Times New Roman"/>
        <family val="1"/>
      </rPr>
      <t xml:space="preserve">2)  </t>
    </r>
    <r>
      <rPr>
        <sz val="11"/>
        <rFont val="Times New Roman"/>
        <family val="1"/>
      </rPr>
      <t>O   item   remunera   o   fornecimento   de   mourões   de   concreto   armado,   tipo   reto   de 10 x 10 x 220 cm,  com  furos  de  20 cm  em  20 cm,  cravados  num  espaçamento  máximo  de 2,40 m;  arame  farpado  galvanizado  fio  16 BWG,  para  sete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</si>
  <si>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34.05.030  CERCA EM ARAME FARPADO COM MOURÕES DE CONCRETO, COM PONTA INCLINADA</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</si>
  <si>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de  20 cm  em  20 cm,  cravados  num espaçamento  máximo  de  2,40 m;  arame  farpado  galvanizado  fio  16 BWG,  para  oito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</si>
  <si>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34.05.032  CERCA  EM  ARAME  FARPADO  COM  MOURÕES  DE  CONCRETO  COM  PONTA  INCLINADA,  12 FIADAS</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</si>
  <si>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7,5 x 7,5 cm,  conforme  fabricação padrão   Incotela;   trecho   reto   com  260 cm,   trecho   inclinado   com  40 cm,  totalizando  um desenvolvimento  de  300 cm,  e  na  projeção  vertical  290 cm,  com  furos  de  20 cm  em  20 cm; arame farpado galvanizado fio 16 BWG, para 12 (doze) fiadas; arame galvanizado fio 14 BWG; materiais acessórios e a mão-de-obra necessária para a execução dos serviços, de limpeza do terreno; perfuração para a colocação dos mourões; alojamento dos mourões com recobrimento médio  de  0,50 cm;  instalação  do  arame  farpado;  reaterro,  regularização  e  compactação  do terreno.</t>
    </r>
  </si>
  <si>
    <r>
      <rPr>
        <sz val="10"/>
        <rFont val="Times New Roman"/>
        <family val="1"/>
      </rPr>
      <t>34.05.034  CERCA EM ARAME LISO COM MOURÕES DE CONCRETO RETOS</t>
    </r>
  </si>
  <si>
    <r>
      <rPr>
        <sz val="10"/>
        <rFont val="Times New Roman"/>
        <family val="1"/>
      </rPr>
      <t xml:space="preserve">2)  </t>
    </r>
    <r>
      <rPr>
        <sz val="11"/>
        <rFont val="Times New Roman"/>
        <family val="1"/>
      </rPr>
      <t>O  item  remunera  o  fornecimento  de  mourões  de  concreto  armado  retos,  seção  mínima  de 15 x 15 cm, conforme o fabricante, altura de 230 a 250 cm; esticadores em mourões de concreto 10x10cm  como  escoras  nos  cantos;  arame  liso  galvanizado  fio  14 BWG;  nove  fiadas  com arame  galvanizado  de  aço  ovalado  15 x 17;  materiais  acessórios  e  a  mão-de-obra  necessária para a execução dos serviços, de limpeza do terreno; perfuração para a colocação dos mourões; alojamento  dos  mourões  com  um  mínimo  de  0,60 cm  enterrado;  instalação  do  arame  liso galvanizado; reaterro, regularização e compactação do terreno.</t>
    </r>
  </si>
  <si>
    <r>
      <rPr>
        <sz val="10"/>
        <rFont val="Times New Roman"/>
        <family val="1"/>
      </rPr>
      <t>34.05.050  CERCA EM TELA DE AÇO GALVANIZADO DE 2”, MONTANTES EM MOURÕES DE CONCRETO COM PONTA INCLINADA E ARAME FARPADO</t>
    </r>
  </si>
  <si>
    <r>
      <rPr>
        <sz val="10"/>
        <rFont val="Times New Roman"/>
        <family val="1"/>
      </rPr>
      <t xml:space="preserve">2)  </t>
    </r>
    <r>
      <rPr>
        <sz val="11"/>
        <rFont val="Times New Roman"/>
        <family val="1"/>
      </rPr>
      <t>O  item  remunera  o  fornecimento  e  instalação  de  cerca  em  tela  de  aço  galvanizado  com montantes em mourões de concreto, constituída por: fornecimento e instalação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cravados num espaçamento máximo de 2,40 m;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  fornecimento  e  instalação  de  três  fiadas  de  arame  trançado  farpado,  na  projeção superior  inclinada  com  desenvolvimento  de  0,40 m,  bitola  BWG 16  (1,66 mm),  galvanizado categoria  A,  resistência  classe A,  carga  de  ruptura  de  350 kgf,  com  farpas  a  cada  125 mm conforme NBR 6317; fornecimento e instalação de contraventamentos a cada 30,00 m, ou nos seccionamentos, ou finais de cerca;  arame galvanizado fio 14 BWG;  materiais acessórios e a mão-de-obra necessária para a execução dos serviços, de limpeza do terreno; perfuração para a colocação dos mourões; alojamento dos mourões com um mínimo de 0,60 cm de recobrimento; instalação   da   tela   galvanizada;   instalação   do   arame   farpado;   reaterro,   regularização   e compactação do terreno.</t>
    </r>
  </si>
  <si>
    <r>
      <rPr>
        <sz val="10"/>
        <rFont val="Times New Roman"/>
        <family val="1"/>
      </rPr>
      <t>34.05.080  ALAMBRADO EM  TELA DE AÇO GALVANIZADO DE 2", MONTANTES METÁLICOS E ARAME FARPADO, ATÉ 4,00 M DE ALTURA</t>
    </r>
  </si>
  <si>
    <r>
      <rPr>
        <sz val="10"/>
        <rFont val="Times New Roman"/>
        <family val="1"/>
      </rPr>
      <t xml:space="preserve">1)  </t>
    </r>
    <r>
      <rPr>
        <sz val="11"/>
        <rFont val="Times New Roman"/>
        <family val="1"/>
      </rPr>
      <t>Será medido por área, na projeção vertical, de alambrado em tela executado (m²).</t>
    </r>
  </si>
  <si>
    <r>
      <rPr>
        <sz val="10"/>
        <rFont val="Times New Roman"/>
        <family val="1"/>
      </rPr>
      <t xml:space="preserve">2)  </t>
    </r>
    <r>
      <rPr>
        <sz val="11"/>
        <rFont val="Times New Roman"/>
        <family val="1"/>
      </rPr>
      <t>O item remunera a execução de alambrado tubular com altura até 4,00 m, aferida na projeção vertical,   incluindo   o   extremo   superior   inclinado,   não   sendo   considerada   a   altura   do chumbamento em embasamento, ou solo, constituído por:</t>
    </r>
  </si>
  <si>
    <r>
      <rPr>
        <sz val="11"/>
        <rFont val="Times New Roman"/>
        <family val="1"/>
      </rPr>
      <t>a)   Fornecimento   e   instalação   de   montantes   verticais   em   tubos   de   aço   carbono   SAE 1008 / 1010, galvanizados de acordo com norma ASTM A 513, com diâmetro externo de 2"  e  espessura  de  2,25 mm,  chumbados  diretamente  no  solo  ou  sobre  embasamento  na profundidade  de  média  0,50 m  e  com  espaçamento  máximo  de  3,00 m  entre  colunas, extremo  superior  inclinado  a  45º  com acabamento superior  tipo tampa em chapa de aço carbono SAE 1008 / 1012, bitola MSG 14 (2 mm de espessura)  e furação para colocação de arame trançado farpado;</t>
    </r>
  </si>
  <si>
    <r>
      <rPr>
        <sz val="11"/>
        <rFont val="Times New Roman"/>
        <family val="1"/>
      </rPr>
      <t>b)   Fornecimento e instalação de três fios de cabo tirante para fixação da tela, em cabo de aço doce  fio  BWG 10 (3,40 mm),  tensionado  por  esticadores  a  cada  3,00 m  e  fixados  nos montantes verticais com arames amarradores fio de aço BWG 14;</t>
    </r>
  </si>
  <si>
    <r>
      <rPr>
        <sz val="11"/>
        <rFont val="Times New Roman"/>
        <family val="1"/>
      </rPr>
      <t>c)   Fornecimento e instalação de contraventamentos a cada 30,00 m, ou nos seccionamentos, ou  finais  de  alambrado,  por  meio  de  mãos-francesas  em  tubos  de  aço  SAE  1008 / 1010 galvanizados  de  acordo  com  norma  ASTM A 513,  com  diâmetro  externo  de  1  1/2", parafusadas ou soldadas nos montantes verticais;</t>
    </r>
  </si>
  <si>
    <r>
      <rPr>
        <sz val="11"/>
        <rFont val="Times New Roman"/>
        <family val="1"/>
      </rPr>
      <t>d)   Fornecimento e instalação de três fiadas de arame trançado farpado, na projeção superior inclinada   com   desenvolvimento   de   0,40 m,   bitola   BWG 16   (1,66 mm),   galvanizado categoria A resistência classe A carga de ruptura de 350 kgf, com farpas a cada 125 mm conforme NBR 6317;</t>
    </r>
  </si>
  <si>
    <r>
      <rPr>
        <sz val="11"/>
        <rFont val="Times New Roman"/>
        <family val="1"/>
      </rPr>
      <t>e)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</si>
  <si>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1"/>
        <rFont val="Times New Roman"/>
        <family val="1"/>
      </rPr>
      <t>f)    Fornecimento e instalação de arame fabricado em fio de aço doce recozido e zincado bitola BWG 14 (2,11 mm)  de  acordo  com  a  NBR  5589,  utilizado  para  amarração  da  tela  e  do arame farpado aos montantes verticais e travamentos;</t>
    </r>
  </si>
  <si>
    <r>
      <rPr>
        <sz val="11"/>
        <rFont val="Times New Roman"/>
        <family val="1"/>
      </rPr>
      <t>g)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</si>
  <si>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1"/>
        <rFont val="Times New Roman"/>
        <family val="1"/>
      </rPr>
      <t>h)   Não remunera os serviços de execução de base para fixação dos montantes.</t>
    </r>
  </si>
  <si>
    <r>
      <rPr>
        <sz val="10"/>
        <rFont val="Times New Roman"/>
        <family val="1"/>
      </rPr>
      <t>34.05.110  ALAMBRADO EM  TELA DE AÇO GALVANIZADO DE 2", MONTANTES METÁLICOS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</si>
  <si>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</si>
  <si>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</si>
  <si>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t>
    </r>
  </si>
  <si>
    <r>
      <rPr>
        <sz val="11"/>
        <rFont val="Times New Roman"/>
        <family val="1"/>
      </rPr>
      <t>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</si>
  <si>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com tubos de aço carbono SAE 1008 / 1010, galvanizados de acordo com norma ASTM A 513, com diâmetro externo de 2" e espessura de 2,25 mm;</t>
    </r>
  </si>
  <si>
    <r>
      <rPr>
        <sz val="10"/>
        <rFont val="Times New Roman"/>
        <family val="1"/>
      </rPr>
      <t xml:space="preserve">d)    </t>
    </r>
    <r>
      <rPr>
        <sz val="11"/>
        <rFont val="Times New Roman"/>
        <family val="1"/>
      </rPr>
      <t>Fornecimento e instalação de contraventamentos a cada 30,00 m, ou nos seccionamentos, ou  finais  de  alambrado,  por  meio  de  mãos-francesas  em  tubos  de  aço  SAE  1008 / 1010 galvanizados   de   acordo   com   norma   ASTM A 513,   com   diâmetro   externo   de   2", parafusadas ou soldadas nos montantes verticais;</t>
    </r>
  </si>
  <si>
    <r>
      <rPr>
        <sz val="10"/>
        <rFont val="Times New Roman"/>
        <family val="1"/>
      </rPr>
      <t xml:space="preserve">e)    </t>
    </r>
    <r>
      <rPr>
        <sz val="11"/>
        <rFont val="Times New Roman"/>
        <family val="1"/>
      </rPr>
      <t>Fornecimento e instalação de sete fiadas de arame trançado farpado, na projeção superior inclinada   com   desenvolvimento   de   1,00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</si>
  <si>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</si>
  <si>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g)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</si>
  <si>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h)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</si>
  <si>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i)     </t>
    </r>
    <r>
      <rPr>
        <sz val="11"/>
        <rFont val="Times New Roman"/>
        <family val="1"/>
      </rPr>
      <t>Não remunera os serviços de execução de base para fixação dos montantes.</t>
    </r>
  </si>
  <si>
    <r>
      <rPr>
        <sz val="10"/>
        <rFont val="Times New Roman"/>
        <family val="1"/>
      </rPr>
      <t>34.05.120  ALAMBRADO EM  TELA DE AÇO GALVANIZADO DE 1", MONTANTES METÁLICOS E ARAME FARPADO</t>
    </r>
  </si>
  <si>
    <r>
      <rPr>
        <sz val="10"/>
        <rFont val="Times New Roman"/>
        <family val="1"/>
      </rPr>
      <t xml:space="preserve">2)  </t>
    </r>
    <r>
      <rPr>
        <sz val="11"/>
        <rFont val="Times New Roman"/>
        <family val="1"/>
      </rPr>
      <t>O  item  remunera  a  execução  de  alambrado  tubular  com  qualquer  altura,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</si>
  <si>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0,50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</si>
  <si>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 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</si>
  <si>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2" e espessura de 2,25 mm;</t>
    </r>
  </si>
  <si>
    <r>
      <rPr>
        <sz val="10"/>
        <rFont val="Times New Roman"/>
        <family val="1"/>
      </rPr>
      <t xml:space="preserve">e)    </t>
    </r>
    <r>
      <rPr>
        <sz val="11"/>
        <rFont val="Times New Roman"/>
        <family val="1"/>
      </rPr>
      <t>Fornecimento e instalação de oito fiadas de arame trançado farpado, na projeção superior inclinada   com   desenvolvimento   de   0,70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</si>
  <si>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1" (25 x 25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</si>
  <si>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34.05.170  BARREIRA DE PROTEÇÃO PERIMETRAL EM AÇO INOXIDÁVEL AISI 430, DUPLA</t>
    </r>
  </si>
  <si>
    <r>
      <rPr>
        <sz val="10"/>
        <rFont val="Times New Roman"/>
        <family val="1"/>
      </rPr>
      <t xml:space="preserve">1)  </t>
    </r>
    <r>
      <rPr>
        <sz val="11"/>
        <rFont val="Times New Roman"/>
        <family val="1"/>
      </rPr>
      <t>Será medido por comprimento de barreira executada (m).</t>
    </r>
  </si>
  <si>
    <r>
      <rPr>
        <sz val="10"/>
        <rFont val="Times New Roman"/>
        <family val="1"/>
      </rPr>
      <t xml:space="preserve">2)  </t>
    </r>
    <r>
      <rPr>
        <sz val="11"/>
        <rFont val="Times New Roman"/>
        <family val="1"/>
      </rPr>
      <t>O item remunera o fornecimento e instalação de barreira de proteção perimetral dupla, com as características:</t>
    </r>
  </si>
  <si>
    <r>
      <rPr>
        <sz val="10"/>
        <rFont val="Times New Roman"/>
        <family val="1"/>
      </rPr>
      <t xml:space="preserve">a)   </t>
    </r>
    <r>
      <rPr>
        <sz val="11"/>
        <rFont val="Times New Roman"/>
        <family val="1"/>
      </rPr>
      <t>Espiras com diâmetro de 450 mm (18");</t>
    </r>
  </si>
  <si>
    <r>
      <rPr>
        <sz val="10"/>
        <rFont val="Times New Roman"/>
        <family val="1"/>
      </rPr>
      <t xml:space="preserve">b)  </t>
    </r>
    <r>
      <rPr>
        <sz val="11"/>
        <rFont val="Times New Roman"/>
        <family val="1"/>
      </rPr>
      <t>Alma das espiras (seção interna) em aço ovulado galvanizado de alta resistência;</t>
    </r>
  </si>
  <si>
    <r>
      <rPr>
        <sz val="10"/>
        <rFont val="Times New Roman"/>
        <family val="1"/>
      </rPr>
      <t xml:space="preserve">c)   </t>
    </r>
    <r>
      <rPr>
        <sz val="11"/>
        <rFont val="Times New Roman"/>
        <family val="1"/>
      </rPr>
      <t>Lâminas  em  aço  inoxidável  AISI  430,  nas  dimensões  de  60 / 63 mm  de  comprimento  e 23 mm de altura, com treze lâminas externas e treze lâminas internas, referência fabricação da Incotela; Iron Wall, Master Proteção, ou equivalente,</t>
    </r>
  </si>
  <si>
    <r>
      <rPr>
        <sz val="10"/>
        <rFont val="Times New Roman"/>
        <family val="1"/>
      </rPr>
      <t xml:space="preserve">d)  </t>
    </r>
    <r>
      <rPr>
        <sz val="11"/>
        <rFont val="Times New Roman"/>
        <family val="1"/>
      </rPr>
      <t>Clipagem das espiras por meio de anéis, ou grampos de união, ou grapas em aço inoxidável, em três pontos a 120 graus;</t>
    </r>
  </si>
  <si>
    <r>
      <rPr>
        <sz val="10"/>
        <rFont val="Times New Roman"/>
        <family val="1"/>
      </rPr>
      <t xml:space="preserve">e)   </t>
    </r>
    <r>
      <rPr>
        <sz val="11"/>
        <rFont val="Times New Roman"/>
        <family val="1"/>
      </rPr>
      <t>Instalação com no mínimo oito espiras trançadas, por metro;</t>
    </r>
  </si>
  <si>
    <r>
      <rPr>
        <sz val="10"/>
        <rFont val="Times New Roman"/>
        <family val="1"/>
      </rPr>
      <t xml:space="preserve">f)   </t>
    </r>
    <r>
      <rPr>
        <sz val="11"/>
        <rFont val="Times New Roman"/>
        <family val="1"/>
      </rPr>
      <t>Remunera também o fornecimento dos materiais acessórios para a fixação e instalação:</t>
    </r>
  </si>
  <si>
    <r>
      <rPr>
        <sz val="10"/>
        <rFont val="Wingdings"/>
        <charset val="2"/>
      </rPr>
      <t></t>
    </r>
    <r>
      <rPr>
        <sz val="10"/>
        <rFont val="Times New Roman"/>
        <family val="1"/>
      </rPr>
      <t xml:space="preserve">   </t>
    </r>
    <r>
      <rPr>
        <sz val="11"/>
        <rFont val="Times New Roman"/>
        <family val="1"/>
      </rPr>
      <t>Dois cabos em aço galvanizado, de 1/8" (3,17 mm), para as faces inferior e superior da barreira;</t>
    </r>
  </si>
  <si>
    <r>
      <rPr>
        <sz val="10"/>
        <rFont val="Wingdings"/>
        <charset val="2"/>
      </rPr>
      <t></t>
    </r>
    <r>
      <rPr>
        <sz val="10"/>
        <rFont val="Times New Roman"/>
        <family val="1"/>
      </rPr>
      <t xml:space="preserve">   </t>
    </r>
    <r>
      <rPr>
        <sz val="11"/>
        <rFont val="Times New Roman"/>
        <family val="1"/>
      </rPr>
      <t>Presilhas para cabo em aço galvanizado de 1/8";</t>
    </r>
  </si>
  <si>
    <r>
      <rPr>
        <sz val="10"/>
        <rFont val="Wingdings"/>
        <charset val="2"/>
      </rPr>
      <t></t>
    </r>
    <r>
      <rPr>
        <sz val="10"/>
        <rFont val="Times New Roman"/>
        <family val="1"/>
      </rPr>
      <t xml:space="preserve">   </t>
    </r>
    <r>
      <rPr>
        <sz val="11"/>
        <rFont val="Times New Roman"/>
        <family val="1"/>
      </rPr>
      <t>Suportes em perfis "T" ou "L" em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demãos;</t>
    </r>
  </si>
  <si>
    <r>
      <rPr>
        <sz val="10"/>
        <rFont val="Wingdings"/>
        <charset val="2"/>
      </rPr>
      <t></t>
    </r>
    <r>
      <rPr>
        <sz val="10"/>
        <rFont val="Times New Roman"/>
        <family val="1"/>
      </rPr>
      <t xml:space="preserve">   </t>
    </r>
    <r>
      <rPr>
        <sz val="11"/>
        <rFont val="Times New Roman"/>
        <family val="1"/>
      </rPr>
      <t>Tiras de fixação em aço inoxidável;</t>
    </r>
  </si>
  <si>
    <r>
      <rPr>
        <sz val="10"/>
        <rFont val="Wingdings"/>
        <charset val="2"/>
      </rPr>
      <t></t>
    </r>
    <r>
      <rPr>
        <sz val="10"/>
        <rFont val="Times New Roman"/>
        <family val="1"/>
      </rPr>
      <t xml:space="preserve">   </t>
    </r>
    <r>
      <rPr>
        <sz val="11"/>
        <rFont val="Times New Roman"/>
        <family val="1"/>
      </rPr>
      <t>Chumbadores  expansivos  de  aço,  necessários  para a instalação da barreira de proteção perimetral em muros, coberturas, alambrados, gradis metálicos, etc, com um mínimo de 8 (oito) espiras, por metro, trançadas.</t>
    </r>
  </si>
  <si>
    <r>
      <rPr>
        <sz val="10"/>
        <rFont val="Times New Roman"/>
        <family val="1"/>
      </rPr>
      <t>34.05.210  ALAMBRADO  EM  TELA  DE  AÇO  GALVANIZADO  DE  2",  MONTANTES  METÁLICOS  COM EXTREMO SUPERIOR DUPLO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</si>
  <si>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duplo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</si>
  <si>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duplo  (tipo  rabo  de  andorinha),  inclinado  em  45º  com  acabamento superior tipo tampa em chapa de aço carbono SAE 1008 / 1012, bitola MSG 14 (2 mm de espessura) e furação para colocação de arame trançado farpado;</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</si>
  <si>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3" e espessura de 2,65 mm;</t>
    </r>
  </si>
  <si>
    <r>
      <rPr>
        <sz val="10"/>
        <rFont val="Times New Roman"/>
        <family val="1"/>
      </rPr>
      <t xml:space="preserve">e)    </t>
    </r>
    <r>
      <rPr>
        <sz val="11"/>
        <rFont val="Times New Roman"/>
        <family val="1"/>
      </rPr>
      <t>Fornecimento  e  instalação  de  seis  fiadas  de  arame  trançado  farpado,  em  cada  extremo superior   inclinado   com   desenvolvimento   de   1,00 m,   bitola   BWG 16   (1,66 mm), galvanizado categoria A, resistência classe A, carga de ruptura de 350 kgf, com farpas a</t>
    </r>
  </si>
  <si>
    <r>
      <rPr>
        <sz val="11"/>
        <rFont val="Times New Roman"/>
        <family val="1"/>
      </rPr>
      <t>cada 125 mm conforme NBR 6317;</t>
    </r>
  </si>
  <si>
    <r>
      <rPr>
        <sz val="10"/>
        <rFont val="Times New Roman"/>
        <family val="1"/>
      </rPr>
      <t>34.05.260  GRADIL   EM   AÇO   GALVANIZADO   ELETROFUNDIDO   MALHA   65 X 132 MM,   E   PINTURA ELETROSTÁTICA</t>
    </r>
  </si>
  <si>
    <r>
      <rPr>
        <sz val="10"/>
        <rFont val="Times New Roman"/>
        <family val="1"/>
      </rPr>
      <t xml:space="preserve">1)  </t>
    </r>
    <r>
      <rPr>
        <sz val="11"/>
        <rFont val="Times New Roman"/>
        <family val="1"/>
      </rPr>
      <t>Será medido pela área de projeção, do conjunto instalado, no plano vertical (m²).</t>
    </r>
  </si>
  <si>
    <r>
      <rPr>
        <sz val="10"/>
        <rFont val="Times New Roman"/>
        <family val="1"/>
      </rPr>
      <t xml:space="preserve">2)  </t>
    </r>
    <r>
      <rPr>
        <sz val="11"/>
        <rFont val="Times New Roman"/>
        <family val="1"/>
      </rPr>
      <t>O  item  remunera  o  fornecimento  de  montantes  verticais,  barras  horizontais  e  gradil  em  aço galvanizado a fogo, soldados pelo processo automático de eletrofusão, malha de 65 x 132 mm, constituído por barras verticais de 25 x 2mm e fios horizontais com diâmetro de 5 mm; pilares metálicos para chumbamento e / ou sapata para fixação; tratamento superficial por galvanização a fogo conforme norma ASTM-A 123, parafusos antifurto, acabamento com pintura poliéster a pó aplicada eletrostaticamente, em várias cores; inclusive materiais acessórios e a mão-de-obra necessária  para  a  instalação  completa  e  fixação  do  gradil  por  meio  de  chumbamento  com concreto ou engastado com chumbadores de aço. Não remunera os arremates de acabamento.</t>
    </r>
  </si>
  <si>
    <r>
      <rPr>
        <sz val="10"/>
        <rFont val="Times New Roman"/>
        <family val="1"/>
      </rPr>
      <t>34.05.270  ALAMBRADO EM TELA DE AÇO GALVANIZADO DE 2", MONTANTES METÁLICOS RETOS</t>
    </r>
  </si>
  <si>
    <r>
      <rPr>
        <sz val="10"/>
        <rFont val="Times New Roman"/>
        <family val="1"/>
      </rPr>
      <t xml:space="preserve">2)  </t>
    </r>
    <r>
      <rPr>
        <sz val="11"/>
        <rFont val="Times New Roman"/>
        <family val="1"/>
      </rPr>
      <t>O  item  remunera  a  execução  de  alambrado  tubular  para  fechamento  em  geral,  de  qualquer altura,  aferida  na  projeção  vertical,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</si>
  <si>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2"  e  espessura  de  2,25 mm,  chumbados  diretamente  no  solo  ou  sobre  mureta  ou  sobre embasamento  na  profundidade  média  de  0,50 m  e  com  espaçamento  máximo  de  2,40 m entre  colunas,  extremo  superior  com  acabamento  superior  tipo  tampa  em  chapa  de  aço carbono SAE 1008 / 1012, bitola MSG 14 (2 mm de espessura);</t>
    </r>
  </si>
  <si>
    <r>
      <rPr>
        <sz val="10"/>
        <rFont val="Times New Roman"/>
        <family val="1"/>
      </rPr>
      <t xml:space="preserve">b)    </t>
    </r>
    <r>
      <rPr>
        <sz val="11"/>
        <rFont val="Times New Roman"/>
        <family val="1"/>
      </rPr>
      <t>Fornecimento  e  instalação  de  travamentos  horizontais  soldados  aos  montantes  verticais, nas partes superior, intermediária e inferior do alambrado, em tubos de aço carbono SAE</t>
    </r>
  </si>
  <si>
    <r>
      <rPr>
        <sz val="11"/>
        <rFont val="Times New Roman"/>
        <family val="1"/>
      </rPr>
      <t>1008 / 1010, galvanizados de acordo com norma ASTM A 513, com diâmetro externo de 2" e espessura de 2,25 mm;</t>
    </r>
  </si>
  <si>
    <r>
      <rPr>
        <sz val="10"/>
        <rFont val="Times New Roman"/>
        <family val="1"/>
      </rPr>
      <t xml:space="preserve">c)    </t>
    </r>
    <r>
      <rPr>
        <sz val="11"/>
        <rFont val="Times New Roman"/>
        <family val="1"/>
      </rPr>
      <t>Fornecimento e instalação de três fios de cabo tirante para fixação da tela, em cabo de aço doce  fio  BWG 10 (3,40 mm),  tensionado  por  esticadores  a  cada  2,40 m  e  fixados  nos montantes verticais com arames amarradores fio de aço BWG 14;</t>
    </r>
  </si>
  <si>
    <r>
      <rPr>
        <sz val="10"/>
        <rFont val="Times New Roman"/>
        <family val="1"/>
      </rPr>
      <t xml:space="preserve">d)    </t>
    </r>
    <r>
      <rPr>
        <sz val="11"/>
        <rFont val="Times New Roman"/>
        <family val="1"/>
      </rPr>
      <t>Fornecimento e instalação de contraventamentos a cada 15,00 m, ou nos seccionamentos, ou  finais  de  alambrado,  por  meio  de  mãos-francesas  em  tubos  de  aço  SAE  1008 / 1010 galvanizados de acordo com norma ASTM A 513, com diâmetro externo de 2" e espessura de 2,25 mm, parafusadas ou soldadas nos montantes verticais;</t>
    </r>
  </si>
  <si>
    <r>
      <rPr>
        <sz val="10"/>
        <rFont val="Times New Roman"/>
        <family val="1"/>
      </rPr>
      <t xml:space="preserve">e)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</si>
  <si>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f)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</si>
  <si>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g)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</si>
  <si>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h)    </t>
    </r>
    <r>
      <rPr>
        <sz val="11"/>
        <rFont val="Times New Roman"/>
        <family val="1"/>
      </rPr>
      <t>Não remunera os serviços de execução de base para fixação dos montantes.</t>
    </r>
  </si>
  <si>
    <r>
      <rPr>
        <sz val="10"/>
        <rFont val="Times New Roman"/>
        <family val="1"/>
      </rPr>
      <t>34.05.290  PORTÃO   DE   ABRIR   EM   GRADE   DE   AÇO   GALVANIZADO   ELETROFUNDIDA,   MALHA 65 X 132 MM, E PINTURA ELETROSTÁTICA</t>
    </r>
  </si>
  <si>
    <r>
      <rPr>
        <sz val="10"/>
        <rFont val="Times New Roman"/>
        <family val="1"/>
      </rPr>
      <t xml:space="preserve">1)  </t>
    </r>
    <r>
      <rPr>
        <sz val="11"/>
        <rFont val="Times New Roman"/>
        <family val="1"/>
      </rPr>
      <t>Será medido pela área de portão de abrir instalado (m²).</t>
    </r>
  </si>
  <si>
    <r>
      <rPr>
        <sz val="10"/>
        <rFont val="Times New Roman"/>
        <family val="1"/>
      </rPr>
      <t xml:space="preserve">2)  </t>
    </r>
    <r>
      <rPr>
        <sz val="11"/>
        <rFont val="Times New Roman"/>
        <family val="1"/>
      </rPr>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</si>
  <si>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34.05.300  PORTÃO   DE   CORRER   EM   GRADE   DE   AÇO   GALVANIZADO   ELETROFUNDIDA,   MALHA 65 X 132 MM, E PINTURA ELETROSTÁTIC</t>
    </r>
  </si>
  <si>
    <r>
      <rPr>
        <sz val="10"/>
        <rFont val="Times New Roman"/>
        <family val="1"/>
      </rPr>
      <t xml:space="preserve">1)  </t>
    </r>
    <r>
      <rPr>
        <sz val="11"/>
        <rFont val="Times New Roman"/>
        <family val="1"/>
      </rPr>
      <t>Será medido pela área de porta ou portão de correr instalado (m²).</t>
    </r>
  </si>
  <si>
    <r>
      <rPr>
        <sz val="10"/>
        <rFont val="Times New Roman"/>
        <family val="1"/>
      </rPr>
      <t xml:space="preserve">2)  </t>
    </r>
    <r>
      <rPr>
        <sz val="11"/>
        <rFont val="Times New Roman"/>
        <family val="1"/>
      </rPr>
      <t>O  item  remunera  o  fornecimento  de  portão  de  correr,  constituído  por  barras  verticais  de 25 x 2 mm  e  fio  de  ligação  com  diâmetro  de  5 mm  formando  um  gradil  com  malha  de 65 x 132 mm;  quadro  em  perfil  quadrado,  espessura  mínima  de  1,9 mm;  batente  em  perfil retangular,  espessura  mínima  de  3 mm;  trilho  chumbado  no  piso  em  perfil  “U”,  espessura mínima  de  3 mm;  jogo  completo  de  ferragens,  roldanas,  fechaduras,  puxadores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</si>
  <si>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34.05.310  GRADIL DE FERRO PERFILADO, TIPO PARQUE</t>
    </r>
  </si>
  <si>
    <r>
      <rPr>
        <sz val="10"/>
        <rFont val="Times New Roman"/>
        <family val="1"/>
      </rPr>
      <t xml:space="preserve">2)  </t>
    </r>
    <r>
      <rPr>
        <sz val="11"/>
        <rFont val="Times New Roman"/>
        <family val="1"/>
      </rPr>
      <t>O  item remunera  o fornecimento de montantes verticais, em perfil  tubular  chapa nº 12 seção 120 x 60 mm, preenchido com argamassa graute, espaçados cada 3,00 m, no máximo, e grade constituída  por   barras  verticais  seção  quadrada  3/4”,  barras  horizontais  em  ferro  chato 3/8” x 1 1/2”, os dois lados das barras verticais, formando um sanduíche;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</si>
  <si>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34.05.320  PORTÃO DE FERRO PERFILADO, TIPO PARQUE</t>
    </r>
  </si>
  <si>
    <r>
      <rPr>
        <sz val="10"/>
        <rFont val="Times New Roman"/>
        <family val="1"/>
      </rPr>
      <t xml:space="preserve">1)  </t>
    </r>
    <r>
      <rPr>
        <sz val="11"/>
        <rFont val="Times New Roman"/>
        <family val="1"/>
      </rPr>
      <t>Será medido pela área de portão instalado (m²).</t>
    </r>
  </si>
  <si>
    <r>
      <rPr>
        <sz val="10"/>
        <rFont val="Times New Roman"/>
        <family val="1"/>
      </rPr>
      <t xml:space="preserve">2)  </t>
    </r>
    <r>
      <rPr>
        <sz val="11"/>
        <rFont val="Times New Roman"/>
        <family val="1"/>
      </rPr>
      <t>O  item remunera  o fornecimento de montantes verticais, em perfil  tubular  chapa nº 12 seção 120x60mm,  preenchido  com argamassa  graute,  e  grade  constituída  por  barras  verticais seção quadrada  3/4”,  barras  horizontais  em  ferro  chato  3/8” x 1 1/2”,    os  dois  lados  das  barras verticais,   formando   um   sanduíche,   barras   inclinadas   para   travamento   em   ferro   chato 3/8”  x 1 1/2”;  trava  ferrolho  redondo  3/4”  tipo  ferradura  com  porta-cadeado;  ferrolho  chato 3/4” para travamento inferior; eixo pivotante formado por abraçadeiras de ferro 1/8” soldadas nos montantes, ferro chato 1/4” para apoio do pino 3/4” e cupilha; batente de ferro 3/8” x 1”;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</si>
  <si>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34.05.350  PORTÃO EM GRADIL ELETROFUNDIDO, MALHA DE 5 X 15 CM – DE ABRIR</t>
    </r>
  </si>
  <si>
    <r>
      <rPr>
        <sz val="10"/>
        <rFont val="Times New Roman"/>
        <family val="1"/>
      </rPr>
      <t xml:space="preserve">2)  </t>
    </r>
    <r>
      <rPr>
        <sz val="11"/>
        <rFont val="Times New Roman"/>
        <family val="1"/>
      </rPr>
      <t>O item remunera o fornecimento de portão de abrir em gradil eletrofundido, fio 3 mm, malha 5 x 15 cm,  cadeado  com  haste  de  aço  50 mm,  dobradiça  03  estágios  em  ferro  galvanizado 1” x 4”, pintura esmalte sintético para alumínio; inclusive materiais acessórios e a mão-de-obra necessária  para  a  instalação  completa  e  fixação  do  portão.  Não  remunera  os  arremates  de acabamento.</t>
    </r>
  </si>
  <si>
    <r>
      <rPr>
        <sz val="10"/>
        <rFont val="Times New Roman"/>
        <family val="1"/>
      </rPr>
      <t>34.05.360  GRADIL TELA ELETROSOLDADO, MALHA DE 5 X 15 CM, GALVANIZADO</t>
    </r>
  </si>
  <si>
    <r>
      <rPr>
        <sz val="10"/>
        <rFont val="Times New Roman"/>
        <family val="1"/>
      </rPr>
      <t xml:space="preserve">2)  </t>
    </r>
    <r>
      <rPr>
        <sz val="11"/>
        <rFont val="Times New Roman"/>
        <family val="1"/>
      </rPr>
      <t>O item remunera o fornecimento de gradil tela alambrado soldada galvanizada, fio 3 mm, malha 5 x 15 cm,  perfil  U  enrijecido  (60 x 45 x 20) mm,  chapa  14,  galvanizado  a  frio,  com  pintura</t>
    </r>
  </si>
  <si>
    <r>
      <rPr>
        <sz val="11"/>
        <rFont val="Times New Roman"/>
        <family val="1"/>
      </rPr>
      <t>esmalte sintético para alumínio; inclusive materiais acessórios e a mão-de-obra necessária para a instalação completa e fixação do gradil. Não remunera os arremates de acabamento.</t>
    </r>
  </si>
  <si>
    <r>
      <rPr>
        <sz val="10"/>
        <rFont val="Times New Roman"/>
        <family val="1"/>
      </rPr>
      <t>34.05.370  FECHAMENTO DE DIVISA – MOURÃO COM PLACAS PRÉ-MOLDADAS</t>
    </r>
  </si>
  <si>
    <r>
      <rPr>
        <sz val="10"/>
        <rFont val="Times New Roman"/>
        <family val="1"/>
      </rPr>
      <t xml:space="preserve">1)  </t>
    </r>
    <r>
      <rPr>
        <sz val="11"/>
        <rFont val="Times New Roman"/>
        <family val="1"/>
      </rPr>
      <t>Será medido por metro de muro em placas pré-moldadas executado (m).</t>
    </r>
  </si>
  <si>
    <r>
      <rPr>
        <sz val="10"/>
        <rFont val="Times New Roman"/>
        <family val="1"/>
      </rPr>
      <t xml:space="preserve">2)  </t>
    </r>
    <r>
      <rPr>
        <sz val="11"/>
        <rFont val="Times New Roman"/>
        <family val="1"/>
      </rPr>
      <t>O item remunera o fornecimento e instalação de muro com mourões de concreto armado em seção quadrada, dimensões (10 x 10 x 240) cm. Remunera a execução de furos das fundações para   a   colocação   dos   mourões,   recobrindo   os   primeiros   trinta   e   dois   centímetros   do comprimento a ser enterrado com solo compactado com soquete manual, execução de lastro de brita  nº 2,  com  aproximadamente  3,00 cm  de  espessura.  As  placas  pré-moldadas  serão  nas dimensões (160 x 60 x 3) cm e serão fixadas com argamassa de cimento e areia entre si e com os mourões somente após a cura do concreto de fixação.</t>
    </r>
  </si>
  <si>
    <r>
      <rPr>
        <b/>
        <sz val="10"/>
        <rFont val="Times New Roman"/>
        <family val="1"/>
      </rPr>
      <t>34.07.000  ÁRVORES, PODA E TRANSPLANTE</t>
    </r>
  </si>
  <si>
    <r>
      <rPr>
        <sz val="10"/>
        <rFont val="Times New Roman"/>
        <family val="1"/>
      </rPr>
      <t>34.07.780  ÁRVORE TIPO AROEIRA SALSA - H = 2,00 M</t>
    </r>
  </si>
  <si>
    <r>
      <rPr>
        <sz val="10"/>
        <rFont val="Times New Roman"/>
        <family val="1"/>
      </rPr>
      <t xml:space="preserve">2)  </t>
    </r>
    <r>
      <rPr>
        <sz val="11"/>
        <rFont val="Times New Roman"/>
        <family val="1"/>
      </rPr>
      <t>O  item  remunera  o  fornecimento  de  árvore  tipo  Aroeira  salsa  (</t>
    </r>
    <r>
      <rPr>
        <i/>
        <sz val="11"/>
        <rFont val="Times New Roman"/>
        <family val="1"/>
      </rPr>
      <t>Schinus  molle</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</si>
  <si>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34.12.000  ÁRVORES, PODA E TRANSPLANTE</t>
    </r>
  </si>
  <si>
    <r>
      <rPr>
        <sz val="10"/>
        <rFont val="Times New Roman"/>
        <family val="1"/>
      </rPr>
      <t>34.12.410  ÁRVORE DO TIPO FALSO BARBATIMÃO (CASSIA LEPTOPHYLLA) - H = 2,00 M</t>
    </r>
  </si>
  <si>
    <r>
      <rPr>
        <sz val="10"/>
        <rFont val="Times New Roman"/>
        <family val="1"/>
      </rPr>
      <t xml:space="preserve">2)  </t>
    </r>
    <r>
      <rPr>
        <sz val="11"/>
        <rFont val="Times New Roman"/>
        <family val="1"/>
      </rPr>
      <t>O  item  remunera  o  fornecimento  de  árvore  tipo  Falso  barbatimão  (</t>
    </r>
    <r>
      <rPr>
        <i/>
        <sz val="11"/>
        <rFont val="Times New Roman"/>
        <family val="1"/>
      </rPr>
      <t>Cassia  leptophylla</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</si>
  <si>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34.13.000  CORTE, PODA E TRANSPLANTE</t>
    </r>
  </si>
  <si>
    <r>
      <rPr>
        <sz val="10"/>
        <rFont val="Times New Roman"/>
        <family val="1"/>
      </rPr>
      <t>34.13.011  CORTE,    RECORTE    E    REMOÇÃO    DE    ÁRVORE    INCLUSIVE    AS    RAÍZES    -    DIÂMETRO (DAP)&gt;5CM&lt;15CM</t>
    </r>
  </si>
  <si>
    <r>
      <rPr>
        <sz val="10"/>
        <rFont val="Times New Roman"/>
        <family val="1"/>
      </rPr>
      <t xml:space="preserve">1)  </t>
    </r>
    <r>
      <rPr>
        <sz val="11"/>
        <rFont val="Times New Roman"/>
        <family val="1"/>
      </rPr>
      <t>Será  medido  por  unidade  de  árvore  ou  arbusto,  cortada,  recortada  ou  removida,  inclusive remoção das raízes (un).</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</si>
  <si>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5  cm  até  15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</si>
  <si>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34.13.021  CORTE,    RECORTE    E    REMOÇÃO    DE    ÁRVORE    INCLUSIVE    AS    RAÍZES    -    DIÂMETRO (DAP)&gt;15CM&lt;30CM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</si>
  <si>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15 cm até 30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</si>
  <si>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34.13.031  CORTE,    RECORTE    E    REMOÇÃO    DE    ÁRVORE    INCLUSIVE    AS    RAÍZES    -    DIÂMETRO (DAP)&gt;30CM&lt;45CM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</si>
  <si>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30 cm até 45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</si>
  <si>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34.13.041  CORTE,    RECORTE    E    REMOÇÃO    DE    ÁRVORE    INCLUSIVE    AS    RAÍZES    -    DIÂMETRO (DAP)&gt;45CM&lt;60CM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</si>
  <si>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45 cm até 60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</si>
  <si>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34.13.051  CORTE,    RECORTE    E    REMOÇÃO    DE    ÁRVORE    INCLUSIVE    AS    RAÍZES    -    DIÂMETRO (DAP)&gt;60CM&lt;100CM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</si>
  <si>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60 cm até 100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</si>
  <si>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34.13.060  CORTE, RECORTE E REMOÇÃO DE ÁRVORE INCLUSIVE AS RAÍZES - DIÂMETRO (DAP) ACIMA DE 100 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</si>
  <si>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100 cm medidos na altura de 1,00 m do solo, inclusive a remoção das raízes,   com   auxílio   de   ferramental   apropriado.   Remunera   também   a   carga   manual   ou mecanizada e o transporte interno na obra, num raio de um quilômetro.</t>
    </r>
  </si>
  <si>
    <r>
      <rPr>
        <b/>
        <sz val="10"/>
        <rFont val="Times New Roman"/>
        <family val="1"/>
      </rPr>
      <t>34.20.000  REPAROS, CONSERVAÇÕES E COMPLEMENTOS</t>
    </r>
  </si>
  <si>
    <r>
      <rPr>
        <sz val="10"/>
        <rFont val="Times New Roman"/>
        <family val="1"/>
      </rPr>
      <t>34.20.050  TELA DE ARAME GALVANIZADO FIO Nº 22 BWG, MALHA DE 2", TIPO GALINHEIRO</t>
    </r>
  </si>
  <si>
    <r>
      <rPr>
        <sz val="10"/>
        <rFont val="Times New Roman"/>
        <family val="1"/>
      </rPr>
      <t xml:space="preserve">2)  </t>
    </r>
    <r>
      <rPr>
        <sz val="11"/>
        <rFont val="Times New Roman"/>
        <family val="1"/>
      </rPr>
      <t>O  item  remunera  o  fornecimento  de  tela,  com  malha  hexagonal  de  2",  fio  nº 22  BWG,  tipo galinheiro; arame galvanizado nº18 BWG, materiais acessórios e a mão-de-obra necessária para a instalação da tela.</t>
    </r>
  </si>
  <si>
    <r>
      <rPr>
        <sz val="10"/>
        <rFont val="Times New Roman"/>
        <family val="1"/>
      </rPr>
      <t>34.20.080  TELA   DE   AÇO   GALVANIZADO   FIO   Nº 10   BWG,   MALHA   DE   2",   TIPO   ALAMBRADO   DE SEGURANÇA</t>
    </r>
  </si>
  <si>
    <r>
      <rPr>
        <sz val="10"/>
        <rFont val="Times New Roman"/>
        <family val="1"/>
      </rPr>
      <t xml:space="preserve">2)  </t>
    </r>
    <r>
      <rPr>
        <sz val="11"/>
        <rFont val="Times New Roman"/>
        <family val="1"/>
      </rPr>
      <t>O  item  remunera  o  fornecimento  de  tela,  em  fio  BWG 10 (3,40 mm),  tipo  "Zinc Fence"  da Universal, Incotela ou equivalente, com malha ciclônica tipo "Q" de 2" (50 x 50 mm), fabricada em fio de aço doce (baixo teor de carbono) recozido e zincado, com tensão média de ruptura (resistência  à  tração)  de  40  a  60  kgf / mm²  de  acordo  com  a  NBR  5589,  galvanização  por imersão em banho de zinco antes de tecer a malha, com uma quantidade mínima de zinco da ordem de 70 g / m² de acordo com a NBR 6331, acabamento lateral de pontas dobradas; arame em fio de aço doce recozido e zincado, bitola BWG 14 (2,11 mm) de acordo com a NBR 5589, materiais acessórios e a mão-de-obra necessária para a instalação da tela.</t>
    </r>
  </si>
  <si>
    <r>
      <rPr>
        <sz val="10"/>
        <rFont val="Times New Roman"/>
        <family val="1"/>
      </rPr>
      <t>34.20.110  RECOLOCAÇÃO DE BARREIRA DE PROTEÇÃO PERIMETRAL, SIMPLES OU DUPLA</t>
    </r>
  </si>
  <si>
    <r>
      <rPr>
        <sz val="10"/>
        <rFont val="Times New Roman"/>
        <family val="1"/>
      </rPr>
      <t xml:space="preserve">1)  </t>
    </r>
    <r>
      <rPr>
        <sz val="11"/>
        <rFont val="Times New Roman"/>
        <family val="1"/>
      </rPr>
      <t>Será medido por comprimento, desenvolvido, de barreira perimetral recolocada (m).</t>
    </r>
  </si>
  <si>
    <r>
      <rPr>
        <sz val="10"/>
        <rFont val="Times New Roman"/>
        <family val="1"/>
      </rPr>
      <t xml:space="preserve">2)  </t>
    </r>
    <r>
      <rPr>
        <sz val="11"/>
        <rFont val="Times New Roman"/>
        <family val="1"/>
      </rPr>
      <t>O  item  remunera  o  fornecimento  da  mão-de-obra  e  materiais  acessórios  para  a  fixação  e instalação: suportes em perfis "T" de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   cabo   de   aço, galvanizado, de 1/8" (6 x 7); presilhas para cabo de 1/8"; tiras de fixação em aço inoxidável; grampos  de  união,  apropriado  para  a  união  dos  rolos  de  ouriço  inoxidável;  chumbadores expansivos de aço, necessários para a instalação da barreira de proteção perimetral em muros, coberturas, alambrados, gradis metálicos, etc., com um mínimo de 8 (oito) espiras por metro. Não remunera o fornecimento da barreira de proteção perimetral.</t>
    </r>
  </si>
  <si>
    <r>
      <rPr>
        <sz val="10"/>
        <rFont val="Times New Roman"/>
        <family val="1"/>
      </rPr>
      <t>34.20.120  SEIXO ROLADO</t>
    </r>
  </si>
  <si>
    <r>
      <rPr>
        <sz val="10"/>
        <rFont val="Times New Roman"/>
        <family val="1"/>
      </rPr>
      <t xml:space="preserve">1)  </t>
    </r>
    <r>
      <rPr>
        <sz val="11"/>
        <rFont val="Times New Roman"/>
        <family val="1"/>
      </rPr>
      <t>Será medido por volume da camada de seixo rolado executada (m³).</t>
    </r>
  </si>
  <si>
    <r>
      <rPr>
        <sz val="10"/>
        <rFont val="Times New Roman"/>
        <family val="1"/>
      </rPr>
      <t xml:space="preserve">2)  </t>
    </r>
    <r>
      <rPr>
        <sz val="11"/>
        <rFont val="Times New Roman"/>
        <family val="1"/>
      </rPr>
      <t>O item remunera o fornecimento de seixo rolado e a mão-de-obra necessária para a disposição em camadas, juntas e / ou arremates de acabamento em paginação para pisos, ou paisagismo em geral.</t>
    </r>
  </si>
  <si>
    <r>
      <rPr>
        <sz val="10"/>
        <rFont val="Times New Roman"/>
        <family val="1"/>
      </rPr>
      <t>34.20.160  RECOLOCAÇÃO DE ALAMBRADO, COM ALTURA ATÉ 4,50 M</t>
    </r>
  </si>
  <si>
    <r>
      <rPr>
        <sz val="10"/>
        <rFont val="Times New Roman"/>
        <family val="1"/>
      </rPr>
      <t xml:space="preserve">1)  </t>
    </r>
    <r>
      <rPr>
        <sz val="11"/>
        <rFont val="Times New Roman"/>
        <family val="1"/>
      </rPr>
      <t>Será  medido  por  área,  na  projeção  vertical  sem  considerar  a  altura  do  chumbamento,  de alambrado com tela instalado (m²).</t>
    </r>
  </si>
  <si>
    <r>
      <rPr>
        <sz val="10"/>
        <rFont val="Times New Roman"/>
        <family val="1"/>
      </rPr>
      <t xml:space="preserve">2)  </t>
    </r>
    <r>
      <rPr>
        <sz val="11"/>
        <rFont val="Times New Roman"/>
        <family val="1"/>
      </rPr>
      <t>O   item   remunera   o   fornecimento   da   mão-de-obra,   equipamentos   e   materiais   acessórios necessários  à  execução  dos  serviços:  instalação  de  montantes  verticais  em  tubo  de  aço, chumbados diretamente em solo, ou sobre embasamento; instalação de travamentos horizontais soldados aos montantes verticais, nas partes superior, intermediária e inferior do alambrado; o fornecimento de arame em fio de aço doce recozido e zincado, bitola BWG 14 (2,11 mm) de acordo com a NBR 5589, para a instalação da tela por meio de amarração.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  Não  remunera  o  fornecimento  do  alambrado  incluindo  a  tela,  montantes  verticais  e travamentos horizontais, e os serviços de execução de base para fixação dos montantes.</t>
    </r>
  </si>
  <si>
    <r>
      <rPr>
        <sz val="10"/>
        <rFont val="Times New Roman"/>
        <family val="1"/>
      </rPr>
      <t>34.20.170  RECOLOCAÇÃO DE ALAMBRADO, COM ALTURA ACIMA DE 4,50 M</t>
    </r>
  </si>
  <si>
    <r>
      <rPr>
        <sz val="10"/>
        <rFont val="Times New Roman"/>
        <family val="1"/>
      </rPr>
      <t>34.20.380  SUPORTE PARA APOIO DE BICICLETAS, EM TUBOS DE AÇO GALVANIZADO, DIÂMETRO DE 2 1/2"</t>
    </r>
  </si>
  <si>
    <r>
      <rPr>
        <sz val="10"/>
        <rFont val="Times New Roman"/>
        <family val="1"/>
      </rPr>
      <t xml:space="preserve">1)  </t>
    </r>
    <r>
      <rPr>
        <sz val="11"/>
        <rFont val="Times New Roman"/>
        <family val="1"/>
      </rPr>
      <t>Será medido por unidade de suporte para apoio de bicicletas instalado (un).</t>
    </r>
  </si>
  <si>
    <r>
      <rPr>
        <sz val="10"/>
        <rFont val="Times New Roman"/>
        <family val="1"/>
      </rPr>
      <t xml:space="preserve">2)  </t>
    </r>
    <r>
      <rPr>
        <sz val="11"/>
        <rFont val="Times New Roman"/>
        <family val="1"/>
      </rPr>
      <t>O item remunera o fornecimento e instalação de suporte para apoio de bicicletas, em tubos de aço  galvanizado,  com  diâmetro  de  2 1/2",  espessura  da  parede  3,65 mm,  grapas,  materiais acessórios necessários para a instalação completa do suporte.</t>
    </r>
  </si>
  <si>
    <r>
      <rPr>
        <sz val="10"/>
        <rFont val="Times New Roman"/>
        <family val="1"/>
      </rPr>
      <t>34.20.390  GRELHA ARVOREIRA EM FERRO FUNDIDO</t>
    </r>
  </si>
  <si>
    <r>
      <rPr>
        <sz val="10"/>
        <rFont val="Times New Roman"/>
        <family val="1"/>
      </rPr>
      <t xml:space="preserve">1)  </t>
    </r>
    <r>
      <rPr>
        <sz val="11"/>
        <rFont val="Times New Roman"/>
        <family val="1"/>
      </rPr>
      <t>Será medido por área de grelha arvoreira instalada (m²).</t>
    </r>
  </si>
  <si>
    <r>
      <rPr>
        <sz val="10"/>
        <rFont val="Times New Roman"/>
        <family val="1"/>
      </rPr>
      <t xml:space="preserve">2)  </t>
    </r>
    <r>
      <rPr>
        <sz val="11"/>
        <rFont val="Times New Roman"/>
        <family val="1"/>
      </rPr>
      <t>O item remunera o fornecimento e instalação da grelha arvoreira em ferro fundido nodular, para proteção  de  árvores,  referência  Afer,  Alea  Comercial,  Fuminas  ou  equivalente.  Remunera também materiais acessórios e a mão-de-obra necessária para a execução do serviço.</t>
    </r>
  </si>
  <si>
    <r>
      <rPr>
        <b/>
        <sz val="10"/>
        <color rgb="FF0000FF"/>
        <rFont val="Times New Roman"/>
        <family val="1"/>
      </rPr>
      <t>35.00.000  PLAYGROUND E EQUIPAMENTO RECREATIVO</t>
    </r>
  </si>
  <si>
    <r>
      <rPr>
        <b/>
        <sz val="10"/>
        <rFont val="Times New Roman"/>
        <family val="1"/>
      </rPr>
      <t>35.01.000  QUADRA E EQUIPAMENTO DE ESPORTES</t>
    </r>
  </si>
  <si>
    <r>
      <rPr>
        <sz val="10"/>
        <rFont val="Times New Roman"/>
        <family val="1"/>
      </rPr>
      <t>35.01.070  TELA DE ARAME GALVANIZADO Nº 12 BWG, MALHA DE 2"</t>
    </r>
  </si>
  <si>
    <r>
      <rPr>
        <sz val="10"/>
        <rFont val="Times New Roman"/>
        <family val="1"/>
      </rPr>
      <t xml:space="preserve">2)  </t>
    </r>
    <r>
      <rPr>
        <sz val="11"/>
        <rFont val="Times New Roman"/>
        <family val="1"/>
      </rPr>
      <t>O item remunera o fornecimento de tela, para quadras poliesportivas, em arame galvanizado, fio nº 12 BWG, em malha quadrangular com espaçamento de 2"; arame galvanizado fio nº14 BWG,  para  a  amarração  da  tela;  materiais  acessórios  e  a  mão-de-obra  necessária  para  a instalação da tela.</t>
    </r>
  </si>
  <si>
    <r>
      <rPr>
        <sz val="10"/>
        <rFont val="Times New Roman"/>
        <family val="1"/>
      </rPr>
      <t>35.01.150  TRAVE OFICIAL COMPLETA COM REDE PARA FUTEBOL DE SALÃO</t>
    </r>
  </si>
  <si>
    <r>
      <rPr>
        <sz val="10"/>
        <rFont val="Times New Roman"/>
        <family val="1"/>
      </rPr>
      <t xml:space="preserve">1)  </t>
    </r>
    <r>
      <rPr>
        <sz val="11"/>
        <rFont val="Times New Roman"/>
        <family val="1"/>
      </rPr>
      <t>Será medido por conjunto de trave com rede instalado (cj).</t>
    </r>
  </si>
  <si>
    <r>
      <rPr>
        <sz val="10"/>
        <rFont val="Times New Roman"/>
        <family val="1"/>
      </rPr>
      <t xml:space="preserve">2)  </t>
    </r>
    <r>
      <rPr>
        <sz val="11"/>
        <rFont val="Times New Roman"/>
        <family val="1"/>
      </rPr>
      <t>O item remunera o fornecimento de trave completa com rede para futebol de salão, todos os materiais, equipamentos e mão-de-obra necessária para a execução dos serviços: execução de esperas para a fixação da trave, em tubo de PVC, com tampas removíveis em ferro galvanizado, inclusive  tubo  dreno  em  PVC;  fornecimento  e  instalação  de  trave  removível  para  futebol  de salão, nas dimensões oficiais de 3 x 2 x 1 m, em tubo de aço galvanizado, providos de ganchos especiais para a fixação da rede, com acabamento em esmalte verde; fornecimento e instalação de rede para futebol de salão à base de resina de poliamida (náilon), com malha de 10 x 10 cm, fio com espessura de 2 mm.</t>
    </r>
  </si>
  <si>
    <r>
      <rPr>
        <sz val="10"/>
        <rFont val="Times New Roman"/>
        <family val="1"/>
      </rPr>
      <t>35.01.160  TABELA COMPLETA COM SUPORTE E REDE PARA BASQUETE</t>
    </r>
  </si>
  <si>
    <r>
      <rPr>
        <sz val="10"/>
        <rFont val="Times New Roman"/>
        <family val="1"/>
      </rPr>
      <t xml:space="preserve">1)  </t>
    </r>
    <r>
      <rPr>
        <sz val="11"/>
        <rFont val="Times New Roman"/>
        <family val="1"/>
      </rPr>
      <t>Será medido por unidade de tabela executada (un).</t>
    </r>
  </si>
  <si>
    <r>
      <rPr>
        <sz val="10"/>
        <rFont val="Times New Roman"/>
        <family val="1"/>
      </rPr>
      <t xml:space="preserve">2)  </t>
    </r>
    <r>
      <rPr>
        <sz val="11"/>
        <rFont val="Times New Roman"/>
        <family val="1"/>
      </rPr>
      <t>O item remunera o fornecimento de materiais, equipamentos e mão-de-obra necessários para a execução   de   tabela   completa,   com   suporte   para   basquete,   compreendendo   os   serviços: escavação  da  vala  e  apiloamento  do  fundo;  execução  de  formas  resinadas,  ou  plastificadas; execução  e  instalação  de  armação  em  aço  CA-50;  fornecimento  de  concreto,  com  fck  de 150 kg / cm²,  e  lançamento  para  a  execução  do  suporte  e  tabela;  aro  duplo  em  aço,  com diâmetro  de  9,5 mm (3/8"),  com pintura a óleo sobre fundo antioxidante;  cesto em malha de náilon,  fio 2;  pintura  do  fundo  e  das  faixas  da  tabela  à  base  de  estireno  butadieno;  reaterro, regularização e compactação do terreno contíguo.</t>
    </r>
  </si>
  <si>
    <r>
      <rPr>
        <sz val="10"/>
        <rFont val="Times New Roman"/>
        <family val="1"/>
      </rPr>
      <t>35.01.170  POSTE OFICIAL COMPLETO COM REDE PARA VOLEIBOL</t>
    </r>
  </si>
  <si>
    <r>
      <rPr>
        <sz val="10"/>
        <rFont val="Times New Roman"/>
        <family val="1"/>
      </rPr>
      <t xml:space="preserve">1)  </t>
    </r>
    <r>
      <rPr>
        <sz val="11"/>
        <rFont val="Times New Roman"/>
        <family val="1"/>
      </rPr>
      <t>Será medido por conjunto de poste com rede instalado (cj).</t>
    </r>
  </si>
  <si>
    <r>
      <rPr>
        <sz val="10"/>
        <rFont val="Times New Roman"/>
        <family val="1"/>
      </rPr>
      <t xml:space="preserve">2)  </t>
    </r>
    <r>
      <rPr>
        <sz val="11"/>
        <rFont val="Times New Roman"/>
        <family val="1"/>
      </rPr>
      <t>O  item  remunera  o  fornecimento  de  par  de  postes  oficial  completo  com  rede  para  voleibol, todos  os  materiais,  equipamentos  e  mão-de-obra  necessária  para  a  execução  dos  serviços: execução de esperas para a fixação dos postes, em tubo de PVC, com tampas removíveis em ferro  galvanizado,  inclusive  tubo  dreno  em PVC;  fornecimento e instalação de par  de postes removíveis  para  voleibol,  em  tubo  de  aço  galvanizado,  diâmetro  de  3",  providos  de  ganchos especiais  para  a  fixação  da  rede,  roldana  e  carretilha,  com  acabamento  em  esmalte  verde; fornecimento  e  instalação  de  rede  para  voleibol  à  base  de  resina  de  poliamida  (náilon),  com malha de 10 x 10 cm, fio com espessura de 2 mm, com acabamento nos quatro lados em lona.</t>
    </r>
  </si>
  <si>
    <r>
      <rPr>
        <sz val="10"/>
        <rFont val="Times New Roman"/>
        <family val="1"/>
      </rPr>
      <t>35.01.550  PISO EM FIBRA DE POLIPROPILENO CORRUGADO PARA QUADRA DE ESPORTES, INCLUSIVE PINTURA</t>
    </r>
  </si>
  <si>
    <r>
      <rPr>
        <sz val="10"/>
        <rFont val="Times New Roman"/>
        <family val="1"/>
      </rPr>
      <t xml:space="preserve">1)  </t>
    </r>
    <r>
      <rPr>
        <sz val="11"/>
        <rFont val="Times New Roman"/>
        <family val="1"/>
      </rPr>
      <t>Será medido por metro quadrado de piso executado (m²).</t>
    </r>
  </si>
  <si>
    <r>
      <rPr>
        <sz val="10"/>
        <rFont val="Times New Roman"/>
        <family val="1"/>
      </rPr>
      <t xml:space="preserve">2)  </t>
    </r>
    <r>
      <rPr>
        <sz val="11"/>
        <rFont val="Times New Roman"/>
        <family val="1"/>
      </rPr>
      <t>O item remunera o fornecimento de materiais para execução de piso para quadra de esportes incluindo:</t>
    </r>
  </si>
  <si>
    <r>
      <rPr>
        <sz val="11"/>
        <rFont val="Times New Roman"/>
        <family val="1"/>
      </rPr>
      <t>a)  Verificação do grau de compactação do terreno considerando 95 % do Proctor Normal, para valores  inferiores  o  terreno  deverá  ser  escarificado  a  uma  profundidade  de  20 cm  e recompactado até ser obtido grau de compactação relativo a 95 % do Proctor Normal;</t>
    </r>
  </si>
  <si>
    <r>
      <rPr>
        <sz val="11"/>
        <rFont val="Times New Roman"/>
        <family val="1"/>
      </rPr>
      <t>b)  Sub-base   de   8 cm  preparada   com  brita   graduada   simples,   lançado   e   espalhado  com equipamentos adequados, a fim de assegurar a sua homogeneidade;</t>
    </r>
  </si>
  <si>
    <r>
      <rPr>
        <sz val="11"/>
        <rFont val="Times New Roman"/>
        <family val="1"/>
      </rPr>
      <t>c)  Piso  com  8 cm  de  espessura,  constituído  por:  concreto  usinado  com  resistência  mínima  a compressão de 25 MPa, fibra de polipropileno corrugada considerando 3kg/m³ e barras de transferência de aço liso com diâmetro de 12,5 mm e comprimento de 35 cm, sendo metade pintada e engraxada;</t>
    </r>
  </si>
  <si>
    <r>
      <rPr>
        <sz val="11"/>
        <rFont val="Times New Roman"/>
        <family val="1"/>
      </rPr>
      <t>d)  Acabamento   superficial   do   piso   através   da   regularização   da   superfície,   desempenho mecânico do concreto e alisamento superficial;</t>
    </r>
  </si>
  <si>
    <r>
      <rPr>
        <sz val="11"/>
        <rFont val="Times New Roman"/>
        <family val="1"/>
      </rPr>
      <t>e)  Serragem das juntas devidamente alinhadas em profundidade mínima de 3 cm;</t>
    </r>
  </si>
  <si>
    <r>
      <rPr>
        <sz val="11"/>
        <rFont val="Times New Roman"/>
        <family val="1"/>
      </rPr>
      <t>f)  As  juntas  de  construção,  serradas  e  encontro  deverão  ser   seladas  com  mastique  de poliuretano;</t>
    </r>
  </si>
  <si>
    <r>
      <rPr>
        <sz val="11"/>
        <rFont val="Times New Roman"/>
        <family val="1"/>
      </rPr>
      <t>g)  Preparação da superfície para recebimento da pintura;</t>
    </r>
  </si>
  <si>
    <r>
      <rPr>
        <sz val="11"/>
        <rFont val="Times New Roman"/>
        <family val="1"/>
      </rPr>
      <t>h)  Pintura da superfície em tinta acrílica;</t>
    </r>
  </si>
  <si>
    <r>
      <rPr>
        <sz val="11"/>
        <rFont val="Times New Roman"/>
        <family val="1"/>
      </rPr>
      <t>i)   Pintura das faixas demarcatórias em tinta acrílica;</t>
    </r>
  </si>
  <si>
    <r>
      <rPr>
        <sz val="11"/>
        <rFont val="Times New Roman"/>
        <family val="1"/>
      </rPr>
      <t>Remunera também todos os materiais, acessórios, equipamentos e a mão-de-obra necessária para a execução completa do serviço. Não remunera a tela soldada.</t>
    </r>
  </si>
  <si>
    <r>
      <rPr>
        <b/>
        <sz val="10"/>
        <rFont val="Times New Roman"/>
        <family val="1"/>
      </rPr>
      <t>35.03.000  ABRIGO, GUARITA E QUIOSQUE</t>
    </r>
  </si>
  <si>
    <r>
      <rPr>
        <sz val="10"/>
        <rFont val="Times New Roman"/>
        <family val="1"/>
      </rPr>
      <t>35.03.030  CANCELA AUTOMÁTICA METÁLICA, COM BARREIRA DE ALUMÍNIO ATÉ 3,5 M</t>
    </r>
  </si>
  <si>
    <r>
      <rPr>
        <sz val="10"/>
        <rFont val="Times New Roman"/>
        <family val="1"/>
      </rPr>
      <t xml:space="preserve">1)  </t>
    </r>
    <r>
      <rPr>
        <sz val="11"/>
        <rFont val="Times New Roman"/>
        <family val="1"/>
      </rPr>
      <t>Será medido por unidade de cancela instalada (un).</t>
    </r>
  </si>
  <si>
    <r>
      <rPr>
        <sz val="10"/>
        <rFont val="Times New Roman"/>
        <family val="1"/>
      </rPr>
      <t xml:space="preserve">2)  </t>
    </r>
    <r>
      <rPr>
        <sz val="11"/>
        <rFont val="Times New Roman"/>
        <family val="1"/>
      </rPr>
      <t>O item remunera o fornecimento e instalação completa de cancela automática, constituída por: gabinete de aço em chapa galvanizado, reforço interno em cantoneiras de ferro, duas tampas de inspeção, com pintura final eletrostática à pó; acionamento por motor elétrico, trifásico, fricção antiesmagamento  e  manivela  para  abertura  manual;  barreira  tubular  de  alumínio  com 3,50 m contrabalançada  por  molas,  pintada  na  cor  preta  com fita  adesiva  na  cor  amarelo,  central  de comando eletromecânica com inversor de frequência, com alimentação 127 / 220V – 50 / 60Hz, podendo ser acionada por botoeira, interruptor com chave e outros; não remunera os serviços de eletrodutos, fiação e execução de base.</t>
    </r>
  </si>
  <si>
    <r>
      <rPr>
        <b/>
        <sz val="10"/>
        <rFont val="Times New Roman"/>
        <family val="1"/>
      </rPr>
      <t>35.04.000  BANCOS</t>
    </r>
  </si>
  <si>
    <r>
      <rPr>
        <sz val="10"/>
        <rFont val="Times New Roman"/>
        <family val="1"/>
      </rPr>
      <t>35.04.020  BANCO CONTÍNUO EM CONCRETO VAZADO</t>
    </r>
  </si>
  <si>
    <r>
      <rPr>
        <sz val="10"/>
        <rFont val="Times New Roman"/>
        <family val="1"/>
      </rPr>
      <t xml:space="preserve">1)  </t>
    </r>
    <r>
      <rPr>
        <sz val="11"/>
        <rFont val="Times New Roman"/>
        <family val="1"/>
      </rPr>
      <t>Será medido por comprimento de banco executado (m).</t>
    </r>
  </si>
  <si>
    <r>
      <rPr>
        <sz val="10"/>
        <rFont val="Times New Roman"/>
        <family val="1"/>
      </rPr>
      <t xml:space="preserve">2)  </t>
    </r>
    <r>
      <rPr>
        <sz val="11"/>
        <rFont val="Times New Roman"/>
        <family val="1"/>
      </rPr>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r>
  </si>
  <si>
    <r>
      <rPr>
        <sz val="10"/>
        <rFont val="Times New Roman"/>
        <family val="1"/>
      </rPr>
      <t>35.04.120  BANCO EM CONCRETO PRÉ-MOLDADO DE 150 X 45 X 45 CM</t>
    </r>
  </si>
  <si>
    <r>
      <rPr>
        <sz val="10"/>
        <rFont val="Times New Roman"/>
        <family val="1"/>
      </rPr>
      <t xml:space="preserve">1)  </t>
    </r>
    <r>
      <rPr>
        <sz val="11"/>
        <rFont val="Times New Roman"/>
        <family val="1"/>
      </rPr>
      <t>Será medido por unidade de banco instalado (un).</t>
    </r>
  </si>
  <si>
    <r>
      <rPr>
        <sz val="10"/>
        <rFont val="Times New Roman"/>
        <family val="1"/>
      </rPr>
      <t xml:space="preserve">2)  </t>
    </r>
    <r>
      <rPr>
        <sz val="11"/>
        <rFont val="Times New Roman"/>
        <family val="1"/>
      </rPr>
      <t>O  item  remunera  o  fornecimento,  instalação  completa  de  banco  em  concreto  pré-moldado, inclusive  mão-de-obra  e  materiais  necessários  para  execução  de  base  em  concreto.  O  banco deverá ser em concreto pré-moldado; medidas 150 x 45 x 45 cm, referência B 5P da Neo-Rex, ou equivalente.</t>
    </r>
  </si>
  <si>
    <r>
      <rPr>
        <sz val="10"/>
        <rFont val="Times New Roman"/>
        <family val="1"/>
      </rPr>
      <t>35.04.130  BANCO DE MADEIRA SOBRE ALVENARIA</t>
    </r>
  </si>
  <si>
    <r>
      <rPr>
        <sz val="10"/>
        <rFont val="Times New Roman"/>
        <family val="1"/>
      </rPr>
      <t xml:space="preserve">1)  </t>
    </r>
    <r>
      <rPr>
        <sz val="11"/>
        <rFont val="Times New Roman"/>
        <family val="1"/>
      </rPr>
      <t>Será medido por metro quadrado de banco instalado (m²).</t>
    </r>
  </si>
  <si>
    <r>
      <rPr>
        <sz val="10"/>
        <rFont val="Times New Roman"/>
        <family val="1"/>
      </rPr>
      <t xml:space="preserve">2)  </t>
    </r>
    <r>
      <rPr>
        <sz val="11"/>
        <rFont val="Times New Roman"/>
        <family val="1"/>
      </rPr>
      <t>O item remunera o fornecimento e instalação da madeira certificada (madeira com Documento de Origem Florestal DOF), em vigas aparelhadas com espessura de 4 cm, largura de 10 cm, sem encosto,  com  tratamento  à  base  de  verniz  fungicida,  referência  Osmocolor  Montana/Verniz Stain   fabricação   Suvinil,   ou   equivalente,   sobre   alvenaria.   Remunera   também   materiais acessórios para a instalação completa do banco sobre a alvenaria.</t>
    </r>
  </si>
  <si>
    <r>
      <rPr>
        <sz val="10"/>
        <rFont val="Times New Roman"/>
        <family val="1"/>
      </rPr>
      <t xml:space="preserve">35.04.140  BANCO EM CONCRETO PRÉ-MOLDADO COM PÉS VAZADOS, DIMENSÕES 200 X </t>
    </r>
    <r>
      <rPr>
        <sz val="11"/>
        <rFont val="Times New Roman"/>
        <family val="1"/>
      </rPr>
      <t xml:space="preserve">42 </t>
    </r>
    <r>
      <rPr>
        <sz val="10"/>
        <rFont val="Times New Roman"/>
        <family val="1"/>
      </rPr>
      <t>X 47 CM</t>
    </r>
  </si>
  <si>
    <r>
      <rPr>
        <sz val="10"/>
        <rFont val="Times New Roman"/>
        <family val="1"/>
      </rPr>
      <t xml:space="preserve">2)  </t>
    </r>
    <r>
      <rPr>
        <sz val="11"/>
        <rFont val="Times New Roman"/>
        <family val="1"/>
      </rPr>
      <t>O item remunera o fornecimento, instalação completa de banco em concreto pré-moldado, com os pés vazados, de 200 x 42 x 47 cm. Remunera também a mão-de-obra e materiais necessários para a sua fixação. Referência comercial: BV200 da Neo-Rex ou equivalente.</t>
    </r>
  </si>
  <si>
    <r>
      <rPr>
        <b/>
        <sz val="10"/>
        <rFont val="Times New Roman"/>
        <family val="1"/>
      </rPr>
      <t>35.05.000  EQUIPAMENTO RECREATIVO</t>
    </r>
  </si>
  <si>
    <r>
      <rPr>
        <sz val="10"/>
        <rFont val="Times New Roman"/>
        <family val="1"/>
      </rPr>
      <t>35.05.200  CENTRO DE ATIVIDADES EM MADEIRA RÚSTICA</t>
    </r>
  </si>
  <si>
    <r>
      <rPr>
        <sz val="10"/>
        <rFont val="Times New Roman"/>
        <family val="1"/>
      </rPr>
      <t xml:space="preserve">1)  </t>
    </r>
    <r>
      <rPr>
        <sz val="11"/>
        <rFont val="Times New Roman"/>
        <family val="1"/>
      </rPr>
      <t>Será medido por conjunto de centro de atividades instalado (cj).</t>
    </r>
  </si>
  <si>
    <r>
      <rPr>
        <sz val="10"/>
        <rFont val="Times New Roman"/>
        <family val="1"/>
      </rPr>
      <t xml:space="preserve">2)  </t>
    </r>
    <r>
      <rPr>
        <sz val="11"/>
        <rFont val="Times New Roman"/>
        <family val="1"/>
      </rPr>
      <t>O item remunera o fornecimento posto obra e a instalação do conjunto de centro de atividades constituído por: uma plataforma única com: uma prancha de escorregador, uma escada metálica em  forma  de  arco,  um  corrimão  de  bombeiro  e  uma  escada  vertical  de  tronco  de  eucalipto tratados  com  autoclave,  secos  e  lixados;  acabamento  dos  elementos  de  madeira  em  óleo  de linhaça;  peças  em ferro  com tratamento  antiferruginoso  e  acabamento em pintura;  calotas de segurança em todas as conexões, referência “Mini Centro de Atividades 2”,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</si>
  <si>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35.05.210  BALANÇO DUPLO EM MADEIRA RÚSTICA</t>
    </r>
  </si>
  <si>
    <r>
      <rPr>
        <sz val="10"/>
        <rFont val="Times New Roman"/>
        <family val="1"/>
      </rPr>
      <t xml:space="preserve">1)  </t>
    </r>
    <r>
      <rPr>
        <sz val="11"/>
        <rFont val="Times New Roman"/>
        <family val="1"/>
      </rPr>
      <t>Será medido por conjunto de balanço duplo instalado (cj).</t>
    </r>
  </si>
  <si>
    <r>
      <rPr>
        <sz val="10"/>
        <rFont val="Times New Roman"/>
        <family val="1"/>
      </rPr>
      <t xml:space="preserve">2)  </t>
    </r>
    <r>
      <rPr>
        <sz val="11"/>
        <rFont val="Times New Roman"/>
        <family val="1"/>
      </rPr>
      <t>O  item  remunera  o  fornecimento  posto  obra  e  a  instalação  do  conjunto  de  balanço  duplo constituído  por:  uma  trave  vertical  com  dois  balanços  de  pneus,  tábuas  ou  banquinhos  com assentos em plásticos, madeira rústica tipo eucalipto tratados com autoclave, secos e lixados; acabamento  dos  elementos  de  madeira  em  óleo  de  linhaça;  peças  em  ferro  com  tratamento</t>
    </r>
  </si>
  <si>
    <r>
      <rPr>
        <sz val="11"/>
        <rFont val="Times New Roman"/>
        <family val="1"/>
      </rPr>
      <t>antiferruginoso   e   acabamento   em  pintura;   calotas   de   segurança   em  todas   as   conexões, referência “Balanço Americano”,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</si>
  <si>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35.05.220  GANGORRA DUPLA EM MADEIRA RÚSTICA</t>
    </r>
  </si>
  <si>
    <r>
      <rPr>
        <sz val="10"/>
        <rFont val="Times New Roman"/>
        <family val="1"/>
      </rPr>
      <t xml:space="preserve">1)  </t>
    </r>
    <r>
      <rPr>
        <sz val="11"/>
        <rFont val="Times New Roman"/>
        <family val="1"/>
      </rPr>
      <t>Será medido por conjunto de gangorra dupla instalada (cj).</t>
    </r>
  </si>
  <si>
    <r>
      <rPr>
        <sz val="10"/>
        <rFont val="Times New Roman"/>
        <family val="1"/>
      </rPr>
      <t xml:space="preserve">2)    </t>
    </r>
    <r>
      <rPr>
        <sz val="11"/>
        <rFont val="Times New Roman"/>
        <family val="1"/>
      </rPr>
      <t>O  item  remunera  o  fornecimento  posto  obra  e  a  instalação  do  conjunto  de  gangorra  dupla constituído  por:  dois  braços  de  tronco  articulado  na  parte  central  promovendo  movimentos oscilatórios  em  madeira  rústica  tipo  eucalipto  tratados  com  autoclave,  secos  e  lixados; acabamento  dos  elementos  de  madeira  em  óleo  de  linhaça;  peças  em  ferro  com  tratamento antiferruginoso   e   acabamento   em  pintura;   calotas   de   segurança   em  todas   as   conexões, referência “Gangorra Dupla”,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</si>
  <si>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35.05.240  GIRA-GIRA EM FERRO COM ASSENTO DE MADEIRA (8 LUGARES)</t>
    </r>
  </si>
  <si>
    <r>
      <rPr>
        <sz val="10"/>
        <rFont val="Times New Roman"/>
        <family val="1"/>
      </rPr>
      <t xml:space="preserve">1)  </t>
    </r>
    <r>
      <rPr>
        <sz val="11"/>
        <rFont val="Times New Roman"/>
        <family val="1"/>
      </rPr>
      <t>Será medido por conjunto de brinquedo gira-gira instalado (cj).</t>
    </r>
  </si>
  <si>
    <r>
      <rPr>
        <sz val="10"/>
        <rFont val="Times New Roman"/>
        <family val="1"/>
      </rPr>
      <t xml:space="preserve">2)  </t>
    </r>
    <r>
      <rPr>
        <sz val="11"/>
        <rFont val="Times New Roman"/>
        <family val="1"/>
      </rPr>
      <t>O item remunera o fornecimento posto obra e a instalação do conjunto de brinquedo gira-gira, tipo carrocel, constituído por: eixo em tubo de aço seção circular pintado e assento em madeira pintada  com  capacidade  para  8 lugares;  acabamento  dos  elementos  de  madeira  em  óleo  de linhaça;  peças  em  ferro  com  tratamento  antiferruginoso  e  acabamento  em pintura;  referência “Gira-Gira”, fabricação Mundo Mágico ou equivalente. Remunera também o fornecimento de materiais  e  mão-de-obra  necessários  para  a  execução  da  fundação  e  base  de  apoio  para  a instalação do conjunto, conforme recomendações do fabricante.</t>
    </r>
  </si>
  <si>
    <r>
      <rPr>
        <b/>
        <sz val="10"/>
        <rFont val="Times New Roman"/>
        <family val="1"/>
      </rPr>
      <t>35.07.000  MASTRO PARA BANDEIRAS</t>
    </r>
  </si>
  <si>
    <r>
      <rPr>
        <sz val="10"/>
        <rFont val="Times New Roman"/>
        <family val="1"/>
      </rPr>
      <t>35.07.020  PLATAFORMA COM 3 MASTROS GALVANIZADOS, H = 7,00 M</t>
    </r>
  </si>
  <si>
    <r>
      <rPr>
        <sz val="10"/>
        <rFont val="Times New Roman"/>
        <family val="1"/>
      </rPr>
      <t xml:space="preserve">1)  </t>
    </r>
    <r>
      <rPr>
        <sz val="11"/>
        <rFont val="Times New Roman"/>
        <family val="1"/>
      </rPr>
      <t>Será medido por conjunto executado (cj).</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</si>
  <si>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11,00  m;  remunera  também  a  execução  dos serviços  de limpeza, escavação, regularização e compactação do terreno;  instalação completa dos acessórios, e limpeza final do terreno.</t>
    </r>
  </si>
  <si>
    <r>
      <rPr>
        <sz val="10"/>
        <rFont val="Times New Roman"/>
        <family val="1"/>
      </rPr>
      <t>35.07.030  PLATAFORMA COM 3 MASTROS GALVANIZADOS, H = 9,00 M</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</si>
  <si>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quatro segmentos soldados e galvanizados, após a soldagem, com  10,00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17,00 m; remunera também a execução   dos   serviços   de   limpeza,   escavação,   regularização   e  compactação  do  terreno; instalação completa dos acessórios, e limpeza final do terreno.</t>
    </r>
  </si>
  <si>
    <r>
      <rPr>
        <sz val="10"/>
        <rFont val="Times New Roman"/>
        <family val="1"/>
      </rPr>
      <t>35.07.060  MASTRO PARA BANDEIRA GALVANIZADO, H = 9,00 M</t>
    </r>
  </si>
  <si>
    <r>
      <rPr>
        <sz val="10"/>
        <rFont val="Times New Roman"/>
        <family val="1"/>
      </rPr>
      <t xml:space="preserve">1)  </t>
    </r>
    <r>
      <rPr>
        <sz val="11"/>
        <rFont val="Times New Roman"/>
        <family val="1"/>
      </rPr>
      <t>Será medido por unidade de mastro instalado (un).</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</si>
  <si>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10,00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17,00 m;  remunera também a execução dos serviços de limpeza,   escavação,   regularização   e   compactação   do   terreno;   instalação   completa   dos acessórios, e limpeza final do terreno. Não remunera materiais e mão-de-obra para a execução da plataforma.</t>
    </r>
  </si>
  <si>
    <r>
      <rPr>
        <sz val="10"/>
        <rFont val="Times New Roman"/>
        <family val="1"/>
      </rPr>
      <t>35.07.070  MASTRO PARA BANDEIRA GALVANIZADO, H = 7,00 M</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</si>
  <si>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11,00 m;  remunera também a execução dos serviços de limpeza,   escavação,   regularização   e   compactação   do   terreno;   instalação   completa   dos acessórios, e limpeza final do terreno. Não remunera materiais e mão-de-obra para a execução da plataforma.</t>
    </r>
  </si>
  <si>
    <r>
      <rPr>
        <b/>
        <sz val="10"/>
        <rFont val="Times New Roman"/>
        <family val="1"/>
      </rPr>
      <t>35.20.000  REPAROS, CONSERVAÇÕES E COMPLEMENTOS</t>
    </r>
  </si>
  <si>
    <r>
      <rPr>
        <sz val="10"/>
        <rFont val="Times New Roman"/>
        <family val="1"/>
      </rPr>
      <t>35.20.010  TELA EM POLIAMIDA (NYLON), MALHA 10 X 10 CM, FIO 2 MM</t>
    </r>
  </si>
  <si>
    <r>
      <rPr>
        <sz val="10"/>
        <rFont val="Times New Roman"/>
        <family val="1"/>
      </rPr>
      <t xml:space="preserve">2)  </t>
    </r>
    <r>
      <rPr>
        <sz val="11"/>
        <rFont val="Times New Roman"/>
        <family val="1"/>
      </rPr>
      <t>O item remunera o fornecimento de tela à base de resina de poliamida (nylon), com malha de 10 x 10 cm, fio com espessura de 2 mm, materiais acessórios e a mão-de-obra necessária para a instalação da tela.</t>
    </r>
  </si>
  <si>
    <r>
      <rPr>
        <b/>
        <sz val="10"/>
        <color rgb="FF0000FF"/>
        <rFont val="Times New Roman"/>
        <family val="1"/>
      </rPr>
      <t>36.00.000  ENTRADA DE ENERGIA ELÉTRICA E TELEFONIA</t>
    </r>
  </si>
  <si>
    <r>
      <rPr>
        <b/>
        <sz val="10"/>
        <rFont val="Times New Roman"/>
        <family val="1"/>
      </rPr>
      <t>36.01.000  ENTRADA DE ENERGIA – COMPONENTES</t>
    </r>
  </si>
  <si>
    <r>
      <rPr>
        <sz val="10"/>
        <rFont val="Times New Roman"/>
        <family val="1"/>
      </rPr>
      <t>36.01.240  CUBÍCULO DE MÉDIA TENSÃO PARA USO AO TEMPO, CLASSE 25 KV</t>
    </r>
  </si>
  <si>
    <r>
      <rPr>
        <sz val="10"/>
        <rFont val="Times New Roman"/>
        <family val="1"/>
      </rPr>
      <t xml:space="preserve">1)  </t>
    </r>
    <r>
      <rPr>
        <sz val="11"/>
        <rFont val="Times New Roman"/>
        <family val="1"/>
      </rPr>
      <t>Será medido por  conjunto de cubículo de média tensão instalado, em porcentagens conforme tabela de pagamento do item 3 (cj).</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</si>
  <si>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25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</si>
  <si>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1"/>
        <rFont val="Times New Roman"/>
        <family val="1"/>
      </rPr>
      <t>a)  10% na entrega do projeto aprovado;</t>
    </r>
  </si>
  <si>
    <r>
      <rPr>
        <sz val="11"/>
        <rFont val="Times New Roman"/>
        <family val="1"/>
      </rPr>
      <t>b)  60% no fornecimento do cubículo;</t>
    </r>
  </si>
  <si>
    <r>
      <rPr>
        <sz val="11"/>
        <rFont val="Times New Roman"/>
        <family val="1"/>
      </rPr>
      <t>c)  30% após instalação e realização dos testes de aceite e aprovação final para funcionamento pela contratante e/ou gerenciadora.</t>
    </r>
  </si>
  <si>
    <r>
      <rPr>
        <sz val="10"/>
        <rFont val="Times New Roman"/>
        <family val="1"/>
      </rPr>
      <t>36.01.250  CUBÍCULO DE MÉDIA TENSÃO, PARA USO AO TEMPO, CLASSE 15 KV.</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</si>
  <si>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15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</si>
  <si>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0"/>
        <rFont val="Times New Roman"/>
        <family val="1"/>
      </rPr>
      <t>36.01.260  CUBÍCULO DE ENTRADA E MEDIÇÃO PARA USO ABRIGADO, CLASSE 15 KV</t>
    </r>
  </si>
  <si>
    <r>
      <rPr>
        <sz val="10"/>
        <rFont val="Times New Roman"/>
        <family val="1"/>
      </rPr>
      <t xml:space="preserve">2)  </t>
    </r>
    <r>
      <rPr>
        <sz val="11"/>
        <rFont val="Times New Roman"/>
        <family val="1"/>
      </rPr>
      <t>O item remunera o fornecimento e instalação do cubículo de medição de média tensão, para uso abrigado, grau de proteção IP-30, de acordo com o padrão concessionária, classe 15 kV, com equipamentos e acessórios montados e interligados; não remunera o fornecimento e instalação de transformador com potência.</t>
    </r>
  </si>
  <si>
    <r>
      <rPr>
        <b/>
        <sz val="10"/>
        <rFont val="Times New Roman"/>
        <family val="1"/>
      </rPr>
      <t>36.03.000  CAIXAS DE ENTRADA / MEDIÇÃO</t>
    </r>
  </si>
  <si>
    <r>
      <rPr>
        <sz val="10"/>
        <rFont val="Times New Roman"/>
        <family val="1"/>
      </rPr>
      <t>36.03.010  CAIXA DE MEDIÇÃO TIPO II, DE 300 X 560 X 200 MM, PADRÃO CONCESSIONÁRIAS</t>
    </r>
  </si>
  <si>
    <r>
      <rPr>
        <sz val="10"/>
        <rFont val="Times New Roman"/>
        <family val="1"/>
      </rPr>
      <t xml:space="preserve">1)  </t>
    </r>
    <r>
      <rPr>
        <sz val="11"/>
        <rFont val="Times New Roman"/>
        <family val="1"/>
      </rPr>
      <t>Será medido por unidade de caixa instalada (un).</t>
    </r>
  </si>
  <si>
    <r>
      <rPr>
        <sz val="10"/>
        <rFont val="Times New Roman"/>
        <family val="1"/>
      </rPr>
      <t xml:space="preserve">2)  </t>
    </r>
    <r>
      <rPr>
        <sz val="11"/>
        <rFont val="Times New Roman"/>
        <family val="1"/>
      </rPr>
      <t>O item remunera o fornecimento de caixa de medição tipo II, dimensões 300 x 560 x 200 mm, completa  conforme  padrão  concessionárias;  remunera  também  o  fornecimento  de  materiais acessórios e a mão-de-obra necessária para a instalação da caixa.</t>
    </r>
  </si>
  <si>
    <r>
      <rPr>
        <sz val="10"/>
        <rFont val="Times New Roman"/>
        <family val="1"/>
      </rPr>
      <t>36.03.020  CAIXA DE MEDIÇÃO POLIFÁSICA DE 500 X 600 X 200 MM, PADRÃO CONCESSIONÁRIAS</t>
    </r>
  </si>
  <si>
    <r>
      <rPr>
        <sz val="10"/>
        <rFont val="Times New Roman"/>
        <family val="1"/>
      </rPr>
      <t xml:space="preserve">2)  </t>
    </r>
    <r>
      <rPr>
        <sz val="11"/>
        <rFont val="Times New Roman"/>
        <family val="1"/>
      </rPr>
      <t>O   item   remunera   o   fornecimento   de   caixa   de   medição   polifásica   tipo   III,   dimensões 500 x 600 x 200 mm,   completa   conforme   padrão   concessionárias;   remunera   também   o fornecimento de materiais acessórios e a mão-de-obra necessária para a instalação da caixa.</t>
    </r>
  </si>
  <si>
    <r>
      <rPr>
        <sz val="10"/>
        <rFont val="Times New Roman"/>
        <family val="1"/>
      </rPr>
      <t>36.03.030  CAIXA DE MEDIÇÃO EXTERNA TIPO "L" DE 900 X 600 X 270 MM, PADRÃO CONCESSIONÁRIAS</t>
    </r>
  </si>
  <si>
    <r>
      <rPr>
        <sz val="10"/>
        <rFont val="Times New Roman"/>
        <family val="1"/>
      </rPr>
      <t xml:space="preserve">2)  </t>
    </r>
    <r>
      <rPr>
        <sz val="11"/>
        <rFont val="Times New Roman"/>
        <family val="1"/>
      </rPr>
      <t>O item remunera o fornecimento de caixa de medição externa, tipo "L" de 900 x 600 x 270 mm, constituída por: corpo, estrutura, porta e sobre-porta em chapa de aço nº 16, com acabamento conforme padrão concessionárias; dobradiças invioláveis, trincos com dispositivo para selagem e  puxador;  viseiras  em  vidro  na  porta;  painel  em  madeira  compensada,  no  fundo  interno  da caixa,  com  espessura  de  18 mm,  mais  ou  menos  1 mm;  sobre-porta,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</si>
  <si>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36.03.050  CAIXA     DE     MEDIÇÃO     EXTERNA     TIPO     "N"     DE     1300 X 1200 X 270 MM,     PADRÃO CONCESSIONÁRIAS</t>
    </r>
  </si>
  <si>
    <r>
      <rPr>
        <sz val="10"/>
        <rFont val="Times New Roman"/>
        <family val="1"/>
      </rPr>
      <t xml:space="preserve">2)  </t>
    </r>
    <r>
      <rPr>
        <sz val="11"/>
        <rFont val="Times New Roman"/>
        <family val="1"/>
      </rPr>
      <t>O    item    remunera    o    fornecimento    de    caixa    de    medição    externa,    tipo    "N"    de 1300 x 1200 x 270 mm, constituída por: corpo, estrutura, portas e sobre-portas em chapa de aço nº 14, com acabamento conforme padrão concessionárias; dobradiças invioláveis, trincos com dispositivo  para  selagem  e  puxadores;  viseiras  em  vidro  nas  portas;  painel  em  madeira</t>
    </r>
  </si>
  <si>
    <r>
      <rPr>
        <sz val="11"/>
        <rFont val="Times New Roman"/>
        <family val="1"/>
      </rPr>
      <t>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</si>
  <si>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36.03.060  CAIXA     DE     MEDIÇÃO     EXTERNA     TIPO     "M"     DE     900 X 1200 X 270 MM,     PADRÃO CONCESSIONÁRIAS</t>
    </r>
  </si>
  <si>
    <r>
      <rPr>
        <sz val="10"/>
        <rFont val="Times New Roman"/>
        <family val="1"/>
      </rPr>
      <t xml:space="preserve">2)  </t>
    </r>
    <r>
      <rPr>
        <sz val="11"/>
        <rFont val="Times New Roman"/>
        <family val="1"/>
      </rPr>
      <t>O item remunera o fornecimento de caixa de medição externa, com sobre-porta, tipo "M" de 900 x 1200 x 270 mm, constituída por: corpo, estrutura, portas e sobre-portas em chapa de aço nº 14, com acabamento conforme padrão concessionárias; dobradiças invioláveis, trincos com dispositivo  para  selagem  e  puxadores;  viseiras  em  vidro  nas  portas;  painel  em  madeira 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</si>
  <si>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36.03.080  CAIXA PARA SECCIONADORA TIPO "T" DE 900 X 600 X 250 MM, PADRÃO CONCESSIONÁRIAS</t>
    </r>
  </si>
  <si>
    <r>
      <rPr>
        <sz val="10"/>
        <rFont val="Times New Roman"/>
        <family val="1"/>
      </rPr>
      <t xml:space="preserve">2)  </t>
    </r>
    <r>
      <rPr>
        <sz val="11"/>
        <rFont val="Times New Roman"/>
        <family val="1"/>
      </rPr>
      <t>O item remunera o fornecimento de caixa para seccionadora, tipo "T" de 900 x 600 x 250 mm, constituída  por:  corpo,  estrutura  e  portas  em  chapa  de  aço  nº 16,  com acabamento  conforme padrão   concessionárias;   dobradiças   invioláveis,   trincos   com   dispositivo   para   selagem   e puxadores;  aletas  para  ventilação  permanente  nas  portas;  painel  em  chapa  de  aço,  no  fundo interno da caixa; inclusive todos os acessórios conforme padrão Eletropaulo; remunera também o fornecimento de materiais acessórios e a mão-de-obra necessária para a instalação da caixa.</t>
    </r>
  </si>
  <si>
    <r>
      <rPr>
        <sz val="10"/>
        <rFont val="Times New Roman"/>
        <family val="1"/>
      </rPr>
      <t>36.03.090  CAIXA     DE     MEDIÇÃO     INTERNA     TIPO     "A1"     DE     1000 X 1000 X 300 MM,     PADRÃO CONCESSIONÁRIAS</t>
    </r>
  </si>
  <si>
    <r>
      <rPr>
        <sz val="10"/>
        <rFont val="Times New Roman"/>
        <family val="1"/>
      </rPr>
      <t xml:space="preserve">2)  </t>
    </r>
    <r>
      <rPr>
        <sz val="11"/>
        <rFont val="Times New Roman"/>
        <family val="1"/>
      </rPr>
      <t>O    item    remunera    o    fornecimento    de    caixa    de    medição    interna,    tipo    "A1"    de 1000 x 1000 x 300 mm, constituída por: corpo, estrutura e portas em chapa de aço nº 16, com acabamento conforme padrão concessionárias; dobradiças invioláveis, trincos com dispositivo para selagem e puxadores; pinos soldados invioláveis na porta superior; viseiras em vidro nas portas;  inclusive  todos  os  acessórios  conforme  padrão  Eletropaulo;  remunera  também  o fornecimento de materiais acessórios e a mão-de-obra necessária para a instalação da caixa.</t>
    </r>
  </si>
  <si>
    <r>
      <rPr>
        <sz val="10"/>
        <rFont val="Times New Roman"/>
        <family val="1"/>
      </rPr>
      <t>36.03.120  CAIXA  DE  PROTEÇÃO  PARA  TRANSFORMADOR  DE  CORRENTE  DE  1000 X 750 X 300 MM, PADRÃO CONCESSIONÁRIAS</t>
    </r>
  </si>
  <si>
    <r>
      <rPr>
        <sz val="10"/>
        <rFont val="Times New Roman"/>
        <family val="1"/>
      </rPr>
      <t xml:space="preserve">2)  </t>
    </r>
    <r>
      <rPr>
        <sz val="11"/>
        <rFont val="Times New Roman"/>
        <family val="1"/>
      </rPr>
      <t>O  item  remunera  o  fornecimento  de  caixa  de  proteção  dos  transformadores  de  corrente  para condutores acima de 150 mm² ou superiores, confeccionada em chapa nº 14 MSG (1,98 mm), nas   dimensões  de  1000 x 750 x 300 mm;   inclusive  todos  os  acessórios  conforme  padrão concessionárias;  remunera  também  o  fornecimento  de  materiais  acessórios  e  a  mão-de-obra necessária para a instalação do quadro.</t>
    </r>
  </si>
  <si>
    <r>
      <rPr>
        <sz val="10"/>
        <rFont val="Times New Roman"/>
        <family val="1"/>
      </rPr>
      <t>36.03.130  CAIXA   DE   PROTEÇÃO   DOS   BORNES   DO   MEDIDOR   DE   300 X 250 X 90 MM,   PADRÃO CONCESSIONÁRIAS</t>
    </r>
  </si>
  <si>
    <r>
      <rPr>
        <sz val="10"/>
        <rFont val="Times New Roman"/>
        <family val="1"/>
      </rPr>
      <t xml:space="preserve">2)  </t>
    </r>
    <r>
      <rPr>
        <sz val="11"/>
        <rFont val="Times New Roman"/>
        <family val="1"/>
      </rPr>
      <t>O item remunera o fornecimento de caixa de proteção dos bornes do medidor, confeccionada em  chapa  nº 18 MSG  (1,27 mm),  nas  dimensões  de  300 x 250 x 90 mm;  inclusive  todos  os acessórios  conforme  padrão  concessionárias;  remunera  também  o  fornecimento  de  materiais acessórios e a mão-de-obra necessária para a instalação da caixa.</t>
    </r>
  </si>
  <si>
    <r>
      <rPr>
        <sz val="10"/>
        <rFont val="Times New Roman"/>
        <family val="1"/>
      </rPr>
      <t>36.03.150  CAIXA DE ENTRADA TIPO "E" DE 560 X 350 X 210 MM - PADRÃO CONCESSIONÁRIAS</t>
    </r>
  </si>
  <si>
    <r>
      <rPr>
        <sz val="10"/>
        <rFont val="Times New Roman"/>
        <family val="1"/>
      </rPr>
      <t xml:space="preserve">2)  </t>
    </r>
    <r>
      <rPr>
        <sz val="11"/>
        <rFont val="Times New Roman"/>
        <family val="1"/>
      </rPr>
      <t>O    item    remunera    o    fornecimento    de    caixa    de    medição    polifásica    tipo    "E"    de 560 x 350 x 210 mm, padrão concessionárias, referência: BN, Olipe ou equivalente, remunera também, materiais acessórios e a mão-de-obra necessária para a instalação da caixa.</t>
    </r>
  </si>
  <si>
    <r>
      <rPr>
        <sz val="10"/>
        <rFont val="Times New Roman"/>
        <family val="1"/>
      </rPr>
      <t>36.03.160  CAIXA BASE LATERAL TIPO "N" - 130 X 40 X 25 CM</t>
    </r>
  </si>
  <si>
    <r>
      <rPr>
        <sz val="10"/>
        <rFont val="Times New Roman"/>
        <family val="1"/>
      </rPr>
      <t xml:space="preserve">2)  </t>
    </r>
    <r>
      <rPr>
        <sz val="11"/>
        <rFont val="Times New Roman"/>
        <family val="1"/>
      </rPr>
      <t>O item remunera o fornecimento de caixa porta base ou base lateral tipo "N" em chapa de aço, de 1300 x 400 x 250 mm, para instalação em conjunto com caixas de medidores, com pintura na cor cinza, materiais acessórios e a mão-de-obra necessária para a instalação da caixa.</t>
    </r>
  </si>
  <si>
    <r>
      <rPr>
        <b/>
        <sz val="10"/>
        <rFont val="Times New Roman"/>
        <family val="1"/>
      </rPr>
      <t>36.04.000  SUPORTE (BRAQUET)</t>
    </r>
  </si>
  <si>
    <r>
      <rPr>
        <sz val="10"/>
        <rFont val="Times New Roman"/>
        <family val="1"/>
      </rPr>
      <t>36.04.010  SUPORTE PARA 1 ISOLADOR DE BAIXA TENSÃO</t>
    </r>
  </si>
  <si>
    <r>
      <rPr>
        <sz val="10"/>
        <rFont val="Times New Roman"/>
        <family val="1"/>
      </rPr>
      <t xml:space="preserve">1)  </t>
    </r>
    <r>
      <rPr>
        <sz val="11"/>
        <rFont val="Times New Roman"/>
        <family val="1"/>
      </rPr>
      <t>Será medido por unidade de suporte (braquet) instalado (un).</t>
    </r>
  </si>
  <si>
    <r>
      <rPr>
        <sz val="10"/>
        <rFont val="Times New Roman"/>
        <family val="1"/>
      </rPr>
      <t xml:space="preserve">2)  </t>
    </r>
    <r>
      <rPr>
        <sz val="11"/>
        <rFont val="Times New Roman"/>
        <family val="1"/>
      </rPr>
      <t>O item remunera o fornecimento de suporte (braquet), armação secundária, para 1 isolador, de baixa tensão e a mão-de-obra necessária para a instalação da armação secundária.</t>
    </r>
  </si>
  <si>
    <r>
      <rPr>
        <sz val="10"/>
        <rFont val="Times New Roman"/>
        <family val="1"/>
      </rPr>
      <t>36.04.030  SUPORTE PARA 2 ISOLADORES DE BAIXA TENSÃO</t>
    </r>
  </si>
  <si>
    <r>
      <rPr>
        <sz val="10"/>
        <rFont val="Times New Roman"/>
        <family val="1"/>
      </rPr>
      <t xml:space="preserve">2)  </t>
    </r>
    <r>
      <rPr>
        <sz val="11"/>
        <rFont val="Times New Roman"/>
        <family val="1"/>
      </rPr>
      <t>O item remunera o fornecimento de suporte (braquet), armação secundária, para 2 isoladores, de baixa tensão e a mão-de-obra necessária para a instalação da armação secundária.</t>
    </r>
  </si>
  <si>
    <r>
      <rPr>
        <sz val="10"/>
        <rFont val="Times New Roman"/>
        <family val="1"/>
      </rPr>
      <t>36.04.050  SUPORTE PARA 3 ISOLADORES DE BAIXA TENSÃO</t>
    </r>
  </si>
  <si>
    <r>
      <rPr>
        <sz val="10"/>
        <rFont val="Times New Roman"/>
        <family val="1"/>
      </rPr>
      <t xml:space="preserve">2)  </t>
    </r>
    <r>
      <rPr>
        <sz val="11"/>
        <rFont val="Times New Roman"/>
        <family val="1"/>
      </rPr>
      <t>O item remunera o fornecimento de suporte (braquet), armação secundária, para 3 isoladores, de baixa tensão e a mão-de-obra necessária para a instalação da armação secundária.</t>
    </r>
  </si>
  <si>
    <r>
      <rPr>
        <sz val="10"/>
        <rFont val="Times New Roman"/>
        <family val="1"/>
      </rPr>
      <t>36.04.070  SUPORTE PARA 4 ISOLADORES DE BAIXA TENSÃO</t>
    </r>
  </si>
  <si>
    <r>
      <rPr>
        <sz val="10"/>
        <rFont val="Times New Roman"/>
        <family val="1"/>
      </rPr>
      <t xml:space="preserve">2)  </t>
    </r>
    <r>
      <rPr>
        <sz val="11"/>
        <rFont val="Times New Roman"/>
        <family val="1"/>
      </rPr>
      <t>O item remunera o fornecimento de suporte (braquet), armação secundária, para 4 isoladores, de baixa tensão e a mão-de-obra necessária para a instalação da armação secundária.</t>
    </r>
  </si>
  <si>
    <r>
      <rPr>
        <b/>
        <sz val="10"/>
        <rFont val="Times New Roman"/>
        <family val="1"/>
      </rPr>
      <t>36.05.000  ISOLADORES</t>
    </r>
  </si>
  <si>
    <r>
      <rPr>
        <sz val="10"/>
        <rFont val="Times New Roman"/>
        <family val="1"/>
      </rPr>
      <t>36.05.010  ISOLADOR TIPO ROLDANA PARA BAIXA TENSÃO DE 76 X 79 MM</t>
    </r>
  </si>
  <si>
    <r>
      <rPr>
        <sz val="10"/>
        <rFont val="Times New Roman"/>
        <family val="1"/>
      </rPr>
      <t xml:space="preserve">1)  </t>
    </r>
    <r>
      <rPr>
        <sz val="11"/>
        <rFont val="Times New Roman"/>
        <family val="1"/>
      </rPr>
      <t>Será medido por unidade de isolador instalado (un).</t>
    </r>
  </si>
  <si>
    <r>
      <rPr>
        <sz val="10"/>
        <rFont val="Times New Roman"/>
        <family val="1"/>
      </rPr>
      <t xml:space="preserve">2)  </t>
    </r>
    <r>
      <rPr>
        <sz val="11"/>
        <rFont val="Times New Roman"/>
        <family val="1"/>
      </rPr>
      <t>O item remunera o fornecimento de isolador tipo roldana em porcelana para baixa tensão, de 76 x 79 mm,  padrão  Eletropaulo,  inclusive  armação  secundária  de  sustentação  tipo  estribo pesado, e a mão-de-obra necessária para a instalação do isolador.</t>
    </r>
  </si>
  <si>
    <r>
      <rPr>
        <sz val="10"/>
        <rFont val="Times New Roman"/>
        <family val="1"/>
      </rPr>
      <t>36.05.020  ISOLADOR TIPO CASTANHA INCLUINDO GRAMPO DE SUSTENTAÇÃO</t>
    </r>
  </si>
  <si>
    <r>
      <rPr>
        <sz val="10"/>
        <rFont val="Times New Roman"/>
        <family val="1"/>
      </rPr>
      <t xml:space="preserve">2)  </t>
    </r>
    <r>
      <rPr>
        <sz val="11"/>
        <rFont val="Times New Roman"/>
        <family val="1"/>
      </rPr>
      <t>O  item  remunera  o  fornecimento  de  isolador  tipo  castanha,  com  grampo  de  sustentação,  e  a mão-de-obra necessária para a instalação do isolador.</t>
    </r>
  </si>
  <si>
    <r>
      <rPr>
        <sz val="10"/>
        <rFont val="Times New Roman"/>
        <family val="1"/>
      </rPr>
      <t>36.05.030  ISOLADOR TIPO DISCO PARA 23 KV (POSTE)</t>
    </r>
  </si>
  <si>
    <r>
      <rPr>
        <sz val="10"/>
        <rFont val="Times New Roman"/>
        <family val="1"/>
      </rPr>
      <t xml:space="preserve">2)  </t>
    </r>
    <r>
      <rPr>
        <sz val="11"/>
        <rFont val="Times New Roman"/>
        <family val="1"/>
      </rPr>
      <t>O item remunera o fornecimento de isolador tipo disco para 23 KV e a mão-de-obra necessária para a instalação do isolador em poste.</t>
    </r>
  </si>
  <si>
    <r>
      <rPr>
        <sz val="10"/>
        <rFont val="Times New Roman"/>
        <family val="1"/>
      </rPr>
      <t>36.05.040  ISOLADOR TIPO DISCO PARA 15 KV DE 6" - 150 MM</t>
    </r>
  </si>
  <si>
    <r>
      <rPr>
        <sz val="10"/>
        <rFont val="Times New Roman"/>
        <family val="1"/>
      </rPr>
      <t xml:space="preserve">2)  </t>
    </r>
    <r>
      <rPr>
        <sz val="11"/>
        <rFont val="Times New Roman"/>
        <family val="1"/>
      </rPr>
      <t>O item remunera o fornecimento de isolador tipo disco para 15 KV e a mão-de-obra necessária para a instalação do isolador.</t>
    </r>
  </si>
  <si>
    <r>
      <rPr>
        <sz val="10"/>
        <rFont val="Times New Roman"/>
        <family val="1"/>
      </rPr>
      <t>36.05.070  ISOLADOR TIPO PINO PARA 25 KV, INCLUSIVE PINO (POSTE)</t>
    </r>
  </si>
  <si>
    <r>
      <rPr>
        <sz val="10"/>
        <rFont val="Times New Roman"/>
        <family val="1"/>
      </rPr>
      <t xml:space="preserve">2)  </t>
    </r>
    <r>
      <rPr>
        <sz val="11"/>
        <rFont val="Times New Roman"/>
        <family val="1"/>
      </rPr>
      <t>O item remunera o fornecimento de isolador tipo pino de porcelana, para 25 KV, inclusive o pino e a mão-de-obra necessária para a instalação do isolador em poste.</t>
    </r>
  </si>
  <si>
    <r>
      <rPr>
        <sz val="10"/>
        <rFont val="Times New Roman"/>
        <family val="1"/>
      </rPr>
      <t>36.05.080  ISOLADOR TIPO PINO PARA 15 KV, INCLUSIVE PINO (POSTE)</t>
    </r>
  </si>
  <si>
    <r>
      <rPr>
        <sz val="10"/>
        <rFont val="Times New Roman"/>
        <family val="1"/>
      </rPr>
      <t xml:space="preserve">2)  </t>
    </r>
    <r>
      <rPr>
        <sz val="11"/>
        <rFont val="Times New Roman"/>
        <family val="1"/>
      </rPr>
      <t>O  item  remunera  o  fornecimento  de  isolador  tipo  pino  de  porcelana  Hi-Top,  para  15 KV, inclusive o pino e a mão-de-obra necessária para a instalação do isolador em poste.</t>
    </r>
  </si>
  <si>
    <r>
      <rPr>
        <sz val="10"/>
        <rFont val="Times New Roman"/>
        <family val="1"/>
      </rPr>
      <t>36.05.100  ISOLADOR PEDESTAL PARA 15 KV</t>
    </r>
  </si>
  <si>
    <r>
      <rPr>
        <sz val="10"/>
        <rFont val="Times New Roman"/>
        <family val="1"/>
      </rPr>
      <t xml:space="preserve">2)  </t>
    </r>
    <r>
      <rPr>
        <sz val="11"/>
        <rFont val="Times New Roman"/>
        <family val="1"/>
      </rPr>
      <t>O item remunera o fornecimento de isolador fabricado em resina epóxi e/ou porcelana para média tensão, classe 15 KV, com suporte e parafuso de fixação, para uso em instalações abrigadas, usados como suportes de barramentos circulares ou retangulares em construções de painéis e cabines em alvenaria, inclusive mão de obra necessária a instalação do isolador.</t>
    </r>
  </si>
  <si>
    <r>
      <rPr>
        <sz val="10"/>
        <rFont val="Times New Roman"/>
        <family val="1"/>
      </rPr>
      <t>36.05.110  ISOLADOR PEDESTAL PARA 25 KV</t>
    </r>
  </si>
  <si>
    <r>
      <rPr>
        <sz val="10"/>
        <rFont val="Times New Roman"/>
        <family val="1"/>
      </rPr>
      <t xml:space="preserve">2)  </t>
    </r>
    <r>
      <rPr>
        <sz val="11"/>
        <rFont val="Times New Roman"/>
        <family val="1"/>
      </rPr>
      <t>O item remunera o fornecimento de isolador fabricado em resina epóxi e/ou porcelana para média tensão, classe 25 KV, com suporte e parafuso de fixação, para uso em instalações abrigadas, usados como suportes de barramentos circulares ou retangulares em construções de painéis e cabines em alvenaria, inclusive mão de obra necessária a instalação do isolador.</t>
    </r>
  </si>
  <si>
    <r>
      <rPr>
        <b/>
        <sz val="10"/>
        <rFont val="Times New Roman"/>
        <family val="1"/>
      </rPr>
      <t>36.06.000  MUFLAS E TERMINAIS</t>
    </r>
  </si>
  <si>
    <r>
      <rPr>
        <sz val="10"/>
        <rFont val="Times New Roman"/>
        <family val="1"/>
      </rPr>
      <t>36.06.010  TERMINAL MODULAR (MUFLA) UNIPOLAR INTERNO PARA CABO ATÉ 120 MM² / 25 KV</t>
    </r>
  </si>
  <si>
    <r>
      <rPr>
        <sz val="10"/>
        <rFont val="Times New Roman"/>
        <family val="1"/>
      </rPr>
      <t xml:space="preserve">1)  </t>
    </r>
    <r>
      <rPr>
        <sz val="11"/>
        <rFont val="Times New Roman"/>
        <family val="1"/>
      </rPr>
      <t>Será medido por conjunto de terminal modular unipolar interno (mufla) instalado (cj).</t>
    </r>
  </si>
  <si>
    <r>
      <rPr>
        <sz val="10"/>
        <rFont val="Times New Roman"/>
        <family val="1"/>
      </rPr>
      <t xml:space="preserve">2)  </t>
    </r>
    <r>
      <rPr>
        <sz val="11"/>
        <rFont val="Times New Roman"/>
        <family val="1"/>
      </rPr>
      <t>O  item  remunera  fornecimento  de  terminal  modular  unipolar  interno  (mufla),  para  cabo  até 120 mm² / 25 kV, constituído por: um terminal unipolar modelo interno, tipo 7693 da 3 M, ou TM 25 95 da Pirelli, ou equivalente; uma abraçadeira para terminal modular, tipo MB-4 Scotch da 3 M, ou equivalente e a mão-de-obra necessária para a montagem e instalação completa do terminal.</t>
    </r>
  </si>
  <si>
    <r>
      <rPr>
        <sz val="10"/>
        <rFont val="Times New Roman"/>
        <family val="1"/>
      </rPr>
      <t>36.06.030  TERMINAL MODULAR (MUFLA) UNIPOLAR EXTERNO PARA CABO ATÉ 70 MM² / 25 KV</t>
    </r>
  </si>
  <si>
    <r>
      <rPr>
        <sz val="10"/>
        <rFont val="Times New Roman"/>
        <family val="1"/>
      </rPr>
      <t xml:space="preserve">2)  </t>
    </r>
    <r>
      <rPr>
        <sz val="11"/>
        <rFont val="Times New Roman"/>
        <family val="1"/>
      </rPr>
      <t>O  item  remunera  fornecimento  de  terminal  modular  unipolar  externo  (mufla),  para  cabo  até 95 mm² / 25 kV, constituído por: um terminal unipolar modelo interno, tipo 7692 S4 da 3 M, ou TM 25 95E  da  Pirelli,  ou  equivalente;  uma  abraçadeira  para  terminal  modular,  tipo  MB- 4 Scotch  da  3 M,  ou  equivalente  e  a  mão-de-obra  necessária  para  a  montagem  e  instalação completa do terminal.</t>
    </r>
  </si>
  <si>
    <r>
      <rPr>
        <sz val="10"/>
        <rFont val="Times New Roman"/>
        <family val="1"/>
      </rPr>
      <t>36.06.060  TERMINAL MODULAR (MUFLA) UNIPOLAR EXTERNO PARA CABO ATÉ 70 MM² / 15 KV</t>
    </r>
  </si>
  <si>
    <r>
      <rPr>
        <sz val="10"/>
        <rFont val="Times New Roman"/>
        <family val="1"/>
      </rPr>
      <t xml:space="preserve">1)  </t>
    </r>
    <r>
      <rPr>
        <sz val="11"/>
        <rFont val="Times New Roman"/>
        <family val="1"/>
      </rPr>
      <t>Será medido por conjunto de terminal modular unipolar externo (mufla) instalado (cj).</t>
    </r>
  </si>
  <si>
    <r>
      <rPr>
        <sz val="10"/>
        <rFont val="Times New Roman"/>
        <family val="1"/>
      </rPr>
      <t xml:space="preserve">2)  </t>
    </r>
    <r>
      <rPr>
        <sz val="11"/>
        <rFont val="Times New Roman"/>
        <family val="1"/>
      </rPr>
      <t>O  item  remunera  fornecimento  de  terminal  modular  unipolar  externo  (mufla),  para  cabo  até 70 mm² / kV,  constituído  por:  um terminal  unipolar  modelo  externo,  tipo 5633 K  da 3 M, ou equivalente; uma abraçadeira para terminal modular, tipo MB-4 Scotch da 3 M, ou equivalente e a mão-de-obra necessária para a montagem e instalação completa do terminal.</t>
    </r>
  </si>
  <si>
    <r>
      <rPr>
        <sz val="10"/>
        <rFont val="Times New Roman"/>
        <family val="1"/>
      </rPr>
      <t>36.06.080  TERMINAL MODULAR (MUFLA) UNIPOLAR INTERNO PARA CABO ATÉ 70 MM² / 15 KV</t>
    </r>
  </si>
  <si>
    <r>
      <rPr>
        <sz val="10"/>
        <rFont val="Times New Roman"/>
        <family val="1"/>
      </rPr>
      <t xml:space="preserve">2)  </t>
    </r>
    <r>
      <rPr>
        <sz val="11"/>
        <rFont val="Times New Roman"/>
        <family val="1"/>
      </rPr>
      <t>O unitário remunera fornecimento de terminal modular unipolar interno (mufla), para cabo até 70 mm² / 15 kV, constituído por: um terminal unipolar modelo interno, tipo 5623 K da 3 M, ou equivalente; uma abraçadeira para terminal modular, tipo MB-4 Scotch da 3 M, ou equivalente e a mão-de-obra necessária para a montagem e instalação completa do terminal.</t>
    </r>
  </si>
  <si>
    <r>
      <rPr>
        <b/>
        <sz val="10"/>
        <rFont val="Times New Roman"/>
        <family val="1"/>
      </rPr>
      <t>36.07.000  PÁRA-RAIOS DE MÉDIA TENSÃO</t>
    </r>
  </si>
  <si>
    <r>
      <rPr>
        <sz val="10"/>
        <rFont val="Times New Roman"/>
        <family val="1"/>
      </rPr>
      <t>36.07.010  PÁRA-RAIOS  DE  DISTRIBUIÇÃO,  CLASSE  12 KV / 5 KA,  COMPLETO,  ENCAPSULADO  COM POLÍMERO</t>
    </r>
  </si>
  <si>
    <r>
      <rPr>
        <sz val="10"/>
        <rFont val="Times New Roman"/>
        <family val="1"/>
      </rPr>
      <t xml:space="preserve">1)  </t>
    </r>
    <r>
      <rPr>
        <sz val="11"/>
        <rFont val="Times New Roman"/>
        <family val="1"/>
      </rPr>
      <t>Será medido por unidade de pára-raios instalado (un).</t>
    </r>
  </si>
  <si>
    <r>
      <rPr>
        <sz val="10"/>
        <rFont val="Times New Roman"/>
        <family val="1"/>
      </rPr>
      <t xml:space="preserve">2)  </t>
    </r>
    <r>
      <rPr>
        <sz val="11"/>
        <rFont val="Times New Roman"/>
        <family val="1"/>
      </rPr>
      <t>O  item remunera  o  fornecimento  de  pára-raios  de  distribuição  classe  12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05 da Balestro, ou equivalente e a mão-de-obra necessária para a fixação e instalação completa do pára-raios em poste, estaleiro ou cabine.</t>
    </r>
  </si>
  <si>
    <r>
      <rPr>
        <sz val="10"/>
        <rFont val="Times New Roman"/>
        <family val="1"/>
      </rPr>
      <t>36.07.030  PÁRA-RAIOS  DE  DISTRIBUIÇÃO,  CLASSE  12 KV / 10 KA,  COMPLETO,  ENCAPSULADO  COM POLÍMERO</t>
    </r>
  </si>
  <si>
    <r>
      <rPr>
        <sz val="10"/>
        <rFont val="Times New Roman"/>
        <family val="1"/>
      </rPr>
      <t xml:space="preserve">2)  </t>
    </r>
    <r>
      <rPr>
        <sz val="11"/>
        <rFont val="Times New Roman"/>
        <family val="1"/>
      </rPr>
      <t>O  item remunera  o  fornecimento  de  pára-raios  de  distribuição  classe  12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10 da Balestro, ou equivalente e a mão-de-obra necessária para a fixação e instalação completa do pára-raios em poste, estaleiro ou cabine.</t>
    </r>
  </si>
  <si>
    <r>
      <rPr>
        <sz val="10"/>
        <rFont val="Times New Roman"/>
        <family val="1"/>
      </rPr>
      <t>36.07.050  PÁRA-RAIOS  DE  DISTRIBUIÇÃO,  CLASSE  15 KV / 5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</si>
  <si>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05 da Balestro, ou equivalente e a mão-de-obra necessária para a fixação e instalação completa do pára-raios em poste, estaleiro ou cabine.</t>
    </r>
  </si>
  <si>
    <r>
      <rPr>
        <sz val="10"/>
        <rFont val="Times New Roman"/>
        <family val="1"/>
      </rPr>
      <t>36.07.060  PÁRA-RAIOS  DE  DISTRIBUIÇÃO,  CLASSE  15 KV / 10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</si>
  <si>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10 da Balestro, ou equivalente e a mão-de-obra necessária para a fixação e instalação completa do pára-raios em poste, estaleiro ou cabine.</t>
    </r>
  </si>
  <si>
    <r>
      <rPr>
        <sz val="10"/>
        <rFont val="Times New Roman"/>
        <family val="1"/>
      </rPr>
      <t>36.07.070  PÁRA-RAIOS  DE  DISTRIBUIÇÃO,  CLASSE  21 KV / 5 KA,  COMPLETO,  ENCAPSULADO  COM POLÍMERO</t>
    </r>
  </si>
  <si>
    <r>
      <rPr>
        <sz val="10"/>
        <rFont val="Times New Roman"/>
        <family val="1"/>
      </rPr>
      <t xml:space="preserve">2)  </t>
    </r>
    <r>
      <rPr>
        <sz val="11"/>
        <rFont val="Times New Roman"/>
        <family val="1"/>
      </rPr>
      <t>O  item remunera  o  fornecimento  de  pára-raios  de  distribuição  classe  21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21 05 da Balestro, ou equivalente e a mão-de-obra necessária para a fixação e instalação completa do pára-raios em poste, estaleiro ou cabine.</t>
    </r>
  </si>
  <si>
    <r>
      <rPr>
        <b/>
        <sz val="10"/>
        <rFont val="Times New Roman"/>
        <family val="1"/>
      </rPr>
      <t>36.08.000  GERADOR E GRUPO GERADOR</t>
    </r>
  </si>
  <si>
    <r>
      <rPr>
        <sz val="10"/>
        <rFont val="Times New Roman"/>
        <family val="1"/>
      </rPr>
      <t>36.08.030  GRUPO GERADOR COM POTÊNCIA DE 250 / 228 KVA, VARIAÇÃO DE + OU – 5% - COMPLETO</t>
    </r>
  </si>
  <si>
    <r>
      <rPr>
        <sz val="10"/>
        <rFont val="Times New Roman"/>
        <family val="1"/>
      </rPr>
      <t xml:space="preserve">1)  </t>
    </r>
    <r>
      <rPr>
        <sz val="11"/>
        <rFont val="Times New Roman"/>
        <family val="1"/>
      </rPr>
      <t>Será  medido  por  unidade  de  grupo  gerador  instalado,  em  porcentagens  conforme  tabela  de pagamento do item 3 (un).</t>
    </r>
  </si>
  <si>
    <r>
      <rPr>
        <sz val="10"/>
        <rFont val="Times New Roman"/>
        <family val="1"/>
      </rPr>
      <t xml:space="preserve">2)  </t>
    </r>
    <r>
      <rPr>
        <sz val="11"/>
        <rFont val="Times New Roman"/>
        <family val="1"/>
      </rPr>
      <t>O  item  remunera  o  fornecimento  e  instalação  de  grupo  gerador  automático  com  potência  de 250 / 228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MX260CWAB fabricação  Maxitrust,  GEM260  fabricação  Sotreq,  C200D6  fabricação  Cummins  e  potência 250/228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</si>
  <si>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a)  10% na aprovação do projeto construtivo do grupo gerador, pela fiscalização;</t>
    </r>
  </si>
  <si>
    <r>
      <rPr>
        <sz val="11"/>
        <rFont val="Times New Roman"/>
        <family val="1"/>
      </rPr>
      <t>b)  60% no fornecimento do grupo gerador;</t>
    </r>
  </si>
  <si>
    <r>
      <rPr>
        <sz val="10"/>
        <rFont val="Times New Roman"/>
        <family val="1"/>
      </rPr>
      <t xml:space="preserve">c)   </t>
    </r>
    <r>
      <rPr>
        <sz val="11"/>
        <rFont val="Times New Roman"/>
        <family val="1"/>
      </rPr>
      <t xml:space="preserve">30% após instalação e realização dos testes de aceite e aprovação final para funcionamento pela contratante </t>
    </r>
    <r>
      <rPr>
        <sz val="10"/>
        <rFont val="Times New Roman"/>
        <family val="1"/>
      </rPr>
      <t>e/ou gerenciadora.</t>
    </r>
  </si>
  <si>
    <r>
      <rPr>
        <sz val="10"/>
        <rFont val="Times New Roman"/>
        <family val="1"/>
      </rPr>
      <t>36.08.040  GRUPO GERADOR COM POTÊNCIA DE 350 / 320 KVA, VARIAÇÃO DE + OU – 10% - COMPLETO</t>
    </r>
  </si>
  <si>
    <r>
      <rPr>
        <sz val="10"/>
        <rFont val="Times New Roman"/>
        <family val="1"/>
      </rPr>
      <t xml:space="preserve">2)  </t>
    </r>
    <r>
      <rPr>
        <sz val="11"/>
        <rFont val="Times New Roman"/>
        <family val="1"/>
      </rPr>
      <t>O  item  remunera  o  fornecimento  e  instalação  de  grupo  gerador  automático  com  potência  de 350 / 320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t>
    </r>
  </si>
  <si>
    <r>
      <rPr>
        <sz val="11"/>
        <rFont val="Times New Roman"/>
        <family val="1"/>
      </rPr>
      <t>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MX360SWAB fabricação Maxitrust,  C300D6  fabricação  Cummins  e  potência  375 / 340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</si>
  <si>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     </t>
    </r>
    <r>
      <rPr>
        <sz val="11"/>
        <rFont val="Times New Roman"/>
        <family val="1"/>
      </rPr>
      <t>Tabela de Pagamento:</t>
    </r>
  </si>
  <si>
    <r>
      <rPr>
        <sz val="10"/>
        <rFont val="Times New Roman"/>
        <family val="1"/>
      </rPr>
      <t>36.08.050  GRUPO GERADOR COM POTÊNCIA DE 88 / 80 KVA, VARIAÇÃO DE + OU - 10% - COMPLETO</t>
    </r>
  </si>
  <si>
    <r>
      <rPr>
        <sz val="10"/>
        <rFont val="Times New Roman"/>
        <family val="1"/>
      </rPr>
      <t xml:space="preserve">2)  </t>
    </r>
    <r>
      <rPr>
        <sz val="11"/>
        <rFont val="Times New Roman"/>
        <family val="1"/>
      </rPr>
      <t>O  item  remunera  o  fornecimento  e  instalação  de  grupo  gerador  automático  com  potência  de 88 / 80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MX83FWAB fabricação Maxitrust, GMG 88kVA fabricação Heimer, potência 83/75 kVA fabricação Stemac e P70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</si>
  <si>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d)  10% na aprovação do projeto construtivo do grupo gerador, pela fiscalização;</t>
    </r>
  </si>
  <si>
    <r>
      <rPr>
        <sz val="11"/>
        <rFont val="Times New Roman"/>
        <family val="1"/>
      </rPr>
      <t>e)  60% no fornecimento do grupo gerador;</t>
    </r>
  </si>
  <si>
    <r>
      <rPr>
        <sz val="10"/>
        <rFont val="Times New Roman"/>
        <family val="1"/>
      </rPr>
      <t xml:space="preserve">f)   </t>
    </r>
    <r>
      <rPr>
        <sz val="11"/>
        <rFont val="Times New Roman"/>
        <family val="1"/>
      </rPr>
      <t>30% após instalação e realização dos testes de aceite e aprovação final para funcionamento pela contratante e/ou gerenciadora.</t>
    </r>
  </si>
  <si>
    <r>
      <rPr>
        <sz val="10"/>
        <rFont val="Times New Roman"/>
        <family val="1"/>
      </rPr>
      <t>36.08.060  GRUPO GERADOR COM POTÊNCIA DE 165 / 150 KVA, VARIAÇÃO DE + OU - 5% - COMPLETO</t>
    </r>
  </si>
  <si>
    <r>
      <rPr>
        <sz val="10"/>
        <rFont val="Times New Roman"/>
        <family val="1"/>
      </rPr>
      <t xml:space="preserve">2)  </t>
    </r>
    <r>
      <rPr>
        <sz val="11"/>
        <rFont val="Times New Roman"/>
        <family val="1"/>
      </rPr>
      <t>O  item  remunera  o  fornecimento  e  instalação  de  grupo  gerador  automático  com  potência  de 165 / 150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GEP165 fabricação Sotreq, C135D6 fabricação Cummins, GMG 165kVA fabricação Heimer e P165FG Wilson fabricação Set Geradores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</si>
  <si>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36.08.100  GRUPO GERADOR COM POTÊNCIA DE 55 / 50 KVA, VARIAÇÃO DE + OU - 10% - COMPLETO</t>
    </r>
  </si>
  <si>
    <r>
      <rPr>
        <sz val="10"/>
        <rFont val="Times New Roman"/>
        <family val="1"/>
      </rPr>
      <t xml:space="preserve">2)  </t>
    </r>
    <r>
      <rPr>
        <sz val="11"/>
        <rFont val="Times New Roman"/>
        <family val="1"/>
      </rPr>
      <t>O  item  remunera  o  fornecimento  e  instalação  de  grupo  gerador  automático  com  potência  de 55 / 50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</si>
  <si>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GEP56 fabricação  Sotreq,  C40D6  fabricação  Cummins,  GMG  55kVA  fabricação  Heimer  e  12W6IO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</si>
  <si>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36.08.110  GRUPO GERADOR COM POTÊNCIA DE 180 / 168 KVA, VARIAÇÃO DE + OU - 5% - COMPLETO</t>
    </r>
  </si>
  <si>
    <r>
      <rPr>
        <sz val="10"/>
        <rFont val="Times New Roman"/>
        <family val="1"/>
      </rPr>
      <t xml:space="preserve">2)  </t>
    </r>
    <r>
      <rPr>
        <sz val="11"/>
        <rFont val="Times New Roman"/>
        <family val="1"/>
      </rPr>
      <t>O  item  remunera  o  fornecimento  e  instalação  de  grupo  gerador  automático  com  potência  de 180 / 168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t>
    </r>
  </si>
  <si>
    <r>
      <rPr>
        <sz val="11"/>
        <rFont val="Times New Roman"/>
        <family val="1"/>
      </rPr>
      <t>conjunto de manuais técnicos; sistema de pré-aquecimento do motor e carregador de baterias; interligação dos cabos no gerador e no quadro, regulagem do sistema, programação, "start-up" e testes de aceitação realizados por técnico especializado. Referência comercial: MX180MWAB fabricação Maxitrust, 22W12I fabricação Nilmariz e potência 180/168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</si>
  <si>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36.08.290  GRUPO GERADOR COM POTÊNCIA DE 563 / 513 KVA, VARIAÇÃO DE + OU - 10% - COMPLETO</t>
    </r>
  </si>
  <si>
    <r>
      <rPr>
        <sz val="10"/>
        <rFont val="Times New Roman"/>
        <family val="1"/>
      </rPr>
      <t xml:space="preserve">2)  </t>
    </r>
    <r>
      <rPr>
        <sz val="11"/>
        <rFont val="Times New Roman"/>
        <family val="1"/>
      </rPr>
      <t>O  item  remunera  o  fornecimento  e  instalação  de  grupo  gerador  automático  com  potência  de 563 / 513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MX550SWAB fabricação Maxitrust, C15-563 fabricação Sotreq e potência 550/500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</si>
  <si>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36.08.350  GRUPO GERADOR CARENADO COM POTÊNCIA DE 150 / 136 KVA, VARIAÇÃO DE + </t>
    </r>
    <r>
      <rPr>
        <sz val="11"/>
        <rFont val="Times New Roman"/>
        <family val="1"/>
      </rPr>
      <t>OU - 5% - COMPLETO</t>
    </r>
  </si>
  <si>
    <r>
      <rPr>
        <sz val="10"/>
        <rFont val="Times New Roman"/>
        <family val="1"/>
      </rPr>
      <t xml:space="preserve">2)  </t>
    </r>
    <r>
      <rPr>
        <sz val="11"/>
        <rFont val="Times New Roman"/>
        <family val="1"/>
      </rPr>
      <t>O  item  remunera  o  fornecimento  e  instalação  de  grupo  gerador  automático  com  potência  de 150 / 136 kVA (prime / stand by), variação máxima aceitável para potência em torno de mais ou menos 5%, tensão de entrada e saída 380 / 220 V ou 220 / 127 V, com fator de potência de 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200  litros  e  máxima  de  300 litros; conjunto de manuais técnicos; sistema de pré-aquecimento do motor e carregador de baterias; interligação dos cabos no gerador e no quadro, regulagem do sistema, programação, "start-up" e testes   de   aceitação   realizados   por   técnico   especializado.   Referência   comercial:   C135D6 fabricação  Cummins,  GMG  150kVA  fabricação  Heimer  e  18W11I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</si>
  <si>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36.08.360  GRUPO GERADOR CARENADO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</si>
  <si>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</si>
  <si>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400  litros  e  máxima  de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MX460SWSL fabricação Maxitrust, C400D6 fabricação Cummins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</si>
  <si>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36.08.540  GRUPO GERADOR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</si>
  <si>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t>
    </r>
  </si>
  <si>
    <r>
      <rPr>
        <sz val="11"/>
        <rFont val="Times New Roman"/>
        <family val="1"/>
      </rPr>
      <t>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MX460SWAB fabricação Maxitrust, C15-500 fabricação Sotreq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</si>
  <si>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b/>
        <sz val="10"/>
        <rFont val="Times New Roman"/>
        <family val="1"/>
      </rPr>
      <t>36.09.000  TRANSFORMADOR DE ENTRADA</t>
    </r>
  </si>
  <si>
    <r>
      <rPr>
        <sz val="10"/>
        <rFont val="Times New Roman"/>
        <family val="1"/>
      </rPr>
      <t>36.09.020  TRANSFORMADOR DE POTÊNCIA TRIFÁSICO DE 225 KVA, CLASSE 15 KV, A ÓLEO</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</si>
  <si>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</si>
  <si>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</si>
  <si>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36.09.030  TRANSFORMADOR DE POTÊNCIA TRIFÁSICO DE 75 KVA, CLASSE 1,2 KV, A SECO</t>
    </r>
  </si>
  <si>
    <r>
      <rPr>
        <sz val="10"/>
        <rFont val="Times New Roman"/>
        <family val="1"/>
      </rPr>
      <t xml:space="preserve">2)  </t>
    </r>
    <r>
      <rPr>
        <sz val="11"/>
        <rFont val="Times New Roman"/>
        <family val="1"/>
      </rPr>
      <t>O item remunera o fornecimento e instalação completa de transformador de potência trifásico de 75 kVA, a seco, tensão de isolamento de 1,2 kV, com caixa de proteção chapa IP 23, para uso  abrigado,  com  as  características:  tensão  primária  de  380 V  (ligação  triângulo);  tensão secundária de 220 / 127 V  (ligação estrela com neutro);  inclusive venezianas para ventilação, ponto de aterramento, perfis "U" para apoio da caixa e olhais para içamento. Normas técnicas: NBR 5356-1; NBR 10295.</t>
    </r>
  </si>
  <si>
    <r>
      <rPr>
        <sz val="10"/>
        <rFont val="Times New Roman"/>
        <family val="1"/>
      </rPr>
      <t>36.09.050  TRANSFORMADOR DE POTÊNCIA TRIFÁSICO DE 150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</si>
  <si>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150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</si>
  <si>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36.09.060  TRANSFORMADOR DE POTÊNCIA TRIFÁSICO DE 500 KVA, CLASSE 15 KV, A SECO</t>
    </r>
  </si>
  <si>
    <r>
      <rPr>
        <sz val="10"/>
        <rFont val="Times New Roman"/>
        <family val="1"/>
      </rPr>
      <t xml:space="preserve">2)  </t>
    </r>
    <r>
      <rPr>
        <sz val="11"/>
        <rFont val="Times New Roman"/>
        <family val="1"/>
      </rPr>
      <t>O item remunera o fornecimento e instalação completa de transformador de potência trifásico de  500 kVA  a  seco,  encapsulado  a  vácuo  em  resina  de  epóxi  auto-extingüível,  para  uso abrigado, com as características: tensões primárias de 13,8 / 13,2 / 12,6 / 12,0 / 11,4 kV; tensão secundária   de   380 / 220 V   ou   220 / 127 V;   freqüência   de   60 Hz;   inclusive   placa   de identificação, ponto de aterramento, rodas e olhais para içamento. Normas técnicas: NBR 5356- 1; NBR 10295.</t>
    </r>
  </si>
  <si>
    <r>
      <rPr>
        <sz val="10"/>
        <rFont val="Times New Roman"/>
        <family val="1"/>
      </rPr>
      <t>36.09.070  TRANSFORMADOR  DE  POTÊNCIA  TRIFÁSICO  DE  1000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</si>
  <si>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1000 kVA  a  seco,  com  as  características:  encapsulado  a  vácuo  em  resina  de  epóxi  auto- extingüível,  classe  F / F;  cabine  em  chapa  de  aço  com  grau  de  proteção  IP-23  para  uso abrigado;   tensões   primárias   de   13,8 / 13,2 / 12,6 / 12,0 / 11,4 kV;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</si>
  <si>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36.09.100  TRANSFORMADOR  DE  POTÊNCIA  TRIFÁSICO  DE  5,0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</si>
  <si>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5,0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 ponto de aterramento; rodas bidirecionais e olhais para içamento. Normas técnicas: NBR 5356- 1; NBR 10295.</t>
    </r>
  </si>
  <si>
    <r>
      <rPr>
        <sz val="10"/>
        <rFont val="Times New Roman"/>
        <family val="1"/>
      </rPr>
      <t>36.09.110  TRANSFORMADOR  DE  POTÊNCIA  TRIFÁSICO  DE  7,5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</si>
  <si>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7,5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t>
    </r>
  </si>
  <si>
    <r>
      <rPr>
        <sz val="11"/>
        <rFont val="Times New Roman"/>
        <family val="1"/>
      </rPr>
      <t>ponto de aterramento; rodas bidirecionais e olhais para içamento. Normas técnicas: NBR 5356- 1; NBR 10295.</t>
    </r>
  </si>
  <si>
    <r>
      <rPr>
        <sz val="10"/>
        <rFont val="Times New Roman"/>
        <family val="1"/>
      </rPr>
      <t>36.09.130  TRANSFORMADOR  DE  POTÊNCIA  TRIFÁSICO  DE  15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</si>
  <si>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15 kVA  a  seco,  com  as  características:  encapsulado  a  vácuo  em  resina  de  epóxi  auto- extingüível,  classe  F / F;  cabine  em  chapa  de  aço  com  grau  de  proteção  IP-40  para  uso abrigado; tensão primária de 440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rodas bidirecionais e olhais para içamento. Normas técnicas: NBR 5356-1; NBR 10295.</t>
    </r>
  </si>
  <si>
    <r>
      <rPr>
        <sz val="10"/>
        <rFont val="Times New Roman"/>
        <family val="1"/>
      </rPr>
      <t>36.09.150  TRANSFORMADOR DE POTÊNCIA TRIFÁSICO DE 75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</si>
  <si>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</si>
  <si>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36.09.160  TRANSFORMADOR DE POTÊNCIA TRIFÁSICO DE 225 KVA, CLASSE 23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</si>
  <si>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24.000 / 23.000 / 21.900 / 20.900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</si>
  <si>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36.09.170  TRANSFORMADOR DE POTÊNCIA TRIFÁSICO DE 300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</si>
  <si>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</si>
  <si>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36.09.180  TRANSFORMADOR DE POTÊNCIA TRIFÁSICO DE 112,5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</si>
  <si>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112,5 kVA,  tensões</t>
    </r>
  </si>
  <si>
    <r>
      <rPr>
        <sz val="11"/>
        <rFont val="Times New Roman"/>
        <family val="1"/>
      </rPr>
      <t>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</si>
  <si>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36.09.220  TRANSFORMADOR  DE  POTÊNCIA  TRIFÁSICO  DE  500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</si>
  <si>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500 kVA  a  seco,  com  as  características:  encapsulado  a  vácuo  em  resina  de  epóxi  auto- extingüível,  classe  F / F;  cabine  em  chapa  de  aço  com  grau  de  proteção  IP-21  para  uso abrigado;  tensão  primária  de  13,2 kV,  mais  ou  menos  2  vezes  2,5%;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</si>
  <si>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36.09.230  TRANSFORMADOR  DE  POTÊNCIA  TRIFÁSICO  DE  30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</si>
  <si>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30 kVA  a  seco,  com  as  características:  encapsulado  a  vácuo  em  resina  de  epóxi  auto- extingüível, classe de isolamento e elevação da temperatura "B" (130ºC); cabine em chapa de aço  com  grau  de  proteção  IP-54  para  uso  ao  tempo;  tensão  primária  de  380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e olhais para içamento. Normas técnicas: NBR 5356-1; NBR 10295.</t>
    </r>
  </si>
  <si>
    <r>
      <rPr>
        <sz val="10"/>
        <rFont val="Times New Roman"/>
        <family val="1"/>
      </rPr>
      <t>36.09.250  TRANSFORMADOR DE POTÊNCIA TRIFÁSICO DE 500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</si>
  <si>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500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</si>
  <si>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36.09.300  TRANSFORMADOR DE POTÊNCIA TRIFÁSICO DE 750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</si>
  <si>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</si>
  <si>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36.09.360  TRANSFORMADOR DE POTÊNCIA TRIFÁSICO DE 750 KVA, CLASSE 15 KV, A SECO</t>
    </r>
  </si>
  <si>
    <r>
      <rPr>
        <sz val="11"/>
        <rFont val="Times New Roman"/>
        <family val="1"/>
      </rPr>
      <t>1)  Será medido por unidade de transformador instalado (un).</t>
    </r>
  </si>
  <si>
    <r>
      <rPr>
        <sz val="11"/>
        <rFont val="Times New Roman"/>
        <family val="1"/>
      </rPr>
      <t>2)  O item remunera o fornecimento e instalação completa de transformador de potência trifásico de 750 kVA, a seco, classe de isolamento de 15 kV, com caixa de proteção chapa IP 33, para uso     abrigado     ou     ao     tempo,     com     as     características:     tensões     primárias     de 13.800/13.200/12.600/11.400/10.800/10.200 V    (ligação   triângulo);    tensão   secundária   de 380 / 220 V  ou  220 / 127 V  (ligação  estrela  com  neutro  acessível);  classe  térmica  F/155º; acessórios:   bobinas   impregnadas   em   verniz   poliéster,   terminal   de   aterramento,   pintura eletrostática  cinza,  placa  de  características,  olhais  de  suspensão  do  transformador.  Normas técnicas: NBR 5356-1; NBR 10295.</t>
    </r>
  </si>
  <si>
    <r>
      <rPr>
        <sz val="10"/>
        <rFont val="Times New Roman"/>
        <family val="1"/>
      </rPr>
      <t>36.09.370  TRANSFORMADOR DE POTÊNCIA TRIFÁSICO DE 300 KVA, CLASSE 15 KV, A SECO</t>
    </r>
  </si>
  <si>
    <r>
      <rPr>
        <sz val="10"/>
        <rFont val="Times New Roman"/>
        <family val="1"/>
      </rPr>
      <t xml:space="preserve">2)  </t>
    </r>
    <r>
      <rPr>
        <sz val="11"/>
        <rFont val="Times New Roman"/>
        <family val="1"/>
      </rPr>
      <t>O item remunera o fornecimento e instalação completa de transformador de potência trifásico de  300 kVA,  a  seco,  classe  de  isolamento  de  15 kV,  para  uso  abrigado,  enrolamento  em alumínio;  freqüência 60 Hz;  com as características:  tensões primárias de 13.800 a 11.400 kV; tensão secundária de 380 / 220 V ou 220 / 127 V (ligação estrela com neutro acessível); classe de isolação F / 155º; elevação 105°; classe de tensão de isolamento / NBI: BT-06 / - kV, AT – classe  15/34 / kV  por  minuto  (NBI  95 kV);  sensor  de  temperatura  na  bobina  central  e controlador digital com alarme; caixa de proteção IP-21; pintura eletrostática cor cinza munsell N 6,5;  acessórios:  bobinas  impregnadas  em  resina  epóxi,  terminal  de  aterramento,  placa  de características,  olhais  de  suspensão  do  transformador.  Normas  técnicas:  NBR  5356-1;  NBR 10295.</t>
    </r>
  </si>
  <si>
    <r>
      <rPr>
        <sz val="10"/>
        <rFont val="Times New Roman"/>
        <family val="1"/>
      </rPr>
      <t>36.09.410  TRANSFORMADOR DE POTÊNCIA TRIFÁSICO DE 45 KVA, CLASSE 15 KV, A SECO</t>
    </r>
  </si>
  <si>
    <r>
      <rPr>
        <sz val="10"/>
        <rFont val="Times New Roman"/>
        <family val="1"/>
      </rPr>
      <t xml:space="preserve">2)  </t>
    </r>
    <r>
      <rPr>
        <sz val="11"/>
        <rFont val="Times New Roman"/>
        <family val="1"/>
      </rPr>
      <t>O item remunera o fornecimento e instalação completa de transformador de potência trifásico, cabine em chapa de aço com grau de proteção IP 20, para uso abrigado, potência nominal de 45 kVA,  tensão  superior  de  13.800 / 13.200 / 12.600 / 12.000 / 11.400 V  (ligação  triângulo); tensão inferior de 380/220/127 V (ligação estrela com neutro acessível); inclusive venezianas para ventilação, ponto de aterramento, perfis "U" para apoio da caixa e olhais para içamento. Normas técnicas: NBR 5356-1; NBR 10295.</t>
    </r>
  </si>
  <si>
    <r>
      <rPr>
        <sz val="10"/>
        <rFont val="Times New Roman"/>
        <family val="1"/>
      </rPr>
      <t>36.09.440  TRANSFORMADOR  DE  POTÊNCIA  TRIFÁSICO  DE  500 KVA,  CLASSE  15 KV,  A  ÓLEO - TIPO PEDESTAL</t>
    </r>
  </si>
  <si>
    <r>
      <rPr>
        <sz val="10"/>
        <rFont val="Times New Roman"/>
        <family val="1"/>
      </rPr>
      <t xml:space="preserve">2)  </t>
    </r>
    <r>
      <rPr>
        <sz val="11"/>
        <rFont val="Times New Roman"/>
        <family val="1"/>
      </rPr>
      <t>O item remunera o fornecimento e instalação completa de transformador de potência trifásico tipo pedestal (pad-mounted), isolado a óleo mineral, com as características: cabine em chapa de aço  com  grau  de  proteção  IP-54  para  uso  ao  tempo;  potência  nominal  de  500 kVA,  tensão superior de 13.800 / 13.200 / 12.600 / 12.000 / 11.400 V (ligação triângulo); tensão secundária</t>
    </r>
  </si>
  <si>
    <r>
      <rPr>
        <sz val="11"/>
        <rFont val="Times New Roman"/>
        <family val="1"/>
      </rPr>
      <t>(de saída) 220 / 127 V (ligação estrela com neutro acessível) padrão Eletropaulo; freqüência de 60 Hz;  gabinete  para  bucha  de  alta  tensão  e  baixa  tensão  com  maçaneta  e  chave;  acessórios conforme norma. Norma técnica: NBR 5356-1.</t>
    </r>
  </si>
  <si>
    <r>
      <rPr>
        <sz val="10"/>
        <rFont val="Times New Roman"/>
        <family val="1"/>
      </rPr>
      <t>36.09.480  TRANSFORMADOR TRIFÁSICO A SECO DE 112,5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</si>
  <si>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112,5 kVA  a  seco,  com  as  características:  encapsulado  a  vácuo  em  resina  de  epóxi  auto- extingüível,  classe  F / F;  cabine  em  chapa  de  aço  com  grau  de  proteção  IP-00  para  uso abrigado;   tensões   primárias   de   13,8 / 13,2 / 12,6 / 12,0 / 11,4 kV;   tensões   secundárias   de 380 / 220V  ou  220 / 127 V;  ligações:  primária  triângulo  e  secundária  estrela  com  neutro acessível ( Dyn 1-ABNT ); freqüência de 60 Hz; nível de isolamento 15 kV; terminais de média tensão e baixa tensão para conexão por meio de cabos; remunera também o fornecimento dos acessórios:  placa  de  identificação  em  aço  inoxidável;  ponto  de  aterramento;  suspensão  e locomoção  do  transformador  e  sistema  de  proteção  térmica  do  enrolamento  composto  por sensores térmicos de contatos independentes para controle e proteção. Normas técnicas: NBR 5356-1; NBR 10295.</t>
    </r>
  </si>
  <si>
    <r>
      <rPr>
        <sz val="10"/>
        <rFont val="Times New Roman"/>
        <family val="1"/>
      </rPr>
      <t>36.09.490  TRANSFORMADOR TRIFÁSICO A SECO DE 150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</si>
  <si>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150 kVA  a  seco,  com  as  características:  encapsulado  a  vácuo  em  resina  de  epóxi  auto- extingüível,  classe  F / 105°C,  cabine  em  chapa  de  aço  com  grau  de  proteção  IP-00  para  uso abrigado;  tensões  primárias  de  13,8  /  13,2  /  12,6  /  12,0  /  11,4 kV;  tensões  secundárias  de 380/220V  ou  220  /  127 V;  ligações:  primária  triângulo  e  secundária  estrela  com  neutro acessível  (Dyn  1-ABNT);  freqüência  de  60 Hz;  NBI 95 kV;  nível  de  isolamento  15 kV; terminais de média tensão e baixa tensão para conexão por meio de cabos; remunera também o fornecimento dos acessórios: placa de identificação em aço inoxidável; sensores térmicos PT- 100 conectados ao monitor de temperatura digital, relé de proteção térmica com 2 contatores, olhais  de  suspensão  e  furos  para  tração,  suspensão  e  locomoção  do  transformador.  Normas técnicas: NBR 5356-1; NBR 10295.</t>
    </r>
  </si>
  <si>
    <r>
      <rPr>
        <sz val="10"/>
        <rFont val="Times New Roman"/>
        <family val="1"/>
      </rPr>
      <t>36.09.670  TRANSFORMADOR  DE  POTÊNCIA  TRIFÁSICO  45KVA,  CLASSE  24,2KV;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</si>
  <si>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</si>
  <si>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45 kVA, com as seguintes características: classe térmica do material isolante F (155°C);  cabine em chapa de aço com grau de proteção IP-00, refrigeração por ar natural  (AN);  tensões  primárias  (superior)  de  23,1  /  22,0  /  20,9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</si>
  <si>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36.09.680  TRANSFORMADOR  DE  POTÊNCIA  TRIFÁSICO  750KVA,  CLASSE  25 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</si>
  <si>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</si>
  <si>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750 kVA, com as seguintes características: classe térmica do material isolante F (155°C);  cabine em chapa de aço com grau de proteção IP-00, refrigeração por ar natural (AN); tensões primárias (superior) de 24.2 / 23.1 / 22,0 / 19.8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</si>
  <si>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36.09.690  TRANSFORMADOR DE POTÊNCIA TRIFÁSICO DE 300 KVA, CLASSE 25KV,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</si>
  <si>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24.000 / 23.000 / 21.900 / 20.900 V (ligação triângulo), mudança de derivações por meio de comutador  de  acionamento  interno  sem  carga / tensão;  tensão  secundária  de  380 / 220 V  ou 220 / 127 V (ligação estrela com neutro acessível); freqüência de 60 Hz; classe de isolamento 25 kV; buchas de alta tensão na tampa e baixa tensão na lateral. Norma técnica: NBR 5356-1</t>
    </r>
  </si>
  <si>
    <r>
      <rPr>
        <sz val="10"/>
        <rFont val="Times New Roman"/>
        <family val="1"/>
      </rPr>
      <t>36.09.700  TRANSFORMADOR DE  POTÊNCIA TRIFÁSICO DE  500  KVA,  CLASSE  25KV,  ENCAPSULADO A VÁCUO EM RESINA EPÓXI</t>
    </r>
  </si>
  <si>
    <r>
      <rPr>
        <sz val="10"/>
        <rFont val="Times New Roman"/>
        <family val="1"/>
      </rPr>
      <t xml:space="preserve">2)  </t>
    </r>
    <r>
      <rPr>
        <sz val="11"/>
        <rFont val="Times New Roman"/>
        <family val="1"/>
      </rPr>
      <t>O item remunera o fornecimento de transformador trifásico a seco e encapsulado a vácuo em resina epóxi, potência de 500 kVA, com as seguintes características: classe térmica do material isolante  F (155°C);  cabine  em chapa  de  aço  com grau  de  proteção IP-00, refrigeração por  ar natural  (AN);  tensões  primárias  (superior)  de  23,1 / 22,0 / 20,9 kV;  tensões  secundárias  de 380/220V  ou  220/127V;  freqüência  de  60 Hz;  classe  de  isolamento  25 kV;  e  acessórios conforme norma. Remuneram também todos os materiais, acessórios, equipamentos e a mão- de-obra necessária para a instalação completa do transformador. Norma técnica: NBR 5356-1; NBR 10295.</t>
    </r>
  </si>
  <si>
    <r>
      <rPr>
        <b/>
        <sz val="10"/>
        <rFont val="Times New Roman"/>
        <family val="1"/>
      </rPr>
      <t>36.20.000  REPAROS, CONSERVAÇÕES E COMPLEMENTOS</t>
    </r>
  </si>
  <si>
    <r>
      <rPr>
        <sz val="10"/>
        <rFont val="Times New Roman"/>
        <family val="1"/>
      </rPr>
      <t>36.20.010  VERGALHÃO DE COBRE ELETROLÍTICO, DIÂMETRO 3/8"</t>
    </r>
  </si>
  <si>
    <r>
      <rPr>
        <sz val="10"/>
        <rFont val="Times New Roman"/>
        <family val="1"/>
      </rPr>
      <t xml:space="preserve">1)  </t>
    </r>
    <r>
      <rPr>
        <sz val="11"/>
        <rFont val="Times New Roman"/>
        <family val="1"/>
      </rPr>
      <t>Será medido por comprimento de vergalhão instalado (m).</t>
    </r>
  </si>
  <si>
    <r>
      <rPr>
        <sz val="10"/>
        <rFont val="Times New Roman"/>
        <family val="1"/>
      </rPr>
      <t xml:space="preserve">2)  </t>
    </r>
    <r>
      <rPr>
        <sz val="11"/>
        <rFont val="Times New Roman"/>
        <family val="1"/>
      </rPr>
      <t>O item remunera o fornecimento e instalação de vergalhão de cobre eletrolítico com diâmetro de 3/8".</t>
    </r>
  </si>
  <si>
    <r>
      <rPr>
        <sz val="10"/>
        <rFont val="Times New Roman"/>
        <family val="1"/>
      </rPr>
      <t>36.20.030  UNIÃO ANGULAR PARA VERGALHÃO, DIÂMETRO 3/8"</t>
    </r>
  </si>
  <si>
    <r>
      <rPr>
        <sz val="10"/>
        <rFont val="Times New Roman"/>
        <family val="1"/>
      </rPr>
      <t xml:space="preserve">1)  </t>
    </r>
    <r>
      <rPr>
        <sz val="11"/>
        <rFont val="Times New Roman"/>
        <family val="1"/>
      </rPr>
      <t>Será medido por unidade de união instalada (un).</t>
    </r>
  </si>
  <si>
    <r>
      <rPr>
        <sz val="10"/>
        <rFont val="Times New Roman"/>
        <family val="1"/>
      </rPr>
      <t xml:space="preserve">2)  </t>
    </r>
    <r>
      <rPr>
        <sz val="11"/>
        <rFont val="Times New Roman"/>
        <family val="1"/>
      </rPr>
      <t>O item remunera o fornecimento e instalação de união angular para vergalhão com diâmetro de 3/8".</t>
    </r>
  </si>
  <si>
    <r>
      <rPr>
        <sz val="10"/>
        <rFont val="Times New Roman"/>
        <family val="1"/>
      </rPr>
      <t>36.20.040  BOBINA MÍNIMA PARA DISJUNTOR (A ÓLEO)</t>
    </r>
  </si>
  <si>
    <r>
      <rPr>
        <sz val="10"/>
        <rFont val="Times New Roman"/>
        <family val="1"/>
      </rPr>
      <t xml:space="preserve">1)  </t>
    </r>
    <r>
      <rPr>
        <sz val="11"/>
        <rFont val="Times New Roman"/>
        <family val="1"/>
      </rPr>
      <t>Será medido por unidade de bobina instalada (un).</t>
    </r>
  </si>
  <si>
    <r>
      <rPr>
        <sz val="10"/>
        <rFont val="Times New Roman"/>
        <family val="1"/>
      </rPr>
      <t xml:space="preserve">2)  </t>
    </r>
    <r>
      <rPr>
        <sz val="11"/>
        <rFont val="Times New Roman"/>
        <family val="1"/>
      </rPr>
      <t>O  item  remunera  o  fornecimento  de  bobina  mínima  de  disjuntor  a  óleo  e  a  mão-de-obra necessária para a instalação da bobina.</t>
    </r>
  </si>
  <si>
    <r>
      <rPr>
        <sz val="10"/>
        <rFont val="Times New Roman"/>
        <family val="1"/>
      </rPr>
      <t>36.20.050  TERMINAL PARA VERGALHÃO, DIÂMETRO 3/8"</t>
    </r>
  </si>
  <si>
    <r>
      <rPr>
        <sz val="10"/>
        <rFont val="Times New Roman"/>
        <family val="1"/>
      </rPr>
      <t xml:space="preserve">1)  </t>
    </r>
    <r>
      <rPr>
        <sz val="11"/>
        <rFont val="Times New Roman"/>
        <family val="1"/>
      </rPr>
      <t>Será medido por unidade de terminal instalado (un).</t>
    </r>
  </si>
  <si>
    <r>
      <rPr>
        <sz val="10"/>
        <rFont val="Times New Roman"/>
        <family val="1"/>
      </rPr>
      <t xml:space="preserve">2)  </t>
    </r>
    <r>
      <rPr>
        <sz val="11"/>
        <rFont val="Times New Roman"/>
        <family val="1"/>
      </rPr>
      <t>O item remunera o fornecimento e instalação de terminal para vergalhão com diâmetro de 3/8".</t>
    </r>
  </si>
  <si>
    <r>
      <rPr>
        <sz val="10"/>
        <rFont val="Times New Roman"/>
        <family val="1"/>
      </rPr>
      <t>36.20.060  BRAÇADEIRA PARA FIXAÇÃO DE ELETRODUTO, ATÉ 4"</t>
    </r>
  </si>
  <si>
    <r>
      <rPr>
        <sz val="10"/>
        <rFont val="Times New Roman"/>
        <family val="1"/>
      </rPr>
      <t xml:space="preserve">1)  </t>
    </r>
    <r>
      <rPr>
        <sz val="11"/>
        <rFont val="Times New Roman"/>
        <family val="1"/>
      </rPr>
      <t>Será medido por unidade de braçadeira instalada (un).</t>
    </r>
  </si>
  <si>
    <r>
      <rPr>
        <sz val="10"/>
        <rFont val="Times New Roman"/>
        <family val="1"/>
      </rPr>
      <t xml:space="preserve">2)  </t>
    </r>
    <r>
      <rPr>
        <sz val="11"/>
        <rFont val="Times New Roman"/>
        <family val="1"/>
      </rPr>
      <t>O  item  remunera  o  fornecimento  de  braçadeira  para  eletrodutos  até  4"  e  a  mão-de-obra necessária para a instalação da braçadeira.</t>
    </r>
  </si>
  <si>
    <r>
      <rPr>
        <sz val="10"/>
        <rFont val="Times New Roman"/>
        <family val="1"/>
      </rPr>
      <t>36.20.070  PRENSA VERGALHÃO "T", DIÂMETRO 3/8"</t>
    </r>
  </si>
  <si>
    <r>
      <rPr>
        <sz val="10"/>
        <rFont val="Times New Roman"/>
        <family val="1"/>
      </rPr>
      <t xml:space="preserve">1)  </t>
    </r>
    <r>
      <rPr>
        <sz val="11"/>
        <rFont val="Times New Roman"/>
        <family val="1"/>
      </rPr>
      <t>Será medido por unidade de derivação instalada (un).</t>
    </r>
  </si>
  <si>
    <r>
      <rPr>
        <sz val="10"/>
        <rFont val="Times New Roman"/>
        <family val="1"/>
      </rPr>
      <t xml:space="preserve">2)  </t>
    </r>
    <r>
      <rPr>
        <sz val="11"/>
        <rFont val="Times New Roman"/>
        <family val="1"/>
      </rPr>
      <t>O  item  remunera  o  fornecimento  e  instalação  de  prensa  para  vergalhão  "T",  derivação,  com diâmetro de 3/8".</t>
    </r>
  </si>
  <si>
    <r>
      <rPr>
        <sz val="10"/>
        <rFont val="Times New Roman"/>
        <family val="1"/>
      </rPr>
      <t>36.20.090  VARA PARA MANOBRA EM CABINE EM FIBRA DE VIDRO, PARA TENSÃO ATÉ 36 KV</t>
    </r>
  </si>
  <si>
    <r>
      <rPr>
        <sz val="10"/>
        <rFont val="Times New Roman"/>
        <family val="1"/>
      </rPr>
      <t xml:space="preserve">1)  </t>
    </r>
    <r>
      <rPr>
        <sz val="11"/>
        <rFont val="Times New Roman"/>
        <family val="1"/>
      </rPr>
      <t>Será medido por unidade de bastão (un).</t>
    </r>
  </si>
  <si>
    <r>
      <rPr>
        <sz val="10"/>
        <rFont val="Times New Roman"/>
        <family val="1"/>
      </rPr>
      <t xml:space="preserve">2)  </t>
    </r>
    <r>
      <rPr>
        <sz val="11"/>
        <rFont val="Times New Roman"/>
        <family val="1"/>
      </rPr>
      <t>O  item  remunera  o  fornecimento  de  vara  para  manobra  para  cabine,  em  fibra  de  vidro  com diâmetro de 38 mm, comprimento de 3,00 m, elementos separados, para tensões até 36 kV.</t>
    </r>
  </si>
  <si>
    <r>
      <rPr>
        <sz val="10"/>
        <rFont val="Times New Roman"/>
        <family val="1"/>
      </rPr>
      <t>36.20.100  BUCHA PARA PASSAGEM INTERNA / EXTERNA COM ISOLAÇÃO PARA 15 KV</t>
    </r>
  </si>
  <si>
    <r>
      <rPr>
        <sz val="10"/>
        <rFont val="Times New Roman"/>
        <family val="1"/>
      </rPr>
      <t xml:space="preserve">1)  </t>
    </r>
    <r>
      <rPr>
        <sz val="11"/>
        <rFont val="Times New Roman"/>
        <family val="1"/>
      </rPr>
      <t>Será medido por unidade de bucha instalada (un).</t>
    </r>
  </si>
  <si>
    <r>
      <rPr>
        <sz val="10"/>
        <rFont val="Times New Roman"/>
        <family val="1"/>
      </rPr>
      <t xml:space="preserve">2)  </t>
    </r>
    <r>
      <rPr>
        <sz val="11"/>
        <rFont val="Times New Roman"/>
        <family val="1"/>
      </rPr>
      <t>O  item  remunera  o  fornecimento  de  bucha  de  passagem  interna / externa  com  isolação  para 15 KV e a mão-de-obra necessária para a instalação da bucha.</t>
    </r>
  </si>
  <si>
    <r>
      <rPr>
        <sz val="10"/>
        <rFont val="Times New Roman"/>
        <family val="1"/>
      </rPr>
      <t>36.20.120  CHAPA DE FERRO DE 1,50 X 0,50 M PARA BUCHA DE PASSAGEM</t>
    </r>
  </si>
  <si>
    <r>
      <rPr>
        <sz val="10"/>
        <rFont val="Times New Roman"/>
        <family val="1"/>
      </rPr>
      <t xml:space="preserve">1)  </t>
    </r>
    <r>
      <rPr>
        <sz val="11"/>
        <rFont val="Times New Roman"/>
        <family val="1"/>
      </rPr>
      <t>Será medido por unidade de chapa instalada (un).</t>
    </r>
  </si>
  <si>
    <r>
      <rPr>
        <sz val="10"/>
        <rFont val="Times New Roman"/>
        <family val="1"/>
      </rPr>
      <t xml:space="preserve">2)  </t>
    </r>
    <r>
      <rPr>
        <sz val="11"/>
        <rFont val="Times New Roman"/>
        <family val="1"/>
      </rPr>
      <t>O  item remunera  o  fornecimento  de  chapa  de  ferro  de  1,50 x 0,50 m com espessura  de  1/4", para bucha de passagem e a mão-de-obra necessária para a instalação da chapa.</t>
    </r>
  </si>
  <si>
    <r>
      <rPr>
        <sz val="10"/>
        <rFont val="Times New Roman"/>
        <family val="1"/>
      </rPr>
      <t>36.20.140  CRUZETA DE MADEIRA DE 2400 MM</t>
    </r>
  </si>
  <si>
    <r>
      <rPr>
        <sz val="10"/>
        <rFont val="Times New Roman"/>
        <family val="1"/>
      </rPr>
      <t xml:space="preserve">1)  </t>
    </r>
    <r>
      <rPr>
        <sz val="11"/>
        <rFont val="Times New Roman"/>
        <family val="1"/>
      </rPr>
      <t>Será medido por unidade de cruzeta instalada (un).</t>
    </r>
  </si>
  <si>
    <r>
      <rPr>
        <sz val="10"/>
        <rFont val="Times New Roman"/>
        <family val="1"/>
      </rPr>
      <t xml:space="preserve">2)  </t>
    </r>
    <r>
      <rPr>
        <sz val="11"/>
        <rFont val="Times New Roman"/>
        <family val="1"/>
      </rPr>
      <t>O item remunera o fornecimento de cruzeta em madeira de lei tratada de 2400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</si>
  <si>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36.20.150  CRUZETA DE MADEIRA DE 90 X 115 X 3500 MM</t>
    </r>
  </si>
  <si>
    <r>
      <rPr>
        <sz val="10"/>
        <rFont val="Times New Roman"/>
        <family val="1"/>
      </rPr>
      <t xml:space="preserve">2)  </t>
    </r>
    <r>
      <rPr>
        <sz val="11"/>
        <rFont val="Times New Roman"/>
        <family val="1"/>
      </rPr>
      <t>O item remunera o fornecimento de cruzeta em madeira de lei tratada de 90 x 115 x 3500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</si>
  <si>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36.20.180  LUVA ISOLANTE DE BORRACHA, ACIMA DE 10 ATÉ 20 KV</t>
    </r>
  </si>
  <si>
    <r>
      <rPr>
        <sz val="10"/>
        <rFont val="Times New Roman"/>
        <family val="1"/>
      </rPr>
      <t xml:space="preserve">1)  </t>
    </r>
    <r>
      <rPr>
        <sz val="11"/>
        <rFont val="Times New Roman"/>
        <family val="1"/>
      </rPr>
      <t>Será medido por par de luvas fornecido (par).</t>
    </r>
  </si>
  <si>
    <r>
      <rPr>
        <sz val="10"/>
        <rFont val="Times New Roman"/>
        <family val="1"/>
      </rPr>
      <t xml:space="preserve">2)  </t>
    </r>
    <r>
      <rPr>
        <sz val="11"/>
        <rFont val="Times New Roman"/>
        <family val="1"/>
      </rPr>
      <t>O item remunera o fornecimento de par de luvas de borracha, isolamento acima de 10 kV até 20 kV; não remunera o fornecimento da luva em couro para a proteção da luva isolante.</t>
    </r>
  </si>
  <si>
    <r>
      <rPr>
        <sz val="10"/>
        <rFont val="Times New Roman"/>
        <family val="1"/>
      </rPr>
      <t>36.20.190  LUVA ISOLANTE DE BORRACHA, ACIMA DE 20 ATÉ 30 KV</t>
    </r>
  </si>
  <si>
    <r>
      <rPr>
        <sz val="10"/>
        <rFont val="Times New Roman"/>
        <family val="1"/>
      </rPr>
      <t xml:space="preserve">2)  </t>
    </r>
    <r>
      <rPr>
        <sz val="11"/>
        <rFont val="Times New Roman"/>
        <family val="1"/>
      </rPr>
      <t>O item remunera o fornecimento de par de luvas de borracha, isolamento acima de 20 kV até 30 kV; não remunera o fornecimento da luva em couro para a proteção da luva isolante.</t>
    </r>
  </si>
  <si>
    <r>
      <rPr>
        <sz val="10"/>
        <rFont val="Times New Roman"/>
        <family val="1"/>
      </rPr>
      <t>36.20.200  MÃO FRANCESA DE 700 MM</t>
    </r>
  </si>
  <si>
    <r>
      <rPr>
        <sz val="10"/>
        <rFont val="Times New Roman"/>
        <family val="1"/>
      </rPr>
      <t xml:space="preserve">1)  </t>
    </r>
    <r>
      <rPr>
        <sz val="11"/>
        <rFont val="Times New Roman"/>
        <family val="1"/>
      </rPr>
      <t>Será medido por unidade de mão francesa instalada (un).</t>
    </r>
  </si>
  <si>
    <r>
      <rPr>
        <sz val="10"/>
        <rFont val="Times New Roman"/>
        <family val="1"/>
      </rPr>
      <t xml:space="preserve">2)  </t>
    </r>
    <r>
      <rPr>
        <sz val="11"/>
        <rFont val="Times New Roman"/>
        <family val="1"/>
      </rPr>
      <t>O  item  remunera  o  fornecimento  de  mão  francesa  de  700 mm,  inclusive  parafuso  de  cabeça abaulada tipo M 16 de 45 mm com arruela quadrada para fixação e a mão-de-obra necessária para a instalação da mão francesa em postes.</t>
    </r>
  </si>
  <si>
    <r>
      <rPr>
        <sz val="10"/>
        <rFont val="Times New Roman"/>
        <family val="1"/>
      </rPr>
      <t>36.20.210  LUVA ISOLANTE DE BORRACHA, ATÉ 10 KV</t>
    </r>
  </si>
  <si>
    <r>
      <rPr>
        <sz val="10"/>
        <rFont val="Times New Roman"/>
        <family val="1"/>
      </rPr>
      <t xml:space="preserve">2)  </t>
    </r>
    <r>
      <rPr>
        <sz val="11"/>
        <rFont val="Times New Roman"/>
        <family val="1"/>
      </rPr>
      <t>O  item  remunera  o  fornecimento  de  par  de  luvas  de  borracha,  isolamento  até  10 kV;  não remunera o fornecimento da luva em couro para a proteção da luva isolante.</t>
    </r>
  </si>
  <si>
    <r>
      <rPr>
        <sz val="10"/>
        <rFont val="Times New Roman"/>
        <family val="1"/>
      </rPr>
      <t>36.20.220  MUDANÇA DE TAP DO TRANSFORMADOR</t>
    </r>
  </si>
  <si>
    <r>
      <rPr>
        <sz val="10"/>
        <rFont val="Times New Roman"/>
        <family val="1"/>
      </rPr>
      <t xml:space="preserve">1)  </t>
    </r>
    <r>
      <rPr>
        <sz val="11"/>
        <rFont val="Times New Roman"/>
        <family val="1"/>
      </rPr>
      <t>Será medido por quantidade de mudança de "tap" (un).</t>
    </r>
  </si>
  <si>
    <r>
      <rPr>
        <sz val="10"/>
        <rFont val="Times New Roman"/>
        <family val="1"/>
      </rPr>
      <t xml:space="preserve">2)  </t>
    </r>
    <r>
      <rPr>
        <sz val="11"/>
        <rFont val="Times New Roman"/>
        <family val="1"/>
      </rPr>
      <t>O  item  remunera  o  fornecimento  da  mão-de-obra  necessária  para  a  mudança  de  "tap"  do transformador.</t>
    </r>
  </si>
  <si>
    <r>
      <rPr>
        <sz val="10"/>
        <rFont val="Times New Roman"/>
        <family val="1"/>
      </rPr>
      <t>36.20.230  LUVA ISOLANTE DE BORRACHA, ACIMA DE 30 ATÉ 40 KV</t>
    </r>
  </si>
  <si>
    <r>
      <rPr>
        <sz val="10"/>
        <rFont val="Times New Roman"/>
        <family val="1"/>
      </rPr>
      <t xml:space="preserve">2)  </t>
    </r>
    <r>
      <rPr>
        <sz val="11"/>
        <rFont val="Times New Roman"/>
        <family val="1"/>
      </rPr>
      <t>O item remunera o fornecimento de par de luvas de borracha, isolamento acima de 30 kV até 40 kV; não remunera o fornecimento da luva em couro para a proteção da luva isolante.</t>
    </r>
  </si>
  <si>
    <r>
      <rPr>
        <sz val="10"/>
        <rFont val="Times New Roman"/>
        <family val="1"/>
      </rPr>
      <t>36.20.240  ÓLEO PARA DISJUNTOR</t>
    </r>
  </si>
  <si>
    <r>
      <rPr>
        <sz val="10"/>
        <rFont val="Times New Roman"/>
        <family val="1"/>
      </rPr>
      <t xml:space="preserve">1)  </t>
    </r>
    <r>
      <rPr>
        <sz val="11"/>
        <rFont val="Times New Roman"/>
        <family val="1"/>
      </rPr>
      <t>Será medido por volume, em litros, de óleo recolocado (l).</t>
    </r>
  </si>
  <si>
    <r>
      <rPr>
        <sz val="10"/>
        <rFont val="Times New Roman"/>
        <family val="1"/>
      </rPr>
      <t xml:space="preserve">2)  </t>
    </r>
    <r>
      <rPr>
        <sz val="11"/>
        <rFont val="Times New Roman"/>
        <family val="1"/>
      </rPr>
      <t>O  item  remunera  o  fornecimento  de  óleo  para  disjuntor  e  a  mão-de-obra  necessária  para  a recolocação completa do óleo.</t>
    </r>
  </si>
  <si>
    <r>
      <rPr>
        <sz val="10"/>
        <rFont val="Times New Roman"/>
        <family val="1"/>
      </rPr>
      <t>36.20.260  ÓLEO PARA TRANSFORMADOR</t>
    </r>
  </si>
  <si>
    <r>
      <rPr>
        <sz val="10"/>
        <rFont val="Times New Roman"/>
        <family val="1"/>
      </rPr>
      <t xml:space="preserve">1)  </t>
    </r>
    <r>
      <rPr>
        <sz val="11"/>
        <rFont val="Times New Roman"/>
        <family val="1"/>
      </rPr>
      <t>Será medido por volume de óleo recolocado (l).</t>
    </r>
  </si>
  <si>
    <r>
      <rPr>
        <sz val="10"/>
        <rFont val="Times New Roman"/>
        <family val="1"/>
      </rPr>
      <t xml:space="preserve">2)  </t>
    </r>
    <r>
      <rPr>
        <sz val="11"/>
        <rFont val="Times New Roman"/>
        <family val="1"/>
      </rPr>
      <t>O item remunera o fornecimento de óleo para transformador e a mão-de-obra necessária para a recolocação completa do óleo.</t>
    </r>
  </si>
  <si>
    <r>
      <rPr>
        <sz val="10"/>
        <rFont val="Times New Roman"/>
        <family val="1"/>
      </rPr>
      <t>36.20.280  PLACA ADVERTÊNCIA "PERIGO ALTA TENSÃO" EM CABINE PRIMÁRIA NAS DIMENSÕES DE 400 X 300 MM, CHAPA Nº 18</t>
    </r>
  </si>
  <si>
    <r>
      <rPr>
        <sz val="10"/>
        <rFont val="Times New Roman"/>
        <family val="1"/>
      </rPr>
      <t xml:space="preserve">1)  </t>
    </r>
    <r>
      <rPr>
        <sz val="11"/>
        <rFont val="Times New Roman"/>
        <family val="1"/>
      </rPr>
      <t>Será medido por unidade de placa de aviso instalada (un).</t>
    </r>
  </si>
  <si>
    <r>
      <rPr>
        <sz val="10"/>
        <rFont val="Times New Roman"/>
        <family val="1"/>
      </rPr>
      <t xml:space="preserve">2)  </t>
    </r>
    <r>
      <rPr>
        <sz val="11"/>
        <rFont val="Times New Roman"/>
        <family val="1"/>
      </rPr>
      <t>O  item  remunera  o  fornecimento  de  placa  de  aviso,  para  cabine  primária,  com  30 x 40 cm, materiais acessórios e a mão-de-obra necessária para a instalação da placa.</t>
    </r>
  </si>
  <si>
    <r>
      <rPr>
        <sz val="10"/>
        <rFont val="Times New Roman"/>
        <family val="1"/>
      </rPr>
      <t>36.20.330  LUVA DE COURO PARA PROTEÇÃO DE LUVA ISOLANTE</t>
    </r>
  </si>
  <si>
    <r>
      <rPr>
        <sz val="10"/>
        <rFont val="Times New Roman"/>
        <family val="1"/>
      </rPr>
      <t xml:space="preserve">2)  </t>
    </r>
    <r>
      <rPr>
        <sz val="11"/>
        <rFont val="Times New Roman"/>
        <family val="1"/>
      </rPr>
      <t>O item remunera o fornecimento de par de luvas em couro para proteção da luva isolante de borracha, não remunera o fornecimento da luva isolante.</t>
    </r>
  </si>
  <si>
    <r>
      <rPr>
        <sz val="10"/>
        <rFont val="Times New Roman"/>
        <family val="1"/>
      </rPr>
      <t>36.20.340  SELA PARA CRUZETA DE MADEIRA</t>
    </r>
  </si>
  <si>
    <r>
      <rPr>
        <sz val="10"/>
        <rFont val="Times New Roman"/>
        <family val="1"/>
      </rPr>
      <t xml:space="preserve">1)  </t>
    </r>
    <r>
      <rPr>
        <sz val="11"/>
        <rFont val="Times New Roman"/>
        <family val="1"/>
      </rPr>
      <t>Será medido por unidade de sela instalada (un).</t>
    </r>
  </si>
  <si>
    <r>
      <rPr>
        <sz val="10"/>
        <rFont val="Times New Roman"/>
        <family val="1"/>
      </rPr>
      <t xml:space="preserve">2)  </t>
    </r>
    <r>
      <rPr>
        <sz val="11"/>
        <rFont val="Times New Roman"/>
        <family val="1"/>
      </rPr>
      <t>O item remunera o fornecimento de sela para cruzeta de madeira e a mão-de-obra necessária para a instalação da sela.</t>
    </r>
  </si>
  <si>
    <r>
      <rPr>
        <sz val="10"/>
        <rFont val="Times New Roman"/>
        <family val="1"/>
      </rPr>
      <t>36.20.350  CAIXA PORTA LUVAS EM MADEIRA, COM TAMPA</t>
    </r>
  </si>
  <si>
    <r>
      <rPr>
        <sz val="10"/>
        <rFont val="Times New Roman"/>
        <family val="1"/>
      </rPr>
      <t xml:space="preserve">1)  </t>
    </r>
    <r>
      <rPr>
        <sz val="11"/>
        <rFont val="Times New Roman"/>
        <family val="1"/>
      </rPr>
      <t>Será medido por unidade de caixa fornecida (un).</t>
    </r>
  </si>
  <si>
    <r>
      <rPr>
        <sz val="10"/>
        <rFont val="Times New Roman"/>
        <family val="1"/>
      </rPr>
      <t xml:space="preserve">2)  </t>
    </r>
    <r>
      <rPr>
        <sz val="11"/>
        <rFont val="Times New Roman"/>
        <family val="1"/>
      </rPr>
      <t>O  item  remunera  o  fornecimento  de  caixa,  confeccionada  em  madeira,  com  tampa,  com capacidade  para  a  guarda  de  um  par  de  luvas  isolantes  em  borracha  e  um  par  de  luvas  de proteção em couro; não remunera o fornecimento das luvas.</t>
    </r>
  </si>
  <si>
    <r>
      <rPr>
        <sz val="10"/>
        <rFont val="Times New Roman"/>
        <family val="1"/>
      </rPr>
      <t>36.20.360  SUPORTE DE TRANSFORMADOR EM POSTE OU ESTALEIRO</t>
    </r>
  </si>
  <si>
    <r>
      <rPr>
        <sz val="10"/>
        <rFont val="Times New Roman"/>
        <family val="1"/>
      </rPr>
      <t xml:space="preserve">2)  </t>
    </r>
    <r>
      <rPr>
        <sz val="11"/>
        <rFont val="Times New Roman"/>
        <family val="1"/>
      </rPr>
      <t>O item remunera o fornecimento de suporte de transformador, materiais acessórios e a mão-de- obra necessária para a instalação do suporte em poste ou estaleiro.</t>
    </r>
  </si>
  <si>
    <r>
      <rPr>
        <sz val="10"/>
        <rFont val="Times New Roman"/>
        <family val="1"/>
      </rPr>
      <t>36.20.380  TAPETE DE BORRACHA ISOLANTE ELÉTRICO DE 1000 X 1000 MM</t>
    </r>
  </si>
  <si>
    <r>
      <rPr>
        <sz val="10"/>
        <rFont val="Times New Roman"/>
        <family val="1"/>
      </rPr>
      <t xml:space="preserve">1)  </t>
    </r>
    <r>
      <rPr>
        <sz val="11"/>
        <rFont val="Times New Roman"/>
        <family val="1"/>
      </rPr>
      <t>Será medido por unidade de tapete fornecido (un).</t>
    </r>
  </si>
  <si>
    <r>
      <rPr>
        <sz val="10"/>
        <rFont val="Times New Roman"/>
        <family val="1"/>
      </rPr>
      <t xml:space="preserve">2)  </t>
    </r>
    <r>
      <rPr>
        <sz val="11"/>
        <rFont val="Times New Roman"/>
        <family val="1"/>
      </rPr>
      <t>O  item  remunera  o  fornecimento  de  tapete  de  borracha  isolante  elétrico,  nas  dimensões  de 1000 x 1000 mm, espessura mínima de 4 mm, classe IV, para isolação elétrica até 40 kV, nas cores   preto   ou   cinza,   inclusive   emissão   de   laudo   de   isolação   elétrica   (Certificado   de Qualidade).</t>
    </r>
  </si>
  <si>
    <r>
      <rPr>
        <sz val="10"/>
        <rFont val="Times New Roman"/>
        <family val="1"/>
      </rPr>
      <t>36.20.540  CRUZETA METÁLICA DE 2400MM, PARA FIXAÇÃO DE MUFLA OU PARA-RAIOS</t>
    </r>
  </si>
  <si>
    <r>
      <rPr>
        <sz val="10"/>
        <rFont val="Times New Roman"/>
        <family val="1"/>
      </rPr>
      <t xml:space="preserve">2)  </t>
    </r>
    <r>
      <rPr>
        <sz val="11"/>
        <rFont val="Times New Roman"/>
        <family val="1"/>
      </rPr>
      <t>O  item  remunera  o  fornecimento  de  cruzeta  para  fixação  de  muflas,  ou  pára-raios,  em  ferro galvanizado a quente, medindo 2400 mm. Remunera também materiais, acessórios e a mão-de- obra necessária para a instalação da cruzeta em postes.</t>
    </r>
  </si>
  <si>
    <r>
      <rPr>
        <sz val="10"/>
        <rFont val="Times New Roman"/>
        <family val="1"/>
      </rPr>
      <t>36.20.560  DISPOSITIVO SOFT STARTER PARA MOTOR 15 CV, TRIFÁSICO 220 V</t>
    </r>
  </si>
  <si>
    <r>
      <rPr>
        <sz val="10"/>
        <rFont val="Times New Roman"/>
        <family val="1"/>
      </rPr>
      <t xml:space="preserve">1)  </t>
    </r>
    <r>
      <rPr>
        <sz val="11"/>
        <rFont val="Times New Roman"/>
        <family val="1"/>
      </rPr>
      <t>Será medido por unidade de dispositivo Soft Starter instalado (un).</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</si>
  <si>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15 cv, com   sistema   By-pass   (proteção   contra   sobrecarga   no   motor)   incorporado,   referência SSW070045T5SZ fabricação Weg, ou equivalente.</t>
    </r>
  </si>
  <si>
    <r>
      <rPr>
        <sz val="10"/>
        <rFont val="Times New Roman"/>
        <family val="1"/>
      </rPr>
      <t>36.20.570  DISPOSITIVO SOFT STARTER PARA MOTOR 25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</si>
  <si>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25 cv, com   sistema   By-pass   (proteção   contra   sobrecarga   no   motor)   incorporado,   referência SSW070085T5SZ fabricação Weg, ou equivalente.</t>
    </r>
  </si>
  <si>
    <r>
      <rPr>
        <sz val="10"/>
        <rFont val="Times New Roman"/>
        <family val="1"/>
      </rPr>
      <t>36.20.580  DISPOSITIVO SOFT STARTER PARA MOTOR 50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</si>
  <si>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50 cv, com  sistema  By-pass  (proteção  contra  sobrecarga  no  motor)  incorporado,  referência  SSW07 0130 T5S Z fabricação Weg, ou equivalente.</t>
    </r>
  </si>
  <si>
    <r>
      <rPr>
        <b/>
        <sz val="10"/>
        <color rgb="FF0000FF"/>
        <rFont val="Times New Roman"/>
        <family val="1"/>
      </rPr>
      <t>37.00.000  QUADRO E PAINEL PARA ENERGIA ELÉTRICA E TELEFONIA</t>
    </r>
  </si>
  <si>
    <r>
      <rPr>
        <b/>
        <sz val="10"/>
        <rFont val="Times New Roman"/>
        <family val="1"/>
      </rPr>
      <t>37.01.000  QUADRO PARA TELEFONIA DE EMBUTIR, PROTEÇÃO IP 40 CHAPA Nº16 MSG</t>
    </r>
  </si>
  <si>
    <r>
      <rPr>
        <sz val="10"/>
        <rFont val="Times New Roman"/>
        <family val="1"/>
      </rPr>
      <t>37.01.020  QUADRO TELEBRÁS DE EMBUTIR DE 200 X 200 X 120 MM</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</si>
  <si>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</si>
  <si>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do quadro de embutir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</si>
  <si>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37.01.080  QUADRO TELEBRÁS DE EMBUTIR DE 400 X 400 X 120 MM</t>
    </r>
  </si>
  <si>
    <r>
      <rPr>
        <sz val="10"/>
        <rFont val="Times New Roman"/>
        <family val="1"/>
      </rPr>
      <t xml:space="preserve">2)  </t>
    </r>
    <r>
      <rPr>
        <sz val="11"/>
        <rFont val="Times New Roman"/>
        <family val="1"/>
      </rPr>
      <t>O item remunera o fornecimento do quadro de embutir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</si>
  <si>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37.01.120  QUADRO TELEBRÁS DE EMBUTIR DE 600 X 600 X 120 MM</t>
    </r>
  </si>
  <si>
    <r>
      <rPr>
        <sz val="10"/>
        <rFont val="Times New Roman"/>
        <family val="1"/>
      </rPr>
      <t xml:space="preserve">2)  </t>
    </r>
    <r>
      <rPr>
        <sz val="11"/>
        <rFont val="Times New Roman"/>
        <family val="1"/>
      </rPr>
      <t>O item remunera o fornecimento do quadro de embutir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</si>
  <si>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37.01.160  QUADRO TELEBRÁS DE EMBUTIR DE 800 X 800 X 120 MM</t>
    </r>
  </si>
  <si>
    <r>
      <rPr>
        <sz val="10"/>
        <rFont val="Times New Roman"/>
        <family val="1"/>
      </rPr>
      <t xml:space="preserve">2)  </t>
    </r>
    <r>
      <rPr>
        <sz val="11"/>
        <rFont val="Times New Roman"/>
        <family val="1"/>
      </rPr>
      <t>O item remunera o fornecimento do quadro de embutir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</si>
  <si>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37.01.220  QUADRO TELEBRÁS DE EMBUTIR DE 1200 X 1200 X 120 MM</t>
    </r>
  </si>
  <si>
    <r>
      <rPr>
        <sz val="10"/>
        <rFont val="Times New Roman"/>
        <family val="1"/>
      </rPr>
      <t xml:space="preserve">2)  </t>
    </r>
    <r>
      <rPr>
        <sz val="11"/>
        <rFont val="Times New Roman"/>
        <family val="1"/>
      </rPr>
      <t>O item remunera o fornecimento do quadro de embutir padrão Telebrás em chapa, nas medidas externas  1200 x 1200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</si>
  <si>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37.02.000  QUADRO PARA TELEFONIA DE SOBREPOR, PROTEÇÃO IP 40 CHAPA Nº16 MSG</t>
    </r>
  </si>
  <si>
    <r>
      <rPr>
        <sz val="10"/>
        <rFont val="Times New Roman"/>
        <family val="1"/>
      </rPr>
      <t>37.02.020  QUADRO TELEBRÁS DE SOBREPOR DE 200 X 200 X 120 MM</t>
    </r>
  </si>
  <si>
    <r>
      <rPr>
        <sz val="10"/>
        <rFont val="Times New Roman"/>
        <family val="1"/>
      </rPr>
      <t xml:space="preserve">2)  </t>
    </r>
    <r>
      <rPr>
        <sz val="11"/>
        <rFont val="Times New Roman"/>
        <family val="1"/>
      </rPr>
      <t>O item remunera o fornecimento do quadro de sobrepor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</si>
  <si>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37.02.060  QUADRO TELEBRÁS DE SOBREPOR DE 400 X 400 X 120 MM</t>
    </r>
  </si>
  <si>
    <r>
      <rPr>
        <sz val="10"/>
        <rFont val="Times New Roman"/>
        <family val="1"/>
      </rPr>
      <t xml:space="preserve">2)  </t>
    </r>
    <r>
      <rPr>
        <sz val="11"/>
        <rFont val="Times New Roman"/>
        <family val="1"/>
      </rPr>
      <t>O item remunera o fornecimento do quadro de sobrepor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</si>
  <si>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37.02.100  QUADRO TELEBRÁS DE SOBREPOR DE 600 X 600 X 120 MM</t>
    </r>
  </si>
  <si>
    <r>
      <rPr>
        <sz val="10"/>
        <rFont val="Times New Roman"/>
        <family val="1"/>
      </rPr>
      <t xml:space="preserve">2)  </t>
    </r>
    <r>
      <rPr>
        <sz val="11"/>
        <rFont val="Times New Roman"/>
        <family val="1"/>
      </rPr>
      <t>O item remunera o fornecimento do quadro de sobrepor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</si>
  <si>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37.02.140  QUADRO TELEBRÁS DE SOBREPOR DE 800 X 800 X 120 MM</t>
    </r>
  </si>
  <si>
    <r>
      <rPr>
        <sz val="10"/>
        <rFont val="Times New Roman"/>
        <family val="1"/>
      </rPr>
      <t xml:space="preserve">2)  </t>
    </r>
    <r>
      <rPr>
        <sz val="11"/>
        <rFont val="Times New Roman"/>
        <family val="1"/>
      </rPr>
      <t>O item remunera o fornecimento do quadro de sobrepor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</si>
  <si>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37.03.000  QUADRO DE DISTRIBUIÇÃO DE LUZ E FORÇA DE EMBUTIR UNIVERSAL</t>
    </r>
  </si>
  <si>
    <r>
      <rPr>
        <sz val="10"/>
        <rFont val="Times New Roman"/>
        <family val="1"/>
      </rPr>
      <t>37.03.200  QUADRO DE DISTRIBUIÇÃO UNIVERSAL DE EMBUTIR, PARA DISJUNTORES 16 DIN / 12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</si>
  <si>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r>
  </si>
  <si>
    <r>
      <rPr>
        <sz val="10"/>
        <rFont val="Times New Roman"/>
        <family val="1"/>
      </rPr>
      <t>37.03.210  QUADRO DE DISTRIBUIÇÃO UNIVERSAL DE EMBUTIR, PARA DISJUNTORES 24 DIN / 18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</si>
  <si>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24  DIN  /  18  BOLT-ON  e barramento  bifásico  ou  trifásico,  corrente  nominal  de  150A,  composto  por  caixa,  placa  de</t>
    </r>
  </si>
  <si>
    <r>
      <rPr>
        <sz val="10"/>
        <rFont val="Times New Roman"/>
        <family val="1"/>
      </rPr>
      <t>37.03.220  QUADRO DE DISTRIBUIÇÃO UNIVERSAL DE EMBUTIR, PARA DISJUNTORES 34 DIN / 24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</si>
  <si>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904503 da Cemar ou equivalente; não remunera o fornecimento dos disjuntores, nem de barramento com acessórios.</t>
    </r>
  </si>
  <si>
    <r>
      <rPr>
        <sz val="10"/>
        <rFont val="Times New Roman"/>
        <family val="1"/>
      </rPr>
      <t>37.03.230  QUADRO DE DISTRIBUIÇÃO UNIVERSAL DE EMBUTIR, PARA DISJUNTORES 44 DIN / 32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</si>
  <si>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44  DIN  /  32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904504 da Cemar ou equivalente; não remunera o fornecimento dos disjuntores, nem de barramento com acessórios.</t>
    </r>
  </si>
  <si>
    <r>
      <rPr>
        <sz val="10"/>
        <rFont val="Times New Roman"/>
        <family val="1"/>
      </rPr>
      <t>37.03.240  QUADRO DE DISTRIBUIÇÃO UNIVERSAL DE EMBUTIR, PARA DISJUNTORES 56 DIN / 40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</si>
  <si>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904505 da Cemar ou equivalente; não remunera o fornecimento dos disjuntores, nem de barramento com acessórios.</t>
    </r>
  </si>
  <si>
    <r>
      <rPr>
        <sz val="10"/>
        <rFont val="Times New Roman"/>
        <family val="1"/>
      </rPr>
      <t>37.03.250  QUADRO DE DISTRIBUIÇÃO UNIVERSAL DE EMBUTIR, PARA DISJUNTORES 70 DIN / 50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</si>
  <si>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70  DIN  /  50  BOLT-ON  e barramento  bifásico  ou  trifásico,  corrente  nominal  de  225A,  composto  por  caixa,  placa  de</t>
    </r>
  </si>
  <si>
    <r>
      <rPr>
        <b/>
        <sz val="10"/>
        <rFont val="Times New Roman"/>
        <family val="1"/>
      </rPr>
      <t>37.04.000  QUADRO DE DISTRIBUIÇÃO DE LUZ E FORÇA DE SOBREPOR UNIVERSAL</t>
    </r>
  </si>
  <si>
    <r>
      <rPr>
        <sz val="10"/>
        <rFont val="Times New Roman"/>
        <family val="1"/>
      </rPr>
      <t>37.04.250  QUADRO  DE  DISTRIBUIÇÃO  UNIVERSAL  DE  SOBREPOR,  PARA  DISJUNTORES  16  DIN  /  12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</si>
  <si>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904507 da Cemar ou equivalente; não remunera o fornecimento dos disjuntores, nem de barramento com acessórios.</t>
    </r>
  </si>
  <si>
    <r>
      <rPr>
        <sz val="10"/>
        <rFont val="Times New Roman"/>
        <family val="1"/>
      </rPr>
      <t>37.04.260  QUADRO  DE  DISTRIBUIÇÃO  UNIVERSAL  DE  SOBREPOR,  PARA  DISJUNTORES  24  DIN  /  18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</si>
  <si>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24  DIN  /  18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904508 da Cemar ou equivalente; não remunera o fornecimento dos disjuntores, nem de barramento com acessórios.</t>
    </r>
  </si>
  <si>
    <r>
      <rPr>
        <sz val="10"/>
        <rFont val="Times New Roman"/>
        <family val="1"/>
      </rPr>
      <t>37.04.270  QUADRO  DE  DISTRIBUIÇÃO  UNIVERSAL  DE  SOBREPOR,  PARA  DISJUNTORES  34  DIN  /  24 BOLT-ON - 150A - SEM COMPONENTES</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</si>
  <si>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</si>
  <si>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904509 da Cemar ou equivalente; não remunera o fornecimento dos disjuntores, nem de barramento com acessórios.</t>
    </r>
  </si>
  <si>
    <r>
      <rPr>
        <sz val="10"/>
        <rFont val="Times New Roman"/>
        <family val="1"/>
      </rPr>
      <t>37.04.280  QUADRO  DE  DISTRIBUIÇÃO  UNIVERSAL  DE  SOBREPOR,  PARA  DISJUNTORES  44  DIN  /  32 BOLT-ON - 150A - SEM COMPONENTES</t>
    </r>
  </si>
  <si>
    <r>
      <rPr>
        <sz val="11"/>
        <rFont val="Times New Roman"/>
        <family val="1"/>
      </rPr>
      <t>de  materiais  acessórios  e  a  mão-de-obra  necessária  para  a  instalação  completa  do  quadro, modelo QDSTG-U-II Universal, referência 904510 da Cemar ou equivalente; não remunera o fornecimento dos disjuntores, nem de barramento com acessórios.</t>
    </r>
  </si>
  <si>
    <r>
      <rPr>
        <sz val="10"/>
        <rFont val="Times New Roman"/>
        <family val="1"/>
      </rPr>
      <t>37.04.290  QUADRO  DE  DISTRIBUIÇÃO  UNIVERSAL  DE  SOBREPOR,  PARA  DISJUNTORES  56  DIN  /  40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</si>
  <si>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904511 da Cemar ou equivalente; não remunera o fornecimento dos disjuntores, nem de barramento com acessórios.</t>
    </r>
  </si>
  <si>
    <r>
      <rPr>
        <sz val="10"/>
        <rFont val="Times New Roman"/>
        <family val="1"/>
      </rPr>
      <t>37.04.300  QUADRO  DE  DISTRIBUIÇÃO  UNIVERSAL  DE  SOBREPOR,  PARA  DISJUNTORES  70  DIN  /  50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</si>
  <si>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70  DIN  /  50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904512 da Cemar ou equivalente; não remunera o fornecimento dos disjuntores, nem de barramento com acessórios.</t>
    </r>
  </si>
  <si>
    <r>
      <rPr>
        <b/>
        <sz val="10"/>
        <rFont val="Times New Roman"/>
        <family val="1"/>
      </rPr>
      <t>37.06.000  PAINEL AUTOPORTANTE</t>
    </r>
  </si>
  <si>
    <r>
      <rPr>
        <sz val="10"/>
        <rFont val="Times New Roman"/>
        <family val="1"/>
      </rPr>
      <t>37.06.010  PAINEL MONOBLOCO AUTOPORTANTE EM CHAPA DE AÇO DE 2,0 MM DE ESPESSURA, COM PROTEÇÃO MÍNIMA IP 54 - SEM COMPONENTES</t>
    </r>
  </si>
  <si>
    <r>
      <rPr>
        <sz val="10"/>
        <rFont val="Times New Roman"/>
        <family val="1"/>
      </rPr>
      <t xml:space="preserve">1)  </t>
    </r>
    <r>
      <rPr>
        <sz val="11"/>
        <rFont val="Times New Roman"/>
        <family val="1"/>
      </rPr>
      <t>Será medido por área, na projeção vertical, de painel instalado (m²).</t>
    </r>
  </si>
  <si>
    <r>
      <rPr>
        <sz val="10"/>
        <rFont val="Times New Roman"/>
        <family val="1"/>
      </rPr>
      <t xml:space="preserve">2)  </t>
    </r>
    <r>
      <rPr>
        <sz val="11"/>
        <rFont val="Times New Roman"/>
        <family val="1"/>
      </rPr>
      <t>O item remunera o fornecimento e instalação de painel monobloco para uso abrigado, proteção mínima  IP 54 / 55;  referência  painel  TU 400 PD,  TU 400,  fabricação  Taunus,  Painel  PP, fabricação Press mat ou equivalente constituído por:</t>
    </r>
  </si>
  <si>
    <r>
      <rPr>
        <sz val="10"/>
        <rFont val="Times New Roman"/>
        <family val="1"/>
      </rPr>
      <t xml:space="preserve">a)   </t>
    </r>
    <r>
      <rPr>
        <sz val="11"/>
        <rFont val="Times New Roman"/>
        <family val="1"/>
      </rPr>
      <t>Estrutura padronizada em chapa de aço com espessura mínima de 2,0 mm, acabamento com pintura  eletrostática  na  cor  cinza  (RAL-7032),  profundidade  média  de  400 mm,  com possibilidade de acoplamento lateral;</t>
    </r>
  </si>
  <si>
    <r>
      <rPr>
        <sz val="10"/>
        <rFont val="Times New Roman"/>
        <family val="1"/>
      </rPr>
      <t xml:space="preserve">b)  </t>
    </r>
    <r>
      <rPr>
        <sz val="11"/>
        <rFont val="Times New Roman"/>
        <family val="1"/>
      </rPr>
      <t>Tampa traseira em chapa de aço com espessura mínima de 2,0 mm, acabamento com pintura eletrostática na cor cinza (RAL-7032);</t>
    </r>
  </si>
  <si>
    <r>
      <rPr>
        <sz val="10"/>
        <rFont val="Times New Roman"/>
        <family val="1"/>
      </rPr>
      <t xml:space="preserve">d)  </t>
    </r>
    <r>
      <rPr>
        <sz val="11"/>
        <rFont val="Times New Roman"/>
        <family val="1"/>
      </rPr>
      <t>Fecho por meio de maçaneta escamoteável com miolo tipo Yale com chaves;</t>
    </r>
  </si>
  <si>
    <r>
      <rPr>
        <sz val="10"/>
        <rFont val="Times New Roman"/>
        <family val="1"/>
      </rPr>
      <t xml:space="preserve">e)   </t>
    </r>
    <r>
      <rPr>
        <sz val="11"/>
        <rFont val="Times New Roman"/>
        <family val="1"/>
      </rPr>
      <t>Placa de montagem em chapa de aço com espessura mínima de 2,65 mm, acabamento com pintura eletrostática na cor laranja (RAL-2004);</t>
    </r>
  </si>
  <si>
    <r>
      <rPr>
        <sz val="10"/>
        <rFont val="Times New Roman"/>
        <family val="1"/>
      </rPr>
      <t xml:space="preserve">f)   </t>
    </r>
    <r>
      <rPr>
        <sz val="11"/>
        <rFont val="Times New Roman"/>
        <family val="1"/>
      </rPr>
      <t>Remunera também os acessórios:</t>
    </r>
  </si>
  <si>
    <r>
      <rPr>
        <sz val="10"/>
        <rFont val="Wingdings"/>
        <charset val="2"/>
      </rPr>
      <t></t>
    </r>
    <r>
      <rPr>
        <sz val="10"/>
        <rFont val="Times New Roman"/>
        <family val="1"/>
      </rPr>
      <t xml:space="preserve">   </t>
    </r>
    <r>
      <rPr>
        <sz val="11"/>
        <rFont val="Times New Roman"/>
        <family val="1"/>
      </rPr>
      <t>Tirete em chapa de aço com 1,5 mm de espessura,</t>
    </r>
  </si>
  <si>
    <r>
      <rPr>
        <sz val="10"/>
        <rFont val="Wingdings"/>
        <charset val="2"/>
      </rPr>
      <t></t>
    </r>
    <r>
      <rPr>
        <sz val="10"/>
        <rFont val="Times New Roman"/>
        <family val="1"/>
      </rPr>
      <t xml:space="preserve">   </t>
    </r>
    <r>
      <rPr>
        <sz val="11"/>
        <rFont val="Times New Roman"/>
        <family val="1"/>
      </rPr>
      <t>Suportes  de  cablação  fixados  nos  reforços  das  portas;  lateral  em  chapa  de  aço  com espessura de 1,5 mm para fechamento de um quadro ou uma série de quadros acoplados; trilho  "C"  em  chapa  de  aço  com  2,0 mm  de  espessura  para  fixação  de  equipamentos elétricos;</t>
    </r>
  </si>
  <si>
    <r>
      <rPr>
        <sz val="10"/>
        <rFont val="Wingdings"/>
        <charset val="2"/>
      </rPr>
      <t></t>
    </r>
    <r>
      <rPr>
        <sz val="10"/>
        <rFont val="Times New Roman"/>
        <family val="1"/>
      </rPr>
      <t xml:space="preserve">   </t>
    </r>
    <r>
      <rPr>
        <sz val="11"/>
        <rFont val="Times New Roman"/>
        <family val="1"/>
      </rPr>
      <t>Trilho  vertical  em chapa  com 2,0 mm de  espessura  para  fixar  a  longarina  ajustável  na profundidade;</t>
    </r>
  </si>
  <si>
    <r>
      <rPr>
        <sz val="10"/>
        <rFont val="Wingdings"/>
        <charset val="2"/>
      </rPr>
      <t></t>
    </r>
    <r>
      <rPr>
        <sz val="10"/>
        <rFont val="Times New Roman"/>
        <family val="1"/>
      </rPr>
      <t xml:space="preserve">   </t>
    </r>
    <r>
      <rPr>
        <sz val="11"/>
        <rFont val="Times New Roman"/>
        <family val="1"/>
      </rPr>
      <t>Longarina  em  chapa  de  aço  com  2,0 mm  de  espessura  para  montagem  horizontal  e vertical de equipamentos;</t>
    </r>
  </si>
  <si>
    <r>
      <rPr>
        <sz val="10"/>
        <rFont val="Wingdings"/>
        <charset val="2"/>
      </rPr>
      <t></t>
    </r>
    <r>
      <rPr>
        <sz val="10"/>
        <rFont val="Times New Roman"/>
        <family val="1"/>
      </rPr>
      <t xml:space="preserve">   </t>
    </r>
    <r>
      <rPr>
        <sz val="11"/>
        <rFont val="Times New Roman"/>
        <family val="1"/>
      </rPr>
      <t>Entre placas em chapa de aço com 2,0 mm de espessura para quadros acoplados;</t>
    </r>
  </si>
  <si>
    <r>
      <rPr>
        <sz val="10"/>
        <rFont val="Wingdings"/>
        <charset val="2"/>
      </rPr>
      <t></t>
    </r>
    <r>
      <rPr>
        <sz val="10"/>
        <rFont val="Times New Roman"/>
        <family val="1"/>
      </rPr>
      <t xml:space="preserve">   </t>
    </r>
    <r>
      <rPr>
        <sz val="11"/>
        <rFont val="Times New Roman"/>
        <family val="1"/>
      </rPr>
      <t>Conexão de acoplamento em chapa de aço com 3,0 mm de espessura;</t>
    </r>
  </si>
  <si>
    <r>
      <rPr>
        <sz val="10"/>
        <rFont val="Wingdings"/>
        <charset val="2"/>
      </rPr>
      <t></t>
    </r>
    <r>
      <rPr>
        <sz val="10"/>
        <rFont val="Times New Roman"/>
        <family val="1"/>
      </rPr>
      <t xml:space="preserve">   </t>
    </r>
    <r>
      <rPr>
        <sz val="11"/>
        <rFont val="Times New Roman"/>
        <family val="1"/>
      </rPr>
      <t>Todos os componentes acessórios com acabamento em pintura eletrostática na cor cinza (RAL-7032), tinta spray para pequenos retoques e fio terra.</t>
    </r>
  </si>
  <si>
    <r>
      <rPr>
        <b/>
        <sz val="10"/>
        <rFont val="Times New Roman"/>
        <family val="1"/>
      </rPr>
      <t>37.10.000  BARRAMENTOS</t>
    </r>
  </si>
  <si>
    <r>
      <rPr>
        <sz val="10"/>
        <rFont val="Times New Roman"/>
        <family val="1"/>
      </rPr>
      <t>37.10.010  BARRAMENTO DE COBRE NU</t>
    </r>
  </si>
  <si>
    <r>
      <rPr>
        <sz val="10"/>
        <rFont val="Times New Roman"/>
        <family val="1"/>
      </rPr>
      <t xml:space="preserve">1)  </t>
    </r>
    <r>
      <rPr>
        <sz val="11"/>
        <rFont val="Times New Roman"/>
        <family val="1"/>
      </rPr>
      <t>Será medido pelo peso nominal das barras nas bitolas constantes no projeto de elétrica (kg).</t>
    </r>
  </si>
  <si>
    <r>
      <rPr>
        <sz val="10"/>
        <rFont val="Times New Roman"/>
        <family val="1"/>
      </rPr>
      <t xml:space="preserve">2)  </t>
    </r>
    <r>
      <rPr>
        <sz val="11"/>
        <rFont val="Times New Roman"/>
        <family val="1"/>
      </rPr>
      <t>O item remunera o fornecimento e instalação completa de barramento em lâmina chata de cobre eletrolítico nu, nas várias bitolas de acordo com a corrente nominal especificada em projeto.</t>
    </r>
  </si>
  <si>
    <r>
      <rPr>
        <b/>
        <sz val="10"/>
        <rFont val="Times New Roman"/>
        <family val="1"/>
      </rPr>
      <t>37.11.000  BASES</t>
    </r>
  </si>
  <si>
    <r>
      <rPr>
        <sz val="10"/>
        <rFont val="Times New Roman"/>
        <family val="1"/>
      </rPr>
      <t>37.11.020  BASE DE FUSÍVEL DIAZED COMPLETA PARA 25 A</t>
    </r>
  </si>
  <si>
    <r>
      <rPr>
        <sz val="10"/>
        <rFont val="Times New Roman"/>
        <family val="1"/>
      </rPr>
      <t xml:space="preserve">1)  </t>
    </r>
    <r>
      <rPr>
        <sz val="11"/>
        <rFont val="Times New Roman"/>
        <family val="1"/>
      </rPr>
      <t>Será medido por unidade de base para fusível instalada (un).</t>
    </r>
  </si>
  <si>
    <r>
      <rPr>
        <sz val="10"/>
        <rFont val="Times New Roman"/>
        <family val="1"/>
      </rPr>
      <t xml:space="preserve">2)  </t>
    </r>
    <r>
      <rPr>
        <sz val="11"/>
        <rFont val="Times New Roman"/>
        <family val="1"/>
      </rPr>
      <t>O item remunera o fornecimento e instalação de base, para fusíveis "Diazed" de 2 A até 25 A, inclusive acessórios; não remunera o fornecimento de fusível.</t>
    </r>
  </si>
  <si>
    <r>
      <rPr>
        <sz val="10"/>
        <rFont val="Times New Roman"/>
        <family val="1"/>
      </rPr>
      <t>37.11.040  BASE DE FUSÍVEL DIAZED COMPLETA PARA 63 A</t>
    </r>
  </si>
  <si>
    <r>
      <rPr>
        <sz val="10"/>
        <rFont val="Times New Roman"/>
        <family val="1"/>
      </rPr>
      <t xml:space="preserve">2)  </t>
    </r>
    <r>
      <rPr>
        <sz val="11"/>
        <rFont val="Times New Roman"/>
        <family val="1"/>
      </rPr>
      <t>O item remunera o fornecimento e instalação de base, para fusíveis "Diazed" acima de 25 A até 63 A, inclusive acessórios; não remunera o fornecimento de fusível.</t>
    </r>
  </si>
  <si>
    <r>
      <rPr>
        <sz val="10"/>
        <rFont val="Times New Roman"/>
        <family val="1"/>
      </rPr>
      <t>37.11.060  BASE DE FUSÍVEL NH ATÉ 125 A, COM FUSÍVEL</t>
    </r>
  </si>
  <si>
    <r>
      <rPr>
        <sz val="11"/>
        <rFont val="Times New Roman"/>
        <family val="1"/>
      </rPr>
      <t>tensão nominal de 500 V; remunera também o fornecimento e instalação do fusível.</t>
    </r>
  </si>
  <si>
    <r>
      <rPr>
        <sz val="10"/>
        <rFont val="Times New Roman"/>
        <family val="1"/>
      </rPr>
      <t>37.11.080  BASE DE FUSÍVEL NH ATÉ 250 A, COM FUSÍVEL</t>
    </r>
  </si>
  <si>
    <r>
      <rPr>
        <sz val="10"/>
        <rFont val="Times New Roman"/>
        <family val="1"/>
      </rPr>
      <t xml:space="preserve">1)  </t>
    </r>
    <r>
      <rPr>
        <sz val="11"/>
        <rFont val="Times New Roman"/>
        <family val="1"/>
      </rPr>
      <t>Será medido por unidade de base com fusível instalada (un).</t>
    </r>
  </si>
  <si>
    <r>
      <rPr>
        <sz val="10"/>
        <rFont val="Times New Roman"/>
        <family val="1"/>
      </rPr>
      <t xml:space="preserve">2)  </t>
    </r>
    <r>
      <rPr>
        <sz val="11"/>
        <rFont val="Times New Roman"/>
        <family val="1"/>
      </rPr>
      <t>O  item  remunera  o  fornecimento  e  instalação  de  base  completa  para  fusível  NH  de  36A  até 250 A,  de  alta  capacidade  de  ruptura  (100 kA),  com  contatos  prateados,  corpo  de  esteatita  e tensão nominal de 500 V; remunera também o fornecimento e instalação do fusível.</t>
    </r>
  </si>
  <si>
    <r>
      <rPr>
        <sz val="10"/>
        <rFont val="Times New Roman"/>
        <family val="1"/>
      </rPr>
      <t>37.11.100  BASE DE FUSÍVEL NH ATÉ 400 A, COM FUSÍVEL</t>
    </r>
  </si>
  <si>
    <r>
      <rPr>
        <sz val="10"/>
        <rFont val="Times New Roman"/>
        <family val="1"/>
      </rPr>
      <t xml:space="preserve">2)  </t>
    </r>
    <r>
      <rPr>
        <sz val="11"/>
        <rFont val="Times New Roman"/>
        <family val="1"/>
      </rPr>
      <t>O item remunera o fornecimento e instalação de base completa para fusível NH de 224A até 400 A,  de  alta  capacidade  de  ruptura  (100 kA),  com  contatos  prateados,  corpo  de  esteatita  e tensão nominal de 500 V; remunera também o fornecimento e instalação do fusível.</t>
    </r>
  </si>
  <si>
    <r>
      <rPr>
        <sz val="10"/>
        <rFont val="Times New Roman"/>
        <family val="1"/>
      </rPr>
      <t>37.11.120  BASE DE FUSÍVEL TRIPOLAR DE 15 KV</t>
    </r>
  </si>
  <si>
    <r>
      <rPr>
        <sz val="10"/>
        <rFont val="Times New Roman"/>
        <family val="1"/>
      </rPr>
      <t xml:space="preserve">1)  </t>
    </r>
    <r>
      <rPr>
        <sz val="11"/>
        <rFont val="Times New Roman"/>
        <family val="1"/>
      </rPr>
      <t>Será medido por unidade de base instalada (un).</t>
    </r>
  </si>
  <si>
    <r>
      <rPr>
        <sz val="10"/>
        <rFont val="Times New Roman"/>
        <family val="1"/>
      </rPr>
      <t xml:space="preserve">2)  </t>
    </r>
    <r>
      <rPr>
        <sz val="11"/>
        <rFont val="Times New Roman"/>
        <family val="1"/>
      </rPr>
      <t>O  item  remunera  o  fornecimento  e  instalação  de  base,  tripolar,  para  fusíveis  de  15 KV, inclusive acessórios; não remunera o fornecimento de fusível.</t>
    </r>
  </si>
  <si>
    <r>
      <rPr>
        <sz val="10"/>
        <rFont val="Times New Roman"/>
        <family val="1"/>
      </rPr>
      <t>37.11.130  BASE DE FUSÍVEL TRIPOLAR DE 25 KV</t>
    </r>
  </si>
  <si>
    <r>
      <rPr>
        <sz val="10"/>
        <rFont val="Times New Roman"/>
        <family val="1"/>
      </rPr>
      <t xml:space="preserve">2)  </t>
    </r>
    <r>
      <rPr>
        <sz val="11"/>
        <rFont val="Times New Roman"/>
        <family val="1"/>
      </rPr>
      <t>O  item  remunera  o  fornecimento  e  instalação  de  base,  tripolar,  para  fusíveis  de  25 KV, inclusive acessórios; não remunera o fornecimento de fusível.</t>
    </r>
  </si>
  <si>
    <r>
      <rPr>
        <sz val="10"/>
        <rFont val="Times New Roman"/>
        <family val="1"/>
      </rPr>
      <t>37.11.140  BASE DE FUSÍVEL UNIPOLAR DE 15 KV</t>
    </r>
  </si>
  <si>
    <r>
      <rPr>
        <sz val="10"/>
        <rFont val="Times New Roman"/>
        <family val="1"/>
      </rPr>
      <t xml:space="preserve">2)  </t>
    </r>
    <r>
      <rPr>
        <sz val="11"/>
        <rFont val="Times New Roman"/>
        <family val="1"/>
      </rPr>
      <t>O  item  remunera  o  fornecimento  e  instalação  de  base,  unipolar,  para  fusíveis  de  15 KV, inclusive acessórios; não remunera o fornecimento de fusível.</t>
    </r>
  </si>
  <si>
    <r>
      <rPr>
        <b/>
        <sz val="10"/>
        <rFont val="Times New Roman"/>
        <family val="1"/>
      </rPr>
      <t>37.12.000  FUSÍVEIS</t>
    </r>
  </si>
  <si>
    <r>
      <rPr>
        <sz val="10"/>
        <rFont val="Times New Roman"/>
        <family val="1"/>
      </rPr>
      <t>37.12.020  FUSÍVEL TIPO NH 00 DE 6 A ATÉ 160 A</t>
    </r>
  </si>
  <si>
    <r>
      <rPr>
        <sz val="10"/>
        <rFont val="Times New Roman"/>
        <family val="1"/>
      </rPr>
      <t xml:space="preserve">1)  </t>
    </r>
    <r>
      <rPr>
        <sz val="11"/>
        <rFont val="Times New Roman"/>
        <family val="1"/>
      </rPr>
      <t>Será medido por unidade de fusível instalado (un).</t>
    </r>
  </si>
  <si>
    <r>
      <rPr>
        <sz val="10"/>
        <rFont val="Times New Roman"/>
        <family val="1"/>
      </rPr>
      <t xml:space="preserve">2)  </t>
    </r>
    <r>
      <rPr>
        <sz val="11"/>
        <rFont val="Times New Roman"/>
        <family val="1"/>
      </rPr>
      <t>O item remunera o fornecimento e instalação de fusível tipo NH 00 de 6 A até 160 A.</t>
    </r>
  </si>
  <si>
    <r>
      <rPr>
        <sz val="10"/>
        <rFont val="Times New Roman"/>
        <family val="1"/>
      </rPr>
      <t>37.12.040  FUSÍVEL TIPO NH 1 DE 36 A ATÉ 250 A</t>
    </r>
  </si>
  <si>
    <r>
      <rPr>
        <sz val="10"/>
        <rFont val="Times New Roman"/>
        <family val="1"/>
      </rPr>
      <t xml:space="preserve">2)  </t>
    </r>
    <r>
      <rPr>
        <sz val="11"/>
        <rFont val="Times New Roman"/>
        <family val="1"/>
      </rPr>
      <t>O item remunera o fornecimento e instalação de fusível tipo NH 1 de 36 A até 250 A.</t>
    </r>
  </si>
  <si>
    <r>
      <rPr>
        <sz val="10"/>
        <rFont val="Times New Roman"/>
        <family val="1"/>
      </rPr>
      <t>37.12.060  FUSÍVEL TIPO NH 2 DE 224 A ATÉ 400 A</t>
    </r>
  </si>
  <si>
    <r>
      <rPr>
        <sz val="10"/>
        <rFont val="Times New Roman"/>
        <family val="1"/>
      </rPr>
      <t xml:space="preserve">2)  </t>
    </r>
    <r>
      <rPr>
        <sz val="11"/>
        <rFont val="Times New Roman"/>
        <family val="1"/>
      </rPr>
      <t>O item remunera o fornecimento e instalação de fusível tipo NH 2 de 224 A até 400 A.</t>
    </r>
  </si>
  <si>
    <r>
      <rPr>
        <sz val="10"/>
        <rFont val="Times New Roman"/>
        <family val="1"/>
      </rPr>
      <t>37.12.080  FUSÍVEL TIPO NH 3 DE 400 A ATÉ 630 A</t>
    </r>
  </si>
  <si>
    <r>
      <rPr>
        <sz val="10"/>
        <rFont val="Times New Roman"/>
        <family val="1"/>
      </rPr>
      <t>1)  Será medido por unidade de fusível instalado (un).</t>
    </r>
  </si>
  <si>
    <r>
      <rPr>
        <sz val="10"/>
        <rFont val="Times New Roman"/>
        <family val="1"/>
      </rPr>
      <t xml:space="preserve">2)  </t>
    </r>
    <r>
      <rPr>
        <sz val="11"/>
        <rFont val="Times New Roman"/>
        <family val="1"/>
      </rPr>
      <t>O item remunera o fornecimento e instalação de fusível tipo NH 3 de 400 A até 630 A.</t>
    </r>
  </si>
  <si>
    <r>
      <rPr>
        <sz val="10"/>
        <rFont val="Times New Roman"/>
        <family val="1"/>
      </rPr>
      <t>37.12.100  FUSÍVEL TIPO NH 4 DE 800 A ATÉ 1250 A</t>
    </r>
  </si>
  <si>
    <r>
      <rPr>
        <sz val="10"/>
        <rFont val="Times New Roman"/>
        <family val="1"/>
      </rPr>
      <t xml:space="preserve">2)  </t>
    </r>
    <r>
      <rPr>
        <sz val="11"/>
        <rFont val="Times New Roman"/>
        <family val="1"/>
      </rPr>
      <t>O item remunera o fornecimento e instalação de fusível tipo NH 4 de 800 A até 1250 A.</t>
    </r>
  </si>
  <si>
    <r>
      <rPr>
        <sz val="10"/>
        <rFont val="Times New Roman"/>
        <family val="1"/>
      </rPr>
      <t>37.12.120  FUSÍVEL TIPO HH PARA 15 KV DE 2,5 A ATÉ 50 A</t>
    </r>
  </si>
  <si>
    <r>
      <rPr>
        <sz val="10"/>
        <rFont val="Times New Roman"/>
        <family val="1"/>
      </rPr>
      <t xml:space="preserve">2)  </t>
    </r>
    <r>
      <rPr>
        <sz val="11"/>
        <rFont val="Times New Roman"/>
        <family val="1"/>
      </rPr>
      <t>O item remunera o fornecimento e instalação de fusível tipo HH de 2,5 A até 50 A, para tensões até 15 kV.</t>
    </r>
  </si>
  <si>
    <r>
      <rPr>
        <sz val="10"/>
        <rFont val="Times New Roman"/>
        <family val="1"/>
      </rPr>
      <t>37.12.130  FUSÍVEL TIPO HH PARA 25 KV DE 6 A ATÉ 63 A</t>
    </r>
  </si>
  <si>
    <r>
      <rPr>
        <sz val="10"/>
        <rFont val="Times New Roman"/>
        <family val="1"/>
      </rPr>
      <t xml:space="preserve">2)  </t>
    </r>
    <r>
      <rPr>
        <sz val="11"/>
        <rFont val="Times New Roman"/>
        <family val="1"/>
      </rPr>
      <t>O item remunera o fornecimento e instalação de fusível tipo HH de 6 A até 63 A, para tensões até 25 kV.</t>
    </r>
  </si>
  <si>
    <r>
      <rPr>
        <sz val="10"/>
        <rFont val="Times New Roman"/>
        <family val="1"/>
      </rPr>
      <t>37.12.140  FUSÍVEL TIPO HH PARA 15 KV DE 60 A ATÉ 100 A</t>
    </r>
  </si>
  <si>
    <r>
      <rPr>
        <sz val="10"/>
        <rFont val="Times New Roman"/>
        <family val="1"/>
      </rPr>
      <t xml:space="preserve">2)  </t>
    </r>
    <r>
      <rPr>
        <sz val="11"/>
        <rFont val="Times New Roman"/>
        <family val="1"/>
      </rPr>
      <t>O  item  remunera  o  fornecimento  e  instalação  de  fusível  tipo  HH  de  60 A  até  100 A,  para tensões até 15 kV.</t>
    </r>
  </si>
  <si>
    <r>
      <rPr>
        <sz val="10"/>
        <rFont val="Times New Roman"/>
        <family val="1"/>
      </rPr>
      <t>37.12.200  FUSÍVEL DIAZED RETARDADO DE 2 A ATÉ 25 A</t>
    </r>
  </si>
  <si>
    <r>
      <rPr>
        <sz val="10"/>
        <rFont val="Times New Roman"/>
        <family val="1"/>
      </rPr>
      <t xml:space="preserve">2)  </t>
    </r>
    <r>
      <rPr>
        <sz val="11"/>
        <rFont val="Times New Roman"/>
        <family val="1"/>
      </rPr>
      <t>O  item  remunera  o  fornecimento  e  instalação  de  fusível  tipo  "Diazed"  retardado,  de  2 A até 25 A.</t>
    </r>
  </si>
  <si>
    <r>
      <rPr>
        <sz val="10"/>
        <rFont val="Times New Roman"/>
        <family val="1"/>
      </rPr>
      <t>37.12.220  FUSÍVEL DIAZED RETARDADO DE 35 A ATÉ 63 A</t>
    </r>
  </si>
  <si>
    <r>
      <rPr>
        <sz val="10"/>
        <rFont val="Times New Roman"/>
        <family val="1"/>
      </rPr>
      <t xml:space="preserve">2)  </t>
    </r>
    <r>
      <rPr>
        <sz val="11"/>
        <rFont val="Times New Roman"/>
        <family val="1"/>
      </rPr>
      <t>O item remunera o fornecimento e instalação de fusível tipo "Diazed" retardado, de 35 A até 63 A.</t>
    </r>
  </si>
  <si>
    <r>
      <rPr>
        <sz val="10"/>
        <rFont val="Times New Roman"/>
        <family val="1"/>
      </rPr>
      <t>37.12.300  FUSÍVEL EM VIDRO PARA "TP" DE 0,5 A</t>
    </r>
  </si>
  <si>
    <r>
      <rPr>
        <sz val="10"/>
        <rFont val="Times New Roman"/>
        <family val="1"/>
      </rPr>
      <t xml:space="preserve">2)  </t>
    </r>
    <r>
      <rPr>
        <sz val="11"/>
        <rFont val="Times New Roman"/>
        <family val="1"/>
      </rPr>
      <t>O item remunera o fornecimento e instalação de fusível de vidro de 15 kV para transformador de potencial de 0,5 A.</t>
    </r>
  </si>
  <si>
    <r>
      <rPr>
        <b/>
        <sz val="10"/>
        <rFont val="Times New Roman"/>
        <family val="1"/>
      </rPr>
      <t>37.13.000  DISJUNTORES</t>
    </r>
  </si>
  <si>
    <r>
      <rPr>
        <sz val="10"/>
        <rFont val="Times New Roman"/>
        <family val="1"/>
      </rPr>
      <t>37.13.510  DISJUNTOR FIXO PVO TRIFÁSICO, 17,5 KV, 630 A X 350 MVA, 50 / 60 HZ, COM ACESSÓRIOS</t>
    </r>
  </si>
  <si>
    <r>
      <rPr>
        <sz val="10"/>
        <rFont val="Times New Roman"/>
        <family val="1"/>
      </rPr>
      <t xml:space="preserve">1)  </t>
    </r>
    <r>
      <rPr>
        <sz val="11"/>
        <rFont val="Times New Roman"/>
        <family val="1"/>
      </rPr>
      <t>Será medido por unidade de disjuntor instalado (un).</t>
    </r>
  </si>
  <si>
    <r>
      <rPr>
        <sz val="10"/>
        <rFont val="Times New Roman"/>
        <family val="1"/>
      </rPr>
      <t xml:space="preserve">2)  </t>
    </r>
    <r>
      <rPr>
        <sz val="11"/>
        <rFont val="Times New Roman"/>
        <family val="1"/>
      </rPr>
      <t>O item remunera o fornecimento e instalação de disjuntor, pequeno volume de óleo (PVO), uso interno, provido de carrinho de sustentação, execução fixa, comando manual e frontal, trifásico para   média   tensão   17,5 kV;   corrente   nominal   de   630 A,   capacidade   de   interrupção   de 350 MVA, para freqüências de 50 / 60 Hz, inclusive os acessórios: bobina de abertura P / PLC; bobina  de  fechamento  P / PLC;  bobina  de  mínima  P / PLC  e  contatos  auxiliares,  sendo  três normalmente   abertos   e   três   normalmente   fechados   (3NA + 3NF)   P / PLC,   referência PLC 15 630 350 MVA da Beghim ou equivalente.</t>
    </r>
  </si>
  <si>
    <r>
      <rPr>
        <sz val="10"/>
        <rFont val="Times New Roman"/>
        <family val="1"/>
      </rPr>
      <t>37.13.520  DISJUNTOR A SECO ABERTO TRIFÁSICO, 600 V DE 800 A, 50 / 60 HZ, COM ACESSÓRIOS</t>
    </r>
  </si>
  <si>
    <r>
      <rPr>
        <sz val="10"/>
        <rFont val="Times New Roman"/>
        <family val="1"/>
      </rPr>
      <t xml:space="preserve">2)  </t>
    </r>
    <r>
      <rPr>
        <sz val="11"/>
        <rFont val="Times New Roman"/>
        <family val="1"/>
      </rPr>
      <t>O item remunera o fornecimento e instalação de disjuntor a seco aberto trifásico, execução fixa, comando  manual,  corrente  nominal  de  800 A,  tensão  nominal  de  600 V,  para  freqüências  de 50 / 60 Hz, inclusive os acessórios: bobina de abertura P / DM; bobina de fechamento P / DM; bobina  de  mínima  P / DM  e  contatos  auxiliares,  sendo  três  normalmente  abertos  e  três normalmente   fechados   (3NA + 3NF)   P / DM,   referência   DM 800 FM   da   Beghim   ou equivalente.</t>
    </r>
  </si>
  <si>
    <r>
      <rPr>
        <sz val="10"/>
        <rFont val="Times New Roman"/>
        <family val="1"/>
      </rPr>
      <t>37.13.530  DISJUNTOR  FIXO  PVO  TRIFÁSICO,  15 KV,  630 A X 350 MVA,  COM  RELÉ  DE  PROTEÇÃO  DE SOBRECORRENTE E TRANSFORMADORES DE CORRENTE</t>
    </r>
  </si>
  <si>
    <r>
      <rPr>
        <sz val="10"/>
        <rFont val="Times New Roman"/>
        <family val="1"/>
      </rPr>
      <t xml:space="preserve">1)  </t>
    </r>
    <r>
      <rPr>
        <sz val="11"/>
        <rFont val="Times New Roman"/>
        <family val="1"/>
      </rPr>
      <t>Será medido por conjunto de disjuntor com relé e transformadores de corrente instalado (cj).</t>
    </r>
  </si>
  <si>
    <r>
      <rPr>
        <sz val="10"/>
        <rFont val="Times New Roman"/>
        <family val="1"/>
      </rPr>
      <t xml:space="preserve">2)  </t>
    </r>
    <r>
      <rPr>
        <sz val="11"/>
        <rFont val="Times New Roman"/>
        <family val="1"/>
      </rPr>
      <t>O item remunera o fornecimento e instalação de conjunto constituído por:</t>
    </r>
  </si>
  <si>
    <r>
      <rPr>
        <sz val="10"/>
        <rFont val="Times New Roman"/>
        <family val="1"/>
      </rPr>
      <t xml:space="preserve">a)   </t>
    </r>
    <r>
      <rPr>
        <sz val="11"/>
        <rFont val="Times New Roman"/>
        <family val="1"/>
      </rPr>
      <t>Disjuntor a pequeno volume de óleo (PVO), uso interno, provido de carrinho de sustentação, execução  fixa,  comando  manual  e  frontal,  trifásico  para  média  tensão  15 kV;  corrente nominal de 630 A, capacidade de interrupção de 350 MVA, para freqüências de 50 / 60 Hz; bobina  de  abertura  P / PLC;  bobina  de  fechamento  P / PLC;  bobina  de  mínima  P / PLC  e contatos   auxiliares,   sendo   três   normalmente   abertos   e   três   normalmente   fechados (3NA + 3NF)    P / PLC,    referência    PLC 15 630 350 MVA,    fabricação    Beghim    ou equivalente;</t>
    </r>
  </si>
  <si>
    <r>
      <rPr>
        <sz val="10"/>
        <rFont val="Times New Roman"/>
        <family val="1"/>
      </rPr>
      <t xml:space="preserve">b)  </t>
    </r>
    <r>
      <rPr>
        <sz val="11"/>
        <rFont val="Times New Roman"/>
        <family val="1"/>
      </rPr>
      <t>Três  transformadores  de  corrente,  isolados  em  resina  epóxi,  classe  de  exatidão  para proteção,  montados  em  suporte  metálico  (bandeja),  conectados  antes  do  disjuntor,  com relação de transformação correspondente à carga instalada;</t>
    </r>
  </si>
  <si>
    <r>
      <rPr>
        <sz val="10"/>
        <rFont val="Times New Roman"/>
        <family val="1"/>
      </rPr>
      <t xml:space="preserve">c)   </t>
    </r>
    <r>
      <rPr>
        <sz val="11"/>
        <rFont val="Times New Roman"/>
        <family val="1"/>
      </rPr>
      <t>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URPE 7104, fabricação Pextron, ou equivalente;</t>
    </r>
  </si>
  <si>
    <r>
      <rPr>
        <sz val="10"/>
        <rFont val="Times New Roman"/>
        <family val="1"/>
      </rPr>
      <t xml:space="preserve">d)  </t>
    </r>
    <r>
      <rPr>
        <sz val="11"/>
        <rFont val="Times New Roman"/>
        <family val="1"/>
      </rPr>
      <t>Relé  supervisor  de  tensão  trifásico  microprocessado,  incorporado  no  próprio  disjuntor, "on board", com as funções: 27 (subtensão), 59 (sobretensão), 47 (seqüência de fases) e 48 (falta  de  fase);  indicação  de  corrente  de  "TRIP",  referência  Relé  TST 99,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</si>
  <si>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</si>
  <si>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37.13.550  DISJUNTOR EM CAIXA ABERTA TRIPOLAR EXTRAÍVEL, 500V DE 3200A,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</si>
  <si>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3200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ABW32;  intertravamento  mecânico  de  porta;  intertravamento  por  chave  para  3  disjuntores; referência ABW32 da Weg ou equivalente.</t>
    </r>
  </si>
  <si>
    <r>
      <rPr>
        <sz val="10"/>
        <rFont val="Times New Roman"/>
        <family val="1"/>
      </rPr>
      <t>37.13.570  DISJUNTOR EM CAIXA ABERTA TRIPOLAR EXTRAÍVEL, 500V DE 4000A,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</si>
  <si>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4000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ABW40;  intertravamento  mecânico  de  porta;  intertravamento  por  chave  para  3  disjuntores; referência ABW40 da Weg ou equivalente.</t>
    </r>
  </si>
  <si>
    <r>
      <rPr>
        <sz val="10"/>
        <rFont val="Times New Roman"/>
        <family val="1"/>
      </rPr>
      <t>37.13.590  DISJUNTOR EM CAIXA ABERTA TRIPOLAR EXTRAÍVEL, 500V DE 5000A,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</si>
  <si>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5000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ABW50;  intertravamento  mecânico  de  porta;  intertravamento  por  chave  para  3  disjuntores, referência ABW50 da Weg ou equivalente.</t>
    </r>
  </si>
  <si>
    <r>
      <rPr>
        <sz val="10"/>
        <rFont val="Times New Roman"/>
        <family val="1"/>
      </rPr>
      <t>37.13.600  DISJUNTOR TERMOMAGNÉTICO, UNIPOLAR 127 / 220 V, CORRENTE DE 10 A ATÉ 30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</si>
  <si>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10 A até 30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</si>
  <si>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37.13.610  DISJUNTOR TERMOMAGNÉTICO, UNIPOLAR 127 / 220 V, CORRENTE DE 35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</si>
  <si>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35 A até 50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</si>
  <si>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37.13.620  DISJUNTOR TERMOMAGNÉTICO, UNIPOLAR 127 / 220 V, CORRENTE DE 60 A ATÉ 70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</si>
  <si>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60 A até 70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</si>
  <si>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37.13.630  DISJUNTOR TERMOMAGNÉTICO, BIPOLAR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</si>
  <si>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</si>
  <si>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37.13.640  DISJUNTOR TERMOMAGNÉTICO, BIPOLAR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</si>
  <si>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60 A até  100 A  e  tensão  de  220 / 380 V,  conforme  selo  de  conformidade  do  INMETRO  para  os modelos de 60 A;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</si>
  <si>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37.13.650  DISJUNTOR TERMOMAGNÉTICO, TRIPOLAR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</si>
  <si>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</si>
  <si>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37.13.660  DISJUNTOR TERMOMAGNÉTICO, TRIPOLAR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</si>
  <si>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60 A até  100 A  e  tensão  de  220 / 380 V,  conforme  selo  de  conformidade  do  INMETRO  para  os modelos de 60 A;  fabricação:  Pial Legrand, Eletromar / Cuttler Hammer, Soprano, Lorenzetti,</t>
    </r>
  </si>
  <si>
    <r>
      <rPr>
        <sz val="11"/>
        <rFont val="Times New Roman"/>
        <family val="1"/>
      </rPr>
      <t>ABB, GE, ou equivalente; remunera também materiais acessórios e a mão-de-obra necessária para a instalação do disjuntor  por  meio de parafusos em suporte apropriado; não remunera o fornecimento do suporte.</t>
    </r>
  </si>
  <si>
    <r>
      <rPr>
        <sz val="10"/>
        <rFont val="Times New Roman"/>
        <family val="1"/>
      </rPr>
      <t>37.13.690  DISJUNTOR  SÉRIE  UNIVERSAL,  EM  CAIXA  MOLDADA,  TÉRMICO  E  MAGNÉTICO  FIXOS, BIPOLAR 480 V, CORRENTE DE 60 A ATÉ 100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</si>
  <si>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modelos  com  correntes  variáveis  de  60 A  até 100 A, tensão máxima de 480 VCA, e capacidade de ruptura simétrica variável de 10 kA até 25 kA,  conforme  a  tensão  de  instalação,  ou  conforme  fabricante,  referência  Gi 20 / 21  da Eletromar / Cutler Hammer,  ou  TED 1240 / 41  da  GE,  ou  equivalente;  remunera  também materiais acessórios e a mão-de-obra necessária para a instalação do disjuntor.</t>
    </r>
  </si>
  <si>
    <r>
      <rPr>
        <sz val="10"/>
        <rFont val="Times New Roman"/>
        <family val="1"/>
      </rPr>
      <t>37.13.700  DISJUNTOR  SÉRIE  UNIVERSAL,  EM  CAIXA  MOLDADA,  TÉRMICO  E  MAGNÉTICO  FIXOS, BIPOLAR 480 / 600 V, CORRENTE DE 125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</si>
  <si>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com corrente 125 A, tensão máxima de 480 VCA, ou 600 VCA, e capacidade de ruptura simétrica variável de 10 kA até 25 kA, conforme a tensão de  instalação,  ou  conforme  fabricante;  referência  Gi 21  da  Eletromar / Cutler Hammer,  ou TED 1261  da  GE,  ou  equivalente;  remunera  também  materiais  acessórios  e  a  mão-de-obra necessária para a instalação do disjuntor.</t>
    </r>
  </si>
  <si>
    <r>
      <rPr>
        <sz val="10"/>
        <rFont val="Times New Roman"/>
        <family val="1"/>
      </rPr>
      <t>37.13.720  DISJUNTOR   SÉRIE   UNIVERSAL,   EM   CAIXA   MOLDADA,   TÉRMICO   FIXO   E   MAGNÉTICO AJUSTÁVEL, TRIPOLAR 600 V, CORRENTE DE 300 A ATÉ 400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</si>
  <si>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300 A até 400 A, tensão máxima de 600 VCA, e capacidade de ruptura simétrica variável de 10 kA até 42 kA,  conforme  a  tensão  de  instalação,  ou  conforme  fabricante,  referência  Ki 33 / 34  da Eletromar / Cutler Hammer,   ou   TJK 4363 / 64   da   GE,   ou   equivalente;   remunera   também materiais acessórios e a mão-de-obra necessária para a instalação do disjuntor.</t>
    </r>
  </si>
  <si>
    <r>
      <rPr>
        <sz val="10"/>
        <rFont val="Times New Roman"/>
        <family val="1"/>
      </rPr>
      <t>37.13.730  DISJUNTOR   SÉRIE   UNIVERSAL,   EM   CAIXA   MOLDADA,   TÉRMICO   FIXO   E   MAGNÉTICO AJUSTÁVEL, TRIPOLAR 600 V, CORRENTE DE 500 A ATÉ 630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</si>
  <si>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500 A até 630 A, tensão máxima de 600 VCA, e capacidade de ruptura simétrica variável de 10 kA até 42 kA,  conforme  a  tensão  de  instalação,  ou  conforme  fabricante,  referência  Li 35 / 36  da Eletromar / Cutler Hammer,   ou   TJK 6365 / 66   da   GE,   ou   equivalente;   remunera   também materiais acessórios e a mão-de-obra necessária para a instalação do disjuntor.</t>
    </r>
  </si>
  <si>
    <r>
      <rPr>
        <sz val="10"/>
        <rFont val="Times New Roman"/>
        <family val="1"/>
      </rPr>
      <t>37.13.740  DISJUNTOR   SÉRIE   UNIVERSAL,   EM   CAIXA   MOLDADA,   TÉRMICO   FIXO   E   MAGNÉTICO AJUSTÁVEL, TRIPOLAR 600 V, CORRENTE DE 700 A ATÉ 800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</si>
  <si>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700 A até 800 A, tensão máxima de 600 VCA, e capacidade de ruptura simétrica variável de 10 kA até 42 kA,  conforme  a  tensão  de  instalação,  ou  conforme  fabricante,  referência  Li 37 / 38  da Eletromar / Cutler Hammer,  ou  TKM 8367 / 68  da  GE,  ou  equivalente;  remunera  também materiais acessórios e a mão-de-obra necessária para a instalação do disjuntor.</t>
    </r>
  </si>
  <si>
    <r>
      <rPr>
        <sz val="10"/>
        <rFont val="Times New Roman"/>
        <family val="1"/>
      </rPr>
      <t>37.13.760  DISJUNTOR   EM   CAIXA   MOLDADA,   TÉRMICO   E   MAGNÉTICO   AJUSTÁVEIS,   TRIPOLAR</t>
    </r>
  </si>
  <si>
    <r>
      <rPr>
        <sz val="10"/>
        <rFont val="Times New Roman"/>
        <family val="1"/>
      </rPr>
      <t>630 A / 690 V, FAIXA DE AJUSTE DE 440 A ATÉ 630 A</t>
    </r>
  </si>
  <si>
    <r>
      <rPr>
        <sz val="10"/>
        <rFont val="Times New Roman"/>
        <family val="1"/>
      </rPr>
      <t xml:space="preserve">2)  </t>
    </r>
    <r>
      <rPr>
        <sz val="11"/>
        <rFont val="Times New Roman"/>
        <family val="1"/>
      </rPr>
      <t>O item remunera o fornecimento de disjuntor linha industrial, em caixa moldada, tripolar com corrente nominal de 630 A / 690 V, com regulagens de: 440 / 630 A, execução fixa, comando manual,  referência  DWA 800H-630-3  da  Weg,  ou  equivalente;  remunera  também  materiais acessórios e a mão-de-obra necessária para a instalação do disjuntor; não remunera acessórios opcionais.</t>
    </r>
  </si>
  <si>
    <r>
      <rPr>
        <sz val="10"/>
        <rFont val="Times New Roman"/>
        <family val="1"/>
      </rPr>
      <t>37.13.770  DISJUNTOR   EM   CAIXA   MOLDADA,   TÉRMICO   E   MAGNÉTICO   AJUSTÁVEIS,   TRIPOLAR</t>
    </r>
  </si>
  <si>
    <r>
      <rPr>
        <sz val="10"/>
        <rFont val="Times New Roman"/>
        <family val="1"/>
      </rPr>
      <t>1250 A / 690 V, FAIXA DE AJUSTE DE 800 A ATÉ 1250 A</t>
    </r>
  </si>
  <si>
    <r>
      <rPr>
        <sz val="10"/>
        <rFont val="Times New Roman"/>
        <family val="1"/>
      </rPr>
      <t xml:space="preserve">2)  </t>
    </r>
    <r>
      <rPr>
        <sz val="11"/>
        <rFont val="Times New Roman"/>
        <family val="1"/>
      </rPr>
      <t>O item remunera o fornecimento de disjuntor linha industrial, em caixa moldada, tripolar com corrente nominal de 1250 A, Vn de 500 / 690 V, com regulagens de: 800 / 1.250 A, execução fixa,  comando  manual,  referência  DWA 1600S-1250-3  da  Weg,  ou  equivalente;  remunera também  materiais  acessórios  e  a  mão-de-obra  necessária  para  a  instalação  do  disjuntor;  não remunera acessórios opcionais.</t>
    </r>
  </si>
  <si>
    <r>
      <rPr>
        <sz val="10"/>
        <rFont val="Times New Roman"/>
        <family val="1"/>
      </rPr>
      <t>37.13.780  DISJUNTOR   EM   CAIXA   MOLDADA,   TÉRMICO   E   MAGNÉTICO   AJUSTÁVEIS,   TRIPOLAR</t>
    </r>
  </si>
  <si>
    <r>
      <rPr>
        <sz val="10"/>
        <rFont val="Times New Roman"/>
        <family val="1"/>
      </rPr>
      <t>1600 A / 690 V, FAIXA DE AJUSTE DE 1.000 A ATÉ 1.600 A</t>
    </r>
  </si>
  <si>
    <r>
      <rPr>
        <sz val="10"/>
        <rFont val="Times New Roman"/>
        <family val="1"/>
      </rPr>
      <t xml:space="preserve">2)  </t>
    </r>
    <r>
      <rPr>
        <sz val="11"/>
        <rFont val="Times New Roman"/>
        <family val="1"/>
      </rPr>
      <t>O item remunera o fornecimento de disjuntor linha industrial, em caixa moldada, tripolar com corrente nominal de 1600 A, Vn de 500 / 690 V, com regulagens de: 1.000 / 1.600 A, execução fixa,  comando  manual,  referência  DWA 1600S-1600-3  da  Weg,  ou  equivalente;  remunera também  materiais  acessórios  e  a  mão-de-obra  necessária  para  a  instalação  do  disjuntor;  não remunera acessórios opcionais.</t>
    </r>
  </si>
  <si>
    <r>
      <rPr>
        <sz val="10"/>
        <rFont val="Times New Roman"/>
        <family val="1"/>
      </rPr>
      <t>37.13.800  MINI-DISJUNTOR TERMOMAGNÉTICO, UNIPOLAR 127 / 220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</si>
  <si>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10 A  até  32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</si>
  <si>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37.13.810  MINI-DISJUNTOR TERMOMAGNÉTICO, UNIPOLAR 127 / 220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</si>
  <si>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40 A  até  50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</si>
  <si>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37.13.820  MINI-DISJUNTOR TERMOMAGNÉTICO, UNIPOLAR 127 / 220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</si>
  <si>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unipolar,  com  corrente  de  63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</si>
  <si>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37.13.840  MINI-DISJUNTOR TERMOMAGNÉTICO, BIPOLAR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</si>
  <si>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</si>
  <si>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37.13.850  MINI-DISJUNTOR TERMOMAGNÉTICO, BIPOLAR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</si>
  <si>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</si>
  <si>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37.13.860  MINI-DISJUNTOR TERMOMAGNÉTICO, BIPOLAR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</si>
  <si>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bipolar,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</si>
  <si>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37.13.870  MINI-DISJUNTOR TERMOMAGNÉTICO, BIPOLAR 400 V, CORRENTE DE 80 A ATÉ 100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</si>
  <si>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80 A  até  100 A  e tensão   de   400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</si>
  <si>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37.13.880  MINI-DISJUNTOR TERMOMAGNÉTICO, TRIPOLAR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</si>
  <si>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</si>
  <si>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37.13.890  MINI-DISJUNTOR TERMOMAGNÉTICO, TRIPOLAR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</si>
  <si>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</si>
  <si>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37.13.900  MINI-DISJUNTOR TERMOMAGNÉTICO, TRIPOLAR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</si>
  <si>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tripolar,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</si>
  <si>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37.13.910  MINI-DISJUNTOR TERMOMAGNÉTICO, TRIPOLAR 400 V, CORRENTE DE 80 A ATÉ 125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</si>
  <si>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80 A até 125 A e tensão  de  400 V,  fabricação:  Pial Legrand,  Eletromar / Cuttler Hammer,  GE  ou  equivalente; remunera  também  materiais  acessórios  e  a  mão-de-obra  necessária  para  a  instalação  do disjuntor  por  meio de trava ajustável  em trilho tipo “DIN”;  não remunera o fornecimento do trilho.</t>
    </r>
  </si>
  <si>
    <r>
      <rPr>
        <sz val="10"/>
        <rFont val="Times New Roman"/>
        <family val="1"/>
      </rPr>
      <t>37.13.920  DISJUNTOR  EM  CAIXA  MOLDADA,  TÉRMICO  AJUSTÁVEL  E  MAGNÉTICO  FIXO,  TRIPOLAR</t>
    </r>
  </si>
  <si>
    <r>
      <rPr>
        <sz val="10"/>
        <rFont val="Times New Roman"/>
        <family val="1"/>
      </rPr>
      <t>2000 A / 1200 V, FAIXA DE AJUSTE DE 1.600 A ATÉ 2.000 A</t>
    </r>
  </si>
  <si>
    <r>
      <rPr>
        <sz val="10"/>
        <rFont val="Times New Roman"/>
        <family val="1"/>
      </rPr>
      <t xml:space="preserve">2)  </t>
    </r>
    <r>
      <rPr>
        <sz val="11"/>
        <rFont val="Times New Roman"/>
        <family val="1"/>
      </rPr>
      <t>O item remunera o fornecimento de disjuntor linha industrial, em caixa moldada, tripolar com corrente  nominal  de  2.000 A,  Vn  de  1200 V,  com  regulagens  de:  1.600 / 2.000 A,  execução</t>
    </r>
  </si>
  <si>
    <r>
      <rPr>
        <sz val="11"/>
        <rFont val="Times New Roman"/>
        <family val="1"/>
      </rPr>
      <t>fixa,  comando  manual,  referência  PADM-2000 FM  da  Beghim,  ou  equivalente;  remunera também  materiais  acessórios  e  a  mão-de-obra  necessária  para  a  instalação  do  disjuntor;  não remunera acessórios opcionais.</t>
    </r>
  </si>
  <si>
    <r>
      <rPr>
        <sz val="10"/>
        <rFont val="Times New Roman"/>
        <family val="1"/>
      </rPr>
      <t>37.13.930  DISJUNTOR  EM  CAIXA  MOLDADA,  TÉRMICO  AJUSTÁVEL  E  MAGNÉTICO  FIXO,  TRIPOLAR</t>
    </r>
  </si>
  <si>
    <r>
      <rPr>
        <sz val="10"/>
        <rFont val="Times New Roman"/>
        <family val="1"/>
      </rPr>
      <t>2500 A / 1200 V, FAIXA DE AJUSTE DE 2.000 A ATÉ 2.500 A</t>
    </r>
  </si>
  <si>
    <r>
      <rPr>
        <sz val="10"/>
        <rFont val="Times New Roman"/>
        <family val="1"/>
      </rPr>
      <t xml:space="preserve">2)  </t>
    </r>
    <r>
      <rPr>
        <sz val="11"/>
        <rFont val="Times New Roman"/>
        <family val="1"/>
      </rPr>
      <t>O item remunera o fornecimento de disjuntor linha industrial, em caixa moldada, tripolar com corrente  nominal  de  2.500 A,  Vn  de  1200 V,  com  regulagens  de:  2.000 / 2.500 A,  execução fixa,  comando  manual,  referência  PADM-2500 FM  da  Beghim,  ou  equivalente;  remunera também  materiais  acessórios  e  a  mão-de-obra  necessária  para  a  instalação  do  disjuntor;  não remunera acessórios opcionais.</t>
    </r>
  </si>
  <si>
    <r>
      <rPr>
        <sz val="10"/>
        <rFont val="Times New Roman"/>
        <family val="1"/>
      </rPr>
      <t>37.13.940  DISJUNTOR EM CAIXA ABERTA TRIPOLAR EXTRAÍVEL, 500 V DE 6300 A, COM ACESSÓRIOS</t>
    </r>
  </si>
  <si>
    <r>
      <rPr>
        <sz val="10"/>
        <rFont val="Times New Roman"/>
        <family val="1"/>
      </rPr>
      <t xml:space="preserve">2)  </t>
    </r>
    <r>
      <rPr>
        <sz val="11"/>
        <rFont val="Times New Roman"/>
        <family val="1"/>
      </rPr>
      <t>O  item remunera  o  fornecimento  e  instalação  de  disjuntor  em caixa aberta tripolar  extraível, corrente nominal  de 6.300 A, tensão nominal de 500 V (Icu), para frequências de 50 / 60 Hz, inclusive  os  acessórios:  acionamento  motorizado  com  carregamento  de  mola  220 / 240 V, bobina  com  desligamento  a  distância  220 / 240 V,  bobina  de  mínima  tensão  (se  necessário) 220 / 240 V; blocos de contatos auxiliares (4 NF + 4 NA); dispositivo de bloqueio com chave. Referência 3WL da Siemens, EMAX da ABB, Masterpact NW da Schneider ou equivalente.</t>
    </r>
  </si>
  <si>
    <r>
      <rPr>
        <b/>
        <sz val="10"/>
        <rFont val="Times New Roman"/>
        <family val="1"/>
      </rPr>
      <t>37.14.000  CHAVE DE BAIXA TENSÃO</t>
    </r>
  </si>
  <si>
    <r>
      <rPr>
        <sz val="10"/>
        <rFont val="Times New Roman"/>
        <family val="1"/>
      </rPr>
      <t>37.14.050  CHAVE COMUTADORA, REVERSÃO SOB CARGA, TETRAPOLAR, SEM PORTA FUSÍVEL, PARA 100 A</t>
    </r>
  </si>
  <si>
    <r>
      <rPr>
        <sz val="10"/>
        <rFont val="Times New Roman"/>
        <family val="1"/>
      </rPr>
      <t xml:space="preserve">1)  </t>
    </r>
    <r>
      <rPr>
        <sz val="11"/>
        <rFont val="Times New Roman"/>
        <family val="1"/>
      </rPr>
      <t>Será medido por unidade de chave comutadora instalada (un).</t>
    </r>
  </si>
  <si>
    <r>
      <rPr>
        <sz val="10"/>
        <rFont val="Times New Roman"/>
        <family val="1"/>
      </rPr>
      <t xml:space="preserve">2)  </t>
    </r>
    <r>
      <rPr>
        <sz val="11"/>
        <rFont val="Times New Roman"/>
        <family val="1"/>
      </rPr>
      <t>O item remunera o fornecimento de chave comutadora intertravados mecanicamente, tetrapolar, manobra sob carga, sem base porta-fusível, de dupla interrupção (reversão), posição I-0-II, com intertravamento acoplado nas duas chaves, para 100 A, referência SS32-100/4 da Holec, SS 32- 100/4  da  Siemens,  ou  equivalente;  materiais  acessórios  e  a  mão-de-obra  necessária  para  a instalação completa da chave comutadora.</t>
    </r>
  </si>
  <si>
    <r>
      <rPr>
        <sz val="10"/>
        <rFont val="Times New Roman"/>
        <family val="1"/>
      </rPr>
      <t>37.14.300  CHAVE    SECCIONADORA    SOB    CARGA,    TRIPOLAR,    ACIONAMENTO    ROTATIVO,    COM PROLONGADOR, SEM PORTA-FUSÍVEL, DE 160 A</t>
    </r>
  </si>
  <si>
    <r>
      <rPr>
        <sz val="10"/>
        <rFont val="Times New Roman"/>
        <family val="1"/>
      </rPr>
      <t xml:space="preserve">1)  </t>
    </r>
    <r>
      <rPr>
        <sz val="11"/>
        <rFont val="Times New Roman"/>
        <family val="1"/>
      </rPr>
      <t>Será medido por unidade de chave seccionadora instalada (un).</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</si>
  <si>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160 A, com eixo prolongador variável de 90 mm até 300 mm, conforme o fabricante, referência S32 160/3 da Siemens, ou S32 160/3 da Holec, ou KG160-K300 da Kraus &amp; Naimer, ou equivalente; materiais acessórios e a mão- de-obra necessária para a instalação completa da chave seccionadora.</t>
    </r>
  </si>
  <si>
    <r>
      <rPr>
        <sz val="10"/>
        <rFont val="Times New Roman"/>
        <family val="1"/>
      </rPr>
      <t>37.14.310  CHAVE    SECCIONADORA    SOB    CARGA,    TRIPOLAR,    ACIONAMENTO    ROTATIVO,    COM PROLONGADOR, SEM PORTA-FUSÍVEL, DE 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</si>
  <si>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250 A, com eixo prolongador variável de 90 mm até 300 mm, conforme o fabricante, referência S32 250/3 da Siemens, ou S32 250/3 da Holec, ou KG250-K300 da Kraus &amp; Naimer, ou ICP-250TR da Semitrans, ou equivalente; materiais   acessórios   e   a   mão-de-obra   necessária   para   a   instalação   completa   da   chave seccionadora.</t>
    </r>
  </si>
  <si>
    <r>
      <rPr>
        <sz val="10"/>
        <rFont val="Times New Roman"/>
        <family val="1"/>
      </rPr>
      <t>37.14.320  CHAVE    SECCIONADORA    SOB    CARGA,    TRIPOLAR,    ACIONAMENTO    ROTATIVO,    COM PROLONGADOR, SEM PORTA-FUSÍVEL, DE 400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</si>
  <si>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400 A, com eixo prolongador variável de 90 mm até 300 mm, conforme o fabricante, referência S32 400/3 da Siemens, ou S32 400/3 da  Holec,  ou  KNS 3/400  da  Kraus  &amp;  Naimer,  ou  ICP-400TR  da  Semitrans,  ou  equivalente; materiais   acessórios   e   a   mão-de-obra   necessária   para   a   instalação   completa   da   chave seccionadora.</t>
    </r>
  </si>
  <si>
    <r>
      <rPr>
        <sz val="10"/>
        <rFont val="Times New Roman"/>
        <family val="1"/>
      </rPr>
      <t>37.14.330  CHAVE    SECCIONADORA    SOB    CARGA,    TRIPOLAR,    ACIONAMENTO    ROTATIVO,    COM PROLONGADOR, SEM PORTA-FUSÍVEL, DE 630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</si>
  <si>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630 A, com eixo prolongador variável de 90 mm até 300 mm, conforme o fabricante, referência S32 630/3 da Siemens, ou S32 630/3 da  Holec,  ou  KNS 3/630  da  Kraus  &amp;  Naimer,  ou  ICP-630TR  da  Semitrans,  ou  equivalente; materiais   acessórios   e   a   mão-de-obra   necessária   para   a   instalação   completa   da   chave seccionadora.</t>
    </r>
  </si>
  <si>
    <r>
      <rPr>
        <sz val="10"/>
        <rFont val="Times New Roman"/>
        <family val="1"/>
      </rPr>
      <t>37.14.340  CHAVE    SECCIONADORA    SOB    CARGA,    TRIPOLAR,    ACIONAMENTO    ROTATIVO,    COM PROLONGADOR, SEM PORTA-FUSÍVEL, DE 1000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</si>
  <si>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1000 A,  com  eixo  prolongador variável de 90 mm até 300 mm, conforme o fabricante, referência S32 1000/3 da Siemens, ou S32 1000/3 da Holec, ou KNS 3/1000 da Kraus &amp; Naimer, ou ICP-1000TR da Semitrans, ou equivalente;  materiais  acessórios  e  a  mão-de-obra  necessária  para  a  instalação  completa  da chave seccionadora.</t>
    </r>
  </si>
  <si>
    <r>
      <rPr>
        <sz val="10"/>
        <rFont val="Times New Roman"/>
        <family val="1"/>
      </rPr>
      <t>37.14.350  CHAVE    SECCIONADORA    SOB    CARGA,    TRIPOLAR,    ACIONAMENTO    ROTATIVO,    COM PROLONGADOR, SEM PORTA-FUSÍVEL, DE 1250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</si>
  <si>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1250 A,  com  eixo  prolongador variável de 90 mm até 300 mm, conforme o fabricante, referência S32 1250/3 da Siemens, ou S32 1250/3 da Holec, ou KNS 3/1250 da Kraus &amp; Naimer, ou ICP-1250TR da Semitrans, ou equivalente;  materiais  acessórios  e  a  mão-de-obra  necessária  para  a  instalação  completa  da chave seccionadora.</t>
    </r>
  </si>
  <si>
    <r>
      <rPr>
        <sz val="10"/>
        <rFont val="Times New Roman"/>
        <family val="1"/>
      </rPr>
      <t>37.14.410  CHAVE    SECCIONADORA    SOB    CARGA,    TRIPOLAR,    ACIONAMENTO    ROTATIVO,    COM PROLONGADOR E PORTA-FUSÍVEL ATÉ NH-00-125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</si>
  <si>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125 A,  de  dupla  interrupção,  acionamento  rotativo  frontal  com eixo prolongador variável de 90 mm até 300 mm, conforme o fabricante, referência ICF-125TR da Semitrans, ou KNF 3/125 da Kraus &amp; Naimer, ou S5000F-125 da Beghim, ou equivalente; materiais   acessórios   e   a   mão-de-obra   necessária   para   a   instalação   completa   da   chave seccionadora. Não remunera o fornecimento dos fusíveis.</t>
    </r>
  </si>
  <si>
    <r>
      <rPr>
        <sz val="10"/>
        <rFont val="Times New Roman"/>
        <family val="1"/>
      </rPr>
      <t>37.14.420  CHAVE    SECCIONADORA    SOB    CARGA,    TRIPOLAR,    ACIONAMENTO    ROTATIVO,    COM PROLONGADOR E PORTA-FUSÍVEL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</si>
  <si>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acionamento  rotativo  frontal,  ou  lateral   com  eixo prolongador variável de 90 mm até 300 mm, conforme o fabricante, referência Ergonfuse 160 da Holec, ou ICF-160TR da Semitrans, ou KNF 3/160 da Kraus &amp; Naimer, ou S5000F-160 da Beghim,  ou  equivalente;  materiais  acessórios  e  a  mão-de-obra  necessária  para  a  instalação completa da chave seccionadora. Não remunera o fornecimento dos fusíveis.</t>
    </r>
  </si>
  <si>
    <r>
      <rPr>
        <sz val="10"/>
        <rFont val="Times New Roman"/>
        <family val="1"/>
      </rPr>
      <t>37.14.430  CHAVE    SECCIONADORA    SOB    CARGA,    TRIPOLAR,    ACIONAMENTO    ROTATIVO,    COM PROLONGADOR E PORTA-FUSÍVEL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</si>
  <si>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acionamento   rotativo   frontal,   ou   lateral   com   eixo prolongador variável de 90 mm até 300 mm, conforme o fabricante, referência Ergonfuse 250 da Holec, ou ICF-250TR da Semitrans, ou KNF 3/250 da Kraus &amp; Naimer, ou S5000F-250 da Beghim,  ou  M21-250  da  Beghim  ou  equivalente;  materiais  acessórios  e  a  mão-de-obra necessária para a instalação completa da chave seccionadora. Não remunera o fornecimento dos fusíveis.</t>
    </r>
  </si>
  <si>
    <r>
      <rPr>
        <sz val="10"/>
        <rFont val="Times New Roman"/>
        <family val="1"/>
      </rPr>
      <t>37.14.440  CHAVE    SECCIONADORA    SOB    CARGA,    TRIPOLAR,    ACIONAMENTO    ROTATIVO,    COM PROLONGADOR E PORTA-FUSÍVEL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</si>
  <si>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acionamento   rotativo   frontal,   ou   lateral   com   eixo prolongador variável de 90 mm até 300 mm, conforme o fabricante, referência Ergonfuse 400 da Holec, ou ICF-400TR da Semitrans, ou KNF 3/400 da Kraus &amp; Naimer, ou S5000F-400 da Beghim,  ou  M21-400  da  Beghim  ou  equivalente;  materiais  acessórios  e  a  mão-de-obra necessária para a instalação completa da chave seccionadora. Não remunera o fornecimento dos fusíveis.</t>
    </r>
  </si>
  <si>
    <r>
      <rPr>
        <sz val="10"/>
        <rFont val="Times New Roman"/>
        <family val="1"/>
      </rPr>
      <t>37.14.450  CHAVE    SECCIONADORA    SOB    CARGA,    TRIPOLAR,    ACIONAMENTO    ROTATIVO,    COM PROLONGADOR E PORTA-FUSÍVEL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</si>
  <si>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acionamento   rotativo   frontal,   ou   lateral   com   eixo</t>
    </r>
  </si>
  <si>
    <r>
      <rPr>
        <sz val="11"/>
        <rFont val="Times New Roman"/>
        <family val="1"/>
      </rPr>
      <t>prolongador variável de 90 mm até 300 mm, conforme o fabricante, referência Ergonfuse 630 da Holec, ou ICF-630TR da Semitrans, ou KNF 3/630 da Kraus &amp; Naimer, ou S5000F-630 da Beghim,  ou  M21-630  da  Beghim  ou  equivalente;  materiais  acessórios  e  a  mão-de-obra necessária para a instalação completa da chave seccionadora. Não remunera o fornecimento dos fusíveis.</t>
    </r>
  </si>
  <si>
    <r>
      <rPr>
        <sz val="10"/>
        <rFont val="Times New Roman"/>
        <family val="1"/>
      </rPr>
      <t>37.14.500  CHAVE SECCIONADORA SOB CARGA, TRIPOLAR, ACIONAMENTO TIPO PUNHO, COM PORTA- 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</si>
  <si>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com  abertura  da  tampa  por  tração  frontal,  tipo  punho, referência 3NP40-70 da Siemens, ou SP 160 da Holec, ou equivalente; materiais acessórios e a mão-de-obra  necessária  para  a  instalação  completa  da  chave  seccionadora.  Não  remunera  o fornecimento dos fusíveis.</t>
    </r>
  </si>
  <si>
    <r>
      <rPr>
        <sz val="10"/>
        <rFont val="Times New Roman"/>
        <family val="1"/>
      </rPr>
      <t>37.14.510  CHAVE SECCIONADORA SOB CARGA, TRIPOLAR, ACIONAMENTO TIPO PUNHO, COM PORTA- 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</si>
  <si>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com  abertura  da  tampa  por  tração  frontal,  tipo  punho, referência 3NP42-70 da Siemens, ou SP 250 da Holec, ou equivalente; materiais acessórios e a mão-de-obra  necessária  para  a  instalação  completa  da  chave  seccionadora.  Não  remunera  o fornecimento dos fusíveis.</t>
    </r>
  </si>
  <si>
    <r>
      <rPr>
        <sz val="10"/>
        <rFont val="Times New Roman"/>
        <family val="1"/>
      </rPr>
      <t>37.14.520  CHAVE SECCIONADORA SOB CARGA, TRIPOLAR, ACIONAMENTO TIPO PUNHO, COM PORTA- 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</si>
  <si>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com  abertura  da  tampa  por  tração  frontal,  tipo  punho, referência 3NP43-70 da Siemens, ou SP 400 da Holec, ou equivalente; materiais acessórios e a mão-de-obra  necessária  para  a  instalação  completa  da  chave  seccionadora.  Não  remunera  o fornecimento dos fusíveis.</t>
    </r>
  </si>
  <si>
    <r>
      <rPr>
        <sz val="10"/>
        <rFont val="Times New Roman"/>
        <family val="1"/>
      </rPr>
      <t>37.14.530  CHAVE SECCIONADORA SOB CARGA, TRIPOLAR, ACIONAMENTO TIPO PUNHO, COM PORTA- 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</si>
  <si>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com  abertura  da  tampa  por  tração  frontal,  tipo  punho, referência 3NP44-70 da Siemens, ou SP 630 da Holec, ou equivalente; materiais acessórios e a mão-de-obra  necessária  para  a  instalação  completa  da  chave  seccionadora.  Não  remunera  o fornecimento dos fusíveis.</t>
    </r>
  </si>
  <si>
    <r>
      <rPr>
        <sz val="10"/>
        <rFont val="Times New Roman"/>
        <family val="1"/>
      </rPr>
      <t>37.14.600  CHAVE  COMUTADORA,  REVERSÃO  SOB  CARGA,  TRIPOLAR,  SEM  PORTA-FUSÍVEL  PARA</t>
    </r>
  </si>
  <si>
    <r>
      <rPr>
        <sz val="10"/>
        <rFont val="Times New Roman"/>
        <family val="1"/>
      </rPr>
      <t>400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</si>
  <si>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t>
    </r>
  </si>
  <si>
    <r>
      <rPr>
        <sz val="11"/>
        <rFont val="Times New Roman"/>
        <family val="1"/>
      </rPr>
      <t>própria chave, ou na porta do painel, para até 400 A, referência BB32-400/3 da Siemens, ou BB32-400/3 da Holec, ou KNT3/400 da Kraus &amp; Naimer, ou ICRP-400TR da Semitrans, ou RGC/RGAC-40  da  Beghim,  ou  equivalente;  materiais  acessórios  e  a  mão-de-obra  necessária para a instalação completa da chave comutadora.</t>
    </r>
  </si>
  <si>
    <r>
      <rPr>
        <sz val="10"/>
        <rFont val="Times New Roman"/>
        <family val="1"/>
      </rPr>
      <t>37.14.610  CHAVE  COMUTADORA,  REVERSÃO  SOB  CARGA,  TRIPOLAR,  SEM  PORTA-FUSÍVEL  PARA</t>
    </r>
  </si>
  <si>
    <r>
      <rPr>
        <sz val="10"/>
        <rFont val="Times New Roman"/>
        <family val="1"/>
      </rPr>
      <t>600/630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</si>
  <si>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600/630 A, referência BB32-630/3 da Siemens, ou BB32-630/3 da Holec, ou KNT3/630 da Kraus &amp; Naimer, ou ICRP-630TR da Semitrans, ou SC/SAC-6 da Beghim, ou equivalente; materiais acessórios e a mão-de-obra necessária para a instalação completa da chave comutadora.</t>
    </r>
  </si>
  <si>
    <r>
      <rPr>
        <sz val="10"/>
        <rFont val="Times New Roman"/>
        <family val="1"/>
      </rPr>
      <t>37.14.620  CHAVE  COMUTADORA,  REVERSÃO  SOB  CARGA,  TRIPOLAR,  SEM  PORTA-FUSÍVEL  PARA</t>
    </r>
  </si>
  <si>
    <r>
      <rPr>
        <sz val="10"/>
        <rFont val="Times New Roman"/>
        <family val="1"/>
      </rPr>
      <t>1000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</si>
  <si>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1000 A, referência BB32-1000/3 da Siemens, ou BB32-1000/3 da Holec, ou KNT3/1000 da Kraus &amp; Naimer, ou ICRP-1000TR da Semitrans, ou SC/SAC-10 da Beghim, ou equivalente; materiais acessórios e a mão-de-obra necessária para a instalação completa da chave comutadora.</t>
    </r>
  </si>
  <si>
    <r>
      <rPr>
        <sz val="10"/>
        <rFont val="Times New Roman"/>
        <family val="1"/>
      </rPr>
      <t>37.14.640  CHAVE COMUTADORA, REVERSÃO SOB CARGA, TETRAPOLAR, SEM PORTA FUSÍVEL, PARA</t>
    </r>
  </si>
  <si>
    <r>
      <rPr>
        <sz val="10"/>
        <rFont val="Times New Roman"/>
        <family val="1"/>
      </rPr>
      <t>630 A, 690 V</t>
    </r>
  </si>
  <si>
    <r>
      <rPr>
        <sz val="10"/>
        <rFont val="Times New Roman"/>
        <family val="1"/>
      </rPr>
      <t xml:space="preserve">2)  </t>
    </r>
    <r>
      <rPr>
        <sz val="11"/>
        <rFont val="Times New Roman"/>
        <family val="1"/>
      </rPr>
      <t>O  item  remunera  o  fornecimento  de  chave  comutadora  de  630 A,  690 V  “back  to  back”, tetrapolar,  manobra  sob  carga,  3  posições  (I–0–II),  sem  base  porta-fusível,  com  o  comando montado  na  própria  chave  ou  na  porta  do  painel,  referência:  BB32-630 / 4  da  Holec  ou equivalente;  materiais  acessórios  e  a  mão-de-obra  necessária  para  a  instalação  completa  da chave comutadora.</t>
    </r>
  </si>
  <si>
    <r>
      <rPr>
        <sz val="10"/>
        <rFont val="Times New Roman"/>
        <family val="1"/>
      </rPr>
      <t>37.14.810  BARRA DE CONTATO PARA CHAVE SECCIONADORA TIPO NH1-250 A</t>
    </r>
  </si>
  <si>
    <r>
      <rPr>
        <sz val="10"/>
        <rFont val="Times New Roman"/>
        <family val="1"/>
      </rPr>
      <t xml:space="preserve">2)  </t>
    </r>
    <r>
      <rPr>
        <sz val="11"/>
        <rFont val="Times New Roman"/>
        <family val="1"/>
      </rPr>
      <t>O  item  remunera  o  fornecimento  de  barra  de  contato  para  chave  seccionadora  tipo  NH1  até 250 A, para torná-la seca, referência BS-1 da Bussmann do Brasil (Eletromec), ou equivalente; materiais acessórios e a mão-de-obra necessária para a instalação completa da barra.</t>
    </r>
  </si>
  <si>
    <r>
      <rPr>
        <sz val="10"/>
        <rFont val="Times New Roman"/>
        <family val="1"/>
      </rPr>
      <t>37.14.820  BARRA DE CONTATO PARA CHAVE SECCIONADORA TIPO NH2-400 A</t>
    </r>
  </si>
  <si>
    <r>
      <rPr>
        <sz val="10"/>
        <rFont val="Times New Roman"/>
        <family val="1"/>
      </rPr>
      <t xml:space="preserve">2)  </t>
    </r>
    <r>
      <rPr>
        <sz val="11"/>
        <rFont val="Times New Roman"/>
        <family val="1"/>
      </rPr>
      <t>O  item  remunera  o  fornecimento  de  barra  de  contato  para  chave  seccionadora  tipo  NH2  até 400 A, para torná-la seca, referência BS-2 da Bussmann do Brasil (Eletromec), ou equivalente; materiais acessórios e a mão-de-obra necessária para a instalação completa da barra.</t>
    </r>
  </si>
  <si>
    <r>
      <rPr>
        <sz val="10"/>
        <rFont val="Times New Roman"/>
        <family val="1"/>
      </rPr>
      <t>37.14.830  BARRA DE CONTATO PARA CHAVE SECCIONADORA TIPO NH3-630 A</t>
    </r>
  </si>
  <si>
    <r>
      <rPr>
        <sz val="10"/>
        <rFont val="Times New Roman"/>
        <family val="1"/>
      </rPr>
      <t xml:space="preserve">2)  </t>
    </r>
    <r>
      <rPr>
        <sz val="11"/>
        <rFont val="Times New Roman"/>
        <family val="1"/>
      </rPr>
      <t>O  item  remunera  o  fornecimento  de  barra  de  contato  para  chave  seccionadora  tipo  NH3  até 630 A, para torná-la seca, referência BS-3 da Bussmann do Brasil (Eletromec), ou equivalente; materiais acessórios e a mão-de-obra necessária para a instalação completa da barra.</t>
    </r>
  </si>
  <si>
    <r>
      <rPr>
        <sz val="10"/>
        <rFont val="Times New Roman"/>
        <family val="1"/>
      </rPr>
      <t>37.14.910  CHAVE SECCIONADORA TRIPOLAR, ABERTURA SOB CARGA SECA PARA 160 A / 600 V</t>
    </r>
  </si>
  <si>
    <r>
      <rPr>
        <sz val="10"/>
        <rFont val="Times New Roman"/>
        <family val="1"/>
      </rPr>
      <t xml:space="preserve">2)  </t>
    </r>
    <r>
      <rPr>
        <sz val="11"/>
        <rFont val="Times New Roman"/>
        <family val="1"/>
      </rPr>
      <t>O  item  remunera  o  fornecimento  de  chave  seccionadora  tripolar  para  amperagem  específica, tipo  abertura  sobcarga  e  sem  fusíveis,  para  tensão  nominal  de  600 V  e  corrente  nominal  de 160 A; tensão; materiais acessórios e a mão-de-obra necessária para a instalação completa da chave seccionadora.</t>
    </r>
  </si>
  <si>
    <r>
      <rPr>
        <b/>
        <sz val="10"/>
        <rFont val="Times New Roman"/>
        <family val="1"/>
      </rPr>
      <t>37.15.000  CHAVE DE MÉDIA TENSÃO</t>
    </r>
  </si>
  <si>
    <r>
      <rPr>
        <sz val="10"/>
        <rFont val="Times New Roman"/>
        <family val="1"/>
      </rPr>
      <t>37.15.110  CHAVE SECCIONADORA TRIPOLAR SOB CARGA PARA 400 A - 25 KV – COM PROLONGADOR</t>
    </r>
  </si>
  <si>
    <r>
      <rPr>
        <sz val="10"/>
        <rFont val="Times New Roman"/>
        <family val="1"/>
      </rPr>
      <t xml:space="preserve">1)  </t>
    </r>
    <r>
      <rPr>
        <sz val="11"/>
        <rFont val="Times New Roman"/>
        <family val="1"/>
      </rPr>
      <t>Será medido por unidade de chave instalada (un).</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</si>
  <si>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25 kV, referência:   fabricação   Inebrasa,   ou   SANR-25-400   da   fabricação   Moran,  ou  equivalente; materiais acessórios e a mão-de-obra necessária para a instalação da chave seccionadora.</t>
    </r>
  </si>
  <si>
    <r>
      <rPr>
        <sz val="10"/>
        <rFont val="Times New Roman"/>
        <family val="1"/>
      </rPr>
      <t>37.15.120  CHAVE SECCIONADORA TRIPOLAR SOB CARGA PARA 400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</si>
  <si>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15 kV, referência:   fabricação   Inebrasa,   ou   SANR-15-400   da   fabricação   Moran,  ou  equivalente; materiais acessórios e a mão-de-obra necessária para a instalação da chave seccionadora.</t>
    </r>
  </si>
  <si>
    <r>
      <rPr>
        <sz val="10"/>
        <rFont val="Times New Roman"/>
        <family val="1"/>
      </rPr>
      <t>37.15.140  CHAVE    SECCIONADORA    TRIPOLAR    SOB CARGA    PARA    600 / 630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</si>
  <si>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600 / 630 A  e  tensão  de 15 kV, referência: fabricação Inebrasa, ou SANR-15-630 da fabricação Moran, ou equivalente; materiais acessórios e a mão-de-obra necessária para a instalação da chave seccionadora.</t>
    </r>
  </si>
  <si>
    <r>
      <rPr>
        <sz val="10"/>
        <rFont val="Times New Roman"/>
        <family val="1"/>
      </rPr>
      <t>37.15.150  CHAVE  FUSÍVEL  BASE  "C"  PARA 15 KV/100 A,  COM  CAPACIDADE  DE  RUPTURA ATÉ  10 KA, COM FUSÍVEL</t>
    </r>
  </si>
  <si>
    <r>
      <rPr>
        <sz val="10"/>
        <rFont val="Times New Roman"/>
        <family val="1"/>
      </rPr>
      <t xml:space="preserve">1)  </t>
    </r>
    <r>
      <rPr>
        <sz val="11"/>
        <rFont val="Times New Roman"/>
        <family val="1"/>
      </rPr>
      <t>Será medido por unidade chave instalada (un).</t>
    </r>
  </si>
  <si>
    <r>
      <rPr>
        <sz val="10"/>
        <rFont val="Times New Roman"/>
        <family val="1"/>
      </rPr>
      <t xml:space="preserve">2)  </t>
    </r>
    <r>
      <rPr>
        <sz val="11"/>
        <rFont val="Times New Roman"/>
        <family val="1"/>
      </rPr>
      <t>O item remunera o fornecimento de chave fusível base "C", para 15 kV/100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t>
    </r>
  </si>
  <si>
    <r>
      <rPr>
        <sz val="11"/>
        <rFont val="Times New Roman"/>
        <family val="1"/>
      </rPr>
      <t>Remunera também o fusível compatível conforme a capacidade de ruptura, materiais acessórios e a mão-de-obra necessária para a instalação da chave e do fusível, em postes ou cabines.</t>
    </r>
  </si>
  <si>
    <r>
      <rPr>
        <sz val="10"/>
        <rFont val="Times New Roman"/>
        <family val="1"/>
      </rPr>
      <t>37.15.160  CHAVE FUSÍVEL BASE "C" PARA 15 KV / 200 A, COM CAPACIDADE DE RUPTURA ATÉ 10 KA, COM FUSÍVEL</t>
    </r>
  </si>
  <si>
    <r>
      <rPr>
        <sz val="10"/>
        <rFont val="Times New Roman"/>
        <family val="1"/>
      </rPr>
      <t xml:space="preserve">2)  </t>
    </r>
    <r>
      <rPr>
        <sz val="11"/>
        <rFont val="Times New Roman"/>
        <family val="1"/>
      </rPr>
      <t>O  item  remunera  o  fornecimento  de  chave  fusível   base  "C",  para  15 kV / 200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</si>
  <si>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37.15.170  CHAVE FUSÍVEL BASE "C" PARA 25 KV / 100 A, COM CAPACIDADE DE RUPTURA ATÉ 6,3 KA, COM FUSÍVEL</t>
    </r>
  </si>
  <si>
    <r>
      <rPr>
        <sz val="10"/>
        <rFont val="Times New Roman"/>
        <family val="1"/>
      </rPr>
      <t xml:space="preserve">2)  </t>
    </r>
    <r>
      <rPr>
        <sz val="11"/>
        <rFont val="Times New Roman"/>
        <family val="1"/>
      </rPr>
      <t>O  item  remunera  o  fornecimento  de  chave  fusível   base  "C",  para  25 kV / 100 A,  com capacidade de ruptura até 6,3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</si>
  <si>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37.15.200  CHAVE SECCIONADORA TRIPOLAR SECA PARA 400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</si>
  <si>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15 kV, referência INB- V, fabricação Inebrasa, SAN-15-400 fabricação Moran, ou equivalente; materiais acessórios e a mão-de-obra necessária para a instalação da chave seccionadora.</t>
    </r>
  </si>
  <si>
    <r>
      <rPr>
        <sz val="10"/>
        <rFont val="Times New Roman"/>
        <family val="1"/>
      </rPr>
      <t>37.15.210  CHAVE SECCIONADORA TRIPOLAR SECA PARA 600 / 630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</si>
  <si>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600 / 630 A e tensão de 15 kV, referência INB-V,   fabricação   Inebrasa,   SAN-15-630   fabricação   Moran,   ou   equivalente;   materiais acessórios e a mão-de-obra necessária para a instalação da chave seccionadora.</t>
    </r>
  </si>
  <si>
    <r>
      <rPr>
        <sz val="10"/>
        <rFont val="Times New Roman"/>
        <family val="1"/>
      </rPr>
      <t>37.15.220  CHAVE SECCIONADORA TRIPOLAR SECA PARA 400 A - 370KV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</si>
  <si>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25 kV, referência INB- V, fabricação Inebrasa, SAN-25-400 fabricação Moran, ou equivalente; materiais acessórios e a mão-de-obra necessária para a instalação da chave seccionadora.</t>
    </r>
  </si>
  <si>
    <r>
      <rPr>
        <b/>
        <sz val="10"/>
        <rFont val="Times New Roman"/>
        <family val="1"/>
      </rPr>
      <t>37.16.000  BUS-WAY</t>
    </r>
  </si>
  <si>
    <r>
      <rPr>
        <sz val="10"/>
        <rFont val="Times New Roman"/>
        <family val="1"/>
      </rPr>
      <t>37.16.070  SISTEMA DE BARRAMENTO BLINDADO &gt; 100 A, TRIFÁSICO, BARRA DE COBRE</t>
    </r>
  </si>
  <si>
    <r>
      <rPr>
        <sz val="10"/>
        <rFont val="Times New Roman"/>
        <family val="1"/>
      </rPr>
      <t xml:space="preserve">1)  </t>
    </r>
    <r>
      <rPr>
        <sz val="11"/>
        <rFont val="Times New Roman"/>
        <family val="1"/>
      </rPr>
      <t>Será  medido  pela  intensidade  da  corrente  elétrica  vezes  o  comprimento  dividido  por  100, conforme fórmula abaixo, de barramento instalado (Axm).</t>
    </r>
  </si>
  <si>
    <r>
      <rPr>
        <sz val="10"/>
        <rFont val="Times New Roman"/>
        <family val="1"/>
      </rPr>
      <t xml:space="preserve">2)     </t>
    </r>
    <r>
      <rPr>
        <sz val="11"/>
        <rFont val="Times New Roman"/>
        <family val="1"/>
      </rPr>
      <t>O  item  remunera  o  fornecimento  e  instalação  completa  de  sistema  de  barramento  blindado superior a 100 A, composto por: calha condutora trifásica com neutro 100 %, 750 V (Ui), para uso interno, ventilado (IP54), com barras encapadas e terra sendo a própria carcaça; cotovelos verticais  e  horizontais;  caixas  de  ligação  à  quadro;  caixas  de  derivação  `plug-in´  e  demais elementos   necessários   para   a   instalação.   Remunera   também   a   mão-de-obra   necessária, materiais,  acessórios  e  equipamentos  adequados  para  instalação  completa  do  sistema  de barramento blindado. Referência de protótipo comercial empresa Beghim, ou empresa Novemp ou equivalente.</t>
    </r>
  </si>
  <si>
    <r>
      <rPr>
        <b/>
        <sz val="10"/>
        <rFont val="Times New Roman"/>
        <family val="1"/>
      </rPr>
      <t>37.17.000  DISPOSITIVO DR OU INTERRUPTOR DE CORRENTE DE FUGA</t>
    </r>
  </si>
  <si>
    <r>
      <rPr>
        <sz val="10"/>
        <rFont val="Times New Roman"/>
        <family val="1"/>
      </rPr>
      <t>37.17.060  DISPOSITIVO DIFERENCIAL RESIDUAL DE 25 A X 30 MA - 2 PÓLOS</t>
    </r>
  </si>
  <si>
    <r>
      <rPr>
        <sz val="10"/>
        <rFont val="Times New Roman"/>
        <family val="1"/>
      </rPr>
      <t xml:space="preserve">1)  </t>
    </r>
    <r>
      <rPr>
        <sz val="11"/>
        <rFont val="Times New Roman"/>
        <family val="1"/>
      </rPr>
      <t>Será medido por unidade de dispositivo instalado (un).</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</si>
  <si>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2  pólos,  referência  V / 304-022031  da  GE,  ou 5 SM1312-0 da Siemens, ou equivalente.</t>
    </r>
  </si>
  <si>
    <r>
      <rPr>
        <sz val="10"/>
        <rFont val="Times New Roman"/>
        <family val="1"/>
      </rPr>
      <t>37.17.070  DISPOSITIVO DIFERENCIAL RESIDUAL DE 40 A X 30 MA - 2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</si>
  <si>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2  pólos,  referência  V / 304-024031  da  GE,  ou 5 SM1314-0 da Siemens, ou equivalente.</t>
    </r>
  </si>
  <si>
    <r>
      <rPr>
        <sz val="10"/>
        <rFont val="Times New Roman"/>
        <family val="1"/>
      </rPr>
      <t>37.17.074  DISPOSITIVO DIFERENCIAL RESIDUAL DE 25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</si>
  <si>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4  polos,  referência  WRX  12530  mA  da  Cutler Hammer, 5SM1 342-0 da Siemens, SDR 425-30 da Steck, ou equivalente.</t>
    </r>
  </si>
  <si>
    <r>
      <rPr>
        <sz val="10"/>
        <rFont val="Times New Roman"/>
        <family val="1"/>
      </rPr>
      <t>37.17.080  DISPOSITIVO DIFERENCIAL RESIDUAL DE 40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</si>
  <si>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4  pólos,  referência  V / 304-044031  da  GE,  ou 5 SM1 344-0 da Siemens, ou equivalente.</t>
    </r>
  </si>
  <si>
    <r>
      <rPr>
        <sz val="10"/>
        <rFont val="Times New Roman"/>
        <family val="1"/>
      </rPr>
      <t>37.17.090  DISPOSITIVO DIFERENCIAL RESIDUAL DE 63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</si>
  <si>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63A x 30 mA,  com  4  pólos,  referência  BPA  463/030  da  GE,  ou 5 SM1 346-0 MB da Siemens, ou equivalente.</t>
    </r>
  </si>
  <si>
    <r>
      <rPr>
        <sz val="10"/>
        <rFont val="Times New Roman"/>
        <family val="1"/>
      </rPr>
      <t>37.17.100  DISPOSITIVO DIFERENCIAL RESIDUAL DE 80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</si>
  <si>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80A x 30 mA, com 4 pólos, referência PBA 480/030 da GE, 5SM1-347-0 da Siemens, ou equivalente.</t>
    </r>
  </si>
  <si>
    <r>
      <rPr>
        <sz val="10"/>
        <rFont val="Times New Roman"/>
        <family val="1"/>
      </rPr>
      <t>37.17.110  DISPOSITIVO DIFERENCIAL RESIDUAL DE 100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</si>
  <si>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100A x 30 mA, com 4 polos, referência BPC 4100/030 da GE, 30-100-4 da Weg, SDR-049031 da Steck, ou equivalente.</t>
    </r>
  </si>
  <si>
    <r>
      <rPr>
        <sz val="10"/>
        <rFont val="Times New Roman"/>
        <family val="1"/>
      </rPr>
      <t>37.17.114  DISPOSITIVO DIFERENCIAL RESIDUAL DE 125 A X 30 MA - 4 PÓLOS</t>
    </r>
  </si>
  <si>
    <r>
      <rPr>
        <sz val="10"/>
        <rFont val="Times New Roman"/>
        <family val="1"/>
      </rPr>
      <t xml:space="preserve">2)  </t>
    </r>
    <r>
      <rPr>
        <sz val="11"/>
        <rFont val="Times New Roman"/>
        <family val="1"/>
      </rPr>
      <t>O item remunera o fornecimento e instalação de dispositivo diferencial residual ou interrupto DR (interruptor de corrente de fuga) com corrente nominal de 125 A e sensibilidade de 30 mA, possui 4 polos, 380V / 220 VCA e classe tipo AC. Referência 5SM3 345-0 fabricação Siemens, ou equivalente.</t>
    </r>
  </si>
  <si>
    <r>
      <rPr>
        <sz val="10"/>
        <rFont val="Times New Roman"/>
        <family val="1"/>
      </rPr>
      <t>37.17.130  DISPOSITIVO DIFERENCIAL RESIDUAL DE 25 A X 300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</si>
  <si>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300 mA,  com  4  pólos,  referência  SDR-425 / 0.3  da  Steck,  ou 5 SM1 642-0 da Siemens, ou equivalente.</t>
    </r>
  </si>
  <si>
    <r>
      <rPr>
        <b/>
        <sz val="10"/>
        <rFont val="Times New Roman"/>
        <family val="1"/>
      </rPr>
      <t>37.18.000  TRANSFORMADOR DE POTENCIAL</t>
    </r>
  </si>
  <si>
    <r>
      <rPr>
        <sz val="10"/>
        <rFont val="Times New Roman"/>
        <family val="1"/>
      </rPr>
      <t>37.18.010  TRANSFORMADOR DE POTENCIAL MONOFÁSICO ATÉ 1000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</si>
  <si>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15 kV, tensão primária de 13,8 kV, tensão secundária de 220 / 127 V, freqüência de 50 / 60 Hz, com fusíveis incorporados; não remunera acessórios opcionais.</t>
    </r>
  </si>
  <si>
    <r>
      <rPr>
        <sz val="10"/>
        <rFont val="Times New Roman"/>
        <family val="1"/>
      </rPr>
      <t>37.18.020  TRANSFORMADOR DE POTENCIAL MONOFÁSICO ATÉ 2000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</si>
  <si>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2000 VA   isolado   a   seco,   encapsulado   a   vácuo   com  resina   epóxi   auto- extingüível, para uso abrigado, com as características: classe de tensão de isolamento de 15 kV,</t>
    </r>
  </si>
  <si>
    <r>
      <rPr>
        <sz val="11"/>
        <rFont val="Times New Roman"/>
        <family val="1"/>
      </rPr>
      <t>tensão primária de 13,8 kV, tensão secundária de 220 / 127 V, freqüência de 50 / 60 Hz, com fusíveis incorporados; não remunera acessórios opcionais.</t>
    </r>
  </si>
  <si>
    <r>
      <rPr>
        <sz val="10"/>
        <rFont val="Times New Roman"/>
        <family val="1"/>
      </rPr>
      <t>37.18.030  TRANSFORMADOR  DE  POTENCIAL  MONOFÁSICO  ATÉ  500 VA  CLASSE  15 KV,  A  SECO,  SEM FUSÍVEIS</t>
    </r>
  </si>
  <si>
    <r>
      <rPr>
        <sz val="10"/>
        <rFont val="Times New Roman"/>
        <family val="1"/>
      </rPr>
      <t xml:space="preserve">2)  </t>
    </r>
    <r>
      <rPr>
        <sz val="11"/>
        <rFont val="Times New Roman"/>
        <family val="1"/>
      </rPr>
      <t>O   item   remunera   o   fornecimento   e   instalação   completa   de   transformador   de   potencial monofásico de 500 VA isolado a seco, encapsulado a vácuo com resina epóxi auto-extingüível, para  uso  abrigado,  com  as  características:  classe  de  tensão  de  isolamento  de  15 kV,  tensão primária de 13,8 kV, tensão secundária de 230 / 115 V, freqüência de 50 / 60 Hz; não remunera acessórios opcionais.</t>
    </r>
  </si>
  <si>
    <r>
      <rPr>
        <sz val="10"/>
        <rFont val="Times New Roman"/>
        <family val="1"/>
      </rPr>
      <t>37.18.040  TRANSFORMADOR DE POTENCIAL MONOFÁSICO ATÉ 1000 VA CLASSE 25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</si>
  <si>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25 kV, tensão primária de 13,8 kV, tensão secundária de 220 / 127 V, freqüência de 50 / 60 Hz, com fusíveis incorporados; não remunera acessórios opcionais.</t>
    </r>
  </si>
  <si>
    <r>
      <rPr>
        <b/>
        <sz val="10"/>
        <rFont val="Times New Roman"/>
        <family val="1"/>
      </rPr>
      <t>37.19.000  TRANSFORMADOR DE CORRENTE</t>
    </r>
  </si>
  <si>
    <r>
      <rPr>
        <sz val="10"/>
        <rFont val="Times New Roman"/>
        <family val="1"/>
      </rPr>
      <t>37.19.010  TRANSFORMADOR DE CORRENTE 800-5 A, JANELA</t>
    </r>
  </si>
  <si>
    <r>
      <rPr>
        <sz val="10"/>
        <rFont val="Times New Roman"/>
        <family val="1"/>
      </rPr>
      <t xml:space="preserve">2)  </t>
    </r>
    <r>
      <rPr>
        <sz val="11"/>
        <rFont val="Times New Roman"/>
        <family val="1"/>
      </rPr>
      <t>O item remunera o fornecimento e instalação completa de transformador de corrente para 800- 5 A,  com  janela  para  serviços  de  medição,  modelo  4NF03  da  Siemens;  inclusive  acessórios: terminais secundários, placa de identificação, fixador de barramento e pés de fixação.</t>
    </r>
  </si>
  <si>
    <r>
      <rPr>
        <sz val="10"/>
        <rFont val="Times New Roman"/>
        <family val="1"/>
      </rPr>
      <t>37.19.020  TRANSFORMADOR DE CORRENTE 200-5 A ATÉ 600-5 A, JANELA</t>
    </r>
  </si>
  <si>
    <r>
      <rPr>
        <sz val="10"/>
        <rFont val="Times New Roman"/>
        <family val="1"/>
      </rPr>
      <t xml:space="preserve">2)  </t>
    </r>
    <r>
      <rPr>
        <sz val="11"/>
        <rFont val="Times New Roman"/>
        <family val="1"/>
      </rPr>
      <t>O  item  remunera  o  fornecimento  e  instalação  completa  de  transformador  de  corrente  para correntes  de  200-5 A  até  600-5 A,  com  janela  para  serviços  de  medição,  modelos  4NF02  e 4NF03  da  Siemens  ou  equivalente;  inclusive  acessórios:  terminais  secundários,  placa  de identificação, fixador de barramento e pés de fixação.</t>
    </r>
  </si>
  <si>
    <r>
      <rPr>
        <sz val="10"/>
        <rFont val="Times New Roman"/>
        <family val="1"/>
      </rPr>
      <t>37.19.030  TRANSFORMADOR DE CORRENTE 1000-5 A ATÉ 1500-5 A, JANELA</t>
    </r>
  </si>
  <si>
    <r>
      <rPr>
        <sz val="10"/>
        <rFont val="Times New Roman"/>
        <family val="1"/>
      </rPr>
      <t xml:space="preserve">2)  </t>
    </r>
    <r>
      <rPr>
        <sz val="11"/>
        <rFont val="Times New Roman"/>
        <family val="1"/>
      </rPr>
      <t>O  item  remunera  o  fornecimento  e  instalação  completa  de  transformador  de  corrente  para correntes de 1000-5 A até 1500-5 A, com janela para serviços de medição, modelo 4NF04 da Siemens  ou  equivalente;  inclusive  acessórios:  terminais  secundários,  placa  de  identificação, fixador de barramento e pés de fixação.</t>
    </r>
  </si>
  <si>
    <r>
      <rPr>
        <sz val="10"/>
        <rFont val="Times New Roman"/>
        <family val="1"/>
      </rPr>
      <t>37.19.060  TRANSFORMADOR DE CORRENTE 50-5 A ATÉ 150-5 A, JANELA</t>
    </r>
  </si>
  <si>
    <r>
      <rPr>
        <sz val="10"/>
        <rFont val="Times New Roman"/>
        <family val="1"/>
      </rPr>
      <t xml:space="preserve">2)  </t>
    </r>
    <r>
      <rPr>
        <sz val="11"/>
        <rFont val="Times New Roman"/>
        <family val="1"/>
      </rPr>
      <t>O  item  remunera  o  fornecimento  e  instalação  completa  de  transformador  de  corrente  para correntes  de  50-5 A  até  150-5 A,  com  janela  para  serviços  de  medição,  modelos  4NF011  e 4NF012  da  Siemens  ou  equivalente;  inclusive  acessórios:  terminais  secundários,  placa  de identificação, fixador de barramento e pés de fixação.</t>
    </r>
  </si>
  <si>
    <r>
      <rPr>
        <sz val="10"/>
        <rFont val="Times New Roman"/>
        <family val="1"/>
      </rPr>
      <t>37.19.080  TRANSFORMADOR DE CORRENTE 2000-5 A ATÉ 2500-5 A, JANELA</t>
    </r>
  </si>
  <si>
    <r>
      <rPr>
        <sz val="10"/>
        <rFont val="Times New Roman"/>
        <family val="1"/>
      </rPr>
      <t xml:space="preserve">2)  </t>
    </r>
    <r>
      <rPr>
        <sz val="11"/>
        <rFont val="Times New Roman"/>
        <family val="1"/>
      </rPr>
      <t>O  item  remunera  o  fornecimento  e  instalação  completa  de  transformador  de  corrente  para correntes de 2000-5 A até 2500-5 A, com janela para serviços de medição, referência 4NF05 da Siemens, SN157 da Soltran, ICJ-5 da Zilmer, 181NT da HTE Elétrica ou equivalente; inclusive acessórios:  terminais  secundários,  placa  de  identificação,  fixador  de  barramento  e  pés  de fixação.</t>
    </r>
  </si>
  <si>
    <r>
      <rPr>
        <b/>
        <sz val="10"/>
        <rFont val="Times New Roman"/>
        <family val="1"/>
      </rPr>
      <t>37.20.000  REPAROS, CONSERVAÇÕES E COMPLEMENTOS</t>
    </r>
  </si>
  <si>
    <r>
      <rPr>
        <sz val="10"/>
        <rFont val="Times New Roman"/>
        <family val="1"/>
      </rPr>
      <t>37.20.010  ISOLADOR EM EPÓXI DE 1 KV PARA BARRAMENTO</t>
    </r>
  </si>
  <si>
    <r>
      <rPr>
        <sz val="10"/>
        <rFont val="Times New Roman"/>
        <family val="1"/>
      </rPr>
      <t xml:space="preserve">2)  </t>
    </r>
    <r>
      <rPr>
        <sz val="11"/>
        <rFont val="Times New Roman"/>
        <family val="1"/>
      </rPr>
      <t>O  item  remunera  o  fornecimento  e  instalação  de  isolador  tipo  paralelo  em resina  epóxi  com carga  mineral,  para  barramento  com  tensão  nominal  de  1 kV,  com  rosca  de  3/8";  inclusive parafuso em latão com cabeça sextavada e rosca mecânica de 3/8" x 50 mm.</t>
    </r>
  </si>
  <si>
    <r>
      <rPr>
        <sz val="10"/>
        <rFont val="Times New Roman"/>
        <family val="1"/>
      </rPr>
      <t>37.20.030  RÉGUA DE BORNES PARA 9 PÓLOS DE 600 V / 50 A</t>
    </r>
  </si>
  <si>
    <r>
      <rPr>
        <sz val="10"/>
        <rFont val="Times New Roman"/>
        <family val="1"/>
      </rPr>
      <t xml:space="preserve">1)  </t>
    </r>
    <r>
      <rPr>
        <sz val="11"/>
        <rFont val="Times New Roman"/>
        <family val="1"/>
      </rPr>
      <t>Será medido por unidade de régua de bornes instalada (un).</t>
    </r>
  </si>
  <si>
    <r>
      <rPr>
        <sz val="10"/>
        <rFont val="Times New Roman"/>
        <family val="1"/>
      </rPr>
      <t xml:space="preserve">2)  </t>
    </r>
    <r>
      <rPr>
        <sz val="11"/>
        <rFont val="Times New Roman"/>
        <family val="1"/>
      </rPr>
      <t>O item remunera o fornecimento e instalação de régua de bornes para ligações elétricas, com capacidade máxima de 9 pólos, tensão de 600 V e corrente de 50 A.</t>
    </r>
  </si>
  <si>
    <r>
      <rPr>
        <sz val="10"/>
        <rFont val="Times New Roman"/>
        <family val="1"/>
      </rPr>
      <t>37.20.040  PALHETA PLÁSTICA PARA DISJUNTORES FALTANTES</t>
    </r>
  </si>
  <si>
    <r>
      <rPr>
        <sz val="10"/>
        <rFont val="Times New Roman"/>
        <family val="1"/>
      </rPr>
      <t xml:space="preserve">1)  </t>
    </r>
    <r>
      <rPr>
        <sz val="11"/>
        <rFont val="Times New Roman"/>
        <family val="1"/>
      </rPr>
      <t>Será medido por unidade de palheta instalada (un).</t>
    </r>
  </si>
  <si>
    <r>
      <rPr>
        <sz val="10"/>
        <rFont val="Times New Roman"/>
        <family val="1"/>
      </rPr>
      <t xml:space="preserve">2)  </t>
    </r>
    <r>
      <rPr>
        <sz val="11"/>
        <rFont val="Times New Roman"/>
        <family val="1"/>
      </rPr>
      <t>O  item  remunera  o  fornecimento  e  instalação  de  palheta  plástica  para  disjuntores  faltantes, referência PPL-UL código 98.96.31 fabricação Cemar ou equivalente.</t>
    </r>
  </si>
  <si>
    <r>
      <rPr>
        <sz val="10"/>
        <rFont val="Times New Roman"/>
        <family val="1"/>
      </rPr>
      <t>37.20.080  BARRA DE NEUTRO E / OU TERRA</t>
    </r>
  </si>
  <si>
    <r>
      <rPr>
        <sz val="10"/>
        <rFont val="Times New Roman"/>
        <family val="1"/>
      </rPr>
      <t xml:space="preserve">1)  </t>
    </r>
    <r>
      <rPr>
        <sz val="11"/>
        <rFont val="Times New Roman"/>
        <family val="1"/>
      </rPr>
      <t>Será medido por unidade de barra de neutro e/ ou terra instalada (un).</t>
    </r>
  </si>
  <si>
    <r>
      <rPr>
        <sz val="10"/>
        <rFont val="Times New Roman"/>
        <family val="1"/>
      </rPr>
      <t xml:space="preserve">2)  </t>
    </r>
    <r>
      <rPr>
        <sz val="11"/>
        <rFont val="Times New Roman"/>
        <family val="1"/>
      </rPr>
      <t>O  item  remunera  o  fornecimento  e  instalação  de  barra  de  neutro  e/ou  terra  com  parafusos isolantes e capacidade de 4 até 12 fios.</t>
    </r>
  </si>
  <si>
    <r>
      <rPr>
        <sz val="10"/>
        <rFont val="Times New Roman"/>
        <family val="1"/>
      </rPr>
      <t>37.20.090  RECOLOCAÇÃO  DE  CHAVE  SECCIONADORA  TRIPOLAR  DE  125 A  ATÉ  650 A,  SEM  BASE FUSÍVEL</t>
    </r>
  </si>
  <si>
    <r>
      <rPr>
        <sz val="10"/>
        <rFont val="Times New Roman"/>
        <family val="1"/>
      </rPr>
      <t xml:space="preserve">2)  </t>
    </r>
    <r>
      <rPr>
        <sz val="11"/>
        <rFont val="Times New Roman"/>
        <family val="1"/>
      </rPr>
      <t>O  item  remunera  o  fornecimento  de  materiais  acessórios  e  a  mão-de-obra  necessária  para  a instalação de chave seccionadora tripolar de 125 A até 650 A, sem base fusível; não remunera o fornecimento da chave.</t>
    </r>
  </si>
  <si>
    <r>
      <rPr>
        <sz val="10"/>
        <rFont val="Times New Roman"/>
        <family val="1"/>
      </rPr>
      <t>37.20.100  RECOLOCAÇÃO DE FUNDO DE QUADRO DE DISTRIBUIÇÃO, SEM COMPONENTES</t>
    </r>
  </si>
  <si>
    <r>
      <rPr>
        <sz val="10"/>
        <rFont val="Times New Roman"/>
        <family val="1"/>
      </rPr>
      <t xml:space="preserve">1)  </t>
    </r>
    <r>
      <rPr>
        <sz val="11"/>
        <rFont val="Times New Roman"/>
        <family val="1"/>
      </rPr>
      <t>Será medido por área de fundo de quadro instalado (m²).</t>
    </r>
  </si>
  <si>
    <r>
      <rPr>
        <sz val="10"/>
        <rFont val="Times New Roman"/>
        <family val="1"/>
      </rPr>
      <t xml:space="preserve">2)  </t>
    </r>
    <r>
      <rPr>
        <sz val="11"/>
        <rFont val="Times New Roman"/>
        <family val="1"/>
      </rPr>
      <t>O  item  remunera  o  fornecimento  de  materiais  acessórios  e  a  mão-de-obra  necessária  para  a instalação  de  fundo  de  quadro  de  distribuição  para  a  instalação  dos  componentes,  sem componentes; não remunera o fornecimento do fundo.</t>
    </r>
  </si>
  <si>
    <r>
      <rPr>
        <sz val="10"/>
        <rFont val="Times New Roman"/>
        <family val="1"/>
      </rPr>
      <t>37.20.110  RECOLOCAÇÃO DE QUADRO DE DISTRIBUIÇÃO DE SOBREPOR, SEM COMPONENTES</t>
    </r>
  </si>
  <si>
    <r>
      <rPr>
        <sz val="10"/>
        <rFont val="Times New Roman"/>
        <family val="1"/>
      </rPr>
      <t xml:space="preserve">2)  </t>
    </r>
    <r>
      <rPr>
        <sz val="11"/>
        <rFont val="Times New Roman"/>
        <family val="1"/>
      </rPr>
      <t>O  item  remunera  o  fornecimento  de  materiais  acessórios  e  a  mão-de-obra  necessária  para  a instalação  de  quadro  de  distribuição,  sem  componentes;  não  remunera  o  fornecimento  do quadro.</t>
    </r>
  </si>
  <si>
    <r>
      <rPr>
        <sz val="10"/>
        <rFont val="Times New Roman"/>
        <family val="1"/>
      </rPr>
      <t>37.20.130  BANCO  DE  MEDIÇÃO  PARA  TRANSFORMADORES  TC / TP,  PADRÃO  ELETROPAULO  E / OU CESP</t>
    </r>
  </si>
  <si>
    <r>
      <rPr>
        <sz val="10"/>
        <rFont val="Times New Roman"/>
        <family val="1"/>
      </rPr>
      <t xml:space="preserve">1)  </t>
    </r>
    <r>
      <rPr>
        <sz val="11"/>
        <rFont val="Times New Roman"/>
        <family val="1"/>
      </rPr>
      <t>Será medido por unidade de banco de medição instalado (un).</t>
    </r>
  </si>
  <si>
    <r>
      <rPr>
        <sz val="10"/>
        <rFont val="Times New Roman"/>
        <family val="1"/>
      </rPr>
      <t xml:space="preserve">2)  </t>
    </r>
    <r>
      <rPr>
        <sz val="11"/>
        <rFont val="Times New Roman"/>
        <family val="1"/>
      </rPr>
      <t>O  item  remunera  o  fornecimento  e  instalação  de  banco  de  medição  para  transformadores  de comando e / ou de potencial, padrão Eletropaulo e / ou Cesp.</t>
    </r>
  </si>
  <si>
    <r>
      <rPr>
        <sz val="10"/>
        <rFont val="Times New Roman"/>
        <family val="1"/>
      </rPr>
      <t>37.20.140  SUPORTE FIXO PARA TRANSFORMADORES DE POTENCIAL</t>
    </r>
  </si>
  <si>
    <r>
      <rPr>
        <sz val="10"/>
        <rFont val="Times New Roman"/>
        <family val="1"/>
      </rPr>
      <t xml:space="preserve">2)  </t>
    </r>
    <r>
      <rPr>
        <sz val="11"/>
        <rFont val="Times New Roman"/>
        <family val="1"/>
      </rPr>
      <t>O item remunera o fornecimento de suporte, modelo para fixação lateral em cabine primária, para  transformadores  de  potencial,  inclusive  materiais  acessórios  e  a  mão-de-obra  necessária para a instalação completa do suporte.</t>
    </r>
  </si>
  <si>
    <r>
      <rPr>
        <sz val="10"/>
        <rFont val="Times New Roman"/>
        <family val="1"/>
      </rPr>
      <t>37.20.150  PLACA DE MONTAGEM EM CHAPA DE AÇO DE 2,65 MM (12 MSG)</t>
    </r>
  </si>
  <si>
    <r>
      <rPr>
        <sz val="10"/>
        <rFont val="Times New Roman"/>
        <family val="1"/>
      </rPr>
      <t xml:space="preserve">1)  </t>
    </r>
    <r>
      <rPr>
        <sz val="11"/>
        <rFont val="Times New Roman"/>
        <family val="1"/>
      </rPr>
      <t>Será medido por área, na projeção vertical, de placa instalada (m²).</t>
    </r>
  </si>
  <si>
    <r>
      <rPr>
        <sz val="10"/>
        <rFont val="Times New Roman"/>
        <family val="1"/>
      </rPr>
      <t xml:space="preserve">1)  </t>
    </r>
    <r>
      <rPr>
        <sz val="11"/>
        <rFont val="Times New Roman"/>
        <family val="1"/>
      </rPr>
      <t>O item remunera o fornecimento de placa de montagem, para quadros em geral, em chapa de aço   com   2,65 mm   de   espessura,   nº 12 MSG,   com   tratamento   anticorrosivo   à   base   de fosfatização  orgânica  e  acabamento  em  pintura  eletrostática  na  cor  laranja  (RAL-2004),  nas dimensões   padronizadas,   conforme   o   quadro   onde   será   instalada,   referência   placa   PM fabricação Press Mat, ou fabricação Belmonte, ou fabricação Taurus, ou equivalente, remunera também materiais acessórios e a mão-de-obra necessária para a instalação completa da placa.</t>
    </r>
  </si>
  <si>
    <r>
      <rPr>
        <sz val="10"/>
        <rFont val="Times New Roman"/>
        <family val="1"/>
      </rPr>
      <t>37.20.190  INVERSOR DE FREQUÊNCIA PARA VARIAÇÃO DE VELOCIDADE EM MOTORES, POTÊNCIA DE 0,25 A 20 CV</t>
    </r>
  </si>
  <si>
    <r>
      <rPr>
        <sz val="10"/>
        <rFont val="Times New Roman"/>
        <family val="1"/>
      </rPr>
      <t xml:space="preserve">1)  </t>
    </r>
    <r>
      <rPr>
        <sz val="11"/>
        <rFont val="Times New Roman"/>
        <family val="1"/>
      </rPr>
      <t>Será medido por unidade de inversor instalado (un).</t>
    </r>
  </si>
  <si>
    <r>
      <rPr>
        <sz val="10"/>
        <rFont val="Times New Roman"/>
        <family val="1"/>
      </rPr>
      <t xml:space="preserve">2)  </t>
    </r>
    <r>
      <rPr>
        <sz val="11"/>
        <rFont val="Times New Roman"/>
        <family val="1"/>
      </rPr>
      <t>O  item  remunera  o  fornecimento  e  instalação  de  inversor  de  frequência  para  variação  de velocidade em motores de indução trifásicos, com potência de 0,25 a 20 cv; referência CFW08- 0300T3848PSZ  da  Weg  ou  equivalente;  inclusive  materiais  acessórios  e  a  mão-de-obra especializada, necessária para a instalação completa do inversor.</t>
    </r>
  </si>
  <si>
    <r>
      <rPr>
        <sz val="10"/>
        <rFont val="Times New Roman"/>
        <family val="1"/>
      </rPr>
      <t>37.20.210  PUNHO DE MANOBRA COM ARTICULADOR DE ACIONAMENTO.</t>
    </r>
  </si>
  <si>
    <r>
      <rPr>
        <sz val="10"/>
        <rFont val="Times New Roman"/>
        <family val="1"/>
      </rPr>
      <t xml:space="preserve">1)  </t>
    </r>
    <r>
      <rPr>
        <sz val="11"/>
        <rFont val="Times New Roman"/>
        <family val="1"/>
      </rPr>
      <t>Será medido por unidade de punho de manobra instalado (un).</t>
    </r>
  </si>
  <si>
    <r>
      <rPr>
        <sz val="10"/>
        <rFont val="Times New Roman"/>
        <family val="1"/>
      </rPr>
      <t xml:space="preserve">2)  </t>
    </r>
    <r>
      <rPr>
        <sz val="11"/>
        <rFont val="Times New Roman"/>
        <family val="1"/>
      </rPr>
      <t>O item remunera o fornecimento do punho de manobra tipo alavanca articulável retrátil, sem bloqueio Kirk, remunera também o articulador de acionamento e biela; para chave seccionadora de média tensão, referência Datalink ou equivalente; inclusive materiais acessórios e a mão-de- obra necessária para a instalação completa do punho de manobra.</t>
    </r>
  </si>
  <si>
    <r>
      <rPr>
        <b/>
        <sz val="10"/>
        <rFont val="Times New Roman"/>
        <family val="1"/>
      </rPr>
      <t>37.21.000  CAPACITOR DE POTÊNCIA</t>
    </r>
  </si>
  <si>
    <r>
      <rPr>
        <sz val="10"/>
        <rFont val="Times New Roman"/>
        <family val="1"/>
      </rPr>
      <t>37.21.010  CAPACITOR  DE  POTÊNCIA  TRIFÁSICO  DE  10 KVAR,  220 V / 60 HZ,  PARA  CORREÇÃO  DE FATOR DE POTÊNCIA</t>
    </r>
  </si>
  <si>
    <r>
      <rPr>
        <sz val="10"/>
        <rFont val="Times New Roman"/>
        <family val="1"/>
      </rPr>
      <t xml:space="preserve">1)  </t>
    </r>
    <r>
      <rPr>
        <sz val="11"/>
        <rFont val="Times New Roman"/>
        <family val="1"/>
      </rPr>
      <t>Será medido por unidade de capacitor instalado (un).</t>
    </r>
  </si>
  <si>
    <r>
      <rPr>
        <sz val="10"/>
        <rFont val="Times New Roman"/>
        <family val="1"/>
      </rPr>
      <t xml:space="preserve">2)  </t>
    </r>
    <r>
      <rPr>
        <sz val="11"/>
        <rFont val="Times New Roman"/>
        <family val="1"/>
      </rPr>
      <t>O  item  remunera  o  fornecimento  e  instalação  completa  de  capacitor  de  potência  trifásico  de 10 kVAr, para 220 V, freqüência de 60 Hz, com suporte de fixação, sem fusíveis incorporados tipo  GD 1896  da  Inducon,  ou  open box  da  Inepar,  ou  capacitor  trifásico  da  Samhwa,  ou capacitor   trifásico   da   Elfont,   ou   equivalente   em   polímero   metalizado   imerso   em   óleo biodegradável, com resistor  de descarga interna para correção do fator de potência, inclusive suporte de fixação.</t>
    </r>
  </si>
  <si>
    <r>
      <rPr>
        <b/>
        <sz val="10"/>
        <rFont val="Times New Roman"/>
        <family val="1"/>
      </rPr>
      <t>37.22.000  TRANSFORMADOR DE COMANDO</t>
    </r>
  </si>
  <si>
    <r>
      <rPr>
        <sz val="10"/>
        <rFont val="Times New Roman"/>
        <family val="1"/>
      </rPr>
      <t>37.22.010  TRANSFORMADOR MONOFÁSICO DE COMANDO DE 200 VA CLASSE 0,6 KV, A SECO</t>
    </r>
  </si>
  <si>
    <r>
      <rPr>
        <sz val="10"/>
        <rFont val="Times New Roman"/>
        <family val="1"/>
      </rPr>
      <t xml:space="preserve">2)  </t>
    </r>
    <r>
      <rPr>
        <sz val="11"/>
        <rFont val="Times New Roman"/>
        <family val="1"/>
      </rPr>
      <t>O   item   remunera   o   fornecimento   e   instalação   completa   de   transformador   de   comando monofásico de 200 VA, isolação a seco para uso abrigado, bloco terminal de polipropileno com parafusos imperdíveis, com as características: classe de tensão de isolamento de 0,6 kV, tensão primária  de  440 / 380 V,  tensão  secundária  de  220 / 127 V,  freqüência  de  60 Hz,  referência 4AM4095, da Siemens, ou equivalente.</t>
    </r>
  </si>
  <si>
    <r>
      <rPr>
        <b/>
        <sz val="10"/>
        <rFont val="Times New Roman"/>
        <family val="1"/>
      </rPr>
      <t>37.24.000  SUPRESSOR DE SURTO</t>
    </r>
  </si>
  <si>
    <r>
      <rPr>
        <sz val="10"/>
        <rFont val="Times New Roman"/>
        <family val="1"/>
      </rPr>
      <t>37.24.031  SUPRESSOR DE SURTO MONOFÁSICO, FASE-TERRA, IN 4 A 11 KA, IMAX. DE SURTO 12 ATÉ 15 KA</t>
    </r>
  </si>
  <si>
    <r>
      <rPr>
        <sz val="10"/>
        <rFont val="Times New Roman"/>
        <family val="1"/>
      </rPr>
      <t xml:space="preserve">1)  </t>
    </r>
    <r>
      <rPr>
        <sz val="11"/>
        <rFont val="Times New Roman"/>
        <family val="1"/>
      </rPr>
      <t>Será medido por unidade de supressor de surto instalado (un).</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</si>
  <si>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de 4 a 11 kA (onda 8 / 20 µs por fase); corrente máxima de surto de 12 kA até 15 kA (onda 8 / 20 µs por fase), conforme o fabricante; tempo de resposta dos componentes menor ou igual  a  25  nano  segundos;  temperatura  operacional  de  (-)  40º  C  até  (+)  85º  C;  referência 722.B.010.127 / 220 fabricação da Clamper, DPS15275 fabricação da Steck, ou equivalente.</t>
    </r>
  </si>
  <si>
    <r>
      <rPr>
        <sz val="10"/>
        <rFont val="Times New Roman"/>
        <family val="1"/>
      </rPr>
      <t>37.24.032  SUPRESSOR DE SURTO MONOFÁSICO, FASE-TERRA, IN &gt; OU = 20 KA, IMAX. DE SURTO DE 50 ATÉ 80 KA</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</si>
  <si>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maior ou igual a 20 kA (onda 8 / 20 µs por fase); corrente máxima de surto de 50 kA até</t>
    </r>
  </si>
  <si>
    <r>
      <rPr>
        <sz val="11"/>
        <rFont val="Times New Roman"/>
        <family val="1"/>
      </rPr>
      <t>80 kA (onda 8 / 20 µs por fase), conforme o fabricante; tempo de resposta dos componentes menor  ou  igual  a  25  nano  segundos;  temperatura  operacional  de  (-)  40º  C  até  (+)  85º    C, referência Clamper, Steck, Enerbras ou equivalente.</t>
    </r>
  </si>
  <si>
    <r>
      <rPr>
        <sz val="10"/>
        <rFont val="Times New Roman"/>
        <family val="1"/>
      </rPr>
      <t>37.24.040  SUPRESSOR  DE  SURTO  MONOFÁSICO,  NEUTRO - TERRA,  CORRENTE  NOMINAL  MAIOR  OU IGUAL A 20 KA, CORRENTE MÁXIMA DE SURTO DE 65 ATÉ 80 KA</t>
    </r>
  </si>
  <si>
    <r>
      <rPr>
        <sz val="11"/>
        <rFont val="Times New Roman"/>
        <family val="1"/>
      </rPr>
      <t>1)  Será medido por unidade de supressor de surto instalado (un).</t>
    </r>
  </si>
  <si>
    <r>
      <rPr>
        <sz val="11"/>
        <rFont val="Times New Roman"/>
        <family val="1"/>
      </rPr>
      <t>2)  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N - T  (neutro-terra);  corrente nominal de surto maior ou igual a 20 kA (onda 8 / 20 µs por fase); corrente máxima de surto de 65 kA  até  80 kA  (onda  8 / 20 µs  por  fase),  conforme  o  fabricante;  tempo  de  resposta  dos componentes  menor  ou  igual  a  25 nano  segundos;  temperatura  operacional  de  (-) 40º C  até (+) 85º C, referência LCL 275V 90LA SLIM fabricação da Clamper ou equivalente</t>
    </r>
  </si>
  <si>
    <r>
      <rPr>
        <b/>
        <sz val="10"/>
        <rFont val="Times New Roman"/>
        <family val="1"/>
      </rPr>
      <t>37.25.000  DISJUNTORES</t>
    </r>
  </si>
  <si>
    <r>
      <rPr>
        <sz val="10"/>
        <rFont val="Times New Roman"/>
        <family val="1"/>
      </rPr>
      <t>37.25.090  DISJUNTOR  EM  CAIXA  MOLDADA  TRIPOLAR,  TÉRMICO  E  MAGNÉTICO  FIXOS,  TENSÃO  DE ISOLAMENTO 480 / 690 V, DE 10 A 60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</si>
  <si>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10 A  a  60 A,  tensão  de isolamento  mínima  de  480 V,  a  capacidade  de  interrupção  simétrica  Icm=  25 </t>
    </r>
    <r>
      <rPr>
        <sz val="11"/>
        <rFont val="Arial"/>
        <family val="2"/>
      </rPr>
      <t>K</t>
    </r>
    <r>
      <rPr>
        <sz val="11"/>
        <rFont val="Times New Roman"/>
        <family val="1"/>
      </rPr>
      <t xml:space="preserve">A  para 120 / 240 Vca   e   Icm=   16 / 18 </t>
    </r>
    <r>
      <rPr>
        <sz val="11"/>
        <rFont val="Arial"/>
        <family val="2"/>
      </rPr>
      <t>K</t>
    </r>
    <r>
      <rPr>
        <sz val="11"/>
        <rFont val="Times New Roman"/>
        <family val="1"/>
      </rPr>
      <t>A   para   380 / 415 Vca,   referência   TED 134010/134025/ 134030 / 134040 / 134050   e   134060   fabricação   GE,   DS   da   Soprano,   SD   da   Steck,   ou equivalente;   remunera   também   materiais   acessórios   e   a   mão-de-obra   necessária   para   a instalação do disjuntor; não remunera acessórios opcionais.</t>
    </r>
  </si>
  <si>
    <r>
      <rPr>
        <sz val="10"/>
        <rFont val="Times New Roman"/>
        <family val="1"/>
      </rPr>
      <t>37.25.100  DISJUNTOR  EM  CAIXA  MOLDADA  TRIPOLAR,  TÉRMICO  E  MAGNÉTICO  FIXOS,  TENSÃO  DE ISOLAMENTO 480 / 690 V, DE 70 A 150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</si>
  <si>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70 A  a  150 A,  tensão  de isolamento  mínima  de  480 V,  a  capacidade  de  interrupção  simétrica  Icm=  25 </t>
    </r>
    <r>
      <rPr>
        <sz val="11"/>
        <rFont val="Arial"/>
        <family val="2"/>
      </rPr>
      <t>K</t>
    </r>
    <r>
      <rPr>
        <sz val="11"/>
        <rFont val="Times New Roman"/>
        <family val="1"/>
      </rPr>
      <t xml:space="preserve">A  para 220 / 240 Vca   e   Icm=   16 / 18 </t>
    </r>
    <r>
      <rPr>
        <sz val="11"/>
        <rFont val="Arial"/>
        <family val="2"/>
      </rPr>
      <t>K</t>
    </r>
    <r>
      <rPr>
        <sz val="11"/>
        <rFont val="Times New Roman"/>
        <family val="1"/>
      </rPr>
      <t>A   para   380 / 415 Vca,   referência   TED 134070 / 134080/ 134090 / 134100 / 134125   e   134150   fabricação   GE,   DS   da   Soprano,   SD   da   Steck,   ou equivalente;   remunera   também   materiais   acessórios   e   a   mão-de-obra   necessária   para   a instalação do disjuntor; não remunera acessórios opcionais.</t>
    </r>
  </si>
  <si>
    <r>
      <rPr>
        <sz val="10"/>
        <rFont val="Times New Roman"/>
        <family val="1"/>
      </rPr>
      <t>37.25.110  DISJUNTOR  EM  CAIXA  MOLDADA  TRIPOLAR,  TÉRMICO  E  MAGNÉTICO  FIXOS,  TENSÃO  DE ISOLAMENTO 415 / 690 V, DE 175 A 250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</si>
  <si>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175 A  a  250 A,  tensão  de isolamento  mínima  de  415 V,  a  capacidade  de  interrupção  simétrica  Icm=  22 </t>
    </r>
    <r>
      <rPr>
        <sz val="11"/>
        <rFont val="Arial"/>
        <family val="2"/>
      </rPr>
      <t>K</t>
    </r>
    <r>
      <rPr>
        <sz val="11"/>
        <rFont val="Times New Roman"/>
        <family val="1"/>
      </rPr>
      <t>A  para</t>
    </r>
  </si>
  <si>
    <r>
      <rPr>
        <sz val="11"/>
        <rFont val="Times New Roman"/>
        <family val="1"/>
      </rPr>
      <t xml:space="preserve">220 / 240 Vca    e    Icm=    12 </t>
    </r>
    <r>
      <rPr>
        <sz val="11"/>
        <rFont val="Arial"/>
        <family val="2"/>
      </rPr>
      <t>K</t>
    </r>
    <r>
      <rPr>
        <sz val="11"/>
        <rFont val="Times New Roman"/>
        <family val="1"/>
      </rPr>
      <t>A    para    380 / 415 Vca,    referência    THQD 34175 / 34200/ 34225 / 34250 fabricação GE, DS da Soprano, SD da Steck, ou equivalente; remunera também materiais acessórios e a mão-de-obra necessária para a instalação do disjuntor; não remunera acessórios opcionais.</t>
    </r>
  </si>
  <si>
    <r>
      <rPr>
        <sz val="10"/>
        <rFont val="Times New Roman"/>
        <family val="1"/>
      </rPr>
      <t>37.25.200  DISJUNTOR EM CAIXA MOLDADA BIPOLAR, TÉRMICO E MAGNÉTICO FIXOS - 480V - DE 10A A 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</si>
  <si>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correntes variáveis de 10A a 50A, tensão de isolamento 480V, e capacidade de ruptura simétrica para 120Vca e 240Vca de 25 KA, e para 380Vca  e  440Vca  de  18  KA,  referência  TED  124010  a  TED 124050 da GE ou equivalente; remunera  também  materiais  acessórios  e  a  mão-de-obra  necessária  para  a  instalação  do disjuntor; não remunera acessórios opcionais.</t>
    </r>
  </si>
  <si>
    <r>
      <rPr>
        <sz val="10"/>
        <rFont val="Times New Roman"/>
        <family val="1"/>
      </rPr>
      <t>37.25.210  DISJUNTOR EM CAIXA MOLDADA BIPOLAR, TÉRMICO E MAGNÉTICO FIXOS – 600V - DE 150A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</si>
  <si>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  de  150A,  tensão  de  isolamento 600V, e capacidade de ruptura simétrica para 120Vca e 240Vca de 25 KA, e para 380Vca e 440Vca de 18 KA, referência TED 126150 da GE ou equivalente; remunera também materiais acessórios e a mão-de-obra necessária para a instalação do disjuntor; não remunera acessórios opcionais.</t>
    </r>
  </si>
  <si>
    <r>
      <rPr>
        <sz val="10"/>
        <rFont val="Times New Roman"/>
        <family val="1"/>
      </rPr>
      <t>37.25.215  DISJUNTOR    FIXO    A    VÁCUO    DE    15 A 17,5 KV,    EQUIPADO    COM    MOTORIZAÇÃO    DE FECHAMENTO, COM RELÊ DE PROTEÇÃO</t>
    </r>
  </si>
  <si>
    <r>
      <rPr>
        <sz val="10"/>
        <rFont val="Times New Roman"/>
        <family val="1"/>
      </rPr>
      <t xml:space="preserve">1)  </t>
    </r>
    <r>
      <rPr>
        <sz val="11"/>
        <rFont val="Times New Roman"/>
        <family val="1"/>
      </rPr>
      <t>Será medido por conjunto de disjuntor, relé e transformadores de corrente instalado (cj).</t>
    </r>
  </si>
  <si>
    <r>
      <rPr>
        <sz val="11"/>
        <rFont val="Times New Roman"/>
        <family val="1"/>
      </rPr>
      <t>a)  Um Disjuntor a vácuo, uso interno, provido de suporte com rodas, execução fixa, comando manual  e  frontal,  tripolar  para  média  tensão  15 a 17,5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(3NA  +  3NF)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</si>
  <si>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t>
    </r>
  </si>
  <si>
    <r>
      <rPr>
        <sz val="11"/>
        <rFont val="Times New Roman"/>
        <family val="1"/>
      </rPr>
      <t>c)  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 1439 T,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</si>
  <si>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</si>
  <si>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37.25.220  DISJUNTOR  FIXO  A  VÁCUO  DE  25 KV,  EQUIPADO  COM  MOTORIZAÇÃO  DE  FECHAMENTO, COM RELE DE PROTEÇÃO</t>
    </r>
  </si>
  <si>
    <r>
      <rPr>
        <sz val="11"/>
        <rFont val="Times New Roman"/>
        <family val="1"/>
      </rPr>
      <t>a)  Um Disjuntor a vácuo, uso interno, provido de suporte com rodas, execução fixa, comando manual   e  frontal,  tripolar  para  média  tensão  de  25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 NA + 3 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</si>
  <si>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   conforme   exigências   da Concessionária local;</t>
    </r>
  </si>
  <si>
    <r>
      <rPr>
        <sz val="11"/>
        <rFont val="Times New Roman"/>
        <family val="1"/>
      </rPr>
      <t>c)  Relé  secundário  de  proteção  tipo  eletrônico  microprocessado,  incorporado  no  próprio disjuntor, "on board", multifunção de sobrecorrente com fonte capacitiva, com funções: 50 (instantâneo  de  fase),  50 N  (instantâneo  de  neutro),  51  (temporizado  de  fase),  51 N (temporizado de neutro), e 50GS (temporizado de neutro); com disparador capacitivo tipo TCC, referência Relé URP 1439T, fabricação Pextron, ou equivalente;</t>
    </r>
  </si>
  <si>
    <r>
      <rPr>
        <sz val="11"/>
        <rFont val="Times New Roman"/>
        <family val="1"/>
      </rPr>
      <t>d)  Remunera também o fornecimento de materiais acessórios e a mão-de-obra necessária para a instalação completa do conjunto, conforme normas vigentes e exigências da Concessionária local.</t>
    </r>
  </si>
  <si>
    <r>
      <rPr>
        <b/>
        <sz val="10"/>
        <color rgb="FF0000FF"/>
        <rFont val="Times New Roman"/>
        <family val="1"/>
      </rPr>
      <t>38.00.000  TUBULAÇÃO E CONDUTO PARA ENERGIA ELÉTRICA E TELEFONIA BÁSICA</t>
    </r>
  </si>
  <si>
    <r>
      <rPr>
        <b/>
        <sz val="10"/>
        <rFont val="Times New Roman"/>
        <family val="1"/>
      </rPr>
      <t>38.01.000  ELETRODUTO EM PVC RÍGIDO ROSCÁVEL</t>
    </r>
  </si>
  <si>
    <r>
      <rPr>
        <sz val="10"/>
        <rFont val="Times New Roman"/>
        <family val="1"/>
      </rPr>
      <t>38.01.020  ELETRODUTO DE PVC RÍGIDO ROSCÁVEL DE 1/2" - COM ACESSÓRIOS</t>
    </r>
  </si>
  <si>
    <r>
      <rPr>
        <sz val="10"/>
        <rFont val="Times New Roman"/>
        <family val="1"/>
      </rPr>
      <t xml:space="preserve">1)  </t>
    </r>
    <r>
      <rPr>
        <sz val="11"/>
        <rFont val="Times New Roman"/>
        <family val="1"/>
      </rPr>
      <t>Será medido pelo comprimento de tubulação instalada (m).</t>
    </r>
  </si>
  <si>
    <r>
      <rPr>
        <sz val="10"/>
        <rFont val="Times New Roman"/>
        <family val="1"/>
      </rPr>
      <t xml:space="preserve">2)  </t>
    </r>
    <r>
      <rPr>
        <sz val="11"/>
        <rFont val="Times New Roman"/>
        <family val="1"/>
      </rPr>
      <t>O item remunera o fornecimento e instalação de tubos, luvas, curvas e buchas em cloreto de polivinil  (PVC)  de 1/2", rígido, tipo pesado, com rosca, cor  preta e braçadeiras em "U" para instalações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</si>
  <si>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38.01.040  ELETRODUTO DE PVC RÍGIDO ROSCÁVEL DE 3/4" - COM ACESSÓRIOS</t>
    </r>
  </si>
  <si>
    <r>
      <rPr>
        <sz val="10"/>
        <rFont val="Times New Roman"/>
        <family val="1"/>
      </rPr>
      <t xml:space="preserve">2)  </t>
    </r>
    <r>
      <rPr>
        <sz val="11"/>
        <rFont val="Times New Roman"/>
        <family val="1"/>
      </rPr>
      <t>O item remunera o fornecimento e instalação de tubos, luvas, curvas e buchas em cloreto de polivinil  (PVC)  de 3/4",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</si>
  <si>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38.01.060  ELETRODUTO DE PVC RÍGIDO ROSCÁVEL DE 1" - COM ACESSÓRIOS</t>
    </r>
  </si>
  <si>
    <r>
      <rPr>
        <sz val="10"/>
        <rFont val="Times New Roman"/>
        <family val="1"/>
      </rPr>
      <t xml:space="preserve">2)  </t>
    </r>
    <r>
      <rPr>
        <sz val="11"/>
        <rFont val="Times New Roman"/>
        <family val="1"/>
      </rPr>
      <t>O item remunera o fornecimento e instalação de tubos, luvas, curvas e buchas em cloreto de polivinil  (PVC)  de  1",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</si>
  <si>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38.01.080  ELETRODUTO DE PVC RÍGIDO ROSCÁVEL DE 1 1/4" - COM ACESSÓRIOS</t>
    </r>
  </si>
  <si>
    <r>
      <rPr>
        <sz val="10"/>
        <rFont val="Times New Roman"/>
        <family val="1"/>
      </rPr>
      <t xml:space="preserve">2)  </t>
    </r>
    <r>
      <rPr>
        <sz val="11"/>
        <rFont val="Times New Roman"/>
        <family val="1"/>
      </rPr>
      <t>O item remunera o fornecimento e instalação de tubos, luvas, curvas e buchas em cloreto de polivinil (PVC) de 1 1/4",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t>
    </r>
  </si>
  <si>
    <r>
      <rPr>
        <sz val="11"/>
        <rFont val="Times New Roman"/>
        <family val="1"/>
      </rPr>
      <t>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</si>
  <si>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38.01.100  ELETRODUTO DE PVC RÍGIDO ROSCÁVEL DE 1 1/2" - COM ACESSÓRIOS</t>
    </r>
  </si>
  <si>
    <r>
      <rPr>
        <sz val="10"/>
        <rFont val="Times New Roman"/>
        <family val="1"/>
      </rPr>
      <t xml:space="preserve">2)  </t>
    </r>
    <r>
      <rPr>
        <sz val="11"/>
        <rFont val="Times New Roman"/>
        <family val="1"/>
      </rPr>
      <t>O item remunera o fornecimento e instalação de tubos, luvas, curvas e buchas em cloreto de polivinil (PVC) de 1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</si>
  <si>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38.01.120  ELETRODUTO DE PVC RÍGIDO ROSCÁVEL DE 2" - COM ACESSÓRIOS</t>
    </r>
  </si>
  <si>
    <r>
      <rPr>
        <sz val="10"/>
        <rFont val="Times New Roman"/>
        <family val="1"/>
      </rPr>
      <t xml:space="preserve">2)  </t>
    </r>
    <r>
      <rPr>
        <sz val="11"/>
        <rFont val="Times New Roman"/>
        <family val="1"/>
      </rPr>
      <t>O item remunera o fornecimento e instalação de tubos, luvas, curvas e buchas em cloreto de polivinil  (PVC)  de  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</si>
  <si>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38.01.140  ELETRODUTO DE PVC RÍGIDO ROSCÁVEL DE 2 1/2" - COM ACESSÓRIOS</t>
    </r>
  </si>
  <si>
    <r>
      <rPr>
        <sz val="10"/>
        <rFont val="Times New Roman"/>
        <family val="1"/>
      </rPr>
      <t xml:space="preserve">2)  </t>
    </r>
    <r>
      <rPr>
        <sz val="11"/>
        <rFont val="Times New Roman"/>
        <family val="1"/>
      </rPr>
      <t>O item remunera o fornecimento e instalação de tubos, luvas, curvas e buchas em cloreto de polivinil (PVC) de 2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</si>
  <si>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38.01.160  ELETRODUTO DE PVC RÍGIDO ROSCÁVEL DE 3" - COM ACESSÓRIOS</t>
    </r>
  </si>
  <si>
    <r>
      <rPr>
        <sz val="10"/>
        <rFont val="Times New Roman"/>
        <family val="1"/>
      </rPr>
      <t xml:space="preserve">2)  </t>
    </r>
    <r>
      <rPr>
        <sz val="11"/>
        <rFont val="Times New Roman"/>
        <family val="1"/>
      </rPr>
      <t>O item remunera o fornecimento e instalação de tubos, luvas, curvas e buchas em cloreto de polivinil  (PVC)  de  3",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</si>
  <si>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38.01.180  ELETRODUTO DE PVC RÍGIDO ROSCÁVEL DE 4" - COM ACESSÓRIOS</t>
    </r>
  </si>
  <si>
    <r>
      <rPr>
        <sz val="10"/>
        <rFont val="Times New Roman"/>
        <family val="1"/>
      </rPr>
      <t xml:space="preserve">2)  </t>
    </r>
    <r>
      <rPr>
        <sz val="11"/>
        <rFont val="Times New Roman"/>
        <family val="1"/>
      </rPr>
      <t>O item remunera o fornecimento e instalação de tubos, luvas, curvas e buchas em cloreto de polivinil  (PVC)  de  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</si>
  <si>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38.04.000  ELETRODUTO EM FERRO GALVANIZADO - MÉDIO</t>
    </r>
  </si>
  <si>
    <r>
      <rPr>
        <sz val="10"/>
        <rFont val="Times New Roman"/>
        <family val="1"/>
      </rPr>
      <t>38.04.020  ELETRODUTO DE FERRO GALVANIZADO, MÉDIO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</si>
  <si>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</si>
  <si>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38.04.040  ELETRODUTO DE FERRO GALVANIZADO, MÉDIO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</si>
  <si>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</si>
  <si>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38.04.060  ELETRODUTO DE FERRO GALVANIZADO, MÉDIO DE 1" - COM ACESSÓRIOS</t>
    </r>
  </si>
  <si>
    <r>
      <rPr>
        <sz val="10"/>
        <rFont val="Times New Roman"/>
        <family val="1"/>
      </rPr>
      <t xml:space="preserve">2)  </t>
    </r>
    <r>
      <rPr>
        <sz val="11"/>
        <rFont val="Times New Roman"/>
        <family val="1"/>
      </rPr>
      <t>O item remunera o fornecimento e instalação de eletrodutos e conexões rígidos, em aço carbono de  1",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t>
    </r>
  </si>
  <si>
    <r>
      <rPr>
        <sz val="11"/>
        <rFont val="Times New Roman"/>
        <family val="1"/>
      </rPr>
      <t>quando  a  tubulação  for  aparente  e  a  instalação  de  arame  galvanizado  para  servir  de  guia  à enfiação, inclusive nas tubulações secas.</t>
    </r>
  </si>
  <si>
    <r>
      <rPr>
        <sz val="10"/>
        <rFont val="Times New Roman"/>
        <family val="1"/>
      </rPr>
      <t>38.04.080  ELETRODUTO DE FERRO GALVANIZADO, MÉDIO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</si>
  <si>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</si>
  <si>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38.04.100  ELETRODUTO DE FERRO GALVANIZADO, MÉDIO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</si>
  <si>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</si>
  <si>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38.04.120  ELETRODUTO DE FERRO GALVANIZADO, MÉDIO DE 2" - COM ACESSÓRIOS</t>
    </r>
  </si>
  <si>
    <r>
      <rPr>
        <sz val="10"/>
        <rFont val="Times New Roman"/>
        <family val="1"/>
      </rPr>
      <t xml:space="preserve">2)  </t>
    </r>
    <r>
      <rPr>
        <sz val="11"/>
        <rFont val="Times New Roman"/>
        <family val="1"/>
      </rPr>
      <t>O item remunera o fornecimento e instalação de eletrodutos e conexões rígidos, em aço carbono de  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</si>
  <si>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38.04.140  ELETRODUTO DE FERRO GALVANIZADO, MÉDIO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</si>
  <si>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t>
    </r>
  </si>
  <si>
    <r>
      <rPr>
        <sz val="11"/>
        <rFont val="Times New Roman"/>
        <family val="1"/>
      </rPr>
      <t>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</si>
  <si>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38.04.160  ELETRODUTO DE FERRO GALVANIZADO, MÉDIO DE 3" - COM ACESSÓRIOS</t>
    </r>
  </si>
  <si>
    <r>
      <rPr>
        <sz val="10"/>
        <rFont val="Times New Roman"/>
        <family val="1"/>
      </rPr>
      <t xml:space="preserve">2)  </t>
    </r>
    <r>
      <rPr>
        <sz val="11"/>
        <rFont val="Times New Roman"/>
        <family val="1"/>
      </rPr>
      <t>O item remunera o fornecimento e instalação de eletrodutos e conexões rígidos, em aço carbono de  3",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</si>
  <si>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38.04.180  ELETRODUTO DE FERRO GALVANIZADO, MÉDIO DE 4" - COM ACESSÓRIOS</t>
    </r>
  </si>
  <si>
    <r>
      <rPr>
        <sz val="10"/>
        <rFont val="Times New Roman"/>
        <family val="1"/>
      </rPr>
      <t xml:space="preserve">2)  </t>
    </r>
    <r>
      <rPr>
        <sz val="11"/>
        <rFont val="Times New Roman"/>
        <family val="1"/>
      </rPr>
      <t>O item remunera o fornecimento e instalação de eletrodutos e conexões rígidos, em aço carbono de  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</si>
  <si>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38.05.000  ELETRODUTO EM FERRO GALVANIZADO - PESADO</t>
    </r>
  </si>
  <si>
    <r>
      <rPr>
        <sz val="10"/>
        <rFont val="Times New Roman"/>
        <family val="1"/>
      </rPr>
      <t>38.05.020  ELETRODUTO DE FERRO GALVANIZADO,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</si>
  <si>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</si>
  <si>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38.05.040  ELETRODUTO DE FERRO GALVANIZADO,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</si>
  <si>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luva  e  protetor  de  rosca;</t>
    </r>
  </si>
  <si>
    <r>
      <rPr>
        <sz val="11"/>
        <rFont val="Times New Roman"/>
        <family val="1"/>
      </rPr>
      <t>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</si>
  <si>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38.05.060  ELETRODUTO DE FERRO GALVANIZADO,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</si>
  <si>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</si>
  <si>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38.05.090  ELETRODUTO DE FERRO GALVANIZADO,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</si>
  <si>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</si>
  <si>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38.05.100  ELETRODUTO DE FERRO GALVANIZADO,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</si>
  <si>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</si>
  <si>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38.05.120  ELETRODUTO DE FERRO GALVANIZADO,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</si>
  <si>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</si>
  <si>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38.05.140  ELETRODUTO DE FERRO GALVANIZADO,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</si>
  <si>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</si>
  <si>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38.05.160  ELETRODUTO DE FERRO GALVANIZADO,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</si>
  <si>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</si>
  <si>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38.05.180  ELETRODUTO DE FERRO GALVANIZADO,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</si>
  <si>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</si>
  <si>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38.06.000  ELETRODUTO EM FERRO GALVANIZADO A QUENTE - PESADO</t>
    </r>
  </si>
  <si>
    <r>
      <rPr>
        <sz val="10"/>
        <rFont val="Times New Roman"/>
        <family val="1"/>
      </rPr>
      <t>38.06.020  ELETRODUTO DE FERRO GALVANIZADO A QUENTE,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</si>
  <si>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</si>
  <si>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38.06.040  ELETRODUTO DE FERRO GALVANIZADO A QUENTE,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</si>
  <si>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</si>
  <si>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38.06.060  ELETRODUTO DE FERRO GALVANIZADO A QUENTE,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</si>
  <si>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</si>
  <si>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38.06.080  ELETRODUTO DE FERRO GALVANIZADO A QUENTE,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</si>
  <si>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t>
    </r>
  </si>
  <si>
    <r>
      <rPr>
        <sz val="11"/>
        <rFont val="Times New Roman"/>
        <family val="1"/>
      </rPr>
      <t>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</si>
  <si>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38.06.100  ELETRODUTO DE FERRO GALVANIZADO A QUENTE,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</si>
  <si>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</si>
  <si>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38.06.120  ELETRODUTO DE FERRO GALVANIZADO A QUENTE,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</si>
  <si>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</si>
  <si>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38.06.140  ELETRODUTO DE FERRO GALVANIZADO A QUENTE,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</si>
  <si>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</si>
  <si>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38.06.160  ELETRODUTO DE FERRO GALVANIZADO A QUENTE,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</si>
  <si>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</si>
  <si>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38.06.180  ELETRODUTO DE FERRO GALVANIZADO A QUENTE,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</si>
  <si>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</si>
  <si>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38.07.000  CANALETA, PERFILADO E ACESSÓRIOS</t>
    </r>
  </si>
  <si>
    <r>
      <rPr>
        <sz val="10"/>
        <rFont val="Times New Roman"/>
        <family val="1"/>
      </rPr>
      <t>38.07.010  CAIXA PARA TOMADA FIXO PERFIL, DE ENCAIXE RÁPIDO, COM TAMPA</t>
    </r>
  </si>
  <si>
    <r>
      <rPr>
        <sz val="10"/>
        <rFont val="Times New Roman"/>
        <family val="1"/>
      </rPr>
      <t xml:space="preserve">2)  </t>
    </r>
    <r>
      <rPr>
        <sz val="11"/>
        <rFont val="Times New Roman"/>
        <family val="1"/>
      </rPr>
      <t>O  item  remunera  o  fornecimento  de  caixa  para  tomada  fixa  perfil,  com  tampa  para  tomada universal,  ou  para  fusível,  ou  cega,  fabricação  Mopa,  Real  Perfil  ou  equivalente;  materiais acessórios e a mão-de-obra necessária para instalação por meio de encaixe rápido em perfilados de 38 x 38 mm.</t>
    </r>
  </si>
  <si>
    <r>
      <rPr>
        <sz val="10"/>
        <rFont val="Times New Roman"/>
        <family val="1"/>
      </rPr>
      <t>38.07.030  GRAMPO TIPO “C” DIÂMETRO 3/8”, COM BALANCIM TAMANHO GRANDE</t>
    </r>
  </si>
  <si>
    <r>
      <rPr>
        <sz val="10"/>
        <rFont val="Times New Roman"/>
        <family val="1"/>
      </rPr>
      <t xml:space="preserve">1)  </t>
    </r>
    <r>
      <rPr>
        <sz val="11"/>
        <rFont val="Times New Roman"/>
        <family val="1"/>
      </rPr>
      <t>Será medido por conjunto de grampo “C” 3/8” com balancim tamanho grande (cj).</t>
    </r>
  </si>
  <si>
    <r>
      <rPr>
        <sz val="10"/>
        <rFont val="Times New Roman"/>
        <family val="1"/>
      </rPr>
      <t xml:space="preserve">2)  </t>
    </r>
    <r>
      <rPr>
        <sz val="11"/>
        <rFont val="Times New Roman"/>
        <family val="1"/>
      </rPr>
      <t>O item remunera o fornecimento do conjunto de grampo “C” Ø 3/8” com balancim tamanho grande em aço galvanizado, com parafuso e porca Ø 3/8”, materiais acessórios e a mão-de-obra necessária   para   instalação   do   conjunto.   Referência   comercial:   BF-078   +   BF-081   da Bandeirantes; RP 2033 + RP 2034 da Real Perfil ou equivalente.</t>
    </r>
  </si>
  <si>
    <r>
      <rPr>
        <sz val="10"/>
        <rFont val="Times New Roman"/>
        <family val="1"/>
      </rPr>
      <t>38.07.050  TAMPA DE PRESSÃO PARA PERFILADO DE 38 X 38 MM</t>
    </r>
  </si>
  <si>
    <r>
      <rPr>
        <sz val="10"/>
        <rFont val="Times New Roman"/>
        <family val="1"/>
      </rPr>
      <t xml:space="preserve">1)  </t>
    </r>
    <r>
      <rPr>
        <sz val="11"/>
        <rFont val="Times New Roman"/>
        <family val="1"/>
      </rPr>
      <t>Será medido pelo comprimento de tampa instalada (m).</t>
    </r>
  </si>
  <si>
    <r>
      <rPr>
        <sz val="10"/>
        <rFont val="Times New Roman"/>
        <family val="1"/>
      </rPr>
      <t xml:space="preserve">2)  </t>
    </r>
    <r>
      <rPr>
        <sz val="11"/>
        <rFont val="Times New Roman"/>
        <family val="1"/>
      </rPr>
      <t>O item remunera o fornecimento e instalação de tampa de pressão para perfilado de 38 x 38 mm, em chapa pré-zincada, fabricação Mopa, ou Real Perfil, ou equivalente.</t>
    </r>
  </si>
  <si>
    <r>
      <rPr>
        <sz val="10"/>
        <rFont val="Times New Roman"/>
        <family val="1"/>
      </rPr>
      <t>38.07.120  SAÍDA FINAL, DIÂMETRO DE 3/4"</t>
    </r>
  </si>
  <si>
    <r>
      <rPr>
        <sz val="10"/>
        <rFont val="Times New Roman"/>
        <family val="1"/>
      </rPr>
      <t xml:space="preserve">1)  </t>
    </r>
    <r>
      <rPr>
        <sz val="11"/>
        <rFont val="Times New Roman"/>
        <family val="1"/>
      </rPr>
      <t>Será medido por unidade de saída instalada (un).</t>
    </r>
  </si>
  <si>
    <r>
      <rPr>
        <sz val="10"/>
        <rFont val="Times New Roman"/>
        <family val="1"/>
      </rPr>
      <t xml:space="preserve">2)  </t>
    </r>
    <r>
      <rPr>
        <sz val="11"/>
        <rFont val="Times New Roman"/>
        <family val="1"/>
      </rPr>
      <t>O item remunera o fornecimento e instalação de saída final para perfilados, com diâmetro de 3/4", fabricação Mopa, ou Real Perfil, ou equivalente.</t>
    </r>
  </si>
  <si>
    <r>
      <rPr>
        <sz val="10"/>
        <rFont val="Times New Roman"/>
        <family val="1"/>
      </rPr>
      <t>38.07.130  SAÍDA LATERAL SIMPLES, DIÂMETRO DE 3/4"</t>
    </r>
  </si>
  <si>
    <r>
      <rPr>
        <sz val="10"/>
        <rFont val="Times New Roman"/>
        <family val="1"/>
      </rPr>
      <t xml:space="preserve">2)  </t>
    </r>
    <r>
      <rPr>
        <sz val="11"/>
        <rFont val="Times New Roman"/>
        <family val="1"/>
      </rPr>
      <t>O  item  remunera  o  fornecimento  e  instalação  de  saída  lateral  simples  para  perfilados,  com diâmetro   de   3/4",   referência   VL.2/3.00.00.33PZ   fabricação   Valeman,   Real   Perfil   ou equivalente.</t>
    </r>
  </si>
  <si>
    <r>
      <rPr>
        <sz val="10"/>
        <rFont val="Times New Roman"/>
        <family val="1"/>
      </rPr>
      <t>38.07.134  SAÍDA LATERAL SIMPLES, DIÂMETRO DE 1"</t>
    </r>
  </si>
  <si>
    <r>
      <rPr>
        <sz val="10"/>
        <rFont val="Times New Roman"/>
        <family val="1"/>
      </rPr>
      <t xml:space="preserve">1)  </t>
    </r>
    <r>
      <rPr>
        <sz val="11"/>
        <rFont val="Times New Roman"/>
        <family val="1"/>
      </rPr>
      <t>Será medido por unidade de saída lateral instalada (un).</t>
    </r>
  </si>
  <si>
    <r>
      <rPr>
        <sz val="10"/>
        <rFont val="Times New Roman"/>
        <family val="1"/>
      </rPr>
      <t xml:space="preserve">2)  </t>
    </r>
    <r>
      <rPr>
        <sz val="11"/>
        <rFont val="Times New Roman"/>
        <family val="1"/>
      </rPr>
      <t>O  item  remunera  o  fornecimento  e  instalação  de  saída  lateral  simples  para  eletrocalha,  com diâmetro de 1". Referência comercial: VL.33 fabricação Valemam, 2982.1.F da Mega Apoio ou equivalente.</t>
    </r>
  </si>
  <si>
    <r>
      <rPr>
        <sz val="10"/>
        <rFont val="Times New Roman"/>
        <family val="1"/>
      </rPr>
      <t>38.07.140  SAÍDA SUPERIOR, DIÂMETRO DE 3/4"</t>
    </r>
  </si>
  <si>
    <r>
      <rPr>
        <sz val="10"/>
        <rFont val="Times New Roman"/>
        <family val="1"/>
      </rPr>
      <t xml:space="preserve">2)  </t>
    </r>
    <r>
      <rPr>
        <sz val="11"/>
        <rFont val="Times New Roman"/>
        <family val="1"/>
      </rPr>
      <t>O item remunera o fornecimento e instalação de saída superior para perfilados, com diâmetro de 3/4", fabricação Mopa, ou Real Perfil, ou equivalente.</t>
    </r>
  </si>
  <si>
    <r>
      <rPr>
        <sz val="10"/>
        <rFont val="Times New Roman"/>
        <family val="1"/>
      </rPr>
      <t>38.07.170  CANALETA EM PVC DE 20 X 10 MM, INCLUSIVE ACESSÓRIOS</t>
    </r>
  </si>
  <si>
    <r>
      <rPr>
        <sz val="10"/>
        <rFont val="Times New Roman"/>
        <family val="1"/>
      </rPr>
      <t xml:space="preserve">1)  </t>
    </r>
    <r>
      <rPr>
        <sz val="11"/>
        <rFont val="Times New Roman"/>
        <family val="1"/>
      </rPr>
      <t>Será medido pelo comprimento de canaleta instalada (m).</t>
    </r>
  </si>
  <si>
    <r>
      <rPr>
        <sz val="10"/>
        <rFont val="Times New Roman"/>
        <family val="1"/>
      </rPr>
      <t xml:space="preserve">2)  </t>
    </r>
    <r>
      <rPr>
        <sz val="11"/>
        <rFont val="Times New Roman"/>
        <family val="1"/>
      </rPr>
      <t>O item remunera o fornecimento e instalação completa de canaleta em PVC, sem divisões de 20 x 10 mm, na cor branca, com todos os acessórios pertinentes tais como: curvas, tês, cruzetas, extremidades, derivações, guarnições, etc, referência 30802 sistema X fabricação Pial Legrand ou equivalente.</t>
    </r>
  </si>
  <si>
    <r>
      <rPr>
        <sz val="10"/>
        <rFont val="Times New Roman"/>
        <family val="1"/>
      </rPr>
      <t>38.07.200  VERGALHÃO COM ROSCA, PORCA E ARRUELA DE DIÂMETRO 3/8" (TIRANTE)</t>
    </r>
  </si>
  <si>
    <r>
      <rPr>
        <sz val="10"/>
        <rFont val="Times New Roman"/>
        <family val="1"/>
      </rPr>
      <t xml:space="preserve">1)  </t>
    </r>
    <r>
      <rPr>
        <sz val="11"/>
        <rFont val="Times New Roman"/>
        <family val="1"/>
      </rPr>
      <t>Será medido pelo comprimento de tirante instalado (m).</t>
    </r>
  </si>
  <si>
    <r>
      <rPr>
        <sz val="10"/>
        <rFont val="Times New Roman"/>
        <family val="1"/>
      </rPr>
      <t xml:space="preserve">2)  </t>
    </r>
    <r>
      <rPr>
        <sz val="11"/>
        <rFont val="Times New Roman"/>
        <family val="1"/>
      </rPr>
      <t>O  item  remunera  o  fornecimento  de  tirante,  constituído  por:  vergalhão  de  aço  galvanizado  a fogo, com rosca total, de 3/8", porcas de 3/8"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</si>
  <si>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38.07.210  VERGALHÃO COM ROSCA, PORCA E ARRUELA DE DIÂMETRO 1/4" (TIRANTE)</t>
    </r>
  </si>
  <si>
    <r>
      <rPr>
        <sz val="10"/>
        <rFont val="Times New Roman"/>
        <family val="1"/>
      </rPr>
      <t xml:space="preserve">2)  </t>
    </r>
    <r>
      <rPr>
        <sz val="11"/>
        <rFont val="Times New Roman"/>
        <family val="1"/>
      </rPr>
      <t>O  item  remunera  o  fornecimento  de  tirante,  constituído  por:  vergalhão  de  aço  galvanizado  a fogo, com rosca total, de 1/4", porcas de 1/4"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</si>
  <si>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38.07.216  VERGALHÃO COM ROSCA, PORCA E ARRUELA DE DIÂMETRO 5/16" (TIRANTE)</t>
    </r>
  </si>
  <si>
    <r>
      <rPr>
        <sz val="10"/>
        <rFont val="Times New Roman"/>
        <family val="1"/>
      </rPr>
      <t xml:space="preserve">2)  </t>
    </r>
    <r>
      <rPr>
        <sz val="11"/>
        <rFont val="Times New Roman"/>
        <family val="1"/>
      </rPr>
      <t>O  item  remunera  o  fornecimento  de  tirante,  constituído  por:  vergalhão  de  aço  galvanizado  a fogo, com rosca total, de 5/16", porcas de 5/16"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</si>
  <si>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38.07.220  CAIXA DE DERIVAÇÃO "C" PARA PERFILADO 38 X 38MM EM CHAPA 18 PRÉ-ZINCADA</t>
    </r>
  </si>
  <si>
    <r>
      <rPr>
        <sz val="10"/>
        <rFont val="Times New Roman"/>
        <family val="1"/>
      </rPr>
      <t xml:space="preserve">1)  </t>
    </r>
    <r>
      <rPr>
        <sz val="11"/>
        <rFont val="Times New Roman"/>
        <family val="1"/>
      </rPr>
      <t>Será medido por unidade de caixa de derivação instalada (un).</t>
    </r>
  </si>
  <si>
    <r>
      <rPr>
        <sz val="10"/>
        <rFont val="Times New Roman"/>
        <family val="1"/>
      </rPr>
      <t xml:space="preserve">2)  </t>
    </r>
    <r>
      <rPr>
        <sz val="11"/>
        <rFont val="Times New Roman"/>
        <family val="1"/>
      </rPr>
      <t>O item remunera o fornecimento e instalação de caixa de derivação em "C", fabricação Mopa, ou Real Perfil, ou equivalente, para perfilados de 38 x 38 mm.</t>
    </r>
  </si>
  <si>
    <r>
      <rPr>
        <sz val="10"/>
        <rFont val="Times New Roman"/>
        <family val="1"/>
      </rPr>
      <t>38.07.230  CAIXA DE DERIVAÇÃO "X" PARA PERFILADO 38 X 38MM EM CHAPA 18 PRÉ-ZINCADA</t>
    </r>
  </si>
  <si>
    <r>
      <rPr>
        <sz val="10"/>
        <rFont val="Times New Roman"/>
        <family val="1"/>
      </rPr>
      <t xml:space="preserve">2)  </t>
    </r>
    <r>
      <rPr>
        <sz val="11"/>
        <rFont val="Times New Roman"/>
        <family val="1"/>
      </rPr>
      <t>O item remunera o fornecimento e instalação de caixa de derivação em "X", fabricação Mopa, ou Real Perfil, ou equivalente, para perfilados de 38 x 38 mm.</t>
    </r>
  </si>
  <si>
    <r>
      <rPr>
        <sz val="10"/>
        <rFont val="Times New Roman"/>
        <family val="1"/>
      </rPr>
      <t>38.07.240  CAIXA DE DERIVAÇÃO "X" PARA PERFILADO, 2 X 38 MM / 2 X 76 MM</t>
    </r>
  </si>
  <si>
    <r>
      <rPr>
        <sz val="10"/>
        <rFont val="Times New Roman"/>
        <family val="1"/>
      </rPr>
      <t xml:space="preserve">2)  </t>
    </r>
    <r>
      <rPr>
        <sz val="11"/>
        <rFont val="Times New Roman"/>
        <family val="1"/>
      </rPr>
      <t>O  item  remunera  o  fornecimento  e  instalação  de  caixa  de  derivação  em  "X",  para  dois perfilados  de  38 x 38 mm  e  dois  de  38 x 76 mm,  referência  RP-2393  da  Real  Perfil  ou equivalente.</t>
    </r>
  </si>
  <si>
    <r>
      <rPr>
        <sz val="10"/>
        <rFont val="Times New Roman"/>
        <family val="1"/>
      </rPr>
      <t>38.07.300  PERFILADO PERFURADO 38 X 38 MM EM CHAPA #14 PRÉ-ZINCADA, COM ACESSÓRIOS</t>
    </r>
  </si>
  <si>
    <r>
      <rPr>
        <sz val="10"/>
        <rFont val="Times New Roman"/>
        <family val="1"/>
      </rPr>
      <t xml:space="preserve">1)  </t>
    </r>
    <r>
      <rPr>
        <sz val="11"/>
        <rFont val="Times New Roman"/>
        <family val="1"/>
      </rPr>
      <t>Será medido pelo comprimento de perfilados instalado (m).</t>
    </r>
  </si>
  <si>
    <r>
      <rPr>
        <sz val="10"/>
        <rFont val="Times New Roman"/>
        <family val="1"/>
      </rPr>
      <t xml:space="preserve">2)  </t>
    </r>
    <r>
      <rPr>
        <sz val="11"/>
        <rFont val="Times New Roman"/>
        <family val="1"/>
      </rPr>
      <t>O  item remunera  o  fornecimento  e  instalação  de  perfilado  perfurado,  de  38 x 38 mm, chapa</t>
    </r>
  </si>
  <si>
    <r>
      <rPr>
        <sz val="11"/>
        <rFont val="Times New Roman"/>
        <family val="1"/>
      </rPr>
      <t>#14,  com  revestimento  pré-zincada,  fabricação  Mopa,  Real  Perfil  ou  equivalente;  remunera também acessórios para fixação ou reforço das peças entre si, como juntas, talas, cantoneiras, abraçadeiras, etc.</t>
    </r>
  </si>
  <si>
    <r>
      <rPr>
        <sz val="10"/>
        <rFont val="Times New Roman"/>
        <family val="1"/>
      </rPr>
      <t>38.07.310  PERFILADO PERFURADO 38 X 76 MM EM CHAPA #14 PRÉ-ZINCADA, COM ACESSÓRIOS</t>
    </r>
  </si>
  <si>
    <r>
      <rPr>
        <sz val="10"/>
        <rFont val="Times New Roman"/>
        <family val="1"/>
      </rPr>
      <t xml:space="preserve">2)  </t>
    </r>
    <r>
      <rPr>
        <sz val="11"/>
        <rFont val="Times New Roman"/>
        <family val="1"/>
      </rPr>
      <t>O  item remunera  o  fornecimento  e  instalação  de  perfilado  perfurado,  de  38 x 76 mm, chapa</t>
    </r>
  </si>
  <si>
    <r>
      <rPr>
        <sz val="10"/>
        <rFont val="Times New Roman"/>
        <family val="1"/>
      </rPr>
      <t>38.07.340  PERFILADO LISO 38 X 38 MM - COM ACESSÓRIOS</t>
    </r>
  </si>
  <si>
    <r>
      <rPr>
        <sz val="10"/>
        <rFont val="Times New Roman"/>
        <family val="1"/>
      </rPr>
      <t xml:space="preserve">2)  </t>
    </r>
    <r>
      <rPr>
        <sz val="11"/>
        <rFont val="Times New Roman"/>
        <family val="1"/>
      </rPr>
      <t>O item remunera o fornecimento e instalação de perfilado liso, de 38 x 38 mm, em chapa pré- zincada,  fabricação  Mopa,  Real  Perfil  ou  equivalente;  remunera  também  acessórios  para fixação,  apoio,  ou  reforço  das  peças  entre  si,  como  bases,  emendas,  juntas,  talas,  suportes, cantoneiras, abraçadeiras, etc.</t>
    </r>
  </si>
  <si>
    <r>
      <rPr>
        <sz val="10"/>
        <rFont val="Times New Roman"/>
        <family val="1"/>
      </rPr>
      <t>38.07.700  CANALETA  APARENTE  COM  TAMPA  EM  PVC,  AUTOEXTINGUÍVEL,  DE  85 X 35 MM,  COM ACESSÓRIOS</t>
    </r>
  </si>
  <si>
    <r>
      <rPr>
        <sz val="10"/>
        <rFont val="Times New Roman"/>
        <family val="1"/>
      </rPr>
      <t xml:space="preserve">1)  </t>
    </r>
    <r>
      <rPr>
        <sz val="11"/>
        <rFont val="Times New Roman"/>
        <family val="1"/>
      </rPr>
      <t>Será medido por comprimento de canaleta instalada (m).</t>
    </r>
  </si>
  <si>
    <r>
      <rPr>
        <sz val="10"/>
        <rFont val="Times New Roman"/>
        <family val="1"/>
      </rPr>
      <t xml:space="preserve">2)  </t>
    </r>
    <r>
      <rPr>
        <sz val="11"/>
        <rFont val="Times New Roman"/>
        <family val="1"/>
      </rPr>
      <t>O item remunera o fornecimento e instalação de canaleta aparente com tampa em PVC, na cor branca,   de   4 vias,   dimensões   (85 x 35) mm,   autoextinguível;   referência   1122-05/06-BR fabricação   Parcus   ou   equivalente.   Remunera   também   conexões,   fixa   cabos   e   materiais acessórios para a instalação completa.</t>
    </r>
  </si>
  <si>
    <r>
      <rPr>
        <sz val="10"/>
        <rFont val="Times New Roman"/>
        <family val="1"/>
      </rPr>
      <t>38.07.710  CANALETA APARENTE  COM  DUAS TAMPAS EM PVC, AUTOEXTINGUÍVEL, DE 120 X 35 MM, COM ACESSÓRIOS</t>
    </r>
  </si>
  <si>
    <r>
      <rPr>
        <sz val="10"/>
        <rFont val="Times New Roman"/>
        <family val="1"/>
      </rPr>
      <t xml:space="preserve">2)  </t>
    </r>
    <r>
      <rPr>
        <sz val="11"/>
        <rFont val="Times New Roman"/>
        <family val="1"/>
      </rPr>
      <t>O item remunera o fornecimento e instalação de canaleta aparente com duas tampas em PVC, na cor branca, de 4 vias, dimensões (120 x 35) mm, autoextinguível; referência 1122-04/02-BR fabricação  Parcus  ou  equivalente.  Remunera  também  conexões  e  materiais  acessórios  para  a instalação completa.</t>
    </r>
  </si>
  <si>
    <r>
      <rPr>
        <sz val="10"/>
        <rFont val="Times New Roman"/>
        <family val="1"/>
      </rPr>
      <t>38.07.720  CANALETA APARENTE  COM  DUAS TAMPAS EM PVC, AUTOEXTINGUÍVEL, DE 120 X 60 MM, COM ACESSÓRIOS</t>
    </r>
  </si>
  <si>
    <r>
      <rPr>
        <sz val="10"/>
        <rFont val="Times New Roman"/>
        <family val="1"/>
      </rPr>
      <t xml:space="preserve">2)  </t>
    </r>
    <r>
      <rPr>
        <sz val="11"/>
        <rFont val="Times New Roman"/>
        <family val="1"/>
      </rPr>
      <t>O item remunera o fornecimento e instalação de canaleta aparente com duas tampas em PVC, na cor branca, de 3 vias, dimensões (120 x 60) mm, autoextinguível; referência 1122-20/24-BR fabricação  Parcus  ou  equivalente.  Remunera  também  conexões  e  materiais  acessórios  para  a instalação completa.</t>
    </r>
  </si>
  <si>
    <r>
      <rPr>
        <sz val="10"/>
        <rFont val="Times New Roman"/>
        <family val="1"/>
      </rPr>
      <t>38.07.730  SUPORTE   COM   FUROS   DE   TOMADA   EM   PVC   DE   60 X 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</si>
  <si>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35 x 150) mm,  para  canaleta  aparente;  referência  1126- 02/03/07/08/11/12/13/71/72/73/95-BR   fabricação   Parcus   ou   equivalente.  Não  remunera  o fornecimento de conector keystone jack ou tomada.</t>
    </r>
  </si>
  <si>
    <r>
      <rPr>
        <sz val="10"/>
        <rFont val="Times New Roman"/>
        <family val="1"/>
      </rPr>
      <t>38.07.740  SUPORTE   COM   FUROS   DE   TOMADA   EM   PVC   DE   85 X35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</si>
  <si>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(85 x 35 x 150) mm,  para  canaleta  aparente;  referência  1126- 27/28/31/32/33/34/37/74/76/96-BR   fabricação   Parcus   ou   equivalente.   Não   remunera   o fornecimento de conector keystone jack ou tomada.</t>
    </r>
  </si>
  <si>
    <r>
      <rPr>
        <sz val="10"/>
        <rFont val="Times New Roman"/>
        <family val="1"/>
      </rPr>
      <t>38.07.750  SUPORTE   COM   FUROS   DE   TOMADA   EM   PVC   DE   60 X 60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</si>
  <si>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60 x 150) mm,  para  canaleta  aparente;  referência  1126- 80/82/83/86/87/88/89-BR fabricação Parcus ou equivalente. Não remunera o fornecimento de conector keystone jack ou tomada.</t>
    </r>
  </si>
  <si>
    <r>
      <rPr>
        <sz val="10"/>
        <rFont val="Times New Roman"/>
        <family val="1"/>
      </rPr>
      <t>38.07.760  CAIXA COM FUROS DE TOMADA EM PVC DE 85 X35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</si>
  <si>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(85 x 35) mm,     para     canaleta     aparente;     referência     1125- 06/07/08/22/43/44/46-BR fabricação Parcus ou equivalente. Não remunera o fornecimento de conector keystone jack ou tomada.</t>
    </r>
  </si>
  <si>
    <r>
      <rPr>
        <sz val="10"/>
        <rFont val="Times New Roman"/>
        <family val="1"/>
      </rPr>
      <t>38.07.770  CAIXA COM FUROS DE TOMADA EM PVC DE 120 X 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</si>
  <si>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(120 x 35) mm, para canaleta aparente. Referência 1125-03/04/39/40/42- BR fabricação Parcus ou equivalente. Não remunera o fornecimento de conector keystone jack ou tomada.</t>
    </r>
  </si>
  <si>
    <r>
      <rPr>
        <sz val="10"/>
        <rFont val="Times New Roman"/>
        <family val="1"/>
      </rPr>
      <t>38.07.780  TOMADA   SIMPLES   2P+T   DE   20 A - 250 V   COM   RABICHO   DE   2,5 MM² X 180 MM,   PARA CANALETA APARENTE</t>
    </r>
  </si>
  <si>
    <r>
      <rPr>
        <sz val="10"/>
        <rFont val="Times New Roman"/>
        <family val="1"/>
      </rPr>
      <t xml:space="preserve">1)  </t>
    </r>
    <r>
      <rPr>
        <sz val="11"/>
        <rFont val="Times New Roman"/>
        <family val="1"/>
      </rPr>
      <t>Será medido por unidade de tomada instalada (un).</t>
    </r>
  </si>
  <si>
    <r>
      <rPr>
        <sz val="10"/>
        <rFont val="Times New Roman"/>
        <family val="1"/>
      </rPr>
      <t xml:space="preserve">2)  </t>
    </r>
    <r>
      <rPr>
        <sz val="11"/>
        <rFont val="Times New Roman"/>
        <family val="1"/>
      </rPr>
      <t>O item remunera o fornecimento e instalação de tomada simples de 20 A - 250 V, 2P+T, com rabicho de 2,5 mm² x 180 mm, para canaleta aparente, conforme NBR 14136. Referência 1128- 14-BR/VM/PR fabricação Parcus ou equivalente.</t>
    </r>
  </si>
  <si>
    <r>
      <rPr>
        <sz val="10"/>
        <rFont val="Times New Roman"/>
        <family val="1"/>
      </rPr>
      <t>38.07.790  TOMADA DUPLA 2P+T DE 20 A - 250 V COM RABICHO DE 2,5 MM² X 80 MM, PARA CANALETA APARENTE</t>
    </r>
  </si>
  <si>
    <r>
      <rPr>
        <sz val="10"/>
        <rFont val="Times New Roman"/>
        <family val="1"/>
      </rPr>
      <t xml:space="preserve">2)  </t>
    </r>
    <r>
      <rPr>
        <sz val="11"/>
        <rFont val="Times New Roman"/>
        <family val="1"/>
      </rPr>
      <t>O  item  remunera  o  fornecimento  e  instalação  de  tomada  dupla  de  20 A - 250 V,  2P+T,  com rabicho de 2,5 mm² x 180 mm, para canaleta aparente, conforme NBR 14136. Referência 1128- 02-BR/VM/PR fabricação Parcus ou equivalente.</t>
    </r>
  </si>
  <si>
    <r>
      <rPr>
        <b/>
        <sz val="10"/>
        <rFont val="Times New Roman"/>
        <family val="1"/>
      </rPr>
      <t>38.10.000  DUTO FECHADO DE PISO E ACESSÓRIOS</t>
    </r>
  </si>
  <si>
    <r>
      <rPr>
        <sz val="10"/>
        <rFont val="Times New Roman"/>
        <family val="1"/>
      </rPr>
      <t>38.10.010  DUTO DE PISO LISO EM AÇO, MEDINDO 2 X 25 X 70 MM, COM ACESSÓRIOS</t>
    </r>
  </si>
  <si>
    <r>
      <rPr>
        <sz val="10"/>
        <rFont val="Times New Roman"/>
        <family val="1"/>
      </rPr>
      <t xml:space="preserve">1)  </t>
    </r>
    <r>
      <rPr>
        <sz val="11"/>
        <rFont val="Times New Roman"/>
        <family val="1"/>
      </rPr>
      <t>Será medido pelo comprimento de duto instalado (m).</t>
    </r>
  </si>
  <si>
    <r>
      <rPr>
        <sz val="10"/>
        <rFont val="Times New Roman"/>
        <family val="1"/>
      </rPr>
      <t xml:space="preserve">2)  </t>
    </r>
    <r>
      <rPr>
        <sz val="11"/>
        <rFont val="Times New Roman"/>
        <family val="1"/>
      </rPr>
      <t>O   item   remunera   o   fornecimento   e   instalação   de   duto   liso   fechado   para   piso,   de 2 x 25 x 70 mm,  em  aço  com  acabamento  pré-zincado  a  fogo/galvanizado;  remunera  também conexões como curvas, desvios, terminais e os acessórios necessários à instalação. Referência comercial: Real Perfil ou equivalente.</t>
    </r>
  </si>
  <si>
    <r>
      <rPr>
        <sz val="10"/>
        <rFont val="Times New Roman"/>
        <family val="1"/>
      </rPr>
      <t>38.10.020  DUTO DE PISO LISO EM AÇO, MEDINDO 3 X 25 X 70 MM, COM ACESSÓRIOS</t>
    </r>
  </si>
  <si>
    <r>
      <rPr>
        <sz val="10"/>
        <rFont val="Times New Roman"/>
        <family val="1"/>
      </rPr>
      <t xml:space="preserve">2)  </t>
    </r>
    <r>
      <rPr>
        <sz val="11"/>
        <rFont val="Times New Roman"/>
        <family val="1"/>
      </rPr>
      <t>O   item   remunera   o   fornecimento   e   instalação   de   duto   liso   fechado   para   piso,   de 3 x 25 x 70 mm,  em  aço  com  acabamento  pré-zincado;  remunera  também  conexões  como curvas, desvios, terminais e os acessórios necessários à instalação. Referência comercial: Real Perfil ou equivalente.</t>
    </r>
  </si>
  <si>
    <r>
      <rPr>
        <sz val="10"/>
        <rFont val="Times New Roman"/>
        <family val="1"/>
      </rPr>
      <t>38.10.024  CAIXA   DE   DERIVAÇÃO   OU   PASSAGEM,   PARA   CRUZAMENTO   DE   DUTO,   MEDINDO 4 X 25 X 70 MM, SEM CRUZADORA</t>
    </r>
  </si>
  <si>
    <r>
      <rPr>
        <sz val="10"/>
        <rFont val="Times New Roman"/>
        <family val="1"/>
      </rPr>
      <t xml:space="preserve">2)  </t>
    </r>
    <r>
      <rPr>
        <sz val="11"/>
        <rFont val="Times New Roman"/>
        <family val="1"/>
      </rPr>
      <t>O  item  remunera  o  fornecimento  e  instalação  de  caixa  de  derivação  ou  passagem,  para cruzamento  de  duto,  medindo  4 x 25 x 70 mm,  sem  cruzadora,  em  aço  com  acabamento  pré- zincado; remunera também materiais acessórios necessários à instalação.</t>
    </r>
  </si>
  <si>
    <r>
      <rPr>
        <sz val="10"/>
        <rFont val="Times New Roman"/>
        <family val="1"/>
      </rPr>
      <t>38.10.026  CAIXA   DE   DERIVAÇÃO   OU   PASSAGEM,   PARA   CRUZAMENTO   DE   DUTO,   MEDINDO 12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</si>
  <si>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12 x 25 x 70 mm, com cruzadora, em aço com acabamento pré- zincado  a  fogo / galvanizado,  referência  Mopa  ou  equivalente;  remunera  também  materiais acessórios necessários à instalação.</t>
    </r>
  </si>
  <si>
    <r>
      <rPr>
        <sz val="10"/>
        <rFont val="Times New Roman"/>
        <family val="1"/>
      </rPr>
      <t>38.10.030  CAIXA   DE   DERIVAÇÃO   OU   PASSAGEM,   PARA   CRUZAMENTO   DE   DUTO,   MEDINDO 16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</si>
  <si>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16 x 25 x 70 mm, com cruzadora, em aço com acabamento pré- zincado  a  fogo / galvanizado,  referência  Mopa  ou  equivalente;  remunera  também  materiais acessórios necessários à instalação.</t>
    </r>
  </si>
  <si>
    <r>
      <rPr>
        <sz val="10"/>
        <rFont val="Times New Roman"/>
        <family val="1"/>
      </rPr>
      <t>38.10.060  CAIXA DE TOMADA E TAMPA BASCULANTE COM REBAIXO DE 2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</si>
  <si>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2 x (25 x 70 mm), dimensões externas com tampa de 173 x197 mm, referência base 145-11-PR e tampa 145-21-TB da Mopa ou equivalente e a mão-de-obra necessária para a instalação junto a redes de dutos para pisos revestidos em paviflex ou carpete.</t>
    </r>
  </si>
  <si>
    <r>
      <rPr>
        <sz val="10"/>
        <rFont val="Times New Roman"/>
        <family val="1"/>
      </rPr>
      <t>38.10.070  CAIXA DE TOMADA E TAMPA BASCULANTE COM REBAIXO DE 3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</si>
  <si>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3 x (25 x 70 mm), dimensões externas com tampa de 243 x197 mm, referência base 145-12-PR e tampa 145-22-TB da Mopa ou equivalente e a mão-de-obra necessária para a instalação junto a redes de dutos para pisos revestidos em paviflex ou carpete.</t>
    </r>
  </si>
  <si>
    <r>
      <rPr>
        <sz val="10"/>
        <rFont val="Times New Roman"/>
        <family val="1"/>
      </rPr>
      <t>38.10.080  CAIXA DE TOMADA E TAMPA BASCULANTE COM REBAIXO DE 4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</si>
  <si>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4 x (25 x 70 mm), dimensões externas com tampa de 246 x 197 mm, referência VL 4.38.4 da Valeman ou equivalente, ou equivalente e a mão-de-obra necessária para a instalação junto a redes de dutos para pisos revestidos em paviflex ou carpete.</t>
    </r>
  </si>
  <si>
    <r>
      <rPr>
        <sz val="10"/>
        <rFont val="Times New Roman"/>
        <family val="1"/>
      </rPr>
      <t>38.10.090  SUPORTE DE TOMADA PARA CAIXAS COM 2, 3 OU 4 VIAS</t>
    </r>
  </si>
  <si>
    <r>
      <rPr>
        <sz val="10"/>
        <rFont val="Times New Roman"/>
        <family val="1"/>
      </rPr>
      <t xml:space="preserve">2)  </t>
    </r>
    <r>
      <rPr>
        <sz val="11"/>
        <rFont val="Times New Roman"/>
        <family val="1"/>
      </rPr>
      <t>O   item   remunera   o   fornecimento   de   suporte,   com   acabamento   pré-zincado   a   fogo ou galvanizado, com qualquer combinação de furos para fixação de qualquer tipo de tomada, inclusive RJ; materiais acessórios e a mão-de-obra necessária para a instalação do suporte em caixas com duas, três ou quatro vias.</t>
    </r>
  </si>
  <si>
    <r>
      <rPr>
        <b/>
        <sz val="10"/>
        <rFont val="Times New Roman"/>
        <family val="1"/>
      </rPr>
      <t>38.12.000  LEITOS E ACESSÓRIOS</t>
    </r>
  </si>
  <si>
    <r>
      <rPr>
        <sz val="10"/>
        <rFont val="Times New Roman"/>
        <family val="1"/>
      </rPr>
      <t>38.12.086  LEITO   PARA   CABOS,   TIPO   PESADO,   EM   AÇO   GALVANIZADO   DE   300 X 100 MM,   COM ACESSÓRIOS</t>
    </r>
  </si>
  <si>
    <r>
      <rPr>
        <sz val="10"/>
        <rFont val="Times New Roman"/>
        <family val="1"/>
      </rPr>
      <t xml:space="preserve">1)  </t>
    </r>
    <r>
      <rPr>
        <sz val="11"/>
        <rFont val="Times New Roman"/>
        <family val="1"/>
      </rPr>
      <t>Será medido pelo comprimento de leito instalado (m).</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</si>
  <si>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</si>
  <si>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38.12.090  LEITO   PARA   CABOS,   TIPO   PESADO,   EM   AÇO   GALVANIZADO   DE   400 X 100 MM,   COM ACESSÓRIOS</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</si>
  <si>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</si>
  <si>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38.12.100  LEITO   PARA   CABOS,   TIPO   PESADO,   EM   AÇO   GALVANIZADO   DE   600 X 100 MM,   COM ACESSÓRIOS</t>
    </r>
  </si>
  <si>
    <r>
      <rPr>
        <sz val="10"/>
        <rFont val="Times New Roman"/>
        <family val="1"/>
      </rPr>
      <t>38.12.120  LEITO   PARA   CABOS,   TIPO   PESADO,   EM   AÇO   GALVANIZADO   DE   500 X 100 MM,   COM ACESSÓRIOS</t>
    </r>
  </si>
  <si>
    <r>
      <rPr>
        <sz val="10"/>
        <rFont val="Times New Roman"/>
        <family val="1"/>
      </rPr>
      <t>38.12.130  LEITO   PARA   CABOS,   TIPO   PESADO,   EM   AÇO   GALVANIZADO   DE   800 X 100 MM,   COM ACESSÓRIOS</t>
    </r>
  </si>
  <si>
    <r>
      <rPr>
        <sz val="10"/>
        <rFont val="Times New Roman"/>
        <family val="1"/>
      </rPr>
      <t>38.12.140  LEITO   PARA   CABOS,   TIPO   PESADO,   EM   AÇO   GALVANIZADO   DE   1000 X 100 MM,   COM ACESSÓRIOS</t>
    </r>
  </si>
  <si>
    <r>
      <rPr>
        <b/>
        <sz val="10"/>
        <rFont val="Times New Roman"/>
        <family val="1"/>
      </rPr>
      <t>38.13.000  ELETRODUTO EM POLIETILENO DE ALTA DENSIDADE</t>
    </r>
  </si>
  <si>
    <r>
      <rPr>
        <sz val="10"/>
        <rFont val="Times New Roman"/>
        <family val="1"/>
      </rPr>
      <t>38.13.010  ELETRODUTO   CORRUGADO   EM   POLIETILENO   DE   ALTA   DENSIDADE,   DN=30 MM,   COM ACESSÓRIOS</t>
    </r>
  </si>
  <si>
    <r>
      <rPr>
        <sz val="10"/>
        <rFont val="Times New Roman"/>
        <family val="1"/>
      </rPr>
      <t xml:space="preserve">2)  </t>
    </r>
    <r>
      <rPr>
        <sz val="11"/>
        <rFont val="Times New Roman"/>
        <family val="1"/>
      </rPr>
      <t>O item remunera o fornecimento de dutos, com diâmetro nominal de 30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</si>
  <si>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38.13.016  ELETRODUTO   CORRUGADO   EM   POLIETILENO   DE   ALTA   DENSIDADE,   DN=40 MM,   COM ACESSÓRIOS</t>
    </r>
  </si>
  <si>
    <r>
      <rPr>
        <sz val="10"/>
        <rFont val="Times New Roman"/>
        <family val="1"/>
      </rPr>
      <t xml:space="preserve">2)  </t>
    </r>
    <r>
      <rPr>
        <sz val="11"/>
        <rFont val="Times New Roman"/>
        <family val="1"/>
      </rPr>
      <t>O item remunera o fornecimento de dutos, com diâmetro nominal de 40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</si>
  <si>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38.13.020  ELETRODUTO   CORRUGADO   EM   POLIETILENO   DE   ALTA   DENSIDADE,   DN=50 MM,   COM ACESSÓRIOS</t>
    </r>
  </si>
  <si>
    <r>
      <rPr>
        <sz val="10"/>
        <rFont val="Times New Roman"/>
        <family val="1"/>
      </rPr>
      <t xml:space="preserve">2)  </t>
    </r>
    <r>
      <rPr>
        <sz val="11"/>
        <rFont val="Times New Roman"/>
        <family val="1"/>
      </rPr>
      <t>O item remunera o fornecimento de dutos, com diâmetro nominal de 50 mm, em polietileno de alta densidade (PEAD), corrugado helicoidal, flexível, isolante e resistente a agentes químicos, para  instalações  de  cabos  subterrâneos  em redes de energia, ou telecomunicações. Remunera</t>
    </r>
  </si>
  <si>
    <r>
      <rPr>
        <sz val="10"/>
        <rFont val="Times New Roman"/>
        <family val="1"/>
      </rPr>
      <t>38.13.030  ELETRODUTO   CORRUGADO   EM   POLIETILENO   DE   ALTA   DENSIDADE,   DN=75 MM,   COM ACESSÓRIOS</t>
    </r>
  </si>
  <si>
    <r>
      <rPr>
        <sz val="10"/>
        <rFont val="Times New Roman"/>
        <family val="1"/>
      </rPr>
      <t xml:space="preserve">2)  </t>
    </r>
    <r>
      <rPr>
        <sz val="11"/>
        <rFont val="Times New Roman"/>
        <family val="1"/>
      </rPr>
      <t>O item remunera o fornecimento de dutos, com diâmetro nominal de 75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</si>
  <si>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38.13.040  ELETRODUTO  CORRUGADO  EM  POLIETILENO  DE  ALTA  DENSIDADE,  DN=100 MM,  COM ACESSÓRIOS</t>
    </r>
  </si>
  <si>
    <r>
      <rPr>
        <sz val="10"/>
        <rFont val="Times New Roman"/>
        <family val="1"/>
      </rPr>
      <t xml:space="preserve">2)  </t>
    </r>
    <r>
      <rPr>
        <sz val="11"/>
        <rFont val="Times New Roman"/>
        <family val="1"/>
      </rPr>
      <t>O item remunera o fornecimento de dutos, com diâmetro nominal de 100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</si>
  <si>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38.13.050  ELETRODUTO  CORRUGADO  EM  POLIETILENO  DE  ALTA  DENSIDADE,  DN=125 MM,  COM ACESSÓRIOS</t>
    </r>
  </si>
  <si>
    <r>
      <rPr>
        <sz val="10"/>
        <rFont val="Times New Roman"/>
        <family val="1"/>
      </rPr>
      <t xml:space="preserve">2)  </t>
    </r>
    <r>
      <rPr>
        <sz val="11"/>
        <rFont val="Times New Roman"/>
        <family val="1"/>
      </rPr>
      <t>O item remunera o fornecimento de dutos, com diâmetro nominal de 125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</si>
  <si>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38.13.060  ELETRODUTO  CORRUGADO  EM  POLIETILENO  DE  ALTA  DENSIDADE,  DN=150 MM,  COM ACESSÓRIOS</t>
    </r>
  </si>
  <si>
    <r>
      <rPr>
        <sz val="10"/>
        <rFont val="Times New Roman"/>
        <family val="1"/>
      </rPr>
      <t xml:space="preserve">2)  </t>
    </r>
    <r>
      <rPr>
        <sz val="11"/>
        <rFont val="Times New Roman"/>
        <family val="1"/>
      </rPr>
      <t>O item remunera o fornecimento de dutos, com diâmetro nominal de 150 mm, em polietileno de alta densidade (PEAD), corrugado helicoidal, flexível, isolante e resistente a agentes químicos, para  instalações  de  cabos  subterrâneos  em redes de energia, ou telecomunicações. Remunera</t>
    </r>
  </si>
  <si>
    <r>
      <rPr>
        <b/>
        <sz val="10"/>
        <rFont val="Times New Roman"/>
        <family val="1"/>
      </rPr>
      <t>38.15.000  ELETRODUTO METÁLICO FLEXÍVEL</t>
    </r>
  </si>
  <si>
    <r>
      <rPr>
        <sz val="10"/>
        <rFont val="Times New Roman"/>
        <family val="1"/>
      </rPr>
      <t>38.15.010  ELETRODUTO METÁLICO FLEXÍVEL COM CAPA EM PVC DE 3/4"</t>
    </r>
  </si>
  <si>
    <r>
      <rPr>
        <sz val="10"/>
        <rFont val="Times New Roman"/>
        <family val="1"/>
      </rPr>
      <t xml:space="preserve">1)  </t>
    </r>
    <r>
      <rPr>
        <sz val="11"/>
        <rFont val="Times New Roman"/>
        <family val="1"/>
      </rPr>
      <t>Será medido pelo comprimento de eletroduto flexível instalado (m).</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</si>
  <si>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 mão-de-obra  necessária  para  a  instalação;  não  remunera  conexões ou material  acessório para fixação quando necessário.</t>
    </r>
  </si>
  <si>
    <r>
      <rPr>
        <sz val="10"/>
        <rFont val="Times New Roman"/>
        <family val="1"/>
      </rPr>
      <t>38.15.020  ELETRODUTO METÁLICO FLEXÍVEL COM CAPA EM PVC DE 1"</t>
    </r>
  </si>
  <si>
    <r>
      <rPr>
        <sz val="10"/>
        <rFont val="Times New Roman"/>
        <family val="1"/>
      </rPr>
      <t>38.15.030  ELETRODUTO METÁLICO FLEXÍVEL COM CAPA EM PVC DE 1 1/2"</t>
    </r>
  </si>
  <si>
    <r>
      <rPr>
        <sz val="10"/>
        <rFont val="Times New Roman"/>
        <family val="1"/>
      </rPr>
      <t>38.15.040  ELETRODUTO METÁLICO FLEXÍVEL COM CAPA EM PVC DE 2"</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</si>
  <si>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t>
    </r>
  </si>
  <si>
    <r>
      <rPr>
        <sz val="11"/>
        <rFont val="Times New Roman"/>
        <family val="1"/>
      </rPr>
      <t>mão-de-obra  necessária  para  a  instalação;  não  remunera  conexões ou material  acessório para fixação quando necessário.</t>
    </r>
  </si>
  <si>
    <r>
      <rPr>
        <sz val="10"/>
        <rFont val="Times New Roman"/>
        <family val="1"/>
      </rPr>
      <t>38.15.110  TERMINAL MACHO FIXO EM LATÃO ZINCADO DE 3/4"</t>
    </r>
  </si>
  <si>
    <r>
      <rPr>
        <sz val="10"/>
        <rFont val="Times New Roman"/>
        <family val="1"/>
      </rPr>
      <t xml:space="preserve">2)  </t>
    </r>
    <r>
      <rPr>
        <sz val="11"/>
        <rFont val="Times New Roman"/>
        <family val="1"/>
      </rPr>
      <t>O item remunera o fornecimento e instalação de terminal macho fixo de 3/4" em latão zincado com rosca NPT ou BSP, referência CMZL 3/4" da SPTF, ou equivalente.</t>
    </r>
  </si>
  <si>
    <r>
      <rPr>
        <sz val="10"/>
        <rFont val="Times New Roman"/>
        <family val="1"/>
      </rPr>
      <t>38.15.120  TERMINAL MACHO FIXO EM LATÃO ZINCADO DE 1"</t>
    </r>
  </si>
  <si>
    <r>
      <rPr>
        <sz val="10"/>
        <rFont val="Times New Roman"/>
        <family val="1"/>
      </rPr>
      <t xml:space="preserve">2)  </t>
    </r>
    <r>
      <rPr>
        <sz val="11"/>
        <rFont val="Times New Roman"/>
        <family val="1"/>
      </rPr>
      <t>O item remunera o fornecimento e instalação de terminal macho fixo de 1" em latão zincado com rosca NPT ou BSP, referência CMZL 1" da SPTF, ou equivalente.</t>
    </r>
  </si>
  <si>
    <r>
      <rPr>
        <sz val="10"/>
        <rFont val="Times New Roman"/>
        <family val="1"/>
      </rPr>
      <t>38.15.130  TERMINAL MACHO FIXO EM LATÃO ZINCADO DE 1 1/2"</t>
    </r>
  </si>
  <si>
    <r>
      <rPr>
        <sz val="10"/>
        <rFont val="Times New Roman"/>
        <family val="1"/>
      </rPr>
      <t xml:space="preserve">2)  </t>
    </r>
    <r>
      <rPr>
        <sz val="11"/>
        <rFont val="Times New Roman"/>
        <family val="1"/>
      </rPr>
      <t>O  item  remunera  o  fornecimento  e  instalação  de  terminal  macho  fixo  de  1 1/2"  em  latão zincado com rosca NPT ou BSP, referência CMZL 1 1/2" da SPTF, ou equivalente.</t>
    </r>
  </si>
  <si>
    <r>
      <rPr>
        <sz val="10"/>
        <rFont val="Times New Roman"/>
        <family val="1"/>
      </rPr>
      <t>38.15.140  TERMINAL MACHO FIXO EM LATÃO ZINCADO DE 2"</t>
    </r>
  </si>
  <si>
    <r>
      <rPr>
        <sz val="10"/>
        <rFont val="Times New Roman"/>
        <family val="1"/>
      </rPr>
      <t xml:space="preserve">2)  </t>
    </r>
    <r>
      <rPr>
        <sz val="11"/>
        <rFont val="Times New Roman"/>
        <family val="1"/>
      </rPr>
      <t>O item remunera o fornecimento e instalação de terminal macho fixo de 2" em latão zincado com rosca NPT ou BSP, referência CMZL 2" da SPTF, ou equivalente.</t>
    </r>
  </si>
  <si>
    <r>
      <rPr>
        <sz val="10"/>
        <rFont val="Times New Roman"/>
        <family val="1"/>
      </rPr>
      <t>38.15.310  TERMINAL MACHO GIRATÓRIO EM LATÃO ZINCADO DE 3/4"</t>
    </r>
  </si>
  <si>
    <r>
      <rPr>
        <sz val="10"/>
        <rFont val="Times New Roman"/>
        <family val="1"/>
      </rPr>
      <t xml:space="preserve">2)  </t>
    </r>
    <r>
      <rPr>
        <sz val="11"/>
        <rFont val="Times New Roman"/>
        <family val="1"/>
      </rPr>
      <t>O  item  remunera  o  fornecimento  e  instalação  de  terminal  macho  giratório  de  3/4"  em  latão zincado com rosca NPT ou BSP, referência CMZGL 3/4" da SPTF, ou equivalente.</t>
    </r>
  </si>
  <si>
    <r>
      <rPr>
        <sz val="10"/>
        <rFont val="Times New Roman"/>
        <family val="1"/>
      </rPr>
      <t>38.15.320  TERMINAL MACHO GIRATÓRIO EM LATÃO ZINCADO DE 1"</t>
    </r>
  </si>
  <si>
    <r>
      <rPr>
        <sz val="10"/>
        <rFont val="Times New Roman"/>
        <family val="1"/>
      </rPr>
      <t xml:space="preserve">2)  </t>
    </r>
    <r>
      <rPr>
        <sz val="11"/>
        <rFont val="Times New Roman"/>
        <family val="1"/>
      </rPr>
      <t>O  item  remunera  o  fornecimento  e  instalação  de  terminal  macho  giratório  de  1"  em  latão zincado com rosca NPT ou BSP, referência CMZGL 1" da SPTF, ou equivalente.</t>
    </r>
  </si>
  <si>
    <r>
      <rPr>
        <sz val="10"/>
        <rFont val="Times New Roman"/>
        <family val="1"/>
      </rPr>
      <t>38.15.330  TERMINAL MACHO GIRATÓRIO EM LATÃO ZINCADO DE 1 1/2"</t>
    </r>
  </si>
  <si>
    <r>
      <rPr>
        <sz val="10"/>
        <rFont val="Times New Roman"/>
        <family val="1"/>
      </rPr>
      <t xml:space="preserve">2)  </t>
    </r>
    <r>
      <rPr>
        <sz val="11"/>
        <rFont val="Times New Roman"/>
        <family val="1"/>
      </rPr>
      <t>O item remunera o fornecimento e instalação de terminal macho giratório de 1 1/2" em latão zincado com rosca NPT ou BSP, referência CMZGL 1 1/2" da SPTF, ou equivalente.</t>
    </r>
  </si>
  <si>
    <r>
      <rPr>
        <sz val="10"/>
        <rFont val="Times New Roman"/>
        <family val="1"/>
      </rPr>
      <t>38.15.340  TERMINAL MACHO GIRATÓRIO EM LATÃO ZINCADO DE 2"</t>
    </r>
  </si>
  <si>
    <r>
      <rPr>
        <sz val="10"/>
        <rFont val="Times New Roman"/>
        <family val="1"/>
      </rPr>
      <t xml:space="preserve">2)  </t>
    </r>
    <r>
      <rPr>
        <sz val="11"/>
        <rFont val="Times New Roman"/>
        <family val="1"/>
      </rPr>
      <t>O  item  remunera  o  fornecimento  e  instalação  de  terminal  macho  giratório  de  2"  em  latão zincado com rosca NPT ou BSP, referência CMZGL 2" da SPTF, ou equivalente.</t>
    </r>
  </si>
  <si>
    <r>
      <rPr>
        <b/>
        <sz val="10"/>
        <rFont val="Times New Roman"/>
        <family val="1"/>
      </rPr>
      <t>38.16.000  RODAPÉ TÉCNICO E ACESSÓRIOS</t>
    </r>
  </si>
  <si>
    <r>
      <rPr>
        <sz val="10"/>
        <rFont val="Times New Roman"/>
        <family val="1"/>
      </rPr>
      <t>38.16.030  RODAPÉ TÉCNICO TRIPLO, E TAMPA COM PINTURA ELETROSTÁTICA</t>
    </r>
  </si>
  <si>
    <r>
      <rPr>
        <sz val="10"/>
        <rFont val="Times New Roman"/>
        <family val="1"/>
      </rPr>
      <t xml:space="preserve">1)  </t>
    </r>
    <r>
      <rPr>
        <sz val="11"/>
        <rFont val="Times New Roman"/>
        <family val="1"/>
      </rPr>
      <t>Será medido pelo comprimento de rodapé instalado (m).</t>
    </r>
  </si>
  <si>
    <r>
      <rPr>
        <sz val="10"/>
        <rFont val="Times New Roman"/>
        <family val="1"/>
      </rPr>
      <t xml:space="preserve">2)  </t>
    </r>
    <r>
      <rPr>
        <sz val="11"/>
        <rFont val="Times New Roman"/>
        <family val="1"/>
      </rPr>
      <t>O  item  remunera  o  fornecimento  de  rodapé  técnico,  nas  dimensões  de  3 x 30 x 40 mm  ou 3 x 40 x 40 mm, em chapa metálica, constituído por seção interna tripla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 Referência comercial: 3109 PT da Real Perfil ou equivalente.</t>
    </r>
  </si>
  <si>
    <r>
      <rPr>
        <sz val="10"/>
        <rFont val="Times New Roman"/>
        <family val="1"/>
      </rPr>
      <t>38.16.060  CURVA  HORIZONTAL  TRIPLA  DE  90°,  INTERNA  OU  EXTERNA,  E  TAMPA  COM  PINTURA ELETROSTÁTICA</t>
    </r>
  </si>
  <si>
    <r>
      <rPr>
        <sz val="10"/>
        <rFont val="Times New Roman"/>
        <family val="1"/>
      </rPr>
      <t xml:space="preserve">1)  </t>
    </r>
    <r>
      <rPr>
        <sz val="11"/>
        <rFont val="Times New Roman"/>
        <family val="1"/>
      </rPr>
      <t>Será medido por unidade de curva instalada (un).</t>
    </r>
  </si>
  <si>
    <r>
      <rPr>
        <sz val="10"/>
        <rFont val="Times New Roman"/>
        <family val="1"/>
      </rPr>
      <t xml:space="preserve">2)  </t>
    </r>
    <r>
      <rPr>
        <sz val="11"/>
        <rFont val="Times New Roman"/>
        <family val="1"/>
      </rPr>
      <t>O  item  remunera  o  fornecimento  de  curva  horizontal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3144 / 3141 PT da Real Perfil ou equivalente.</t>
    </r>
  </si>
  <si>
    <r>
      <rPr>
        <sz val="10"/>
        <rFont val="Times New Roman"/>
        <family val="1"/>
      </rPr>
      <t>38.16.080  TÊ TRIPLO DE 90°, HORIZONTAL OU VERTICAL, E TAMPA COM PINTURA ELETROSTÁTICA</t>
    </r>
  </si>
  <si>
    <r>
      <rPr>
        <sz val="10"/>
        <rFont val="Times New Roman"/>
        <family val="1"/>
      </rPr>
      <t xml:space="preserve">1)  </t>
    </r>
    <r>
      <rPr>
        <sz val="11"/>
        <rFont val="Times New Roman"/>
        <family val="1"/>
      </rPr>
      <t>Será medido por unidade de tê instalado (un).</t>
    </r>
  </si>
  <si>
    <r>
      <rPr>
        <sz val="10"/>
        <rFont val="Times New Roman"/>
        <family val="1"/>
      </rPr>
      <t xml:space="preserve">2)  </t>
    </r>
    <r>
      <rPr>
        <sz val="11"/>
        <rFont val="Times New Roman"/>
        <family val="1"/>
      </rPr>
      <t>O item remunera o fornecimento de tê triplo de 90º, horizontal ou vertical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3135 / 3132 PT da Real Perfil ou equivalente.</t>
    </r>
  </si>
  <si>
    <r>
      <rPr>
        <sz val="10"/>
        <rFont val="Times New Roman"/>
        <family val="1"/>
      </rPr>
      <t>38.16.090  CAIXA  PARA  TOMADAS:  DE  ENERGIA,  RJ,  SOBRESSALENTE,  INTERRUPTOR  OU  ESPELHO, COM PINTURA ELETROSTÁTICA, PARA RODAPÉ TÉCNICO TRIPLO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</si>
  <si>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triplo nas dimensões 3 x 30 x 40 mm ou 3 x 40 x 40 mm. Remunera também materiais, acessórios  e  a  mão-de-obra  necessária  para  a  instalação  em  rodapé  técnico.  Referência comercial: 3114 PT da Real Perfil ou equivalente.</t>
    </r>
  </si>
  <si>
    <r>
      <rPr>
        <sz val="10"/>
        <rFont val="Times New Roman"/>
        <family val="1"/>
      </rPr>
      <t>38.16.110  CAIXA  DE  DERIVAÇÃO  EMBUTIDA  OU  EXTERNA  COM  PINTURA  ELETROSTÁTICA,  PARA RODAPÉ TÉCNICO TRIPLO</t>
    </r>
  </si>
  <si>
    <r>
      <rPr>
        <sz val="10"/>
        <rFont val="Times New Roman"/>
        <family val="1"/>
      </rPr>
      <t xml:space="preserve">2)  </t>
    </r>
    <r>
      <rPr>
        <sz val="11"/>
        <rFont val="Times New Roman"/>
        <family val="1"/>
      </rPr>
      <t>O  item  remunera  o  fornecimento  de  caixa  de  derivação  embutida  ou  externa  com  pintura eletrostática,  para  rodapé  técnico  triplo  nas  dimensões  3 x 30 x 40 mm  ou  3 x 40 x 40 mm. Remunera também materiais, acessórios e a mão-de-obra necessária para a instalação embutida junto a divisórias, paredes, ou elementos de vedação; não remunera arremates de acabamento.</t>
    </r>
  </si>
  <si>
    <r>
      <rPr>
        <sz val="10"/>
        <rFont val="Times New Roman"/>
        <family val="1"/>
      </rPr>
      <t>38.16.130  CAIXA  PARA  TOMADAS:  DE  ENERGIA,  RJ,  SOBRESSALENTE,  INTERRUPTOR  OU  ESPELHO, COM PINTURA ELETROSTÁTICA, PARA RODAPÉ TÉCNICO DUPLO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</si>
  <si>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duplo nas dimensões 2 x 30 x 40 mm ou 2 x 40 x 40 mm.  Remunera também materiais, acessórios  e  a  mão-de-obra  necessária  para  a  instalação  em  rodapé  técnico.  Referência comercial: 3112 PT da Real Perfil ou equivalente.</t>
    </r>
  </si>
  <si>
    <r>
      <rPr>
        <sz val="10"/>
        <rFont val="Times New Roman"/>
        <family val="1"/>
      </rPr>
      <t>38.16.140  TERMINAL  DE  FECHAMENTO  OU  MATA  JUNTA  COM  PINTURA  ELETROSTÁTICA,  PARA RODAPÉ TÉCNICO TRIPLO</t>
    </r>
  </si>
  <si>
    <r>
      <rPr>
        <sz val="10"/>
        <rFont val="Times New Roman"/>
        <family val="1"/>
      </rPr>
      <t xml:space="preserve">1)  </t>
    </r>
    <r>
      <rPr>
        <sz val="11"/>
        <rFont val="Times New Roman"/>
        <family val="1"/>
      </rPr>
      <t>Será medido por unidade de terminal ou mata junta instalado (un).</t>
    </r>
  </si>
  <si>
    <r>
      <rPr>
        <sz val="10"/>
        <rFont val="Times New Roman"/>
        <family val="1"/>
      </rPr>
      <t xml:space="preserve">2)  </t>
    </r>
    <r>
      <rPr>
        <sz val="11"/>
        <rFont val="Times New Roman"/>
        <family val="1"/>
      </rPr>
      <t>O item remunera o fornecimento de terminal ou mata junta, com pintura eletrostática de várias cores, para rodapé técnico triplo nas dimensões 3 x 30 x 40 mm ou 3 x 40 x 40 mm. Remunera também  materiais,  acessórios  e  a  mão-de-obra  necessária  para  a  fixação  junto  a  divisórias, paredes,   ou   elementos  de  vedação;   não  remunera  arremates  de  acabamento.  Referência comercial: 3138 PT da Real Perfil ou equivalente.</t>
    </r>
  </si>
  <si>
    <r>
      <rPr>
        <sz val="10"/>
        <rFont val="Times New Roman"/>
        <family val="1"/>
      </rPr>
      <t>38.16.150  RODAPÉ TÉCNICO DUPLO, E TAMPA COM PINTURA ELETROSTÁTICA</t>
    </r>
  </si>
  <si>
    <r>
      <rPr>
        <sz val="10"/>
        <rFont val="Times New Roman"/>
        <family val="1"/>
      </rPr>
      <t xml:space="preserve">2)  </t>
    </r>
    <r>
      <rPr>
        <sz val="11"/>
        <rFont val="Times New Roman"/>
        <family val="1"/>
      </rPr>
      <t>O  item  remunera  o  fornecimento  de  rodapé  técnico,  nas  dimensões  de  2 x 30 x 40 mm  ou 2 x 40 x 40 mm, em chapa metálica, constituído por seção interna dupla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t>
    </r>
  </si>
  <si>
    <r>
      <rPr>
        <sz val="10"/>
        <rFont val="Times New Roman"/>
        <family val="1"/>
      </rPr>
      <t>38.16.160  CURVA   VERTICAL   DUPLA   DE   90°,   INTERNA   OU   EXTERNA,   E   TAMPA   COM   PINTURA ELETROSTÁTICA</t>
    </r>
  </si>
  <si>
    <r>
      <rPr>
        <sz val="10"/>
        <rFont val="Times New Roman"/>
        <family val="1"/>
      </rPr>
      <t xml:space="preserve">2)  </t>
    </r>
    <r>
      <rPr>
        <sz val="11"/>
        <rFont val="Times New Roman"/>
        <family val="1"/>
      </rPr>
      <t>O  item  remunera  o  fornecimento  de  curva  vertical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3128 PT da Real Perfil ou equivalente.</t>
    </r>
  </si>
  <si>
    <r>
      <rPr>
        <sz val="10"/>
        <rFont val="Times New Roman"/>
        <family val="1"/>
      </rPr>
      <t>38.16.190  TERMINAL  DE  FECHAMENTO  OU  MATA  JUNTA  COM  PINTURA  ELETROSTÁTICA,  PARA RODAPÉ TÉCNICO DUPLO</t>
    </r>
  </si>
  <si>
    <r>
      <rPr>
        <sz val="10"/>
        <rFont val="Times New Roman"/>
        <family val="1"/>
      </rPr>
      <t xml:space="preserve">2)  </t>
    </r>
    <r>
      <rPr>
        <sz val="11"/>
        <rFont val="Times New Roman"/>
        <family val="1"/>
      </rPr>
      <t>O item remunera o fornecimento de terminal ou mata junta, com pintura eletrostática de várias cores, para rodapé técnico duplo nas dimensões 2 x 30 x 40 mm ou 2 x 40 x 40 mm. Remunera também  materiais,  acessórios  e  a  mão-de-obra  necessária  para  a  fixação  junto  a  divisórias, paredes,   ou   elementos  de  vedação;   não  remunera  arremates  de  acabamento.  Referência comercial: 3137 PT da Real Perfil ou equivalente.</t>
    </r>
  </si>
  <si>
    <r>
      <rPr>
        <sz val="10"/>
        <rFont val="Times New Roman"/>
        <family val="1"/>
      </rPr>
      <t>38.16.200  CURVA  HORIZONTAL  DUPLA  DE  90°,  INTERNA  OU  EXTERNA,  E  TAMPA  COM  PINTURA ELETROSTÁTICA</t>
    </r>
  </si>
  <si>
    <r>
      <rPr>
        <sz val="10"/>
        <rFont val="Times New Roman"/>
        <family val="1"/>
      </rPr>
      <t xml:space="preserve">2)  </t>
    </r>
    <r>
      <rPr>
        <sz val="11"/>
        <rFont val="Times New Roman"/>
        <family val="1"/>
      </rPr>
      <t>O  item  remunera  o  fornecimento  de  curva  horizontal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3143 / 3140 PT da Real Perfil ou equivalente.</t>
    </r>
  </si>
  <si>
    <r>
      <rPr>
        <sz val="10"/>
        <rFont val="Times New Roman"/>
        <family val="1"/>
      </rPr>
      <t>38.16.230  CURVA   VERTICAL   TRIPLA   DE   90°,   INTERNA   OU   EXTERNA,   E   TAMPA   COM   PINTURA ELETROSTÁTICA</t>
    </r>
  </si>
  <si>
    <r>
      <rPr>
        <sz val="10"/>
        <rFont val="Times New Roman"/>
        <family val="1"/>
      </rPr>
      <t xml:space="preserve">2)  </t>
    </r>
    <r>
      <rPr>
        <sz val="11"/>
        <rFont val="Times New Roman"/>
        <family val="1"/>
      </rPr>
      <t>O  item  remunera  o  fornecimento  de  curva  vertical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3126 / 3129 PT da Real Perfil ou equivalente.</t>
    </r>
  </si>
  <si>
    <r>
      <rPr>
        <sz val="10"/>
        <rFont val="Times New Roman"/>
        <family val="1"/>
      </rPr>
      <t>38.16.250  POSTE   CONDUTOR   METÁLICO   PARA   DISTRIBUIÇÃO,   COM   SUPORTE   PARA   TOMADAS: ELÉTRICAS E RJ, COM PINTURA ELETROSTÁTICA, ALTURA DE 3,00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</si>
  <si>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</si>
  <si>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e instalação de poste condutor metálico para distribuição, com suporte  para  até  08  pontos  de  energia  e  08  pontos  de  voz  e  dados,  com  altura  máxima  de 3,00 metros.  Remunera  também  materiais,  acessórios  e  a  mão-de-obra  necessária  para  a instalação   do   poste;   não   remunera   arremates   de   acabamento.   Referência   comercial: VL 8.01 (poste), VL 8.02 / 8.04 (tomadas) da Valemam; Real Perfil ou equivalente.</t>
    </r>
  </si>
  <si>
    <r>
      <rPr>
        <sz val="10"/>
        <rFont val="Times New Roman"/>
        <family val="1"/>
      </rPr>
      <t>38.16.260  TÊ DUPLO DE 90°, HORIZONTAL OU VERTICAL, E TAMPA COM PINTURA ELETROSTÁTICA</t>
    </r>
  </si>
  <si>
    <r>
      <rPr>
        <sz val="10"/>
        <rFont val="Times New Roman"/>
        <family val="1"/>
      </rPr>
      <t xml:space="preserve">2)  </t>
    </r>
    <r>
      <rPr>
        <sz val="11"/>
        <rFont val="Times New Roman"/>
        <family val="1"/>
      </rPr>
      <t>O item remunera o fornecimento de tê duplo de 90º, horizontal ou vertical nas dimensões de 2 x 30 x 40 mm  ou  2 x 40 x 40 mm,  em  chapa  metálica,  e  tampa  com  pintura  eletrostática  de várias  cores,  para  rodapé  técnico.  Remunera  também  materiais,  acessórios  e  a  mão-de-obra necessária para a fixação junto a divisórias, paredes, ou elementos de vedação; não remunera arremates de acabamento. Referência comercial: 3134 / 3131 PT da Real Perfil ou equivalente.</t>
    </r>
  </si>
  <si>
    <r>
      <rPr>
        <sz val="10"/>
        <rFont val="Times New Roman"/>
        <family val="1"/>
      </rPr>
      <t>38.16.270  CAIXA  DE  DERIVAÇÃO  EMBUTIDA  OU  EXTERNA  COM  PINTURA  ELETROSTÁTICA,  PARA RODAPÉ TÉCNICO DUPLO</t>
    </r>
  </si>
  <si>
    <r>
      <rPr>
        <sz val="10"/>
        <rFont val="Times New Roman"/>
        <family val="1"/>
      </rPr>
      <t xml:space="preserve">2)  </t>
    </r>
    <r>
      <rPr>
        <sz val="11"/>
        <rFont val="Times New Roman"/>
        <family val="1"/>
      </rPr>
      <t>O  item  remunera  o  fornecimento  de  caixa  de  derivação  embutida  ou  externa  com  pintura eletrostática,  para  rodapé  técnico  duplo  nas  dimensões  2 x 30 x 40 mm  ou  2 x 40 x 40 mm. Remunera também materiais, acessórios e a mão-de-obra necessária para a instalação embutida junto a divisórias, paredes, ou elementos de vedação; não remunera arremates de acabamento.</t>
    </r>
  </si>
  <si>
    <r>
      <rPr>
        <b/>
        <sz val="10"/>
        <rFont val="Times New Roman"/>
        <family val="1"/>
      </rPr>
      <t>38.19.000  ELETRODUTO EM PVC CORRUGADO FLEXÍVEL</t>
    </r>
  </si>
  <si>
    <r>
      <rPr>
        <sz val="10"/>
        <rFont val="Times New Roman"/>
        <family val="1"/>
      </rPr>
      <t>38.19.010  ELETRODUTO DE PVC CORRUGADO FLEXÍVEL LEVE, DIÂMETRO EXTERNO DE 16 MM</t>
    </r>
  </si>
  <si>
    <r>
      <rPr>
        <sz val="10"/>
        <rFont val="Times New Roman"/>
        <family val="1"/>
      </rPr>
      <t xml:space="preserve">1)  </t>
    </r>
    <r>
      <rPr>
        <sz val="11"/>
        <rFont val="Times New Roman"/>
        <family val="1"/>
      </rPr>
      <t>Será medido pelo comprimento de eletroduto instalado (m).</t>
    </r>
  </si>
  <si>
    <r>
      <rPr>
        <sz val="10"/>
        <rFont val="Times New Roman"/>
        <family val="1"/>
      </rPr>
      <t xml:space="preserve">2)  </t>
    </r>
    <r>
      <rPr>
        <sz val="11"/>
        <rFont val="Times New Roman"/>
        <family val="1"/>
      </rPr>
      <t>O  item remunera  o fornecimento e instalação de eletroduto em PVC corrugado flexível, tipo leve, diâmetro externo de 16 mm, diâmetro interno de 11,7 mm, espessura da parede de 0,3 mm, referência  3/8",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</si>
  <si>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38.19.020  ELETRODUTO DE PVC CORRUGADO FLEXÍVEL LEVE, DIÂMETRO EXTERNO DE 20 MM</t>
    </r>
  </si>
  <si>
    <r>
      <rPr>
        <sz val="10"/>
        <rFont val="Times New Roman"/>
        <family val="1"/>
      </rPr>
      <t xml:space="preserve">2)  </t>
    </r>
    <r>
      <rPr>
        <sz val="11"/>
        <rFont val="Times New Roman"/>
        <family val="1"/>
      </rPr>
      <t>O  item remunera  o fornecimento e instalação de eletroduto em PVC corrugado flexível, tipo leve, diâmetro externo de 20 mm, diâmetro interno de 15,4 mm, espessura da parede de 0,3 mm, referência  1/2",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</si>
  <si>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38.19.030  ELETRODUTO DE PVC CORRUGADO FLEXÍVEL LEVE, DIÂMETRO EXTERNO DE 25 MM</t>
    </r>
  </si>
  <si>
    <r>
      <rPr>
        <sz val="10"/>
        <rFont val="Times New Roman"/>
        <family val="1"/>
      </rPr>
      <t xml:space="preserve">2)  </t>
    </r>
    <r>
      <rPr>
        <sz val="11"/>
        <rFont val="Times New Roman"/>
        <family val="1"/>
      </rPr>
      <t>O  item remunera  o fornecimento e instalação de eletroduto em PVC corrugado flexível, tipo leve, diâmetro externo de 25 mm, diâmetro interno de 19,0 mm, espessura da parede de 0,3 mm, referência  3/4",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</si>
  <si>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38.19.040  ELETRODUTO DE PVC CORRUGADO FLEXÍVEL LEVE, DIÂMETRO EXTERNO DE 32 MM</t>
    </r>
  </si>
  <si>
    <r>
      <rPr>
        <sz val="10"/>
        <rFont val="Times New Roman"/>
        <family val="1"/>
      </rPr>
      <t xml:space="preserve">2)  </t>
    </r>
    <r>
      <rPr>
        <sz val="11"/>
        <rFont val="Times New Roman"/>
        <family val="1"/>
      </rPr>
      <t>O  item remunera  o fornecimento e instalação de eletroduto em PVC corrugado flexível, tipo leve, diâmetro externo de 32 mm, diâmetro interno de 25,0 mm, espessura da parede de 0,3 mm, referência  1",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</si>
  <si>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38.19.200  ELETRODUTO   DE   PVC   CORRUGADO   FLEXÍVEL   REFORÇADO,   DIÂMETRO   EXTERNO   DE 20 MM</t>
    </r>
  </si>
  <si>
    <r>
      <rPr>
        <sz val="10"/>
        <rFont val="Times New Roman"/>
        <family val="1"/>
      </rPr>
      <t xml:space="preserve">2)  </t>
    </r>
    <r>
      <rPr>
        <sz val="11"/>
        <rFont val="Times New Roman"/>
        <family val="1"/>
      </rPr>
      <t>O  item remunera  o fornecimento e instalação de eletroduto em PVC corrugado flexível, tipo reforçado, diâmetro externo de 20 mm, diâmetro interno de 15,4 mm, espessura da parede de 0,3 mm,  referência  1/2",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t>
    </r>
  </si>
  <si>
    <r>
      <rPr>
        <sz val="11"/>
        <rFont val="Times New Roman"/>
        <family val="1"/>
      </rPr>
      <t>arame galvanizado para servir de guia à enfiação, inclusive nas tubulações secas. Não remunera os serviços de escavação e reaterro quando enterradas.</t>
    </r>
  </si>
  <si>
    <r>
      <rPr>
        <sz val="10"/>
        <rFont val="Times New Roman"/>
        <family val="1"/>
      </rPr>
      <t>38.19.210  ELETRODUTO   DE   PVC   CORRUGADO   FLEXÍVEL   REFORÇADO,   DIÂMETRO   EXTERNO   DE 25 MM</t>
    </r>
  </si>
  <si>
    <r>
      <rPr>
        <sz val="10"/>
        <rFont val="Times New Roman"/>
        <family val="1"/>
      </rPr>
      <t xml:space="preserve">2)  </t>
    </r>
    <r>
      <rPr>
        <sz val="11"/>
        <rFont val="Times New Roman"/>
        <family val="1"/>
      </rPr>
      <t>O  item remunera  o fornecimento e instalação de eletroduto em PVC corrugado flexível, tipo reforçado, diâmetro externo de 25 mm, diâmetro interno de 19,0 mm, espessura da parede de 0,3 mm,  referência  3/4",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</si>
  <si>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sz val="10"/>
        <rFont val="Times New Roman"/>
        <family val="1"/>
      </rPr>
      <t>38.19.220  ELETRODUTO   DE   PVC   CORRUGADO   FLEXÍVEL   REFORÇADO,   DIÂMETRO   EXTERNO   DE 32 MM</t>
    </r>
  </si>
  <si>
    <r>
      <rPr>
        <sz val="10"/>
        <rFont val="Times New Roman"/>
        <family val="1"/>
      </rPr>
      <t xml:space="preserve">2)  </t>
    </r>
    <r>
      <rPr>
        <sz val="11"/>
        <rFont val="Times New Roman"/>
        <family val="1"/>
      </rPr>
      <t>O  item remunera  o fornecimento e instalação de eletroduto em PVC corrugado flexível, tipo reforçado, diâmetro externo de 32 mm, diâmetro interno de 25,0 mm, espessura da parede de 0,3 mm,  referência  1",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</si>
  <si>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b/>
        <sz val="10"/>
        <rFont val="Times New Roman"/>
        <family val="1"/>
      </rPr>
      <t>38.21.000  ELETROCALHA E ACESSÓRIOS</t>
    </r>
  </si>
  <si>
    <r>
      <rPr>
        <sz val="10"/>
        <rFont val="Times New Roman"/>
        <family val="1"/>
      </rPr>
      <t>38.21.110  ELETROCALHA LISA GALVANIZADA A FOGO, 50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</si>
  <si>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</si>
  <si>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lisa, tipos “U” ou “C”, sem tampa, 50 x 50 mm,  com  todos  os  acessórios  pertinentes  tais  como:  curvas,  tês,  reduções,  cruzetas, desvios,  terminais,  flanges,  emendas,  gotejadores,  etc.,  em  chapa  de  aço  com  acabamento galvanizado a fogo, fabricação Mopa, Valemam ou equivalente; não remunera o fornecimento e instalação de suportes, ou mãos francesas e tirantes.</t>
    </r>
  </si>
  <si>
    <r>
      <rPr>
        <sz val="10"/>
        <rFont val="Times New Roman"/>
        <family val="1"/>
      </rPr>
      <t>38.21.120  ELETROCALHA LISA GALVANIZADA A FOGO, 100 X 50 MM, COM ACESSÓRIOS</t>
    </r>
  </si>
  <si>
    <r>
      <rPr>
        <sz val="10"/>
        <rFont val="Times New Roman"/>
        <family val="1"/>
      </rPr>
      <t xml:space="preserve">2)  </t>
    </r>
    <r>
      <rPr>
        <sz val="11"/>
        <rFont val="Times New Roman"/>
        <family val="1"/>
      </rPr>
      <t>O item remunera o fornecimento e instalação de eletrocalha lisa, tipos “U” ou “C”, sem tampa, 100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</si>
  <si>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38.21.130  ELETROCALHA LISA GALVANIZADA A FOGO, 150 X 50 MM, COM ACESSÓRIOS</t>
    </r>
  </si>
  <si>
    <r>
      <rPr>
        <sz val="10"/>
        <rFont val="Times New Roman"/>
        <family val="1"/>
      </rPr>
      <t xml:space="preserve">2)  </t>
    </r>
    <r>
      <rPr>
        <sz val="11"/>
        <rFont val="Times New Roman"/>
        <family val="1"/>
      </rPr>
      <t>O item remunera o fornecimento e instalação de eletrocalha lisa,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</si>
  <si>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38.21.140  ELETROCALHA LISA GALVANIZADA A FOGO, 200 X 50 MM, COM ACESSÓRIOS</t>
    </r>
  </si>
  <si>
    <r>
      <rPr>
        <sz val="10"/>
        <rFont val="Times New Roman"/>
        <family val="1"/>
      </rPr>
      <t xml:space="preserve">2)  </t>
    </r>
    <r>
      <rPr>
        <sz val="11"/>
        <rFont val="Times New Roman"/>
        <family val="1"/>
      </rPr>
      <t>O item remunera o fornecimento e instalação de eletrocalha lisa,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</si>
  <si>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38.21.150  ELETROCALHA LISA GALVANIZADA A FOGO, 250 X 50 MM, COM ACESSÓRIOS</t>
    </r>
  </si>
  <si>
    <r>
      <rPr>
        <sz val="10"/>
        <rFont val="Times New Roman"/>
        <family val="1"/>
      </rPr>
      <t xml:space="preserve">2)  </t>
    </r>
    <r>
      <rPr>
        <sz val="11"/>
        <rFont val="Times New Roman"/>
        <family val="1"/>
      </rPr>
      <t>O item remunera o fornecimento e instalação de eletrocalha lisa,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</si>
  <si>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38.21.310  ELETROCALHA LISA GALVANIZADA A FOGO, 100 X 100 MM, COM ACESSÓRIOS</t>
    </r>
  </si>
  <si>
    <r>
      <rPr>
        <sz val="10"/>
        <rFont val="Times New Roman"/>
        <family val="1"/>
      </rPr>
      <t xml:space="preserve">2)  </t>
    </r>
    <r>
      <rPr>
        <sz val="11"/>
        <rFont val="Times New Roman"/>
        <family val="1"/>
      </rPr>
      <t>O item remunera o fornecimento e instalação de eletrocalha lisa, tipos “U” ou “C”, sem tampa, 100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</si>
  <si>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38.21.320  ELETROCALHA LISA GALVANIZADA A FOGO, 150 X 100 MM, COM ACESSÓRIOS</t>
    </r>
  </si>
  <si>
    <r>
      <rPr>
        <sz val="10"/>
        <rFont val="Times New Roman"/>
        <family val="1"/>
      </rPr>
      <t xml:space="preserve">2)  </t>
    </r>
    <r>
      <rPr>
        <sz val="11"/>
        <rFont val="Times New Roman"/>
        <family val="1"/>
      </rPr>
      <t>O item remunera o fornecimento e instalação de eletrocalha lisa,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</si>
  <si>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38.21.330  ELETROCALHA LISA GALVANIZADA A FOGO, 200 X 100 MM, COM ACESSÓRIOS</t>
    </r>
  </si>
  <si>
    <r>
      <rPr>
        <sz val="10"/>
        <rFont val="Times New Roman"/>
        <family val="1"/>
      </rPr>
      <t xml:space="preserve">2)  </t>
    </r>
    <r>
      <rPr>
        <sz val="11"/>
        <rFont val="Times New Roman"/>
        <family val="1"/>
      </rPr>
      <t>O item remunera o fornecimento e instalação de eletrocalha lisa, tipos “U” ou “C”, sem tampa, 200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</si>
  <si>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38.21.340  ELETROCALHA LISA GALVANIZADA A FOGO, 250 X 100 MM, COM ACESSÓRIOS</t>
    </r>
  </si>
  <si>
    <r>
      <rPr>
        <sz val="10"/>
        <rFont val="Times New Roman"/>
        <family val="1"/>
      </rPr>
      <t xml:space="preserve">2)  </t>
    </r>
    <r>
      <rPr>
        <sz val="11"/>
        <rFont val="Times New Roman"/>
        <family val="1"/>
      </rPr>
      <t>O item remunera o fornecimento e instalação de eletrocalha lisa,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</si>
  <si>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38.21.350  ELETROCALHA LISA GALVANIZADA A FOGO, 300 X 100 MM, COM ACESSÓRIOS</t>
    </r>
  </si>
  <si>
    <r>
      <rPr>
        <sz val="10"/>
        <rFont val="Times New Roman"/>
        <family val="1"/>
      </rPr>
      <t xml:space="preserve">2)  </t>
    </r>
    <r>
      <rPr>
        <sz val="11"/>
        <rFont val="Times New Roman"/>
        <family val="1"/>
      </rPr>
      <t>O item remunera o fornecimento e instalação de eletrocalha lisa,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</si>
  <si>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38.21.360  ELETROCALHA LISA GALVANIZADA A FOGO, 400 X 100 MM, COM ACESSÓRIOS</t>
    </r>
  </si>
  <si>
    <r>
      <rPr>
        <sz val="10"/>
        <rFont val="Times New Roman"/>
        <family val="1"/>
      </rPr>
      <t xml:space="preserve">2)  </t>
    </r>
    <r>
      <rPr>
        <sz val="11"/>
        <rFont val="Times New Roman"/>
        <family val="1"/>
      </rPr>
      <t>O item remunera o fornecimento e instalação de eletrocalha lisa,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</si>
  <si>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38.21.370  ELETROCALHA LISA GALVANIZADA A FOGO, 500 X 100 MM, COM ACESSÓRIOS</t>
    </r>
  </si>
  <si>
    <r>
      <rPr>
        <sz val="10"/>
        <rFont val="Times New Roman"/>
        <family val="1"/>
      </rPr>
      <t xml:space="preserve">2)  </t>
    </r>
    <r>
      <rPr>
        <sz val="11"/>
        <rFont val="Times New Roman"/>
        <family val="1"/>
      </rPr>
      <t>O item remunera o fornecimento e instalação de eletrocalha lisa,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</si>
  <si>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38.21.920  ELETROCALHA PERFURADA GALVANIZADA A FOGO, 100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</si>
  <si>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</si>
  <si>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perfurada, tipos “U” ou “C”, sem tampa,  100 x 50 mm,  com  todos  os  acessórios  pertinentes  tais  como:  curvas,  tês,  reduções, cruzetas,  desvios,  terminais,  flanges,  emendas,  gotejadores,  etc.,  em  chapa  de  aço  com</t>
    </r>
  </si>
  <si>
    <r>
      <rPr>
        <sz val="11"/>
        <rFont val="Times New Roman"/>
        <family val="1"/>
      </rPr>
      <t>acabamento galvanizado a fogo, fabricação Mopa, ou Valemam, ou equivalente; não remunera o fornecimento e instalação de suportes, ou mãos francesas e tirantes.</t>
    </r>
  </si>
  <si>
    <r>
      <rPr>
        <sz val="10"/>
        <rFont val="Times New Roman"/>
        <family val="1"/>
      </rPr>
      <t>38.21.930  ELETROCALHA PERFURADA GALVANIZADA A FOGO, 150 X 50 MM, COM ACESSÓRIOS</t>
    </r>
  </si>
  <si>
    <r>
      <rPr>
        <sz val="10"/>
        <rFont val="Times New Roman"/>
        <family val="1"/>
      </rPr>
      <t xml:space="preserve">2)  </t>
    </r>
    <r>
      <rPr>
        <sz val="11"/>
        <rFont val="Times New Roman"/>
        <family val="1"/>
      </rPr>
      <t>O item remunera o fornecimento e instalação de eletrocalha perfurada,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</si>
  <si>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38.21.940  ELETROCALHA PERFURADA GALVANIZADA A FOGO, 200 X 50 MM, COM ACESSÓRIOS</t>
    </r>
  </si>
  <si>
    <r>
      <rPr>
        <sz val="10"/>
        <rFont val="Times New Roman"/>
        <family val="1"/>
      </rPr>
      <t xml:space="preserve">2)  </t>
    </r>
    <r>
      <rPr>
        <sz val="11"/>
        <rFont val="Times New Roman"/>
        <family val="1"/>
      </rPr>
      <t>O item remunera o fornecimento e instalação de eletrocalha perfurada,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</si>
  <si>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38.21.950  ELETROCALHA PERFURADA GALVANIZADA A FOGO, 250 X 50 MM, COM ACESSÓRIOS</t>
    </r>
  </si>
  <si>
    <r>
      <rPr>
        <sz val="10"/>
        <rFont val="Times New Roman"/>
        <family val="1"/>
      </rPr>
      <t xml:space="preserve">2)  </t>
    </r>
    <r>
      <rPr>
        <sz val="11"/>
        <rFont val="Times New Roman"/>
        <family val="1"/>
      </rPr>
      <t>O item remunera o fornecimento e instalação de eletrocalha perfurada,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</si>
  <si>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b/>
        <sz val="10"/>
        <rFont val="Times New Roman"/>
        <family val="1"/>
      </rPr>
      <t>38.22.000  ELETROCALHA E ACESSÓRIOS</t>
    </r>
  </si>
  <si>
    <r>
      <rPr>
        <sz val="10"/>
        <rFont val="Times New Roman"/>
        <family val="1"/>
      </rPr>
      <t>38.22.120  ELETROCALHA PERFURADA GALVANIZADA A FOGO, 150 X 100 MM, COM ACESSÓRIOS</t>
    </r>
  </si>
  <si>
    <r>
      <rPr>
        <sz val="10"/>
        <rFont val="Times New Roman"/>
        <family val="1"/>
      </rPr>
      <t xml:space="preserve">2)  </t>
    </r>
    <r>
      <rPr>
        <sz val="11"/>
        <rFont val="Times New Roman"/>
        <family val="1"/>
      </rPr>
      <t>O item remunera o fornecimento e instalação de eletrocalha perfurada,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</si>
  <si>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38.22.130  ELETROCALHA PERFURADA GALVANIZADA A FOGO, 200 X 100 MM, COM ACESSÓRIOS</t>
    </r>
  </si>
  <si>
    <r>
      <rPr>
        <sz val="10"/>
        <rFont val="Times New Roman"/>
        <family val="1"/>
      </rPr>
      <t xml:space="preserve">2)  </t>
    </r>
    <r>
      <rPr>
        <sz val="11"/>
        <rFont val="Times New Roman"/>
        <family val="1"/>
      </rPr>
      <t>O item remunera o fornecimento e instalação de eletrocalha perfurada, tipos “U” ou “C”, sem tampa,  200 x 100 mm,  com  todos  os  acessórios  pertinentes  tais  como:  curvas,  tês,  reduções, cruzetas,  desvios,  terminais,  flanges,  emendas,  gotejadores,  etc.,  em  chapa  de  aço  com</t>
    </r>
  </si>
  <si>
    <r>
      <rPr>
        <sz val="10"/>
        <rFont val="Times New Roman"/>
        <family val="1"/>
      </rPr>
      <t>38.22.140  ELETROCALHA PERFURADA GALVANIZADA A FOGO, 250 X 100 MM, COM ACESSÓRIOS</t>
    </r>
  </si>
  <si>
    <r>
      <rPr>
        <sz val="10"/>
        <rFont val="Times New Roman"/>
        <family val="1"/>
      </rPr>
      <t xml:space="preserve">2)  </t>
    </r>
    <r>
      <rPr>
        <sz val="11"/>
        <rFont val="Times New Roman"/>
        <family val="1"/>
      </rPr>
      <t>O item remunera o fornecimento e instalação de eletrocalha perfurada,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</si>
  <si>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38.22.150  ELETROCALHA PERFURADA GALVANIZADA A FOGO, 300 X 100 MM, COM ACESSÓRIOS</t>
    </r>
  </si>
  <si>
    <r>
      <rPr>
        <sz val="10"/>
        <rFont val="Times New Roman"/>
        <family val="1"/>
      </rPr>
      <t xml:space="preserve">2)  </t>
    </r>
    <r>
      <rPr>
        <sz val="11"/>
        <rFont val="Times New Roman"/>
        <family val="1"/>
      </rPr>
      <t>O item remunera o fornecimento e instalação de eletrocalha perfurada,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</si>
  <si>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38.22.160  ELETROCALHA PERFURADA GALVANIZADA A FOGO, 400 X 100 MM, COM ACESSÓRIOS</t>
    </r>
  </si>
  <si>
    <r>
      <rPr>
        <sz val="10"/>
        <rFont val="Times New Roman"/>
        <family val="1"/>
      </rPr>
      <t xml:space="preserve">2)  </t>
    </r>
    <r>
      <rPr>
        <sz val="11"/>
        <rFont val="Times New Roman"/>
        <family val="1"/>
      </rPr>
      <t>O item remunera o fornecimento e instalação de eletrocalha perfurada,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</si>
  <si>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38.22.170  ELETROCALHA PERFURADA GALVANIZADA A FOGO, 500 X 100 MM, COM ACESSÓRIOS</t>
    </r>
  </si>
  <si>
    <r>
      <rPr>
        <sz val="10"/>
        <rFont val="Times New Roman"/>
        <family val="1"/>
      </rPr>
      <t xml:space="preserve">2)  </t>
    </r>
    <r>
      <rPr>
        <sz val="11"/>
        <rFont val="Times New Roman"/>
        <family val="1"/>
      </rPr>
      <t>O item remunera o fornecimento e instalação de eletrocalha perfurada,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</si>
  <si>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38.22.180  ELETROCALHA PERFURADA GALVANIZADA A FOGO, 700 X 100 MM, COM ACESSÓRIOS</t>
    </r>
  </si>
  <si>
    <r>
      <rPr>
        <sz val="10"/>
        <rFont val="Times New Roman"/>
        <family val="1"/>
      </rPr>
      <t xml:space="preserve">2)  </t>
    </r>
    <r>
      <rPr>
        <sz val="11"/>
        <rFont val="Times New Roman"/>
        <family val="1"/>
      </rPr>
      <t>O item remunera o fornecimento e instalação de eletrocalha perfurada, tipos “U” ou “C”, sem tampa,  700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</si>
  <si>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38.22.610  TAMPA DE ENCAIXE PARA ELETROCALHA, GALVANIZADA A FOGO, L = 50 MM</t>
    </r>
  </si>
  <si>
    <r>
      <rPr>
        <sz val="10"/>
        <rFont val="Times New Roman"/>
        <family val="1"/>
      </rPr>
      <t xml:space="preserve">1)  </t>
    </r>
    <r>
      <rPr>
        <sz val="11"/>
        <rFont val="Times New Roman"/>
        <family val="1"/>
      </rPr>
      <t>Será medido pelo comprimento total, aferido pelo eixo das tampas instaladas, considerando-se inclusive as deflexões das tampas de curvas, tês, reduções, etc. (m).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</si>
  <si>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 mm,  fabricação  Mopa,  ou  Valemam,  ou equivalente.</t>
    </r>
  </si>
  <si>
    <r>
      <rPr>
        <sz val="10"/>
        <rFont val="Times New Roman"/>
        <family val="1"/>
      </rPr>
      <t>38.22.620  TAMPA DE ENCAIXE PARA ELETROCALHA, GALVANIZADA A FOGO, L = 100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</si>
  <si>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100 mm,  fabricação Mopa, ou Valemam, ou equivalente.</t>
    </r>
  </si>
  <si>
    <r>
      <rPr>
        <sz val="10"/>
        <rFont val="Times New Roman"/>
        <family val="1"/>
      </rPr>
      <t>38.22.630  TAMPA DE ENCAIXE PARA ELETROCALHA, GALVANIZADA A FOGO, L = 150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</si>
  <si>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150 mm,  fabricação Mopa, ou Valemam, ou equivalente.</t>
    </r>
  </si>
  <si>
    <r>
      <rPr>
        <sz val="10"/>
        <rFont val="Times New Roman"/>
        <family val="1"/>
      </rPr>
      <t>38.22.640  TAMPA DE ENCAIXE PARA ELETROCALHA, GALVANIZADA A FOGO, L = 200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</si>
  <si>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200 mm,  fabricação Mopa, ou Valemam, ou equivalente.</t>
    </r>
  </si>
  <si>
    <r>
      <rPr>
        <sz val="10"/>
        <rFont val="Times New Roman"/>
        <family val="1"/>
      </rPr>
      <t>38.22.650  TAMPA DE ENCAIXE PARA ELETROCALHA, GALVANIZADA A FOGO, L = 250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</si>
  <si>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25 mm,  fabricação  Mopa,  ou  Valemam,  ou equivalente.</t>
    </r>
  </si>
  <si>
    <r>
      <rPr>
        <sz val="10"/>
        <rFont val="Times New Roman"/>
        <family val="1"/>
      </rPr>
      <t>38.22.660  TAMPA DE ENCAIXE PARA ELETROCALHA, GALVANIZADA A FOGO, L = 300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</si>
  <si>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300 mm,  fabricação Mopa, ou Valemam, ou equivalente.</t>
    </r>
  </si>
  <si>
    <r>
      <rPr>
        <sz val="10"/>
        <rFont val="Times New Roman"/>
        <family val="1"/>
      </rPr>
      <t>38.22.670  TAMPA DE ENCAIXE PARA ELETROCALHA, GALVANIZADA A FOGO, L = 400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</si>
  <si>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400 mm,  fabricação Mopa, ou Valemam, ou equivalente.</t>
    </r>
  </si>
  <si>
    <r>
      <rPr>
        <sz val="10"/>
        <rFont val="Times New Roman"/>
        <family val="1"/>
      </rPr>
      <t>38.22.680  TAMPA DE ENCAIXE PARA ELETROCALHA, GALVANIZADA A FOGO, L = 500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</si>
  <si>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500 mm,  fabricação Mopa, ou Valemam, ou equivalente.</t>
    </r>
  </si>
  <si>
    <r>
      <rPr>
        <sz val="10"/>
        <rFont val="Times New Roman"/>
        <family val="1"/>
      </rPr>
      <t>38.22.690  TAMPA DE ENCAIXE PARA ELETROCALHA, GALVANIZADA A FOGO, L = 700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</si>
  <si>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700 mm,  fabricação Mopa, ou Valemam, ou equivalente.</t>
    </r>
  </si>
  <si>
    <r>
      <rPr>
        <b/>
        <sz val="10"/>
        <rFont val="Times New Roman"/>
        <family val="1"/>
      </rPr>
      <t>38.23.000  ELETROCALHA E ACESSÓRIOS</t>
    </r>
  </si>
  <si>
    <r>
      <rPr>
        <sz val="10"/>
        <rFont val="Times New Roman"/>
        <family val="1"/>
      </rPr>
      <t>38.23.010  SUPORTE PARA ELETROCALHA, GALVANIZADO A FOGO, 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</si>
  <si>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 x 50 mm,  tipo  vertical,  ou  tipo  horizontal,  fabricação Mopa, ou Valemam, ou equivalente; não remunera o fornecimento de tirante, ou cabo de aço para a suspensão.</t>
    </r>
  </si>
  <si>
    <r>
      <rPr>
        <sz val="10"/>
        <rFont val="Times New Roman"/>
        <family val="1"/>
      </rPr>
      <t>38.23.020  SUPORTE PARA ELETROCALHA, GALVANIZADO A FOGO, 100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</si>
  <si>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50 mm, tipo vertical, ou tipo horizontal, fabricação Mopa, ou Valemam, ou equivalente; não remunera o fornecimento de tirante, ou cabo de aço para a suspensão.</t>
    </r>
  </si>
  <si>
    <r>
      <rPr>
        <sz val="10"/>
        <rFont val="Times New Roman"/>
        <family val="1"/>
      </rPr>
      <t>38.23.030  SUPORTE PARA ELETROCALHA, GALVANIZADO A FOGO, 150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</si>
  <si>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50 mm, tipo vertical, ou tipo horizontal, fabricação Mopa, ou Valemam, ou equivalente; não remunera o fornecimento de tirante, ou cabo de aço para a suspensão.</t>
    </r>
  </si>
  <si>
    <r>
      <rPr>
        <sz val="10"/>
        <rFont val="Times New Roman"/>
        <family val="1"/>
      </rPr>
      <t>38.23.040  SUPORTE PARA ELETROCALHA, GALVANIZADO A FOGO, 200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</si>
  <si>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50 mm, tipo vertical, ou tipo horizontal, fabricação Mopa, ou Valemam, ou equivalente; não remunera o fornecimento de tirante, ou cabo de aço para a suspensão.</t>
    </r>
  </si>
  <si>
    <r>
      <rPr>
        <sz val="10"/>
        <rFont val="Times New Roman"/>
        <family val="1"/>
      </rPr>
      <t>38.23.050  SUPORTE PARA ELETROCALHA, GALVANIZADO A FOGO, 250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</si>
  <si>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50 mm, tipo vertical, ou tipo horizontal, fabricação Mopa, ou Valemam, ou equivalente; não remunera o fornecimento de tirante, ou cabo de aço para a suspensão.</t>
    </r>
  </si>
  <si>
    <r>
      <rPr>
        <sz val="10"/>
        <rFont val="Times New Roman"/>
        <family val="1"/>
      </rPr>
      <t>38.23.060  SUPORTE PARA ELETROCALHA, GALVANIZADO A FOGO, 300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</si>
  <si>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50 mm, tipo vertical, ou tipo horizontal, fabricação Mopa, ou Valemam, ou equivalente; não remunera o fornecimento de tirante, ou cabo de aço para a suspensão.</t>
    </r>
  </si>
  <si>
    <r>
      <rPr>
        <sz val="10"/>
        <rFont val="Times New Roman"/>
        <family val="1"/>
      </rPr>
      <t>38.23.110  SUPORTE PARA ELETROCALHA, GALVANIZADO A FOGO, 100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</si>
  <si>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100 mm, tipo vertical, ou tipo horizontal, fabricação Mopa, ou Valemam, , ou equivalente; não remunera o fornecimento de tirante, ou cabo de aço para a suspensão.</t>
    </r>
  </si>
  <si>
    <r>
      <rPr>
        <sz val="10"/>
        <rFont val="Times New Roman"/>
        <family val="1"/>
      </rPr>
      <t>38.23.120  SUPORTE PARA ELETROCALHA, GALVANIZADO A FOGO, 150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</si>
  <si>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100 mm, tipo vertical, ou tipo horizontal, fabricação Mopa, ou Valemam, ou equivalente; não remunera o fornecimento de tirante, ou cabo de aço para a suspensão.</t>
    </r>
  </si>
  <si>
    <r>
      <rPr>
        <sz val="10"/>
        <rFont val="Times New Roman"/>
        <family val="1"/>
      </rPr>
      <t>38.23.130  SUPORTE PARA ELETROCALHA, GALVANIZADO A FOGO, 200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</si>
  <si>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100 mm, tipo vertical, ou tipo horizontal, fabricação Mopa, ou Valemam, ou equivalente; não remunera o fornecimento de tirante, ou cabo de aço para a suspensão.</t>
    </r>
  </si>
  <si>
    <r>
      <rPr>
        <sz val="10"/>
        <rFont val="Times New Roman"/>
        <family val="1"/>
      </rPr>
      <t>38.23.140  SUPORTE PARA ELETROCALHA, GALVANIZADO A FOGO, 250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</si>
  <si>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100 mm, tipo vertical, ou tipo horizontal, fabricação</t>
    </r>
  </si>
  <si>
    <r>
      <rPr>
        <sz val="11"/>
        <rFont val="Times New Roman"/>
        <family val="1"/>
      </rPr>
      <t>Mopa, ou Valemam, ou equivalente; não remunera o fornecimento de tirante, ou cabo de aço para a suspensão.</t>
    </r>
  </si>
  <si>
    <r>
      <rPr>
        <sz val="10"/>
        <rFont val="Times New Roman"/>
        <family val="1"/>
      </rPr>
      <t>38.23.150  SUPORTE PARA ELETROCALHA, GALVANIZADO A FOGO, 300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</si>
  <si>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100 mm, tipo vertical, ou tipo horizontal, fabricação Mopa, ou Valemam, ou equivalente; não remunera o fornecimento de tirante, ou cabo de aço para a suspensão.</t>
    </r>
  </si>
  <si>
    <r>
      <rPr>
        <sz val="10"/>
        <rFont val="Times New Roman"/>
        <family val="1"/>
      </rPr>
      <t>38.23.160  SUPORTE PARA ELETROCALHA, GALVANIZADO A FOGO, 400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</si>
  <si>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400 x 100 mm, tipo vertical, ou tipo horizontal, fabricação Mopa, ou Valemam, ou equivalente; não remunera o fornecimento de tirante, ou cabo de aço para a suspensão.</t>
    </r>
  </si>
  <si>
    <r>
      <rPr>
        <sz val="10"/>
        <rFont val="Times New Roman"/>
        <family val="1"/>
      </rPr>
      <t>38.23.170  SUPORTE PARA ELETROCALHA, GALVANIZADO A FOGO, 500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</si>
  <si>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500 x 100 mm, tipo vertical, ou tipo horizontal, fabricação Mopa, ou Valemam, ou equivalente; não remunera o fornecimento de tirante, ou cabo de aço para a suspensão.</t>
    </r>
  </si>
  <si>
    <r>
      <rPr>
        <sz val="10"/>
        <rFont val="Times New Roman"/>
        <family val="1"/>
      </rPr>
      <t>38.23.180  SUPORTE PARA ELETROCALHA, GALVANIZADO A FOGO, 700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</si>
  <si>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700 x 100 mm, tipo vertical, ou tipo horizontal, fabricação Mopa, ou Valemam, ou equivalente; não remunera o fornecimento de tirante, ou cabo de aço para a suspensão.</t>
    </r>
  </si>
  <si>
    <r>
      <rPr>
        <sz val="10"/>
        <rFont val="Times New Roman"/>
        <family val="1"/>
      </rPr>
      <t>38.23.210  MÃO FRANCESA SIMPLES, GALVANIZADA A FOGO, L = 200 MM</t>
    </r>
  </si>
  <si>
    <r>
      <rPr>
        <sz val="10"/>
        <rFont val="Times New Roman"/>
        <family val="1"/>
      </rPr>
      <t xml:space="preserve">2)  </t>
    </r>
    <r>
      <rPr>
        <sz val="11"/>
        <rFont val="Times New Roman"/>
        <family val="1"/>
      </rPr>
      <t>O  item  remunera  o  fornecimento  de  mão  francesa,  tipo  simples,  em  chapa  de  aço  com acabamento  galvanizado  a  fogo,  largura  de  200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</si>
  <si>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38.23.220  MÃO FRANCESA SIMPLES, GALVANIZADA A FOGO, L = 300 MM</t>
    </r>
  </si>
  <si>
    <r>
      <rPr>
        <sz val="10"/>
        <rFont val="Times New Roman"/>
        <family val="1"/>
      </rPr>
      <t xml:space="preserve">2)  </t>
    </r>
    <r>
      <rPr>
        <sz val="11"/>
        <rFont val="Times New Roman"/>
        <family val="1"/>
      </rPr>
      <t>O  item  remunera  o  fornecimento  de  mão  francesa,  tipo  simples,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</si>
  <si>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38.23.230  MÃO FRANCESA SIMPLES, GALVANIZADA A FOGO, L = 400 MM</t>
    </r>
  </si>
  <si>
    <r>
      <rPr>
        <sz val="10"/>
        <rFont val="Times New Roman"/>
        <family val="1"/>
      </rPr>
      <t xml:space="preserve">2)  </t>
    </r>
    <r>
      <rPr>
        <sz val="11"/>
        <rFont val="Times New Roman"/>
        <family val="1"/>
      </rPr>
      <t>O  item  remunera  o  fornecimento  de  mão  francesa,  tipo  simples,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</si>
  <si>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38.23.240  MÃO FRANCESA SIMPLES, GALVANIZADA A FOGO, L = 500 MM</t>
    </r>
  </si>
  <si>
    <r>
      <rPr>
        <sz val="10"/>
        <rFont val="Times New Roman"/>
        <family val="1"/>
      </rPr>
      <t xml:space="preserve">2)  </t>
    </r>
    <r>
      <rPr>
        <sz val="11"/>
        <rFont val="Times New Roman"/>
        <family val="1"/>
      </rPr>
      <t>O  item  remunera  o  fornecimento  de  mão  francesa,  tipo  simples,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</si>
  <si>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38.23.310  MÃO FRANCESA DUPLA, GALVANIZADA A FOGO, L = 300 MM</t>
    </r>
  </si>
  <si>
    <r>
      <rPr>
        <sz val="10"/>
        <rFont val="Times New Roman"/>
        <family val="1"/>
      </rPr>
      <t xml:space="preserve">2)  </t>
    </r>
    <r>
      <rPr>
        <sz val="11"/>
        <rFont val="Times New Roman"/>
        <family val="1"/>
      </rPr>
      <t>O item remunera o fornecimento de mão francesa, tipo dupla,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</si>
  <si>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38.23.320  MÃO FRANCESA DUPLA, GALVANIZADA A FOGO, L = 400 MM</t>
    </r>
  </si>
  <si>
    <r>
      <rPr>
        <sz val="10"/>
        <rFont val="Times New Roman"/>
        <family val="1"/>
      </rPr>
      <t xml:space="preserve">2)  </t>
    </r>
    <r>
      <rPr>
        <sz val="11"/>
        <rFont val="Times New Roman"/>
        <family val="1"/>
      </rPr>
      <t>O item remunera o fornecimento de mão francesa, tipo dupla,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</si>
  <si>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38.23.330  MÃO FRANCESA DUPLA, GALVANIZADA A FOGO, L = 500 MM</t>
    </r>
  </si>
  <si>
    <r>
      <rPr>
        <sz val="10"/>
        <rFont val="Times New Roman"/>
        <family val="1"/>
      </rPr>
      <t xml:space="preserve">2)  </t>
    </r>
    <r>
      <rPr>
        <sz val="11"/>
        <rFont val="Times New Roman"/>
        <family val="1"/>
      </rPr>
      <t>O item remunera o fornecimento de mão francesa, tipo dupla,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</si>
  <si>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38.23.350  MÃO FRANCESA DUPLA, GALVANIZADA A FOGO, L = 700 MM</t>
    </r>
  </si>
  <si>
    <r>
      <rPr>
        <sz val="10"/>
        <rFont val="Times New Roman"/>
        <family val="1"/>
      </rPr>
      <t xml:space="preserve">2)  </t>
    </r>
    <r>
      <rPr>
        <sz val="11"/>
        <rFont val="Times New Roman"/>
        <family val="1"/>
      </rPr>
      <t>O item remunera o fornecimento de mão francesa, tipo dupla, em chapa de aço com acabamento galvanizado  a  fogo,  largura  de  700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</si>
  <si>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38.23.410  MÃO FRANCESA REFORÇADA, GALVANIZADA A FOGO, L = 900 MM</t>
    </r>
  </si>
  <si>
    <r>
      <rPr>
        <sz val="10"/>
        <rFont val="Times New Roman"/>
        <family val="1"/>
      </rPr>
      <t xml:space="preserve">2)  </t>
    </r>
    <r>
      <rPr>
        <sz val="11"/>
        <rFont val="Times New Roman"/>
        <family val="1"/>
      </rPr>
      <t>O  item  remunera  o  fornecimento  de  mão  francesa,  tipo  reforçada,  em  chapa  de  aço  com acabamento  galvanizado  a  fogo,  largura  de  900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</si>
  <si>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b/>
        <sz val="10"/>
        <color rgb="FF0000FF"/>
        <rFont val="Times New Roman"/>
        <family val="1"/>
      </rPr>
      <t>39.00.000  CONDUTOR E ENFIAÇÃO DE ENERGIA ELÉTRICA E TELEFONIA</t>
    </r>
  </si>
  <si>
    <r>
      <rPr>
        <b/>
        <sz val="10"/>
        <rFont val="Times New Roman"/>
        <family val="1"/>
      </rPr>
      <t>39.02.000  CABO DE COBRE, ISOLAMENTO 450 V / 750 V – ISOLAÇÃO EM PVC DE 70ºC</t>
    </r>
  </si>
  <si>
    <r>
      <rPr>
        <sz val="10"/>
        <rFont val="Times New Roman"/>
        <family val="1"/>
      </rPr>
      <t>39.02.010  CABO DE COBRE DE 1,5 MM², ISOLAMENTO 750 V - ISOLAÇÃO EM PVC 70ºC</t>
    </r>
  </si>
  <si>
    <r>
      <rPr>
        <sz val="10"/>
        <rFont val="Times New Roman"/>
        <family val="1"/>
      </rPr>
      <t xml:space="preserve">1)  </t>
    </r>
    <r>
      <rPr>
        <sz val="11"/>
        <rFont val="Times New Roman"/>
        <family val="1"/>
      </rPr>
      <t>Será medido pelo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</si>
  <si>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até  750ºV;  remunera  também  materiais  e  a  mão-de-obra  necessária para a enfiação e instalação do cabo. Norma técnica: NBR NM 247-1.</t>
    </r>
  </si>
  <si>
    <r>
      <rPr>
        <sz val="10"/>
        <rFont val="Times New Roman"/>
        <family val="1"/>
      </rPr>
      <t>39.02.016  CABO DE COBRE DE 2,5 MM², ISOLAMENTO 750 V - ISOLAÇÃO EM PVC 70ºC</t>
    </r>
  </si>
  <si>
    <r>
      <rPr>
        <sz val="10"/>
        <rFont val="Times New Roman"/>
        <family val="1"/>
      </rPr>
      <t>39.02.020  CABO DE COBRE DE 4 MM², ISOLAMENTO 750 V - ISOLAÇÃO EM PVC 70ºC</t>
    </r>
  </si>
  <si>
    <r>
      <rPr>
        <sz val="10"/>
        <rFont val="Times New Roman"/>
        <family val="1"/>
      </rPr>
      <t>39.02.030  CABO DE COBRE DE 6 MM², ISOLAMENTO 750 V - ISOLAÇÃO EM PVC 70ºC</t>
    </r>
  </si>
  <si>
    <r>
      <rPr>
        <sz val="10"/>
        <rFont val="Times New Roman"/>
        <family val="1"/>
      </rPr>
      <t>39.02.040  CABO DE COBRE DE 10 MM², ISOLAMENTO 750 V - ISOLAÇÃO EM PVC 70ºC</t>
    </r>
  </si>
  <si>
    <r>
      <rPr>
        <b/>
        <sz val="10"/>
        <rFont val="Times New Roman"/>
        <family val="1"/>
      </rPr>
      <t>39.03.000  CABO DE COBRE, ISOLAMENTO 0,6 / 1 KV – ISOLAÇÃO EM PVC 70ºC</t>
    </r>
  </si>
  <si>
    <r>
      <rPr>
        <sz val="10"/>
        <rFont val="Times New Roman"/>
        <family val="1"/>
      </rPr>
      <t>39.03.160  CABO DE COBRE DE 1,5 MM², ISOLAMENTO 0,6 / 1 KV - ISOLAÇÃO EM PVC 70ºC</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</si>
  <si>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</si>
  <si>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de  600 V  até  1.000 V;  remunera  também  materiais  e  a  mão-de-obra necessária para a enfiação e instalação do cabo.</t>
    </r>
  </si>
  <si>
    <r>
      <rPr>
        <sz val="10"/>
        <rFont val="Times New Roman"/>
        <family val="1"/>
      </rPr>
      <t>39.03.170  CABO DE COBRE DE 2,5 MM², ISOLAMENTO 0,6 / 1 KV - ISOLAÇÃO EM PVC 70ºC</t>
    </r>
  </si>
  <si>
    <r>
      <rPr>
        <sz val="10"/>
        <rFont val="Times New Roman"/>
        <family val="1"/>
      </rPr>
      <t>39.03.174  CABO DE COBRE DE 4 MM², ISOLAMENTO 0,6 / 1 KV - ISOLAÇÃO EM PVC 70ºC</t>
    </r>
  </si>
  <si>
    <r>
      <rPr>
        <sz val="10"/>
        <rFont val="Times New Roman"/>
        <family val="1"/>
      </rPr>
      <t>39.03.178  CABO DE COBRE DE 6 MM², ISOLAMENTO 0,6 / 1 KV - ISOLAÇÃO EM PVC 70ºC</t>
    </r>
  </si>
  <si>
    <r>
      <rPr>
        <sz val="10"/>
        <rFont val="Times New Roman"/>
        <family val="1"/>
      </rPr>
      <t>39.03.182  CABO DE COBRE DE 10 MM², ISOLAMENTO 0,6 / 1 KV - ISOLAÇÃO EM PVC 70ºC</t>
    </r>
  </si>
  <si>
    <r>
      <rPr>
        <b/>
        <sz val="10"/>
        <rFont val="Times New Roman"/>
        <family val="1"/>
      </rPr>
      <t>39.04.000  CABO DE COBRE NU, TÊMPERA MOLE, CLASSE 2</t>
    </r>
  </si>
  <si>
    <r>
      <rPr>
        <sz val="10"/>
        <rFont val="Times New Roman"/>
        <family val="1"/>
      </rPr>
      <t>39.04.040  CABO DE COBRE NU, TÊMPERA MOLE, CLASSE 2, DE 10 MM²</t>
    </r>
  </si>
  <si>
    <r>
      <rPr>
        <sz val="10"/>
        <rFont val="Times New Roman"/>
        <family val="1"/>
      </rPr>
      <t xml:space="preserve">2)  </t>
    </r>
    <r>
      <rPr>
        <sz val="11"/>
        <rFont val="Times New Roman"/>
        <family val="1"/>
      </rPr>
      <t>O item remunera o fornecimento de cordoalha de cobre recozido, confeccionada em malha de fios  de  cobre  eletrolítico  nu,  têmpera  mole  isenta  de  falhas,  emendas,  oxidações,  sujeiras, encordoamento  classe  2  na  bitola  especificada;  remunera  também  materiais  e  a  mão-de-obra necessária para a enfiação e instalação do cabo.</t>
    </r>
  </si>
  <si>
    <r>
      <rPr>
        <sz val="10"/>
        <rFont val="Times New Roman"/>
        <family val="1"/>
      </rPr>
      <t>39.04.050  CABO DE COBRE NU, TÊMPERA MOLE, CLASSE 2, DE 16 MM²</t>
    </r>
  </si>
  <si>
    <r>
      <rPr>
        <sz val="10"/>
        <rFont val="Times New Roman"/>
        <family val="1"/>
      </rPr>
      <t>39.04.060  CABO DE COBRE NU, TÊMPERA MOLE, CLASSE 2, DE 25 MM²</t>
    </r>
  </si>
  <si>
    <r>
      <rPr>
        <sz val="10"/>
        <rFont val="Times New Roman"/>
        <family val="1"/>
      </rPr>
      <t>39.04.070  CABO DE COBRE NU, TÊMPERA MOLE, CLASSE 2, DE 35 MM²</t>
    </r>
  </si>
  <si>
    <r>
      <rPr>
        <sz val="10"/>
        <rFont val="Times New Roman"/>
        <family val="1"/>
      </rPr>
      <t>39.04.080  CABO DE COBRE NU, TÊMPERA MOLE, CLASSE 2, DE 50 MM²</t>
    </r>
  </si>
  <si>
    <r>
      <rPr>
        <sz val="10"/>
        <rFont val="Times New Roman"/>
        <family val="1"/>
      </rPr>
      <t>39.04.100  CABO DE COBRE NU, TÊMPERA MOLE, CLASSE 2, DE 70 MM²</t>
    </r>
  </si>
  <si>
    <r>
      <rPr>
        <sz val="10"/>
        <rFont val="Times New Roman"/>
        <family val="1"/>
      </rPr>
      <t>39.04.120  CABO DE COBRE NU, TÊMPERA MOLE, CLASSE 2, DE 95 MM²</t>
    </r>
  </si>
  <si>
    <r>
      <rPr>
        <sz val="10"/>
        <rFont val="Times New Roman"/>
        <family val="1"/>
      </rPr>
      <t>39.04.140  CABO DE COBRE NU, TÊMPERA MOLE, CLASSE 2, DE 120 MM²</t>
    </r>
  </si>
  <si>
    <r>
      <rPr>
        <sz val="10"/>
        <rFont val="Times New Roman"/>
        <family val="1"/>
      </rPr>
      <t>39.04.160  CABO DE COBRE NU, TÊMPERA MOLE, CLASSE 2, DE 150 MM²</t>
    </r>
  </si>
  <si>
    <r>
      <rPr>
        <sz val="10"/>
        <rFont val="Times New Roman"/>
        <family val="1"/>
      </rPr>
      <t>39.04.180  CABO DE COBRE NU, TÊMPERA MOLE, CLASSE 2, DE 185 MM²</t>
    </r>
  </si>
  <si>
    <r>
      <rPr>
        <sz val="10"/>
        <rFont val="Times New Roman"/>
        <family val="1"/>
      </rPr>
      <t>39.04.200  CABO DE COBRE NU, TÊMPERA MOLE, CLASSE 2, DE 240 MM²</t>
    </r>
  </si>
  <si>
    <r>
      <rPr>
        <b/>
        <sz val="10"/>
        <rFont val="Times New Roman"/>
        <family val="1"/>
      </rPr>
      <t>39.05.000  CABO DE COBRE TRIPOLAR, ISOLAMENTO 8,7 / 15 KV – ISOLAÇÃO EPR 90ºC</t>
    </r>
  </si>
  <si>
    <r>
      <rPr>
        <sz val="10"/>
        <rFont val="Times New Roman"/>
        <family val="1"/>
      </rPr>
      <t>39.05.060  CABO DE COBRE DE 3 X 25 MM², TENSÃO DE ISOLAMENTO 8,7 / 15 KV - ISOLAÇÃO EPR 90ºC</t>
    </r>
  </si>
  <si>
    <r>
      <rPr>
        <sz val="10"/>
        <rFont val="Times New Roman"/>
        <family val="1"/>
      </rPr>
      <t xml:space="preserve">2)  </t>
    </r>
    <r>
      <rPr>
        <sz val="11"/>
        <rFont val="Times New Roman"/>
        <family val="1"/>
      </rPr>
      <t>O item remunera o fornecimento de cabo de cobre tripolar, constituído por fios de cobre nu, têmpera  mole  e  encordoamento  classe  2,  isolação  em  composto  termofixo  de  borracha  EPR (borracha  etileno-propileno)  blindagem  por  camada  semicondutora,  cobertura  em  composto termoplástico de PVC sem chumbo tipo ST2, temperatura normal em serviço contínuo de 90ºC, nível  de  isolamento  para  tensões  de  8,7º/º15 kV  e  norma  aplicável  NBR  7286;  referência Eprotenax  fabricação  Prysmian  ou  equivalente;  remunera  também  materiais  e  a  mão-de-obra necessária para a enfiação e instalação do cabo.</t>
    </r>
  </si>
  <si>
    <r>
      <rPr>
        <sz val="10"/>
        <rFont val="Times New Roman"/>
        <family val="1"/>
      </rPr>
      <t>39.05.070  CABO DE COBRE DE 3 X 35 MM², TENSÃO DE ISOLAMENTO 8,7 / 15 KV - ISOLAÇÃO EPR 90ºC</t>
    </r>
  </si>
  <si>
    <r>
      <rPr>
        <b/>
        <sz val="10"/>
        <rFont val="Times New Roman"/>
        <family val="1"/>
      </rPr>
      <t>39.06.000  CABO DE COBRE UNIPOLAR, ISOLAMENTO 8,7 / 15 KV – ISOLAÇÃO EPR 90ºC</t>
    </r>
  </si>
  <si>
    <r>
      <rPr>
        <sz val="10"/>
        <rFont val="Times New Roman"/>
        <family val="1"/>
      </rPr>
      <t>39.06.060  CABO DE COBRE DE 25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</si>
  <si>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</si>
  <si>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sz val="10"/>
        <rFont val="Times New Roman"/>
        <family val="1"/>
      </rPr>
      <t>39.06.070  CABO DE COBRE DE 35 MM², TENSÃO DE ISOLAMENTO 8,7 / 15 KV - ISOLAÇÃO EPR 90ºC</t>
    </r>
  </si>
  <si>
    <r>
      <rPr>
        <sz val="10"/>
        <rFont val="Times New Roman"/>
        <family val="1"/>
      </rPr>
      <t>39.06.074  CABO DE COBRE DE 50 MM², TENSÃO DE ISOLAMENTO 8,7 / 15 KV - ISOLAÇÃO EPR 90ºC</t>
    </r>
  </si>
  <si>
    <r>
      <rPr>
        <sz val="10"/>
        <rFont val="Times New Roman"/>
        <family val="1"/>
      </rPr>
      <t>39.06.076  CABO DE COBRE DE 70 MM², TENSÃO DE ISOLAMENTO 8,7 / 15 KV - ISOLAÇÃO EPR 90ºC</t>
    </r>
  </si>
  <si>
    <r>
      <rPr>
        <sz val="10"/>
        <rFont val="Times New Roman"/>
        <family val="1"/>
      </rPr>
      <t>39.06.080  CABO DE COBRE DE 95 MM², TENSÃO DE ISOLAMENTO 8,7 / 15 KV - ISOLAÇÃO EPR 90ºC</t>
    </r>
  </si>
  <si>
    <r>
      <rPr>
        <sz val="10"/>
        <rFont val="Times New Roman"/>
        <family val="1"/>
      </rPr>
      <t>39.06.084  CABO DE COBRE DE 120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</si>
  <si>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t>
    </r>
  </si>
  <si>
    <r>
      <rPr>
        <sz val="11"/>
        <rFont val="Times New Roman"/>
        <family val="1"/>
      </rPr>
      <t>Slim, Conduspar ou equivalente; remunera também materiais e a mão-de-obra necessária para a enfiação e instalação do cabo.</t>
    </r>
  </si>
  <si>
    <r>
      <rPr>
        <sz val="10"/>
        <rFont val="Times New Roman"/>
        <family val="1"/>
      </rPr>
      <t>39.06.086  CABO DE COBRE DE 185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</si>
  <si>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</si>
  <si>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b/>
        <sz val="10"/>
        <rFont val="Times New Roman"/>
        <family val="1"/>
      </rPr>
      <t>39.09.000  CONECTORES</t>
    </r>
  </si>
  <si>
    <r>
      <rPr>
        <sz val="10"/>
        <rFont val="Times New Roman"/>
        <family val="1"/>
      </rPr>
      <t>39.09.010  CONECTOR TERMINAL TIPO BNC PARA CABO COAXIAL RG 59</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</si>
  <si>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</si>
  <si>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terminal, tipo BNC macho da WF, ou KLC, ou Amphenol, ou Kono, ou KmP, ou equivalente, para cabo coaxial RG 59, montagem "crimp" com pino fixo.</t>
    </r>
  </si>
  <si>
    <r>
      <rPr>
        <sz val="10"/>
        <rFont val="Times New Roman"/>
        <family val="1"/>
      </rPr>
      <t>39.09.020  CONECTOR SPLIT-BOLT PARA CABO DE 25 MM², LATÃO, SIMPLES</t>
    </r>
  </si>
  <si>
    <r>
      <rPr>
        <sz val="10"/>
        <rFont val="Times New Roman"/>
        <family val="1"/>
      </rPr>
      <t xml:space="preserve">2)  </t>
    </r>
    <r>
      <rPr>
        <sz val="11"/>
        <rFont val="Times New Roman"/>
        <family val="1"/>
      </rPr>
      <t>O  item  remunera  o  fornecimento  e  instalação  de  conector  simples  de  25 mm²,  tipo  SPLIT- BOLT, em latão, para cabo.</t>
    </r>
  </si>
  <si>
    <r>
      <rPr>
        <sz val="10"/>
        <rFont val="Times New Roman"/>
        <family val="1"/>
      </rPr>
      <t>39.09.030  CONECTOR DE EMENDA TIPO BNC PARA CABO COAXIAL RG 59</t>
    </r>
  </si>
  <si>
    <r>
      <rPr>
        <sz val="10"/>
        <rFont val="Times New Roman"/>
        <family val="1"/>
      </rPr>
      <t xml:space="preserve">2)  </t>
    </r>
    <r>
      <rPr>
        <sz val="11"/>
        <rFont val="Times New Roman"/>
        <family val="1"/>
      </rPr>
      <t>O item remunera o fornecimento e instalação de conector de emenda, tipo BNC dupla fêmea da KLC, ou Amphenol, ou Kono, ou KmP, ou equivalente, para cabo coaxial RG 59.</t>
    </r>
  </si>
  <si>
    <r>
      <rPr>
        <sz val="10"/>
        <rFont val="Times New Roman"/>
        <family val="1"/>
      </rPr>
      <t>39.09.040  CONECTOR SPLIT-BOLT PARA CABO DE 35 MM², LATÃO, SIMPLES</t>
    </r>
  </si>
  <si>
    <r>
      <rPr>
        <sz val="10"/>
        <rFont val="Times New Roman"/>
        <family val="1"/>
      </rPr>
      <t xml:space="preserve">2)  </t>
    </r>
    <r>
      <rPr>
        <sz val="11"/>
        <rFont val="Times New Roman"/>
        <family val="1"/>
      </rPr>
      <t>O  item  remunera  o  fornecimento  e  instalação  de  conector  simples  de  35 mm²,  tipo  SPLIT- BOLT, em latão, para cabo.</t>
    </r>
  </si>
  <si>
    <r>
      <rPr>
        <sz val="10"/>
        <rFont val="Times New Roman"/>
        <family val="1"/>
      </rPr>
      <t>39.09.060  CONECTOR SPLIT-BOLT PARA CABO DE 50 MM², LATÃO, SIMPLES</t>
    </r>
  </si>
  <si>
    <r>
      <rPr>
        <sz val="10"/>
        <rFont val="Times New Roman"/>
        <family val="1"/>
      </rPr>
      <t xml:space="preserve">2)  </t>
    </r>
    <r>
      <rPr>
        <sz val="11"/>
        <rFont val="Times New Roman"/>
        <family val="1"/>
      </rPr>
      <t>O  item  remunera  o  fornecimento  e  instalação  de  conector  simples  de  50 mm²,  tipo  SPLIT- BOLT, em latão, para cabo.</t>
    </r>
  </si>
  <si>
    <r>
      <rPr>
        <sz val="10"/>
        <rFont val="Times New Roman"/>
        <family val="1"/>
      </rPr>
      <t>39.09.080  CONECTOR SPLIT-BOLT PARA CABO DE 70 MM², LATÃO, SIMPLES</t>
    </r>
  </si>
  <si>
    <r>
      <rPr>
        <sz val="10"/>
        <rFont val="Times New Roman"/>
        <family val="1"/>
      </rPr>
      <t xml:space="preserve">2)  </t>
    </r>
    <r>
      <rPr>
        <sz val="11"/>
        <rFont val="Times New Roman"/>
        <family val="1"/>
      </rPr>
      <t>O  item  remunera  o  fornecimento  e  instalação  de  conector  simples  de  70 mm²,  tipo  SPLIT- BOLT, em latão, para cabo.</t>
    </r>
  </si>
  <si>
    <r>
      <rPr>
        <sz val="10"/>
        <rFont val="Times New Roman"/>
        <family val="1"/>
      </rPr>
      <t>39.09.100  CONECTOR SPLIT-BOLT PARA CABO DE 25 MM², LATÃO, COM RABICHO</t>
    </r>
  </si>
  <si>
    <r>
      <rPr>
        <sz val="10"/>
        <rFont val="Times New Roman"/>
        <family val="1"/>
      </rPr>
      <t xml:space="preserve">2)  </t>
    </r>
    <r>
      <rPr>
        <sz val="11"/>
        <rFont val="Times New Roman"/>
        <family val="1"/>
      </rPr>
      <t>O item remunera o fornecimento e instalação de conector com rabicho de 25 mm², tipo SPLIT- BOLT, em latão, para cabo.</t>
    </r>
  </si>
  <si>
    <r>
      <rPr>
        <sz val="10"/>
        <rFont val="Times New Roman"/>
        <family val="1"/>
      </rPr>
      <t>39.09.120  CONECTOR SPLIT-BOLT PARA CABO DE 35 MM², LATÃO, COM RABICHO</t>
    </r>
  </si>
  <si>
    <r>
      <rPr>
        <sz val="10"/>
        <rFont val="Times New Roman"/>
        <family val="1"/>
      </rPr>
      <t xml:space="preserve">2)  </t>
    </r>
    <r>
      <rPr>
        <sz val="11"/>
        <rFont val="Times New Roman"/>
        <family val="1"/>
      </rPr>
      <t>O item remunera o fornecimento e instalação de conector com rabicho de 35 mm², tipo SPLIT- BOLT, em latão, para cabo.</t>
    </r>
  </si>
  <si>
    <r>
      <rPr>
        <sz val="10"/>
        <rFont val="Times New Roman"/>
        <family val="1"/>
      </rPr>
      <t>39.09.140  CONECTOR SPLIT-BOLT PARA CABO DE 50 MM², LATÃO, COM RABICHO</t>
    </r>
  </si>
  <si>
    <r>
      <rPr>
        <sz val="10"/>
        <rFont val="Times New Roman"/>
        <family val="1"/>
      </rPr>
      <t xml:space="preserve">2)  </t>
    </r>
    <r>
      <rPr>
        <sz val="11"/>
        <rFont val="Times New Roman"/>
        <family val="1"/>
      </rPr>
      <t>O item remunera o fornecimento e instalação de conector com rabicho de 50 mm², tipo SPLIT- BOLT, em latão, para cabo.</t>
    </r>
  </si>
  <si>
    <r>
      <rPr>
        <sz val="10"/>
        <rFont val="Times New Roman"/>
        <family val="1"/>
      </rPr>
      <t>39.09.160  CONECTOR SPLIT-BOLT PARA CABO DE 70 MM², LATÃO, COM RABICHO</t>
    </r>
  </si>
  <si>
    <r>
      <rPr>
        <sz val="10"/>
        <rFont val="Times New Roman"/>
        <family val="1"/>
      </rPr>
      <t xml:space="preserve">2)  </t>
    </r>
    <r>
      <rPr>
        <sz val="11"/>
        <rFont val="Times New Roman"/>
        <family val="1"/>
      </rPr>
      <t>O item remunera o fornecimento e instalação de conector com rabicho de 70 mm², tipo SPLIT- BOLT, em latão, para cabo.</t>
    </r>
  </si>
  <si>
    <r>
      <rPr>
        <sz val="10"/>
        <rFont val="Times New Roman"/>
        <family val="1"/>
      </rPr>
      <t>39.09.190  CONECTOR  DE  PASSAGEM  COM  SISTEMA DE  CONEXÃO  POR  PARAFUSO,  PARA CABOS  DE 10 A 35 MM², INCLUSIVE SISTEMA DE FIXAÇÃO</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</si>
  <si>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</si>
  <si>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de  passagem  com  sistema  de conexão por parafuso, inclusive trilho para fixação dos conectores, para cabos flexíveis de 10 a 35 mm²; referência VB35U fabricação Vabsco ou equivalente, remunera também os acessórios necessários à instalação.</t>
    </r>
  </si>
  <si>
    <r>
      <rPr>
        <b/>
        <sz val="10"/>
        <rFont val="Times New Roman"/>
        <family val="1"/>
      </rPr>
      <t>39.10.000  TERMINAIS DE PRESSÃO E COMPRESSÃO</t>
    </r>
  </si>
  <si>
    <r>
      <rPr>
        <sz val="10"/>
        <rFont val="Times New Roman"/>
        <family val="1"/>
      </rPr>
      <t>39.10.050  TERMINAL DE COMPRESSÃO PARA CABO DE 2,5 MM²</t>
    </r>
  </si>
  <si>
    <r>
      <rPr>
        <sz val="10"/>
        <rFont val="Times New Roman"/>
        <family val="1"/>
      </rPr>
      <t xml:space="preserve">2)  </t>
    </r>
    <r>
      <rPr>
        <sz val="11"/>
        <rFont val="Times New Roman"/>
        <family val="1"/>
      </rPr>
      <t>O  item remunera o fornecimento e instalação de terminal  de compressão, inclusive materiais acessórios, para cabo de 2,5 mm².</t>
    </r>
  </si>
  <si>
    <r>
      <rPr>
        <sz val="10"/>
        <rFont val="Times New Roman"/>
        <family val="1"/>
      </rPr>
      <t>39.10.060  TERMINAL DE PRESSÃO / COMPRESSÃO PARA CABO DE 6 ATÉ 10 MM²</t>
    </r>
  </si>
  <si>
    <r>
      <rPr>
        <sz val="10"/>
        <rFont val="Times New Roman"/>
        <family val="1"/>
      </rPr>
      <t xml:space="preserve">2)  </t>
    </r>
    <r>
      <rPr>
        <sz val="11"/>
        <rFont val="Times New Roman"/>
        <family val="1"/>
      </rPr>
      <t>O item remunera o fornecimento e instalação de terminal de pressão ou compressão, inclusive materiais acessórios, para cabos de 6 mm² até 10 mm².</t>
    </r>
  </si>
  <si>
    <r>
      <rPr>
        <sz val="10"/>
        <rFont val="Times New Roman"/>
        <family val="1"/>
      </rPr>
      <t>39.10.080  TERMINAL DE PRESSÃO / COMPRESSÃO PARA CABO DE 16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</si>
  <si>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16 mm².</t>
    </r>
  </si>
  <si>
    <r>
      <rPr>
        <sz val="10"/>
        <rFont val="Times New Roman"/>
        <family val="1"/>
      </rPr>
      <t>39.10.120  TERMINAL DE PRESSÃO / COMPRESSÃO PARA CABO DE 25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</si>
  <si>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25 mm².</t>
    </r>
  </si>
  <si>
    <r>
      <rPr>
        <sz val="10"/>
        <rFont val="Times New Roman"/>
        <family val="1"/>
      </rPr>
      <t>39.10.130  TERMINAL DE PRESSÃO / COMPRESSÃO PARA CABO DE 35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</si>
  <si>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35 mm².</t>
    </r>
  </si>
  <si>
    <r>
      <rPr>
        <sz val="10"/>
        <rFont val="Times New Roman"/>
        <family val="1"/>
      </rPr>
      <t>39.10.160  TERMINAL DE PRESSÃO / COMPRESSÃO PARA CABO DE 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</si>
  <si>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50 mm².</t>
    </r>
  </si>
  <si>
    <r>
      <rPr>
        <sz val="10"/>
        <rFont val="Times New Roman"/>
        <family val="1"/>
      </rPr>
      <t>39.10.200  TERMINAL DE PRESSÃO / COMPRESSÃO PARA CABO DE 70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</si>
  <si>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70 mm².</t>
    </r>
  </si>
  <si>
    <r>
      <rPr>
        <sz val="10"/>
        <rFont val="Times New Roman"/>
        <family val="1"/>
      </rPr>
      <t>39.10.240  TERMINAL DE PRESSÃO / COMPRESSÃO PARA CABO DE 95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</si>
  <si>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95 mm².</t>
    </r>
  </si>
  <si>
    <r>
      <rPr>
        <sz val="10"/>
        <rFont val="Times New Roman"/>
        <family val="1"/>
      </rPr>
      <t>39.10.246  TERMINAL DE PRESSÃO / COMPRESSÃO PARA CABO DE 120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</si>
  <si>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120 mm².</t>
    </r>
  </si>
  <si>
    <r>
      <rPr>
        <sz val="10"/>
        <rFont val="Times New Roman"/>
        <family val="1"/>
      </rPr>
      <t>39.10.250  TERMINAL DE PRESSÃO / COMPRESSÃO PARA CABO DE 150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</si>
  <si>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150 mm².</t>
    </r>
  </si>
  <si>
    <r>
      <rPr>
        <sz val="10"/>
        <rFont val="Times New Roman"/>
        <family val="1"/>
      </rPr>
      <t>39.10.280  TERMINAL DE PRESSÃO / COMPRESSÃO PARA CABO DE 185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</si>
  <si>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185 mm².</t>
    </r>
  </si>
  <si>
    <r>
      <rPr>
        <sz val="10"/>
        <rFont val="Times New Roman"/>
        <family val="1"/>
      </rPr>
      <t>39.10.300  TERMINAL DE PRESSÃO / COMPRESSÃO PARA CABO DE 240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</si>
  <si>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240 mm².</t>
    </r>
  </si>
  <si>
    <r>
      <rPr>
        <b/>
        <sz val="10"/>
        <rFont val="Times New Roman"/>
        <family val="1"/>
      </rPr>
      <t>39.11.000  FIOS E CABOS TELEFÔNICOS</t>
    </r>
  </si>
  <si>
    <r>
      <rPr>
        <sz val="10"/>
        <rFont val="Times New Roman"/>
        <family val="1"/>
      </rPr>
      <t>39.11.020  CABO   TELEFÔNICO   CI,   COM   10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</si>
  <si>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10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</si>
  <si>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39.11.040  CABO   TELEFÔNICO   CI,   COM   20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</si>
  <si>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20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</si>
  <si>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39.11.080  CABO   TELEFÔNICO   CI,   COM   50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</si>
  <si>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50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</si>
  <si>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39.11.090  FIO TELEFÔNICO TIPO FI-60, PARA LIGAÇÃO DE APARELHOS TELEFÔNICOS</t>
    </r>
  </si>
  <si>
    <r>
      <rPr>
        <sz val="10"/>
        <rFont val="Times New Roman"/>
        <family val="1"/>
      </rPr>
      <t xml:space="preserve">1)  </t>
    </r>
    <r>
      <rPr>
        <sz val="11"/>
        <rFont val="Times New Roman"/>
        <family val="1"/>
      </rPr>
      <t>Será medido por comprimento de fio instalado (m).</t>
    </r>
  </si>
  <si>
    <r>
      <rPr>
        <sz val="10"/>
        <rFont val="Times New Roman"/>
        <family val="1"/>
      </rPr>
      <t xml:space="preserve">2)  </t>
    </r>
    <r>
      <rPr>
        <sz val="11"/>
        <rFont val="Times New Roman"/>
        <family val="1"/>
      </rPr>
      <t>O  item  remunera  o  fornecimento  e  instalação  de  fio  telefônico,  tipo  FI-60  de  acordo  com especificação TELEBRÁS, com 1 par de 0,60 mm, em cobre eletrolítico estanhado, isolação em cloreto de polivinila PVC na cor cinza, para ligação de aparelhos telefônicos à rede interna.</t>
    </r>
  </si>
  <si>
    <r>
      <rPr>
        <sz val="10"/>
        <rFont val="Times New Roman"/>
        <family val="1"/>
      </rPr>
      <t>39.11.110  FIO TELEFÔNICO EXTERNO TIPO FE-160</t>
    </r>
  </si>
  <si>
    <r>
      <rPr>
        <sz val="10"/>
        <rFont val="Times New Roman"/>
        <family val="1"/>
      </rPr>
      <t xml:space="preserve">2)  </t>
    </r>
    <r>
      <rPr>
        <sz val="11"/>
        <rFont val="Times New Roman"/>
        <family val="1"/>
      </rPr>
      <t>O  item  remunera  o  fornecimento  e  instalação  de  fio  telefônico,  tipo  FE-160  com  diâmetro nominal do cabo de 1,60 mm de acordo com especificação TELEBRÁS 235.320.707; isolação em polietileno (PE) na cor preta; para instalações aéreas na ligação das caixas de distribuição às entradas dos assinantes.</t>
    </r>
  </si>
  <si>
    <r>
      <rPr>
        <sz val="10"/>
        <rFont val="Times New Roman"/>
        <family val="1"/>
      </rPr>
      <t>39.11.120  CABO  TELEFÔNICO  CTP-APL-SN,  COM  10  PARES  DE  0,50 MM,  PARA COTOS DE  TRANSIÇÃO EM CAIXAS E ENTRADAS</t>
    </r>
  </si>
  <si>
    <r>
      <rPr>
        <sz val="10"/>
        <rFont val="Times New Roman"/>
        <family val="1"/>
      </rPr>
      <t xml:space="preserve">2)  </t>
    </r>
    <r>
      <rPr>
        <sz val="11"/>
        <rFont val="Times New Roman"/>
        <family val="1"/>
      </rPr>
      <t>O item remunera o fornecimento e instalação de cabo telefônico, tipo CTP-APL-SN de acordo com especificação TELEBRÁS 235.320.713, com 10 pares de 0,50 mm, em cobre estanhado, isolação em polietileno ou polipropileno e capa externa tipo APL, para cotos de transição em caixas de distribuição, caixas terminais e entradas de edifícios.</t>
    </r>
  </si>
  <si>
    <r>
      <rPr>
        <sz val="10"/>
        <rFont val="Times New Roman"/>
        <family val="1"/>
      </rPr>
      <t>39.11.190  CABO   TELEFÔNICO   CCE-APL,   COM   4   PARES   DE   0,50 MM,   PARA   CONEXÕES   EM   REDE EXTERNA</t>
    </r>
  </si>
  <si>
    <r>
      <rPr>
        <sz val="10"/>
        <rFont val="Times New Roman"/>
        <family val="1"/>
      </rPr>
      <t xml:space="preserve">2)  </t>
    </r>
    <r>
      <rPr>
        <sz val="11"/>
        <rFont val="Times New Roman"/>
        <family val="1"/>
      </rPr>
      <t>O item remunera o fornecimento e instalação de cabo telefônico, tipo CCE-APL de acordo com a especificação TELEBRÁS 235.320.710, com 4 pares de 0,50 mm, em cobre nu, isolação em polietileno  ou  polipropileno  e  capa  externa tipo APL, para conexões telefônicas externas em instalações aéreas ou subterrâneas.</t>
    </r>
  </si>
  <si>
    <r>
      <rPr>
        <sz val="10"/>
        <rFont val="Times New Roman"/>
        <family val="1"/>
      </rPr>
      <t>39.11.200  CABO  TELEFÔNICO  SECUNDÁRIO  DE  DISTRIBUIÇÃO  CTP-APL,  COM  10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</si>
  <si>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</si>
  <si>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39.11.210  CABO  TELEFÔNICO  SECUNDÁRIO  DE  DISTRIBUIÇÃO  CTP-APL,  COM  20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</si>
  <si>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</si>
  <si>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39.11.230  CABO  TELEFÔNICO  SECUNDÁRIO  DE  DISTRIBUIÇÃO  CTP-APL,  COM  50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</si>
  <si>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</si>
  <si>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39.11.240  CABO TELEFÔNICO SECUNDÁRIO DE DISTRIBUIÇÃO CTP-APL, COM 100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</si>
  <si>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</si>
  <si>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39.11.270  CABO TELEFÔNICO SECUNDÁRIO DE DISTRIBUIÇÃO CTP-APL-G, COM 10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</si>
  <si>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10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</si>
  <si>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39.11.280  CABO TELEFÔNICO SECUNDÁRIO DE DISTRIBUIÇÃO CTP-APL-G, COM 20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</si>
  <si>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20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</si>
  <si>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39.11.300  CABO TELEFÔNICO SECUNDÁRIO DE DISTRIBUIÇÃO CTP-APL-G, COM 50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</si>
  <si>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50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</si>
  <si>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39.11.400  CABO  TELEFÔNICO  SECUNDÁRIO  DE  DISTRIBUIÇÃO  CTP-APL,  COM  10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</si>
  <si>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</si>
  <si>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39.11.410  CABO  TELEFÔNICO  SECUNDÁRIO  DE  DISTRIBUIÇÃO  CTP-APL,  COM  20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</si>
  <si>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</si>
  <si>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39.11.430  CABO  TELEFÔNICO  SECUNDÁRIO  DE  DISTRIBUIÇÃO  CTP-APL,  COM  50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</si>
  <si>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</si>
  <si>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b/>
        <sz val="10"/>
        <rFont val="Times New Roman"/>
        <family val="1"/>
      </rPr>
      <t>39.12.000  CABO DE COBRE FLEXÍVEL, ISOLAMENTO 600 V – ISOLAÇÃO EM VC / E 105°C</t>
    </r>
  </si>
  <si>
    <r>
      <rPr>
        <sz val="10"/>
        <rFont val="Times New Roman"/>
        <family val="1"/>
      </rPr>
      <t xml:space="preserve">39.12.510  CABO DE  COBRE  FLEXÍVEL BLINDADO DE  2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</si>
  <si>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2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</si>
  <si>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 xml:space="preserve">39.12.520  CABO DE  COBRE  FLEXÍVEL BLINDADO DE  3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</si>
  <si>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3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</si>
  <si>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39.12.530  CABO  DE  COBRE  FLEXÍVEL  BLINDADO  DE  2 X 2,5 MM²,  ISOLAMENTO  DE  600 V,  ISOLAÇÃO EM VC / E 105°C – PARA DETECÇÃO DE INCÊNDIO</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</si>
  <si>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</si>
  <si>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do cabo de cobre, com 2 condutores em cobre nú de têmpera mole, com diâmetro nominal de 2 x 2,5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</si>
  <si>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b/>
        <sz val="10"/>
        <rFont val="Times New Roman"/>
        <family val="1"/>
      </rPr>
      <t>39.14.000  CABO DE ALUMÍNIO NU COM ALMA DE AÇO</t>
    </r>
  </si>
  <si>
    <r>
      <rPr>
        <sz val="10"/>
        <rFont val="Times New Roman"/>
        <family val="1"/>
      </rPr>
      <t>39.14.010  CABO DE ALUMÍNIO NU COM ALMA DE AÇO CAA, 1/0 AWG - RAVEN</t>
    </r>
  </si>
  <si>
    <r>
      <rPr>
        <sz val="10"/>
        <rFont val="Times New Roman"/>
        <family val="1"/>
      </rPr>
      <t xml:space="preserve">2)  </t>
    </r>
    <r>
      <rPr>
        <sz val="11"/>
        <rFont val="Times New Roman"/>
        <family val="1"/>
      </rPr>
      <t>O item remunera o fornecimento de cabos CAA de 1/0 AWG tipo Raven, com coroa de fios de alumínio 1350, têmpera dura (H19) e alma de aço galvanizado de alta resistência mecânica e a mão-de-obra necessária para a instalação dos mesmos.</t>
    </r>
  </si>
  <si>
    <r>
      <rPr>
        <sz val="10"/>
        <rFont val="Times New Roman"/>
        <family val="1"/>
      </rPr>
      <t>39.14.050  CABO DE ALUMÍNIO NU COM ALMA DE AÇO CAA, 4 AWG - SWAN</t>
    </r>
  </si>
  <si>
    <r>
      <rPr>
        <sz val="10"/>
        <rFont val="Times New Roman"/>
        <family val="1"/>
      </rPr>
      <t xml:space="preserve">2)  </t>
    </r>
    <r>
      <rPr>
        <sz val="11"/>
        <rFont val="Times New Roman"/>
        <family val="1"/>
      </rPr>
      <t>O item remunera o fornecimento de cabos CAA de 4 AWG tipo Swan, com coroa de fios de alumínio 1350, têmpera dura (H19) e alma de aço galvanizado de alta resistência mecânica e a mão-de-obra necessária para a instalação dos mesmos.</t>
    </r>
  </si>
  <si>
    <r>
      <rPr>
        <b/>
        <sz val="10"/>
        <rFont val="Times New Roman"/>
        <family val="1"/>
      </rPr>
      <t>39.15.000  CABO DE ALUMÍNIO NU SEM ALMA DE AÇO</t>
    </r>
  </si>
  <si>
    <r>
      <rPr>
        <sz val="10"/>
        <rFont val="Times New Roman"/>
        <family val="1"/>
      </rPr>
      <t>39.15.040  CABO DE ALUMÍNIO NU SEM ALMA DE AÇO CA, 2 AWG - IRIS</t>
    </r>
  </si>
  <si>
    <r>
      <rPr>
        <sz val="10"/>
        <rFont val="Times New Roman"/>
        <family val="1"/>
      </rPr>
      <t xml:space="preserve">2)  </t>
    </r>
    <r>
      <rPr>
        <sz val="11"/>
        <rFont val="Times New Roman"/>
        <family val="1"/>
      </rPr>
      <t>O  item  remunera  o  fornecimento  de  cabos  CA  de  2 AWG  tipo  Iris,  com  coroa  de  fios  de alumínio  1350,  têmpera  dura  (H19)  sem  alma  de  aço  e  a  mão-de-obra  necessária  para  a instalação dos mesmos.</t>
    </r>
  </si>
  <si>
    <r>
      <rPr>
        <sz val="10"/>
        <rFont val="Times New Roman"/>
        <family val="1"/>
      </rPr>
      <t>39.15.070  CABO DE ALUMÍNIO NU SEM ALMA DE AÇO CA, 2/0 AWG - ASTER</t>
    </r>
  </si>
  <si>
    <r>
      <rPr>
        <sz val="10"/>
        <rFont val="Times New Roman"/>
        <family val="1"/>
      </rPr>
      <t xml:space="preserve">2)  </t>
    </r>
    <r>
      <rPr>
        <sz val="11"/>
        <rFont val="Times New Roman"/>
        <family val="1"/>
      </rPr>
      <t>O item remunera o fornecimento de cabos CA de 2/0 AWG tipo Aster, com coroa de fios de alumínio  1350,  têmpera  dura  (H19)  sem  alma  de  aço  e  a  mão-de-obra  necessária  para  a instalação dos mesmos.</t>
    </r>
  </si>
  <si>
    <r>
      <rPr>
        <b/>
        <sz val="10"/>
        <rFont val="Times New Roman"/>
        <family val="1"/>
      </rPr>
      <t>39.18.000  CABO PARA TRANSMISSÃO DE DADOS</t>
    </r>
  </si>
  <si>
    <r>
      <rPr>
        <sz val="10"/>
        <rFont val="Times New Roman"/>
        <family val="1"/>
      </rPr>
      <t>39.18.100  CABO COAXIAL TIPO RG 6</t>
    </r>
  </si>
  <si>
    <r>
      <rPr>
        <sz val="10"/>
        <rFont val="Times New Roman"/>
        <family val="1"/>
      </rPr>
      <t xml:space="preserve">2)  </t>
    </r>
    <r>
      <rPr>
        <sz val="11"/>
        <rFont val="Times New Roman"/>
        <family val="1"/>
      </rPr>
      <t>O item remunera o fornecimento de cabo coaxial tipo RG 6 (75 Ohms), com condutor em fio de aço cobreado com diâmetro nominal de 1,02 mm; malha mínima 90 %; isolação em polietileno sólido; blindagem com malha de fios de cobre nu; cobertura em PVC antichama na cor preta e / ou branco;  referência comercial:  Eldtec, Cableteck, Commscope ou equivalente; remunera também materiais e a mão-de-obra necessária para a instalação do cabo.</t>
    </r>
  </si>
  <si>
    <r>
      <rPr>
        <sz val="10"/>
        <rFont val="Times New Roman"/>
        <family val="1"/>
      </rPr>
      <t>39.18.104  CABO COAXIAL TIPO RG 11</t>
    </r>
  </si>
  <si>
    <r>
      <rPr>
        <sz val="10"/>
        <rFont val="Times New Roman"/>
        <family val="1"/>
      </rPr>
      <t xml:space="preserve">2)  </t>
    </r>
    <r>
      <rPr>
        <sz val="11"/>
        <rFont val="Times New Roman"/>
        <family val="1"/>
      </rPr>
      <t>O item remunera o fornecimento de cabos coaxiais tipo RG 11 (75 Ohms), com condutor em cobre; isolação em polietileno sólido; blindagem com malha de fios de cobre nu; cobertura em PVC  antichama  na  cor  preta,  tipo  Furukawa,  ou  KmP  ou  equivalente;  remunera  também</t>
    </r>
  </si>
  <si>
    <r>
      <rPr>
        <sz val="11"/>
        <rFont val="Times New Roman"/>
        <family val="1"/>
      </rPr>
      <t>materiais e a mão-de-obra necessária para a instalação dos mesmos em redes de informática ou sistemas de automação.</t>
    </r>
  </si>
  <si>
    <r>
      <rPr>
        <sz val="10"/>
        <rFont val="Times New Roman"/>
        <family val="1"/>
      </rPr>
      <t>39.18.106  CABO COAXIAL TIPO RG 59</t>
    </r>
  </si>
  <si>
    <r>
      <rPr>
        <sz val="10"/>
        <rFont val="Times New Roman"/>
        <family val="1"/>
      </rPr>
      <t xml:space="preserve">2)  </t>
    </r>
    <r>
      <rPr>
        <sz val="11"/>
        <rFont val="Times New Roman"/>
        <family val="1"/>
      </rPr>
      <t>O item remunera o fornecimento de cabos coaxiais tipo RG 59 (75 Ohms), com condutor em fio de aço cobreado com diâmetro nominal de 0,60 mm; isolação em polietileno sólido; blindagem com malha de fios de cobre nu 95%; cobertura em PVC antichama na cor preta, tipo KmP, ou IFE-EWG  ou  equivalente;  remunera  também  materiais  e  a  mão-de-obra  necessária  para  a instalação dos mesmos em redes de informática ou sistemas de automação.</t>
    </r>
  </si>
  <si>
    <r>
      <rPr>
        <sz val="10"/>
        <rFont val="Times New Roman"/>
        <family val="1"/>
      </rPr>
      <t>39.18.110  CABO COAXIAL TIPO RGC 06</t>
    </r>
  </si>
  <si>
    <r>
      <rPr>
        <sz val="10"/>
        <rFont val="Times New Roman"/>
        <family val="1"/>
      </rPr>
      <t xml:space="preserve">2)  </t>
    </r>
    <r>
      <rPr>
        <sz val="11"/>
        <rFont val="Times New Roman"/>
        <family val="1"/>
      </rPr>
      <t>O  item remunera  o  fornecimento  de  cabo  coaxial  do  tipo  RGC-06  (75 Ohms),  com condutor interno em aço cobreado e blindagem em trança de cobre 60% e cobertura em PVC antichama; referência comercial: KMP, RFS ou equivalente; remunera também materiais e a mão-de-obra necessária para a instalação do cabo.</t>
    </r>
  </si>
  <si>
    <r>
      <rPr>
        <sz val="10"/>
        <rFont val="Times New Roman"/>
        <family val="1"/>
      </rPr>
      <t>39.18.114  CABO COAXIAL TIPO RGC 59</t>
    </r>
  </si>
  <si>
    <r>
      <rPr>
        <sz val="10"/>
        <rFont val="Times New Roman"/>
        <family val="1"/>
      </rPr>
      <t xml:space="preserve">2)  </t>
    </r>
    <r>
      <rPr>
        <sz val="11"/>
        <rFont val="Times New Roman"/>
        <family val="1"/>
      </rPr>
      <t>O item remunera o fornecimento de cabos coaxiais tipo RGC 059 (75 Ohms), com condutor em fio  de  aço  cobreado  com  diâmetro  nominal  de  0,82 mm;  isolação  em  polietileno  celular; blindagem  dupla  com  fita  de  poliéster  aluminizado  e  malha  de  fios  de  cobre  estanhado; cobertura  em  PVC  antichama  na  cor  preta,  tipo  Furukawa,  ou  KmP,  ou  IFE-EWG,  ou equivalente;  remunera  também  materiais  e  a  mão-de-obra  necessária  para  a  instalação  dos mesmos em sistemas de automação ou de segurança.</t>
    </r>
  </si>
  <si>
    <r>
      <rPr>
        <sz val="10"/>
        <rFont val="Times New Roman"/>
        <family val="1"/>
      </rPr>
      <t>39.18.120  CABO PARA REDE U/UTP  23 AWG COM 4 PARES - CATEGORIA 6 A</t>
    </r>
  </si>
  <si>
    <r>
      <rPr>
        <sz val="10"/>
        <rFont val="Times New Roman"/>
        <family val="1"/>
      </rPr>
      <t xml:space="preserve">2)  </t>
    </r>
    <r>
      <rPr>
        <sz val="11"/>
        <rFont val="Times New Roman"/>
        <family val="1"/>
      </rPr>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r>
  </si>
  <si>
    <r>
      <rPr>
        <sz val="10"/>
        <rFont val="Times New Roman"/>
        <family val="1"/>
      </rPr>
      <t>39.18.126  CABO PARA REDE 24 AWG COM 4 PARES - CATEGORIA 6</t>
    </r>
  </si>
  <si>
    <r>
      <rPr>
        <sz val="10"/>
        <rFont val="Times New Roman"/>
        <family val="1"/>
      </rPr>
      <t xml:space="preserve">2)  </t>
    </r>
    <r>
      <rPr>
        <sz val="11"/>
        <rFont val="Times New Roman"/>
        <family val="1"/>
      </rPr>
      <t>O  item  remunera  o  fornecimento  de  cabos  para  rede  24 AWG  com  4  pares,  categoria  6, referência   30050,   fabricação   Policon   ou   equivalente   desde   que   o   fabricante   apresente certificado  ISO  9001 / 2000;  deverá  ser  constituído  por:  condutores  de  cobre  sólido,  capa externa em PVC não propagante a chama, identificação nas veias brancas dos pares, marcação na  capa  externa  sequencial  do  comprimento  em  metros;  deverá  ser  fornecido  em caixas  tipo FAST BOX e deverá possuir Certificação UL e de acordo com a ANSI / EIA / TIA-568-B.2-1</t>
    </r>
  </si>
  <si>
    <r>
      <rPr>
        <sz val="11"/>
        <rFont val="Times New Roman"/>
        <family val="1"/>
      </rPr>
      <t>para Categoria 6; remunera também o fornecimento de mão-de-obra e ferramentas necessárias para o lançamento dos cabos.</t>
    </r>
  </si>
  <si>
    <r>
      <rPr>
        <b/>
        <sz val="10"/>
        <rFont val="Times New Roman"/>
        <family val="1"/>
      </rPr>
      <t>39.20.000  REPAROS, CONSERVAÇÕES E COMPLEMENTOS</t>
    </r>
  </si>
  <si>
    <r>
      <rPr>
        <sz val="10"/>
        <rFont val="Times New Roman"/>
        <family val="1"/>
      </rPr>
      <t>39.20.010  RECOLOCAÇÃO DE CONDUTOR APARENTE COM DIÂMETRO EXTERNO ATÉ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</si>
  <si>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até 6,5 mm.</t>
    </r>
  </si>
  <si>
    <r>
      <rPr>
        <sz val="10"/>
        <rFont val="Times New Roman"/>
        <family val="1"/>
      </rPr>
      <t>39.20.020  CONECTOR PRENSA-CABO DE 3/4"</t>
    </r>
  </si>
  <si>
    <r>
      <rPr>
        <sz val="10"/>
        <rFont val="Times New Roman"/>
        <family val="1"/>
      </rPr>
      <t xml:space="preserve">1)  </t>
    </r>
    <r>
      <rPr>
        <sz val="11"/>
        <rFont val="Times New Roman"/>
        <family val="1"/>
      </rPr>
      <t>Será medido por unidade de conector prensa-cabo instalado (un).</t>
    </r>
  </si>
  <si>
    <r>
      <rPr>
        <sz val="10"/>
        <rFont val="Times New Roman"/>
        <family val="1"/>
      </rPr>
      <t xml:space="preserve">2)  </t>
    </r>
    <r>
      <rPr>
        <sz val="11"/>
        <rFont val="Times New Roman"/>
        <family val="1"/>
      </rPr>
      <t>O item remunera o fornecimento de conector tipo prensa-cabo em alumínio silício, dotado de bucha  cônica  elástica  e  arruela  de  alumínio,  rosca  BSP  de  3/4"  para  vedação  de  entradas  de cabos,  com  diâmetro  variável  entre  10 mm  e  20 mm,  em  caixas,  conduletes  ou  aparelhos, referências  PC 15-C 12  até  PC 15-C 20  da  Wetzel,  ou  PR 034  da  Daisa  ou  equivalente, remunera também a mão-de-obra necessária para a instalação do conector.</t>
    </r>
  </si>
  <si>
    <r>
      <rPr>
        <sz val="10"/>
        <rFont val="Times New Roman"/>
        <family val="1"/>
      </rPr>
      <t>39.20.030  RECOLOCAÇÃO DE CONDUTOR APARENTE COM DIÂMETRO EXTERNO ACIMA DE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</si>
  <si>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acima de 6,5 mm.</t>
    </r>
  </si>
  <si>
    <r>
      <rPr>
        <b/>
        <sz val="10"/>
        <rFont val="Times New Roman"/>
        <family val="1"/>
      </rPr>
      <t>39.21.000  CABO DE COBRE, ISOLAMENTO 0,6 / 1 KV – ISOLAÇÃO EM HEPR 90ºC</t>
    </r>
  </si>
  <si>
    <r>
      <rPr>
        <sz val="10"/>
        <rFont val="Times New Roman"/>
        <family val="1"/>
      </rPr>
      <t>39.21.010  CABO DE COBRE FLEXÍVEL DE 1,5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</si>
  <si>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 HEPR para isolação de 90ºC e nível de isolamento até 1 kV; remunera também materiais e a mão-de-obra necessária para a enfiação e instalação do cabo.</t>
    </r>
  </si>
  <si>
    <r>
      <rPr>
        <sz val="10"/>
        <rFont val="Times New Roman"/>
        <family val="1"/>
      </rPr>
      <t>39.21.020  CABO DE COBRE FLEXÍVEL DE 2,5 MM², ISOLAMENTO 0,6 / 1 KV - ISOLAÇÃO EM HEPR 90ºC</t>
    </r>
  </si>
  <si>
    <r>
      <rPr>
        <sz val="10"/>
        <rFont val="Times New Roman"/>
        <family val="1"/>
      </rPr>
      <t>39.21.030  CABO DE COBRE DE 4 MM², ISOLAMENTO 0,6 / 1 KV - ISOLAÇÃO EM HEPR 90ºC</t>
    </r>
  </si>
  <si>
    <r>
      <rPr>
        <sz val="10"/>
        <rFont val="Times New Roman"/>
        <family val="1"/>
      </rPr>
      <t>39.21.040  CABO DE COBRE FLEXÍVEL DE 6 MM², ISOLAMENTO 0,6 / 1 KV - ISOLAÇÃO EM HEPR 90ºC</t>
    </r>
  </si>
  <si>
    <r>
      <rPr>
        <sz val="10"/>
        <rFont val="Times New Roman"/>
        <family val="1"/>
      </rPr>
      <t>39.21.050  CABO DE COBRE FLEXÍVEL DE 10 MM², ISOLAMENTO 0,6 / 1 KV - ISOLAÇÃO EM HEPR 90ºC</t>
    </r>
  </si>
  <si>
    <r>
      <rPr>
        <sz val="10"/>
        <rFont val="Times New Roman"/>
        <family val="1"/>
      </rPr>
      <t>39.21.060  CABO DE COBRE FLEXÍVEL DE 16 MM², ISOLAMENTO 0,6 / 1 KV - ISOLAÇÃO EM HEPR 90ºC</t>
    </r>
  </si>
  <si>
    <r>
      <rPr>
        <sz val="10"/>
        <rFont val="Times New Roman"/>
        <family val="1"/>
      </rPr>
      <t>39.21.070  CABO DE COBRE FLEXÍVEL DE 25 MM², ISOLAMENTO 0,6 / 1 KV - ISOLAÇÃO EM HEPR 90ºC</t>
    </r>
  </si>
  <si>
    <r>
      <rPr>
        <sz val="10"/>
        <rFont val="Times New Roman"/>
        <family val="1"/>
      </rPr>
      <t>39.21.080  CABO DE COBRE FLEXÍVEL DE 35 MM², ISOLAMENTO 0,6 / 1 KV - ISOLAÇÃO EM HEPR 90ºC</t>
    </r>
  </si>
  <si>
    <r>
      <rPr>
        <sz val="10"/>
        <rFont val="Times New Roman"/>
        <family val="1"/>
      </rPr>
      <t>39.21.090  CABO DE COBRE FLEXÍVEL DE 50 MM², ISOLAMENTO 0,6 / 1 KV - ISOLAÇÃO EM HEPR 90ºC</t>
    </r>
  </si>
  <si>
    <r>
      <rPr>
        <sz val="10"/>
        <rFont val="Times New Roman"/>
        <family val="1"/>
      </rPr>
      <t>39.21.100  CABO DE COBRE FLEXÍVEL DE 70 MM², ISOLAMENTO 0,6 / 1 KV - ISOLAÇÃO EM HEPR 90ºC</t>
    </r>
  </si>
  <si>
    <r>
      <rPr>
        <sz val="10"/>
        <rFont val="Times New Roman"/>
        <family val="1"/>
      </rPr>
      <t>39.21.110  CABO DE COBRE FLEXÍVEL DE 95 MM², ISOLAMENTO 0,6 / 1 KV - ISOLAÇÃO EM HEPR 90ºC</t>
    </r>
  </si>
  <si>
    <r>
      <rPr>
        <sz val="10"/>
        <rFont val="Times New Roman"/>
        <family val="1"/>
      </rPr>
      <t>39.21.120  CABO DE COBRE FLEXÍVEL DE 120 MM², ISOLAMENTO 0,6 / 1 KV - ISOLAÇÃO EM HEPR 90ºC</t>
    </r>
  </si>
  <si>
    <r>
      <rPr>
        <sz val="10"/>
        <rFont val="Times New Roman"/>
        <family val="1"/>
      </rPr>
      <t>39.21.130  CABO DE COBRE FLEXÍVEL DE 185 MM², ISOLAMENTO 0,6 / 1 KV - ISOLAÇÃO EM HEPR 90ºC</t>
    </r>
  </si>
  <si>
    <r>
      <rPr>
        <sz val="10"/>
        <rFont val="Times New Roman"/>
        <family val="1"/>
      </rPr>
      <t>39.21.140  CABO DE COBRE FLEXÍVEL DE 240 MM², ISOLAMENTO 0,6 / 1 KV - ISOLAÇÃO EM HEPR 90ºC</t>
    </r>
  </si>
  <si>
    <r>
      <rPr>
        <sz val="10"/>
        <rFont val="Times New Roman"/>
        <family val="1"/>
      </rPr>
      <t>39.21.200  CABO  DE  COBRE  FLEXÍVEL  DE  2 X 1,5 MM²,  ISOLAMENTO  0,6 / 1 KV  -  ISOLAÇÃO  EM  HEPR 90ºC</t>
    </r>
  </si>
  <si>
    <r>
      <rPr>
        <sz val="10"/>
        <rFont val="Times New Roman"/>
        <family val="1"/>
      </rPr>
      <t>39.21.201  CABO  DE  COBRE  FLEXÍVEL  DE  2 X 2,5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</si>
  <si>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t>
    </r>
  </si>
  <si>
    <r>
      <rPr>
        <sz val="11"/>
        <rFont val="Times New Roman"/>
        <family val="1"/>
      </rPr>
      <t>HEPR para isolação de 90ºC e nível de isolamento até 1 kV; remunera também materiais e a mão-de-obra necessária para a enfiação e instalação do cabo.</t>
    </r>
  </si>
  <si>
    <r>
      <rPr>
        <sz val="10"/>
        <rFont val="Times New Roman"/>
        <family val="1"/>
      </rPr>
      <t>39.21.202  CABO DE COBRE DE 2 X 4 MM², ISOLAMENTO 0,6 / 1 KV - ISOLAÇÃO EM HEPR 90ºC</t>
    </r>
  </si>
  <si>
    <r>
      <rPr>
        <sz val="10"/>
        <rFont val="Times New Roman"/>
        <family val="1"/>
      </rPr>
      <t>39.21.203  CABO DE COBRE FLEXÍVEL DE 2 X 6 MM², ISOLAMENTO 0,6 / 1 KV - ISOLAÇÃO EM HEPR 90ºC</t>
    </r>
  </si>
  <si>
    <r>
      <rPr>
        <sz val="10"/>
        <rFont val="Times New Roman"/>
        <family val="1"/>
      </rPr>
      <t>39.21.204  CABO  DE  COBRE  FLEXÍVEL  DE  2 X 10 MM²,  ISOLAMENTO  0,6 / 1 KV  -  ISOLAÇÃO  EM  HEPR 90ºC</t>
    </r>
  </si>
  <si>
    <r>
      <rPr>
        <sz val="10"/>
        <rFont val="Times New Roman"/>
        <family val="1"/>
      </rPr>
      <t>39.21.230  CABO  DE  COBRE  FLEXÍVEL  DE  3 X 1,5 MM²,  ISOLAMENTO  0,6 / 1 KV  -  ISOLAÇÃO  EM  HEPR 90ºC</t>
    </r>
  </si>
  <si>
    <r>
      <rPr>
        <sz val="10"/>
        <rFont val="Times New Roman"/>
        <family val="1"/>
      </rPr>
      <t>39.21.231  CABO  DE  COBRE  FLEXÍVEL  DE  3 X 2,5 MM²,  ISOLAMENTO  0,6 / 1 KV  -  ISOLAÇÃO  EM  HEPR 90ºC</t>
    </r>
  </si>
  <si>
    <r>
      <rPr>
        <sz val="10"/>
        <rFont val="Times New Roman"/>
        <family val="1"/>
      </rPr>
      <t>39.21.232  CABO DE COBRE FLEXÍVEL DE 3 X 4 MM², ISOLAMENTO 0,6 / 1 KV - ISOLAÇÃO EM HEPR 90ºC</t>
    </r>
  </si>
  <si>
    <r>
      <rPr>
        <sz val="10"/>
        <rFont val="Times New Roman"/>
        <family val="1"/>
      </rPr>
      <t>39.21.233  CABO DE COBRE FLEXÍVEL DE 3 X 6 MM², ISOLAMENTO 0,6 / 1 KV - ISOLAÇÃO EM HEPR 90ºC</t>
    </r>
  </si>
  <si>
    <r>
      <rPr>
        <sz val="10"/>
        <rFont val="Times New Roman"/>
        <family val="1"/>
      </rPr>
      <t>39.21.234  CABO  DE  COBRE  FLEXÍVEL  DE  3 X 10 MM²,  ISOLAMENTO  0,6 / 1 KV  -  ISOLAÇÃO  EM  HEPR 90ºC</t>
    </r>
  </si>
  <si>
    <r>
      <rPr>
        <sz val="10"/>
        <rFont val="Times New Roman"/>
        <family val="1"/>
      </rPr>
      <t>39.21.235  CABO  DE  COBRE  FLEXÍVEL  DE  3 X 16 MM²,  ISOLAMENTO  0,6 / 1 KV  -  ISOLAÇÃO  EM  HEPR 90ºC</t>
    </r>
  </si>
  <si>
    <r>
      <rPr>
        <sz val="10"/>
        <rFont val="Times New Roman"/>
        <family val="1"/>
      </rPr>
      <t>39.21.236  CABO  DE  COBRE  FLEXÍVEL  DE  3 X 25 MM²,  ISOLAMENTO  0,6 / 1 KV  -  ISOLAÇÃO  EM  HEPR 90ºC</t>
    </r>
  </si>
  <si>
    <r>
      <rPr>
        <sz val="10"/>
        <rFont val="Times New Roman"/>
        <family val="1"/>
      </rPr>
      <t>39.21.237  CABO  DE  COBRE  FLEXÍVEL  DE  3 X 35 MM²,  ISOLAMENTO  0,6 / 1 KV  -  ISOLAÇÃO  EM  HEPR 90ºC</t>
    </r>
  </si>
  <si>
    <r>
      <rPr>
        <sz val="10"/>
        <rFont val="Times New Roman"/>
        <family val="1"/>
      </rPr>
      <t>39.21.250  CABO  DE  COBRE  FLEXÍVEL  DE  4 X 1,5 MM²,  ISOLAMENTO  0,6 / 1 KV  -  ISOLAÇÃO  EM  HEPR 90ºC</t>
    </r>
  </si>
  <si>
    <r>
      <rPr>
        <sz val="10"/>
        <rFont val="Times New Roman"/>
        <family val="1"/>
      </rPr>
      <t>39.21.251  CABO  DE  COBRE  FLEXÍVEL  DE  4 X 2,5 MM²,  ISOLAMENTO  0,6 / 1 KV  -  ISOLAÇÃO  EM  HEPR 90ºC</t>
    </r>
  </si>
  <si>
    <r>
      <rPr>
        <sz val="10"/>
        <rFont val="Times New Roman"/>
        <family val="1"/>
      </rPr>
      <t>39.21.252  CABO DE COBRE FLEXÍVEL DE 4 X 4 MM², ISOLAMENTO 0,6 / 1 KV - ISOLAÇÃO EM HEPR 90ºC</t>
    </r>
  </si>
  <si>
    <r>
      <rPr>
        <sz val="10"/>
        <rFont val="Times New Roman"/>
        <family val="1"/>
      </rPr>
      <t>39.21.253  CABO DE COBRE FLEXÍVEL DE 4 X 6 MM², ISOLAMENTO 0,6 / 1 KV - ISOLAÇÃO EM HEPR 90ºC</t>
    </r>
  </si>
  <si>
    <r>
      <rPr>
        <sz val="10"/>
        <rFont val="Times New Roman"/>
        <family val="1"/>
      </rPr>
      <t>39.21.254  CABO  DE  COBRE  FLEXÍVEL  DE  4 X 10 MM²,  ISOLAMENTO  0,6 / 1 KV  -  ISOLAÇÃO  EM  HEPR 90ºC</t>
    </r>
  </si>
  <si>
    <r>
      <rPr>
        <b/>
        <sz val="10"/>
        <rFont val="Times New Roman"/>
        <family val="1"/>
      </rPr>
      <t>39.24.000  CABO DE COBRE FLEXÍVEL, ISOLAMENTO 500 V – ISOLAÇÃO EM PP 70ºC</t>
    </r>
  </si>
  <si>
    <r>
      <rPr>
        <sz val="10"/>
        <rFont val="Times New Roman"/>
        <family val="1"/>
      </rPr>
      <t>39.24.130  CABO DE COBRE FLEXÍVEL DE 2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</si>
  <si>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</si>
  <si>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39.24.131  CABO DE COBRE FLEXÍVEL DE 2 X 1,5 MM² - ISOLAMENTO 500 V - ISOLAÇÃO PP 70ºC</t>
    </r>
  </si>
  <si>
    <r>
      <rPr>
        <sz val="10"/>
        <rFont val="Times New Roman"/>
        <family val="1"/>
      </rPr>
      <t>39.24.132  CABO DE COBRE FLEXÍVEL DE 2 X 2,5 MM² - ISOLAMENTO 500 V - ISOLAÇÃO PP 70ºC</t>
    </r>
  </si>
  <si>
    <r>
      <rPr>
        <sz val="10"/>
        <rFont val="Times New Roman"/>
        <family val="1"/>
      </rPr>
      <t>39.24.133  CABO DE COBRE FLEXÍVEL DE 2 X 4 MM² - ISOLAMENTO 500 V - ISOLAÇÃO PP 70ºC</t>
    </r>
  </si>
  <si>
    <r>
      <rPr>
        <sz val="10"/>
        <rFont val="Times New Roman"/>
        <family val="1"/>
      </rPr>
      <t>39.24.150  CABO DE COBRE FLEXÍVEL DE 3 X 1 MM² - ISOLAMENTO 500 V - ISOLAÇÃO PP 70ºC</t>
    </r>
  </si>
  <si>
    <r>
      <rPr>
        <sz val="10"/>
        <rFont val="Times New Roman"/>
        <family val="1"/>
      </rPr>
      <t>39.24.151  CABO DE COBRE FLEXÍVEL DE 3 X 1,5 MM² - ISOLAMENTO 500 V - ISOLAÇÃO PP 70ºC</t>
    </r>
  </si>
  <si>
    <r>
      <rPr>
        <sz val="10"/>
        <rFont val="Times New Roman"/>
        <family val="1"/>
      </rPr>
      <t>39.24.152  CABO DE COBRE FLEXÍVEL DE 3 X 2,5 MM² - ISOLAMENTO 500 V - ISOLAÇÃO PP 70ºC</t>
    </r>
  </si>
  <si>
    <r>
      <rPr>
        <sz val="10"/>
        <rFont val="Times New Roman"/>
        <family val="1"/>
      </rPr>
      <t>39.24.153  CABO DE COBRE FLEXÍVEL DE 3 X 4 MM² - ISOLAMENTO 500 V - ISOLAÇÃO PP 70ºC</t>
    </r>
  </si>
  <si>
    <r>
      <rPr>
        <sz val="10"/>
        <rFont val="Times New Roman"/>
        <family val="1"/>
      </rPr>
      <t>39.24.154  CABO DE COBRE FLEXÍVEL DE 3 X 6 MM² - ISOLAMENTO 500 V - ISOLAÇÃO PP 70ºC</t>
    </r>
  </si>
  <si>
    <r>
      <rPr>
        <sz val="10"/>
        <rFont val="Times New Roman"/>
        <family val="1"/>
      </rPr>
      <t>39.24.170  CABO DE COBRE FLEXÍVEL DE 4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</si>
  <si>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t>
    </r>
  </si>
  <si>
    <r>
      <rPr>
        <sz val="11"/>
        <rFont val="Times New Roman"/>
        <family val="1"/>
      </rPr>
      <t>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</si>
  <si>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39.24.171  CABO DE COBRE FLEXÍVEL DE 4 X 1,5 MM² - ISOLAMENTO 500 V - ISOLAÇÃO PP 70ºC</t>
    </r>
  </si>
  <si>
    <r>
      <rPr>
        <sz val="10"/>
        <rFont val="Times New Roman"/>
        <family val="1"/>
      </rPr>
      <t>39.24.172  CABO DE COBRE FLEXÍVEL DE 4 X 2,5 MM² - ISOLAMENTO 500 V - ISOLAÇÃO PP 70ºC</t>
    </r>
  </si>
  <si>
    <r>
      <rPr>
        <sz val="10"/>
        <rFont val="Times New Roman"/>
        <family val="1"/>
      </rPr>
      <t>39.24.173  CABO DE COBRE FLEXÍVEL DE 4 X 4 MM² - ISOLAMENTO 500 V - ISOLAÇÃO PP 70ºC</t>
    </r>
  </si>
  <si>
    <r>
      <rPr>
        <sz val="10"/>
        <rFont val="Times New Roman"/>
        <family val="1"/>
      </rPr>
      <t>39.24.174  CABO DE COBRE FLEXÍVEL DE 4 X 6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</si>
  <si>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t>
    </r>
  </si>
  <si>
    <r>
      <rPr>
        <sz val="11"/>
        <rFont val="Times New Roman"/>
        <family val="1"/>
      </rPr>
      <t>Flexível   Nambeiflex   Atox   750 V   fabricação   Nambei   ou   equivalente;   remunera   também materiais e a mão-de-obra necessária para a enfiação e instalação do cabo.</t>
    </r>
  </si>
  <si>
    <r>
      <rPr>
        <b/>
        <sz val="10"/>
        <rFont val="Times New Roman"/>
        <family val="1"/>
      </rPr>
      <t>39.25.000 CABO DE COBRE UNIPOLAR, ISOLAMENTO 15 / 25 KV – ISOLAÇÃO EPR 90º C / 105º C</t>
    </r>
  </si>
  <si>
    <r>
      <rPr>
        <sz val="10"/>
        <rFont val="Times New Roman"/>
        <family val="1"/>
      </rPr>
      <t>39.25.020  CABO DE COBRE DE 35 MM², ISOLAMENTO 15 / 25 KV, ISOLAÇÃO EM EPR 105°C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</si>
  <si>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</si>
  <si>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39.25.030  CABO DE COBRE FLEXÍVEL DE 50 MM², TENSÃO DE ISOLAMENTO 15 / 25 KV E ISOLAÇÃO EM EPR 105</t>
    </r>
  </si>
  <si>
    <r>
      <rPr>
        <b/>
        <sz val="10"/>
        <rFont val="Times New Roman"/>
        <family val="1"/>
      </rPr>
      <t>39.26.000  CABO  DE  COBRE  FLEXÍVEL,  ISOLAMENTO  0,6 / 1 KV  –  ISOLAÇÃO  HEPR 90º C  -  BAIXA EMISSÃO DE FUMAÇA E GASES</t>
    </r>
  </si>
  <si>
    <r>
      <rPr>
        <sz val="10"/>
        <rFont val="Times New Roman"/>
        <family val="1"/>
      </rPr>
      <t>39.26.010  CABO  DE  COBRE  FLEXÍVEL  DE  1,5 MM²,  ISOLAMENTO  0,6 / 1 KV  –  ISOLAÇÃO  HEPR 90º C  - BAIXA EMISSÃO DE FUMAÇA E GASES</t>
    </r>
  </si>
  <si>
    <r>
      <rPr>
        <sz val="11"/>
        <rFont val="Times New Roman"/>
        <family val="1"/>
      </rPr>
      <t>1)  Será medido por comprimento de cabo instalado (m).</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</si>
  <si>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</si>
  <si>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39.26.020  CABO  DE  COBRE  FLEXÍVEL  DE  2,5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</si>
  <si>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 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</si>
  <si>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39.26.030  CABO  DE  COBRE  FLEXÍVEL  DE  4 MM²  -  ISOLAMENTO  0,6 / 1 KV  –  ISOLAÇÃO  HEPR 90º C  - BAIXA EMISSÃO DE FUMAÇA E GASES</t>
    </r>
  </si>
  <si>
    <r>
      <rPr>
        <sz val="10"/>
        <rFont val="Times New Roman"/>
        <family val="1"/>
      </rPr>
      <t>39.26.040  CABO  DE  COBRE  FLEXÍVEL  DE  6 MM²  -  ISOLAMENTO  0,6 / 1 KV  –  ISOLAÇÃO  HEPR 90º C  - BAIXA EMISSÃO DE FUMAÇA E GASES</t>
    </r>
  </si>
  <si>
    <r>
      <rPr>
        <sz val="10"/>
        <rFont val="Times New Roman"/>
        <family val="1"/>
      </rPr>
      <t>39.26.050  CABO  DE  COBRE  FLEXÍVEL  DE  10 MM²  -  ISOLAMENTO  0,6 / 1 KV  –  ISOLAÇÃO  HEPR 90º C   - BAIXA EMISSÃO DE FUMAÇA E GASES</t>
    </r>
  </si>
  <si>
    <r>
      <rPr>
        <sz val="10"/>
        <rFont val="Times New Roman"/>
        <family val="1"/>
      </rPr>
      <t>39.26.060  CABO  DE  COBRE  FLEXÍVEL  DE  16 MM²  -  ISOLAMENTO  0,6 / 1 KV  –  ISOLAÇÃO  HEPR 90º C  - BAIXA EMISSÃO DE FUMAÇA E GASES</t>
    </r>
  </si>
  <si>
    <r>
      <rPr>
        <sz val="10"/>
        <rFont val="Times New Roman"/>
        <family val="1"/>
      </rPr>
      <t xml:space="preserve">2)  </t>
    </r>
    <r>
      <rPr>
        <sz val="11"/>
        <rFont val="Times New Roman"/>
        <family val="1"/>
      </rPr>
      <t>O  item  remunera  o  fornecimento  de  cabo  constituído  por:  condutores  de  cobre  nu  flexível, têmpera  mole,  classe  5  de  encordoamento,  isolado  com  composto  termofixo  EPR / HEPR (EPR / B),   coberto   com   composto   termoplástico   poliolefínico   não   halogenado   e   com características de não propagação e auto extinção de fogo, com baixa emissão de fumaça , gases tóxicos e corrosivos;  temperatura de 90°C em serviço contínuo, conforme; referências: cabos Afumex 0,6 / 1 kV fabricação Prysmian, cabos Atexsil 0,6 / 1 kV fabricação Sil, cabo ToxFree 0,6 / 1 kV fabricação Conduspar ou equivalente; e mão-de-obra necessária para a instalação do cabo.</t>
    </r>
  </si>
  <si>
    <r>
      <rPr>
        <sz val="10"/>
        <rFont val="Times New Roman"/>
        <family val="1"/>
      </rPr>
      <t>39.26.070  CABO  DE  COBRE  FLEXÍVEL  DE  25 MM²  -  ISOLAMENTO  0,6 / 1 KV  –  ISOLAÇÃO  HEPR 90º C  - BAIXA EMISSÃO DE FUMAÇA E GASES</t>
    </r>
  </si>
  <si>
    <r>
      <rPr>
        <sz val="10"/>
        <rFont val="Times New Roman"/>
        <family val="1"/>
      </rPr>
      <t>39.26.080  CABO  DE  COBRE  FLEXÍVEL  DE  35  MM² - ISOLAMENTO 0,6 / 1 KV –  ISOLAÇÃO HEPR 90º C  - BAIXA EMISSÃO DE FUMAÇA E GASES</t>
    </r>
  </si>
  <si>
    <r>
      <rPr>
        <sz val="10"/>
        <rFont val="Times New Roman"/>
        <family val="1"/>
      </rPr>
      <t>39.26.090  CABO  DE  COBRE  FLEXÍVEL  DE  50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</si>
  <si>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t>
    </r>
  </si>
  <si>
    <r>
      <rPr>
        <sz val="11"/>
        <rFont val="Times New Roman"/>
        <family val="1"/>
      </rPr>
      <t>Conduspar  ou  equivalente;  remunera  também  materiais  e  a  mão-de-obra  necessária  para  a instalação do cabo.</t>
    </r>
  </si>
  <si>
    <r>
      <rPr>
        <sz val="10"/>
        <rFont val="Times New Roman"/>
        <family val="1"/>
      </rPr>
      <t>39.26.100  CABO  DE  COBRE  FLEXÍVEL  DE  70 MM²  -  ISOLAMENTO  0,6 / 1 KV  –  ISOLAÇÃO  HEPR 90º C  - BAIXA EMISSÃO DE FUMAÇA E GASES</t>
    </r>
  </si>
  <si>
    <r>
      <rPr>
        <sz val="10"/>
        <rFont val="Times New Roman"/>
        <family val="1"/>
      </rPr>
      <t>39.26.110  CABO  DE  COBRE  FLEXÍVEL  DE  95 MM²  -  ISOLAMENTO  0,6 / 1 KV  –  ISOLAÇÃO  HEPR 90º C  - BAIXA EMISSÃO DE FUMAÇA E GASES</t>
    </r>
  </si>
  <si>
    <r>
      <rPr>
        <sz val="10"/>
        <rFont val="Times New Roman"/>
        <family val="1"/>
      </rPr>
      <t>39.26.120  CABO DE  COBRE  FLEXÍVEL DE  120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</si>
  <si>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</si>
  <si>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39.26.130  CABO DE  COBRE  FLEXÍVEL DE  150 MM² - ISOLAMENTO 0,6 / 1 KV – ISOLAÇÃO HEPR 90º C - BAIXA EMISSÃO DE FUMAÇA E GASES</t>
    </r>
  </si>
  <si>
    <r>
      <rPr>
        <sz val="11"/>
        <rFont val="Times New Roman"/>
        <family val="1"/>
      </rPr>
      <t>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t>
    </r>
  </si>
  <si>
    <r>
      <rPr>
        <sz val="11"/>
        <rFont val="Times New Roman"/>
        <family val="1"/>
      </rPr>
      <t xml:space="preserve">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</si>
  <si>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39.26.140  CABO DE  COBRE  FLEXÍVEL DE  185 MM² - ISOLAMENTO 0,6 / 1 KV – ISOLAÇÃO HEPR 90º C - BAIXA EMISSÃO DE FUMAÇA E GASES</t>
    </r>
  </si>
  <si>
    <r>
      <rPr>
        <sz val="10"/>
        <rFont val="Times New Roman"/>
        <family val="1"/>
      </rPr>
      <t>39.26.150  CABO DE  COBRE  FLEXÍVEL DE  240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</si>
  <si>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1 kV  fabricação Prysmian,   cabos   Atexsil   0,6 / 1 kV   fabricação   Sil,   cabo   ToxFree   0,6 / 1 kV   fabricação Conduspar  ou  equivalente;  remunera  também  materiais  e  a  mão-de-obra  necessária  para  a instalação do cabo.</t>
    </r>
  </si>
  <si>
    <r>
      <rPr>
        <b/>
        <sz val="10"/>
        <rFont val="Times New Roman"/>
        <family val="1"/>
      </rPr>
      <t>39.27.000  CABO ÓPTICO</t>
    </r>
  </si>
  <si>
    <r>
      <rPr>
        <sz val="10"/>
        <rFont val="Times New Roman"/>
        <family val="1"/>
      </rPr>
      <t>39.27.010  CABO ÓPTICO DE TERMINAÇÃO, 2 FIBRAS, 50 / 125 µm – USO INTERNO / EXTERNO</t>
    </r>
  </si>
  <si>
    <r>
      <rPr>
        <sz val="10"/>
        <rFont val="Times New Roman"/>
        <family val="1"/>
      </rPr>
      <t xml:space="preserve">2)  </t>
    </r>
    <r>
      <rPr>
        <sz val="11"/>
        <rFont val="Times New Roman"/>
        <family val="1"/>
      </rPr>
      <t>O item remunera o fornecimento de cabo óptico constituído por: 2 fibras em cordões ópticos monofibra,  elemento  central  em  material  dielétrico,  diâmetro  do  núcleo  central  50 / 125 µm, capa  em  material  termoplástico  resistente  a  intempéries,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CFOT-X-MF fabricação Furukawa ou equivalente; remunera também materiais e a mão-de-obra necessária para a enfiação e instalação do cabo.</t>
    </r>
  </si>
  <si>
    <r>
      <rPr>
        <sz val="10"/>
        <rFont val="Times New Roman"/>
        <family val="1"/>
      </rPr>
      <t xml:space="preserve">39.27.020  CABO ÓPTICO MULTIMODO, 4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</si>
  <si>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4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CFOT.MM50-EO COG fabricação Metro Cable, CFOT.MM- EO-04  fabricação  Furukawa  ou  equivalente;  remunera  também  materiais  e  a  mão-de-obra necessária para a enfiação e instalação do cabo.</t>
    </r>
  </si>
  <si>
    <r>
      <rPr>
        <sz val="10"/>
        <rFont val="Times New Roman"/>
        <family val="1"/>
      </rPr>
      <t xml:space="preserve">39.27.030  CABO ÓPTICO MULTIMODO, 6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</si>
  <si>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6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CFOT.MM-EO-06  fabricação  Furukawa,  fabricação  Metro Cable ou equivalente; remunera também materiais e a mão-de-obra necessária para a enfiação e instalação do cabo.</t>
    </r>
  </si>
  <si>
    <r>
      <rPr>
        <sz val="10"/>
        <rFont val="Times New Roman"/>
        <family val="1"/>
      </rPr>
      <t xml:space="preserve">39.27.110  CABO ÓPTICO MULTIMODO, NÚCLEO GELEADO, 4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</si>
  <si>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4  fibras  ópticas multímodo,  colocada  em  tubo  único  geleado,  elemento  de  tração  formado  por  feixes  de aramida,   diâmetro   do   núcleo   50 / 125 µm,   capa   em   material   termoplástico   resistente   a intempéries,  na  cor  preta,  referência  comercial  CFOA-MM50-UT  fabricação  Metro  Cable, CFOA-MM-ASU080-S-04 fabricação Furukawa ou equivalente; remunera também materiais e a mão-de-obra necessária para a enfiação e instalação do cabo.</t>
    </r>
  </si>
  <si>
    <r>
      <rPr>
        <sz val="10"/>
        <rFont val="Times New Roman"/>
        <family val="1"/>
      </rPr>
      <t xml:space="preserve">39.27.120  CABO ÓPTICO MULTIMODO, NÚCLEO GELEADO, 6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</si>
  <si>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6  fibras  ópticas multímodo,  colocada  em  tubo  único  geleado,  elemento  de  tração  formado  por  feixes  de aramida,   diâmetro   do   núcleo   50 / 125 µm,   capa   em   material   termoplástico   resistente   a intempéries, na cor preta, referência comercial CFOA-MM50-UT da Metro Cable, ou CFOA- MM-ASU080-S-06  da  Furukawa  ou  equivalente;  remunera  também  materiais  acessórios  e  a mão-de-obra necessária para a enfiação e instalação do cabo.</t>
    </r>
  </si>
  <si>
    <r>
      <rPr>
        <b/>
        <sz val="10"/>
        <rFont val="Times New Roman"/>
        <family val="1"/>
      </rPr>
      <t>39.29.000  CABO DE COBRE FLEXÍVEL, ISOLAMENTO 750 V – ISOLAÇÃO 70ºC, BAIXA EMISSÃO DE FUMAÇA E GASES</t>
    </r>
  </si>
  <si>
    <r>
      <rPr>
        <sz val="10"/>
        <rFont val="Times New Roman"/>
        <family val="1"/>
      </rPr>
      <t>39.29.110  CABO  DE  COBRE  FLEXÍVEL  DE  1,5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</si>
  <si>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</si>
  <si>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39.29.111  CABO  DE  COBRE  FLEXÍVEL  DE  2,5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</si>
  <si>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</si>
  <si>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39.29.112  CABO DE COBRE FLEXÍVEL DE 4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</si>
  <si>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</si>
  <si>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39.29.113  CABO DE COBRE FLEXÍVEL DE 6 MM² - ISOLAMENTO 750 V – ISOLAÇÃO LSHF/A 70°C - BAIXA EMISSÃO DE FUMAÇA E GASES</t>
    </r>
  </si>
  <si>
    <r>
      <rPr>
        <sz val="10"/>
        <rFont val="Times New Roman"/>
        <family val="1"/>
      </rPr>
      <t>39.29.114  CABO  DE  COBRE  FLEXÍVEL  DE  10 MM²  -  ISOLAMENTO  750 V  –  ISOLAÇÃO  LSHF/A  70°C  - BAIXA EMISSÃO DE FUMAÇA E GASES</t>
    </r>
  </si>
  <si>
    <r>
      <rPr>
        <b/>
        <sz val="10"/>
        <rFont val="Times New Roman"/>
        <family val="1"/>
      </rPr>
      <t>39.30.000  FIOS E CABOS – AUDIO E VÍDEO</t>
    </r>
  </si>
  <si>
    <r>
      <rPr>
        <sz val="10"/>
        <rFont val="Times New Roman"/>
        <family val="1"/>
      </rPr>
      <t>39.30.010  CABO TORCIDO FLEXÍVEL DE 2 X 2,5 MM² - ISOLAMENTO EM PVC ANTICHAMA</t>
    </r>
  </si>
  <si>
    <r>
      <rPr>
        <sz val="10"/>
        <rFont val="Times New Roman"/>
        <family val="1"/>
      </rPr>
      <t xml:space="preserve">2)  </t>
    </r>
    <r>
      <rPr>
        <sz val="11"/>
        <rFont val="Times New Roman"/>
        <family val="1"/>
      </rPr>
      <t>O   item   remunera   o   fornecimento   de   cabo   torcido   flexível   de   2 x 2,5 mm²,   polarizado, torcimento em passos de 3,50 cm mínimo e 6,00 cm máximo, com as seguintes especificações:</t>
    </r>
  </si>
  <si>
    <r>
      <rPr>
        <sz val="11"/>
        <rFont val="Times New Roman"/>
        <family val="1"/>
      </rPr>
      <t>a)  Fio de cobre eletrolítico, seção circular e têmpera mole;</t>
    </r>
  </si>
  <si>
    <r>
      <rPr>
        <sz val="11"/>
        <rFont val="Times New Roman"/>
        <family val="1"/>
      </rPr>
      <t>b)  Classe 5 de encordoamento (NBR NM-280);</t>
    </r>
  </si>
  <si>
    <r>
      <rPr>
        <sz val="11"/>
        <rFont val="Times New Roman"/>
        <family val="1"/>
      </rPr>
      <t>c)  Isolamento e capa à base de composto de PVC, antichama, classe térmica 70°C;</t>
    </r>
  </si>
  <si>
    <r>
      <rPr>
        <sz val="11"/>
        <rFont val="Times New Roman"/>
        <family val="1"/>
      </rPr>
      <t>d)  Tensão de isolamento de 0,6 / 1 kV;</t>
    </r>
  </si>
  <si>
    <r>
      <rPr>
        <sz val="11"/>
        <rFont val="Times New Roman"/>
        <family val="1"/>
      </rPr>
      <t>e)  Peso líquido nominal de 56,00 kg / km;</t>
    </r>
  </si>
  <si>
    <r>
      <rPr>
        <sz val="11"/>
        <rFont val="Times New Roman"/>
        <family val="1"/>
      </rPr>
      <t>f)  Número de fios igual a 30;</t>
    </r>
  </si>
  <si>
    <r>
      <rPr>
        <sz val="11"/>
        <rFont val="Times New Roman"/>
        <family val="1"/>
      </rPr>
      <t>g)  Diâmetro do fio de 0,320 mm;</t>
    </r>
  </si>
  <si>
    <r>
      <rPr>
        <sz val="11"/>
        <rFont val="Times New Roman"/>
        <family val="1"/>
      </rPr>
      <t>h)  Isolamento de 0,80 mm.</t>
    </r>
  </si>
  <si>
    <r>
      <rPr>
        <sz val="11"/>
        <rFont val="Times New Roman"/>
        <family val="1"/>
      </rPr>
      <t>Remunera  também  os  materiais,  equipamentos,  acessórios  e  a  mão-de-obra  necessária  para  a instalação completa do cabo.</t>
    </r>
  </si>
  <si>
    <r>
      <rPr>
        <b/>
        <sz val="10"/>
        <color rgb="FF0000FF"/>
        <rFont val="Times New Roman"/>
        <family val="1"/>
      </rPr>
      <t>40.00.000  DISTRIBUIÇÃO DE FORÇA E COMANDO DE ENERGIA ELÉTRICA E TELEFONIA</t>
    </r>
  </si>
  <si>
    <r>
      <rPr>
        <b/>
        <sz val="10"/>
        <rFont val="Times New Roman"/>
        <family val="1"/>
      </rPr>
      <t>40.01.000  CAIXA DE PASSAGEM ESTAMPADA</t>
    </r>
  </si>
  <si>
    <r>
      <rPr>
        <sz val="10"/>
        <rFont val="Times New Roman"/>
        <family val="1"/>
      </rPr>
      <t>40.01.020  CAIXA DE FERRO ESTAMPADA 4" X 2"</t>
    </r>
  </si>
  <si>
    <r>
      <rPr>
        <sz val="10"/>
        <rFont val="Times New Roman"/>
        <family val="1"/>
      </rPr>
      <t xml:space="preserve">2)  </t>
    </r>
    <r>
      <rPr>
        <sz val="11"/>
        <rFont val="Times New Roman"/>
        <family val="1"/>
      </rPr>
      <t>O item remunera o fornecimento e instalação de caixa estampada de 4" x 2", em chapa de aço nº 18,  esmaltada  à  quente  interna  e  externamente,  com  olhais  para  fixação  dos  eletrodutos  e orelhas para fixação de espelho.</t>
    </r>
  </si>
  <si>
    <r>
      <rPr>
        <sz val="10"/>
        <rFont val="Times New Roman"/>
        <family val="1"/>
      </rPr>
      <t>40.01.040  CAIXA DE FERRO ESTAMPADA 4" X 4"</t>
    </r>
  </si>
  <si>
    <r>
      <rPr>
        <sz val="10"/>
        <rFont val="Times New Roman"/>
        <family val="1"/>
      </rPr>
      <t xml:space="preserve">2)  </t>
    </r>
    <r>
      <rPr>
        <sz val="11"/>
        <rFont val="Times New Roman"/>
        <family val="1"/>
      </rPr>
      <t>O item remunera o fornecimento e instalação de caixa estampada de 4" x 4", em chapa de aço nº 18,  esmaltada  à  quente  interna  e  externamente,  com  olhais  para  fixação  dos  eletrodutos  e orelhas para fixação de espelho.</t>
    </r>
  </si>
  <si>
    <r>
      <rPr>
        <sz val="10"/>
        <rFont val="Times New Roman"/>
        <family val="1"/>
      </rPr>
      <t>40.01.080  CAIXA DE FERRO ESTAMPADA OCTOGONAL FM 4" X 4"</t>
    </r>
  </si>
  <si>
    <r>
      <rPr>
        <sz val="10"/>
        <rFont val="Times New Roman"/>
        <family val="1"/>
      </rPr>
      <t xml:space="preserve">2)  </t>
    </r>
    <r>
      <rPr>
        <sz val="11"/>
        <rFont val="Times New Roman"/>
        <family val="1"/>
      </rPr>
      <t>O item remunera o fornecimento e instalação de caixa estampada octogonal com fundo móvel de 4 "x 4", em chapa de aço nº 18, esmaltada à quente interna e externamente, com olhais para fixação dos eletrodutos e orelhas para fixação de espelho.</t>
    </r>
  </si>
  <si>
    <r>
      <rPr>
        <sz val="10"/>
        <rFont val="Times New Roman"/>
        <family val="1"/>
      </rPr>
      <t>40.01.090  CAIXA DE FERRO ESTÂMPADA OCTOGONAL DE 3" X 3"</t>
    </r>
  </si>
  <si>
    <r>
      <rPr>
        <sz val="10"/>
        <rFont val="Times New Roman"/>
        <family val="1"/>
      </rPr>
      <t xml:space="preserve">2)  </t>
    </r>
    <r>
      <rPr>
        <sz val="11"/>
        <rFont val="Times New Roman"/>
        <family val="1"/>
      </rPr>
      <t>O  item  remunera  o  fornecimento  e  instalação  de  caixa  estampada  octogonal  de  3"x 3",  em chapa  de  aço  nº 18,  esmaltada  à  quente  interna  e  externamente,  com olhais  para  fixação  dos eletrodutos e orelhas para fixação de espelho.</t>
    </r>
  </si>
  <si>
    <r>
      <rPr>
        <b/>
        <sz val="10"/>
        <rFont val="Times New Roman"/>
        <family val="1"/>
      </rPr>
      <t>40.02.000  CAIXA DE PASSAGEM COM TAMPA</t>
    </r>
  </si>
  <si>
    <r>
      <rPr>
        <sz val="10"/>
        <rFont val="Times New Roman"/>
        <family val="1"/>
      </rPr>
      <t>40.02.010  CAIXA DE TOMADA EM ALUMÍNIO PARA PISO 4” X 4”</t>
    </r>
  </si>
  <si>
    <r>
      <rPr>
        <sz val="10"/>
        <rFont val="Times New Roman"/>
        <family val="1"/>
      </rPr>
      <t xml:space="preserve">1)  </t>
    </r>
    <r>
      <rPr>
        <sz val="11"/>
        <rFont val="Times New Roman"/>
        <family val="1"/>
      </rPr>
      <t>Será medido por unidade de caixa de tomada instalada (un).</t>
    </r>
  </si>
  <si>
    <r>
      <rPr>
        <sz val="10"/>
        <rFont val="Times New Roman"/>
        <family val="1"/>
      </rPr>
      <t xml:space="preserve">2)  </t>
    </r>
    <r>
      <rPr>
        <sz val="11"/>
        <rFont val="Times New Roman"/>
        <family val="1"/>
      </rPr>
      <t>O  item  remunera  o  fornecimento  e  instalação  de  caixa  de  tomada  em  alumínio  para  piso  de 4” x 4”, com saída de 3/4” ou 1”; anel e parafusos de regulagem para fixação da placa, altura mínima de 45 mm, remunera também a regulagem para o nivelamento da placa no piso.</t>
    </r>
  </si>
  <si>
    <r>
      <rPr>
        <sz val="10"/>
        <rFont val="Times New Roman"/>
        <family val="1"/>
      </rPr>
      <t>40.02.020  CAIXA DE PASSAGEM EM CHAPA, COM TAMPA PARAFUSADA, 100 X 100 X 80 MM</t>
    </r>
  </si>
  <si>
    <r>
      <rPr>
        <sz val="10"/>
        <rFont val="Times New Roman"/>
        <family val="1"/>
      </rPr>
      <t xml:space="preserve">1)  </t>
    </r>
    <r>
      <rPr>
        <sz val="11"/>
        <rFont val="Times New Roman"/>
        <family val="1"/>
      </rPr>
      <t>Será medido por unidade de caixa de passagem instalada (un).</t>
    </r>
  </si>
  <si>
    <r>
      <rPr>
        <sz val="10"/>
        <rFont val="Times New Roman"/>
        <family val="1"/>
      </rPr>
      <t xml:space="preserve">2)  </t>
    </r>
    <r>
      <rPr>
        <sz val="11"/>
        <rFont val="Times New Roman"/>
        <family val="1"/>
      </rPr>
      <t>O item remunera o fornecimento e instalação de caixa de passagem de 100 x 100 x 80 mm, em chapa  de  aço nº 18, acabamento em pintura antioxidante, interna e externamente, com tampa fixada por meio de parafusos.</t>
    </r>
  </si>
  <si>
    <r>
      <rPr>
        <sz val="10"/>
        <rFont val="Times New Roman"/>
        <family val="1"/>
      </rPr>
      <t>40.02.040  CAIXA DE PASSAGEM EM CHAPA, COM TAMPA PARAFUSADA, 150 X 150 X 80 MM</t>
    </r>
  </si>
  <si>
    <r>
      <rPr>
        <sz val="10"/>
        <rFont val="Times New Roman"/>
        <family val="1"/>
      </rPr>
      <t xml:space="preserve">2)  </t>
    </r>
    <r>
      <rPr>
        <sz val="11"/>
        <rFont val="Times New Roman"/>
        <family val="1"/>
      </rPr>
      <t>O item remunera o fornecimento e instalação de caixa de passagem de 150 x 150 x 80 mm, em chapa  de  aço nº 18, acabamento em pintura antioxidante, interna e externamente, com tampa fixada por meio de parafusos.</t>
    </r>
  </si>
  <si>
    <r>
      <rPr>
        <sz val="10"/>
        <rFont val="Times New Roman"/>
        <family val="1"/>
      </rPr>
      <t>40.02.060  CAIXA DE PASSAGEM EM CHAPA, COM TAMPA PARAFUSADA, 200 X 200 X 100 MM</t>
    </r>
  </si>
  <si>
    <r>
      <rPr>
        <sz val="10"/>
        <rFont val="Times New Roman"/>
        <family val="1"/>
      </rPr>
      <t xml:space="preserve">2)  </t>
    </r>
    <r>
      <rPr>
        <sz val="11"/>
        <rFont val="Times New Roman"/>
        <family val="1"/>
      </rPr>
      <t>O item remunera o fornecimento e instalação de caixa de passagem de 200 x 200 x 100 mm, em chapa  de  aço nº 18, acabamento em pintura antioxidante, interna e externamente, com tampa fixada por meio de parafusos.</t>
    </r>
  </si>
  <si>
    <r>
      <rPr>
        <sz val="10"/>
        <rFont val="Times New Roman"/>
        <family val="1"/>
      </rPr>
      <t>40.02.080  CAIXA DE PASSAGEM EM CHAPA, COM TAMPA PARAFUSADA, 300 X 300 X 120 MM</t>
    </r>
  </si>
  <si>
    <r>
      <rPr>
        <sz val="10"/>
        <rFont val="Times New Roman"/>
        <family val="1"/>
      </rPr>
      <t xml:space="preserve">2)  </t>
    </r>
    <r>
      <rPr>
        <sz val="11"/>
        <rFont val="Times New Roman"/>
        <family val="1"/>
      </rPr>
      <t>O item remunera o fornecimento e instalação de caixa de passagem de 300 x 300 x 120 mm, em chapa  de  aço nº 18, acabamento em pintura antioxidante, interna e externamente, com tampa fixada por meio de parafusos.</t>
    </r>
  </si>
  <si>
    <r>
      <rPr>
        <sz val="10"/>
        <rFont val="Times New Roman"/>
        <family val="1"/>
      </rPr>
      <t>40.02.100  CAIXA DE PASSAGEM EM CHAPA, COM TAMPA PARAFUSADA, 400 X 400 X 150 MM</t>
    </r>
  </si>
  <si>
    <r>
      <rPr>
        <sz val="10"/>
        <rFont val="Times New Roman"/>
        <family val="1"/>
      </rPr>
      <t xml:space="preserve">2)  </t>
    </r>
    <r>
      <rPr>
        <sz val="11"/>
        <rFont val="Times New Roman"/>
        <family val="1"/>
      </rPr>
      <t>O item remunera o fornecimento e instalação de caixa de passagem de 400 x 400 x 150 mm, em chapa  de  aço nº 18, acabamento em pintura antioxidante, interna e externamente, com tampa fixada por meio de parafusos.</t>
    </r>
  </si>
  <si>
    <r>
      <rPr>
        <sz val="10"/>
        <rFont val="Times New Roman"/>
        <family val="1"/>
      </rPr>
      <t>40.02.120  CAIXA DE PASSAGEM EM CHAPA, COM TAMPA PARAFUSADA, 500 X 500 X 150 MM</t>
    </r>
  </si>
  <si>
    <r>
      <rPr>
        <sz val="10"/>
        <rFont val="Times New Roman"/>
        <family val="1"/>
      </rPr>
      <t xml:space="preserve">2)  </t>
    </r>
    <r>
      <rPr>
        <sz val="11"/>
        <rFont val="Times New Roman"/>
        <family val="1"/>
      </rPr>
      <t>O item remunera o fornecimento e instalação de caixa de passagem de 500 x 500 x 150 mm, em chapa  de  aço nº 18, acabamento em pintura antioxidante, interna e externamente, com tampa fixada por meio de parafusos.</t>
    </r>
  </si>
  <si>
    <r>
      <rPr>
        <sz val="10"/>
        <rFont val="Times New Roman"/>
        <family val="1"/>
      </rPr>
      <t>40.02.200  CAIXA DE PASSAGEM EM POLIAMIDA, 234 X 174 X 90 MM</t>
    </r>
  </si>
  <si>
    <r>
      <rPr>
        <sz val="10"/>
        <rFont val="Times New Roman"/>
        <family val="1"/>
      </rPr>
      <t xml:space="preserve">2)  </t>
    </r>
    <r>
      <rPr>
        <sz val="11"/>
        <rFont val="Times New Roman"/>
        <family val="1"/>
      </rPr>
      <t>O item remunera o fornecimento e instalação de caixa de passagem de 234 x 174 x 90 mm, em material termo-plástico auto-extingüível ABS, sem embutes (cega) com tampa opaca, dobradiça interna, grau de proteção IP 55, tipo S.EX 231 da Steck ou equivalente.</t>
    </r>
  </si>
  <si>
    <r>
      <rPr>
        <sz val="10"/>
        <rFont val="Times New Roman"/>
        <family val="1"/>
      </rPr>
      <t>40.02.210  CAIXA DE PASSAGEM EM POLIAMIDA, 460 X 380 X 120 MM</t>
    </r>
  </si>
  <si>
    <r>
      <rPr>
        <sz val="10"/>
        <rFont val="Times New Roman"/>
        <family val="1"/>
      </rPr>
      <t xml:space="preserve">2)  </t>
    </r>
    <r>
      <rPr>
        <sz val="11"/>
        <rFont val="Times New Roman"/>
        <family val="1"/>
      </rPr>
      <t>O item remunera o fornecimento e instalação de caixa de passagem de 460 x 380 x 120 mm, em material termo-plástico auto-extingüível ABS, com 14 embutes, tampa opaca, grau de proteção IP 56, tipo ST.44 211 da Steck ou equivalente.</t>
    </r>
  </si>
  <si>
    <r>
      <rPr>
        <sz val="10"/>
        <rFont val="Times New Roman"/>
        <family val="1"/>
      </rPr>
      <t>40.02.440  CAIXA  EM  ALUMÍNIO  FUNDIDO  A  PROVA  DE  TEMPO,  UMIDADE,  GASES,  VAPORES  E  PÓ, 150 X 150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</si>
  <si>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8 fabricação  Telbra,  CX/R12  P-8  fabricação  Conex,  ou  equivalente,  para  instalação  embutida como caixa de passagem e de blindagem de equipamentos alojados em seu interior.</t>
    </r>
  </si>
  <si>
    <r>
      <rPr>
        <sz val="10"/>
        <rFont val="Times New Roman"/>
        <family val="1"/>
      </rPr>
      <t>40.02.450  CAIXA  EM  ALUMÍNIO  FUNDIDO  A  PROVA  DE  TEMPO,  UMIDADE,  GASES,  VAPORES  E  PÓ 200 X 200 X 200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</si>
  <si>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15 fabricação  Telbra,  CX/R12  P-15  fabricação  Conex,  ou  equivalente,  para  instalação  embutida como caixa de passagem e de blindagem de equipamentos alojados em seu interior.</t>
    </r>
  </si>
  <si>
    <r>
      <rPr>
        <sz val="10"/>
        <rFont val="Times New Roman"/>
        <family val="1"/>
      </rPr>
      <t>40.02.460  CAIXA  EM  ALUMÍNIO  FUNDIDO  A  PROVA  DE  TEMPO,  UMIDADE,  GASES,  VAPORES  E  PÓ 240 X 240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</si>
  <si>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22 fabricação  Telbra,  CX/R12  P-22  fabricação  Conex,  ou  equivalente,  para  instalação  embutida como caixa de passagem e de blindagem de equipamentos alojados em seu interior.</t>
    </r>
  </si>
  <si>
    <r>
      <rPr>
        <sz val="10"/>
        <rFont val="Times New Roman"/>
        <family val="1"/>
      </rPr>
      <t>40.02.470  CAIXA  EM  ALUMÍNIO  FUNDIDO  A  PROVA  DE  TEMPO,  UMIDADE,  GASES,  VAPORES  E  PÓ 445 X 350 X 220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</si>
  <si>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e fechamento hermético por meio de parafusos,  com  guarnição  de  material  sintético,  tipo  TMR / 45GR  fabricação  Telbra,  ou equivalente,   para   instalação   embutida   como   caixa   de   passagem   e   de   blindagem   de equipamentos alojados em seu interior.</t>
    </r>
  </si>
  <si>
    <r>
      <rPr>
        <sz val="10"/>
        <rFont val="Times New Roman"/>
        <family val="1"/>
      </rPr>
      <t>40.02.600  CAIXA DE PASSAGEM EM ALUMÍNIO FUNDIDO À PROVA DE TEMPO, 100 X 100 MM</t>
    </r>
  </si>
  <si>
    <r>
      <rPr>
        <sz val="10"/>
        <rFont val="Times New Roman"/>
        <family val="1"/>
      </rPr>
      <t xml:space="preserve">2)  </t>
    </r>
    <r>
      <rPr>
        <sz val="11"/>
        <rFont val="Times New Roman"/>
        <family val="1"/>
      </rPr>
      <t>O item remunera o fornecimento e instalação de caixa em alumínio fundido à prova de tempo, com  dimensões  de  100 x 100 mm,  com  profundidade  mínima  de  60 mm,  tampa  plana  e fechamento  hermético  por  meio  de  parafusos;  referência  Daisa,  ou  Tramontina,  ou  JC,  ou equivalente; remunera também acessórios e mão-de-obra necessários para a instalação completa da caixa.</t>
    </r>
  </si>
  <si>
    <r>
      <rPr>
        <sz val="10"/>
        <rFont val="Times New Roman"/>
        <family val="1"/>
      </rPr>
      <t xml:space="preserve">40.02.610  CAIXA DE PASSAGEM EM ALUMÍNIO FUNDIDO À PROVA DE TEMPO, 200 X </t>
    </r>
    <r>
      <rPr>
        <sz val="11"/>
        <rFont val="Times New Roman"/>
        <family val="1"/>
      </rPr>
      <t>2</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</si>
  <si>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200 x 200 mm,  com  profundidade  mínima  de  100 mm,  tampa  plana  e fechamento  hermético  por  meio  de  parafusos;  referência  Daisa,  ou  Tramontina,  ou  JC,  ou</t>
    </r>
  </si>
  <si>
    <r>
      <rPr>
        <sz val="11"/>
        <rFont val="Times New Roman"/>
        <family val="1"/>
      </rPr>
      <t>equivalente; remunera também acessórios e mão-de-obra necessários para a instalação completa da caixa.</t>
    </r>
  </si>
  <si>
    <r>
      <rPr>
        <sz val="10"/>
        <rFont val="Times New Roman"/>
        <family val="1"/>
      </rPr>
      <t xml:space="preserve">40.02.620  CAIXA DE PASSAGEM EM ALUMÍNIO FUNDIDO À PROVA DE TEMPO, 300 X </t>
    </r>
    <r>
      <rPr>
        <sz val="11"/>
        <rFont val="Times New Roman"/>
        <family val="1"/>
      </rPr>
      <t>3</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</si>
  <si>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300 x 300 mm,  com  profundidade  mínima  de  120 mm,  tampa  plana  e fechamento  hermético  por  meio  de  parafusos;  referência  Daisa,  ou  Tramontina,  ou  JC,  ou equivalente; remunera também acessórios e mão-de-obra necessários para a instalação completa da caixa.</t>
    </r>
  </si>
  <si>
    <r>
      <rPr>
        <b/>
        <sz val="10"/>
        <rFont val="Times New Roman"/>
        <family val="1"/>
      </rPr>
      <t>40.04.000  TOMADAS</t>
    </r>
  </si>
  <si>
    <r>
      <rPr>
        <sz val="10"/>
        <rFont val="Times New Roman"/>
        <family val="1"/>
      </rPr>
      <t>40.04.080  TOMADA PARA TELEFONE 4 PÓLOS PADRÃO TELEBRÁS, COM PLACA</t>
    </r>
  </si>
  <si>
    <r>
      <rPr>
        <sz val="10"/>
        <rFont val="Times New Roman"/>
        <family val="1"/>
      </rPr>
      <t xml:space="preserve">1)  </t>
    </r>
    <r>
      <rPr>
        <sz val="11"/>
        <rFont val="Times New Roman"/>
        <family val="1"/>
      </rPr>
      <t>Será medido por conjunto de tomada instalada (cj).</t>
    </r>
  </si>
  <si>
    <r>
      <rPr>
        <sz val="10"/>
        <rFont val="Times New Roman"/>
        <family val="1"/>
      </rPr>
      <t xml:space="preserve">2)  </t>
    </r>
    <r>
      <rPr>
        <sz val="11"/>
        <rFont val="Times New Roman"/>
        <family val="1"/>
      </rPr>
      <t>O item remunera o fornecimento e instalação de tomada para telefone, padrão TELEBRÁS, de quatro pólos; remunera o espelho correspondente.</t>
    </r>
  </si>
  <si>
    <r>
      <rPr>
        <sz val="10"/>
        <rFont val="Times New Roman"/>
        <family val="1"/>
      </rPr>
      <t>40.04.090  TOMADA RJ 11 PARA TELEFONE, SEM PLACA</t>
    </r>
  </si>
  <si>
    <r>
      <rPr>
        <sz val="10"/>
        <rFont val="Times New Roman"/>
        <family val="1"/>
      </rPr>
      <t xml:space="preserve">2)  </t>
    </r>
    <r>
      <rPr>
        <sz val="11"/>
        <rFont val="Times New Roman"/>
        <family val="1"/>
      </rPr>
      <t>O  item  remunera  o  fornecimento  e  instalação  de  tomada  para  telefone,  tipo  RJ11  fêmea, referência 099 96 da Pial, ou equivalente; não remunera o espelho correspondente.</t>
    </r>
  </si>
  <si>
    <r>
      <rPr>
        <sz val="10"/>
        <rFont val="Times New Roman"/>
        <family val="1"/>
      </rPr>
      <t>40.04.096  TOMADA RJ 45 PARA REDE DE DADOS, COM PLACA</t>
    </r>
  </si>
  <si>
    <r>
      <rPr>
        <sz val="10"/>
        <rFont val="Times New Roman"/>
        <family val="1"/>
      </rPr>
      <t xml:space="preserve">2)  </t>
    </r>
    <r>
      <rPr>
        <sz val="11"/>
        <rFont val="Times New Roman"/>
        <family val="1"/>
      </rPr>
      <t>O item remunera o fornecimento e instalação de tomada para rede de dados, tipo RJ 45, com placa, referência Belize da Alumbra, ou equivalente.</t>
    </r>
  </si>
  <si>
    <r>
      <rPr>
        <sz val="10"/>
        <rFont val="Times New Roman"/>
        <family val="1"/>
      </rPr>
      <t>40.04.140  TOMADA 3 PÓLOS E 1 TERRA DE 32 A, BLINDADA INDUSTRIAL DE SOBREPOR NEGATIVA</t>
    </r>
  </si>
  <si>
    <r>
      <rPr>
        <sz val="10"/>
        <rFont val="Times New Roman"/>
        <family val="1"/>
      </rPr>
      <t xml:space="preserve">2)  </t>
    </r>
    <r>
      <rPr>
        <sz val="11"/>
        <rFont val="Times New Roman"/>
        <family val="1"/>
      </rPr>
      <t>O  item  remunera  o  fornecimento  e  instalação  de  tomada  de  três  pólos  e  um  terra  para 32 A/220 V, tipo industrial blindada de sobrepor, negativa, referência S-4209 fabricação Steck ou equivalente; com carcaça, prensa cabos e aliviador de tensão em poliamida auto-extingüível (nylon 6.6); tampa trava, subtampa e arruela trava em policarbonato; terminais em latão maciço com banho prata; contato móvel em bronze com banho prata.</t>
    </r>
  </si>
  <si>
    <r>
      <rPr>
        <sz val="10"/>
        <rFont val="Times New Roman"/>
        <family val="1"/>
      </rPr>
      <t>40.04.146  TOMADA 3 PÓLOS E 1 TERRA DE 63 A, BLINDADA INDUSTRIAL DE EMBUTIR</t>
    </r>
  </si>
  <si>
    <r>
      <rPr>
        <sz val="10"/>
        <rFont val="Times New Roman"/>
        <family val="1"/>
      </rPr>
      <t xml:space="preserve">2)  </t>
    </r>
    <r>
      <rPr>
        <sz val="11"/>
        <rFont val="Times New Roman"/>
        <family val="1"/>
      </rPr>
      <t>O  item  remunera  o  fornecimento  e  instalação  de  tomada  de  três  polos  e  um  terra  para 63 A/220 V,  tipo  industrial  blindada  de  embutir,  referência  S-4549  fabricação  Steck  ou equivalente;  com  carcaça,  prensa  cabos  e  aliviador  de  tensão  em  poliamida  autoextinguível (nylon 6.6); tampa trava, subtampa e arruela trava em policarbonato; terminais em latão maciço com banho prata; contato móvel em bronze com banho prata.</t>
    </r>
  </si>
  <si>
    <r>
      <rPr>
        <sz val="10"/>
        <rFont val="Times New Roman"/>
        <family val="1"/>
      </rPr>
      <t>40.04.230  TOMADA  DE  CANALETA / PERFILADO  UNIVERSAL  2  PÓLOS  E  UM  TERRA,  COM  CAIXA  E TAMPA</t>
    </r>
  </si>
  <si>
    <r>
      <rPr>
        <sz val="10"/>
        <rFont val="Times New Roman"/>
        <family val="1"/>
      </rPr>
      <t xml:space="preserve">2)  </t>
    </r>
    <r>
      <rPr>
        <sz val="11"/>
        <rFont val="Times New Roman"/>
        <family val="1"/>
      </rPr>
      <t>O  item  remunera  o  fornecimento  e  instalação  de  tomada  de  canaleta  e / ou  perfilado,  tipo universal com 2 pólos e um terra; remunera também a caixa suporte e a tampa correspondente.</t>
    </r>
  </si>
  <si>
    <r>
      <rPr>
        <sz val="10"/>
        <rFont val="Times New Roman"/>
        <family val="1"/>
      </rPr>
      <t>40.04.340  PLUGUE E TOMADA 2 PÓLOS E 1 TERRA DE 16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</si>
  <si>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pólos  e  um  terra  para  16 A  e  380 / 440 V;  tipo  industrial  blindada, referência  SN-3009  da  Steck,  ou  equivalente,  grau  de  proteção  IP 44,  remunera  também  o plugue, referência SN-3079 da Steck ou equivalente, grau de proteção IP 44.</t>
    </r>
  </si>
  <si>
    <r>
      <rPr>
        <sz val="10"/>
        <rFont val="Times New Roman"/>
        <family val="1"/>
      </rPr>
      <t>40.04.344  PLUGUE E TOMADA 2 PÓLOS E 1 TERRA DE 32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</si>
  <si>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polos  e  um  terra  para  32 A  e  380 / 440 V;  tipo  industrial  blindada, referência  SN-3209  da  Steck,  ou  equivalente,  grau  de  proteção  IP 44,  remunera  também  o plugue referência SN-3279 da Steck ou equivalente, grau de proteção IP 44.</t>
    </r>
  </si>
  <si>
    <r>
      <rPr>
        <sz val="10"/>
        <rFont val="Times New Roman"/>
        <family val="1"/>
      </rPr>
      <t>40.04.346  PLUGUE E TOMADA 3 PÓLOS E 1 TERRA DE 125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</si>
  <si>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três  polos  e  um  terra  para  125 A  e  380 / 440 V;  tipo  industrial  blindada, referência S-4606 da Steck, ou equivalente, grau de proteção IP 65, remunera também o plugue referência S-4676 da Steck ou equivalente, grau de proteção IP 67.</t>
    </r>
  </si>
  <si>
    <r>
      <rPr>
        <sz val="10"/>
        <rFont val="Times New Roman"/>
        <family val="1"/>
      </rPr>
      <t>40.04.390  TOMADA DE ENERGIA QUADRADA COM RABICHO, DE 10 A - 250 V, PARA INSTALAÇÃO EM PAINEL/RODAPÉ/CAIXA DE TOMADAS</t>
    </r>
  </si>
  <si>
    <r>
      <rPr>
        <sz val="10"/>
        <rFont val="Times New Roman"/>
        <family val="1"/>
      </rPr>
      <t xml:space="preserve">2)  </t>
    </r>
    <r>
      <rPr>
        <sz val="11"/>
        <rFont val="Times New Roman"/>
        <family val="1"/>
      </rPr>
      <t>O  item  remunera  o  fornecimento  e  instalação  de  tomada  de  energia  quadrada  com  rabicho, cores diversas, de 10 A – 250 V, 2P+T, para instalação em painel, rodapé técnico e caixas de tomadas.  Não  remunera  o  espelho  correspondente.  Referência  comercial: S-8628 / S-8630  da Steck; 149-123-BR/VM da Mopa ou equivalente. Norma técnica: NBR 14136.</t>
    </r>
  </si>
  <si>
    <r>
      <rPr>
        <sz val="10"/>
        <rFont val="Times New Roman"/>
        <family val="1"/>
      </rPr>
      <t>40.04.450  TOMADA 2P+T DE 10 A - 250 V, COMPLETA</t>
    </r>
  </si>
  <si>
    <r>
      <rPr>
        <sz val="10"/>
        <rFont val="Times New Roman"/>
        <family val="1"/>
      </rPr>
      <t xml:space="preserve">2)  </t>
    </r>
    <r>
      <rPr>
        <sz val="11"/>
        <rFont val="Times New Roman"/>
        <family val="1"/>
      </rPr>
      <t>O item remunera o fornecimento e instalação de tomada de 10 A – 250V, 2P + T, com placa, haste,  contatos  de  prata  e  componentes  de  função  elétrica  em  liga  de  cobre.  Referência comercial: 054343 da Pial Legrand ou equivalente. Norma técnica: NBR 14136.</t>
    </r>
  </si>
  <si>
    <r>
      <rPr>
        <sz val="10"/>
        <rFont val="Times New Roman"/>
        <family val="1"/>
      </rPr>
      <t>40.04.460  TOMADA 2P+T DE 20 A - 250 V, COMPLETA</t>
    </r>
  </si>
  <si>
    <r>
      <rPr>
        <sz val="10"/>
        <rFont val="Times New Roman"/>
        <family val="1"/>
      </rPr>
      <t xml:space="preserve">2)  </t>
    </r>
    <r>
      <rPr>
        <sz val="11"/>
        <rFont val="Times New Roman"/>
        <family val="1"/>
      </rPr>
      <t>O item remunera o fornecimento e instalação de tomada de 20 A – 250V, 2P + T; com placa, haste,  contatos  de  prata  e  componentes  de  função  elétrica  em  liga  de  cobre.  Referência comercial: 054344 da Pial Legrand ou equivalente. Norma técnica: NBR 14136.</t>
    </r>
  </si>
  <si>
    <r>
      <rPr>
        <sz val="10"/>
        <rFont val="Times New Roman"/>
        <family val="1"/>
      </rPr>
      <t>40.04.470  CONJUNTO 2 TOMADAS 2P+T DE 10 A, COMPLETO</t>
    </r>
  </si>
  <si>
    <r>
      <rPr>
        <sz val="10"/>
        <rFont val="Times New Roman"/>
        <family val="1"/>
      </rPr>
      <t xml:space="preserve">1)  </t>
    </r>
    <r>
      <rPr>
        <sz val="11"/>
        <rFont val="Times New Roman"/>
        <family val="1"/>
      </rPr>
      <t>Será medido por conjunto de tomadas instalado (cj).</t>
    </r>
  </si>
  <si>
    <r>
      <rPr>
        <sz val="10"/>
        <rFont val="Times New Roman"/>
        <family val="1"/>
      </rPr>
      <t xml:space="preserve">2)  </t>
    </r>
    <r>
      <rPr>
        <sz val="11"/>
        <rFont val="Times New Roman"/>
        <family val="1"/>
      </rPr>
      <t>O item remunera o fornecimento e instalação de conjunto de 2 (duas) tomadas de 10 A – 250V, 2P + T; com placa, haste, contatos de prata e componentes de função elétrica em liga de cobre. Referência comercial: 054345 da Pial Legrand ou equivalente. Norma técnica: NBR 14136.</t>
    </r>
  </si>
  <si>
    <r>
      <rPr>
        <sz val="10"/>
        <rFont val="Times New Roman"/>
        <family val="1"/>
      </rPr>
      <t>40.04.480  CONJUNTO 1 INTERRUPTOR SIMPLES E 1 TOMADA 2P+T DE 10 A, COMPLETO</t>
    </r>
  </si>
  <si>
    <r>
      <rPr>
        <sz val="10"/>
        <rFont val="Times New Roman"/>
        <family val="1"/>
      </rPr>
      <t xml:space="preserve">1)  </t>
    </r>
    <r>
      <rPr>
        <sz val="11"/>
        <rFont val="Times New Roman"/>
        <family val="1"/>
      </rPr>
      <t>Será medido por conjunto de interruptor com tomada instalado (cj).</t>
    </r>
  </si>
  <si>
    <r>
      <rPr>
        <sz val="10"/>
        <rFont val="Times New Roman"/>
        <family val="1"/>
      </rPr>
      <t xml:space="preserve">2)  </t>
    </r>
    <r>
      <rPr>
        <sz val="11"/>
        <rFont val="Times New Roman"/>
        <family val="1"/>
      </rPr>
      <t>O  item  remunera  o  fornecimento  e  instalação  de  conjunto  de  1  (um)  interruptor  simples  e 1 (uma) tomada de 10 A – 250V, 2P + T; com placa, haste, contatos de prata e componentes de função elétrica em liga de cobre. Referência comercial: 054346 da Pial Legrand ou equivalente. Norma técnica: NBR 14136.</t>
    </r>
  </si>
  <si>
    <r>
      <rPr>
        <sz val="10"/>
        <rFont val="Times New Roman"/>
        <family val="1"/>
      </rPr>
      <t>40.04.490  CONJUNTO 2 INTERRUPTORES SIMPLES E 1 TOMADA 2P+T DE 10 A, COMPLETO</t>
    </r>
  </si>
  <si>
    <r>
      <rPr>
        <sz val="10"/>
        <rFont val="Times New Roman"/>
        <family val="1"/>
      </rPr>
      <t xml:space="preserve">2)  </t>
    </r>
    <r>
      <rPr>
        <sz val="11"/>
        <rFont val="Times New Roman"/>
        <family val="1"/>
      </rPr>
      <t>O item remunera o fornecimento e instalação de conjunto de 2 (dois) interruptores simples e 1 (uma) tomada de 10 A – 250V, 2P + T, com placa, haste, contatos de prata e componentes de função elétrica em liga de cobre. Referência comercial: 054348 da Pial Legrand ou equivalente. Norma técnica: NBR 14136.</t>
    </r>
  </si>
  <si>
    <r>
      <rPr>
        <b/>
        <sz val="10"/>
        <rFont val="Times New Roman"/>
        <family val="1"/>
      </rPr>
      <t>40.05.000  INTERRUPTORES E MINUTERIAS</t>
    </r>
  </si>
  <si>
    <r>
      <rPr>
        <sz val="10"/>
        <rFont val="Times New Roman"/>
        <family val="1"/>
      </rPr>
      <t>40.05.020  INTERRUPTOR COM 1 TECLA SIMPLES E PLACA</t>
    </r>
  </si>
  <si>
    <r>
      <rPr>
        <sz val="11"/>
        <rFont val="Times New Roman"/>
        <family val="1"/>
      </rPr>
      <t>1)  Será medido por conjunto de interruptor instalado (cj).</t>
    </r>
  </si>
  <si>
    <r>
      <rPr>
        <sz val="11"/>
        <rFont val="Times New Roman"/>
        <family val="1"/>
      </rPr>
      <t>2)  O item remunera o fornecimento e instalação de interruptor, simples de embutir, com uma tecla fosforescente, com contatos de prata, a prova de faísca, de funcionamento silencioso; remunera também o espelho correspondente.</t>
    </r>
  </si>
  <si>
    <r>
      <rPr>
        <sz val="10"/>
        <rFont val="Times New Roman"/>
        <family val="1"/>
      </rPr>
      <t>40.05.040  INTERRUPTOR COM 2 TECLAS SIMPLES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</si>
  <si>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</si>
  <si>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simples, com duas teclas fosforescentes,  com  contatos  de  prata,  a  prova  de  faísca,  de  funcionamento  silencioso; remunera também o espelho correspondente.</t>
    </r>
  </si>
  <si>
    <r>
      <rPr>
        <sz val="10"/>
        <rFont val="Times New Roman"/>
        <family val="1"/>
      </rPr>
      <t>40.05.060  INTERRUPTOR COM 3 TECLAS SIMPLES E PLACA</t>
    </r>
  </si>
  <si>
    <r>
      <rPr>
        <sz val="10"/>
        <rFont val="Times New Roman"/>
        <family val="1"/>
      </rPr>
      <t xml:space="preserve">2)  </t>
    </r>
    <r>
      <rPr>
        <sz val="11"/>
        <rFont val="Times New Roman"/>
        <family val="1"/>
      </rPr>
      <t>O item remunera o fornecimento e instalação de interruptor de embutir simples, com três teclas fosforescentes,  com  contatos  de  prata,  a  prova  de  faísca,  de  funcionamento  silencioso; remunera também o espelho correspondente.</t>
    </r>
  </si>
  <si>
    <r>
      <rPr>
        <sz val="10"/>
        <rFont val="Times New Roman"/>
        <family val="1"/>
      </rPr>
      <t>40.05.080  INTERRUPTOR COM 1 TECLA PARALELO E PLACA</t>
    </r>
  </si>
  <si>
    <r>
      <rPr>
        <sz val="10"/>
        <rFont val="Times New Roman"/>
        <family val="1"/>
      </rPr>
      <t xml:space="preserve">2)  </t>
    </r>
    <r>
      <rPr>
        <sz val="11"/>
        <rFont val="Times New Roman"/>
        <family val="1"/>
      </rPr>
      <t>O item remunera o fornecimento e instalação de interruptor de embutir, com uma tecla paralelo fosforescente, com contatos de prata, a prova de faísca, de funcionamento silencioso; remunera também o espelho correspondente.</t>
    </r>
  </si>
  <si>
    <r>
      <rPr>
        <sz val="10"/>
        <rFont val="Times New Roman"/>
        <family val="1"/>
      </rPr>
      <t>40.05.100  INTERRUPTOR COM 2 TECLAS PARALELO E PLACA</t>
    </r>
  </si>
  <si>
    <r>
      <rPr>
        <sz val="10"/>
        <rFont val="Times New Roman"/>
        <family val="1"/>
      </rPr>
      <t xml:space="preserve">2)  </t>
    </r>
    <r>
      <rPr>
        <sz val="11"/>
        <rFont val="Times New Roman"/>
        <family val="1"/>
      </rPr>
      <t>O  item  remunera  o  fornecimento  e  instalação  de  interruptor  de  embutir,  com  duas  teclas paralelo fosforescentes, com contatos de prata, a prova de faísca, de funcionamento silencioso; remunera também o espelho correspondente.</t>
    </r>
  </si>
  <si>
    <r>
      <rPr>
        <sz val="10"/>
        <rFont val="Times New Roman"/>
        <family val="1"/>
      </rPr>
      <t>40.05.120  INTERRUPTOR COM 2 TECLAS, 1 SIMPLES, 1 PARALELO E PLACA</t>
    </r>
  </si>
  <si>
    <r>
      <rPr>
        <sz val="10"/>
        <rFont val="Times New Roman"/>
        <family val="1"/>
      </rPr>
      <t xml:space="preserve">2)  </t>
    </r>
    <r>
      <rPr>
        <sz val="11"/>
        <rFont val="Times New Roman"/>
        <family val="1"/>
      </rPr>
      <t>O item remunera o fornecimento e instalação de interruptor de embutir, com duas teclas, uma simples   e   uma   paralelo,   fosforescentes,   com   contatos   de   prata,   a   prova   de   faísca,   de funcionamento silencioso; remunera também o espelho correspondente.</t>
    </r>
  </si>
  <si>
    <r>
      <rPr>
        <sz val="10"/>
        <rFont val="Times New Roman"/>
        <family val="1"/>
      </rPr>
      <t>40.05.140  INTERRUPTOR COM 3 TECLAS, 2 SIMPLES, 1 PARALELO E PLACA</t>
    </r>
  </si>
  <si>
    <r>
      <rPr>
        <sz val="10"/>
        <rFont val="Times New Roman"/>
        <family val="1"/>
      </rPr>
      <t xml:space="preserve">2)  </t>
    </r>
    <r>
      <rPr>
        <sz val="11"/>
        <rFont val="Times New Roman"/>
        <family val="1"/>
      </rPr>
      <t>O item remunera o fornecimento e instalação de interruptor de embutir, com três teclas, duas simples   e   uma   paralelo,   fosforescentes,   com   contatos   de   prata,   a   prova   de   faísca,   de funcionamento silencioso; remunera também o espelho correspondente.</t>
    </r>
  </si>
  <si>
    <r>
      <rPr>
        <sz val="10"/>
        <rFont val="Times New Roman"/>
        <family val="1"/>
      </rPr>
      <t>40.05.160  INTERRUPTOR COM 3 TECLAS, 1 SIMPLES, 2 PARALELO E PLACA</t>
    </r>
  </si>
  <si>
    <r>
      <rPr>
        <sz val="10"/>
        <rFont val="Times New Roman"/>
        <family val="1"/>
      </rPr>
      <t xml:space="preserve">2)  </t>
    </r>
    <r>
      <rPr>
        <sz val="11"/>
        <rFont val="Times New Roman"/>
        <family val="1"/>
      </rPr>
      <t>O item remunera o fornecimento e instalação de interruptor de embutir, com três teclas, uma simples  e  duas  paralelos,  fosforescentes,  com  contatos  de  prata,  a  prova  de  faísca,  de funcionamento silencioso; remunera também o espelho correspondente.</t>
    </r>
  </si>
  <si>
    <r>
      <rPr>
        <sz val="10"/>
        <rFont val="Times New Roman"/>
        <family val="1"/>
      </rPr>
      <t>40.05.170  INTERRUPTOR BIPOLAR PARALELO, 1 TECLA DUPLA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</si>
  <si>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</si>
  <si>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com uma tecla dupla paralelo fosforescente, com contatos de prata, a prova de faísca, de funcionamento silencioso, modelo 2108 da Pial ou equivalente; remunera também o espelho correspondente.</t>
    </r>
  </si>
  <si>
    <r>
      <rPr>
        <sz val="10"/>
        <rFont val="Times New Roman"/>
        <family val="1"/>
      </rPr>
      <t>40.05.180  INTERRUPTOR BIPOLAR SIMPLES, 1 TECLA DUPLA E PLACA</t>
    </r>
  </si>
  <si>
    <r>
      <rPr>
        <sz val="10"/>
        <rFont val="Times New Roman"/>
        <family val="1"/>
      </rPr>
      <t xml:space="preserve">2)  </t>
    </r>
    <r>
      <rPr>
        <sz val="11"/>
        <rFont val="Times New Roman"/>
        <family val="1"/>
      </rPr>
      <t>O item remunera o fornecimento e instalação de interruptor de embutir, tipo bipolar simples, com  tecla  fosforescentes,  com  contatos  de  prata,  a  prova  de  faísca,  de  funcionamento silencioso; remunera também o espelho correspondente.</t>
    </r>
  </si>
  <si>
    <r>
      <rPr>
        <sz val="10"/>
        <rFont val="Times New Roman"/>
        <family val="1"/>
      </rPr>
      <t>40.05.320  PULSADOR 2 A / 250 V, PARA MINUTERIA COM PLACA</t>
    </r>
  </si>
  <si>
    <r>
      <rPr>
        <sz val="10"/>
        <rFont val="Times New Roman"/>
        <family val="1"/>
      </rPr>
      <t xml:space="preserve">1)  </t>
    </r>
    <r>
      <rPr>
        <sz val="11"/>
        <rFont val="Times New Roman"/>
        <family val="1"/>
      </rPr>
      <t>Será medido por conjunto de pulsador com placa instalado (cj).</t>
    </r>
  </si>
  <si>
    <r>
      <rPr>
        <sz val="10"/>
        <rFont val="Times New Roman"/>
        <family val="1"/>
      </rPr>
      <t xml:space="preserve">2)  </t>
    </r>
    <r>
      <rPr>
        <sz val="11"/>
        <rFont val="Times New Roman"/>
        <family val="1"/>
      </rPr>
      <t>O  item  remunera  o  fornecimento  e  instalação  de  pulsador  para  minuteria,  com  lâmpada gravada, referência linha Silentoque 1103, fabricação Pial, ou equivalente; remunera também o espelho correspondente.</t>
    </r>
  </si>
  <si>
    <r>
      <rPr>
        <sz val="10"/>
        <rFont val="Times New Roman"/>
        <family val="1"/>
      </rPr>
      <t>40.05.330  VARIADOR DE LUMINOSIDADE ROTATIVO ATÉ 1.000 W, 127 / 220 V, COM PLACA</t>
    </r>
  </si>
  <si>
    <r>
      <rPr>
        <sz val="10"/>
        <rFont val="Times New Roman"/>
        <family val="1"/>
      </rPr>
      <t xml:space="preserve">1)  </t>
    </r>
    <r>
      <rPr>
        <sz val="11"/>
        <rFont val="Times New Roman"/>
        <family val="1"/>
      </rPr>
      <t>Será medido por conjunto instalado (cj).</t>
    </r>
  </si>
  <si>
    <r>
      <rPr>
        <sz val="10"/>
        <rFont val="Times New Roman"/>
        <family val="1"/>
      </rPr>
      <t xml:space="preserve">2)  </t>
    </r>
    <r>
      <rPr>
        <sz val="11"/>
        <rFont val="Times New Roman"/>
        <family val="1"/>
      </rPr>
      <t>O item remunera o fornecimento e instalação do conjunto, constituído por: um módulo variador de  luminosidade,  rotativo;  placa  e  suporte  adaptável  para  caixa  de  4" x 2";  modelos  para 127 V / 500 W e 220 V / 1000 W, nas cores branco e marfim, referência linha Siena 6.560-7, 6.561-5,  6.960-9  e  6.961-7,  fabricação  Alumbra,  ou  equivalente;  não  remunera  a  caixa  para instalar o conjunto.</t>
    </r>
  </si>
  <si>
    <r>
      <rPr>
        <sz val="10"/>
        <rFont val="Times New Roman"/>
        <family val="1"/>
      </rPr>
      <t>40.05.340  SENSOR DE PRESENÇA PARA TETO, COM FOTOCÉLULA, PARA LÂMPADA QUALQUER</t>
    </r>
  </si>
  <si>
    <r>
      <rPr>
        <sz val="10"/>
        <rFont val="Times New Roman"/>
        <family val="1"/>
      </rPr>
      <t xml:space="preserve">1)  </t>
    </r>
    <r>
      <rPr>
        <sz val="11"/>
        <rFont val="Times New Roman"/>
        <family val="1"/>
      </rPr>
      <t>Será medido por unidade de sensor de presença instalado (un).</t>
    </r>
  </si>
  <si>
    <r>
      <rPr>
        <sz val="10"/>
        <rFont val="Times New Roman"/>
        <family val="1"/>
      </rPr>
      <t xml:space="preserve">2)  </t>
    </r>
    <r>
      <rPr>
        <sz val="11"/>
        <rFont val="Times New Roman"/>
        <family val="1"/>
      </rPr>
      <t>O  item  remunera  o  fornecimento  e  instalação  de  sensor  de  presença  modelo  para  teto,  com fotocélula, com alcance de 6 m, 120º, tensão 127 V / 220 V, desligamento da lâmpada em 1 ou 4 minutos, referência sensor de presença para teto 325349, fabricação A Santos ou equivalente.</t>
    </r>
  </si>
  <si>
    <r>
      <rPr>
        <sz val="10"/>
        <rFont val="Times New Roman"/>
        <family val="1"/>
      </rPr>
      <t>40.05.350  SENSOR DE PRESENÇA INFRAVERMELHO PASSIVO E MICROODAS, ALCANCE DE 12 M – SEM FIO</t>
    </r>
  </si>
  <si>
    <r>
      <rPr>
        <sz val="10"/>
        <rFont val="Times New Roman"/>
        <family val="1"/>
      </rPr>
      <t xml:space="preserve">2)  </t>
    </r>
    <r>
      <rPr>
        <sz val="11"/>
        <rFont val="Times New Roman"/>
        <family val="1"/>
      </rPr>
      <t>O item remunera o fornecimento e instalação de sensor de presença infravermelho passivo com duplo elemento e microondas, referência IVP 2000 SF fabricação Intelbras ou equivalente; raio de alcance de 12,00 m, ângulo de detecção de 90°; frequência de transmissão 433,92 MHz com ressonador SAW (não perde a calibração); ajuste de sensibilidade em dois níveis. Não necessita de articulador para instalação na parede.</t>
    </r>
  </si>
  <si>
    <r>
      <rPr>
        <b/>
        <sz val="10"/>
        <rFont val="Times New Roman"/>
        <family val="1"/>
      </rPr>
      <t>40.06.000  CONDULETES</t>
    </r>
  </si>
  <si>
    <r>
      <rPr>
        <sz val="10"/>
        <rFont val="Times New Roman"/>
        <family val="1"/>
      </rPr>
      <t>40.06.020  CONDULETE METÁLICO DE 1/2"</t>
    </r>
  </si>
  <si>
    <r>
      <rPr>
        <sz val="10"/>
        <rFont val="Times New Roman"/>
        <family val="1"/>
      </rPr>
      <t xml:space="preserve">1)  </t>
    </r>
    <r>
      <rPr>
        <sz val="11"/>
        <rFont val="Times New Roman"/>
        <family val="1"/>
      </rPr>
      <t>Será medido por conjunto de condulete instalado (cj).</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</si>
  <si>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</si>
  <si>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40.06.040  CONDULETE METÁLICO DE 3/4"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</si>
  <si>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</si>
  <si>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40.06.060  CONDULETE METÁLICO DE 1"</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</si>
  <si>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</si>
  <si>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40.06.080  CONDULETE METÁLICO DE 1 1/4"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</si>
  <si>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</si>
  <si>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40.06.100  CONDULETE METÁLICO DE 1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</si>
  <si>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</si>
  <si>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40.06.120  CONDULETE METÁLICO DE 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</si>
  <si>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</si>
  <si>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40.06.140  CONDULETE METÁLICO DE 2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</si>
  <si>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</si>
  <si>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40.06.160  CONDULETE METÁLICO DE 3"</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</si>
  <si>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</si>
  <si>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40.06.170  CONDULETE METÁLICO DE 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</si>
  <si>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</si>
  <si>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b/>
        <sz val="10"/>
        <rFont val="Times New Roman"/>
        <family val="1"/>
      </rPr>
      <t>4</t>
    </r>
    <r>
      <rPr>
        <sz val="10"/>
        <rFont val="Times New Roman"/>
        <family val="1"/>
      </rPr>
      <t>0.06.500  CONDULETE EM PVC DE 3/4"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</si>
  <si>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3/4",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</si>
  <si>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t>
    </r>
    <r>
      <rPr>
        <sz val="10"/>
        <rFont val="Times New Roman"/>
        <family val="1"/>
      </rPr>
      <t>0.06.510  CONDULETE EM PVC DE 1”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</si>
  <si>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1"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</si>
  <si>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40.07.000  CAIXA DE PASSAGEM EM PVC</t>
    </r>
  </si>
  <si>
    <r>
      <rPr>
        <sz val="10"/>
        <rFont val="Times New Roman"/>
        <family val="1"/>
      </rPr>
      <t>40.07.010  CAIXA EM PVC DE 4" X 2"</t>
    </r>
  </si>
  <si>
    <r>
      <rPr>
        <sz val="10"/>
        <rFont val="Times New Roman"/>
        <family val="1"/>
      </rPr>
      <t xml:space="preserve">2)  </t>
    </r>
    <r>
      <rPr>
        <sz val="11"/>
        <rFont val="Times New Roman"/>
        <family val="1"/>
      </rPr>
      <t>O item remunera o fornecimento e instalação de caixa de 4" x 2", em PVC rígido, antichama, na cor  amarela,  com  olhais  para  instalação  de  eletrodutos  e  orelhas  para  fixação  de  espelho, referência caixa Tigreflex, fabricação Tigre, 57500/071 fabricação Tramontina ou equivalente.</t>
    </r>
  </si>
  <si>
    <r>
      <rPr>
        <sz val="10"/>
        <rFont val="Times New Roman"/>
        <family val="1"/>
      </rPr>
      <t>40.07.020  CAIXA EM PVC DE 4" X 4"</t>
    </r>
  </si>
  <si>
    <r>
      <rPr>
        <sz val="10"/>
        <rFont val="Times New Roman"/>
        <family val="1"/>
      </rPr>
      <t xml:space="preserve">2)  </t>
    </r>
    <r>
      <rPr>
        <sz val="11"/>
        <rFont val="Times New Roman"/>
        <family val="1"/>
      </rPr>
      <t>O item remunera o fornecimento e instalação de caixa de 4" x 4", em PVC rígido, antichama, na cor  amarela,  com  olhais  para  instalação  de  eletrodutos  e  orelhas  para  fixação  de  espelho, referência caixa Tigreflex, fabricação Tigre, 57500/072 fabricação Tramontina ou equivalente.</t>
    </r>
  </si>
  <si>
    <r>
      <rPr>
        <sz val="10"/>
        <rFont val="Times New Roman"/>
        <family val="1"/>
      </rPr>
      <t>40.07.040  CAIXA EM PVC OCTOGONAL DE 4" X 4"</t>
    </r>
  </si>
  <si>
    <r>
      <rPr>
        <sz val="10"/>
        <rFont val="Times New Roman"/>
        <family val="1"/>
      </rPr>
      <t xml:space="preserve">2)  </t>
    </r>
    <r>
      <rPr>
        <sz val="11"/>
        <rFont val="Times New Roman"/>
        <family val="1"/>
      </rPr>
      <t>O item remunera o fornecimento e instalação de caixa octogonal de 4" x 4", em PVC rígido, antichama, na cor amarela, com olhais para instalação de eletrodutos e orelhas para fixação de espelho,  nos  modelos  com  fundo  móvel,  ou  com  anel  deslizante,  referência  caixa  octogonal Tigreflex, fabricação Tigre ou equivalente.</t>
    </r>
  </si>
  <si>
    <r>
      <rPr>
        <b/>
        <sz val="10"/>
        <rFont val="Times New Roman"/>
        <family val="1"/>
      </rPr>
      <t>40.10.000  CONTATOR</t>
    </r>
  </si>
  <si>
    <r>
      <rPr>
        <sz val="10"/>
        <rFont val="Times New Roman"/>
        <family val="1"/>
      </rPr>
      <t>40.10.016  CONTATOR DE POTÊNCIA 12 A - 1NA+1NF</t>
    </r>
  </si>
  <si>
    <r>
      <rPr>
        <sz val="10"/>
        <rFont val="Times New Roman"/>
        <family val="1"/>
      </rPr>
      <t xml:space="preserve">1)  </t>
    </r>
    <r>
      <rPr>
        <sz val="11"/>
        <rFont val="Times New Roman"/>
        <family val="1"/>
      </rPr>
      <t>Será medido por unidade de contator instalado (un).</t>
    </r>
  </si>
  <si>
    <r>
      <rPr>
        <sz val="10"/>
        <rFont val="Times New Roman"/>
        <family val="1"/>
      </rPr>
      <t xml:space="preserve">2)  </t>
    </r>
    <r>
      <rPr>
        <sz val="11"/>
        <rFont val="Times New Roman"/>
        <family val="1"/>
      </rPr>
      <t>O item remunera o fornecimento e instalação de contator de potência para corrente nominal de 12 A,  com  um contato  normalmente  aberto  e  um contato  normalmente  fechado,  para  tensões variáveis de 24 V até 440 V e frequências de 50 Hz, ou 60 Hz conforme o modelo, referência 3TF41 11 da Siemens ou equivalente.</t>
    </r>
  </si>
  <si>
    <r>
      <rPr>
        <sz val="10"/>
        <rFont val="Times New Roman"/>
        <family val="1"/>
      </rPr>
      <t>40.10.020  CONTATOR DE POTÊNCIA 9 A - 2NA+2NF</t>
    </r>
  </si>
  <si>
    <r>
      <rPr>
        <sz val="10"/>
        <rFont val="Times New Roman"/>
        <family val="1"/>
      </rPr>
      <t xml:space="preserve">2)  </t>
    </r>
    <r>
      <rPr>
        <sz val="11"/>
        <rFont val="Times New Roman"/>
        <family val="1"/>
      </rPr>
      <t>O item remunera o fornecimento e instalação de contator de potência para corrente nominal de 9 A,  com  dois  contatos  normalmente  abertos  e  dois  contatos  normalmente  fechados,  para tensões  variáveis  de  24 V  até  440 V  e  frequências  de  50 Hz,  ou  60 Hz  conforme  o  modelo, referência 3TF40 22 da Siemens ou equivalente.</t>
    </r>
  </si>
  <si>
    <r>
      <rPr>
        <sz val="10"/>
        <rFont val="Times New Roman"/>
        <family val="1"/>
      </rPr>
      <t>40.10.040  CONTATOR DE POTÊNCIA 12 A - 2NA+2NF</t>
    </r>
  </si>
  <si>
    <r>
      <rPr>
        <sz val="10"/>
        <rFont val="Times New Roman"/>
        <family val="1"/>
      </rPr>
      <t xml:space="preserve">2)  </t>
    </r>
    <r>
      <rPr>
        <sz val="11"/>
        <rFont val="Times New Roman"/>
        <family val="1"/>
      </rPr>
      <t>O item remunera o fornecimento e instalação de contator de potência para corrente nominal de 12 A,  com  dois  contatos  normalmente  abertos  e  dois  contatos  normalmente  fechados,  para tensões  variáveis  de  24 V  até  440 V  e  frequências  de  50 Hz,  ou  60 Hz  conforme  o  modelo, referência 3TF41 22 da Siemens ou equivalente.</t>
    </r>
  </si>
  <si>
    <r>
      <rPr>
        <sz val="10"/>
        <rFont val="Times New Roman"/>
        <family val="1"/>
      </rPr>
      <t>40.10.060  CONTATOR DE POTÊNCIA 16 A - 2NA+2NF</t>
    </r>
  </si>
  <si>
    <r>
      <rPr>
        <sz val="10"/>
        <rFont val="Times New Roman"/>
        <family val="1"/>
      </rPr>
      <t xml:space="preserve">2)  </t>
    </r>
    <r>
      <rPr>
        <sz val="11"/>
        <rFont val="Times New Roman"/>
        <family val="1"/>
      </rPr>
      <t>O item remunera o fornecimento e instalação de contator de potência para corrente nominal de 16 A,  com  dois  contatos  normalmente  abertos  e  dois  contatos  normalmente  fechados,  para tensões  variáveis  de  24 V  até  440 V  e  frequências  de  50 Hz,  ou  60 Hz  conforme  o  modelo, referência 3TF42 22 da Siemens ou equivalente.</t>
    </r>
  </si>
  <si>
    <r>
      <rPr>
        <sz val="10"/>
        <rFont val="Times New Roman"/>
        <family val="1"/>
      </rPr>
      <t>40.10.080  CONTATOR DE POTÊNCIA 22 A / 25 A - 2NA+2NF</t>
    </r>
  </si>
  <si>
    <r>
      <rPr>
        <sz val="10"/>
        <rFont val="Times New Roman"/>
        <family val="1"/>
      </rPr>
      <t xml:space="preserve">2)  </t>
    </r>
    <r>
      <rPr>
        <sz val="11"/>
        <rFont val="Times New Roman"/>
        <family val="1"/>
      </rPr>
      <t>O item remunera o fornecimento e instalação de contator de potência para corrente nominal de 22 A / 25 A,  com  dois  contatos  normalmente  abertos  e  dois  contatos  normalmente  fechados, para tensões variáveis de 24 V até 440 V e frequências de 50 Hz, ou 60 Hz conforme o modelo, referência 3TF43 22 da Siemens ou equivalente.</t>
    </r>
  </si>
  <si>
    <r>
      <rPr>
        <sz val="10"/>
        <rFont val="Times New Roman"/>
        <family val="1"/>
      </rPr>
      <t>40.10.100  CONTATOR DE POTÊNCIA 32 A - 2NA+2NF</t>
    </r>
  </si>
  <si>
    <r>
      <rPr>
        <sz val="10"/>
        <rFont val="Times New Roman"/>
        <family val="1"/>
      </rPr>
      <t xml:space="preserve">2)  </t>
    </r>
    <r>
      <rPr>
        <sz val="11"/>
        <rFont val="Times New Roman"/>
        <family val="1"/>
      </rPr>
      <t>O item remunera o fornecimento e instalação de contator de potência para corrente nominal de 32 A,  com  dois  contatos  normalmente  abertos  e  dois  contatos  normalmente  fechados,  para tensões  variáveis  de  24 V  até  440 V  e  frequências  de  50 Hz,  ou  60 Hz  conforme  o  modelo, referência 3TF44 22 da Siemens ou equivalente.</t>
    </r>
  </si>
  <si>
    <r>
      <rPr>
        <sz val="10"/>
        <rFont val="Times New Roman"/>
        <family val="1"/>
      </rPr>
      <t>40.10.106  CONTATOR DE POTÊNCIA 38A / 40A - 2NA+2NF</t>
    </r>
  </si>
  <si>
    <r>
      <rPr>
        <sz val="10"/>
        <rFont val="Times New Roman"/>
        <family val="1"/>
      </rPr>
      <t xml:space="preserve">2)  </t>
    </r>
    <r>
      <rPr>
        <sz val="11"/>
        <rFont val="Times New Roman"/>
        <family val="1"/>
      </rPr>
      <t>O item remunera o fornecimento e instalação de contator de potência para corrente nominal de 38 A / 40 A,  com  dois  contatos  normalmente  abertos  e  dois  contatos  normalmente  fechados, para tensões variáveis de 24 V até 440 V e frequências de 50 Hz, ou 60 Hz conforme o modelo, referência 3TF45 22 da Siemens ou equivalente.</t>
    </r>
  </si>
  <si>
    <r>
      <rPr>
        <sz val="10"/>
        <rFont val="Times New Roman"/>
        <family val="1"/>
      </rPr>
      <t>40.10.110  CONTATOR DE POTÊNCIA 50 A - 2NA+2NF</t>
    </r>
  </si>
  <si>
    <r>
      <rPr>
        <sz val="10"/>
        <rFont val="Times New Roman"/>
        <family val="1"/>
      </rPr>
      <t xml:space="preserve">2)  </t>
    </r>
    <r>
      <rPr>
        <sz val="11"/>
        <rFont val="Times New Roman"/>
        <family val="1"/>
      </rPr>
      <t>O item remunera o fornecimento e instalação de contator de potência para corrente nominal de 50 A,  com  dois  contatos  normalmente  abertos  e  dois  contatos  normalmente  fechados,  para tensões  variáveis  de  24 V  até  440 V  e  frequências  de  50 Hz,  ou  60 Hz  conforme  o  modelo, referência 3RH1921-1HA22 da Siemens ou equivalente.</t>
    </r>
  </si>
  <si>
    <r>
      <rPr>
        <sz val="10"/>
        <rFont val="Times New Roman"/>
        <family val="1"/>
      </rPr>
      <t>40.10.130  CONTATOR DE POTÊNCIA 63 A - 2NA+2NF</t>
    </r>
  </si>
  <si>
    <r>
      <rPr>
        <sz val="10"/>
        <rFont val="Times New Roman"/>
        <family val="1"/>
      </rPr>
      <t xml:space="preserve">2)  </t>
    </r>
    <r>
      <rPr>
        <sz val="11"/>
        <rFont val="Times New Roman"/>
        <family val="1"/>
      </rPr>
      <t>O item remunera o fornecimento e instalação de contator de potência para corrente nominal de 63 A,  com  dois  contatos  normalmente  abertos  e  dois  contatos  normalmente  fechados,  para tensões  variáveis  de  24 V  até  440 V  e  frequências  de  50 Hz,  ou  60 Hz  conforme  o  modelo, referência 3TF47 22 da Siemens ou equivalente.</t>
    </r>
  </si>
  <si>
    <r>
      <rPr>
        <sz val="10"/>
        <rFont val="Times New Roman"/>
        <family val="1"/>
      </rPr>
      <t>40.10.136  CONTATOR DE POTÊNCIA 110 A - 2NA+2NF</t>
    </r>
  </si>
  <si>
    <r>
      <rPr>
        <sz val="10"/>
        <rFont val="Times New Roman"/>
        <family val="1"/>
      </rPr>
      <t xml:space="preserve">2)  </t>
    </r>
    <r>
      <rPr>
        <sz val="11"/>
        <rFont val="Times New Roman"/>
        <family val="1"/>
      </rPr>
      <t>O item remunera o fornecimento e instalação de contator de potência para corrente nominal de 110A,  com  dois  contatos  normalmente  abertos  e  dois  contatos  normalmente  fechados,  para tensões  variáveis  de  24 V  até  440 V  e  frequências  de  50 Hz,  ou  60 Hz  conforme  o  modelo, referência 3RT1054-1AP36 da Siemens ou equivalente.</t>
    </r>
  </si>
  <si>
    <r>
      <rPr>
        <sz val="10"/>
        <rFont val="Times New Roman"/>
        <family val="1"/>
      </rPr>
      <t>40.10.140  CONTATOR DE POTÊNCIA 150A - 2NA+2NF</t>
    </r>
  </si>
  <si>
    <r>
      <rPr>
        <sz val="10"/>
        <rFont val="Times New Roman"/>
        <family val="1"/>
      </rPr>
      <t xml:space="preserve">2)  </t>
    </r>
    <r>
      <rPr>
        <sz val="11"/>
        <rFont val="Times New Roman"/>
        <family val="1"/>
      </rPr>
      <t>O item remunera o fornecimento e instalação de contator de potência para corrente nominal de 150 A,  com  dois  contatos  normalmente  abertos  e  dois  contatos  normalmente  fechados,  para tensões  variáveis  de  24 V  até  440 V  e  frequências  de  50 Hz,  ou  60 Hz  conforme  o  modelo, referência 3RT1055-6AP36 da Siemens ou equivalente.</t>
    </r>
  </si>
  <si>
    <r>
      <rPr>
        <sz val="10"/>
        <rFont val="Times New Roman"/>
        <family val="1"/>
      </rPr>
      <t>40.10.150  CONTATOR DE POTÊNCIA DE 220 A - 2NA+2NF</t>
    </r>
  </si>
  <si>
    <r>
      <rPr>
        <sz val="10"/>
        <rFont val="Times New Roman"/>
        <family val="1"/>
      </rPr>
      <t xml:space="preserve">2)  </t>
    </r>
    <r>
      <rPr>
        <sz val="11"/>
        <rFont val="Times New Roman"/>
        <family val="1"/>
      </rPr>
      <t>O item remunera o fornecimento e instalação de contator de potência para corrente nominal de 220 A,  com  dois  contatos  normalmente  abertos  e  dois  contatos  normalmente  fechados,  para tensões  variáveis  de  24 V  até  440 V  e  frequência  de  50 Hz  ou  60 Hz  conforme  modelo, referência: 3RT1064-6AP36 da Siemens ou equivalente.</t>
    </r>
  </si>
  <si>
    <r>
      <rPr>
        <sz val="10"/>
        <rFont val="Times New Roman"/>
        <family val="1"/>
      </rPr>
      <t>40.10.500  MINICONTATOR AUXILIAR - 4NA</t>
    </r>
  </si>
  <si>
    <r>
      <rPr>
        <sz val="10"/>
        <rFont val="Times New Roman"/>
        <family val="1"/>
      </rPr>
      <t xml:space="preserve">1)  </t>
    </r>
    <r>
      <rPr>
        <sz val="11"/>
        <rFont val="Times New Roman"/>
        <family val="1"/>
      </rPr>
      <t>Será medido por unidade de minicontator instalado (un).</t>
    </r>
  </si>
  <si>
    <r>
      <rPr>
        <sz val="10"/>
        <rFont val="Times New Roman"/>
        <family val="1"/>
      </rPr>
      <t xml:space="preserve">2)  </t>
    </r>
    <r>
      <rPr>
        <sz val="11"/>
        <rFont val="Times New Roman"/>
        <family val="1"/>
      </rPr>
      <t>O item remunera o fornecimento e instalação de minicontator auxiliar para corrente alternada, com  quatro  contatos  normalmente  abertos,  para  tensões  variáveis  de  24 V  até  220 V  e frequências de 50 Hz, ou 60 Hz conforme o modelo, referência 3RH1140-1AN10 da Siemens ou equivalente.</t>
    </r>
  </si>
  <si>
    <r>
      <rPr>
        <sz val="10"/>
        <rFont val="Times New Roman"/>
        <family val="1"/>
      </rPr>
      <t>40.10.510  CONTATOR AUXILIAR - 2NA+2NF</t>
    </r>
  </si>
  <si>
    <r>
      <rPr>
        <sz val="10"/>
        <rFont val="Times New Roman"/>
        <family val="1"/>
      </rPr>
      <t xml:space="preserve">2)  </t>
    </r>
    <r>
      <rPr>
        <sz val="11"/>
        <rFont val="Times New Roman"/>
        <family val="1"/>
      </rPr>
      <t>O item remunera o fornecimento e instalação de contator auxiliar para corrente alternada, com dois  contatos  normalmente  abertos  e  dois  contatos  normalmente  fechados,  para  tensões variáveis de 24 V até 440 V e frequências de 50 Hz, ou 60 Hz conforme o modelo, referência 3RH1122-1AN10 da Siemens ou equivalente.</t>
    </r>
  </si>
  <si>
    <r>
      <rPr>
        <sz val="10"/>
        <rFont val="Times New Roman"/>
        <family val="1"/>
      </rPr>
      <t>40.10.520  CONTATOR AUXILIAR - 4NA+4NF</t>
    </r>
  </si>
  <si>
    <r>
      <rPr>
        <sz val="10"/>
        <rFont val="Times New Roman"/>
        <family val="1"/>
      </rPr>
      <t xml:space="preserve">2)  </t>
    </r>
    <r>
      <rPr>
        <sz val="11"/>
        <rFont val="Times New Roman"/>
        <family val="1"/>
      </rPr>
      <t>O item remunera o fornecimento e instalação de contator auxiliar para corrente alternada, com quatro  contatos  normalmente  abertos  e  quatro  contatos  normalmente  fechados,  para  tensões variáveis de 24 V até 440 V e frequências de 50 Hz, ou 60 Hz conforme o modelo, referência 3TH42 44 da Siemens ou equivalente.</t>
    </r>
  </si>
  <si>
    <r>
      <rPr>
        <b/>
        <sz val="10"/>
        <rFont val="Times New Roman"/>
        <family val="1"/>
      </rPr>
      <t>40.11.000  RELÉ</t>
    </r>
  </si>
  <si>
    <r>
      <rPr>
        <sz val="10"/>
        <rFont val="Times New Roman"/>
        <family val="1"/>
      </rPr>
      <t>40.11.010  RELÉ FOTOELÉTRICO 50 / 60 HZ, 110 / 220 V, 1200 VA, COMPLETO</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</si>
  <si>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</si>
  <si>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fotoelétrico para controlar lâmpadas, em termoplástico  auto-extingüível  de  alta  resistência  mecânica,  para  50 / 60 Hz,  110 / 220 V  e 1200 VA, inclusive o suporte de fixação.</t>
    </r>
  </si>
  <si>
    <r>
      <rPr>
        <sz val="10"/>
        <rFont val="Times New Roman"/>
        <family val="1"/>
      </rPr>
      <t>40.11.020  RELÉ  BIMETÁLICO  DE  SOBRECARGA  PARA  ACOPLAMENTO  DIRETO,  FAIXAS  DE  AJUSTE 9,0/12 A</t>
    </r>
  </si>
  <si>
    <r>
      <rPr>
        <sz val="10"/>
        <rFont val="Times New Roman"/>
        <family val="1"/>
      </rPr>
      <t xml:space="preserve">2)  </t>
    </r>
    <r>
      <rPr>
        <sz val="11"/>
        <rFont val="Times New Roman"/>
        <family val="1"/>
      </rPr>
      <t>O   item   remunera   o   fornecimento   e   instalação   de   relé   bimetálico   de   sobrecarga   para acoplamento  direto,  tamanho  S00,  com  faixas  de  ajuste  de  9 / 12 A,  referência  3R11  16- 1KBOR da Siemens ou equivalente.</t>
    </r>
  </si>
  <si>
    <r>
      <rPr>
        <sz val="10"/>
        <rFont val="Times New Roman"/>
        <family val="1"/>
      </rPr>
      <t>40.11.030  RELÉ BIMETÁLICO DE SOBRECARGA PARA ACOPLAMENTO DIRETO, FAIXAS DE AJUSTE DE 20 / 32 A ATÉ 50 / 63 A</t>
    </r>
  </si>
  <si>
    <r>
      <rPr>
        <sz val="10"/>
        <rFont val="Times New Roman"/>
        <family val="1"/>
      </rPr>
      <t xml:space="preserve">2)  </t>
    </r>
    <r>
      <rPr>
        <sz val="11"/>
        <rFont val="Times New Roman"/>
        <family val="1"/>
      </rPr>
      <t>O   item   remunera   o   fornecimento   e   instalação   de   relé   bimetálico   de   sobrecarga   para acoplamento  direto,  com  faixas  de  ajuste  de  20 / 32 A  até  50 / 63 A,  referência  3UA58  da Siemens ou equivalente.</t>
    </r>
  </si>
  <si>
    <r>
      <rPr>
        <sz val="10"/>
        <rFont val="Times New Roman"/>
        <family val="1"/>
      </rPr>
      <t>40.11.050  RELÉ BIMETÁLICO DE SOBRECARGA PARA ACOPLAMENTO DIRETO, FAIXAS DE AJUSTE DE 0,4 / 0,63 A ATÉ 16,0 / 25,0 A</t>
    </r>
  </si>
  <si>
    <r>
      <rPr>
        <sz val="10"/>
        <rFont val="Times New Roman"/>
        <family val="1"/>
      </rPr>
      <t xml:space="preserve">2)  </t>
    </r>
    <r>
      <rPr>
        <sz val="11"/>
        <rFont val="Times New Roman"/>
        <family val="1"/>
      </rPr>
      <t xml:space="preserve">O   item   remunera   o   fornecimento   e   instalação   de   relé   bimetálico   de   sobrecarga   para acoplamento direto, com faixas de ajuste de </t>
    </r>
    <r>
      <rPr>
        <sz val="10"/>
        <rFont val="Times New Roman"/>
        <family val="1"/>
      </rPr>
      <t xml:space="preserve">0,4 / 0,63 A </t>
    </r>
    <r>
      <rPr>
        <sz val="11"/>
        <rFont val="Times New Roman"/>
        <family val="1"/>
      </rPr>
      <t xml:space="preserve">até </t>
    </r>
    <r>
      <rPr>
        <sz val="10"/>
        <rFont val="Times New Roman"/>
        <family val="1"/>
      </rPr>
      <t xml:space="preserve">16,0 / 25,0 A,  </t>
    </r>
    <r>
      <rPr>
        <sz val="11"/>
        <rFont val="Times New Roman"/>
        <family val="1"/>
      </rPr>
      <t>referência 3UA52 da Siemens, ou equivalente.</t>
    </r>
  </si>
  <si>
    <r>
      <rPr>
        <sz val="10"/>
        <rFont val="Times New Roman"/>
        <family val="1"/>
      </rPr>
      <t>40.11.060  RELÉ DE TEMPO ELETRÔNICO DE 0,6 ATÉ 6 SEG. - 220 V - 50 / 60 HZ</t>
    </r>
  </si>
  <si>
    <r>
      <rPr>
        <sz val="10"/>
        <rFont val="Times New Roman"/>
        <family val="1"/>
      </rPr>
      <t xml:space="preserve">2)  </t>
    </r>
    <r>
      <rPr>
        <sz val="11"/>
        <rFont val="Times New Roman"/>
        <family val="1"/>
      </rPr>
      <t>O item remunera o fornecimento e instalação de relé de tempo eletrônico, com faixa de ajuste de 0,6 até 6 segundos, para tensão de 220 V e frequências de 50 / 60 Hz.</t>
    </r>
  </si>
  <si>
    <r>
      <rPr>
        <sz val="10"/>
        <rFont val="Times New Roman"/>
        <family val="1"/>
      </rPr>
      <t>40.11.070  RELÉ  SUPERVISOR  TRIFÁSICO  CONTRA  FALTA  DE  FASE,  INVERSÃO  DE  FASE  E  MÍNIMA TENSÃO</t>
    </r>
  </si>
  <si>
    <r>
      <rPr>
        <sz val="10"/>
        <rFont val="Times New Roman"/>
        <family val="1"/>
      </rPr>
      <t xml:space="preserve">2)  </t>
    </r>
    <r>
      <rPr>
        <sz val="11"/>
        <rFont val="Times New Roman"/>
        <family val="1"/>
      </rPr>
      <t>O item remunera o fornecimento e instalação de relé supervisor trifásico contra falta de fase, referência UNSX da Ward / PST da Pextron ou equivalente.</t>
    </r>
  </si>
  <si>
    <r>
      <rPr>
        <sz val="10"/>
        <rFont val="Times New Roman"/>
        <family val="1"/>
      </rPr>
      <t>40.11.110  RELÉ   DE   SOBRECORRENTE   ELETROMECÂNICO   ATÉ   120 A   TIPO   BG,   CONJUNTO   DE   3 UNIDADES</t>
    </r>
  </si>
  <si>
    <r>
      <rPr>
        <sz val="10"/>
        <rFont val="Times New Roman"/>
        <family val="1"/>
      </rPr>
      <t xml:space="preserve">1)  </t>
    </r>
    <r>
      <rPr>
        <sz val="11"/>
        <rFont val="Times New Roman"/>
        <family val="1"/>
      </rPr>
      <t>Será medido por conjunto de relé instalado (cj).</t>
    </r>
  </si>
  <si>
    <r>
      <rPr>
        <sz val="10"/>
        <rFont val="Times New Roman"/>
        <family val="1"/>
      </rPr>
      <t xml:space="preserve">2)  </t>
    </r>
    <r>
      <rPr>
        <sz val="11"/>
        <rFont val="Times New Roman"/>
        <family val="1"/>
      </rPr>
      <t>O item remunera o fornecimento de conjunto com três relés de sobrecorrente eletromecânico a fluido  dinâmico,  monofásicos,  referência  BG  da  Beghim  ou  equivalente,  e  a  mão-de-obra necessária para montagem nos pólos de disjuntores de média tensão.</t>
    </r>
  </si>
  <si>
    <r>
      <rPr>
        <sz val="10"/>
        <rFont val="Times New Roman"/>
        <family val="1"/>
      </rPr>
      <t>40.11.120  RELÉ DE TEMPO ELETRÔNICO DE 1,5 ATÉ 15 MIN. - 110 V - 50 / 60 HZ</t>
    </r>
  </si>
  <si>
    <r>
      <rPr>
        <sz val="10"/>
        <rFont val="Times New Roman"/>
        <family val="1"/>
      </rPr>
      <t xml:space="preserve">2)  </t>
    </r>
    <r>
      <rPr>
        <sz val="11"/>
        <rFont val="Times New Roman"/>
        <family val="1"/>
      </rPr>
      <t>O item remunera o fornecimento e instalação de relé de tempo eletrônico, com faixa de ajuste de   1,5   até   15   minutos,   para   tensão   de   110 V   e   frequências   de   50 / 60 Hz,   referência AG 15 M / 110 da Coel ou equivalente.</t>
    </r>
  </si>
  <si>
    <r>
      <rPr>
        <sz val="10"/>
        <rFont val="Times New Roman"/>
        <family val="1"/>
      </rPr>
      <t>40.11.140  RELÉ SUPERVISOR MONOFÁSICO DETECTOR DE MÍNIMA TENSÃO</t>
    </r>
  </si>
  <si>
    <r>
      <rPr>
        <sz val="10"/>
        <rFont val="Times New Roman"/>
        <family val="1"/>
      </rPr>
      <t xml:space="preserve">2)  </t>
    </r>
    <r>
      <rPr>
        <sz val="11"/>
        <rFont val="Times New Roman"/>
        <family val="1"/>
      </rPr>
      <t>O  item  remunera  o  fornecimento  e  instalação  de  relé  supervisor  monofásico,  detector  de mínima tensão, para tensão de 220 V e frequências de 50/60 Hz, referência PV 2 220 da Coel ou equivalente.</t>
    </r>
  </si>
  <si>
    <r>
      <rPr>
        <sz val="10"/>
        <rFont val="Times New Roman"/>
        <family val="1"/>
      </rPr>
      <t>40.11.191  RELÉ DE TEMPO ELETRÔNICO CÍCLICO.REGULÁVEL - 110 / 127 V - 48 / 63 HZ</t>
    </r>
  </si>
  <si>
    <r>
      <rPr>
        <sz val="10"/>
        <rFont val="Times New Roman"/>
        <family val="1"/>
      </rPr>
      <t xml:space="preserve">2)  </t>
    </r>
    <r>
      <rPr>
        <sz val="11"/>
        <rFont val="Times New Roman"/>
        <family val="1"/>
      </rPr>
      <t>O  item  remunera  o  fornecimento  e  instalação  de  relé  de  tempo  eletrônico,  cíclico  regulável, para  tensão  de  110 / 127 V,  frequências  de  rede  variável  de  48  até  63 Hz,  alimentação 24Vcc/Vca ou 100 a 240 Vca; referência AD fabricação Coel ou equivalente.</t>
    </r>
  </si>
  <si>
    <r>
      <rPr>
        <sz val="10"/>
        <rFont val="Times New Roman"/>
        <family val="1"/>
      </rPr>
      <t>40.11.230  RELÉ DE SOBRECARGA ELETRÔNICO PARA ACOPLAMENTO DIRETO, FAIXA DE AJUSTE DE 55 A ATÉ 250 A</t>
    </r>
  </si>
  <si>
    <r>
      <rPr>
        <sz val="10"/>
        <rFont val="Times New Roman"/>
        <family val="1"/>
      </rPr>
      <t xml:space="preserve">2)  </t>
    </r>
    <r>
      <rPr>
        <sz val="11"/>
        <rFont val="Times New Roman"/>
        <family val="1"/>
      </rPr>
      <t xml:space="preserve">O item remunera o fornecimento e instalação de relé de sobrecarga eletrônico para acoplamento direto,  com  faixa  de  ajuste  de  55 </t>
    </r>
    <r>
      <rPr>
        <sz val="10"/>
        <rFont val="Times New Roman"/>
        <family val="1"/>
      </rPr>
      <t xml:space="preserve">A  </t>
    </r>
    <r>
      <rPr>
        <sz val="11"/>
        <rFont val="Times New Roman"/>
        <family val="1"/>
      </rPr>
      <t>até  2</t>
    </r>
    <r>
      <rPr>
        <sz val="10"/>
        <rFont val="Times New Roman"/>
        <family val="1"/>
      </rPr>
      <t xml:space="preserve">50 A,  </t>
    </r>
    <r>
      <rPr>
        <sz val="11"/>
        <rFont val="Times New Roman"/>
        <family val="1"/>
      </rPr>
      <t>referência  3RB21  63-4GC2  da  Siemens,  ou equivalente.</t>
    </r>
  </si>
  <si>
    <r>
      <rPr>
        <sz val="10"/>
        <rFont val="Times New Roman"/>
        <family val="1"/>
      </rPr>
      <t>40.11.240  RELÉ DE TEMPO ELETRÔNICO DE 3 ATÉ 30 SEG. - 220 V - 50 / 60 HZ</t>
    </r>
  </si>
  <si>
    <r>
      <rPr>
        <sz val="10"/>
        <rFont val="Times New Roman"/>
        <family val="1"/>
      </rPr>
      <t xml:space="preserve">2)  </t>
    </r>
    <r>
      <rPr>
        <sz val="11"/>
        <rFont val="Times New Roman"/>
        <family val="1"/>
      </rPr>
      <t>O item remunera o fornecimento e instalação de relé de tempo eletrônico, com faixa de ajuste de 3 até 30 segundos, para tensão de 220 V e frequências de 50 / 60 Hz.</t>
    </r>
  </si>
  <si>
    <r>
      <rPr>
        <sz val="10"/>
        <rFont val="Times New Roman"/>
        <family val="1"/>
      </rPr>
      <t>40.11.250  RELÉ DE IMPULSO BIPOLAR, 16 A, 250 V CA</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</si>
  <si>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</si>
  <si>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de impulso modular, interruptor bipolar (1  NA  +  1  NF),  corrente  nominal  16  A,  frequências  de  rede  50/60  Hz,  tensão  de  operação nominal 250 V CA, referência Schneider, Finder ou equivalente.</t>
    </r>
  </si>
  <si>
    <r>
      <rPr>
        <b/>
        <sz val="10"/>
        <rFont val="Times New Roman"/>
        <family val="1"/>
      </rPr>
      <t>40.12.000  CHAVE COMUTADORA E SELETORA</t>
    </r>
  </si>
  <si>
    <r>
      <rPr>
        <sz val="10"/>
        <rFont val="Times New Roman"/>
        <family val="1"/>
      </rPr>
      <t>40.12.020  CHAVE COMUTADORA / SELETORA COM 1 PÓLO, 3 POSIÇÕES PARA 63 A</t>
    </r>
  </si>
  <si>
    <r>
      <rPr>
        <sz val="10"/>
        <rFont val="Times New Roman"/>
        <family val="1"/>
      </rPr>
      <t xml:space="preserve">2)  </t>
    </r>
    <r>
      <rPr>
        <sz val="11"/>
        <rFont val="Times New Roman"/>
        <family val="1"/>
      </rPr>
      <t>O  item  remunera  o  fornecimento  e  instalação  de  chave  comutadora  seletora  de  comando, unipolar, com três posições para 63 A, referência 5TW3063-1 da Siemens ou equivalente.</t>
    </r>
  </si>
  <si>
    <r>
      <rPr>
        <sz val="10"/>
        <rFont val="Times New Roman"/>
        <family val="1"/>
      </rPr>
      <t>40.12.030  CHAVE COMUTADORA / SELETORA COM 1 PÓLO, 3 POSIÇÕES PARA 25 A</t>
    </r>
  </si>
  <si>
    <r>
      <rPr>
        <sz val="10"/>
        <rFont val="Times New Roman"/>
        <family val="1"/>
      </rPr>
      <t xml:space="preserve">2)  </t>
    </r>
    <r>
      <rPr>
        <sz val="11"/>
        <rFont val="Times New Roman"/>
        <family val="1"/>
      </rPr>
      <t>O  item  remunera  o  fornecimento  e  instalação  de  chave  comutadora  seletora  de  comando, unipolar, com três posições para 25 A, referência CA20B-A730.600-E da Kraus &amp; Naimer ou equivalente.</t>
    </r>
  </si>
  <si>
    <r>
      <rPr>
        <sz val="10"/>
        <rFont val="Times New Roman"/>
        <family val="1"/>
      </rPr>
      <t>40.12.190  CHAVE COMUTADORA / SELETORA COM 2 POLOS, 2 POSIÇÕES PARA 25 A</t>
    </r>
  </si>
  <si>
    <r>
      <rPr>
        <sz val="10"/>
        <rFont val="Times New Roman"/>
        <family val="1"/>
      </rPr>
      <t xml:space="preserve">2)  </t>
    </r>
    <r>
      <rPr>
        <sz val="11"/>
        <rFont val="Times New Roman"/>
        <family val="1"/>
      </rPr>
      <t>O  item  remunera  o  fornecimento  e  instalação  de  chave  comutadora  seletora  de  comando, bipolar, com duas posições para 25 A, referência CA20-A221.600-ER da Kraus &amp; Naimer ou equivalente.</t>
    </r>
  </si>
  <si>
    <r>
      <rPr>
        <sz val="10"/>
        <rFont val="Times New Roman"/>
        <family val="1"/>
      </rPr>
      <t>40.12.200  CHAVE COMUTADORA / SELETORA COM 1 PÓLO, 2 POSIÇÕES DE 25 A</t>
    </r>
  </si>
  <si>
    <r>
      <rPr>
        <sz val="10"/>
        <rFont val="Times New Roman"/>
        <family val="1"/>
      </rPr>
      <t xml:space="preserve">1)  </t>
    </r>
    <r>
      <rPr>
        <sz val="11"/>
        <rFont val="Times New Roman"/>
        <family val="1"/>
      </rPr>
      <t>Será medido por unidade de chave seletora instalada (un).</t>
    </r>
  </si>
  <si>
    <r>
      <rPr>
        <sz val="10"/>
        <rFont val="Times New Roman"/>
        <family val="1"/>
      </rPr>
      <t xml:space="preserve">2)  </t>
    </r>
    <r>
      <rPr>
        <sz val="11"/>
        <rFont val="Times New Roman"/>
        <family val="1"/>
      </rPr>
      <t>O  item  remunera  o  fornecimento  e  instalação  de  chave  comutadora  seletora  de  comando, unipolar, com duas posições de 25 A, referência CA20-A220.600-EG da Kraus &amp; Naimer ou equivalente.</t>
    </r>
  </si>
  <si>
    <r>
      <rPr>
        <sz val="10"/>
        <rFont val="Times New Roman"/>
        <family val="1"/>
      </rPr>
      <t>40.12.210  CHAVE COMUTADORA / SELETORA COM 3 POLOS, 3 POSIÇÕES PARA 25 A</t>
    </r>
  </si>
  <si>
    <r>
      <rPr>
        <sz val="10"/>
        <rFont val="Times New Roman"/>
        <family val="1"/>
      </rPr>
      <t xml:space="preserve">2)  </t>
    </r>
    <r>
      <rPr>
        <sz val="11"/>
        <rFont val="Times New Roman"/>
        <family val="1"/>
      </rPr>
      <t>O  item  remunera  o  fornecimento  e  instalação  de  chave  comutadora  seletora  de  comando, tripolar, com três posições para 25 A, referência CA20-A270.600-ER da Kraus &amp; Naimer ou equivalente.</t>
    </r>
  </si>
  <si>
    <r>
      <rPr>
        <b/>
        <sz val="10"/>
        <rFont val="Times New Roman"/>
        <family val="1"/>
      </rPr>
      <t>40.13.000  AMPERÍMETRO</t>
    </r>
  </si>
  <si>
    <r>
      <rPr>
        <sz val="10"/>
        <rFont val="Times New Roman"/>
        <family val="1"/>
      </rPr>
      <t>40.13.010  CHAVE COMUTADORA PARA AMPERÍMETRO</t>
    </r>
  </si>
  <si>
    <r>
      <rPr>
        <sz val="10"/>
        <rFont val="Times New Roman"/>
        <family val="1"/>
      </rPr>
      <t xml:space="preserve">2)  </t>
    </r>
    <r>
      <rPr>
        <sz val="11"/>
        <rFont val="Times New Roman"/>
        <family val="1"/>
      </rPr>
      <t>O item remunera o fornecimento e instalação de chave comutadora para amperímetro de 10 A.</t>
    </r>
  </si>
  <si>
    <r>
      <rPr>
        <sz val="10"/>
        <rFont val="Times New Roman"/>
        <family val="1"/>
      </rPr>
      <t>40.13.040  AMPERÍMETRO DE FERRO MÓVEL DE 96 X 96 MM, PARA LIGAÇÃO EM TRANSFORMADOR DE CORRENTE, ESCALA FIXA DE  0 A/50 A ATÉ  0 A / 2,0 KA</t>
    </r>
  </si>
  <si>
    <r>
      <rPr>
        <sz val="10"/>
        <rFont val="Times New Roman"/>
        <family val="1"/>
      </rPr>
      <t xml:space="preserve">1)  </t>
    </r>
    <r>
      <rPr>
        <sz val="11"/>
        <rFont val="Times New Roman"/>
        <family val="1"/>
      </rPr>
      <t>Será medido por unidade de amperímetro instalado (un).</t>
    </r>
  </si>
  <si>
    <r>
      <rPr>
        <sz val="10"/>
        <rFont val="Times New Roman"/>
        <family val="1"/>
      </rPr>
      <t xml:space="preserve">2)  </t>
    </r>
    <r>
      <rPr>
        <sz val="11"/>
        <rFont val="Times New Roman"/>
        <family val="1"/>
      </rPr>
      <t>O item remunera o fornecimento de amperímetro de ferro móvel de 96 x 96 mm, para ligação em transformador de corrente, moldura de plástico e visor de vidro, com escalas fixas variáveis de 0 A / 50 A   até 0 A / 2,0 kA   e   classe   de   exatidão   1,5%.   Remunera   também   materiais, acessórios  e  a  mão-de-obra  necessária  para  instalação  completa  do  amperímetro.  Referência comercial: M91151204 da Siemens ou equivalente.</t>
    </r>
  </si>
  <si>
    <r>
      <rPr>
        <b/>
        <sz val="10"/>
        <rFont val="Times New Roman"/>
        <family val="1"/>
      </rPr>
      <t>40.14.000  VOLTÍMETRO</t>
    </r>
  </si>
  <si>
    <r>
      <rPr>
        <sz val="10"/>
        <rFont val="Times New Roman"/>
        <family val="1"/>
      </rPr>
      <t>40.14.010  CHAVE COMUTADORA PARA VOLTÍMETRO</t>
    </r>
  </si>
  <si>
    <r>
      <rPr>
        <sz val="10"/>
        <rFont val="Times New Roman"/>
        <family val="1"/>
      </rPr>
      <t xml:space="preserve">2)  </t>
    </r>
    <r>
      <rPr>
        <sz val="11"/>
        <rFont val="Times New Roman"/>
        <family val="1"/>
      </rPr>
      <t>O item remunera o fornecimento e instalação de chave comutadora para voltímetro de 10 A.</t>
    </r>
  </si>
  <si>
    <r>
      <rPr>
        <sz val="10"/>
        <rFont val="Times New Roman"/>
        <family val="1"/>
      </rPr>
      <t>40.14.030  VOLTÍMETRO DE FERRO MÓVEL DE 96 X 96 MM, ESCALAS VARIÁVEIS DE 0 / 150 V, 0 / 250 V, 0 / 300 V, 0 / 500 V E 0 / 600 V</t>
    </r>
  </si>
  <si>
    <r>
      <rPr>
        <sz val="10"/>
        <rFont val="Times New Roman"/>
        <family val="1"/>
      </rPr>
      <t xml:space="preserve">1)  </t>
    </r>
    <r>
      <rPr>
        <sz val="11"/>
        <rFont val="Times New Roman"/>
        <family val="1"/>
      </rPr>
      <t>Será medido por unidade de voltímetro instalado (un).</t>
    </r>
  </si>
  <si>
    <r>
      <rPr>
        <sz val="10"/>
        <rFont val="Times New Roman"/>
        <family val="1"/>
      </rPr>
      <t xml:space="preserve">2)  </t>
    </r>
    <r>
      <rPr>
        <sz val="11"/>
        <rFont val="Times New Roman"/>
        <family val="1"/>
      </rPr>
      <t>O item remunera o fornecimento e instalação de voltímetro de ferro móvel para ligação direta com  moldura  estreita  de  plástico  e  visor  de  vidro  de  96 x 96 mm,  com  escalas  variáveis  de 0 / 150 V, 0 / 250 V, 0 / 300 V, 0 / 500 V e 0 / 600 V.</t>
    </r>
  </si>
  <si>
    <r>
      <rPr>
        <b/>
        <sz val="10"/>
        <rFont val="Times New Roman"/>
        <family val="1"/>
      </rPr>
      <t>40.20.000  REPAROS, CONSERVAÇÕES E COMPLEMENTOS</t>
    </r>
  </si>
  <si>
    <r>
      <rPr>
        <sz val="10"/>
        <rFont val="Times New Roman"/>
        <family val="1"/>
      </rPr>
      <t>40.20.020  PLUGUE COM 3 P+T DE 63 A, 220 / 240 V, INDUSTRIAL</t>
    </r>
  </si>
  <si>
    <r>
      <rPr>
        <sz val="10"/>
        <rFont val="Times New Roman"/>
        <family val="1"/>
      </rPr>
      <t xml:space="preserve">1)  </t>
    </r>
    <r>
      <rPr>
        <sz val="11"/>
        <rFont val="Times New Roman"/>
        <family val="1"/>
      </rPr>
      <t>Será medido por unidade de plugue instalado (un).</t>
    </r>
  </si>
  <si>
    <r>
      <rPr>
        <sz val="10"/>
        <rFont val="Times New Roman"/>
        <family val="1"/>
      </rPr>
      <t xml:space="preserve">2)  </t>
    </r>
    <r>
      <rPr>
        <sz val="11"/>
        <rFont val="Times New Roman"/>
        <family val="1"/>
      </rPr>
      <t>O item remunera o fornecimento e instalação de plugue para 63 A e 220/240 V, tipo macho, com três pólos e um terra, modelo S-4579 da Steck, ou 4579 da Strahl, ou equivalente.</t>
    </r>
  </si>
  <si>
    <r>
      <rPr>
        <sz val="10"/>
        <rFont val="Times New Roman"/>
        <family val="1"/>
      </rPr>
      <t>40.20.050  SINALIZADOR COM LÂMPADA</t>
    </r>
  </si>
  <si>
    <r>
      <rPr>
        <sz val="10"/>
        <rFont val="Times New Roman"/>
        <family val="1"/>
      </rPr>
      <t xml:space="preserve">1)  </t>
    </r>
    <r>
      <rPr>
        <sz val="11"/>
        <rFont val="Times New Roman"/>
        <family val="1"/>
      </rPr>
      <t>Será medido por unidade de sinalizador instalado (un).</t>
    </r>
  </si>
  <si>
    <r>
      <rPr>
        <sz val="10"/>
        <rFont val="Times New Roman"/>
        <family val="1"/>
      </rPr>
      <t xml:space="preserve">2)  </t>
    </r>
    <r>
      <rPr>
        <sz val="11"/>
        <rFont val="Times New Roman"/>
        <family val="1"/>
      </rPr>
      <t>O  item  remunera  o  fornecimento  e  instalação  de  botão  sinalizador  frontal  com  lâmpada, referência 3SB30 da Siemens, ou equivalente.</t>
    </r>
  </si>
  <si>
    <r>
      <rPr>
        <sz val="10"/>
        <rFont val="Times New Roman"/>
        <family val="1"/>
      </rPr>
      <t>40.20.060  BOTÃO DE COMANDO DUPLO SEM SINALIZADOR</t>
    </r>
  </si>
  <si>
    <r>
      <rPr>
        <sz val="10"/>
        <rFont val="Times New Roman"/>
        <family val="1"/>
      </rPr>
      <t xml:space="preserve">1)  </t>
    </r>
    <r>
      <rPr>
        <sz val="11"/>
        <rFont val="Times New Roman"/>
        <family val="1"/>
      </rPr>
      <t>Será medido por unidade de botão instalado (un).</t>
    </r>
  </si>
  <si>
    <r>
      <rPr>
        <sz val="10"/>
        <rFont val="Times New Roman"/>
        <family val="1"/>
      </rPr>
      <t xml:space="preserve">2)  </t>
    </r>
    <r>
      <rPr>
        <sz val="11"/>
        <rFont val="Times New Roman"/>
        <family val="1"/>
      </rPr>
      <t>O item remunera o fornecimento e instalação de botão de comando duplo, sem sinalização.</t>
    </r>
  </si>
  <si>
    <r>
      <rPr>
        <sz val="10"/>
        <rFont val="Times New Roman"/>
        <family val="1"/>
      </rPr>
      <t>40.20.070  BOTÃO DE COMANDO DUPLO COM SINALIZADOR</t>
    </r>
  </si>
  <si>
    <r>
      <rPr>
        <sz val="10"/>
        <rFont val="Times New Roman"/>
        <family val="1"/>
      </rPr>
      <t xml:space="preserve">1)  </t>
    </r>
    <r>
      <rPr>
        <sz val="11"/>
        <rFont val="Times New Roman"/>
        <family val="1"/>
      </rPr>
      <t>Será medido por unidade de botão de comando instalado (un).</t>
    </r>
  </si>
  <si>
    <r>
      <rPr>
        <sz val="10"/>
        <rFont val="Times New Roman"/>
        <family val="1"/>
      </rPr>
      <t xml:space="preserve">2)  </t>
    </r>
    <r>
      <rPr>
        <sz val="11"/>
        <rFont val="Times New Roman"/>
        <family val="1"/>
      </rPr>
      <t>O  item  remunera  o  fornecimento  e  instalação  de  botão  de  comando  duplo  com  sinalização, referência 3SA8810 da Siemens, ou equivalente.</t>
    </r>
  </si>
  <si>
    <r>
      <rPr>
        <sz val="10"/>
        <rFont val="Times New Roman"/>
        <family val="1"/>
      </rPr>
      <t>40.20.090  BOTOEIRA COM RETENÇÃO PARA QUADRO / PAINEL</t>
    </r>
  </si>
  <si>
    <r>
      <rPr>
        <sz val="10"/>
        <rFont val="Times New Roman"/>
        <family val="1"/>
      </rPr>
      <t xml:space="preserve">1)  </t>
    </r>
    <r>
      <rPr>
        <sz val="11"/>
        <rFont val="Times New Roman"/>
        <family val="1"/>
      </rPr>
      <t>Será medido por unidade de botoeira instalada (un).</t>
    </r>
  </si>
  <si>
    <r>
      <rPr>
        <sz val="10"/>
        <rFont val="Times New Roman"/>
        <family val="1"/>
      </rPr>
      <t xml:space="preserve">2)  </t>
    </r>
    <r>
      <rPr>
        <sz val="11"/>
        <rFont val="Times New Roman"/>
        <family val="1"/>
      </rPr>
      <t>O  item  remunera  o  fornecimento  e  instalação  de  botoeira  com  um  contato  normalmente fechado, acionamento com retenção, para quadro e / ou painel.</t>
    </r>
  </si>
  <si>
    <r>
      <rPr>
        <sz val="10"/>
        <rFont val="Times New Roman"/>
        <family val="1"/>
      </rPr>
      <t>40.20.100  BOTOEIRA DE COMANDO LIGA-DESLIGA, SEM SINALIZAÇÃO</t>
    </r>
  </si>
  <si>
    <r>
      <rPr>
        <sz val="10"/>
        <rFont val="Times New Roman"/>
        <family val="1"/>
      </rPr>
      <t xml:space="preserve">2)  </t>
    </r>
    <r>
      <rPr>
        <sz val="11"/>
        <rFont val="Times New Roman"/>
        <family val="1"/>
      </rPr>
      <t>O  item remunera  o  fornecimento  e  instalação de botoeira, tipo liga / desliga de embutir, sem sinalização, com contatos de prata a prova de faísca e componentes de função elétrica em liga de cobre, para comando duplo, referência 3SB06 01-7BG da Siemens ou equivalente.</t>
    </r>
  </si>
  <si>
    <r>
      <rPr>
        <sz val="10"/>
        <rFont val="Times New Roman"/>
        <family val="1"/>
      </rPr>
      <t>40.20.110  ALARME SONORO BITONAL 220 V PARA PAINEL DE COMANDO</t>
    </r>
  </si>
  <si>
    <r>
      <rPr>
        <sz val="10"/>
        <rFont val="Times New Roman"/>
        <family val="1"/>
      </rPr>
      <t xml:space="preserve">1)  </t>
    </r>
    <r>
      <rPr>
        <sz val="11"/>
        <rFont val="Times New Roman"/>
        <family val="1"/>
      </rPr>
      <t>Será medido por unidade de alarme instalado (un).</t>
    </r>
  </si>
  <si>
    <r>
      <rPr>
        <sz val="10"/>
        <rFont val="Times New Roman"/>
        <family val="1"/>
      </rPr>
      <t xml:space="preserve">2)  </t>
    </r>
    <r>
      <rPr>
        <sz val="11"/>
        <rFont val="Times New Roman"/>
        <family val="1"/>
      </rPr>
      <t>O  item  remunera  o  fornecimento  e  instalação  de  alarme  sonoro  tipo  bitonal  de  220 V,  para painel, referência 104 / 220 B da Cutler Hammer, ou equivalente.</t>
    </r>
  </si>
  <si>
    <r>
      <rPr>
        <sz val="10"/>
        <rFont val="Times New Roman"/>
        <family val="1"/>
      </rPr>
      <t>40.20.120  PLACA DE 4" X 2"</t>
    </r>
  </si>
  <si>
    <r>
      <rPr>
        <sz val="10"/>
        <rFont val="Times New Roman"/>
        <family val="1"/>
      </rPr>
      <t xml:space="preserve">2)  </t>
    </r>
    <r>
      <rPr>
        <sz val="11"/>
        <rFont val="Times New Roman"/>
        <family val="1"/>
      </rPr>
      <t>O item remunera o fornecimento e instalação de placa, com ou sem furo central independente do  formato,  em poliestireno  de  4" x 2",  termoplástico  de  alto  impacto. Referência comercial: modelo Silentoque da Pial, ou equivalente.</t>
    </r>
  </si>
  <si>
    <r>
      <rPr>
        <sz val="10"/>
        <rFont val="Times New Roman"/>
        <family val="1"/>
      </rPr>
      <t>40.20.140  PLACA DE 4" X 4"</t>
    </r>
  </si>
  <si>
    <r>
      <rPr>
        <sz val="10"/>
        <rFont val="Times New Roman"/>
        <family val="1"/>
      </rPr>
      <t xml:space="preserve">2)  </t>
    </r>
    <r>
      <rPr>
        <sz val="11"/>
        <rFont val="Times New Roman"/>
        <family val="1"/>
      </rPr>
      <t>O item remunera o fornecimento e instalação de placa, com ou sem furo central independente do  formato,  em poliestireno  de  4" x 4",  termoplástico  de  alto  impacto. Referência comercial: modelo Silentoque da Pial, ou equivalente.</t>
    </r>
  </si>
  <si>
    <r>
      <rPr>
        <sz val="10"/>
        <rFont val="Times New Roman"/>
        <family val="1"/>
      </rPr>
      <t>40.20.200  CHAVE DE BÓIA NORMALMENTE FECHADA OU ABERTA</t>
    </r>
  </si>
  <si>
    <r>
      <rPr>
        <sz val="10"/>
        <rFont val="Times New Roman"/>
        <family val="1"/>
      </rPr>
      <t xml:space="preserve">1)  </t>
    </r>
    <r>
      <rPr>
        <sz val="11"/>
        <rFont val="Times New Roman"/>
        <family val="1"/>
      </rPr>
      <t>Será medido por unidade de chave de bóia instalada (un).</t>
    </r>
  </si>
  <si>
    <r>
      <rPr>
        <sz val="10"/>
        <rFont val="Times New Roman"/>
        <family val="1"/>
      </rPr>
      <t xml:space="preserve">2)  </t>
    </r>
    <r>
      <rPr>
        <sz val="11"/>
        <rFont val="Times New Roman"/>
        <family val="1"/>
      </rPr>
      <t>O item remunera o fornecimento e instalação de chave de bóia normalmente fechada ou aberta.</t>
    </r>
  </si>
  <si>
    <r>
      <rPr>
        <sz val="10"/>
        <rFont val="Times New Roman"/>
        <family val="1"/>
      </rPr>
      <t>40.20.220  PLUGUE COM 3 P+T DE 32 A, 220 / 240 V, INDUSTRIAL</t>
    </r>
  </si>
  <si>
    <r>
      <rPr>
        <sz val="10"/>
        <rFont val="Times New Roman"/>
        <family val="1"/>
      </rPr>
      <t xml:space="preserve">2)  </t>
    </r>
    <r>
      <rPr>
        <sz val="11"/>
        <rFont val="Times New Roman"/>
        <family val="1"/>
      </rPr>
      <t>O item remunera o fornecimento e instalação de plugue para 32 A e 220 / 240 V, tipo macho, com três pólos e um terra, modelo S-4279 da Steck, ou 4279 da Strahl, ou equivalente.</t>
    </r>
  </si>
  <si>
    <r>
      <rPr>
        <sz val="10"/>
        <rFont val="Times New Roman"/>
        <family val="1"/>
      </rPr>
      <t>40.20.230  PLUGUE COM 3 P+N+T DE 63 A, 220 / 240 V, INDUSTRIAL</t>
    </r>
  </si>
  <si>
    <r>
      <rPr>
        <sz val="10"/>
        <rFont val="Times New Roman"/>
        <family val="1"/>
      </rPr>
      <t xml:space="preserve">2)  </t>
    </r>
    <r>
      <rPr>
        <sz val="11"/>
        <rFont val="Times New Roman"/>
        <family val="1"/>
      </rPr>
      <t>O item remunera o fornecimento e instalação de plugue para 63 A e 220 / 240 V, tipo fêmea, com três pólos, um neutro e um terra, modelo S-5579 da Steck, ou equivalente.</t>
    </r>
  </si>
  <si>
    <r>
      <rPr>
        <sz val="10"/>
        <rFont val="Times New Roman"/>
        <family val="1"/>
      </rPr>
      <t>40.20.240  PLUGUE COM 2 P+T DE 10 A, 250 V</t>
    </r>
  </si>
  <si>
    <r>
      <rPr>
        <sz val="10"/>
        <rFont val="Times New Roman"/>
        <family val="1"/>
      </rPr>
      <t xml:space="preserve">2)  </t>
    </r>
    <r>
      <rPr>
        <sz val="11"/>
        <rFont val="Times New Roman"/>
        <family val="1"/>
      </rPr>
      <t>O item remunera o fornecimento e instalação de plugue para 10 A e 250 V, tipo macho, com dois pólos e um terra, nas cores cinza, branco ou preto, referência 615801 / 615811 / 615821 da Pial, ou equivalente.</t>
    </r>
  </si>
  <si>
    <r>
      <rPr>
        <sz val="10"/>
        <rFont val="Times New Roman"/>
        <family val="1"/>
      </rPr>
      <t>40.20.250  PLUGUE PROLONGADOR COM 2 P+T DE 10 A, 250 V</t>
    </r>
  </si>
  <si>
    <r>
      <rPr>
        <sz val="10"/>
        <rFont val="Times New Roman"/>
        <family val="1"/>
      </rPr>
      <t xml:space="preserve">2)  </t>
    </r>
    <r>
      <rPr>
        <sz val="11"/>
        <rFont val="Times New Roman"/>
        <family val="1"/>
      </rPr>
      <t>O item remunera o fornecimento e instalação de plugue prolongador para 10 A e 250 V, tipo fêmea,   com   dois   pólos   e   um   terra,   nas   cores   cinza,   branco   ou   preto,   referência 615804 / 615814 / 615824 da Pial, ou equivalente.</t>
    </r>
  </si>
  <si>
    <r>
      <rPr>
        <sz val="10"/>
        <rFont val="Times New Roman"/>
        <family val="1"/>
      </rPr>
      <t>40.20.300  CHAVE DE NÍVEL TIPO BÓIA PENDULAR (PERA), COM CONTATO MICROSWITCH</t>
    </r>
  </si>
  <si>
    <r>
      <rPr>
        <sz val="10"/>
        <rFont val="Times New Roman"/>
        <family val="1"/>
      </rPr>
      <t xml:space="preserve">1)    </t>
    </r>
    <r>
      <rPr>
        <sz val="11"/>
        <rFont val="Times New Roman"/>
        <family val="1"/>
      </rPr>
      <t>Será medido por unidade de chave de nível instalada (un).</t>
    </r>
  </si>
  <si>
    <r>
      <rPr>
        <sz val="10"/>
        <rFont val="Times New Roman"/>
        <family val="1"/>
      </rPr>
      <t xml:space="preserve">2)    </t>
    </r>
    <r>
      <rPr>
        <sz val="11"/>
        <rFont val="Times New Roman"/>
        <family val="1"/>
      </rPr>
      <t>O item remunera o fornecimento e instalação de chave de nível tipo bóia pendular (pêra) com contato  microswitch,  10 A / 250 Vca,  invólucro  em  polipropileno,  para  controle  de  nível   de líquidos  em reservatórios  ou  poços  e  automação  dos  dispositivos  de  comando  de  bombas  ou válvulas, referência comercial  LC-100 da Incontrol  ou equivalente, remunera também o cabo em PVC com até 15 m.</t>
    </r>
  </si>
  <si>
    <r>
      <rPr>
        <sz val="10"/>
        <rFont val="Times New Roman"/>
        <family val="1"/>
      </rPr>
      <t>40.20.310  PLACA / ESPELHO EM LATÃO ESCOVADO 4” X 4”, PARA 02 TOMADAS ELÉTRICA</t>
    </r>
  </si>
  <si>
    <r>
      <rPr>
        <sz val="10"/>
        <rFont val="Times New Roman"/>
        <family val="1"/>
      </rPr>
      <t xml:space="preserve">1)  </t>
    </r>
    <r>
      <rPr>
        <sz val="11"/>
        <rFont val="Times New Roman"/>
        <family val="1"/>
      </rPr>
      <t>Será medido por unidade de placa ou espelho instalada (un).</t>
    </r>
  </si>
  <si>
    <r>
      <rPr>
        <sz val="10"/>
        <rFont val="Times New Roman"/>
        <family val="1"/>
      </rPr>
      <t xml:space="preserve">2)  </t>
    </r>
    <r>
      <rPr>
        <sz val="11"/>
        <rFont val="Times New Roman"/>
        <family val="1"/>
      </rPr>
      <t>O  item remunera  o  fornecimento  e  instalação  da  placa  ou  espelho,  em latão de 4" x 4", com acabamento escovado, para 02 tomadas elétrica 2P+T, para montagem em caixa de alumínio de piso.</t>
    </r>
  </si>
  <si>
    <r>
      <rPr>
        <sz val="10"/>
        <rFont val="Times New Roman"/>
        <family val="1"/>
      </rPr>
      <t>40.20.320  PLACA / ESPELHO EM LATÃO ESCOVADO 4” X 4”, PARA 01 TOMADA ELÉTRICA</t>
    </r>
  </si>
  <si>
    <r>
      <rPr>
        <sz val="10"/>
        <rFont val="Times New Roman"/>
        <family val="1"/>
      </rPr>
      <t xml:space="preserve">2)  </t>
    </r>
    <r>
      <rPr>
        <sz val="11"/>
        <rFont val="Times New Roman"/>
        <family val="1"/>
      </rPr>
      <t>O  item remunera  o  fornecimento  e  instalação  da  placa  ou  espelho,  em latão de 4" x 4", com acabamento escovado, para 01 tomada elétrica 2P+T, para montagem em caixa de alumínio de piso.</t>
    </r>
  </si>
  <si>
    <r>
      <rPr>
        <sz val="10"/>
        <rFont val="Times New Roman"/>
        <family val="1"/>
      </rPr>
      <t>40.20.330  PLACA/ESPELHO EM LATÃO ESCOVADO 4” X 4”, PARA TOMADA DE LÓGICA RJ-45</t>
    </r>
  </si>
  <si>
    <r>
      <rPr>
        <sz val="10"/>
        <rFont val="Times New Roman"/>
        <family val="1"/>
      </rPr>
      <t xml:space="preserve">2)  </t>
    </r>
    <r>
      <rPr>
        <sz val="11"/>
        <rFont val="Times New Roman"/>
        <family val="1"/>
      </rPr>
      <t>O  item remunera  o  fornecimento  e  instalação  de  placa  ou  espelho,  em latão de 4" x 4", com acabamento  escovado,  para  02  ou  03  tomadas  de  lógica  RJ-45,  para  montagem  em  caixa  de alumínio de piso.</t>
    </r>
  </si>
  <si>
    <r>
      <rPr>
        <b/>
        <sz val="10"/>
        <color rgb="FF0000FF"/>
        <rFont val="Times New Roman"/>
        <family val="1"/>
      </rPr>
      <t>41.00.000  ILUMINAÇÃO</t>
    </r>
  </si>
  <si>
    <r>
      <rPr>
        <b/>
        <sz val="10"/>
        <rFont val="Times New Roman"/>
        <family val="1"/>
      </rPr>
      <t>41.02.000  LÂMPADAS</t>
    </r>
  </si>
  <si>
    <r>
      <rPr>
        <sz val="10"/>
        <rFont val="Times New Roman"/>
        <family val="1"/>
      </rPr>
      <t>41.02.540  LÂMPADA LED TUBULAR T 8 COM BASE G 13, DE 750 ATÉ 940 IM - 9 W</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</si>
  <si>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</si>
  <si>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750 até 940 lm, vida útil &gt; ou = 25.000 h, potência entre 9 W; remunera também materiais, acessórios e a mão- de-obra para instalação da lâmpada. Referência: LEDT8-HPSMD-G13-9-270-60-3C fabricação Glight, P25137 fabricação Sylvania ou equivalente.</t>
    </r>
  </si>
  <si>
    <r>
      <rPr>
        <sz val="10"/>
        <rFont val="Times New Roman"/>
        <family val="1"/>
      </rPr>
      <t xml:space="preserve">41.02.550  LÂMPADA LED TUBULAR T8 COM BASE G13, DE 1600 ATÉ 1943 IM - 18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</si>
  <si>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1600 até 1943 lm, vida  útil &gt;  ou  = 25.000  h,  potência  entre  18 W;  remunera  também  materiais,  acessórios  e  a mão-de-obra   para  instalação  da  lâmpada.  Referência:   LEDT8-HPSMD-G13-18-270-60-3C fabricação Glight, P25125 fabricação Sylvania ou equivalente.</t>
    </r>
  </si>
  <si>
    <r>
      <rPr>
        <sz val="10"/>
        <rFont val="Times New Roman"/>
        <family val="1"/>
      </rPr>
      <t xml:space="preserve">41.02.560  LÂMPADA LED TUBULAR T8 COM BASE G13, DE 3400 ATÉ 3780 IM – 36 A 40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</si>
  <si>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 80, temperatura de cor entre 5.500 e 6.500 K, fluxo luminoso de 3400 até 3800 lm, vida útil ≥ 25.000 h, potência entre 36 a 40 W; remunera também materiais, acessórios e a mão-de- obra  para  instalação  da  lâmpada.  Referência:  LEDT8-HPSMD-G13-40-270-60-3C  fabricação Glight, P25257 fabricação Sylvania ou equivalente.</t>
    </r>
  </si>
  <si>
    <r>
      <rPr>
        <b/>
        <sz val="10"/>
        <rFont val="Times New Roman"/>
        <family val="1"/>
      </rPr>
      <t>41.04.000  ACESSÓRIOS DE ILUMINAÇÃO</t>
    </r>
  </si>
  <si>
    <r>
      <rPr>
        <sz val="10"/>
        <rFont val="Times New Roman"/>
        <family val="1"/>
      </rPr>
      <t>41.04.020  RECEPTÁCULO DE PORCELANA COM PARAFUSO DE FIXAÇÃO COM ROSCA E-27</t>
    </r>
  </si>
  <si>
    <r>
      <rPr>
        <sz val="10"/>
        <rFont val="Times New Roman"/>
        <family val="1"/>
      </rPr>
      <t xml:space="preserve">1)  </t>
    </r>
    <r>
      <rPr>
        <sz val="11"/>
        <rFont val="Times New Roman"/>
        <family val="1"/>
      </rPr>
      <t>Será medido por unidade de receptáculo instalado (un).</t>
    </r>
  </si>
  <si>
    <r>
      <rPr>
        <sz val="10"/>
        <rFont val="Times New Roman"/>
        <family val="1"/>
      </rPr>
      <t xml:space="preserve">2)  </t>
    </r>
    <r>
      <rPr>
        <sz val="11"/>
        <rFont val="Times New Roman"/>
        <family val="1"/>
      </rPr>
      <t>O item remunera o fornecimento e instalação de soquete de porcelana, com parafuso de fixação e rosca E-27.</t>
    </r>
  </si>
  <si>
    <r>
      <rPr>
        <sz val="10"/>
        <rFont val="Times New Roman"/>
        <family val="1"/>
      </rPr>
      <t>41.04.040  RECEPTÁCULO DE PORCELANA COM PARAFUSO DE FIXAÇÃO COM ROSCA E-40</t>
    </r>
  </si>
  <si>
    <r>
      <rPr>
        <sz val="10"/>
        <rFont val="Times New Roman"/>
        <family val="1"/>
      </rPr>
      <t xml:space="preserve">2)  </t>
    </r>
    <r>
      <rPr>
        <sz val="11"/>
        <rFont val="Times New Roman"/>
        <family val="1"/>
      </rPr>
      <t>O item remunera o fornecimento e instalação de soquete de porcelana, com parafuso de fixação e rosca E-40.</t>
    </r>
  </si>
  <si>
    <r>
      <rPr>
        <sz val="10"/>
        <rFont val="Times New Roman"/>
        <family val="1"/>
      </rPr>
      <t>41.04.050  TRILHO ELETRIFICADO DE ALIMENTAÇÃO COM 1 CIRCUITO, EM ALUMÍNIO COM PINTURA NA COR BRANCO</t>
    </r>
  </si>
  <si>
    <r>
      <rPr>
        <sz val="10"/>
        <rFont val="Times New Roman"/>
        <family val="1"/>
      </rPr>
      <t xml:space="preserve">1)  </t>
    </r>
    <r>
      <rPr>
        <sz val="11"/>
        <rFont val="Times New Roman"/>
        <family val="1"/>
      </rPr>
      <t>Será medido por comprimento de trilho eletrificado instalado (m).</t>
    </r>
  </si>
  <si>
    <r>
      <rPr>
        <sz val="10"/>
        <rFont val="Times New Roman"/>
        <family val="1"/>
      </rPr>
      <t xml:space="preserve">2)  </t>
    </r>
    <r>
      <rPr>
        <sz val="11"/>
        <rFont val="Times New Roman"/>
        <family val="1"/>
      </rPr>
      <t>O   item   remunera   o   fornecimento   e   instalação   de   trilho   eletrificado,   com   um   circuito independente; referência Altrac fabricação Altena, ou equivalente. Remunera também materiais acessórios,  equipamentos  e  a  mão-de-obra  necessários  para  a  instalação  completa  do  trilho eletrificado.</t>
    </r>
  </si>
  <si>
    <r>
      <rPr>
        <sz val="10"/>
        <rFont val="Times New Roman"/>
        <family val="1"/>
      </rPr>
      <t>41.04.060  SOQUETE CONVENCIONAL PARA LÂMPADA FLUORESCENTE</t>
    </r>
  </si>
  <si>
    <r>
      <rPr>
        <sz val="10"/>
        <rFont val="Times New Roman"/>
        <family val="1"/>
      </rPr>
      <t xml:space="preserve">1)  </t>
    </r>
    <r>
      <rPr>
        <sz val="11"/>
        <rFont val="Times New Roman"/>
        <family val="1"/>
      </rPr>
      <t>Será medido por unidade de soquete instalado (un).</t>
    </r>
  </si>
  <si>
    <r>
      <rPr>
        <sz val="10"/>
        <rFont val="Times New Roman"/>
        <family val="1"/>
      </rPr>
      <t xml:space="preserve">2)  </t>
    </r>
    <r>
      <rPr>
        <sz val="11"/>
        <rFont val="Times New Roman"/>
        <family val="1"/>
      </rPr>
      <t>O   item   remunera   o   fornecimento   e   instalação   de   soquete   convencional   para   lâmpada fluorescente.</t>
    </r>
  </si>
  <si>
    <r>
      <rPr>
        <sz val="10"/>
        <rFont val="Times New Roman"/>
        <family val="1"/>
      </rPr>
      <t>41.04.100  SOQUETE  ANTIVIBRATÓRIO  PARA  LÂMPADA  FLUORESCENTE  COM  PLACA  DE  PRESSÃO  E FIXAÇÃO</t>
    </r>
  </si>
  <si>
    <r>
      <rPr>
        <sz val="10"/>
        <rFont val="Times New Roman"/>
        <family val="1"/>
      </rPr>
      <t xml:space="preserve">2)  </t>
    </r>
    <r>
      <rPr>
        <sz val="11"/>
        <rFont val="Times New Roman"/>
        <family val="1"/>
      </rPr>
      <t>O item remunera o fornecimento e instalação de soquete antivibratório, com placa de pressão e fixação, para lâmpada fluorescente.</t>
    </r>
  </si>
  <si>
    <r>
      <rPr>
        <b/>
        <sz val="10"/>
        <rFont val="Times New Roman"/>
        <family val="1"/>
      </rPr>
      <t>41.05.000  LÂMPADAS DE DESCARGA DE ALTA POTÊNCIA</t>
    </r>
  </si>
  <si>
    <r>
      <rPr>
        <sz val="10"/>
        <rFont val="Times New Roman"/>
        <family val="1"/>
      </rPr>
      <t>41.05.010  LÂMPADA MISTA, BASE E27 DE 160 W</t>
    </r>
  </si>
  <si>
    <r>
      <rPr>
        <sz val="10"/>
        <rFont val="Times New Roman"/>
        <family val="1"/>
      </rPr>
      <t xml:space="preserve">2)  </t>
    </r>
    <r>
      <rPr>
        <sz val="11"/>
        <rFont val="Times New Roman"/>
        <family val="1"/>
      </rPr>
      <t>O item remunera o fornecimento de lâmpada mista de 160 W / 220 V, com base E27; referência Osram,  Philips  ou  equivalente;  remunera  também  o  fornecimento  da  mão-de-obra  necessária para a instalação da lâmpada.</t>
    </r>
  </si>
  <si>
    <r>
      <rPr>
        <sz val="10"/>
        <rFont val="Times New Roman"/>
        <family val="1"/>
      </rPr>
      <t>41.05.020  LÂMPADA MISTA, BASE E27 OU E40 DE 250 W</t>
    </r>
  </si>
  <si>
    <r>
      <rPr>
        <sz val="10"/>
        <rFont val="Times New Roman"/>
        <family val="1"/>
      </rPr>
      <t xml:space="preserve">2)  </t>
    </r>
    <r>
      <rPr>
        <sz val="11"/>
        <rFont val="Times New Roman"/>
        <family val="1"/>
      </rPr>
      <t>O item remunera o fornecimento de lâmpada mista de 250 W / 220 V, com base E27 ou E40; referência  Osram,  Philips  ou  equivalente;  remunera  também  o  fornecimento  da  mão-de-obra necessária para a instalação da lâmpada.</t>
    </r>
  </si>
  <si>
    <r>
      <rPr>
        <sz val="10"/>
        <rFont val="Times New Roman"/>
        <family val="1"/>
      </rPr>
      <t>41.05.030  LÂMPADA MISTA, BASE E40 DE 500 W</t>
    </r>
  </si>
  <si>
    <r>
      <rPr>
        <sz val="10"/>
        <rFont val="Times New Roman"/>
        <family val="1"/>
      </rPr>
      <t xml:space="preserve">2)  </t>
    </r>
    <r>
      <rPr>
        <sz val="11"/>
        <rFont val="Times New Roman"/>
        <family val="1"/>
      </rPr>
      <t>O item remunera o fornecimento de lâmpada mista de 500 W / 220 V, com base E40; referência Osram  ou  equivalente;  remunera  também  o  fornecimento  da  mão-de-obra  necessária  para  a instalação da lâmpada.</t>
    </r>
  </si>
  <si>
    <r>
      <rPr>
        <sz val="10"/>
        <rFont val="Times New Roman"/>
        <family val="1"/>
      </rPr>
      <t>41.05.200  LÂMPADA DE VAPOR DE SÓDIO ELIPSOIDAL, BASE E27 DE 70 W</t>
    </r>
  </si>
  <si>
    <r>
      <rPr>
        <sz val="10"/>
        <rFont val="Times New Roman"/>
        <family val="1"/>
      </rPr>
      <t xml:space="preserve">2)  </t>
    </r>
    <r>
      <rPr>
        <sz val="11"/>
        <rFont val="Times New Roman"/>
        <family val="1"/>
      </rPr>
      <t>O item remunera o fornecimento de lâmpada em vapor de sódio elipsoidal de 70 W, com base E27,  uso  com  equipamento  auxiliar;  referência  Osram,  Philips  ou  equivalente;  remunera também o fornecimento da mão-de-obra necessária para a instalação da lâmpada. Não remunera o fornecimento do reator.</t>
    </r>
  </si>
  <si>
    <r>
      <rPr>
        <sz val="10"/>
        <rFont val="Times New Roman"/>
        <family val="1"/>
      </rPr>
      <t>41.05.220  LÂMPADA DE VAPOR DE SÓDIO ELIPSOIDAL OU TUBULAR, BASE E40 DE 150 W</t>
    </r>
  </si>
  <si>
    <r>
      <rPr>
        <sz val="10"/>
        <rFont val="Times New Roman"/>
        <family val="1"/>
      </rPr>
      <t xml:space="preserve">2)  </t>
    </r>
    <r>
      <rPr>
        <sz val="11"/>
        <rFont val="Times New Roman"/>
        <family val="1"/>
      </rPr>
      <t>O item remunera o fornecimento de lâmpada em vapor de sódio de 150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</si>
  <si>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41.05.240  LÂMPADA DE VAPOR DE SÓDIO ELIPSOIDAL OU TUBULAR, BASE E40 DE 250 W</t>
    </r>
  </si>
  <si>
    <r>
      <rPr>
        <sz val="10"/>
        <rFont val="Times New Roman"/>
        <family val="1"/>
      </rPr>
      <t xml:space="preserve">2)  </t>
    </r>
    <r>
      <rPr>
        <sz val="11"/>
        <rFont val="Times New Roman"/>
        <family val="1"/>
      </rPr>
      <t>O item remunera o fornecimento de lâmpada em vapor de sódio de 250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</si>
  <si>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41.05.260  LÂMPADA DE VAPOR DE SÓDIO ELIPSOIDAL OU TUBULAR, BASE E40 DE 400 W</t>
    </r>
  </si>
  <si>
    <r>
      <rPr>
        <sz val="10"/>
        <rFont val="Times New Roman"/>
        <family val="1"/>
      </rPr>
      <t xml:space="preserve">2)  </t>
    </r>
    <r>
      <rPr>
        <sz val="11"/>
        <rFont val="Times New Roman"/>
        <family val="1"/>
      </rPr>
      <t>O item remunera o fornecimento de lâmpada em vapor de sódio de 400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</si>
  <si>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41.05.440  LÂMPADA  FLUORESCENTE   COMPACTA  ELETRÔNICA,  BASE  E27  COM  59 W  A  65 W  DE POTÊNCIA</t>
    </r>
  </si>
  <si>
    <r>
      <rPr>
        <sz val="10"/>
        <rFont val="Times New Roman"/>
        <family val="1"/>
      </rPr>
      <t xml:space="preserve">2)  </t>
    </r>
    <r>
      <rPr>
        <sz val="11"/>
        <rFont val="Times New Roman"/>
        <family val="1"/>
      </rPr>
      <t>O item remunera o fornecimento de lâmpada fluorescente compacta eletrônica, base E27 com 59 W a 65 W  de  potência,  tensão  220 V  e  cor  5500 a 6500 K;  referência  comercial:  Twist ELHO 65W fabricação Osram, Spiralux 04269 fabricação Ourolux, FLE60B16 fabricação llum ou  equivalente;  remunera  também  materiais  e  a  mão-de-obra  necessária  para  instalação  da lâmpada.</t>
    </r>
  </si>
  <si>
    <r>
      <rPr>
        <sz val="10"/>
        <rFont val="Times New Roman"/>
        <family val="1"/>
      </rPr>
      <t>41.05.520  LÂMPADA DE VAPOR METÁLICO ELIPSOIDAL, BASE E40 DE 250 W</t>
    </r>
  </si>
  <si>
    <r>
      <rPr>
        <sz val="10"/>
        <rFont val="Times New Roman"/>
        <family val="1"/>
      </rPr>
      <t xml:space="preserve">2)  </t>
    </r>
    <r>
      <rPr>
        <sz val="11"/>
        <rFont val="Times New Roman"/>
        <family val="1"/>
      </rPr>
      <t>O item remunera o fornecimento de lâmpada em vapor metálico de 250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</si>
  <si>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41.05.530  LÂMPADA DE VAPOR METÁLICO ELIPSOIDAL, BASE E40 DE 400 W</t>
    </r>
  </si>
  <si>
    <r>
      <rPr>
        <sz val="10"/>
        <rFont val="Times New Roman"/>
        <family val="1"/>
      </rPr>
      <t xml:space="preserve">2)  </t>
    </r>
    <r>
      <rPr>
        <sz val="11"/>
        <rFont val="Times New Roman"/>
        <family val="1"/>
      </rPr>
      <t>O item remunera o fornecimento de lâmpada em vapor metálico de 400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</si>
  <si>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41.05.710  LÂMPADA DE VAPOR METÁLICO TUBULAR, BASE G12 DE 70 W</t>
    </r>
  </si>
  <si>
    <r>
      <rPr>
        <sz val="10"/>
        <rFont val="Times New Roman"/>
        <family val="1"/>
      </rPr>
      <t xml:space="preserve">2)  </t>
    </r>
    <r>
      <rPr>
        <sz val="11"/>
        <rFont val="Times New Roman"/>
        <family val="1"/>
      </rPr>
      <t>O item remunera o fornecimento de lâmpada em vapor metálico de 70 W, modelo tubular com base G12, uso com equipamento auxiliar; referência Osram, Philips ou equivalente; remunera</t>
    </r>
  </si>
  <si>
    <r>
      <rPr>
        <sz val="11"/>
        <rFont val="Times New Roman"/>
        <family val="1"/>
      </rPr>
      <t>também o fornecimento da mão-de-obra necessária para a instalação da lâmpada. Não remunera o fornecimento do reator.</t>
    </r>
  </si>
  <si>
    <r>
      <rPr>
        <sz val="10"/>
        <rFont val="Times New Roman"/>
        <family val="1"/>
      </rPr>
      <t>41.05.720  LÂMPADA DE VAPOR METÁLICO TUBULAR, BASE G12 DE 150 W</t>
    </r>
  </si>
  <si>
    <r>
      <rPr>
        <sz val="10"/>
        <rFont val="Times New Roman"/>
        <family val="1"/>
      </rPr>
      <t xml:space="preserve">2)  </t>
    </r>
    <r>
      <rPr>
        <sz val="11"/>
        <rFont val="Times New Roman"/>
        <family val="1"/>
      </rPr>
      <t>O item remunera o fornecimento de lâmpada em vapor metálico de 150 W, modelo tubular com base G12, uso com equipamento auxiliar; referência Osram, Philips ou equivalente; remunera também o fornecimento da mão-de-obra necessária para a instalação da lâmpada. Não remunera o fornecimento do reator.</t>
    </r>
  </si>
  <si>
    <r>
      <rPr>
        <sz val="10"/>
        <rFont val="Times New Roman"/>
        <family val="1"/>
      </rPr>
      <t>41.05.800  LÂMPADA DE VAPOR METÁLICO TUBULAR, BASE RX7S BILATERAL DE 70 W</t>
    </r>
  </si>
  <si>
    <r>
      <rPr>
        <sz val="10"/>
        <rFont val="Times New Roman"/>
        <family val="1"/>
      </rPr>
      <t xml:space="preserve">2)  </t>
    </r>
    <r>
      <rPr>
        <sz val="11"/>
        <rFont val="Times New Roman"/>
        <family val="1"/>
      </rPr>
      <t>O item remunera o fornecimento de lâmpada em vapor metálico de 70 W, modelo tubular com base RX7s bilateral, uso com equipamento auxiliar; referência Osram, Philips ou equivalente; remunera também o fornecimento da mão-de-obra necessária para a instalação da lâmpada. Não remunera o fornecimento do reator.</t>
    </r>
  </si>
  <si>
    <r>
      <rPr>
        <b/>
        <sz val="10"/>
        <rFont val="Times New Roman"/>
        <family val="1"/>
      </rPr>
      <t>41.06.000  LÂMPADAS INCANDESCENTES</t>
    </r>
  </si>
  <si>
    <r>
      <rPr>
        <sz val="10"/>
        <rFont val="Times New Roman"/>
        <family val="1"/>
      </rPr>
      <t>41.06.100  LÂMPADA HALÓGENA REFLETORA PAR 20, BASE E27 DE 50 W - 220V</t>
    </r>
  </si>
  <si>
    <r>
      <rPr>
        <sz val="10"/>
        <rFont val="Times New Roman"/>
        <family val="1"/>
      </rPr>
      <t xml:space="preserve">2)  </t>
    </r>
    <r>
      <rPr>
        <sz val="11"/>
        <rFont val="Times New Roman"/>
        <family val="1"/>
      </rPr>
      <t>O item remunera o fornecimento de lâmpada halógena refletora PAR 20, de 50 W para tensão de   220 V,   com   base   E27;   referência   comercial   Halopar 20 64832,   fabricação   Osram, PAR2050W230V25D fabricação Philips ou equivalente; remunera também o fornecimento da mão-de-obra necessária para a instalação da lâmpada.</t>
    </r>
  </si>
  <si>
    <r>
      <rPr>
        <sz val="10"/>
        <rFont val="Times New Roman"/>
        <family val="1"/>
      </rPr>
      <t>41.06.110  LÂMPADA HALÓGENA REFLETORA PAR 20, BASE E27 DE 50 W - 110V</t>
    </r>
  </si>
  <si>
    <r>
      <rPr>
        <sz val="10"/>
        <rFont val="Times New Roman"/>
        <family val="1"/>
      </rPr>
      <t xml:space="preserve">2)  </t>
    </r>
    <r>
      <rPr>
        <sz val="11"/>
        <rFont val="Times New Roman"/>
        <family val="1"/>
      </rPr>
      <t>O item remunera o fornecimento de lâmpada halógena refletora PAR 20, de 50 W para tensão de  110 V,  com  base  E27;  referência  comercial  Halopar 20  20NFL,  fabricação  Osram  ou equivalente; remunera também o fornecimento da mão-de-obra necessária para a instalação da lâmpada.</t>
    </r>
  </si>
  <si>
    <r>
      <rPr>
        <sz val="10"/>
        <rFont val="Times New Roman"/>
        <family val="1"/>
      </rPr>
      <t>41.06.120  LÂMPADA HALÓGENA REFLETORA PAR 30, BASE E27 DE 75 W - 220V</t>
    </r>
  </si>
  <si>
    <r>
      <rPr>
        <sz val="10"/>
        <rFont val="Times New Roman"/>
        <family val="1"/>
      </rPr>
      <t xml:space="preserve">2)  </t>
    </r>
    <r>
      <rPr>
        <sz val="11"/>
        <rFont val="Times New Roman"/>
        <family val="1"/>
      </rPr>
      <t>O item remunera o fornecimento de lâmpada halógena refletora PAR 30, de 75 W para tensão de 220 V, com base E27; referência comercial Halopar 30 75 W – 220 V, fabricação Osram ou equivalente; remunera também o fornecimento da mão-de-obra necessária para a instalação da lâmpada.</t>
    </r>
  </si>
  <si>
    <r>
      <rPr>
        <sz val="10"/>
        <rFont val="Times New Roman"/>
        <family val="1"/>
      </rPr>
      <t>41.06.130  LÂMPADA HALÓGENA COM REFLETOR DICRÓICO DE 50 W – 12 V</t>
    </r>
  </si>
  <si>
    <r>
      <rPr>
        <sz val="10"/>
        <rFont val="Times New Roman"/>
        <family val="1"/>
      </rPr>
      <t xml:space="preserve">2)  </t>
    </r>
    <r>
      <rPr>
        <sz val="11"/>
        <rFont val="Times New Roman"/>
        <family val="1"/>
      </rPr>
      <t>O  item  remunera  o  fornecimento  de  lâmpada  halógena  com  refletor  dicróico,  de  50  W  para tensão de 12 V; referência comercial Osram ou equivalente; remunera também o fornecimento da mão-de-obra necessária para a instalação da lâmpada.</t>
    </r>
  </si>
  <si>
    <r>
      <rPr>
        <sz val="10"/>
        <rFont val="Times New Roman"/>
        <family val="1"/>
      </rPr>
      <t>41.06.400  LÂMPADA HALÓGENA TUBULAR, BASE R7S BILATERAL DE 150 W – 110 OU 220 V</t>
    </r>
  </si>
  <si>
    <r>
      <rPr>
        <sz val="10"/>
        <rFont val="Times New Roman"/>
        <family val="1"/>
      </rPr>
      <t xml:space="preserve">2)  </t>
    </r>
    <r>
      <rPr>
        <sz val="11"/>
        <rFont val="Times New Roman"/>
        <family val="1"/>
      </rPr>
      <t>O  item  remunera  o  fornecimento  de  lâmpada  halógena  de  150 W,  para  tensões  de  110  ou 220 V, modelo tubular com base R7s bilateral; referência 145752/145754 fabricação Sylvania ou equivalente; remunera também o fornecimento da mão-de-obra necessária para a instalação da lâmpada.</t>
    </r>
  </si>
  <si>
    <r>
      <rPr>
        <sz val="10"/>
        <rFont val="Times New Roman"/>
        <family val="1"/>
      </rPr>
      <t>41.06.410  LÂMPADA HALÓGENA TUBULAR, BASE R7S BILATERAL DE 300 W – 110 OU 220 V</t>
    </r>
  </si>
  <si>
    <r>
      <rPr>
        <sz val="10"/>
        <rFont val="Times New Roman"/>
        <family val="1"/>
      </rPr>
      <t xml:space="preserve">2)  </t>
    </r>
    <r>
      <rPr>
        <sz val="11"/>
        <rFont val="Times New Roman"/>
        <family val="1"/>
      </rPr>
      <t>O  item  remunera  o  fornecimento  de  lâmpada  halógena  de  300 W,  para  tensões  de  110  ou 220 V,  modelo  tubular  com base  R7s  bilateral;  referência  comercial  91750/91436  Quartzline fabricação  GE,  Haloline  64703/64701  fabricação  Osram ou  equivalente;  remunera  também o fornecimento da mão-de-obra necessária para a instalação da lâmpada.</t>
    </r>
  </si>
  <si>
    <r>
      <rPr>
        <sz val="10"/>
        <rFont val="Times New Roman"/>
        <family val="1"/>
      </rPr>
      <t>41.06.420  LÂMPADA HALÓGENA TUBULAR, BASE R7S BILATERAL DE 500 W – 110 OU 220 V</t>
    </r>
  </si>
  <si>
    <r>
      <rPr>
        <sz val="10"/>
        <rFont val="Times New Roman"/>
        <family val="1"/>
      </rPr>
      <t xml:space="preserve">2)  </t>
    </r>
    <r>
      <rPr>
        <sz val="11"/>
        <rFont val="Times New Roman"/>
        <family val="1"/>
      </rPr>
      <t>O  item  remunera  o  fornecimento  de  lâmpada  halógena  de  500 W,  para  tensões  de  110  ou 220 V,  modelo  tubular  com  base  R7s  bilateral;  referência  comercial  HA500  da  Philips  ou equivalente; remunera também o fornecimento da mão-de-obra necessária para a instalação da lâmpada.</t>
    </r>
  </si>
  <si>
    <r>
      <rPr>
        <b/>
        <sz val="10"/>
        <rFont val="Times New Roman"/>
        <family val="1"/>
      </rPr>
      <t>41.07.000  LÂMPADAS FLUORESCENTES</t>
    </r>
  </si>
  <si>
    <r>
      <rPr>
        <sz val="10"/>
        <rFont val="Times New Roman"/>
        <family val="1"/>
      </rPr>
      <t>41.07.011  LÂMPADA FLUORESCENTE TUBULAR, BASE BIPINO BILATERAL DE 14 W</t>
    </r>
  </si>
  <si>
    <r>
      <rPr>
        <sz val="10"/>
        <rFont val="Times New Roman"/>
        <family val="1"/>
      </rPr>
      <t xml:space="preserve">2)  </t>
    </r>
    <r>
      <rPr>
        <sz val="11"/>
        <rFont val="Times New Roman"/>
        <family val="1"/>
      </rPr>
      <t>O item remunera o fornecimento de lâmpada fluorescente de 14 W, modelo tubular com base bipino   bilateral,   uso   com   equipamento   auxiliar   tipo   T5;   referência   comercial   Lumilux HE 14W / 840  fabricação  Osram,  TL 5  Essential  14 W / 840  fabricação  Philips,  FT 14114 fabricação  Empalux  ou  equivalente;  remunera  também  a  mão-de-obra  necessária  para  a instalação da lâmpada. Não remunera o fornecimento do reator.</t>
    </r>
  </si>
  <si>
    <r>
      <rPr>
        <sz val="10"/>
        <rFont val="Times New Roman"/>
        <family val="1"/>
      </rPr>
      <t>41.07.020  LÂMPADA FLUORESCENTE TUBULAR, BASE BIPINO BILATERAL DE 15 W</t>
    </r>
  </si>
  <si>
    <r>
      <rPr>
        <sz val="10"/>
        <rFont val="Times New Roman"/>
        <family val="1"/>
      </rPr>
      <t xml:space="preserve">2)  </t>
    </r>
    <r>
      <rPr>
        <sz val="11"/>
        <rFont val="Times New Roman"/>
        <family val="1"/>
      </rPr>
      <t>O item remunera o fornecimento de lâmpada fluorescente de 15 W, modelo tubular com base bipino  bilateral,  uso  com  equipamento  auxiliar;  referência  comercial  L 15 LD  fabricação Osram, TDL15W-ELD-25 fabricação Philips ou equivalente; remunera também o fornecimento da  mão-de-obra  necessária  para  a  instalação  da  lâmpada.  Não  remunera  o  fornecimento  do reator.</t>
    </r>
  </si>
  <si>
    <r>
      <rPr>
        <sz val="10"/>
        <rFont val="Times New Roman"/>
        <family val="1"/>
      </rPr>
      <t>41.07.030  LÂMPADA FLUORESCENTE TUBULAR, BASE BIPINO BILATERAL DE 16 W</t>
    </r>
  </si>
  <si>
    <r>
      <rPr>
        <sz val="10"/>
        <rFont val="Times New Roman"/>
        <family val="1"/>
      </rPr>
      <t xml:space="preserve">2)  </t>
    </r>
    <r>
      <rPr>
        <sz val="11"/>
        <rFont val="Times New Roman"/>
        <family val="1"/>
      </rPr>
      <t>O item remunera o fornecimento de lâmpada fluorescente de 16 W, modelo tubular com base bipino  bilateral,  uso  com equipamento auxiliar;  referência comercial  F16/CW-640 fabricação Osram,    TLDRS16W-CO-25    fabricação    Philips    ou    equivalente;    remunera    também    o</t>
    </r>
  </si>
  <si>
    <r>
      <rPr>
        <sz val="11"/>
        <rFont val="Times New Roman"/>
        <family val="1"/>
      </rPr>
      <t>fornecimento  da  mão-de-obra  necessária  para  a  instalação  da  lâmpada.  Não  remunera  o fornecimento do reator.</t>
    </r>
  </si>
  <si>
    <r>
      <rPr>
        <sz val="10"/>
        <rFont val="Times New Roman"/>
        <family val="1"/>
      </rPr>
      <t>41.07.050  LÂMPADA FLUORESCENTE TUBULAR, BASE BIPINO BILATERAL DE 20 W</t>
    </r>
  </si>
  <si>
    <r>
      <rPr>
        <sz val="10"/>
        <rFont val="Times New Roman"/>
        <family val="1"/>
      </rPr>
      <t xml:space="preserve">2)  </t>
    </r>
    <r>
      <rPr>
        <sz val="11"/>
        <rFont val="Times New Roman"/>
        <family val="1"/>
      </rPr>
      <t>O item remunera o fornecimento de lâmpada fluorescente de 20 W, modelo tubular com base bipino   bilateral,   uso   com  equipamento  auxiliar;   referência  L 20 LDE  fabricação  Osram, TLTRS20W-ELD-25 fabricação Philips ou equivalente;  remunera também o fornecimento da mão-de-obra necessária para a instalação da lâmpada. Não remunera o fornecimento do reator.</t>
    </r>
  </si>
  <si>
    <r>
      <rPr>
        <sz val="10"/>
        <rFont val="Times New Roman"/>
        <family val="1"/>
      </rPr>
      <t>41.07.060  LÂMPADA FLUORESCENTE TUBULAR, BASE BIPINO BILATERAL DE 28 W</t>
    </r>
  </si>
  <si>
    <r>
      <rPr>
        <sz val="10"/>
        <rFont val="Times New Roman"/>
        <family val="1"/>
      </rPr>
      <t xml:space="preserve">2)  </t>
    </r>
    <r>
      <rPr>
        <sz val="11"/>
        <rFont val="Times New Roman"/>
        <family val="1"/>
      </rPr>
      <t>O  item  remunera  o  fornecimento  de  lâmpada  fluorescente  tubular,  base  bipino  bilateral  de 28 W;  referência  T5 HE  fabricação  Lumilux,  28 W / 840  fabricação  Osram,  TL5 Essential 28 W / 840 1SL  fabricação  Philips,  FT 28114  fabricação  Empalux  ou  equivalente;  remunera também o fornecimento da mão-de-obra necessária para a instalação completa.</t>
    </r>
  </si>
  <si>
    <r>
      <rPr>
        <sz val="10"/>
        <rFont val="Times New Roman"/>
        <family val="1"/>
      </rPr>
      <t>41.07.070  LÂMPADA FLUORESCENTE TUBULAR, BASE BIPINO BILATERAL DE 32 W</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</si>
  <si>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F032 / CW-640 fabricação Osram, TLDRS 32W-CO-25  fabricação  Philips  ou  equivalente;  remunera  também  o  fornecimento  da mão-de-obra necessária para a instalação da lâmpada. Não remunera o fornecimento do reator.</t>
    </r>
  </si>
  <si>
    <r>
      <rPr>
        <sz val="10"/>
        <rFont val="Times New Roman"/>
        <family val="1"/>
      </rPr>
      <t>41.07.200  LÂMPADA  FLUORESCENTE  TUBULAR,  BASE  BIPINO  BILATERAL  DE  32 W,  COM  CAMADA TRIFÓSFORO</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</si>
  <si>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</si>
  <si>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T 8   LUMILUX   DE   LUXE, fabricação  Osram,  Designer  4000 K  fabricação  Sylvania,  Super  84  fabricação  Philips  ou equivalente; remunera também o fornecimento da mão-de-obra necessária para a instalação da lâmpada. Não remunera o fornecimento do reator.</t>
    </r>
  </si>
  <si>
    <r>
      <rPr>
        <sz val="10"/>
        <rFont val="Times New Roman"/>
        <family val="1"/>
      </rPr>
      <t>41.07.320  LÂMPADA FLUORESCENTE TUBULAR "HO", BASE BIPINO BILATERAL DE 110 W</t>
    </r>
  </si>
  <si>
    <r>
      <rPr>
        <sz val="10"/>
        <rFont val="Times New Roman"/>
        <family val="1"/>
      </rPr>
      <t xml:space="preserve">2)  </t>
    </r>
    <r>
      <rPr>
        <sz val="11"/>
        <rFont val="Times New Roman"/>
        <family val="1"/>
      </rPr>
      <t>O  item  remunera  o  fornecimento  de  lâmpada  fluorescente  "high output"  (HO)  de  110 W, modelo tubular com base bipino com duplo contato embutido bilateral, uso com equipamento auxiliar;  referência  L110LD/L110DEHO  fabricação  Osram,  TLTRS110W-ELD  fabricação Philips  ou  equivalente;  remunera  também  o  fornecimento  da  mão-de-obra  necessária  para  a instalação da lâmpada. Não remunera o fornecimento do reator.</t>
    </r>
  </si>
  <si>
    <r>
      <rPr>
        <sz val="10"/>
        <rFont val="Times New Roman"/>
        <family val="1"/>
      </rPr>
      <t>41.07.400  LÂMPADA FLUORESCENTE COMPACTA ELETRÔNICA "2U", BASE E27 DE 9 W – 110 OU 220 V</t>
    </r>
  </si>
  <si>
    <r>
      <rPr>
        <sz val="10"/>
        <rFont val="Times New Roman"/>
        <family val="1"/>
      </rPr>
      <t xml:space="preserve">2)  </t>
    </r>
    <r>
      <rPr>
        <sz val="11"/>
        <rFont val="Times New Roman"/>
        <family val="1"/>
      </rPr>
      <t>O  item  remunera  o  fornecimento  de  lâmpada  fluorescente  compacta  eletrônica  com  reator integrado de 9 W, para tensões de 110 ou 220 V, modelo duplo "U" com base E27; referência</t>
    </r>
  </si>
  <si>
    <r>
      <rPr>
        <sz val="11"/>
        <rFont val="Times New Roman"/>
        <family val="1"/>
      </rPr>
      <t>compacta flúor 2U fabricação FLC, fluorescente compacta fabricação Empalux ou equivalente; remunera também o fornecimento da mão-de-obra necessária para a instalação da lâmpada.</t>
    </r>
  </si>
  <si>
    <r>
      <rPr>
        <sz val="10"/>
        <rFont val="Times New Roman"/>
        <family val="1"/>
      </rPr>
      <t>41.07.410  LÂMPADA FLUORESCENTE COMPACTA ELETRÔNICA "2U", BASE E27 DE 11 W – 110 OU 220 V</t>
    </r>
  </si>
  <si>
    <r>
      <rPr>
        <sz val="10"/>
        <rFont val="Times New Roman"/>
        <family val="1"/>
      </rPr>
      <t xml:space="preserve">2)  </t>
    </r>
    <r>
      <rPr>
        <sz val="11"/>
        <rFont val="Times New Roman"/>
        <family val="1"/>
      </rPr>
      <t>O  item  remunera  o  fornecimento  de  lâmpada  fluorescente  compacta  eletrônica  com  reator integrado de 11 W, para tensões de 110 ou 220 V, modelo duplo "U" com base E27; referência compacta  fluorescente  2U  fabricação  FLC;  fluorescente  compacta  fabricação  Empalux  ou equivalente; remunera também o fornecimento da mão-de-obra necessária para a instalação da lâmpada.</t>
    </r>
  </si>
  <si>
    <r>
      <rPr>
        <sz val="10"/>
        <rFont val="Times New Roman"/>
        <family val="1"/>
      </rPr>
      <t>41.07.420  LÂMPADA FLUORESCENTE COMPACTA ELETRÔNICA "3U", BASE E27 DE 15 W – 110 OU 220 V</t>
    </r>
  </si>
  <si>
    <r>
      <rPr>
        <sz val="10"/>
        <rFont val="Times New Roman"/>
        <family val="1"/>
      </rPr>
      <t xml:space="preserve">2)  </t>
    </r>
    <r>
      <rPr>
        <sz val="11"/>
        <rFont val="Times New Roman"/>
        <family val="1"/>
      </rPr>
      <t>O  item  remunera  o  fornecimento  de  lâmpada  fluorescente  compacta  eletrônica  com  reator integrado de 15 W, para tensões de 110 ou 220 V, modelo triplo "U" com base E27; referência Mini   Lynx  fabricação  Sylvania,  Dulux  Energy  Saver  fabricação  Osram  ou  equivalente; remunera também o fornecimento da mão-de-obra necessária para a instalação da lâmpada.</t>
    </r>
  </si>
  <si>
    <r>
      <rPr>
        <sz val="10"/>
        <rFont val="Times New Roman"/>
        <family val="1"/>
      </rPr>
      <t>41.07.430  LÂMPADA FLUORESCENTE COMPACTA ELETRÔNICA "3U", BASE E27 DE 20 W – 110 OU 220 V</t>
    </r>
  </si>
  <si>
    <r>
      <rPr>
        <sz val="10"/>
        <rFont val="Times New Roman"/>
        <family val="1"/>
      </rPr>
      <t xml:space="preserve">2)  </t>
    </r>
    <r>
      <rPr>
        <sz val="11"/>
        <rFont val="Times New Roman"/>
        <family val="1"/>
      </rPr>
      <t>O  item  remunera  o  fornecimento  de  lâmpada  fluorescente  compacta  eletrônica  com  reator integrado de 20 W, para tensões de 110 ou 220 V, modelo triplo "U" com base E27; referência Dulux  Energy  Saver  fabricação  Osram  ou  equivalente;  remunera  também  o  fornecimento  da mão-de-obra necessária para a instalação da lâmpada.</t>
    </r>
  </si>
  <si>
    <r>
      <rPr>
        <sz val="10"/>
        <rFont val="Times New Roman"/>
        <family val="1"/>
      </rPr>
      <t>41.07.440  LÂMPADA FLUORESCENTE COMPACTA ELETRÔNICA "3U", BASE E27 DE 23 W – 110 OU 220 V</t>
    </r>
  </si>
  <si>
    <r>
      <rPr>
        <sz val="10"/>
        <rFont val="Times New Roman"/>
        <family val="1"/>
      </rPr>
      <t xml:space="preserve">2)  </t>
    </r>
    <r>
      <rPr>
        <sz val="11"/>
        <rFont val="Times New Roman"/>
        <family val="1"/>
      </rPr>
      <t>O  item  remunera  o  fornecimento  de  lâmpada  fluorescente  compacta  eletrônica  com  reator integrado de 23 W, para tensões de 110 ou 220 V, modelo triplo "U" com base E27; referência Universal fabricação Philips ou equivalente; remunera também o fornecimento da mão-de-obra necessária para a instalação da lâmpada.</t>
    </r>
  </si>
  <si>
    <r>
      <rPr>
        <sz val="10"/>
        <rFont val="Times New Roman"/>
        <family val="1"/>
      </rPr>
      <t>41.07.450  LÂMPADA FLUORESCENTE COMPACTA ELETRÔNICA "3U", BASE E27 DE 25 W – 110 OU 220 V</t>
    </r>
  </si>
  <si>
    <r>
      <rPr>
        <sz val="10"/>
        <rFont val="Times New Roman"/>
        <family val="1"/>
      </rPr>
      <t xml:space="preserve">2)  </t>
    </r>
    <r>
      <rPr>
        <sz val="11"/>
        <rFont val="Times New Roman"/>
        <family val="1"/>
      </rPr>
      <t>O  item  remunera  o  fornecimento  de  lâmpada  fluorescente  compacta  eletrônica  com  reator integrado de 25 W, para tensões de 110 ou 220 V, modelo triplo "U" com base E27; referência Mini Lynx fabricação Sylvania ou equivalente; remunera também o fornecimento da mão-de- obra necessária para a instalação da lâmpada.</t>
    </r>
  </si>
  <si>
    <r>
      <rPr>
        <sz val="10"/>
        <rFont val="Times New Roman"/>
        <family val="1"/>
      </rPr>
      <t>41.07.800  LÂMPADA FLUORESCENTE COMPACTA "1U", BASE G-23 DE 9 W</t>
    </r>
  </si>
  <si>
    <r>
      <rPr>
        <sz val="10"/>
        <rFont val="Times New Roman"/>
        <family val="1"/>
      </rPr>
      <t xml:space="preserve">2)  </t>
    </r>
    <r>
      <rPr>
        <sz val="11"/>
        <rFont val="Times New Roman"/>
        <family val="1"/>
      </rPr>
      <t>O  item  remunera  o  fornecimento  de  lâmpada  fluorescente  compacta  sem  reator  integrado  de 9 W,  modelo  simples  "U"  com  base  G-23,  uso  com  equipamento  auxiliar;  referência  Dulux S9W/41  fabricação  Osram,  BIAXS9W  fabricação  GE  ou  equivalente;  remunera  também  o fornecimento  da  mão-de-obra  necessária  para  a  instalação  da  lâmpada.  Não  remunera  o fornecimento do reator.</t>
    </r>
  </si>
  <si>
    <r>
      <rPr>
        <sz val="10"/>
        <rFont val="Times New Roman"/>
        <family val="1"/>
      </rPr>
      <t>41.07.810  LÂMPADA FLUORESCENTE COMPACTA "2U", BASE G-24D-2 DE 18 W</t>
    </r>
  </si>
  <si>
    <r>
      <rPr>
        <sz val="10"/>
        <rFont val="Times New Roman"/>
        <family val="1"/>
      </rPr>
      <t xml:space="preserve">2)  </t>
    </r>
    <r>
      <rPr>
        <sz val="11"/>
        <rFont val="Times New Roman"/>
        <family val="1"/>
      </rPr>
      <t>O  item  remunera  o  fornecimento  de  lâmpada  fluorescente  compacta  sem  reator  integrado  de 18 W, modelo duplo "U" com base G-24D-2, uso com equipamento auxiliar; referência Dulux D18W/21-827  ou  840  fabricação  Osram,  PL-C/2P18W/827  ou  840  fabricação  Philips  ou equivalente; remunera também o fornecimento da mão-de-obra necessária para a instalação da lâmpada. Não remunera o fornecimento do reator.</t>
    </r>
  </si>
  <si>
    <r>
      <rPr>
        <sz val="10"/>
        <rFont val="Times New Roman"/>
        <family val="1"/>
      </rPr>
      <t>41.07.820  LÂMPADA FLUORESCENTE COMPACTA "2U", BASE G-24D-3 DE 26 W</t>
    </r>
  </si>
  <si>
    <r>
      <rPr>
        <sz val="10"/>
        <rFont val="Times New Roman"/>
        <family val="1"/>
      </rPr>
      <t xml:space="preserve">2)  </t>
    </r>
    <r>
      <rPr>
        <sz val="11"/>
        <rFont val="Times New Roman"/>
        <family val="1"/>
      </rPr>
      <t>O  item  remunera  o  fornecimento  de  lâmpada  fluorescente  compacta  sem  reator  integrado  de 26 W, modelo duplo "U" com base G-24D-3, uso com equipamento auxiliar; referência Dulux D26 W / 41-827 / 840,  Dulux  D  fabricação  Osram,  PL-C / 2 P26 W / 827  ou  840  fabricação Philips  ou  equivalente;  remunera  também  o  fornecimento  da  mão-de-obra  necessária  para  a instalação da lâmpada. Não remunera o fornecimento do reator.</t>
    </r>
  </si>
  <si>
    <r>
      <rPr>
        <sz val="10"/>
        <rFont val="Times New Roman"/>
        <family val="1"/>
      </rPr>
      <t>41.07.830  LÂMPADA FLUORESCENTE COMPACTA LONGA "1U", BASE 2G-11 DE 36 W</t>
    </r>
  </si>
  <si>
    <r>
      <rPr>
        <sz val="10"/>
        <rFont val="Times New Roman"/>
        <family val="1"/>
      </rPr>
      <t xml:space="preserve">2)  </t>
    </r>
    <r>
      <rPr>
        <sz val="11"/>
        <rFont val="Times New Roman"/>
        <family val="1"/>
      </rPr>
      <t>O item remunera o fornecimento de lâmpada fluorescente compacta longa sem reator integrado de 36 W, modelo simples "U" com base 2G11, uso com equipamento auxiliar; referência Dulux L36 W / 21-840 ou 31-830 fabricação Osram, PL-L /4 P36 W / 827 ou 840 fabricação Philips ou equivalente; remunera também o fornecimento da mão-de-obra necessária para a instalação da lâmpada. Não remunera o fornecimento do reator.</t>
    </r>
  </si>
  <si>
    <r>
      <rPr>
        <sz val="10"/>
        <rFont val="Times New Roman"/>
        <family val="1"/>
      </rPr>
      <t>41.07.850  LÂMPADA FLUORESCENTE COMPACTA "2U", BASE G24Q-2 DE 18 W</t>
    </r>
  </si>
  <si>
    <r>
      <rPr>
        <sz val="10"/>
        <rFont val="Times New Roman"/>
        <family val="1"/>
      </rPr>
      <t xml:space="preserve">2)    </t>
    </r>
    <r>
      <rPr>
        <sz val="11"/>
        <rFont val="Times New Roman"/>
        <family val="1"/>
      </rPr>
      <t>O item remunera o fornecimento de lâmpada fluorescente compacta sem reator integrado de 18 W, modelo duplo "U" com base G24Q-2, uso com equipamento auxiliar; referência DULUX D/E 18W/827 ou 840 fabricação Osram ou equivalente; remunera também o fornecimento da mão-de-obra necessária para a instalação da lâmpada. Não remunera o fornecimento do reator.</t>
    </r>
  </si>
  <si>
    <r>
      <rPr>
        <sz val="10"/>
        <rFont val="Times New Roman"/>
        <family val="1"/>
      </rPr>
      <t>41.07.860  LÂMPADA FLUORESCENTE COMPACTA "2U", BASE G24Q-3 DE 26 W</t>
    </r>
  </si>
  <si>
    <r>
      <rPr>
        <sz val="10"/>
        <rFont val="Times New Roman"/>
        <family val="1"/>
      </rPr>
      <t xml:space="preserve">2)    </t>
    </r>
    <r>
      <rPr>
        <sz val="11"/>
        <rFont val="Times New Roman"/>
        <family val="1"/>
      </rPr>
      <t>O item remunera o fornecimento de lâmpada fluorescente compacta sem reator integrado de 26 W, modelo duplo "U" com base G24Q-3, uso com equipamento auxiliar; referência DULUX D/E 26W/827 ou 840 fabricação Osram ou equivalente; remunera também o fornecimento da mão-de-obra necessária para a instalação da lâmpada. Não remunera o fornecimento do reator.</t>
    </r>
  </si>
  <si>
    <r>
      <rPr>
        <b/>
        <sz val="10"/>
        <rFont val="Times New Roman"/>
        <family val="1"/>
      </rPr>
      <t>41.08.000  REATORES E EQUIPAMENTOS PARA LÂMPADAS DE DESCARGA DE ALTA POTÊNCIA</t>
    </r>
  </si>
  <si>
    <r>
      <rPr>
        <sz val="10"/>
        <rFont val="Times New Roman"/>
        <family val="1"/>
      </rPr>
      <t>41.08.010  TRANSFORMADOR ELETRÔNICO PARA LÂMPADA HALÓGENA DICRÓICA DE 50 W – 220 V</t>
    </r>
  </si>
  <si>
    <r>
      <rPr>
        <sz val="10"/>
        <rFont val="Times New Roman"/>
        <family val="1"/>
      </rPr>
      <t xml:space="preserve">2)  </t>
    </r>
    <r>
      <rPr>
        <sz val="11"/>
        <rFont val="Times New Roman"/>
        <family val="1"/>
      </rPr>
      <t>O  item  remunera  o  fornecimento  de  transformador  eletrônico  de  220 V / 12 V  para  1  (uma) lâmpada  halógena  dicróica  de  20 W  até  50 W / 12 V;  referência  ET-E  50A26S,  fabricação Philips ou equivalente e a mão-de-obra necessária para a instalação do transformador.</t>
    </r>
  </si>
  <si>
    <r>
      <rPr>
        <sz val="10"/>
        <rFont val="Times New Roman"/>
        <family val="1"/>
      </rPr>
      <t>41.08.210  REATOR  ELETROMAGNÉTICO  DE  ALTO  FATOR  DE  POTÊNCIA,  PARA LÂMPADA VAPOR  DE SÓDIO 70 W / 220 V</t>
    </r>
  </si>
  <si>
    <r>
      <rPr>
        <sz val="10"/>
        <rFont val="Times New Roman"/>
        <family val="1"/>
      </rPr>
      <t xml:space="preserve">1)  </t>
    </r>
    <r>
      <rPr>
        <sz val="11"/>
        <rFont val="Times New Roman"/>
        <family val="1"/>
      </rPr>
      <t>Será medido por unidade de reator instalado (un).</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</si>
  <si>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70 W / 220 V  e  a  mão-de-obra necessária para a instalação do reator.</t>
    </r>
  </si>
  <si>
    <r>
      <rPr>
        <sz val="10"/>
        <rFont val="Times New Roman"/>
        <family val="1"/>
      </rPr>
      <t>41.08.230  REATOR  ELETROMAGNÉTICO  DE  ALTO  FATOR  DE  POTÊNCIA,  PARA LÂMPADA VAPOR  DE SÓDIO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</si>
  <si>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150 W / 220 V  e  a  mão-de-obra necessária para a instalação do reator.</t>
    </r>
  </si>
  <si>
    <r>
      <rPr>
        <sz val="10"/>
        <rFont val="Times New Roman"/>
        <family val="1"/>
      </rPr>
      <t>41.08.250  REATOR  ELETROMAGNÉTICO  DE  ALTO  FATOR  DE  POTÊNCIA,  PARA LÂMPADA VAPOR  DE SÓDIO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</si>
  <si>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250 W / 220 V  e  a  mão-de-obra necessária para a instalação do reator.</t>
    </r>
  </si>
  <si>
    <r>
      <rPr>
        <sz val="10"/>
        <rFont val="Times New Roman"/>
        <family val="1"/>
      </rPr>
      <t>41.08.270  REATOR  ELETROMAGNÉTICO  DE  ALTO  FATOR  DE  POTÊNCIA,  PARA LÂMPADA VAPOR  DE SÓDIO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</si>
  <si>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400 W / 220 V  e  a  mão-de-obra necessária para a instalação do reator.</t>
    </r>
  </si>
  <si>
    <r>
      <rPr>
        <sz val="10"/>
        <rFont val="Times New Roman"/>
        <family val="1"/>
      </rPr>
      <t>41.08.280  REATOR  ELETROMAGNÉTICO  DE  ALTO  FATOR  DE  POTÊNCIA,  PARA LÂMPADA VAPOR  DE SÓDIO 1.000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</si>
  <si>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1.000 W / 220 V  e  a  mão-de-obra necessária para a instalação do reator.</t>
    </r>
  </si>
  <si>
    <r>
      <rPr>
        <sz val="10"/>
        <rFont val="Times New Roman"/>
        <family val="1"/>
      </rPr>
      <t>41.08.420  REATOR  ELETROMAGNÉTICO  DE  ALTO  FATOR  DE  POTÊNCIA,  PARA  LÂMPADA  VAPOR METÁLICO 70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</si>
  <si>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70 W / 220 V  e  a  mão-de-obra necessária para a instalação do reator.</t>
    </r>
  </si>
  <si>
    <r>
      <rPr>
        <sz val="10"/>
        <rFont val="Times New Roman"/>
        <family val="1"/>
      </rPr>
      <t>41.08.440  REATOR  ELETROMAGNÉTICO  DE  ALTO  FATOR  DE  POTÊNCIA,  PARA  LÂMPADA  VAPOR METÁLICO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</si>
  <si>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150 W / 220 V  e  a  mão-de-obra necessária para a instalação do reator.</t>
    </r>
  </si>
  <si>
    <r>
      <rPr>
        <sz val="10"/>
        <rFont val="Times New Roman"/>
        <family val="1"/>
      </rPr>
      <t>41.08.450  REATOR  ELETROMAGNÉTICO  DE  ALTO  FATOR  DE  POTÊNCIA,  PARA  LÂMPADA  VAPOR METÁLICO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</si>
  <si>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250 W / 220 V  e  a  mão-de-obra necessária para a instalação do reator.</t>
    </r>
  </si>
  <si>
    <r>
      <rPr>
        <sz val="10"/>
        <rFont val="Times New Roman"/>
        <family val="1"/>
      </rPr>
      <t>41.08.460  REATOR  ELETROMAGNÉTICO  DE  ALTO  FATOR  DE  POTÊNCIA,  PARA  LÂMPADA  VAPOR METÁLICO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</si>
  <si>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400 W / 220 V  e  a  mão-de-obra necessária para a instalação do reator.</t>
    </r>
  </si>
  <si>
    <r>
      <rPr>
        <b/>
        <sz val="10"/>
        <rFont val="Times New Roman"/>
        <family val="1"/>
      </rPr>
      <t>41.09.000  REATORES E EQUIPAMENTOS PARA LÂMPADAS FLUORESCENTES</t>
    </r>
  </si>
  <si>
    <r>
      <rPr>
        <sz val="10"/>
        <rFont val="Times New Roman"/>
        <family val="1"/>
      </rPr>
      <t>41.09.630  REATOR ELETRÔNICO DE ALTO FATOR DE POTÊNCIA COM PARTIDA INSTANTÂNEA PARA UMA LÂMPADA FLUORESCENTE TUBULAR,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</si>
  <si>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32 W, para tensões de 127 V / 220 V e a mão-de-obra necessária para a instalação do reator.</t>
    </r>
  </si>
  <si>
    <r>
      <rPr>
        <sz val="10"/>
        <rFont val="Times New Roman"/>
        <family val="1"/>
      </rPr>
      <t>41.09.710  REATOR ELETRÔNICO DE ALTO FATOR DE POTÊNCIA COM PARTIDA INSTANTÂNEA PARA UMA LÂMPADA FLUORESCENTE TUBULAR, BASE BIPINO BILATERAL, 15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</si>
  <si>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15 W, para tensões de 127 V / 220 V e a mão-de-obra necessária para a instalação do reator.</t>
    </r>
  </si>
  <si>
    <r>
      <rPr>
        <sz val="10"/>
        <rFont val="Times New Roman"/>
        <family val="1"/>
      </rPr>
      <t>41.09.720  REATOR ELETRÔNICO DE ALTO FATOR DE POTÊNCIA COM PARTIDA INSTANTÂNEA PARA DUAS    LÂMPADAS    FLUORESCENTES    TUBULARES,    BASE    BIPINO    BILATERAL,    16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</si>
  <si>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16 W, para tensões de 127 V / 220 V e a mão-de-obra necessária para a instalação do reator.</t>
    </r>
  </si>
  <si>
    <r>
      <rPr>
        <sz val="10"/>
        <rFont val="Times New Roman"/>
        <family val="1"/>
      </rPr>
      <t>41.09.730  REATOR ELETRÔNICO DE ALTO FATOR DE POTÊNCIA COM PARTIDA INSTANTÂNEA PARA UMA LÂMPADA FLUORESCENTE TUBULAR, BASE BIPINO BILATERAL, 20 W – 127 V - 220 V</t>
    </r>
  </si>
  <si>
    <r>
      <rPr>
        <sz val="10"/>
        <rFont val="Times New Roman"/>
        <family val="1"/>
      </rPr>
      <t xml:space="preserve">2)  </t>
    </r>
    <r>
      <rPr>
        <sz val="11"/>
        <rFont val="Times New Roman"/>
        <family val="1"/>
      </rPr>
      <t>O  item  remunera  o  fornecimento  de  reator  eletrônico  de  alto  fator  de  potência  com  partida instantânea,  para  uma  lâmpada  fluorescente  tubulares  de  20  W,  na  potência  de  110  W,  para tensão de 220 V e a mão-de-obra necessária para a instalação do reator.</t>
    </r>
  </si>
  <si>
    <r>
      <rPr>
        <sz val="10"/>
        <rFont val="Times New Roman"/>
        <family val="1"/>
      </rPr>
      <t>41.09.740  REATOR ELETRÔNICO DE ALTO FATOR DE POTÊNCIA COM PARTIDA INSTANTÂNEA PARA DUAS  LÂMPADAS  FLUORESCENTES  TUBULARES,  BASE  BIPINO  BILATERAL,  28 W  –  127 V  - 220 V</t>
    </r>
  </si>
  <si>
    <r>
      <rPr>
        <sz val="10"/>
        <rFont val="Times New Roman"/>
        <family val="1"/>
      </rPr>
      <t xml:space="preserve">2)  </t>
    </r>
    <r>
      <rPr>
        <sz val="11"/>
        <rFont val="Times New Roman"/>
        <family val="1"/>
      </rPr>
      <t>O  item  remunera  o  fornecimento  de  reator  eletrônico  de  alto  fator  de  potência  com  partida instantânea, para duas lâmpadas fluorescentes tubulares de 28 W, na potência de 110 W, para tensão de 220 V e a mão-de-obra necessária para a instalação do reator.</t>
    </r>
  </si>
  <si>
    <r>
      <rPr>
        <sz val="10"/>
        <rFont val="Times New Roman"/>
        <family val="1"/>
      </rPr>
      <t>41.09.750  REATOR ELETRÔNICO DE ALTO FATOR DE POTÊNCIA COM PARTIDA INSTANTÂNEA PARA DUAS    LÂMPADAS    FLUORESCENTES    TUBULARES,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</si>
  <si>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32 W, para tensões de 127 V / 220 V e a mão-de-obra necessária para a instalação do reator.</t>
    </r>
  </si>
  <si>
    <r>
      <rPr>
        <sz val="10"/>
        <rFont val="Times New Roman"/>
        <family val="1"/>
      </rPr>
      <t>41.09.820  REATOR ELETRÔNICO DE ALTO FATOR DE POTÊNCIA COM PARTIDA INSTANTÂNEA PARA UMA LÂMPADA FLUORESCENTE TUBULAR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</si>
  <si>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tubular  tipo  "HO",  com  base  bipino  bilateral,  na potência  de  110 W,  para  tensão  de  220 V  e  a  mão-de-obra  necessária  para  a  instalação  do reator.</t>
    </r>
  </si>
  <si>
    <r>
      <rPr>
        <sz val="10"/>
        <rFont val="Times New Roman"/>
        <family val="1"/>
      </rPr>
      <t>41.09.830  REATOR ELETRÔNICO DE ALTO FATOR DE POTÊNCIA COM PARTIDA INSTANTÂNEA PARA DUAS  LÂMPADAS  FLUORESCENTES  TUBULARES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</si>
  <si>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tubulares tipo "HO", com base bipino bilateral, na potência  de  110 W,  para  tensão  de  220 V  e  a  mão-de-obra  necessária  para  a  instalação  do reator.</t>
    </r>
  </si>
  <si>
    <r>
      <rPr>
        <sz val="10"/>
        <rFont val="Times New Roman"/>
        <family val="1"/>
      </rPr>
      <t>41.09.860  REATOR ELETRÔNICO DE ALTO FATOR DE POTÊNCIA COM PARTIDA INSTANTÂNEA, PARA UMA LÂMPADA FLUORESCENTE COMPACTA”2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</si>
  <si>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G24q-2, na potência de 18 W, para tensão de 220 V e a mão-de-obra necessária para a instalação do reator.</t>
    </r>
  </si>
  <si>
    <r>
      <rPr>
        <sz val="10"/>
        <rFont val="Times New Roman"/>
        <family val="1"/>
      </rPr>
      <t>41.09.870  REATOR ELETRÔNICO DE ALTO FATOR DE POTÊNCIA COM PARTIDA INSTANTÂNEA, PARA UMA LÂMPADA FLUORESCENTE COMPACTA”2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</si>
  <si>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G24q-3, na potência de 26 W, para tensão de 220 V e a mão-de-obra necessária para a instalação do reator.</t>
    </r>
  </si>
  <si>
    <r>
      <rPr>
        <sz val="10"/>
        <rFont val="Times New Roman"/>
        <family val="1"/>
      </rPr>
      <t>41.09.880  REATOR ELETRÔNICO DE ALTO FATOR DE POTÊNCIA COM PARTIDA INSTANTÂNEA, PARA DUAS LÂMPADAS FLUORESCENTES COMPACTAS “2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</si>
  <si>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G24q-2,  na potência de 18 W, para tensão de 220 V e a mão-de-obra necessária para a instalação do reator.</t>
    </r>
  </si>
  <si>
    <r>
      <rPr>
        <sz val="10"/>
        <rFont val="Times New Roman"/>
        <family val="1"/>
      </rPr>
      <t>41.09.890  REATOR ELETRÔNICO DE ALTO FATOR DE POTÊNCIA COM PARTIDA INSTANTÂNEA, PARA DUAS LÂMPADAS FLUORESCENTES COMPACTAS “2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</si>
  <si>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G24q-3,  na potência de 26 W, para tensão de 220 V e a mão-de-obra necessária para a instalação do reator.</t>
    </r>
  </si>
  <si>
    <r>
      <rPr>
        <sz val="10"/>
        <rFont val="Times New Roman"/>
        <family val="1"/>
      </rPr>
      <t>41.09.950  REATOR ELETRÔNICO DE ALTO FATOR DE POTÊNCIA COM PARTIDA INSTANTÂNEA PARA DUAS LÂMPADAS FLUORESCENTES COMPACTAS LONGAS "1 U", BASE 2G 11, 36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</si>
  <si>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longas tipo "1 U", com base 2G 11, na potência de 36 W, para tensão de 220 V e a mão-de-obra necessária para a instalação do reator.</t>
    </r>
  </si>
  <si>
    <r>
      <rPr>
        <b/>
        <sz val="10"/>
        <rFont val="Times New Roman"/>
        <family val="1"/>
      </rPr>
      <t>41.10.000  POSTES E ACESSÓRIOS</t>
    </r>
  </si>
  <si>
    <r>
      <rPr>
        <sz val="10"/>
        <rFont val="Times New Roman"/>
        <family val="1"/>
      </rPr>
      <t>41.10.060  BRAÇO   EM   TUBO   DE   FERRO   GALVANIZADO   DE   1" X 1,00 M   PARA   FIXAÇÃO   DE   UMA LUMINÁRIA</t>
    </r>
  </si>
  <si>
    <r>
      <rPr>
        <sz val="10"/>
        <rFont val="Times New Roman"/>
        <family val="1"/>
      </rPr>
      <t xml:space="preserve">1)  </t>
    </r>
    <r>
      <rPr>
        <sz val="11"/>
        <rFont val="Times New Roman"/>
        <family val="1"/>
      </rPr>
      <t>Será medido por unidade de braço de tubo instalado (un).</t>
    </r>
  </si>
  <si>
    <r>
      <rPr>
        <sz val="10"/>
        <rFont val="Times New Roman"/>
        <family val="1"/>
      </rPr>
      <t xml:space="preserve">2)  </t>
    </r>
    <r>
      <rPr>
        <sz val="11"/>
        <rFont val="Times New Roman"/>
        <family val="1"/>
      </rPr>
      <t>O item remunera o fornecimento de braço em tubo de ferro galvanizado a fogo, de 1" x 1,00 m; referência Trópico ou equivalente, para fixação de uma luminária externa, inclusive materiais acessórios e a mão-de-obra necessária para a instalação do braço.</t>
    </r>
  </si>
  <si>
    <r>
      <rPr>
        <sz val="10"/>
        <rFont val="Times New Roman"/>
        <family val="1"/>
      </rPr>
      <t>41.10.070  CRUZETA REFORÇADA DE FERRO GALVANIZADO PARA FIXAÇÃO DE QUATRO LUMINÁRIAS</t>
    </r>
  </si>
  <si>
    <r>
      <rPr>
        <sz val="10"/>
        <rFont val="Times New Roman"/>
        <family val="1"/>
      </rPr>
      <t xml:space="preserve">2)  </t>
    </r>
    <r>
      <rPr>
        <sz val="11"/>
        <rFont val="Times New Roman"/>
        <family val="1"/>
      </rPr>
      <t>O  item  remunera  o  fornecimento  de  cruzeta  reforçada,  em  ferro  galvanizado  a  fogo,  para  a fixação de quatro luminárias externas; referência TC714 / R fabricação Trópico ou equivalente; inclusive materiais acessórios e a mão-de-obra necessária para a instalação da cruzeta.</t>
    </r>
  </si>
  <si>
    <r>
      <rPr>
        <sz val="10"/>
        <rFont val="Times New Roman"/>
        <family val="1"/>
      </rPr>
      <t>41.10.080  CRUZETA REFORÇADA DE FERRO GALVANIZADO PARA FIXAÇÃO DE DUAS LUMINÁRIAS</t>
    </r>
  </si>
  <si>
    <r>
      <rPr>
        <sz val="10"/>
        <rFont val="Times New Roman"/>
        <family val="1"/>
      </rPr>
      <t xml:space="preserve">2)  </t>
    </r>
    <r>
      <rPr>
        <sz val="11"/>
        <rFont val="Times New Roman"/>
        <family val="1"/>
      </rPr>
      <t>O  item  remunera  o  fornecimento  de  cruzeta  reforçada,  em  ferro  galvanizado  a  fogo,  para  a fixação de duas luminárias externas, inclusive materiais acessórios e a mão-de-obra necessária para a instalação da cruzeta.</t>
    </r>
  </si>
  <si>
    <r>
      <rPr>
        <sz val="10"/>
        <rFont val="Times New Roman"/>
        <family val="1"/>
      </rPr>
      <t>41.10.240  POSTE  TELECÔNICO  CURVO  EM  AÇO  SAE 1010 / 1020  GALVANIZADO  A  FOGO,  ALTURA  DE 7,0 M</t>
    </r>
  </si>
  <si>
    <r>
      <rPr>
        <sz val="10"/>
        <rFont val="Times New Roman"/>
        <family val="1"/>
      </rPr>
      <t xml:space="preserve">2)  </t>
    </r>
    <r>
      <rPr>
        <sz val="11"/>
        <rFont val="Times New Roman"/>
        <family val="1"/>
      </rPr>
      <t>O item remunera o fornecimento de poste telecônico curvo, com altura útil de 7,00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</si>
  <si>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41.10.250  POSTE   TELECÔNICO   CURVO   DUPLO   EM   AÇO   SAE 1010 / 1020   GALVANIZADO   A   FOGO, ALTURA DE 9,00 M</t>
    </r>
  </si>
  <si>
    <r>
      <rPr>
        <sz val="10"/>
        <rFont val="Times New Roman"/>
        <family val="1"/>
      </rPr>
      <t xml:space="preserve">2)  </t>
    </r>
    <r>
      <rPr>
        <sz val="11"/>
        <rFont val="Times New Roman"/>
        <family val="1"/>
      </rPr>
      <t>O item remunera o fornecimento de poste telecônico curvo duplo,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</si>
  <si>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41.10.260  POSTE  TELECÔNICO  CURVO  EM  AÇO  SAE 1010 / 1020  GALVANIZADO  A  FOGO,  ALTURA  DE 8,0 M</t>
    </r>
  </si>
  <si>
    <r>
      <rPr>
        <sz val="10"/>
        <rFont val="Times New Roman"/>
        <family val="1"/>
      </rPr>
      <t xml:space="preserve">2)  </t>
    </r>
    <r>
      <rPr>
        <sz val="11"/>
        <rFont val="Times New Roman"/>
        <family val="1"/>
      </rPr>
      <t>O item remunera o fornecimento de poste telecônico curvo, com altura útil de 8,00 m, aço SAE- 1010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</si>
  <si>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41.10.280  POSTE  TELECÔNICO  CURVO  EM  AÇO  SAE 1010 / 1020  GALVANIZADO  A  FOGO,  ALTURA  DE 10,0 M</t>
    </r>
  </si>
  <si>
    <r>
      <rPr>
        <sz val="10"/>
        <rFont val="Times New Roman"/>
        <family val="1"/>
      </rPr>
      <t xml:space="preserve">2)  </t>
    </r>
    <r>
      <rPr>
        <sz val="11"/>
        <rFont val="Times New Roman"/>
        <family val="1"/>
      </rPr>
      <t>O item remunera o fornecimento de poste telecônico curvo,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</si>
  <si>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41.10.320  POSTE  TELECÔNICO  RETO  EM  AÇO  SAE 1010 / 1020  GALVANIZADO  A  FOGO,  ALTURA  DE 15,00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</si>
  <si>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</si>
  <si>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de poste telecônico reto, com altura útil de 15,00 m, em aço SAE-1010  /   1020  galvanizado  a  fogo  com  base  e  chumbadores  para  flangear  ou  com prolongamento   para   engastar;   referência   fabricação   Yluminart   ou   equivalente;   materiais</t>
    </r>
  </si>
  <si>
    <r>
      <rPr>
        <sz val="11"/>
        <rFont val="Times New Roman"/>
        <family val="1"/>
      </rPr>
      <t>complementares  e  acessórios;  equipamentos  e  a  mão-de-obra  necessária  para  a  instalação completa do poste, inclusive a execução da base de concreto para a fixação.</t>
    </r>
  </si>
  <si>
    <r>
      <rPr>
        <sz val="10"/>
        <rFont val="Times New Roman"/>
        <family val="1"/>
      </rPr>
      <t>41.10.330  POSTE  TELECÔNICO  RETO  EM  AÇO  SAE 1010 / 1020  GALVANIZADO  A  FOGO,  ALTURA  DE 10,00 M</t>
    </r>
  </si>
  <si>
    <r>
      <rPr>
        <sz val="10"/>
        <rFont val="Times New Roman"/>
        <family val="1"/>
      </rPr>
      <t xml:space="preserve">2)  </t>
    </r>
    <r>
      <rPr>
        <sz val="11"/>
        <rFont val="Times New Roman"/>
        <family val="1"/>
      </rPr>
      <t>O item remunera o fornecimento de poste telecônico reto,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</si>
  <si>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41.10.340  POSTE  TELECÔNICO  RETO  EM  AÇO  SAE 1010 / 1020  GALVANIZADO  A  FOGO,  ALTURA  DE 8,00 M</t>
    </r>
  </si>
  <si>
    <r>
      <rPr>
        <sz val="10"/>
        <rFont val="Times New Roman"/>
        <family val="1"/>
      </rPr>
      <t xml:space="preserve">2)  </t>
    </r>
    <r>
      <rPr>
        <sz val="11"/>
        <rFont val="Times New Roman"/>
        <family val="1"/>
      </rPr>
      <t>O item remunera o fornecimento de poste telecônico reto, com altura útil de 8,00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</si>
  <si>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41.10.390  POSTE  TELECÔNICO  RETO  EM  AÇO  SAE 1010 / 1020  GALVANIZADO  A  FOGO,  ALTURA  DE 9,00 M</t>
    </r>
  </si>
  <si>
    <r>
      <rPr>
        <sz val="10"/>
        <rFont val="Times New Roman"/>
        <family val="1"/>
      </rPr>
      <t xml:space="preserve">2)  </t>
    </r>
    <r>
      <rPr>
        <sz val="11"/>
        <rFont val="Times New Roman"/>
        <family val="1"/>
      </rPr>
      <t>O item remunera o fornecimento de poste telecônico reto,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</si>
  <si>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41.10.400  POSTE  TELECÔNICO  EM  AÇO  SAE 1010 / 1020  GALVANIZADO  A  FOGO,  COM  ESPERA  PARA UMA LUMINÁRIA, ALTURA DE 3,00 M</t>
    </r>
  </si>
  <si>
    <r>
      <rPr>
        <sz val="10"/>
        <rFont val="Times New Roman"/>
        <family val="1"/>
      </rPr>
      <t xml:space="preserve">2)  </t>
    </r>
    <r>
      <rPr>
        <sz val="11"/>
        <rFont val="Times New Roman"/>
        <family val="1"/>
      </rPr>
      <t>O item remunera o fornecimento de poste telecônico com espera para uma luminária, altura útil de 3,00 m, em aço SAE-1010 / 1020 galvanizado a fogo com base e chumbadores para flangear ou com prolongamento para engastar, materiais complementares e acessórios e a mão-de-obra necessária para a instalação completa do poste, inclusive a execução da base de concreto para a fixação; não remunera suporte pendente.</t>
    </r>
  </si>
  <si>
    <r>
      <rPr>
        <sz val="10"/>
        <rFont val="Times New Roman"/>
        <family val="1"/>
      </rPr>
      <t>41.10.410  POSTE  TELECÔNICO  EM  AÇO  SAE 1010 / 1020  GALVANIZADO  A  FOGO,  COM  ESPERA  PARA DUAS LUMINÁRIAS, ALTURA DE 3,00 M</t>
    </r>
  </si>
  <si>
    <r>
      <rPr>
        <sz val="10"/>
        <rFont val="Times New Roman"/>
        <family val="1"/>
      </rPr>
      <t xml:space="preserve">2)  </t>
    </r>
    <r>
      <rPr>
        <sz val="11"/>
        <rFont val="Times New Roman"/>
        <family val="1"/>
      </rPr>
      <t>O item remunera o fornecimento de poste telecônico com espera para duas luminárias, altura útil  de  3,00 m,  em  aço  SAE-1010 / 1020  galvanizado  a  fogo  com  base  e  chumbadores  para flangear ou com prolongamento para engastar; materiais complementares e acessórios e a mão- de-obra  necessária  para  a  instalação  completa  do  poste,  inclusive  a  execução  da  base  de concreto para a fixação; não remunera suporte pendente.</t>
    </r>
  </si>
  <si>
    <r>
      <rPr>
        <sz val="10"/>
        <rFont val="Times New Roman"/>
        <family val="1"/>
      </rPr>
      <t>41.10.420  POSTE  TELECÔNICO  RETO  EM  AÇO  SAE 1010 / 1020  GALVANIZADO  A  FOGO,  ALTURA  DE 12,00 M</t>
    </r>
  </si>
  <si>
    <r>
      <rPr>
        <sz val="10"/>
        <rFont val="Times New Roman"/>
        <family val="1"/>
      </rPr>
      <t xml:space="preserve">2)  </t>
    </r>
    <r>
      <rPr>
        <sz val="11"/>
        <rFont val="Times New Roman"/>
        <family val="1"/>
      </rPr>
      <t>O item remunera o fornecimento de poste telecônico reto, com altura útil de 12,00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</si>
  <si>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41.10.430  POSTE  TELECÔNICO  RETO  EM  AÇO  SAE 1010 / 1020  GALVANIZADO  A  FOGO,  ALTURA  DE 6,00 M</t>
    </r>
  </si>
  <si>
    <r>
      <rPr>
        <sz val="10"/>
        <rFont val="Times New Roman"/>
        <family val="1"/>
      </rPr>
      <t xml:space="preserve">2)  </t>
    </r>
    <r>
      <rPr>
        <sz val="11"/>
        <rFont val="Times New Roman"/>
        <family val="1"/>
      </rPr>
      <t>O item remunera o fornecimento de poste telecônico reto, com altura útil de 6,00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</si>
  <si>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41.10.440  POSTE TUBULAR RETO EM AÇO SAE 1010 / 1020, SEÇÃO QUADRADA, ALTURA DE 7,50 M</t>
    </r>
  </si>
  <si>
    <r>
      <rPr>
        <sz val="10"/>
        <rFont val="Times New Roman"/>
        <family val="1"/>
      </rPr>
      <t xml:space="preserve">2)  </t>
    </r>
    <r>
      <rPr>
        <sz val="11"/>
        <rFont val="Times New Roman"/>
        <family val="1"/>
      </rPr>
      <t>O item remunera o fornecimento do poste tubular  reto em aço SAE 1010 / 1020, zincagem a quente, 90 / 100daN, seção quadrada 80 x 80 mm, espessura mínima de 3 mm, altura de 7,50 m; referência: Santa Clara ou equivalente; remunera também materiais complementares, acessórios e a mão-de-obra necessária para a instalação completa do poste, inclusive a execução de base de concreto para fixação.</t>
    </r>
  </si>
  <si>
    <r>
      <rPr>
        <sz val="10"/>
        <rFont val="Times New Roman"/>
        <family val="1"/>
      </rPr>
      <t>41.10.470  POSTE  TELECÔNICO  CURVO  DUPLO  PARA  DUAS  LUMINÁRIAS,  EM  AÇO  SAE 1010 / 1020 GALVANIZADO A FOGO, ALTURA DE 10,00 M</t>
    </r>
  </si>
  <si>
    <r>
      <rPr>
        <sz val="10"/>
        <rFont val="Times New Roman"/>
        <family val="1"/>
      </rPr>
      <t xml:space="preserve">2)  </t>
    </r>
    <r>
      <rPr>
        <sz val="11"/>
        <rFont val="Times New Roman"/>
        <family val="1"/>
      </rPr>
      <t>O  item remunera  o  fornecimento  de  poste  telecônico  curvo  duplo  para duas luminárias, com altura útil de 10,00 m, em aço SAE-1010 / 1020, galvanizado a fogo, com base e chumbadores para  flangear  ou  com  prolongamento  para  engastar;  referência  Yluminart  ou  equivalente; equipamentos  e  a  mão-de-obra  necessária  para  a  instalação  completa  do  poste,  inclusive  a execução da base de concreto para a fixação.</t>
    </r>
  </si>
  <si>
    <r>
      <rPr>
        <sz val="10"/>
        <rFont val="Times New Roman"/>
        <family val="1"/>
      </rPr>
      <t>41.10.490  POSTE  TELECÔNICO  RETO  EM  AÇO  SAE 1010 / 1020  GALVANIZADO  A  FOGO,  ALTURA  DE 7,00 M</t>
    </r>
  </si>
  <si>
    <r>
      <rPr>
        <sz val="10"/>
        <rFont val="Times New Roman"/>
        <family val="1"/>
      </rPr>
      <t xml:space="preserve">2)  </t>
    </r>
    <r>
      <rPr>
        <sz val="11"/>
        <rFont val="Times New Roman"/>
        <family val="1"/>
      </rPr>
      <t>O item remunera o fornecimento de poste telecônico reto, com altura útil de 7,00 m, em aço galvanizado a fogo, com base, chumbadores, porcas e arruelas, para engastar, concreto usinado Fck=  20  Mpa  com  brita  1  e  2;  equipamentos  e  a  mão-de-obra  necessária  para  a  instalação completa do poste, inclusive a execução da base de concreto para a fixação.</t>
    </r>
  </si>
  <si>
    <r>
      <rPr>
        <sz val="10"/>
        <rFont val="Times New Roman"/>
        <family val="1"/>
      </rPr>
      <t>41.10.500  POSTE  TELECÔNICO  RETO  EM  AÇO  SAE 1010 / 1020  GALVANIZADO  A  FOGO,  ALTURA  DE 4,00 M</t>
    </r>
  </si>
  <si>
    <r>
      <rPr>
        <sz val="10"/>
        <rFont val="Times New Roman"/>
        <family val="1"/>
      </rPr>
      <t xml:space="preserve">2)  </t>
    </r>
    <r>
      <rPr>
        <sz val="11"/>
        <rFont val="Times New Roman"/>
        <family val="1"/>
      </rPr>
      <t>O item remunera o fornecimento de poste telecônico reto, com altura útil de 4,00 m, em aço SAE-1010 / 1020   galvanizado   a   fogo   com   base   e   chumbadores   para   flangear   ou   com prolongamento   para   engastar;   referência   fabricação   Yluminart   ou   equivalente;   materiais complementares  e  acessórios;  equipamentos  e  a  mão-de-obra  necessária  para  a  instalação completa do poste, inclusive a execução da base de concreto para a fixação.</t>
    </r>
  </si>
  <si>
    <r>
      <rPr>
        <b/>
        <sz val="10"/>
        <rFont val="Times New Roman"/>
        <family val="1"/>
      </rPr>
      <t>41.11.000  APARELHO DE ILUMINAÇÃO PÚBLICA E DECORATIVA</t>
    </r>
  </si>
  <si>
    <r>
      <rPr>
        <sz val="10"/>
        <rFont val="Times New Roman"/>
        <family val="1"/>
      </rPr>
      <t>41.11.060  LUMINÁRIA FECHADA PARA ILUMINAÇÃO PÚBLICA TIPO PÉTALA PEQUENA</t>
    </r>
  </si>
  <si>
    <r>
      <rPr>
        <sz val="10"/>
        <rFont val="Times New Roman"/>
        <family val="1"/>
      </rPr>
      <t xml:space="preserve">1)  </t>
    </r>
    <r>
      <rPr>
        <sz val="11"/>
        <rFont val="Times New Roman"/>
        <family val="1"/>
      </rPr>
      <t>Será medido por unidade de luminária instalada (un).</t>
    </r>
  </si>
  <si>
    <r>
      <rPr>
        <sz val="10"/>
        <rFont val="Times New Roman"/>
        <family val="1"/>
      </rPr>
      <t xml:space="preserve">2)  </t>
    </r>
    <r>
      <rPr>
        <sz val="11"/>
        <rFont val="Times New Roman"/>
        <family val="1"/>
      </rPr>
      <t>O item remunera o fornecimento e instalação completa de luminária fechada para iluminação pública tipo pétala pequena indicada para alturas até 15,00 m, instalação por meio de encaixe liso para tubo até 60,3 mm, nas formas: suporte central com opção para 1, 2, 3 ou 4 pétalas, em braço de poste, ou poste curvo; refletor interno em chapa de alumínio anodizado; lente plana em  cristal  temperado;  corpo,  aro  e  alojamento  com  tampa  em  liga  de  alumínio  fundido  com acabamento   em   esmalte   sintético   martelado;   alojamento   com   ventilação   e   espaço   para instalação  de  equipamento;  receptáculos,  reforçados,  em  porcelana  para  uma  lâmpada,  por pétala, de vapor metálico, ou sódio até 400 W; referência: DI 800 (Luxor I) fabricação Repume, LX-612/ALOJ  fabricação  Lumel  ou  equivalente;  não remunera o fornecimento de lâmpada e reator.</t>
    </r>
  </si>
  <si>
    <r>
      <rPr>
        <sz val="10"/>
        <rFont val="Times New Roman"/>
        <family val="1"/>
      </rPr>
      <t>41.11.090  LUMINÁRIA COM CORPO EM TUBO DE ALUMÍNIO TIPO BALIZADOR PARA USO EXTERNO</t>
    </r>
  </si>
  <si>
    <r>
      <rPr>
        <sz val="10"/>
        <rFont val="Times New Roman"/>
        <family val="1"/>
      </rPr>
      <t xml:space="preserve">2)  </t>
    </r>
    <r>
      <rPr>
        <sz val="11"/>
        <rFont val="Times New Roman"/>
        <family val="1"/>
      </rPr>
      <t>O item remunera o fornecimento e instalação completa de luminária tipo poste balizador para sinalização e iluminação de áreas externas, com corpo em alumínio com pintura eletrostática na cor  branca  ou  preta;  difusor  em  vidro  transparente,  para  lâmpadas  fluorescentes  compactas eletrônicas.  Remunera  também  o  fornecimento  de  materiais  acessórios  necessários  para  a instalação  da  luminária;  referência  BL  250 / M  fabricação  Aladin,  F  5079 / G  fabricação Lustres Projeto ou equivalente; não remunera o fornecimento de lâmpada e reator.</t>
    </r>
  </si>
  <si>
    <r>
      <rPr>
        <sz val="10"/>
        <rFont val="Times New Roman"/>
        <family val="1"/>
      </rPr>
      <t>41.11.100  LUMINÁRIA   RETANGULAR   FECHADA   PARA   ILUMINAÇÃO   EXTERNA   EM   POSTE,   TIPO PÉTALA GRANDE</t>
    </r>
  </si>
  <si>
    <r>
      <rPr>
        <sz val="10"/>
        <rFont val="Times New Roman"/>
        <family val="1"/>
      </rPr>
      <t xml:space="preserve">2)  </t>
    </r>
    <r>
      <rPr>
        <sz val="11"/>
        <rFont val="Times New Roman"/>
        <family val="1"/>
      </rPr>
      <t>O  item  remunera  o  fornecimento  de  luminária  retangular  fechada  para  iluminação  de  áreas externas, tipo pétala grande, indicada para alturas de 6,00 m até 9,00 m, instalação por meio de adaptador central e distanciadores com opção para 1, 2, 3 ou 4 pétalas; corpo em chapa de aço zincado, com acabamento em pintura, disponível nas cores branco, preto ou alumínio; refletor em   alumínio   multifacetado   anodizado   texturizado;   difusor   em   vidro   plano   transparente temperado;   alojamento   do   equipamento   auxiliar   no   corpo   da   luminária;   receptáculos, reforçados, em porcelana para uma lâmpada, por pétala, de vapor metálico tubular / ovóide, ou sódio  tubular / ovóide  de  250 / 400 W;  referência:  DP2305-01  fabricação  Lustres  Projeto  ou equivalente;  remunera  também  equipamentos,  materiais,  acessórios  e  a  mão-de-obra  para  a instalação completa da luminária. Não remunera o fornecimento do reator e da lâmpada.</t>
    </r>
  </si>
  <si>
    <r>
      <rPr>
        <sz val="10"/>
        <rFont val="Times New Roman"/>
        <family val="1"/>
      </rPr>
      <t>41.11.110  LUMINÁRIA   RETANGULAR   FECHADA   PARA   ILUMINAÇÃO   EXTERNA   EM   POSTE,   TIPO PÉTALA PEQUENA</t>
    </r>
  </si>
  <si>
    <r>
      <rPr>
        <sz val="10"/>
        <rFont val="Times New Roman"/>
        <family val="1"/>
      </rPr>
      <t xml:space="preserve">2)  </t>
    </r>
    <r>
      <rPr>
        <sz val="11"/>
        <rFont val="Times New Roman"/>
        <family val="1"/>
      </rPr>
      <t>O  item  remunera  o  fornecimento  de  luminária  retangular  fechada  para  iluminação  de  áreas externas, tipo pétala pequena, indicada para alturas de 3,00 m até 4,50 m, instalação por meio de adaptador central e distanciadores com opção para 1, 2, 3 ou 4 pétalas;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por pétala, mista de 250 W, ou vapor de sódio de 70 / 150 / 250 W,  ou  vapor  metálico  de  70 / 150 / 250 W;  referência:  DP2198-01,  DP2198-02 fabricação   Lustres   Projeto   ou   equivalente;   remunera   também   equipamentos,   materiais, acessórios   e   a   mão-de-obra   para   a   instalação   completa   da   luminária.   Não   remunera   o fornecimento do reator e da lâmpada.</t>
    </r>
  </si>
  <si>
    <r>
      <rPr>
        <sz val="10"/>
        <rFont val="Times New Roman"/>
        <family val="1"/>
      </rPr>
      <t>41.11.120  LUMINÁRIA   ARANDELA   RETANGULAR   FECHADA   PARA   ILUMINAÇÃO   EXTERNA,   TIPO PÉTALA PEQUENA</t>
    </r>
  </si>
  <si>
    <r>
      <rPr>
        <sz val="10"/>
        <rFont val="Times New Roman"/>
        <family val="1"/>
      </rPr>
      <t xml:space="preserve">2)  </t>
    </r>
    <r>
      <rPr>
        <sz val="11"/>
        <rFont val="Times New Roman"/>
        <family val="1"/>
      </rPr>
      <t>O item remunera o fornecimento de luminária arandela retangular fechada para iluminação de áreas externas, tipo pétala pequena, indicada para alturas de 3,00 m até 4,50 m;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mista   de   250 W,   ou   vapor   de   sódio   de 70 / 150 / 250 W,  ou  vapor  metálico  de  70 / 150 / 250 W;  referência:  DP2217-01  fabricação Lustres Projeto ou equivalente; remunera também equipamentos, materiais, acessórios e a mão- de-obra para a instalação completa da luminária. Não remunera o fornecimento do reator e da lâmpada.</t>
    </r>
  </si>
  <si>
    <r>
      <rPr>
        <sz val="10"/>
        <rFont val="Times New Roman"/>
        <family val="1"/>
      </rPr>
      <t>41.11.160  LUMINÁRIA  PÚBLICA  FECHADA  TIPO  PÉTALA,  COM  ALOJAMENTO  PARA  REATOR,  COM ABERTURA NA PARTE SUPERIOR</t>
    </r>
  </si>
  <si>
    <r>
      <rPr>
        <sz val="10"/>
        <rFont val="Times New Roman"/>
        <family val="1"/>
      </rPr>
      <t xml:space="preserve">2)  </t>
    </r>
    <r>
      <rPr>
        <sz val="11"/>
        <rFont val="Times New Roman"/>
        <family val="1"/>
      </rPr>
      <t>O item remunera o fornecimento de luminária fechada para iluminação pública e instalação em braço  ou  poste  curvo;  com  corpo,  aro,  alojamento  em  liga  de  alumínio  multifacetado  e anodizado,  ou  em  liga  de  alumínio  injetado,  em  duas  partes:  na  parte  inferior,  sistema  de sustentação  por  abraçadeira  com  parafusos;  dispositivo  de  ajuste  angular,  na  parte  superior possui nível bolha e sistema de segurança com limitador de abertura; acabamento na cor cinza martelado; refrator em lente plana de cristal temperado ou policarbonato injetado com proteção contra  raios  U.V.,  resistente  a  choques  térmicos;  Refletor  estampado  em  chapa  de  alumínio, anodizado  e  selado,  sistema  de  fixação  por  meio  em  ponta  de  braços  de  48,3 mm  e / ou 60,3 mm de diâmetro; soquete em porcelana E-40 para lâmpadas: vapor metálico até 250 W, ou vapor   de   sódio   até   250 W;   referência:   DI-802 / VE 40-2   MOD.1   fabricação   Repume, SB 123 / 250  fabricação  Shomei,  ILP-2002  fabricação  Ilumatic,  PN-PU 120/250  fabricação Fator Nobre ou equivalente; remunera também equipamentos, materiais, acessórios e a mão-de- obra  para  a  instalação  completa  da  luminária.  Não  remunera  o  fornecimento  de  lâmpada  e reator.</t>
    </r>
  </si>
  <si>
    <r>
      <rPr>
        <sz val="10"/>
        <rFont val="Times New Roman"/>
        <family val="1"/>
      </rPr>
      <t>41.11.440  SUPORTE TUBULAR DE FIXAÇÃO EM POSTE PARA 1 LUMINÁRIA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</si>
  <si>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uma  luminária  fechada  tipo  pétala;</t>
    </r>
  </si>
  <si>
    <r>
      <rPr>
        <sz val="11"/>
        <rFont val="Times New Roman"/>
        <family val="1"/>
      </rPr>
      <t>referência   TPC 105 / 1-90º   fabricação   Trópico,   fabricação   Ilumatic,   DTS-1-60   fabricação Repume ou equivalente; remunera também equipamentos, materiais, acessórios e a mão-de-obra para a instalação completa do suporte.</t>
    </r>
  </si>
  <si>
    <r>
      <rPr>
        <sz val="10"/>
        <rFont val="Times New Roman"/>
        <family val="1"/>
      </rPr>
      <t>41.11.450  SUPORTE TUBULAR DE FIXAÇÃO EM POSTE PARA 2 LUMINÁRIAS TIPO PÉTALA</t>
    </r>
  </si>
  <si>
    <r>
      <rPr>
        <sz val="10"/>
        <rFont val="Times New Roman"/>
        <family val="1"/>
      </rPr>
      <t xml:space="preserve">2)  </t>
    </r>
    <r>
      <rPr>
        <sz val="11"/>
        <rFont val="Times New Roman"/>
        <family val="1"/>
      </rPr>
      <t>O item remunera o fornecimento e instalação completa de suporte de fixação, tipo tubular de aço carbono SAE 101 / 1020, em poste de iluminação pública, para duas luminárias fechadas tipo  pétala;  referência  TPC 105 / 2-180º  fabricação  Trópico,  fabricação  Ilumatic,  DTS-2-60 fabricação Repume ou equivalente.</t>
    </r>
  </si>
  <si>
    <r>
      <rPr>
        <sz val="10"/>
        <rFont val="Times New Roman"/>
        <family val="1"/>
      </rPr>
      <t>41.11.460  SUPORTE TUBULAR DE FIXAÇÃO EM POSTE PARA 3 LUMINÁRIAS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</si>
  <si>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três  luminárias  fechadas  tipo  pétala; referência  TPC 105 / 3-120º  fabricação  Trópico,  fabricação  Ilumatic,  DTS-3-60  fabricação Repume ou equivalente; remunera também equipamentos, materiais, acessórios e a mão-de-obra para a instalação completa do suporte.</t>
    </r>
  </si>
  <si>
    <r>
      <rPr>
        <sz val="10"/>
        <rFont val="Times New Roman"/>
        <family val="1"/>
      </rPr>
      <t>41.11.470  SUPORTE TUBULAR DE FIXAÇÃO EM POSTE PARA 4 LUMINÁRIAS TIPO PÉTALA</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</si>
  <si>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</si>
  <si>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entre 100 até 123 W, driver multitensão compatível com limites mínimo e máximo entre, 90 a 305 V, eficiência mínima 90 lm/W, corpo em alumínio com pintura, em várias cores, IP&gt;=67; . Não remunera o poste. Referência Comercial Luminária FLED 120-SS05 fabricação Fortlight, VSP-5027  fabricação  Vichenza,  LEX01</t>
    </r>
    <r>
      <rPr>
        <sz val="11"/>
        <rFont val="Cambria Math"/>
        <family val="1"/>
      </rPr>
      <t>‐</t>
    </r>
    <r>
      <rPr>
        <sz val="11"/>
        <rFont val="Times New Roman"/>
        <family val="1"/>
      </rPr>
      <t>S  fabricação  Lumicenter  ou  equivalente;  remunera também  equipamentos,  materiais,  acessórios  necessários  e  a  mão-de-obra  para  a  instalação completa da luminária.</t>
    </r>
  </si>
  <si>
    <r>
      <rPr>
        <sz val="10"/>
        <rFont val="Times New Roman"/>
        <family val="1"/>
      </rPr>
      <t xml:space="preserve">41.11.700  LUMINÁRIA   LED   RETANGULAR   PARA   POSTE   DE   10.800   ATÉ   13.530   LM,   </t>
    </r>
    <r>
      <rPr>
        <sz val="11"/>
        <rFont val="Times New Roman"/>
        <family val="1"/>
      </rPr>
      <t>EFICIÊNCIA MÍNIMA 90 LM/W</t>
    </r>
  </si>
  <si>
    <r>
      <rPr>
        <sz val="10"/>
        <rFont val="Times New Roman"/>
        <family val="1"/>
      </rPr>
      <t xml:space="preserve">1)     </t>
    </r>
    <r>
      <rPr>
        <sz val="11"/>
        <rFont val="Times New Roman"/>
        <family val="1"/>
      </rPr>
      <t>Será medido por unidade de luminária fornecida e instalada (un).</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</si>
  <si>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</si>
  <si>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Não remunera  o  poste.  Referência  Comercial  Luminária  FLED  120  SS05 fabricação Fortlight, ou VSP-5027 fabricação Vichenza, ou LEX01-S fabricação Lumicenter ou equivalente; remunera também  equipamentos,  materiais,  acessórios  e  a  mão-de-obra  para  a  instalação  completa  da luminária.</t>
    </r>
  </si>
  <si>
    <r>
      <rPr>
        <sz val="10"/>
        <rFont val="Times New Roman"/>
        <family val="1"/>
      </rPr>
      <t>41.11.710  LUMINÁRIA  LED  RETANGULAR  PARA  PAREDE/PISO  DE  10.800  ATÉ  13.530  LM,  EFICIÊNCIA MÍNIMA 90 LM/W</t>
    </r>
  </si>
  <si>
    <r>
      <rPr>
        <sz val="10"/>
        <rFont val="Times New Roman"/>
        <family val="1"/>
      </rPr>
      <t xml:space="preserve">2)  </t>
    </r>
    <r>
      <rPr>
        <sz val="11"/>
        <rFont val="Times New Roman"/>
        <family val="1"/>
      </rPr>
      <t>O item remunera o fornecimento de luminária led retangular para parede ou piso,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</si>
  <si>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Remunera  também  o  suporte  para  fixação  na  parede  ou  piso,  caso  seja  necessário.  Não remunera o guindaste. Referência Comercial: Luminária FLED 120 RR 05 fabricação Fortlight, VSP-5028   fabricação   Vichenza,   LEX11-S3M753   fabricação   Lumicenter   ou   equivalente; remunera  também  equipamentos,  materiais,  acessórios  e  a  mão-de-obra  para  a  instalação completa da luminária.</t>
    </r>
  </si>
  <si>
    <r>
      <rPr>
        <sz val="10"/>
        <rFont val="Times New Roman"/>
        <family val="1"/>
      </rPr>
      <t>41.11.720  LUMINÁRIA LED RETANGULAR PARA POSTE DE 4.750 ATÉ 7.800 LM, EFICIÊNCIA MÍNIMA 95 LM/W</t>
    </r>
  </si>
  <si>
    <r>
      <rPr>
        <sz val="10"/>
        <rFont val="Times New Roman"/>
        <family val="1"/>
      </rPr>
      <t xml:space="preserve">2)  </t>
    </r>
    <r>
      <rPr>
        <sz val="11"/>
        <rFont val="Times New Roman"/>
        <family val="1"/>
      </rPr>
      <t>O  item  remunera  o  fornecimento  de  luminária  led  retangular  em  poste  fixo,  composta  por módulos  led  IRC&gt;=70,  temperatura  de  cor  5.000  K,  fluxo  luminoso  de  4.750  até  7.800  lm, facho luminoso aberto entre 120° a 180° tipo batwing, vida útil &gt;=50.000 h, potência entre 50 e</t>
    </r>
  </si>
  <si>
    <r>
      <rPr>
        <sz val="11"/>
        <rFont val="Times New Roman"/>
        <family val="1"/>
      </rPr>
      <t>63  W,  driver  multitensão  compatível  com  limites  mínimo  e  máximo  entre,  90  a  305  V, eficiência  mínima  95  lm/W,  corpo  em  alumínio  com  pintura,  em  várias  cores,  IP&gt;=66.  Não remunera  o  poste.  Referência  Comercial:  Luminária  CLU-M60  fabricação  Conexled,  LS-50 fabricação Ledstar  ou equivalente;  remunera também equipamentos, materiais, acessórios e a mão-de-obra para a instalação completa da luminária.</t>
    </r>
  </si>
  <si>
    <r>
      <rPr>
        <b/>
        <sz val="10"/>
        <rFont val="Times New Roman"/>
        <family val="1"/>
      </rPr>
      <t>41.12.000  APARELHO DE ILUMINAÇÃO DE LONGO ALCANCE E ESPECÍFICA</t>
    </r>
  </si>
  <si>
    <r>
      <rPr>
        <sz val="10"/>
        <rFont val="Times New Roman"/>
        <family val="1"/>
      </rPr>
      <t>41.12.050  PROJETOR  RETANGULAR  FECHADO,  COM  ALOJAMENTO  PARA  REATOR,  PARA  LÂMPADA VAPOR METÁLICO OU VAPOR DE SÓDIO DE150 A 400 W</t>
    </r>
  </si>
  <si>
    <r>
      <rPr>
        <sz val="10"/>
        <rFont val="Times New Roman"/>
        <family val="1"/>
      </rPr>
      <t xml:space="preserve">1)  </t>
    </r>
    <r>
      <rPr>
        <sz val="11"/>
        <rFont val="Times New Roman"/>
        <family val="1"/>
      </rPr>
      <t>Será medido por unidade de projetor instalado (un).</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</si>
  <si>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alojamento para equipamento, anexo ao projetor, em alumínio fundido, com pintura em esmalte sintético; refletor interno em chapa de alumínio estampado,  acabamento  anodizado;  visor  plano,  em  cristal  temperado,  à  prova  de  choque térmico, fixado ao corpo por meio de aro e junta vedadora; suporte para fixação, tipo "U", em aço  galvanizado  a  fogo,  com  ou  sem  tripé;  movimentos  horizontal  e  vertical;  soquete  para lâmpada  vapor  metálico  ou  vapor  de sódio de alta pressão de 150 a 400 W. Não remunera o fornecimento  de  lâmpada  e  reator.  Referência  comercial:  TPE 3170  fabricação  Trópico  ou equivalente.</t>
    </r>
  </si>
  <si>
    <r>
      <rPr>
        <sz val="10"/>
        <rFont val="Times New Roman"/>
        <family val="1"/>
      </rPr>
      <t>41.12.060  PROJETOR  RETANGULAR  FECHADO,  PARA  LÂMPADAS  VAPOR  DE  SÓDIO  1000 W  E  VAPOR METÁLICO DE 2000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</si>
  <si>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t>
    </r>
  </si>
  <si>
    <r>
      <rPr>
        <sz val="11"/>
        <rFont val="Times New Roman"/>
        <family val="1"/>
      </rPr>
      <t>aço  galvanizado  a  fogo;  movimentos  horizontal  e  vertical;  soquetes  para  lâmpadas:  de  vapor metálico de 1000 / 2000 W, ou vapor de sódio de alta pressão de 1000 W, ou vapor de mercúrio de   1000 / 2000 W,  conforme  o  fabricante;   referência:   TPE 3260 / 20  fabricação  Trópico, MA329 fabricação Reeme ou equivalente; não remunera o fornecimento de lâmpada e reator.</t>
    </r>
  </si>
  <si>
    <r>
      <rPr>
        <sz val="10"/>
        <rFont val="Times New Roman"/>
        <family val="1"/>
      </rPr>
      <t>41.12.070  PROJETOR  RETANGULAR  FECHADO,  PARA  LÂMPADAS  VAPOR  METÁLICO  DE  70 / 150 W  E HALÓGENA DE 300 / 500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</si>
  <si>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 aço  galvanizado  a  fogo;  movimentos  horizontal  e  vertical;  soquetes  para  lâmpadas:  de  vapor metálico  de  70 / 100 / 150 W,  ou  vapor  de  sódio  de  alta  pressão  de  50 / 70 W,  ou  vapor  de mercúrio  de  80 / 125 W,  ou  halógena  de  300 / 500 W,  conforme  o  fabricante;  referência: F 5096 fabricação Projeto ou equivalente; não remunera o fornecimento de lâmpada e reator.</t>
    </r>
  </si>
  <si>
    <r>
      <rPr>
        <sz val="10"/>
        <rFont val="Times New Roman"/>
        <family val="1"/>
      </rPr>
      <t>41.12.080  PROJETOR  RETANGULAR  FECHADO,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</si>
  <si>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refletor interno  em  chapa  de  alumínio  estampado  refletal  liso,  stucco  ou  escamado,  acabamento anodizado; visor plano, em cristal temperado, à prova de choque térmico, fixado ao corpo por meio  de  aro  e  junta  vedadora;  suporte  para  fixação,  tipo  "U",  em  aço  galvanizado  a  fogo; movimentos  horizontal  e  vertical;  soquetes  para  lâmpadas:  de  vapor  metálico  de  400 W,  ou vapor de sódio de alta pressão de 250 / 400 W, ou vapor de mercúrio de 250 / 500 W, ou mista de 250 / 500 W, conforme o fabricante; referência: DI 190 fabricação Repume ou equivalente; não remunera o fornecimento de lâmpada e reator.</t>
    </r>
  </si>
  <si>
    <r>
      <rPr>
        <sz val="10"/>
        <rFont val="Times New Roman"/>
        <family val="1"/>
      </rPr>
      <t>41.12.090  PROJETOR  CÔNICO  FECHADO,  PARA  LÂMPADAS  VAPOR  METÁLICO  E  SÓDIO  250/400W, MISTA 250/500W</t>
    </r>
  </si>
  <si>
    <r>
      <rPr>
        <sz val="10"/>
        <rFont val="Times New Roman"/>
        <family val="1"/>
      </rPr>
      <t xml:space="preserve">2)  </t>
    </r>
    <r>
      <rPr>
        <sz val="11"/>
        <rFont val="Times New Roman"/>
        <family val="1"/>
      </rPr>
      <t>O   item   remunera   o   fornecimento   e   instalação   completa   de   projetor   cônico   hermético, constituído por: corpo (pescoço) e aro em liga de alumínio fundido, acabamento com pintura eletrostática; corpo refletor repuxado em chapa de alumínio parabólico estampado, acabamento anodizado; visor plano, em cristal temperado, à prova de choque térmico; suporte para fixação, tipo  "U",  em aço  galvanizado  a  fogo;  movimentos  horizontal  e  vertical;  dispositivo, externo, para focalização da lâmpada; soquetes para lâmpadas: de vapor metálico, ou vapor de sódio de alta  pressão  de  250 / 400 W,  ou  mista  de  250 / 500 W,  conforme  o  fabricante;  referência: TPE 3200/4  fabricação  Trópico,  DI 295  fabricação  Repume  ou  equivalente;  não  remunera  o fornecimento de lâmpada e reator.</t>
    </r>
  </si>
  <si>
    <r>
      <rPr>
        <sz val="10"/>
        <rFont val="Times New Roman"/>
        <family val="1"/>
      </rPr>
      <t>41.12.130  PROJETOR RETANGULAR FECHADO, USO ABRIGADO,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</si>
  <si>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fechado, para uso abrigado,   constituído   por:   corpo   em   chapa   de   alumínio   pintado,   com   alojamento   para equipamento  elétrico  no  próprio  corpo;  refletor  em  chapa  de  alumínio  refletal  stucco,  ou escamado;  lente  plana  de  cristal  temperado,  fixada  ao  corpo  por  meio  de  dispositivo  com parafusos e junta vedadora; suporte de fixação em chapa de aço galvanizado, com movimentos horizontais e verticais; soquetes E-27, ou E-40, para lâmpadas: de vapor de mercúrio, ou vapor metálico,  ou  vapor  de  sódio  de  alta  pressão  de  250 / 400 W,  referência:  TPE 347  fabricação Trópico, DI-520 fabricação Repume ou equivalente; não remunera o fornecimento de lâmpada e reator.</t>
    </r>
  </si>
  <si>
    <r>
      <rPr>
        <sz val="10"/>
        <rFont val="Times New Roman"/>
        <family val="1"/>
      </rPr>
      <t>41.12.160  PROJETOR RETANGULAR FECHADO, PARA LÂMPADA VAPOR HALÓGENA DE 1000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</si>
  <si>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preso  por  meio  de  parafusos;  aletas  para dissipação  de  calor;  refletor  interno  estampado  em  chapa  de  alumínio  anodizado  e  selado; suporte  metálico  em  forma  de  "U",  em  aço  galvanizado  a  fogo  para  fixação  do  projetor, permitindo a regulagem na vertical e na horizontal; refrator em vidro temperado transparente a prova  de  choque  térmico;  soquete  R7S,  referência:  DI-160  fabricação  Repume,  IPT-02/4 fabricação Wetzel ou equivalente; não remunera o fornecimento de lâmpada e reator.</t>
    </r>
  </si>
  <si>
    <r>
      <rPr>
        <sz val="10"/>
        <rFont val="Times New Roman"/>
        <family val="1"/>
      </rPr>
      <t>41.12.190  PROJETOR DE SOBREPOR COM FOCO ORIENTÁVEL PARA LÂMPADA VAPOR METÁLICO OU VAPOR DE SÓDIO 250 / 400 W</t>
    </r>
  </si>
  <si>
    <r>
      <rPr>
        <sz val="10"/>
        <rFont val="Times New Roman"/>
        <family val="1"/>
      </rPr>
      <t xml:space="preserve">2)  </t>
    </r>
    <r>
      <rPr>
        <sz val="11"/>
        <rFont val="Times New Roman"/>
        <family val="1"/>
      </rPr>
      <t>O item remunera o fornecimento de projetor de sobrepor com foco orientável e alojamento para equipamento auxiliar incorporado, para lâmpada tubular de vapor de sódio ou vapor metálico de  250 / 400 W,  corpo  em  alumínio  injetado  pintado  na  cor  preta,  refletor  com  formato simétrico  ou  assimétrico  em  alumínio  anodizado,  difusor  em  vidro  temperado  transparente  e grau de proteção IP-65; referências: APIAY-A fabricação Itaim, DI-727 fabricação Repume, F- 5148 fabricação Projeto ou equivalente; remunera também materiais acessórios e a mão-de-obra necessária para a instalação completa do projetor.</t>
    </r>
  </si>
  <si>
    <r>
      <rPr>
        <b/>
        <sz val="10"/>
        <rFont val="Times New Roman"/>
        <family val="1"/>
      </rPr>
      <t>41.13.000  APARELHO DE ILUMINAÇÃO A PROVA DE TEMPO, GASES E VAPORES</t>
    </r>
  </si>
  <si>
    <r>
      <rPr>
        <sz val="10"/>
        <rFont val="Times New Roman"/>
        <family val="1"/>
      </rPr>
      <t>41.13.030  LUMINÁRIA BLINDADA RETANGULAR, DE EMBUTIR, PARA LÂMPADA MISTA DE 160 W</t>
    </r>
  </si>
  <si>
    <r>
      <rPr>
        <sz val="10"/>
        <rFont val="Times New Roman"/>
        <family val="1"/>
      </rPr>
      <t xml:space="preserve">2)  </t>
    </r>
    <r>
      <rPr>
        <sz val="11"/>
        <rFont val="Times New Roman"/>
        <family val="1"/>
      </rPr>
      <t>O remunera o fornecimento e instalação completa de luminária blindada retangular, de embutir, resistente ao tempo, gases, vapores não infláveis, ou atmosfera com umidade, constituída por: corpo e grade de proteção, em alumínio fundido, com acabamento em esmalte sintético; ligação por meio de entradas rosqueadas; refletor em chapa de alumínio, acabamento anodizado; visor plano, em cristal temperado, à prova de choque térmico, fixado por meio de grade, com junta vedadora; soquetes para lâmpadas: mista de 160 W, ou PLE 18 / 26 W, ou vapor de mercúrio de 80 / 125 W,  ou  vapor  de  sódio  70 W  ou  equivalente,  conforme  o  fabricante;  referência:  SBL 630/2  fabricação  Shomei,  EY  31-2  fabricação  Telbra,  DI-140/A  fabricação  Repume  ou equivalente; não remunera o fornecimento de lâmpada e reator.</t>
    </r>
  </si>
  <si>
    <r>
      <rPr>
        <sz val="10"/>
        <rFont val="Times New Roman"/>
        <family val="1"/>
      </rPr>
      <t>41.13.040  LUMINÁRIA   BLINDADA   DE   SOBREPOR   OU   PENDENTE   EM   CALHA   FECHADA   PARA   1 LÂMPADA FLUORESCENTE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</si>
  <si>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uma lâmpada fluorescente de   32 / 36 / 40 W;   referência:   HT 01 S 132   fabricação   Lumicenter   ou   equivalente;   não remunera o fornecimento de lâmpada e reator.</t>
    </r>
  </si>
  <si>
    <r>
      <rPr>
        <sz val="10"/>
        <rFont val="Times New Roman"/>
        <family val="1"/>
      </rPr>
      <t>41.13.050  LUMINÁRIA   BLINDADA   DE   SOBREPOR   OU   PENDENTE   EM   CALHA   FECHADA   PARA   2 LÂMPADAS FLUORESCENTES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</si>
  <si>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duas   lâmpadas fluorescentes de 32 / 36 / 40 W; referência HT 01 S 232 fabricação Lumicenter ou equivalente; não remunera o fornecimento de lâmpada e reator.</t>
    </r>
  </si>
  <si>
    <r>
      <rPr>
        <sz val="10"/>
        <rFont val="Times New Roman"/>
        <family val="1"/>
      </rPr>
      <t>41.13.100  LUMINÁRIA BLINDADA, ARANDELA 45º E 90º, PARA LÂMPADAS MISTA, VAPOR METÁLICO, VAPOR DE MERCÚRIO, VAPOR DE SÓDIO E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</si>
  <si>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ou  E-40,  para  lâmpadas  mista  até  250 W,  vapor  metálico,  vapor  de mercúrio,  vapor  de  sódio  de  alta  pressão  até  250 W,  e  fluorescente  compacta  até  45 W, conforme  o  fabricante;  referência:  TE-22  fabricação  Reeme,  WY  26/3  fabricação  Wetzel  ou equivalente. Não remunera o fornecimento de lâmpada e reator.</t>
    </r>
  </si>
  <si>
    <r>
      <rPr>
        <sz val="10"/>
        <rFont val="Times New Roman"/>
        <family val="1"/>
      </rPr>
      <t>41.13.180  LUMINÁRIA BLINDADA, ARANDELA 45º E 90º, PARA LÂMPADA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</si>
  <si>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para  lâmpada  fluorescente  compacta  até  11 W,  conforme  o  fabricante; referência: TE-20 e TE-23 fabricação Reeme, AR10045 e AR10090 fabricação Olivo, EY 16/1</t>
    </r>
  </si>
  <si>
    <r>
      <rPr>
        <sz val="11"/>
        <rFont val="Times New Roman"/>
        <family val="1"/>
      </rPr>
      <t>e EY 17/1 fabricação Naville, FLY 16/1 e FLY 17/1 fabricação Fortlight ou equivalente. Não remunera o fornecimento de lâmpada e reator.</t>
    </r>
  </si>
  <si>
    <r>
      <rPr>
        <sz val="10"/>
        <rFont val="Times New Roman"/>
        <family val="1"/>
      </rPr>
      <t>41.13.200  LUMINÁRIA    BLINDADA    OVAL,    DE    SOBREPOR    OU    ARANDELA,    PARA    LÂMPADA FLUORESCENTE COMPACTA</t>
    </r>
  </si>
  <si>
    <r>
      <rPr>
        <sz val="10"/>
        <rFont val="Times New Roman"/>
        <family val="1"/>
      </rPr>
      <t xml:space="preserve">2)  </t>
    </r>
    <r>
      <rPr>
        <sz val="11"/>
        <rFont val="Times New Roman"/>
        <family val="1"/>
      </rPr>
      <t>O  item  remunera  o  fornecimento  e  instalação  completa  de  luminária  blindada  oval,  para instalação de sobrepor, ou como arandela, resistente ao tempo, gases, vapores não infláveis, ou atmosfera com umidade, constituída por: corpo e grade de proteção, em alumínio fundido, com acabamento em esmalte sintético; ligação por meio de entradas rosqueadas; refrator prismático em vidro alcalino (vidro boro-silicato), fixado por meio de grade, com junta vedadora; soquetes para  lâmpada  compacta  com  reator  incorporado,  conforme  o  fabricante;  referência:  IPT-26 fabricação Wetzel, TE-12 fabricação Reeme ou equivalente; não remunera o fornecimento de lâmpada.</t>
    </r>
  </si>
  <si>
    <r>
      <rPr>
        <b/>
        <sz val="10"/>
        <rFont val="Times New Roman"/>
        <family val="1"/>
      </rPr>
      <t>41.14.000  APARELHO DE ILUMINAÇÃO COMERCIAL E INDUSTRIAL</t>
    </r>
  </si>
  <si>
    <r>
      <rPr>
        <sz val="10"/>
        <rFont val="Times New Roman"/>
        <family val="1"/>
      </rPr>
      <t>41.14.020  LUMINÁRIA RETANGULAR  DE  EMBUTIR TIPO CALHA FECHADA COM  DIFUSOR PLANO EM ACRÍLICO PARA 2 LÂMPADAS FLUORESCENTES TUBULARES DE 28 / 32 / 36 / 54 W</t>
    </r>
  </si>
  <si>
    <r>
      <rPr>
        <sz val="10"/>
        <rFont val="Times New Roman"/>
        <family val="1"/>
      </rPr>
      <t xml:space="preserve">2)  </t>
    </r>
    <r>
      <rPr>
        <sz val="11"/>
        <rFont val="Times New Roman"/>
        <family val="1"/>
      </rPr>
      <t>O item remunera o fornecimento de luminária retangular  de embutir  tipo calha, com corpo e refletor  em  chapa  de  aço  tratada  com  acabamento  em  pintura  eletrostática  na  cor  branca; difusor  plano  em  acrílico  translúcido  ou  acrílico  pontilhado;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2109 fabricação Itaim ou equivalente.</t>
    </r>
  </si>
  <si>
    <r>
      <rPr>
        <sz val="11"/>
        <rFont val="Times New Roman"/>
        <family val="1"/>
      </rPr>
      <t>Lâmpada</t>
    </r>
  </si>
  <si>
    <r>
      <rPr>
        <sz val="11"/>
        <rFont val="Times New Roman"/>
        <family val="1"/>
      </rPr>
      <t>Potência</t>
    </r>
  </si>
  <si>
    <r>
      <rPr>
        <sz val="11"/>
        <rFont val="Times New Roman"/>
        <family val="1"/>
      </rPr>
      <t>Nicho</t>
    </r>
  </si>
  <si>
    <r>
      <rPr>
        <sz val="11"/>
        <rFont val="Times New Roman"/>
        <family val="1"/>
      </rPr>
      <t>Rendimento Mínimo</t>
    </r>
  </si>
  <si>
    <r>
      <rPr>
        <sz val="11"/>
        <rFont val="Times New Roman"/>
        <family val="1"/>
      </rPr>
      <t>2 x T5</t>
    </r>
  </si>
  <si>
    <r>
      <rPr>
        <sz val="11"/>
        <rFont val="Times New Roman"/>
        <family val="1"/>
      </rPr>
      <t>28 / 54 W</t>
    </r>
  </si>
  <si>
    <r>
      <rPr>
        <sz val="11"/>
        <rFont val="Times New Roman"/>
        <family val="1"/>
      </rPr>
      <t>160 x 1230 mm</t>
    </r>
  </si>
  <si>
    <r>
      <rPr>
        <sz val="11"/>
        <rFont val="Times New Roman"/>
        <family val="1"/>
      </rPr>
      <t>2 x T8</t>
    </r>
  </si>
  <si>
    <r>
      <rPr>
        <sz val="11"/>
        <rFont val="Times New Roman"/>
        <family val="1"/>
      </rPr>
      <t>32 / 36 W</t>
    </r>
  </si>
  <si>
    <r>
      <rPr>
        <sz val="10"/>
        <rFont val="Times New Roman"/>
        <family val="1"/>
      </rPr>
      <t>41.14.040  LUMINÁRIA RETANGULAR DE EMBUTIR TIPO CALHA ABERTA COM REFLETOR EM CHAPA DE AÇO COM PINTURA ELETROSTÁTICA PARA 2 LÂMPADAS FLUORESCENTES TULARES DE 32 W</t>
    </r>
  </si>
  <si>
    <r>
      <rPr>
        <sz val="10"/>
        <rFont val="Times New Roman"/>
        <family val="1"/>
      </rPr>
      <t xml:space="preserve">2)  </t>
    </r>
    <r>
      <rPr>
        <sz val="11"/>
        <rFont val="Times New Roman"/>
        <family val="1"/>
      </rPr>
      <t>O  item  remunera  o  fornecimento  de  luminária  retangular  de  embutir  tipo  calha  aberta,  com corpo  e  refletor  em  chapa  de  aço  tratada  com  acabamento  em  pintura  eletrostática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2530 fabricação Itaim ou equivalente.</t>
    </r>
  </si>
  <si>
    <r>
      <rPr>
        <sz val="11"/>
        <rFont val="Times New Roman"/>
        <family val="1"/>
      </rPr>
      <t>32/36W</t>
    </r>
  </si>
  <si>
    <r>
      <rPr>
        <sz val="11"/>
        <rFont val="Times New Roman"/>
        <family val="1"/>
      </rPr>
      <t>240 x 1230 mm</t>
    </r>
  </si>
  <si>
    <r>
      <rPr>
        <sz val="10"/>
        <rFont val="Times New Roman"/>
        <family val="1"/>
      </rPr>
      <t>41.14.070  LUMINÁRIA   RETANGULAR   DE   SOBREPOR   EM   CALHA   ABERTA   PARA   2   LÂMPADAS FLUORESCENTES DE 32 W</t>
    </r>
  </si>
  <si>
    <r>
      <rPr>
        <sz val="10"/>
        <rFont val="Times New Roman"/>
        <family val="1"/>
      </rPr>
      <t xml:space="preserve">2)  </t>
    </r>
    <r>
      <rPr>
        <sz val="11"/>
        <rFont val="Times New Roman"/>
        <family val="1"/>
      </rPr>
      <t>O item remunera o fornecimento de luminária retangular de sobrepor tipo calha, com corpo e refletor em chapa de aço tratada com acabamento em pintura eletrostática na cor branca, para duas lâmpadas fluorescentes tubulares, conforme tabela. Remunera também materiais e a mão- de-obra  necessária  para  instalação  completa  da  luminária.  Não  remunera  o  fornecimento  de lâmpada  e  reator.  Referência  Comercial:  Luminária  CCN10-S232  fabricação  Lumicenter  ou equivalente.</t>
    </r>
  </si>
  <si>
    <r>
      <rPr>
        <sz val="11"/>
        <rFont val="Times New Roman"/>
        <family val="1"/>
      </rPr>
      <t>32 W</t>
    </r>
  </si>
  <si>
    <r>
      <rPr>
        <sz val="11"/>
        <rFont val="Times New Roman"/>
        <family val="1"/>
      </rPr>
      <t>-</t>
    </r>
  </si>
  <si>
    <r>
      <rPr>
        <sz val="10"/>
        <rFont val="Times New Roman"/>
        <family val="1"/>
      </rPr>
      <t>41.14.080 LUMINÁRIA   RETANGULAR   DE   SOBREPOR   TIPO   CALHA   ABERTA   PARA   4   LÂMPADAS FLUORESCENTES TUBULARES DE 32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</si>
  <si>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CCN10-S432 fabricação Lumicenter ou equivalente.</t>
    </r>
  </si>
  <si>
    <r>
      <rPr>
        <sz val="11"/>
        <rFont val="Times New Roman"/>
        <family val="1"/>
      </rPr>
      <t>4 x T8</t>
    </r>
  </si>
  <si>
    <r>
      <rPr>
        <sz val="10"/>
        <rFont val="Times New Roman"/>
        <family val="1"/>
      </rPr>
      <t>41.14.090  LUMINÁRIA   RETANGULAR   DE   SOBREPOR   TIPO   CALHA   FECHADA   COM   DIFUSOR   EM ACRÍLICO TRANSLÚCIDO PARA 2 LÂMPADAS FLUORESCENTES DE 28 / 32 / 36 / 54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</si>
  <si>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em   acrílico   translúcido;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3024 fabricação Itaim ou equivalente.</t>
    </r>
  </si>
  <si>
    <r>
      <rPr>
        <sz val="11"/>
        <rFont val="Times New Roman"/>
        <family val="1"/>
      </rPr>
      <t>2x T8</t>
    </r>
  </si>
  <si>
    <r>
      <rPr>
        <sz val="11"/>
        <rFont val="Times New Roman"/>
        <family val="1"/>
      </rPr>
      <t>28/54 W</t>
    </r>
  </si>
  <si>
    <r>
      <rPr>
        <sz val="11"/>
        <rFont val="Times New Roman"/>
        <family val="1"/>
      </rPr>
      <t>32/36 W</t>
    </r>
  </si>
  <si>
    <r>
      <rPr>
        <sz val="10"/>
        <rFont val="Times New Roman"/>
        <family val="1"/>
      </rPr>
      <t>41.14.120  LUMINÁRIA   RETANGULAR   DE   SOBREPOR   TIPO   CALHA   ABERTA   PARA   2   LÂMPADAS FLUORESCENTES TUBULARES DE 110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</si>
  <si>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CCN10-S2110 fabricação Lumicenter ou equivalente.</t>
    </r>
  </si>
  <si>
    <r>
      <rPr>
        <sz val="11"/>
        <rFont val="Times New Roman"/>
        <family val="1"/>
      </rPr>
      <t>110 W</t>
    </r>
  </si>
  <si>
    <r>
      <rPr>
        <sz val="10"/>
        <rFont val="Times New Roman"/>
        <family val="1"/>
      </rPr>
      <t>41.14.160  LUMINÁRIA     RETANGULAR     DE     SOBREPOR    TIPO     CALHA    ABERTA    COM     ALETAS PARABÓLICAS PARA 2 LÂMPADAS FLUORESCENTES TUBULARES DE 32 / 36 W</t>
    </r>
  </si>
  <si>
    <r>
      <rPr>
        <sz val="10"/>
        <rFont val="Times New Roman"/>
        <family val="1"/>
      </rPr>
      <t xml:space="preserve">2)  </t>
    </r>
    <r>
      <rPr>
        <sz val="11"/>
        <rFont val="Times New Roman"/>
        <family val="1"/>
      </rPr>
      <t>O item remunera o fornecimento de luminária retangular de sobrepor tipo calha, com corpo em chapa de aço tratada com acabamento em pintura eletrostática na cor branca; refletor e aletas parabólicas em alumínio anodizado de alto brilho (reflexão total de 86%);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3001 fabricação Itaim ou equivalente.</t>
    </r>
  </si>
  <si>
    <r>
      <rPr>
        <sz val="10"/>
        <rFont val="Times New Roman"/>
        <family val="1"/>
      </rPr>
      <t>41.14.180  LUMINÁRIA INDUSTRIAL DE SOBREPOR OU PENDENTE COM REFLETOR EM ACRÍLICO PARA 1 LÂMPADA VAPOR METÁLICO DE 250 / 400 W</t>
    </r>
  </si>
  <si>
    <r>
      <rPr>
        <sz val="10"/>
        <rFont val="Times New Roman"/>
        <family val="1"/>
      </rPr>
      <t xml:space="preserve">2)  </t>
    </r>
    <r>
      <rPr>
        <sz val="11"/>
        <rFont val="Times New Roman"/>
        <family val="1"/>
      </rPr>
      <t>O item remunera o fornecimento de luminária industrial de sobrepor ou pendente, com corpo em  chapa  de  aço  com  pintura  eletrostática  na  cor  branca;  refletor  e  difusor  (opcional)  em acrílico prismático transparente;  alojamento do reator  no próprio corpo; equipada com porta- lâmpada  em  cerâmica,  para  uma  lâmpada  multivapor  metálico  elipsoidal,  conforme  tabela. Remunera também materiais e a mão-de-obra necessária para instalação completa da luminária. Não  remunera  o  fornecimento  de  lâmpada  e  reator.  Referência  Comercial:  Luminária  4801 fabricação Itaim ou equivalente.</t>
    </r>
  </si>
  <si>
    <r>
      <rPr>
        <sz val="11"/>
        <rFont val="Times New Roman"/>
        <family val="1"/>
      </rPr>
      <t>1 x HIE</t>
    </r>
  </si>
  <si>
    <r>
      <rPr>
        <sz val="11"/>
        <rFont val="Times New Roman"/>
        <family val="1"/>
      </rPr>
      <t>250W</t>
    </r>
  </si>
  <si>
    <r>
      <rPr>
        <sz val="11"/>
        <rFont val="Times New Roman"/>
        <family val="1"/>
      </rPr>
      <t>400W</t>
    </r>
  </si>
  <si>
    <r>
      <rPr>
        <sz val="10"/>
        <rFont val="Times New Roman"/>
        <family val="1"/>
      </rPr>
      <t>41.14.210  LUMINÁRIA QUADRADA DE EMBUTIR TIPO CALHA ABERTA COM ALETAS PLANAS PARA 2 LÂMPADAS FLUORESCENTES COMPACTAS DE 18 / 26 W</t>
    </r>
  </si>
  <si>
    <r>
      <rPr>
        <sz val="10"/>
        <rFont val="Times New Roman"/>
        <family val="1"/>
      </rPr>
      <t xml:space="preserve">2)  </t>
    </r>
    <r>
      <rPr>
        <sz val="11"/>
        <rFont val="Times New Roman"/>
        <family val="1"/>
      </rPr>
      <t>O  item  remunera  o  fornecimento  de  luminária  quadrada  de  embutir  tipo  calha,  com  corpo  e aletas  planas  em  chapa  de  aço  com  pintura  eletrostática  na  cor  branca;  refletor  em alumínio anodizado  de  alto  brilho,  para  duas  lâmpadas  fluorescentes  compactas,  conforme  tabela. Remunera também materiais e a mão-de-obra necessária para instalação completa da luminária. Não  remunera  o  fornecimento  de  lâmpada  e  reator.  Referência  Comercial:  Safira  fabricação Itaim ou equivalente.</t>
    </r>
  </si>
  <si>
    <r>
      <rPr>
        <sz val="11"/>
        <rFont val="Times New Roman"/>
        <family val="1"/>
      </rPr>
      <t>2 x TC-D (dois pinos)</t>
    </r>
  </si>
  <si>
    <r>
      <rPr>
        <sz val="11"/>
        <rFont val="Times New Roman"/>
        <family val="1"/>
      </rPr>
      <t>18/26W</t>
    </r>
  </si>
  <si>
    <r>
      <rPr>
        <sz val="11"/>
        <rFont val="Times New Roman"/>
        <family val="1"/>
      </rPr>
      <t>220 x 220 mm</t>
    </r>
  </si>
  <si>
    <r>
      <rPr>
        <sz val="11"/>
        <rFont val="Times New Roman"/>
        <family val="1"/>
      </rPr>
      <t>2 x TC-DEL (quatro pinos)</t>
    </r>
  </si>
  <si>
    <r>
      <rPr>
        <sz val="10"/>
        <rFont val="Times New Roman"/>
        <family val="1"/>
      </rPr>
      <t>41.14.280  LUMINÁRIA RETANGULAR DE SOBREPOR TIPO CALHA ABERTA COM REFLETOR EM CHAPA DE AÇO PINTADA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</si>
  <si>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 refletor em chapa de aço com pintura eletrostática na cor branca;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3530 fabricação Itaim ou equivalente.</t>
    </r>
  </si>
  <si>
    <r>
      <rPr>
        <sz val="10"/>
        <rFont val="Times New Roman"/>
        <family val="1"/>
      </rPr>
      <t>41.14.310  LUMINÁRIA  REDONDA  DE  EMBUTIR  COM  DIFUSOR  RECUADO  PARA  1  OU  2  LÂMPADAS FLUORESCENTES COMPACTAS DE 15 / 18 / 20 / 23 / 26 W</t>
    </r>
  </si>
  <si>
    <r>
      <rPr>
        <sz val="10"/>
        <rFont val="Times New Roman"/>
        <family val="1"/>
      </rPr>
      <t xml:space="preserve">2)  </t>
    </r>
    <r>
      <rPr>
        <sz val="11"/>
        <rFont val="Times New Roman"/>
        <family val="1"/>
      </rPr>
      <t>O  item  remunera  o  fornecimento  de  luminária  redonda  de  embutir,  com  corpo  em  alumínio repuxado  com  pintura  eletrostática  na  cor  branca;  refletor  em  alumínio  anodizado  e  difusor recuado  em  vidro  plano  temperado  transparente,  para  uma  ou  duas  lâmpadas  fluorescentes compactas,  conforme  tabela.  Remunera  também  materiais  e  a  mão-de-obra  necessária  para instalação   completa   da   luminária.   Não   remunera   o   fornecimento   de   lâmpada   e   reator. Referência Comercial: Luminária Âmbar fabricação Itaim ou equivalente.</t>
    </r>
  </si>
  <si>
    <r>
      <rPr>
        <sz val="11"/>
        <rFont val="Times New Roman"/>
        <family val="1"/>
      </rPr>
      <t>1 x TC-TSE</t>
    </r>
  </si>
  <si>
    <r>
      <rPr>
        <sz val="11"/>
        <rFont val="Times New Roman"/>
        <family val="1"/>
      </rPr>
      <t>15/20/23W</t>
    </r>
  </si>
  <si>
    <r>
      <rPr>
        <sz val="11"/>
        <rFont val="Times New Roman"/>
        <family val="1"/>
      </rPr>
      <t>Ø 196 mm</t>
    </r>
  </si>
  <si>
    <r>
      <rPr>
        <sz val="11"/>
        <rFont val="Times New Roman"/>
        <family val="1"/>
      </rPr>
      <t>1 x TC-D (dois pinos)</t>
    </r>
  </si>
  <si>
    <r>
      <rPr>
        <sz val="11"/>
        <rFont val="Times New Roman"/>
        <family val="1"/>
      </rPr>
      <t>1 x TC-DEL (quatro pinos)</t>
    </r>
  </si>
  <si>
    <r>
      <rPr>
        <sz val="11"/>
        <rFont val="Times New Roman"/>
        <family val="1"/>
      </rPr>
      <t>2 x TC-TSE</t>
    </r>
  </si>
  <si>
    <r>
      <rPr>
        <sz val="11"/>
        <rFont val="Times New Roman"/>
        <family val="1"/>
      </rPr>
      <t>15/20W</t>
    </r>
  </si>
  <si>
    <r>
      <rPr>
        <sz val="10"/>
        <rFont val="Times New Roman"/>
        <family val="1"/>
      </rPr>
      <t>41.14.360  LUMINÁRIA  RETANGULAR  PENDENTE  TIPO  CALHA  ABERTA INSTALAÇÃO  EM  PERFILADO PARA 2 LÂMPADAS FLUORESCENTES TUBULARES DE 32 / 36 W</t>
    </r>
  </si>
  <si>
    <r>
      <rPr>
        <sz val="10"/>
        <rFont val="Times New Roman"/>
        <family val="1"/>
      </rPr>
      <t xml:space="preserve">2)  </t>
    </r>
    <r>
      <rPr>
        <sz val="11"/>
        <rFont val="Times New Roman"/>
        <family val="1"/>
      </rPr>
      <t>O  item  remunera  o  fornecimento  de  luminária  retangular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duas   lâmpadas   fluorescentes   tubulares, conforme  tabela.  Remunera  também  suspensões  tipo  gancho  I-45,  materiais  e  a  mão-de-obra necessária para instalação completa da luminária. Não remunera o fornecimento de lâmpada e reator. Referência Comercial: Luminária 4650 fabricação Itaim ou equivalente.</t>
    </r>
  </si>
  <si>
    <r>
      <rPr>
        <sz val="10"/>
        <rFont val="Times New Roman"/>
        <family val="1"/>
      </rPr>
      <t>41.14.390  LUMINÁRIA   RETANGULAR   DE   SOBREPOR   TIPO   CALHA   ABERTA   COM   REFLETOR   EM ALUMÍNIO DE ALTO BRILHO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</si>
  <si>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em alumínio anodizado de alto brilho (reflexão total de 86%); alojamento do reator na cabeceira,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3540 fabricação Itaim ou equivalente.</t>
    </r>
  </si>
  <si>
    <r>
      <rPr>
        <sz val="10"/>
        <rFont val="Times New Roman"/>
        <family val="1"/>
      </rPr>
      <t>41.14.400  LUMINÁRIA  QUADRADA  DE  EMBUTIR  TIPO  CALHA  ABERTA  COM  REFLETOR  E  ALETA PARABÓLICAS  EM  ALUMÍNIO  ACETINADO  PARA  2  OU  4  LÂMPADAS  FLUORESCENTES  DE 14 / 16 / 18 / 36 / 55 W</t>
    </r>
  </si>
  <si>
    <r>
      <rPr>
        <sz val="10"/>
        <rFont val="Times New Roman"/>
        <family val="1"/>
      </rPr>
      <t xml:space="preserve">2)  </t>
    </r>
    <r>
      <rPr>
        <sz val="11"/>
        <rFont val="Times New Roman"/>
        <family val="1"/>
      </rPr>
      <t>O item remunera o fornecimento de luminária quadrada de embutir tipo calha aberta, com corpo em  chapa  de  aço  com  pintura  eletrostática  na  cor  branca;  refletor  e  aletas  parabólicas  em alumínio anodizado com acabamento acetinado (reflexão total de 82%); equipada com porta- lâmpada  em  policarbonato,  para  duas  ou  quatro  lâmpadas  fluorescentes,  conforme  tabela. Remunera também materiais e a mão-de-obra necessária para instalação completa da luminária.</t>
    </r>
  </si>
  <si>
    <r>
      <rPr>
        <sz val="11"/>
        <rFont val="Times New Roman"/>
        <family val="1"/>
      </rPr>
      <t>Não  remunera  o  fornecimento  de  lâmpada  e  reator.  Referência  Comercial:  Luminária  2056 fabricação Itaim ou equivalente.</t>
    </r>
  </si>
  <si>
    <r>
      <rPr>
        <sz val="11"/>
        <rFont val="Times New Roman"/>
        <family val="1"/>
      </rPr>
      <t>2 x TC-L</t>
    </r>
  </si>
  <si>
    <r>
      <rPr>
        <sz val="11"/>
        <rFont val="Times New Roman"/>
        <family val="1"/>
      </rPr>
      <t>36/55 W</t>
    </r>
  </si>
  <si>
    <r>
      <rPr>
        <sz val="11"/>
        <rFont val="Times New Roman"/>
        <family val="1"/>
      </rPr>
      <t>605 x 605 mm</t>
    </r>
  </si>
  <si>
    <r>
      <rPr>
        <sz val="11"/>
        <rFont val="Times New Roman"/>
        <family val="1"/>
      </rPr>
      <t>4 x T5</t>
    </r>
  </si>
  <si>
    <r>
      <rPr>
        <sz val="11"/>
        <rFont val="Times New Roman"/>
        <family val="1"/>
      </rPr>
      <t>14 W</t>
    </r>
  </si>
  <si>
    <r>
      <rPr>
        <sz val="11"/>
        <rFont val="Times New Roman"/>
        <family val="1"/>
      </rPr>
      <t>16 W</t>
    </r>
  </si>
  <si>
    <r>
      <rPr>
        <sz val="11"/>
        <rFont val="Times New Roman"/>
        <family val="1"/>
      </rPr>
      <t>18 W</t>
    </r>
  </si>
  <si>
    <r>
      <rPr>
        <sz val="10"/>
        <rFont val="Times New Roman"/>
        <family val="1"/>
      </rPr>
      <t>41.14.430  LUMINÁRIA  QUADRADA  DE  EMBUTIR  TIPO  CALHA  ABERTA  COM  REFLETOR  E  ALETA PARABÓLICAS  EM  ALUMÍNIO  DE  ALTO  BRILHO  PARA  4  LÂMPADAS  FLUORESCENTES  DE 14 / 16 / 18 W</t>
    </r>
  </si>
  <si>
    <r>
      <rPr>
        <sz val="10"/>
        <rFont val="Times New Roman"/>
        <family val="1"/>
      </rPr>
      <t xml:space="preserve">2)  </t>
    </r>
    <r>
      <rPr>
        <sz val="11"/>
        <rFont val="Times New Roman"/>
        <family val="1"/>
      </rPr>
      <t>O item remunera o fornecimento de luminária quadrada de embutir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quatro  lâmpadas  fluorescentes  tubulares,  conforme  tabela.  Remunera  também  materiais  e  a mão-de-obra necessária para instalação completa da luminária. Não remunera o fornecimento de lâmpada e reator. Referência Comercial: Luminária 2003 fabricação Itaim ou equivalente.</t>
    </r>
  </si>
  <si>
    <r>
      <rPr>
        <sz val="11"/>
        <rFont val="Times New Roman"/>
        <family val="1"/>
      </rPr>
      <t>600 x 600 mm</t>
    </r>
  </si>
  <si>
    <r>
      <rPr>
        <sz val="11"/>
        <rFont val="Times New Roman"/>
        <family val="1"/>
      </rPr>
      <t>16/18 W</t>
    </r>
  </si>
  <si>
    <r>
      <rPr>
        <sz val="10"/>
        <rFont val="Times New Roman"/>
        <family val="1"/>
      </rPr>
      <t>41.14.440  LUMINÁRIA  RETANGULAR  DE  EMBUTIR  TIPO  CALHA  ABERTA  COM  REFLETOR  E  ALETAS PARABÓLICAS PARA 2 LÂMPADAS FLUORESCENTES TUBULARES DE 16 / 18 W</t>
    </r>
  </si>
  <si>
    <r>
      <rPr>
        <sz val="10"/>
        <rFont val="Times New Roman"/>
        <family val="1"/>
      </rPr>
      <t xml:space="preserve">2)  </t>
    </r>
    <r>
      <rPr>
        <sz val="11"/>
        <rFont val="Times New Roman"/>
        <family val="1"/>
      </rPr>
      <t>O  item  remunera  o  fornecimento  de  luminária  retangular  de  embutir  tipo  calha  aberta,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2001 fabricação Itaim ou equivalente.</t>
    </r>
  </si>
  <si>
    <r>
      <rPr>
        <sz val="11"/>
        <rFont val="Times New Roman"/>
        <family val="1"/>
      </rPr>
      <t>285 x 605 mm</t>
    </r>
  </si>
  <si>
    <r>
      <rPr>
        <sz val="10"/>
        <rFont val="Times New Roman"/>
        <family val="1"/>
      </rPr>
      <t>41.14.450  LUMINÁRIA RETANGULAR DE SOBREPOR TIPO CALHA ABERTA COM REFLETOR FACETADO EM CHAPA DE AÇO PINTADA PARA 1 OU 2 LÂMPADAS FLUORESCENTES DE 32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</si>
  <si>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uma  ou  duas  lâmpadas  fluorescentes  tubulares,  conforme  tabela.  Remunera também  materiais  e  a  mão-de-obra  necessária  para  instalação  completa  da  luminária.  Não remunera o fornecimento de lâmpada e reator. Referência Comercial: Luminária CCN11-S132 (S232) fabricação Lumicenter ou equivalente.</t>
    </r>
  </si>
  <si>
    <r>
      <rPr>
        <sz val="11"/>
        <rFont val="Times New Roman"/>
        <family val="1"/>
      </rPr>
      <t>1 x T8</t>
    </r>
  </si>
  <si>
    <r>
      <rPr>
        <sz val="10"/>
        <rFont val="Times New Roman"/>
        <family val="1"/>
      </rPr>
      <t>41.14.470  LUMINÁRIA RETANGULAR DE SOBREPOR TIPO CALHA ABERTA COM REFLETOR FACETADO EM CHAPA DE AÇO PINTADA PARA 2 LÂMPADAS FLUORESCENTES DE 16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</si>
  <si>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duas  lâmpadas  fluorescentes  tubulares,  conforme  tabela.  Remunera  também materiais e a mão-de-obra necessária para instalação completa da luminária. Não remunera o fornecimento de lâmpada e reator. Referência Comercial: Luminária CCN11-S216 fabricação Lumicenter ou equivalente.</t>
    </r>
  </si>
  <si>
    <r>
      <rPr>
        <sz val="10"/>
        <rFont val="Times New Roman"/>
        <family val="1"/>
      </rPr>
      <t>41.14.510  LUMINÁRIA INDUSTRIAL PENDENTE COM REFLETOR PRISMÁTICO SEM ALOJAMENTO PARA REATOR, PARA LÂMPADAS VAPOR DE SÓDIO/METÁLICO OU MISTA DE 150 / 250 / 400 W</t>
    </r>
  </si>
  <si>
    <r>
      <rPr>
        <sz val="10"/>
        <rFont val="Times New Roman"/>
        <family val="1"/>
      </rPr>
      <t xml:space="preserve">2)  </t>
    </r>
    <r>
      <rPr>
        <sz val="11"/>
        <rFont val="Times New Roman"/>
        <family val="1"/>
      </rPr>
      <t>O item remunera o fornecimento de luminária industrial tipo pendente, com corpo em chapa de aço  tratada  com  pintura  eletrostática  na  cor  branca;  refletor  prismático  em  policarbonato; soquete E-27 ou E-40; sem alojamento para o reator; para uma lâmpada vapor de sódio, vapor metálico  ou  mista.  Remunera  também  materiais  e  a  mão-de-obra  necessária  para  instalação completa   da  luminária.  Não  remunera  o  fornecimento  de  lâmpada  e  reator.  Referência Comercial:   Luminária   CES01-P1E27SA   ou   CES01-P1E40SA   fabricação   Lumicenter   ou equivalente.</t>
    </r>
  </si>
  <si>
    <r>
      <rPr>
        <sz val="10"/>
        <rFont val="Times New Roman"/>
        <family val="1"/>
      </rPr>
      <t>41.14.530  LUMINÁRIA  REDONDA  DE  SOBREPOR  COM  DIFUSOR  EM  VIDRO  TEMPERADO  JATEADO PARA 1 OU 2 LÂMPADAS FLUORESCENTES COMPACTAS DE 18 / 26 W</t>
    </r>
  </si>
  <si>
    <r>
      <rPr>
        <sz val="10"/>
        <rFont val="Times New Roman"/>
        <family val="1"/>
      </rPr>
      <t xml:space="preserve">2)  </t>
    </r>
    <r>
      <rPr>
        <sz val="11"/>
        <rFont val="Times New Roman"/>
        <family val="1"/>
      </rPr>
      <t>O  item remunera  o  fornecimento  de  luminária  redonda  de  sobrepor,  com corpo  em alumínio repuxado com pintura eletrostática na cor branca e difusor em vidro plano temperado jateado, para  uma  ou  duas  lâmpadas  fluorescentes  compactas,  conforme  tabela.  Remunera  também materiais e a mão-de-obra necessária para instalação completa da luminária. Não remunera o fornecimento  de  lâmpada  e  reator. Referência Comercial:  Luminária Blenda fabricação Itaim ou equivalente.</t>
    </r>
  </si>
  <si>
    <r>
      <rPr>
        <sz val="11"/>
        <rFont val="Times New Roman"/>
        <family val="1"/>
      </rPr>
      <t>1 x  TC-D (dois pinos)</t>
    </r>
  </si>
  <si>
    <r>
      <rPr>
        <sz val="10"/>
        <rFont val="Times New Roman"/>
        <family val="1"/>
      </rPr>
      <t>41.14.540  LUMINÁRIA  RETANGULAR  DE  SOBREPOR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</si>
  <si>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3315 fabricação Itaim ou equivalente.</t>
    </r>
  </si>
  <si>
    <r>
      <rPr>
        <sz val="10"/>
        <rFont val="Times New Roman"/>
        <family val="1"/>
      </rPr>
      <t>41.14.550  LUMINÁRIA   RETANGULAR   DE   EMBUTIR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</si>
  <si>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2315 fabricação Itaim ou equivalente.</t>
    </r>
  </si>
  <si>
    <r>
      <rPr>
        <sz val="11"/>
        <rFont val="Times New Roman"/>
        <family val="1"/>
      </rPr>
      <t>28/54W</t>
    </r>
  </si>
  <si>
    <r>
      <rPr>
        <sz val="11"/>
        <rFont val="Times New Roman"/>
        <family val="1"/>
      </rPr>
      <t>270 x 1210 mm</t>
    </r>
  </si>
  <si>
    <r>
      <rPr>
        <sz val="10"/>
        <rFont val="Times New Roman"/>
        <family val="1"/>
      </rPr>
      <t>41.14.560  LUMINÁRIA RETANGULAR DE EMBUTIR TIPO CALHA ABERTA COM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</si>
  <si>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t>
    </r>
  </si>
  <si>
    <r>
      <rPr>
        <sz val="11"/>
        <rFont val="Times New Roman"/>
        <family val="1"/>
      </rPr>
      <t>lâmpadas  fluorescentes  tubulares,  conforme  tabela.  Remunera  também  materiais  e  a  mão-de- obra  necessária  para  instalação  completa  da  luminária.  Não  remunera  o  fornecimento  de lâmpada e reator. Referência Comercial: Luminária 2050 fabricação Itaim ou equivalente.</t>
    </r>
  </si>
  <si>
    <r>
      <rPr>
        <sz val="10"/>
        <rFont val="Times New Roman"/>
        <family val="1"/>
      </rPr>
      <t>41.14.590  LUMINÁRIA  INDUSTRIAL  PENDENTE  TIPO  CALHA  ABERTA  INSTALAÇÃO  EM  PERFILADO PARA 1 OU 2 LÂMPADAS FLUORESCENTES TUBULARES 14 W</t>
    </r>
  </si>
  <si>
    <r>
      <rPr>
        <sz val="10"/>
        <rFont val="Times New Roman"/>
        <family val="1"/>
      </rPr>
      <t xml:space="preserve">2)  </t>
    </r>
    <r>
      <rPr>
        <sz val="11"/>
        <rFont val="Times New Roman"/>
        <family val="1"/>
      </rPr>
      <t>O  item  remunera  o  fornecimento  de  luminária  industrial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uma ou duas lâmpadas fluorescentes tubulares, conforme  tabela.  Remunera  também  suspensões  tipo  gancho  I-45,  materiais  e  a  mão-de-obra necessária para instalação completa da luminária. Não remunera o fornecimento de lâmpada e reator. Referência Comercial: Luminária 4012 fabricação Itaim ou equivalente.</t>
    </r>
  </si>
  <si>
    <r>
      <rPr>
        <sz val="11"/>
        <rFont val="Times New Roman"/>
        <family val="1"/>
      </rPr>
      <t>1 x T5</t>
    </r>
  </si>
  <si>
    <r>
      <rPr>
        <sz val="11"/>
        <rFont val="Times New Roman"/>
        <family val="1"/>
      </rPr>
      <t>14W</t>
    </r>
  </si>
  <si>
    <r>
      <rPr>
        <sz val="10"/>
        <rFont val="Times New Roman"/>
        <family val="1"/>
      </rPr>
      <t>41.14.600  LUMINÁRIA  INDUSTRIAL  PENDENTE  TIPO  CALHA  ABERTA  INSTALAÇÃO  EM  PERFILADO PARA 1 OU 2 LÂMPADAS FLUORESCENTES TUBULARES 28 / 54 W</t>
    </r>
  </si>
  <si>
    <r>
      <rPr>
        <sz val="11"/>
        <rFont val="Times New Roman"/>
        <family val="1"/>
      </rPr>
      <t>28W</t>
    </r>
  </si>
  <si>
    <r>
      <rPr>
        <sz val="11"/>
        <rFont val="Times New Roman"/>
        <family val="1"/>
      </rPr>
      <t>54W</t>
    </r>
  </si>
  <si>
    <r>
      <rPr>
        <sz val="10"/>
        <rFont val="Times New Roman"/>
        <family val="1"/>
      </rPr>
      <t>41.14.620  LUMINÁRIA RETANGULAR DE SOBREPOR TIPO CALHA ABERTA COM REFLETOR E ALETAS PARABÓLICAS PARA 2 LÂMPADAS FLUORESCENTES TUBULARES 28 / 54 W</t>
    </r>
  </si>
  <si>
    <r>
      <rPr>
        <sz val="10"/>
        <rFont val="Times New Roman"/>
        <family val="1"/>
      </rPr>
      <t xml:space="preserve">2)  </t>
    </r>
    <r>
      <rPr>
        <sz val="11"/>
        <rFont val="Times New Roman"/>
        <family val="1"/>
      </rPr>
      <t>O item remunera o fornecimento de luminária retangular de sobrepor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 de-obra  necessária  para  instalação  completa  da  luminária.  Não  remunera  o  fornecimento  de lâmpada e reator. Referência Comercial: Luminária 3005 fabricação Itaim ou equivalente.</t>
    </r>
  </si>
  <si>
    <r>
      <rPr>
        <sz val="10"/>
        <rFont val="Times New Roman"/>
        <family val="1"/>
      </rPr>
      <t>41.14.640  LUMINÁRIA RETAGULAR DE EMBUTIR TIPO CALHA ABERTA COM REFLETOR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</si>
  <si>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2007 fabricação Itaim ou equivalente.</t>
    </r>
  </si>
  <si>
    <r>
      <rPr>
        <sz val="11"/>
        <rFont val="Times New Roman"/>
        <family val="1"/>
      </rPr>
      <t>28 W</t>
    </r>
  </si>
  <si>
    <r>
      <rPr>
        <sz val="11"/>
        <rFont val="Times New Roman"/>
        <family val="1"/>
      </rPr>
      <t>180 x 1230 mm</t>
    </r>
  </si>
  <si>
    <r>
      <rPr>
        <sz val="11"/>
        <rFont val="Times New Roman"/>
        <family val="1"/>
      </rPr>
      <t>54 W</t>
    </r>
  </si>
  <si>
    <r>
      <rPr>
        <sz val="10"/>
        <rFont val="Times New Roman"/>
        <family val="1"/>
      </rPr>
      <t>41.14.660  LUMINÁRIA  RETANGULAR  DE  EMBUTIR  TIPO  CALHA  ABERTA  COM  REFLETOR  E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</si>
  <si>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2005 fabricação Itaim ou equivalente.</t>
    </r>
  </si>
  <si>
    <r>
      <rPr>
        <sz val="10"/>
        <rFont val="Times New Roman"/>
        <family val="1"/>
      </rPr>
      <t>41.14.670  LUMINÁRIA    TRIANGULAR    DE    SOBREPOR    TIPO    ARANDELA    PARA    FLUORESCENTE COMPACTA DE 15 / 20 / 23 W</t>
    </r>
  </si>
  <si>
    <r>
      <rPr>
        <sz val="10"/>
        <rFont val="Times New Roman"/>
        <family val="1"/>
      </rPr>
      <t xml:space="preserve">2)  </t>
    </r>
    <r>
      <rPr>
        <sz val="11"/>
        <rFont val="Times New Roman"/>
        <family val="1"/>
      </rPr>
      <t>O item remunera o fornecimento de luminária triangular de sobrepor tipo arandela, com corpo em chapa de aço com pintura eletrostática na cor branca e difusor em vidro plano jateado, para uma fluorescente compacta eletrônica, conforme tabela. Remunera também materiais e a mão- de-obra  necessária  para  instalação  completa  da  luminária.  Não  remunera  o  fornecimento  de lâmpada e reator. Referência Comercial: Luminária Morganita fabricação Itaim ou equivalente.</t>
    </r>
  </si>
  <si>
    <r>
      <rPr>
        <sz val="11"/>
        <rFont val="Times New Roman"/>
        <family val="1"/>
      </rPr>
      <t>20/23W</t>
    </r>
  </si>
  <si>
    <r>
      <rPr>
        <sz val="11"/>
        <rFont val="Times New Roman"/>
        <family val="1"/>
      </rPr>
      <t>1 x A60</t>
    </r>
  </si>
  <si>
    <r>
      <rPr>
        <sz val="11"/>
        <rFont val="Times New Roman"/>
        <family val="1"/>
      </rPr>
      <t>60/100W</t>
    </r>
  </si>
  <si>
    <r>
      <rPr>
        <sz val="10"/>
        <rFont val="Times New Roman"/>
        <family val="1"/>
      </rPr>
      <t>41.14.700  LUMINÁRIA  RETANGULAR  DE  SOBREPOR  OU  ARANDELA  TIPO  CALHA  FECHADA  COM DIFUSOR EM ACRÍLICO PARA 1 LÂMPADA FLUORESCENTE TUBULAR DE 28 / 54 W</t>
    </r>
  </si>
  <si>
    <r>
      <rPr>
        <sz val="10"/>
        <rFont val="Times New Roman"/>
        <family val="1"/>
      </rPr>
      <t xml:space="preserve">2)  </t>
    </r>
    <r>
      <rPr>
        <sz val="11"/>
        <rFont val="Times New Roman"/>
        <family val="1"/>
      </rPr>
      <t>O item remunera o fornecimento de luminária retangular de sobrepor e/ou arandela tipo calha fechada, com corpo em perfil de alumínio extrudado e chapa de aço com pintada eletrostática na cor branca; difusor em acrílico leitoso ou translúcido, alojamento do reator no próprio corpo; equipada  com  porta-lâmpada  antivibratório  em  policarbonato  com  trava  de  segurança  e proteção  contra  aquecimento  nos  contatos,  para  uma  lâmpada  fluorescente  tubular, conforme tabela.  Remunera  também  materiais  e  a  mão-de-obra  necessária  para  instalação  completa  da luminária. Não remunera o fornecimento de lâmpada e reator. Referência Comercial: Luminária 3436-S e/ou 3436-A fabricação Itaim ou equivalente.</t>
    </r>
  </si>
  <si>
    <r>
      <rPr>
        <sz val="10"/>
        <rFont val="Times New Roman"/>
        <family val="1"/>
      </rPr>
      <t>41.14.710  LUMINÁRIA REDONDA DE SOBREPOR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</si>
  <si>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sobrepor,  com corpo  em alumínio repuxado  com  acabamento  em  pintura  eletrostática  na  cor  branca;  refletor  em  alumínio anodizado  jateado  e  difusor  em  vidro  plano  temperado  jateado,  para  uma  lâmpada  vapor metálico  bilateral,  conforme  tabela.  Remunera  também  materiais  e  a  mão-de-obra  necessária para  instalação  completa  da  luminária.  Não  remunera  o  fornecimento  de  lâmpada  e  reator. Referência Comercial: Luminária Ouro-S fabricação Itaim ou equivalente.</t>
    </r>
  </si>
  <si>
    <r>
      <rPr>
        <sz val="11"/>
        <rFont val="Times New Roman"/>
        <family val="1"/>
      </rPr>
      <t>Rendimento</t>
    </r>
  </si>
  <si>
    <r>
      <rPr>
        <sz val="11"/>
        <rFont val="Times New Roman"/>
        <family val="1"/>
      </rPr>
      <t>1 x HIT-DE</t>
    </r>
  </si>
  <si>
    <r>
      <rPr>
        <sz val="11"/>
        <rFont val="Times New Roman"/>
        <family val="1"/>
      </rPr>
      <t>70/150W</t>
    </r>
  </si>
  <si>
    <r>
      <rPr>
        <sz val="10"/>
        <rFont val="Times New Roman"/>
        <family val="1"/>
      </rPr>
      <t>41.14.720  LUMINÁRIA  REDONDA  DE  EMBUTIR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</si>
  <si>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uma lâmpada vapor metálico  bilateral,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</si>
  <si>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Ø 210</t>
    </r>
  </si>
  <si>
    <r>
      <rPr>
        <sz val="10"/>
        <rFont val="Times New Roman"/>
        <family val="1"/>
      </rPr>
      <t>41.14.730  LUMINÁRIA  REDONDA  DE  EMBUTIR  COM  REFLETOR  EM  ALUMÍNIO  JATEADO  E  DIFUSOR EM VIDRO PARA 2 LÂMPADAS FLUORESCENTES COMPACTAS DUPLAS DE 18 / 26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</si>
  <si>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duas  lâmpadas fluorescentes compactas duplas,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</si>
  <si>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2 x TC-D(EL) (quatro pinos)</t>
    </r>
  </si>
  <si>
    <r>
      <rPr>
        <sz val="10"/>
        <rFont val="Times New Roman"/>
        <family val="1"/>
      </rPr>
      <t>41.14.740  LUMINÁRIA  RETANGULAR  DE  EMBUTIR  ASSIMÉTRICA PARA 1  LÂMPADA FLUORESCENTE TUBULAR DE 14 W</t>
    </r>
  </si>
  <si>
    <r>
      <rPr>
        <sz val="10"/>
        <rFont val="Times New Roman"/>
        <family val="1"/>
      </rPr>
      <t xml:space="preserve">2)  </t>
    </r>
    <r>
      <rPr>
        <sz val="11"/>
        <rFont val="Times New Roman"/>
        <family val="1"/>
      </rPr>
      <t>O item remunera o fornecimento de luminária retangular de embutir assimétrica, com corpo em chapa  de  aço  com  acabamento  em  pintura  eletrostática  na  cor  branca;  refletor  em  alumínio anodizado  de  alto  brilho  (reflexão  total  de  86%),  equipada  com porta-lâmpada  antivibratório em  policarbonato,  com  trava  de  segurança  e  proteção  contra  aquecimento  nos  contatos,  para uma lâmpada fluorescente tubular, conforme tabela. Remunera também materiais e a mão-de- obra  necessária  para  instalação  completa  da  luminária.  Não  remunera  o  fornecimento  de lâmpada e reator. Referência Comercial: Luminária 2527 fabricação Itaim ou equivalente.</t>
    </r>
  </si>
  <si>
    <r>
      <rPr>
        <sz val="11"/>
        <rFont val="Times New Roman"/>
        <family val="1"/>
      </rPr>
      <t>145 x 580</t>
    </r>
  </si>
  <si>
    <r>
      <rPr>
        <sz val="10"/>
        <rFont val="Times New Roman"/>
        <family val="1"/>
      </rPr>
      <t>41.14.750  LUMINÁRIA  INDUSTRIAL  DE  SOBREPOR  OU  PENDENTE  COM  REFLETOR  EM  ALUMÍNIO ANODIZADO FACHO CONCENTRADO PARA 1 LÂMPADA VAPOR METÁLICO ELIPSOIDAL DE 250 W</t>
    </r>
  </si>
  <si>
    <r>
      <rPr>
        <sz val="10"/>
        <rFont val="Times New Roman"/>
        <family val="1"/>
      </rPr>
      <t xml:space="preserve">2)  </t>
    </r>
    <r>
      <rPr>
        <sz val="11"/>
        <rFont val="Times New Roman"/>
        <family val="1"/>
      </rPr>
      <t>O item remunera o fornecimento de luminária industrial de sobrepor ou pendente, com corpo em chapa de aço com acabamento em pintura eletrostática na cor branca; refletor em alumínio para  facho  concentrado  e  difusor  em  vidro  temperado;  equipada  com  porta-lâmpada  em cerâmica,  para  uma  lâmpada  vapor  metálico  elipsoidal,  conforme  tabela.  Remunera  também materiais e a mão-de-obra necessária para instalação completa da luminária. Não remunera o fornecimento de lâmpada e reator. Referência Comercial: Luminária 4817 fabricação Itaim ou equivalente.</t>
    </r>
  </si>
  <si>
    <r>
      <rPr>
        <sz val="10"/>
        <rFont val="Times New Roman"/>
        <family val="1"/>
      </rPr>
      <t>41.14.770  LUMINÁRIA  QUADRADA  DE  EMBUTIR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</si>
  <si>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quadrada  de  embutir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2105 fabricação Itaim ou equivalente.</t>
    </r>
  </si>
  <si>
    <r>
      <rPr>
        <sz val="11"/>
        <rFont val="Times New Roman"/>
        <family val="1"/>
      </rPr>
      <t>4 x T16</t>
    </r>
  </si>
  <si>
    <r>
      <rPr>
        <sz val="11"/>
        <rFont val="Times New Roman"/>
        <family val="1"/>
      </rPr>
      <t>605 x 605</t>
    </r>
  </si>
  <si>
    <r>
      <rPr>
        <sz val="11"/>
        <rFont val="Times New Roman"/>
        <family val="1"/>
      </rPr>
      <t>4 x T26</t>
    </r>
  </si>
  <si>
    <r>
      <rPr>
        <sz val="10"/>
        <rFont val="Times New Roman"/>
        <family val="1"/>
      </rPr>
      <t>41.14.780  LUMINÁRIA RETANGULAR DE SOBREPOR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</si>
  <si>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3105 fabricação Itaim ou equivalente.</t>
    </r>
  </si>
  <si>
    <r>
      <rPr>
        <sz val="11"/>
        <rFont val="Times New Roman"/>
        <family val="1"/>
      </rPr>
      <t>4XT16</t>
    </r>
  </si>
  <si>
    <r>
      <rPr>
        <sz val="11"/>
        <rFont val="Times New Roman"/>
        <family val="1"/>
      </rPr>
      <t xml:space="preserve">14 </t>
    </r>
    <r>
      <rPr>
        <sz val="10"/>
        <rFont val="Times New Roman"/>
        <family val="1"/>
      </rPr>
      <t>W</t>
    </r>
  </si>
  <si>
    <r>
      <rPr>
        <sz val="11"/>
        <rFont val="Times New Roman"/>
        <family val="1"/>
      </rPr>
      <t>692 x 617</t>
    </r>
  </si>
  <si>
    <r>
      <rPr>
        <sz val="11"/>
        <rFont val="Times New Roman"/>
        <family val="1"/>
      </rPr>
      <t>4xT26</t>
    </r>
  </si>
  <si>
    <r>
      <rPr>
        <sz val="11"/>
        <rFont val="Times New Roman"/>
        <family val="1"/>
      </rPr>
      <t>18W</t>
    </r>
  </si>
  <si>
    <r>
      <rPr>
        <sz val="10"/>
        <rFont val="Times New Roman"/>
        <family val="1"/>
      </rPr>
      <t>41.14.790  LUMINÁRIA    RETANGULAR    DE    EMBUTIR    TIPO    CALHA    ABERTA    COM    REFLETOR ASSIMÉTRICO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</si>
  <si>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aberta,  com corpo em chapa de aço tratada com acabamento em pintura eletrostática na cor branca; refletor assimétrico em alumínio anodizado de alto brilho (reflexão total de 86%);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2517 fabricação Itaim ou equivalente.</t>
    </r>
  </si>
  <si>
    <r>
      <rPr>
        <sz val="11"/>
        <rFont val="Times New Roman"/>
        <family val="1"/>
      </rPr>
      <t>235 x 1230 mm</t>
    </r>
  </si>
  <si>
    <r>
      <rPr>
        <b/>
        <sz val="10"/>
        <rFont val="Times New Roman"/>
        <family val="1"/>
      </rPr>
      <t>41.15.000  APARELHO DE ILUMINAÇÃO INTERNA DECORATIVA</t>
    </r>
  </si>
  <si>
    <r>
      <rPr>
        <sz val="10"/>
        <rFont val="Times New Roman"/>
        <family val="1"/>
      </rPr>
      <t>41.15.170  LUMINÁRIA     REDONDA     DE     EMBUTIR,     COM     FOCO     ORIENTÁVEL     E     ACESSÓRIO ANTIOFUSCANTE, PARA UMA LÂMPADA DICRÓICA DE 50 W</t>
    </r>
  </si>
  <si>
    <r>
      <rPr>
        <sz val="10"/>
        <rFont val="Times New Roman"/>
        <family val="1"/>
      </rPr>
      <t xml:space="preserve">2)  </t>
    </r>
    <r>
      <rPr>
        <sz val="11"/>
        <rFont val="Times New Roman"/>
        <family val="1"/>
      </rPr>
      <t>O item remunera o fornecimento de luminária redonda, com foco orientável, para instalação de embutir,  constituída  por:  corpo  em  alumínio  injetado  e  pintado  na  cor  branca;  acessório antiofuscante  na  cor  preta,  soquete  para  uma  lâmpada  dicróica  de  50 W,  inclusive  materiais acessórios e a mão-de-obra necessária para a instalação da luminária, referência: Ipy fabricação Itaim ou equivalente; não remunera transformador e lâmpada.</t>
    </r>
  </si>
  <si>
    <r>
      <rPr>
        <sz val="10"/>
        <rFont val="Times New Roman"/>
        <family val="1"/>
      </rPr>
      <t>41.15.240  LUMINÁRIA   TIPO   “SPOT”   PARA   TRILHO,   FOCO   ORIENTÁVEL,   CORPO   EM   ALUMÍNIO PINTADO, REFLETOR EM ALUMÍNIO ANODIZADO, PARA UMA LÂMPADA HALÓGENA PAR 30 DE 75 W.</t>
    </r>
  </si>
  <si>
    <r>
      <rPr>
        <sz val="10"/>
        <rFont val="Times New Roman"/>
        <family val="1"/>
      </rPr>
      <t xml:space="preserve">2)  </t>
    </r>
    <r>
      <rPr>
        <sz val="11"/>
        <rFont val="Times New Roman"/>
        <family val="1"/>
      </rPr>
      <t>O  item  remunera  o  fornecimento  de  luminária  tipo  Spot,  para  trilho  eletrificado  com  um circuito,  com  foco  orientável,  corpo  em  alumínio  pintado,  refletor  em  alumínio  anodizado, alojamento  com soquete  para uma lâmpada halógena PAR30 de 75 W;  referência LSA09696 fabricação  Altena  ou  equivalente,  inclusive  materiais  acessórios  e  a  mão-de-obra  necessária para a instalação.</t>
    </r>
  </si>
  <si>
    <r>
      <rPr>
        <b/>
        <sz val="10"/>
        <rFont val="Times New Roman"/>
        <family val="1"/>
      </rPr>
      <t>41.20.000  REPAROS, CONSERVAÇÕES E COMPLEMENTOS</t>
    </r>
  </si>
  <si>
    <r>
      <rPr>
        <sz val="10"/>
        <rFont val="Times New Roman"/>
        <family val="1"/>
      </rPr>
      <t>41.20.020  RECOLOCAÇÃO DE APARELHOS DE ILUMINAÇÃO OU PROJETORES FIXOS EM TETO, PISO OU PAREDE</t>
    </r>
  </si>
  <si>
    <r>
      <rPr>
        <sz val="10"/>
        <rFont val="Times New Roman"/>
        <family val="1"/>
      </rPr>
      <t xml:space="preserve">1)  </t>
    </r>
    <r>
      <rPr>
        <sz val="11"/>
        <rFont val="Times New Roman"/>
        <family val="1"/>
      </rPr>
      <t>Será medido por unidade de aparelho de iluminação ou projetor instalado (un).</t>
    </r>
  </si>
  <si>
    <r>
      <rPr>
        <sz val="10"/>
        <rFont val="Times New Roman"/>
        <family val="1"/>
      </rPr>
      <t xml:space="preserve">2)  </t>
    </r>
    <r>
      <rPr>
        <sz val="11"/>
        <rFont val="Times New Roman"/>
        <family val="1"/>
      </rPr>
      <t>O  item  remunera  o  fornecimento  da  mão-de-obra  e  materiais  acessórios  necessários  para  a instalação de aparelhos de iluminação ou projetores fixos em teto, piso ou parede.</t>
    </r>
  </si>
  <si>
    <r>
      <rPr>
        <sz val="10"/>
        <rFont val="Times New Roman"/>
        <family val="1"/>
      </rPr>
      <t>41.20.080  PLAFON PLÁSTICO E / OU PVC PARA ACABAMENTO DE PONTO DE LUZ, COM SOQUETE E 27 PARA LÂMPADA FLUORESCENTE COMPACTA</t>
    </r>
  </si>
  <si>
    <r>
      <rPr>
        <sz val="10"/>
        <rFont val="Times New Roman"/>
        <family val="1"/>
      </rPr>
      <t xml:space="preserve">1)  </t>
    </r>
    <r>
      <rPr>
        <sz val="11"/>
        <rFont val="Times New Roman"/>
        <family val="1"/>
      </rPr>
      <t>Será medido por unidade de plafon instalado (un).</t>
    </r>
  </si>
  <si>
    <r>
      <rPr>
        <sz val="10"/>
        <rFont val="Times New Roman"/>
        <family val="1"/>
      </rPr>
      <t xml:space="preserve">2)  </t>
    </r>
    <r>
      <rPr>
        <sz val="11"/>
        <rFont val="Times New Roman"/>
        <family val="1"/>
      </rPr>
      <t>O item remunera o fornecimento de plafon, para acabamento de ponto de luz, com soquete E-27 integrado  para  lâmpada  fluorescente  compacta,  em  plástico  ou  PVC,  disponível  nas  cores branco e preto, conforme o fabricante; referência: Plafon  114 / 117 fabricação Perlex, Plafonier Decorativo   PVC   fabricação   Sadokin,   Plafon   com   Soquete   fabricação   Taschibra,   PF 1/2 fabricação  Wetzel  ou  equivalente;  remunera  também  materiais  acessórios  e  a  mão-de-obra necessária  para  a  instalação  do  plafon  em  teto  ou  parede;  não  remunera  o  fornecimento  da lâmpada.</t>
    </r>
  </si>
  <si>
    <r>
      <rPr>
        <b/>
        <sz val="10"/>
        <rFont val="Times New Roman"/>
        <family val="1"/>
      </rPr>
      <t>41.30.000  APARELHO DE ILUMINAÇÃO E ACESSÓRIOS ESPECIAIS</t>
    </r>
  </si>
  <si>
    <r>
      <rPr>
        <sz val="10"/>
        <rFont val="Times New Roman"/>
        <family val="1"/>
      </rPr>
      <t>41.30.250  LUMINÁRIA TIPO ARANDELA PARA LÂMPADA VAPOR METÁLICO DE 250 W OU 400 W</t>
    </r>
  </si>
  <si>
    <r>
      <rPr>
        <sz val="10"/>
        <rFont val="Times New Roman"/>
        <family val="1"/>
      </rPr>
      <t xml:space="preserve">1)  </t>
    </r>
    <r>
      <rPr>
        <sz val="11"/>
        <rFont val="Times New Roman"/>
        <family val="1"/>
      </rPr>
      <t>Será medido por luminária instalada (un).</t>
    </r>
  </si>
  <si>
    <r>
      <rPr>
        <sz val="10"/>
        <rFont val="Times New Roman"/>
        <family val="1"/>
      </rPr>
      <t xml:space="preserve">2)  </t>
    </r>
    <r>
      <rPr>
        <sz val="11"/>
        <rFont val="Times New Roman"/>
        <family val="1"/>
      </rPr>
      <t>O item remunera o fornecimento e instalação completa de luminária tipo arandela para lâmpada de  vapor  metálico  de  250 W  ou  400 W,  com  corpo  em  chapa  de  aço  fostatizada  e  pintada eletrostaticamente   na   cor   preta,   furos   para   ventilação,   refletor   parabólico   em   alumínio martelado de alta pureza e refletância, difusor em vidro temperado e facho luminoso orientável; referência ES11-S1E40 fabricação Lumicenter ou equivalente.</t>
    </r>
  </si>
  <si>
    <r>
      <rPr>
        <b/>
        <sz val="10"/>
        <rFont val="Times New Roman"/>
        <family val="1"/>
      </rPr>
      <t>41.31.000  ILUMINAÇÃO LED</t>
    </r>
  </si>
  <si>
    <r>
      <rPr>
        <sz val="10"/>
        <rFont val="Times New Roman"/>
        <family val="1"/>
      </rPr>
      <t>41.31.010  LUMINÁRIA  LED  RETANGULAR  DE  EMBUTIR  COM  DIFUSOR  EM  ACRÍLICO  TRANSLÚCIDO, 4000 K, FLUXO LUMINOSO DE 3400 A 3680 LM, POTÊNCIA DE 31 A 39 W</t>
    </r>
  </si>
  <si>
    <r>
      <rPr>
        <sz val="10"/>
        <rFont val="Times New Roman"/>
        <family val="1"/>
      </rPr>
      <t xml:space="preserve">2)  </t>
    </r>
    <r>
      <rPr>
        <sz val="11"/>
        <rFont val="Times New Roman"/>
        <family val="1"/>
      </rPr>
      <t>O item remunera o fornecimento de luminária led retangular de embutir, com driver,  composta por    módulos    led    IRC &gt;= 80,    temperatura    de    cor    de    4000 K,    fluxo    luminoso    de 3400 até 3680 lm, vida útil &gt;= 50.000  h, potência de 31 a 39 W, driver para tensão de 220 V, eficiência mínima 94 lm / W, corpo em chapa de aço tratada e moldura em perfil de alumínio em  raio,  com  pintura  eletrostática  na  cor  branca,  difusor  em  acrílico  translucido,  compatível com nicho de 290 x 1225 mm; referência comercial: Luminária Aquarius RE fabricação Itaim, RC126B  LED34/840  PSU  W30L120  fabricação  Philips,  14GR  LD4  36  F1  840  fabricação Eaton ou equivalente. Remunera também materiais e a mão-de-obra necessária para instalação completa da luminária.</t>
    </r>
  </si>
  <si>
    <r>
      <rPr>
        <sz val="10"/>
        <rFont val="Times New Roman"/>
        <family val="1"/>
      </rPr>
      <t xml:space="preserve">41.31.011  LUMINÁRIA  LED  RETANGULAR  DE  EMBUTIR  COM  DIFUSOR  EM  ACRÍLICO  TRANSLÚCIDO, 4000 K, FLUXO LUMINOSO DE 4200 A </t>
    </r>
    <r>
      <rPr>
        <sz val="11"/>
        <rFont val="Times New Roman"/>
        <family val="1"/>
      </rPr>
      <t>4</t>
    </r>
    <r>
      <rPr>
        <sz val="10"/>
        <rFont val="Times New Roman"/>
        <family val="1"/>
      </rPr>
      <t xml:space="preserve">800 LM, POTÊNCIA DE 37 A </t>
    </r>
    <r>
      <rPr>
        <sz val="11"/>
        <rFont val="Times New Roman"/>
        <family val="1"/>
      </rPr>
      <t xml:space="preserve">44 </t>
    </r>
    <r>
      <rPr>
        <sz val="10"/>
        <rFont val="Times New Roman"/>
        <family val="1"/>
      </rPr>
      <t>W</t>
    </r>
  </si>
  <si>
    <r>
      <rPr>
        <sz val="10"/>
        <rFont val="Times New Roman"/>
        <family val="1"/>
      </rPr>
      <t xml:space="preserve">2)  </t>
    </r>
    <r>
      <rPr>
        <sz val="11"/>
        <rFont val="Times New Roman"/>
        <family val="1"/>
      </rPr>
      <t>O item remunera o fornecimento e instalação de luminária led quadrada de embutir, com driver, composta por módulos led IRC &gt;= 80, temperatura de cor de 4.000 K, fluxo luminoso de 4.200 até 4.800 lm, vida útil de no mínimo 30.000 h, potência de 37 a 44 W, driver para tensão 220 V ou  multitensão  de  100 a 250 V,  eficiência  mínima  de  106 lm / W,  corpo  em  chapa  de  aço tratada e acabamento em pintura eletrostática na cor branca, com difusor translucido; referência Comercial:  Luminária  2003  LED  Premium  fabricação  Itaim,  Luminária  EAA06-E3500840</t>
    </r>
  </si>
  <si>
    <r>
      <rPr>
        <sz val="11"/>
        <rFont val="Times New Roman"/>
        <family val="1"/>
      </rPr>
      <t>fabricação  Lumicenter,  VEI-5027  fabricação  Vichenza  ou  equivalente.  Remunera  também materiais e a mão-de-obra necessária para instalação completa da luminária.</t>
    </r>
  </si>
  <si>
    <r>
      <rPr>
        <sz val="10"/>
        <rFont val="Times New Roman"/>
        <family val="1"/>
      </rPr>
      <t>41.31.040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</si>
  <si>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com driver, composta por    módulos    led    IRC &gt;= 80,    temperatura    de    cor    de    4000 K,    fluxo    luminoso    de 3317 até 3700 lm, vida útil &gt;= 50.000 h, potência de 31 A 37 W, driver para tensão de 220 V, eficiência mínima 100 lm / W, corpo em chapa de aço tratada com pintura eletrostática na cor branca,   difusor   em   acrílico   translucido;   referência   comercial:   Luminária   Minotauro   RS fabricação  Itaim,  SM100C  LED35S / 840  PSU  W20L120  fabricação  Philips  ou  equivalente. Remunera também materiais e a mão-de-obra necessária para instalação completa da luminária.</t>
    </r>
  </si>
  <si>
    <r>
      <rPr>
        <sz val="10"/>
        <rFont val="Times New Roman"/>
        <family val="1"/>
      </rPr>
      <t>41.31.042  LUMINÁRIA LED RETANGULAR DE SOBREPOR COM DIFUSOR EM ACRÍLICO TRANSLÚCIDO, 4000 K, FLUXO LUMINOSO DE 3000 A 3500 LM, POTÊNCIA DE 28 A 32 W</t>
    </r>
  </si>
  <si>
    <r>
      <rPr>
        <sz val="10"/>
        <rFont val="Times New Roman"/>
        <family val="1"/>
      </rPr>
      <t xml:space="preserve">2)  </t>
    </r>
    <r>
      <rPr>
        <sz val="11"/>
        <rFont val="Times New Roman"/>
        <family val="1"/>
      </rPr>
      <t>O item remunera o fornecimento de Luminária led retangular de sobrepor, com drive, composta por    módulos    led    IRC &gt;= 80,    temperatura    de    cor    de    4000 K,    fluxo    luminoso    de 3000 até 3500 lm,  vida  útil &gt;= 50.000 h,  potência  de  28 a 32 W, driver  para tensão de 220 V, eficiência  mínima  81 lm / W,  corpo  em  alumínio  repuxado  com  pintura  eletrostática  na  cor branca,  difusor  recuado  em  acriÍico  translúcido;  referência  comercial:  Maia RS  fabricação Itaim,  CXL4304KZ Comprack fabricação Eaton ou equivalente. Remunera também materiais acessórios e a mão-de-obra necessária para instalação completa da luminária.</t>
    </r>
  </si>
  <si>
    <r>
      <rPr>
        <sz val="10"/>
        <rFont val="Times New Roman"/>
        <family val="1"/>
      </rPr>
      <t>41.31.050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</si>
  <si>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para uso pendente, com  driver,  composta  por  módulos  led  IRC &gt;= 80,  temperatura  de  cor  de  4000 K,  fluxo luminoso de 8700 a 9782 lm, vida útil &gt;= 50.000 h, potência de 73 A 78 W, driver para tensão de   220 V,   eficiência   mínima   119 lm / W,   corpo   em   chapa   de   aço   tratada   com  pintura eletrostática  na  cor  branca,  difusor  em  acrílico  translucido;  referência  comercial:  Arcos A30OLA 1XLED 78 W   fabricação   Itaim,   LCN12-S8000840   fabricação   Lumicenter    ou equivalente. Remunera também materiais e a mão-de-obra necessária para instalação completa da luminária.</t>
    </r>
  </si>
  <si>
    <r>
      <rPr>
        <sz val="10"/>
        <rFont val="Times New Roman"/>
        <family val="1"/>
      </rPr>
      <t>41.31.060  LUMINÁRIA  LED  QUADRADA  DE  EMBUTIR  COM  DIFUSOR  EM  ACRÍLICO  TRANSLÚCIDO, 4000 K, FLUXO LUMINOSO DE 3400 A 3596 LM, POTÊNCIA DE 32 A 36 W</t>
    </r>
  </si>
  <si>
    <r>
      <rPr>
        <sz val="10"/>
        <rFont val="Times New Roman"/>
        <family val="1"/>
      </rPr>
      <t xml:space="preserve">2)  </t>
    </r>
    <r>
      <rPr>
        <sz val="11"/>
        <rFont val="Times New Roman"/>
        <family val="1"/>
      </rPr>
      <t>O item remunera o fornecimento de luminária led quadrada de embutir, com driver, composta por    módulos    led    IRC &gt;= 80,    temperatura    de    cor    de    4000 K,    fluxo    luminoso    de 3400 até 3596 lm, vida útil de no mínimo 25.000 h, potência de 32 a 36 W, driver para tensão 220 V  ou  multitensão  de  100 a 240 V,  eficiência  mínima  94 lm / W,  corpo  em  chapa  de  aço tratada, com pintura eletrostática na cor branca, difusor translucido, compatível com nicho de 605 x 605 mm;   referência   comercial   Luminária   Pompeia   E   fabricação   Itaim,   RC126B</t>
    </r>
  </si>
  <si>
    <r>
      <rPr>
        <sz val="11"/>
        <rFont val="Times New Roman"/>
        <family val="1"/>
      </rPr>
      <t>LED34 / 840 PSU W62L62 fabricação Philips ou equivalente. Remunera também materiais e a mão-de-obra necessária para instalação completa da luminária.</t>
    </r>
  </si>
  <si>
    <r>
      <rPr>
        <sz val="10"/>
        <rFont val="Times New Roman"/>
        <family val="1"/>
      </rPr>
      <t xml:space="preserve">41.31.070  LUMINÁRIA  LED  QUADRADA  DE  EMBUTIR  COM  DIFUSOR  PRISMÁTICO  TRANSLÚCIDO, 4000 K, FLUXO LUMINOSO DE 1500 A </t>
    </r>
    <r>
      <rPr>
        <sz val="11"/>
        <rFont val="Times New Roman"/>
        <family val="1"/>
      </rPr>
      <t xml:space="preserve">2000 </t>
    </r>
    <r>
      <rPr>
        <sz val="10"/>
        <rFont val="Times New Roman"/>
        <family val="1"/>
      </rPr>
      <t xml:space="preserve">LM, POTÊNCIA DE 17 A </t>
    </r>
    <r>
      <rPr>
        <sz val="11"/>
        <rFont val="Times New Roman"/>
        <family val="1"/>
      </rPr>
      <t xml:space="preserve">31 </t>
    </r>
    <r>
      <rPr>
        <sz val="10"/>
        <rFont val="Times New Roman"/>
        <family val="1"/>
      </rPr>
      <t>W</t>
    </r>
  </si>
  <si>
    <r>
      <rPr>
        <sz val="10"/>
        <rFont val="Times New Roman"/>
        <family val="1"/>
      </rPr>
      <t xml:space="preserve">2)  </t>
    </r>
    <r>
      <rPr>
        <sz val="11"/>
        <rFont val="Times New Roman"/>
        <family val="1"/>
      </rPr>
      <t>O item remunera o fornecimento de luminária led quadrada de sobrepor, com drive, composta por  módulos led IRC &gt;= 80, temperatura de cor de 4000 K, fluxo luminoso de 1500 até 2000 lm,  vida  útil  de  no  mínimo  25.000 h,  potência  de  17 a 21 W,  driver  para  tensão  220 V  ou multitensão de 100 a 240 V, eficiência mínima 94 lm / W, corpo em chapa de aço tratada, com pintura  eletrostática  na  cor  branca,  difusor  prismático  translucido;  referência comercial  Maia PS  LED  Premium  fabricação  Itaim,  22GR  LED  fabricação  Eaton  ou  equivalente.  Remunera também materiais e a mão-de-obra necessária para instalação completa da luminária.</t>
    </r>
  </si>
  <si>
    <r>
      <rPr>
        <sz val="10"/>
        <rFont val="Times New Roman"/>
        <family val="1"/>
      </rPr>
      <t>41.31.080  LUMINÁRIA  LED  REDONDA  DE  EMBUTIR  COM  DIFUSOR  EM  ACRÍLICO  TRANSLÚCIDO, 4000 K, FLUXO LUMINOSO DE 1300 A 1600 LM, POTÊNCIA DE 15 A 16 W</t>
    </r>
  </si>
  <si>
    <r>
      <rPr>
        <sz val="10"/>
        <rFont val="Times New Roman"/>
        <family val="1"/>
      </rPr>
      <t xml:space="preserve">2)  </t>
    </r>
    <r>
      <rPr>
        <sz val="11"/>
        <rFont val="Times New Roman"/>
        <family val="1"/>
      </rPr>
      <t>O item remunera o fornecimento de luminária led redonda, de embutir, com driver, composta por    módulos    led    IRC &gt;= 80,    temperatura    de    cor    de    4000 K,    fluxo    luminoso    de 1300 até 1600 lm, vida útil &gt;= 50.000 h, potência de 15 a 16 W, driver de 220 V ou multitensão de 100  a  240  V, eficiência mínima 87 lm / W, corpo em alumínio injetado com pintura na cor branca,  difusor  recuado  em  acrílico  translúcido,  dissipador  de  calor  em  alumínio  injetado, compatível   com   nicho   de   Ø100 a 200 mm;   referência   comercial:   Luminária   SKY-E-PC fabricação   Itaim,   DN 292B   1 x DLED-4000 PSD WH   fabricação   Philips   ou   equivalente. Remunera também materiais e a mão-de-obra necessária para instalação completa da luminária.</t>
    </r>
  </si>
  <si>
    <r>
      <rPr>
        <sz val="10"/>
        <rFont val="Times New Roman"/>
        <family val="1"/>
      </rPr>
      <t>41.31.085  LUMINÁRIA   LED   REDONDA   DE   SOBREPOR   COM   DIFUSOR   RECUADO   EM   ACRÍLICO TRANSLÚCIDO, 4000 K, FLUXO LUMINOSO DE 1000 A 1250 LM, POTÊNCIA DE 15 A 16 W</t>
    </r>
  </si>
  <si>
    <r>
      <rPr>
        <sz val="10"/>
        <rFont val="Times New Roman"/>
        <family val="1"/>
      </rPr>
      <t xml:space="preserve">2)  </t>
    </r>
    <r>
      <rPr>
        <sz val="11"/>
        <rFont val="Times New Roman"/>
        <family val="1"/>
      </rPr>
      <t>O item remunera o fornecimento de Luminária LED redonda de sobrepor, com drive, composta por    módulos    led    IRC &gt; = 80,    temperatura    de    cor    de    4000 K,    fluxo    luminoso    de 1000 até 1250 lm, vida útil &gt;= 50.000 h, potência de 10 a 15 W, drive de 220 V ou multitensão de  100 a 240  V,  eficiência  mínima  87 lm / W,  corpo  em  alumínio  injetado  com  pintura eletrostática na cor branca, difusor recuado em acrilico translúcido; referência comercial: SKY- S  PC  fabricação  Itaim,  PR8S  fabricação  Eaton  ou  equivalente.  Remunera  também  materiais acessórios e a mão-de-obra necessária para instalação completa da luminária.</t>
    </r>
  </si>
  <si>
    <r>
      <rPr>
        <sz val="10"/>
        <rFont val="Times New Roman"/>
        <family val="1"/>
      </rPr>
      <t xml:space="preserve">41.31.500  PROJETOR  LED  DE  SOBREPOR  COM  FOCO  ORIENTÁVEL,  PARA  FIXAÇÃO  NO  PISO  OU PAREDE, FLUXO LUMINOSO DE 1472 A 11800 LM, POTÊNCIA DE 18 A </t>
    </r>
    <r>
      <rPr>
        <sz val="11"/>
        <rFont val="Times New Roman"/>
        <family val="1"/>
      </rPr>
      <t xml:space="preserve">25 </t>
    </r>
    <r>
      <rPr>
        <sz val="10"/>
        <rFont val="Times New Roman"/>
        <family val="1"/>
      </rPr>
      <t>W</t>
    </r>
  </si>
  <si>
    <r>
      <rPr>
        <sz val="10"/>
        <rFont val="Times New Roman"/>
        <family val="1"/>
      </rPr>
      <t xml:space="preserve">2)  </t>
    </r>
    <r>
      <rPr>
        <sz val="11"/>
        <rFont val="Times New Roman"/>
        <family val="1"/>
      </rPr>
      <t>O item remunera o fornecimento de projetor de sobrepor, para fixação no piso ou parede, com foco orientável, fluxo luminoso de 1472 a 1800 lm, potência de 18 a 25 W, grau de proteção IP65; referência comercial: XTOR2B-W Lum. CROSSTOUR externa fabricação Eaton, Walle- M  frabricação  Itaim  iluminações  ou  equivalente.  Remunera  também  materiais  acessórios  e  a mão-de-obra necessária para instalação completa do projetor.</t>
    </r>
  </si>
  <si>
    <r>
      <rPr>
        <b/>
        <sz val="10"/>
        <color rgb="FF0000FF"/>
        <rFont val="Times New Roman"/>
        <family val="1"/>
      </rPr>
      <t>42.00.000  PARA-RAIOS PARA EDIFICAÇÃO</t>
    </r>
  </si>
  <si>
    <r>
      <rPr>
        <b/>
        <sz val="10"/>
        <rFont val="Times New Roman"/>
        <family val="1"/>
      </rPr>
      <t>42.01.000  COMPLEMENTOS PARA PARA-RAIOS</t>
    </r>
  </si>
  <si>
    <r>
      <rPr>
        <sz val="10"/>
        <rFont val="Times New Roman"/>
        <family val="1"/>
      </rPr>
      <t>42.01.020  CAPTOR TIPO FRANKLIN, H = 300 MM, 4 PONTOS, 1 DESCIDA, ACABAMENTO CROMADO</t>
    </r>
  </si>
  <si>
    <r>
      <rPr>
        <sz val="10"/>
        <rFont val="Times New Roman"/>
        <family val="1"/>
      </rPr>
      <t xml:space="preserve">1)  </t>
    </r>
    <r>
      <rPr>
        <sz val="11"/>
        <rFont val="Times New Roman"/>
        <family val="1"/>
      </rPr>
      <t>Será medido por unidade de captor instalado (un).</t>
    </r>
  </si>
  <si>
    <r>
      <rPr>
        <sz val="10"/>
        <rFont val="Times New Roman"/>
        <family val="1"/>
      </rPr>
      <t xml:space="preserve">2)  </t>
    </r>
    <r>
      <rPr>
        <sz val="11"/>
        <rFont val="Times New Roman"/>
        <family val="1"/>
      </rPr>
      <t>O  item  remunera  o  fornecimento  de  captor,  tipo  Franklin,  tipo  4  pontas,  altura  média  de 300 mm,  conforme  o  fabricante,  com  uma  descida,  em  latão  trefilado  com  acabamento cromado,  referência  PRT-101  da  Paratec,  ou  PK-0003  fabricação  Paraklin,  ou  TEL 020 fabricação Termotécnica, ou equivalente, materiais acessórios e a mão-de-obra necessária para a instalação do captor.</t>
    </r>
  </si>
  <si>
    <r>
      <rPr>
        <sz val="10"/>
        <rFont val="Times New Roman"/>
        <family val="1"/>
      </rPr>
      <t>42.01.040  CAPTOR TIPO FRANKLIN, H = 300 MM, 4 PONTOS, 2 DESCIDAS, ACABAMENTO CROMADO</t>
    </r>
  </si>
  <si>
    <r>
      <rPr>
        <sz val="10"/>
        <rFont val="Times New Roman"/>
        <family val="1"/>
      </rPr>
      <t xml:space="preserve">2)  </t>
    </r>
    <r>
      <rPr>
        <sz val="11"/>
        <rFont val="Times New Roman"/>
        <family val="1"/>
      </rPr>
      <t>O  item  remunera  o  fornecimento  de  captor,  tipo  Franklin,  tipo  4  pontas,  altura  média  de 300 mm,  conforme  o  fabricante,  com  duas  descidas,  em  latão  trefilado  com  acabamento cromado,  referência  PRT-102  da  Paratec,  ou  PK-0004  fabricação  Paraklin,  ou  TEL 022 fabricação Termotécnica, ou equivalente, materiais acessórios e a mão-de-obra necessária para a instalação do captor.</t>
    </r>
  </si>
  <si>
    <r>
      <rPr>
        <sz val="10"/>
        <rFont val="Times New Roman"/>
        <family val="1"/>
      </rPr>
      <t>42.01.060  LUVA DE REDUÇÃO GALVANIZADA, DE 2" X 3/4"</t>
    </r>
  </si>
  <si>
    <r>
      <rPr>
        <sz val="10"/>
        <rFont val="Times New Roman"/>
        <family val="1"/>
      </rPr>
      <t xml:space="preserve">1)  </t>
    </r>
    <r>
      <rPr>
        <sz val="11"/>
        <rFont val="Times New Roman"/>
        <family val="1"/>
      </rPr>
      <t>Será medido por unidade de luva de redução instalada (un).</t>
    </r>
  </si>
  <si>
    <r>
      <rPr>
        <sz val="10"/>
        <rFont val="Times New Roman"/>
        <family val="1"/>
      </rPr>
      <t xml:space="preserve">2)  </t>
    </r>
    <r>
      <rPr>
        <sz val="11"/>
        <rFont val="Times New Roman"/>
        <family val="1"/>
      </rPr>
      <t>O  item  remunera  o  fornecimento  e  instalação  de  luva  de  redução,  galvanizada  a  fogo,  de 2 " x 3/4".</t>
    </r>
  </si>
  <si>
    <r>
      <rPr>
        <sz val="10"/>
        <rFont val="Times New Roman"/>
        <family val="1"/>
      </rPr>
      <t>42.01.080  NIPLE DUPLO GALVANIZADO DE 2"</t>
    </r>
  </si>
  <si>
    <r>
      <rPr>
        <sz val="10"/>
        <rFont val="Times New Roman"/>
        <family val="1"/>
      </rPr>
      <t xml:space="preserve">1)  </t>
    </r>
    <r>
      <rPr>
        <sz val="11"/>
        <rFont val="Times New Roman"/>
        <family val="1"/>
      </rPr>
      <t>Será medido por unidade de niple instalado (un).</t>
    </r>
  </si>
  <si>
    <r>
      <rPr>
        <sz val="10"/>
        <rFont val="Times New Roman"/>
        <family val="1"/>
      </rPr>
      <t xml:space="preserve">2)  </t>
    </r>
    <r>
      <rPr>
        <sz val="11"/>
        <rFont val="Times New Roman"/>
        <family val="1"/>
      </rPr>
      <t>O item remunera o fornecimento e instalação de niple duplo, galvanizado a fogo, de 2".</t>
    </r>
  </si>
  <si>
    <r>
      <rPr>
        <sz val="10"/>
        <rFont val="Times New Roman"/>
        <family val="1"/>
      </rPr>
      <t>42.01.086  CAPTOR TIPO TERMINAL AÉREO, H= 300 MM EM ALUMÍNIO</t>
    </r>
  </si>
  <si>
    <r>
      <rPr>
        <sz val="10"/>
        <rFont val="Times New Roman"/>
        <family val="1"/>
      </rPr>
      <t xml:space="preserve">2)  </t>
    </r>
    <r>
      <rPr>
        <sz val="11"/>
        <rFont val="Times New Roman"/>
        <family val="1"/>
      </rPr>
      <t>O item remunera o fornecimento de captor tipo terminal aéreo, altura de 300 mm em alumínio, referência Tagal fabricação Gelcam, ou PK 1989 fabricação Paraklin, ou equivalente; materiais acessórios  e  a  mão-de-obra  necessária  para  a  instalação  do  captor,  fixado na superfície onde será instalado o captor; não remunera o fornecimento e instalação do suporte.</t>
    </r>
  </si>
  <si>
    <r>
      <rPr>
        <sz val="10"/>
        <rFont val="Times New Roman"/>
        <family val="1"/>
      </rPr>
      <t>42.01.090  CAPTOR TIPO TERMINAL AÉREO, H = 300 MM, DIÂMETRO DE 1/4 ", EM COBRE</t>
    </r>
  </si>
  <si>
    <r>
      <rPr>
        <sz val="10"/>
        <rFont val="Times New Roman"/>
        <family val="1"/>
      </rPr>
      <t xml:space="preserve">2)  </t>
    </r>
    <r>
      <rPr>
        <sz val="11"/>
        <rFont val="Times New Roman"/>
        <family val="1"/>
      </rPr>
      <t>O item remunera o fornecimento de captor tipo terminal aéreo, altura de 300 mm e diâmetro de 1/4",  em  barra  de  cobre  circular  maciço,  referência  TAG 300  da  Gelcam,  ou  equivalente; materiais acessórios e a mão-de-obra necessária para a instalação do captor em suporte especial (base  plana,  ou  ondulada)  fixado  na  superfície  onde  será  instalado o captor;  não remunera o fornecimento e instalação do suporte.</t>
    </r>
  </si>
  <si>
    <r>
      <rPr>
        <sz val="10"/>
        <rFont val="Times New Roman"/>
        <family val="1"/>
      </rPr>
      <t>42.01.096  CAPTOR TIPO TERMINAL AÉREO, H = 250 MM, DIÂMETRO DE 3/8", GALVANIZADO A FOGO</t>
    </r>
  </si>
  <si>
    <r>
      <rPr>
        <sz val="10"/>
        <rFont val="Times New Roman"/>
        <family val="1"/>
      </rPr>
      <t xml:space="preserve">2)  </t>
    </r>
    <r>
      <rPr>
        <sz val="11"/>
        <rFont val="Times New Roman"/>
        <family val="1"/>
      </rPr>
      <t>O item remunera o fornecimento de captor tipo terminal aéreo, altura de 250 mm e diâmetro de 3/8",  em  aço  trefilado  plano  com  acabamento  galvanizado  a  fogo,  referência  TEL 044, fabricação  Termotécnica,  ou  equivalente;  remunera  também  o  fornecimento  de  materiais acessórios  e  a  mão-de-obra  necessária  para  a  instalação  do  captor  por  meio  de  fixação horizontal, ou vertical, ou com rosca mecânica, ou com rosca soberba.</t>
    </r>
  </si>
  <si>
    <r>
      <rPr>
        <sz val="10"/>
        <rFont val="Times New Roman"/>
        <family val="1"/>
      </rPr>
      <t>42.01.098  CAPTOR TIPO TERMINAL AÉREO, H = 600 MM, DIÂMETRO DE 3/8", GALVANIZADO A FOGO</t>
    </r>
  </si>
  <si>
    <r>
      <rPr>
        <sz val="10"/>
        <rFont val="Times New Roman"/>
        <family val="1"/>
      </rPr>
      <t xml:space="preserve">2)  </t>
    </r>
    <r>
      <rPr>
        <sz val="11"/>
        <rFont val="Times New Roman"/>
        <family val="1"/>
      </rPr>
      <t>O item remunera o fornecimento de captor tipo terminal aéreo, altura de 600 mm e diâmetro de 3/8",  em  aço  trefilado  plano  com  acabamento  galvanizado  a  fogo,  referência  PK 0034, PK 0083,  PK 0097  fabricação  Paraklin,  ou  equivalente;  materiais acessórios e a mão-de-obra necessária para a instalação do captor por meio de fixação horizontal, ou vertical, ou com rosca mecânica, ou com rosca soberba.</t>
    </r>
  </si>
  <si>
    <r>
      <rPr>
        <b/>
        <sz val="10"/>
        <rFont val="Times New Roman"/>
        <family val="1"/>
      </rPr>
      <t>42.02.000  ISOLADORES GALVANIZADOS USO GERAL</t>
    </r>
  </si>
  <si>
    <r>
      <rPr>
        <sz val="10"/>
        <rFont val="Times New Roman"/>
        <family val="1"/>
      </rPr>
      <t>42.02.010  ISOLADOR GALVANIZADO USO GERAL, SIMPLES COM ROSCA MECÂNICA</t>
    </r>
  </si>
  <si>
    <r>
      <rPr>
        <sz val="10"/>
        <rFont val="Times New Roman"/>
        <family val="1"/>
      </rPr>
      <t xml:space="preserve">2)  </t>
    </r>
    <r>
      <rPr>
        <sz val="11"/>
        <rFont val="Times New Roman"/>
        <family val="1"/>
      </rPr>
      <t>O item remunera o fornecimento de isolador galvanizado a fogo, para uso geral, simples, com rosca mecânica, referência PK 0195 fabricação Paraklin, ou Tel 210 fabricação Termotécnica, ou equivalente, materiais acessórios e a mão-de-obra necessária para a instalação do isolador.</t>
    </r>
  </si>
  <si>
    <r>
      <rPr>
        <sz val="10"/>
        <rFont val="Times New Roman"/>
        <family val="1"/>
      </rPr>
      <t>42.02.020  ISOLADOR GALVANIZADO USO GERAL, REFORÇADO PARA FIXAÇÃO A 90º</t>
    </r>
  </si>
  <si>
    <r>
      <rPr>
        <sz val="10"/>
        <rFont val="Times New Roman"/>
        <family val="1"/>
      </rPr>
      <t xml:space="preserve">2)  </t>
    </r>
    <r>
      <rPr>
        <sz val="11"/>
        <rFont val="Times New Roman"/>
        <family val="1"/>
      </rPr>
      <t>O item remunera o fornecimento de isolador galvanizado a fogo, para uso geral, reforçado, para fixação   a   90º (graus),   referência   PK 0310   fabricação   Paraklin,   ou   Tel 290   fabricação Termotécnica, ou equivalente, materiais acessórios e a mão-de-obra necessária para a instalação do isolador.</t>
    </r>
  </si>
  <si>
    <r>
      <rPr>
        <sz val="10"/>
        <rFont val="Times New Roman"/>
        <family val="1"/>
      </rPr>
      <t>42.02.030  ISOLADOR GALVANIZADO USO GERAL, REFORÇADO COM ROSCA MECÂNICA</t>
    </r>
  </si>
  <si>
    <r>
      <rPr>
        <sz val="10"/>
        <rFont val="Times New Roman"/>
        <family val="1"/>
      </rPr>
      <t xml:space="preserve">2)  </t>
    </r>
    <r>
      <rPr>
        <sz val="11"/>
        <rFont val="Times New Roman"/>
        <family val="1"/>
      </rPr>
      <t>O item remunera o fornecimento de isolador galvanizado a fogo, para uso geral, reforçado, com rosca mecânica, referência PK 0237 fabricação Paraklin, ou Tel 250 fabricação Termotécnica, ou equivalente, materiais acessórios e a mão-de-obra necessária para a instalação do isolador.</t>
    </r>
  </si>
  <si>
    <r>
      <rPr>
        <sz val="10"/>
        <rFont val="Times New Roman"/>
        <family val="1"/>
      </rPr>
      <t>42.02.040  ISOLADOR GALVANIZADO USO GERAL, SIMPLES COM CHAPA DE ENCOSTO</t>
    </r>
  </si>
  <si>
    <r>
      <rPr>
        <sz val="10"/>
        <rFont val="Times New Roman"/>
        <family val="1"/>
      </rPr>
      <t xml:space="preserve">2)  </t>
    </r>
    <r>
      <rPr>
        <sz val="11"/>
        <rFont val="Times New Roman"/>
        <family val="1"/>
      </rPr>
      <t>O item remunera o fornecimento de isolador galvanizado a fogo, para uso geral, simples, com chapa de encosto, referência PK 0185 fabricação Paraklin, ou Tel 240 fabricação Termotécnica, ou equivalente, materiais acessórios e a mão-de-obra necessária para a instalação do isolador.</t>
    </r>
  </si>
  <si>
    <r>
      <rPr>
        <sz val="10"/>
        <rFont val="Times New Roman"/>
        <family val="1"/>
      </rPr>
      <t>42.02.050  ISOLADOR GALVANIZADO USO GERAL, REFORÇADO COM ROSCA SOBERBA</t>
    </r>
  </si>
  <si>
    <r>
      <rPr>
        <sz val="10"/>
        <rFont val="Times New Roman"/>
        <family val="1"/>
      </rPr>
      <t xml:space="preserve">2)  </t>
    </r>
    <r>
      <rPr>
        <sz val="11"/>
        <rFont val="Times New Roman"/>
        <family val="1"/>
      </rPr>
      <t>O item remunera o fornecimento de isolador galvanizado a fogo, para uso geral, reforçado, com rosca soberba, referência PK 0230 fabricação Paraklin ou equivalente, materiais acessórios e a mão-de-obra necessária para a instalação do isolador.</t>
    </r>
  </si>
  <si>
    <r>
      <rPr>
        <sz val="10"/>
        <rFont val="Times New Roman"/>
        <family val="1"/>
      </rPr>
      <t>42.02.060  ISOLADOR GALVANIZADO USO GERAL, REFORÇADO COM CHAPA DE ENCOSTO</t>
    </r>
  </si>
  <si>
    <r>
      <rPr>
        <sz val="10"/>
        <rFont val="Times New Roman"/>
        <family val="1"/>
      </rPr>
      <t xml:space="preserve">2)  </t>
    </r>
    <r>
      <rPr>
        <sz val="11"/>
        <rFont val="Times New Roman"/>
        <family val="1"/>
      </rPr>
      <t>O item remunera o fornecimento de isolador galvanizado a fogo, para uso geral, reforçado, com chapa de encosto, referência PK 0225 fabricação Paraklin, ou Tel 280 fabricação Termotécnica, ou equivalente, materiais acessórios e a mão-de-obra necessária para a instalação do isolador.</t>
    </r>
  </si>
  <si>
    <r>
      <rPr>
        <sz val="10"/>
        <rFont val="Times New Roman"/>
        <family val="1"/>
      </rPr>
      <t>42.02.080  ISOLADOR GALVANIZADO USO GERAL, SIMPLES COM CALHA PARA TELHA ONDULADA</t>
    </r>
  </si>
  <si>
    <r>
      <rPr>
        <sz val="10"/>
        <rFont val="Times New Roman"/>
        <family val="1"/>
      </rPr>
      <t xml:space="preserve">2)  </t>
    </r>
    <r>
      <rPr>
        <sz val="11"/>
        <rFont val="Times New Roman"/>
        <family val="1"/>
      </rPr>
      <t>O item remunera o fornecimento de isolador galvanizado a fogo, para uso geral, simples, com calha  para  telha  ondulada,  referência  PK 0206  fabricação  Paraklin,  ou  Tel 300  fabricação Termotécnica, ou equivalente, materiais acessórios e a mão-de-obra necessária para a instalação do isolador.</t>
    </r>
  </si>
  <si>
    <r>
      <rPr>
        <sz val="10"/>
        <rFont val="Times New Roman"/>
        <family val="1"/>
      </rPr>
      <t>42.02.100  ISOLADOR GALVANIZADO USO GERAL, REFORÇADO COM CALHA PARA TELHA ONDULADA</t>
    </r>
  </si>
  <si>
    <r>
      <rPr>
        <sz val="10"/>
        <rFont val="Times New Roman"/>
        <family val="1"/>
      </rPr>
      <t xml:space="preserve">2)  </t>
    </r>
    <r>
      <rPr>
        <sz val="11"/>
        <rFont val="Times New Roman"/>
        <family val="1"/>
      </rPr>
      <t>O item remunera o fornecimento de isolador galvanizado a fogo, para uso geral, reforçado, com calha  para  telha  ondulada,  referência  PK 0294  fabricação  Paraklin,  ou  Tel 310  fabricação Termotécnica, ou equivalente, materiais acessórios e a mão-de-obra necessária para a instalação do isolador.</t>
    </r>
  </si>
  <si>
    <r>
      <rPr>
        <sz val="10"/>
        <rFont val="Times New Roman"/>
        <family val="1"/>
      </rPr>
      <t>42.02.140  ISOLADOR GALVANIZADO USO GERAL, REFORÇADO COM GRAPA PARA CHUMBAR</t>
    </r>
  </si>
  <si>
    <r>
      <rPr>
        <sz val="10"/>
        <rFont val="Times New Roman"/>
        <family val="1"/>
      </rPr>
      <t xml:space="preserve">2)  </t>
    </r>
    <r>
      <rPr>
        <sz val="11"/>
        <rFont val="Times New Roman"/>
        <family val="1"/>
      </rPr>
      <t>O item remunera o fornecimento de isolador galvanizado a fogo, para uso geral, reforçado, com grapa   para   chumbar,   referência   PK 0285   fabricação   Paraklin,   ou   Tel 260   fabricação Termotécnica, ou equivalente, materiais acessórios e a mão-de-obra necessária para a instalação do isolador.</t>
    </r>
  </si>
  <si>
    <r>
      <rPr>
        <b/>
        <sz val="10"/>
        <rFont val="Times New Roman"/>
        <family val="1"/>
      </rPr>
      <t>42.03.000  ISOLADORES GALVANIZADOS PARA MASTROS</t>
    </r>
  </si>
  <si>
    <r>
      <rPr>
        <sz val="10"/>
        <rFont val="Times New Roman"/>
        <family val="1"/>
      </rPr>
      <t>42.03.020  ISOLADOR GALVANIZADO PARA MASTRO DE DIÂMETRO 2", SIMPLES COM UMA DESCIDA</t>
    </r>
  </si>
  <si>
    <r>
      <rPr>
        <sz val="10"/>
        <rFont val="Times New Roman"/>
        <family val="1"/>
      </rPr>
      <t xml:space="preserve">2)  </t>
    </r>
    <r>
      <rPr>
        <sz val="11"/>
        <rFont val="Times New Roman"/>
        <family val="1"/>
      </rPr>
      <t>O item remunera o fornecimento de isolador galvanizado a fogo, para mastro com diâmetro de 2", simples, com uma descida, referência PK 0335 fabricação Paraklin, ou Tel 330 fabricação Termotécnica ou equivalente, materiais acessórios e a mão-de-obra necessária para a instalação do isolador.</t>
    </r>
  </si>
  <si>
    <r>
      <rPr>
        <sz val="10"/>
        <rFont val="Times New Roman"/>
        <family val="1"/>
      </rPr>
      <t>42.03.040  ISOLADOR GALVANIZADO PARA MASTRO DE DIÂMETRO 2", SIMPLES COM DUAS DESCIDAS</t>
    </r>
  </si>
  <si>
    <r>
      <rPr>
        <sz val="10"/>
        <rFont val="Times New Roman"/>
        <family val="1"/>
      </rPr>
      <t xml:space="preserve">2)  </t>
    </r>
    <r>
      <rPr>
        <sz val="11"/>
        <rFont val="Times New Roman"/>
        <family val="1"/>
      </rPr>
      <t>O item remunera o fornecimento de isolador galvanizado a fogo, para mastro com diâmetro de 2", simples, com duas descidas, referência PK 0425 fabricação Paraklin, ou Tel 370 fabricação</t>
    </r>
  </si>
  <si>
    <r>
      <rPr>
        <sz val="11"/>
        <rFont val="Times New Roman"/>
        <family val="1"/>
      </rPr>
      <t>Termotécnica ou equivalente, materiais acessórios e a mão-de-obra necessária para a instalação do isolador.</t>
    </r>
  </si>
  <si>
    <r>
      <rPr>
        <sz val="10"/>
        <rFont val="Times New Roman"/>
        <family val="1"/>
      </rPr>
      <t>42.03.060  ISOLADOR   GALVANIZADO,   PARA   MASTRO   DE   DIÂMETRO   2",   REFORÇADO   COM   UMA DESCIDA</t>
    </r>
  </si>
  <si>
    <r>
      <rPr>
        <sz val="10"/>
        <rFont val="Times New Roman"/>
        <family val="1"/>
      </rPr>
      <t xml:space="preserve">2)  </t>
    </r>
    <r>
      <rPr>
        <sz val="11"/>
        <rFont val="Times New Roman"/>
        <family val="1"/>
      </rPr>
      <t>O item remunera o fornecimento de isolador galvanizado a fogo, para mastro com diâmetro de 2", reforçado, com uma descida, referência PK 0400 fabricação Paraklin, ou Tel 350 fabricação Termotécnica ou equivalente, materiais acessórios e a mão-de-obra necessária para a instalação do isolador.</t>
    </r>
  </si>
  <si>
    <r>
      <rPr>
        <sz val="10"/>
        <rFont val="Times New Roman"/>
        <family val="1"/>
      </rPr>
      <t>42.03.080  ISOLADOR  GALVANIZADO,   PARA  MASTRO   DE   DIÂMETRO   2",  REFORÇADO  COM  DUAS DESCIDAS</t>
    </r>
  </si>
  <si>
    <r>
      <rPr>
        <sz val="10"/>
        <rFont val="Times New Roman"/>
        <family val="1"/>
      </rPr>
      <t xml:space="preserve">2)  </t>
    </r>
    <r>
      <rPr>
        <sz val="11"/>
        <rFont val="Times New Roman"/>
        <family val="1"/>
      </rPr>
      <t>O item remunera o fornecimento de isolador galvanizado a fogo, para mastro com diâmetro de 2",   reforçado,   com   duas   descidas,   referência   PK 0450   fabricação   Paraklin,   ou   Tel 390 fabricação Termotécnica ou equivalente, materiais acessórios e a mão-de-obra necessária para a instalação do isolador.</t>
    </r>
  </si>
  <si>
    <r>
      <rPr>
        <b/>
        <sz val="10"/>
        <rFont val="Times New Roman"/>
        <family val="1"/>
      </rPr>
      <t>42.04.000  COMPONENTES DE SUSTENTAÇÃO PARA MASTRO GALVANIZADO</t>
    </r>
  </si>
  <si>
    <r>
      <rPr>
        <sz val="10"/>
        <rFont val="Times New Roman"/>
        <family val="1"/>
      </rPr>
      <t>42.04.020  BRAÇADEIRA DE CONTRAVENTAGEM PARA MASTRO DE DIÂMETRO 2"</t>
    </r>
  </si>
  <si>
    <r>
      <rPr>
        <sz val="10"/>
        <rFont val="Times New Roman"/>
        <family val="1"/>
      </rPr>
      <t xml:space="preserve">2)  </t>
    </r>
    <r>
      <rPr>
        <sz val="11"/>
        <rFont val="Times New Roman"/>
        <family val="1"/>
      </rPr>
      <t>O item remunera o fornecimento de braçadeira galvanizada a fogo, para mastro com diâmetro de 2", de contraventagem (três estais), referência PK 0602 fabricação Paraklin, ou equivalente, materiais acessórios e a mão-de-obra necessária para a instalação da braçadeira.</t>
    </r>
  </si>
  <si>
    <r>
      <rPr>
        <sz val="10"/>
        <rFont val="Times New Roman"/>
        <family val="1"/>
      </rPr>
      <t>42.04.040  APOIO PARA MASTRO DE DIÂMETRO 2"</t>
    </r>
  </si>
  <si>
    <r>
      <rPr>
        <sz val="10"/>
        <rFont val="Times New Roman"/>
        <family val="1"/>
      </rPr>
      <t xml:space="preserve">1)  </t>
    </r>
    <r>
      <rPr>
        <sz val="11"/>
        <rFont val="Times New Roman"/>
        <family val="1"/>
      </rPr>
      <t>Será medido por unidade de apoio instalado (un).</t>
    </r>
  </si>
  <si>
    <r>
      <rPr>
        <sz val="10"/>
        <rFont val="Times New Roman"/>
        <family val="1"/>
      </rPr>
      <t xml:space="preserve">2)  </t>
    </r>
    <r>
      <rPr>
        <sz val="11"/>
        <rFont val="Times New Roman"/>
        <family val="1"/>
      </rPr>
      <t>O item remunera o fornecimento de apoio galvanizado a fogo, para mastro com diâmetro de 2", referência PK 0492 fabricação Paraklin, ou Tel 091 fabricação Termotécnica, ou equivalente, materiais acessórios e a mão-de-obra necessária para a instalação do apoio.</t>
    </r>
  </si>
  <si>
    <r>
      <rPr>
        <sz val="10"/>
        <rFont val="Times New Roman"/>
        <family val="1"/>
      </rPr>
      <t>42.04.060  BASE PARA MASTRO DE DIÂMETRO 2"</t>
    </r>
  </si>
  <si>
    <r>
      <rPr>
        <sz val="10"/>
        <rFont val="Times New Roman"/>
        <family val="1"/>
      </rPr>
      <t xml:space="preserve">2)  </t>
    </r>
    <r>
      <rPr>
        <sz val="11"/>
        <rFont val="Times New Roman"/>
        <family val="1"/>
      </rPr>
      <t>O item remunera o fornecimento de base galvanizada a fogo, para mastro com diâmetro de 2", referência PK 0505 fabricação Paraklin, ou equivalente, materiais acessórios e a mão-de-obra necessária para a instalação da base.</t>
    </r>
  </si>
  <si>
    <r>
      <rPr>
        <sz val="10"/>
        <rFont val="Times New Roman"/>
        <family val="1"/>
      </rPr>
      <t>42.04.080  CONTRAVENTAGEM, COM CABO, PARA MASTRO DE DIÂMETRO 2"</t>
    </r>
  </si>
  <si>
    <r>
      <rPr>
        <sz val="10"/>
        <rFont val="Times New Roman"/>
        <family val="1"/>
      </rPr>
      <t xml:space="preserve">1)  </t>
    </r>
    <r>
      <rPr>
        <sz val="11"/>
        <rFont val="Times New Roman"/>
        <family val="1"/>
      </rPr>
      <t>Será medido por unidade de contraventagem instalada (un).</t>
    </r>
  </si>
  <si>
    <r>
      <rPr>
        <sz val="10"/>
        <rFont val="Times New Roman"/>
        <family val="1"/>
      </rPr>
      <t xml:space="preserve">2)  </t>
    </r>
    <r>
      <rPr>
        <sz val="11"/>
        <rFont val="Times New Roman"/>
        <family val="1"/>
      </rPr>
      <t>O item remunera o fornecimento de contraventagem móvel, com três cabos, galvanizada a fogo, para  mastro  com  diâmetro  de  2",  referência  PK 0518  fabricação  Paraklin,  ou  equivalente, materiais acessórios e a mão-de-obra necessária para a instalação da contraventagem com três cabos.</t>
    </r>
  </si>
  <si>
    <r>
      <rPr>
        <sz val="10"/>
        <rFont val="Times New Roman"/>
        <family val="1"/>
      </rPr>
      <t>42.04.100  CONTRAVENTAGEM, COM TUBO, PARA MASTRO DE DIÂMETRO 2"</t>
    </r>
  </si>
  <si>
    <r>
      <rPr>
        <sz val="10"/>
        <rFont val="Times New Roman"/>
        <family val="1"/>
      </rPr>
      <t xml:space="preserve">2)  </t>
    </r>
    <r>
      <rPr>
        <sz val="11"/>
        <rFont val="Times New Roman"/>
        <family val="1"/>
      </rPr>
      <t>O item remunera o fornecimento de contraventagem móvel, com três tubos, galvanizada a fogo, para  mastro  com  diâmetro  de  2",  referência  PK 0531  fabricação  Paraklin,  ou  equivalente, materiais acessórios e a mão-de-obra necessária para a instalação da contraventagem com três tubos.</t>
    </r>
  </si>
  <si>
    <r>
      <rPr>
        <sz val="10"/>
        <rFont val="Times New Roman"/>
        <family val="1"/>
      </rPr>
      <t>42.04.120  MASTRO SIMPLES, GALVANIZADO, DE DIÂMETRO 2"</t>
    </r>
  </si>
  <si>
    <r>
      <rPr>
        <sz val="10"/>
        <rFont val="Times New Roman"/>
        <family val="1"/>
      </rPr>
      <t xml:space="preserve">1)  </t>
    </r>
    <r>
      <rPr>
        <sz val="11"/>
        <rFont val="Times New Roman"/>
        <family val="1"/>
      </rPr>
      <t>Será medido por comprimento de mastro instalado (m).</t>
    </r>
  </si>
  <si>
    <r>
      <rPr>
        <sz val="10"/>
        <rFont val="Times New Roman"/>
        <family val="1"/>
      </rPr>
      <t xml:space="preserve">2)  </t>
    </r>
    <r>
      <rPr>
        <sz val="11"/>
        <rFont val="Times New Roman"/>
        <family val="1"/>
      </rPr>
      <t>O item remunera o fornecimento de mastro simples, galvanizado a fogo, com diâmetro de 2" e altura  variável  de  3,00 m  até  5,00 m,  referência  PK 703  fabricação  Paraklin,  ou  equivalente, luvas, reduções, materiais acessórios e a mão-de-obra necessária para a instalação do mastro.</t>
    </r>
  </si>
  <si>
    <r>
      <rPr>
        <sz val="10"/>
        <rFont val="Times New Roman"/>
        <family val="1"/>
      </rPr>
      <t>42.04.140  SUPORTE, PORTA BANDEIRA, SIMPLES PARA MASTRO DE DIÂMETRO 2"</t>
    </r>
  </si>
  <si>
    <r>
      <rPr>
        <sz val="10"/>
        <rFont val="Times New Roman"/>
        <family val="1"/>
      </rPr>
      <t xml:space="preserve">2)  </t>
    </r>
    <r>
      <rPr>
        <sz val="11"/>
        <rFont val="Times New Roman"/>
        <family val="1"/>
      </rPr>
      <t>O item remunera o fornecimento de suporte porta bandeira, simples, galvanizado a fogo, para mastro  com  diâmetro  de  2",  referência  PK 0466  fabricação  Paraklin,  ou  Tel 110  fabricação Termotécnica, ou equivalente, materiais acessórios e a mão-de-obra necessária para a instalação do suporte.</t>
    </r>
  </si>
  <si>
    <r>
      <rPr>
        <sz val="10"/>
        <rFont val="Times New Roman"/>
        <family val="1"/>
      </rPr>
      <t>42.04.160  SUPORTE, PORTA BANDEIRA, REFORÇADO PARA MASTRO DE DIÂMETRO 2"</t>
    </r>
  </si>
  <si>
    <r>
      <rPr>
        <sz val="10"/>
        <rFont val="Times New Roman"/>
        <family val="1"/>
      </rPr>
      <t xml:space="preserve">2)  </t>
    </r>
    <r>
      <rPr>
        <sz val="11"/>
        <rFont val="Times New Roman"/>
        <family val="1"/>
      </rPr>
      <t>O item remunera o fornecimento de suporte porta bandeira, reforçado, galvanizado a fogo, para mastro  com  diâmetro  de  2",  referência  PK 0479  fabricação  Paraklin,  ou  Tel Reforçado  com perfil  2"  fabricação  Termotécnica,  ou  equivalente,  materiais  acessórios  e  a  mão-de-obra necessária para a instalação do suporte.</t>
    </r>
  </si>
  <si>
    <r>
      <rPr>
        <b/>
        <sz val="10"/>
        <rFont val="Times New Roman"/>
        <family val="1"/>
      </rPr>
      <t>42.05.000  COMPONENTES PARA CABO DE DESCIDA</t>
    </r>
  </si>
  <si>
    <r>
      <rPr>
        <sz val="10"/>
        <rFont val="Times New Roman"/>
        <family val="1"/>
      </rPr>
      <t>42.05.010  SINALIZADOR DE OBSTÁCULO SIMPLES, SEM CÉLULA FOTOELÉTRICA</t>
    </r>
  </si>
  <si>
    <r>
      <rPr>
        <sz val="10"/>
        <rFont val="Times New Roman"/>
        <family val="1"/>
      </rPr>
      <t xml:space="preserve">1)  </t>
    </r>
    <r>
      <rPr>
        <sz val="11"/>
        <rFont val="Times New Roman"/>
        <family val="1"/>
      </rPr>
      <t>Será medido por unidade de aparelho sinalizador de obstáculo simples sem célula fotoelétrica instalado (un).</t>
    </r>
  </si>
  <si>
    <r>
      <rPr>
        <sz val="10"/>
        <rFont val="Times New Roman"/>
        <family val="1"/>
      </rPr>
      <t xml:space="preserve">2)  </t>
    </r>
    <r>
      <rPr>
        <sz val="11"/>
        <rFont val="Times New Roman"/>
        <family val="1"/>
      </rPr>
      <t>O  item  remunera  o  fornecimento  de  aparelho  sinalizador  de  obstáculo  simples,  sem  célula fotoelétrica, cúpula de policarbonato em várias cores para uma lâmpada de até 60 W e base de polipropileno,   referência   PK 0149/0837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</si>
  <si>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42.05.020  BRAÇADEIRA PARA FIXAÇÃO DO APARELHO SINALIZADOR PARA MASTRO COM DIÂMETRO DE 2"</t>
    </r>
  </si>
  <si>
    <r>
      <rPr>
        <sz val="10"/>
        <rFont val="Times New Roman"/>
        <family val="1"/>
      </rPr>
      <t xml:space="preserve">2)  </t>
    </r>
    <r>
      <rPr>
        <sz val="11"/>
        <rFont val="Times New Roman"/>
        <family val="1"/>
      </rPr>
      <t>O  item  remunera  o  fornecimento  de  braçadeira,  para  fixação  de  aparelho  sinalizador,  para mastro  com  diâmetro  de  2",  referência  PK 0860  fabricação  Paraklin,  ou  Tel 611  fabricação Termotécnica,  ou  equivalente;  materiais  acessórios  e  a  mão-de-obra  para  a  instalação  da braçadeira.</t>
    </r>
  </si>
  <si>
    <r>
      <rPr>
        <sz val="10"/>
        <rFont val="Times New Roman"/>
        <family val="1"/>
      </rPr>
      <t>42.05.030  SINALIZADOR DE OBSTÁCULO DUPLO, SEM CÉLULA FOTOELÉTRICA</t>
    </r>
  </si>
  <si>
    <r>
      <rPr>
        <sz val="10"/>
        <rFont val="Times New Roman"/>
        <family val="1"/>
      </rPr>
      <t xml:space="preserve">1)  </t>
    </r>
    <r>
      <rPr>
        <sz val="11"/>
        <rFont val="Times New Roman"/>
        <family val="1"/>
      </rPr>
      <t>Será  medido  por  unidade  de  aparelho  sinalizador  de  obstáculo  duplo  sem  célula  fotoelétrica instalado (un).</t>
    </r>
  </si>
  <si>
    <r>
      <rPr>
        <sz val="10"/>
        <rFont val="Times New Roman"/>
        <family val="1"/>
      </rPr>
      <t xml:space="preserve">2)  </t>
    </r>
    <r>
      <rPr>
        <sz val="11"/>
        <rFont val="Times New Roman"/>
        <family val="1"/>
      </rPr>
      <t>O  item  remunera  o  fornecimento  de  aparelho  sinalizador  de  obstáculo  duplo,  sem  célula fotoelétrica, cúpula de policarbonato em várias cores para uma lâmpada de até 60 W e base de polipropileno,   referência   PK 0150/0847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</si>
  <si>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42.05.050  SINALIZADOR DE OBSTÁCULO SIMPLES, COM CÉLULA FOTOELÉTRICA</t>
    </r>
  </si>
  <si>
    <r>
      <rPr>
        <sz val="10"/>
        <rFont val="Times New Roman"/>
        <family val="1"/>
      </rPr>
      <t xml:space="preserve">1)  </t>
    </r>
    <r>
      <rPr>
        <sz val="11"/>
        <rFont val="Times New Roman"/>
        <family val="1"/>
      </rPr>
      <t>Será medido por unidade de aparelho sinalizador de obstáculo simples com célula fotoelétrica instalado (un).</t>
    </r>
  </si>
  <si>
    <r>
      <rPr>
        <sz val="10"/>
        <rFont val="Times New Roman"/>
        <family val="1"/>
      </rPr>
      <t xml:space="preserve">2)  </t>
    </r>
    <r>
      <rPr>
        <sz val="11"/>
        <rFont val="Times New Roman"/>
        <family val="1"/>
      </rPr>
      <t>O  item  remunera  o  fornecimento  de  aparelho  sinalizador  de  obstáculo  simples,  com  célula fotoelétrica, cúpula de policarbonato em várias cores para uma lâmpada de até 60 W e base de polipropileno, referência PK 0106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</si>
  <si>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42.05.070  SINALIZADOR DE OBSTÁCULO DUPLO, COM CÉLULA FOTOELÉTRICA</t>
    </r>
  </si>
  <si>
    <r>
      <rPr>
        <sz val="10"/>
        <rFont val="Times New Roman"/>
        <family val="1"/>
      </rPr>
      <t xml:space="preserve">1)  </t>
    </r>
    <r>
      <rPr>
        <sz val="11"/>
        <rFont val="Times New Roman"/>
        <family val="1"/>
      </rPr>
      <t>Será  medido  por  unidade  de  aparelho  sinalizador  de  obstáculo  duplo  com célula  fotoelétrica instalado (un).</t>
    </r>
  </si>
  <si>
    <r>
      <rPr>
        <sz val="10"/>
        <rFont val="Times New Roman"/>
        <family val="1"/>
      </rPr>
      <t xml:space="preserve">2)  </t>
    </r>
    <r>
      <rPr>
        <sz val="11"/>
        <rFont val="Times New Roman"/>
        <family val="1"/>
      </rPr>
      <t>O  item  remunera  o  fornecimento  de  aparelho  sinalizador  de  obstáculo  duplo,  com  célula fotoelétrica, cúpula de policarbonato em várias cores para uma lâmpada de até 60 W e base de polipropileno, referência PK 0107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</si>
  <si>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42.05.100  CAIXA DE INSPEÇÃO SUSPENSA</t>
    </r>
  </si>
  <si>
    <r>
      <rPr>
        <sz val="10"/>
        <rFont val="Times New Roman"/>
        <family val="1"/>
      </rPr>
      <t xml:space="preserve">2)  </t>
    </r>
    <r>
      <rPr>
        <sz val="11"/>
        <rFont val="Times New Roman"/>
        <family val="1"/>
      </rPr>
      <t>O item remunera o fornecimento de caixa suspensa, para inspeção do terra, em polipropileno natural,   ou   PVC,   referência   PK 0161   fabricação   Paraklin,   ou   PRT 960   da   Paratec,   ou equivalente; materiais acessórios e a mão-de-obra para a instalação da caixa de inspeção.</t>
    </r>
  </si>
  <si>
    <r>
      <rPr>
        <sz val="10"/>
        <rFont val="Times New Roman"/>
        <family val="1"/>
      </rPr>
      <t>42.05.110  CONECTOR CABO / HASTE DE 3/4"</t>
    </r>
  </si>
  <si>
    <r>
      <rPr>
        <sz val="10"/>
        <rFont val="Times New Roman"/>
        <family val="1"/>
      </rPr>
      <t xml:space="preserve">2)  </t>
    </r>
    <r>
      <rPr>
        <sz val="11"/>
        <rFont val="Times New Roman"/>
        <family val="1"/>
      </rPr>
      <t>O item remunera o fornecimento de conector para cabo / haste de 3/4", corpo em latão natural ou  estanhado  com ferragem em aço  galvanizado,  referência  PK 0058  fabricação  Paraklin,  ou PRT-905 da Paratec ou equivalente; materiais acessórios e a mão-de-obra para a instalação do conector.</t>
    </r>
  </si>
  <si>
    <r>
      <rPr>
        <sz val="10"/>
        <rFont val="Times New Roman"/>
        <family val="1"/>
      </rPr>
      <t>42.05.120  CONECTOR DE EMENDA EM LATÃO PARA CABO DE ATÉ 50 MM² COM 4 PARAFUSOS</t>
    </r>
  </si>
  <si>
    <r>
      <rPr>
        <sz val="10"/>
        <rFont val="Times New Roman"/>
        <family val="1"/>
      </rPr>
      <t xml:space="preserve">2)  </t>
    </r>
    <r>
      <rPr>
        <sz val="11"/>
        <rFont val="Times New Roman"/>
        <family val="1"/>
      </rPr>
      <t>O  item  remunera  o  fornecimento  de  conector  de  emenda  para  cabo  até  50 mm,  com  quatro parafusos, em latão natural, referência PK 0139 fabricação Paraklin, ou equivalente; materiais acessórios e a mão-de-obra para a instalação do conector.</t>
    </r>
  </si>
  <si>
    <r>
      <rPr>
        <sz val="10"/>
        <rFont val="Times New Roman"/>
        <family val="1"/>
      </rPr>
      <t>42.05.140  CONECTOR OLHAL CABO / HASTE DE 3/4"</t>
    </r>
  </si>
  <si>
    <r>
      <rPr>
        <sz val="10"/>
        <rFont val="Times New Roman"/>
        <family val="1"/>
      </rPr>
      <t xml:space="preserve">2)  </t>
    </r>
    <r>
      <rPr>
        <sz val="11"/>
        <rFont val="Times New Roman"/>
        <family val="1"/>
      </rPr>
      <t>O  item  remunera  o  fornecimento  de  conector  para  aterramento  tipo  olhal,  reforçado,  para cabo / haste de 3/4", em latão natural, referência PK 0105 fabricação Paraklin, ou equivalente; materiais acessórios e a mão-de-obra para a instalação do conector.</t>
    </r>
  </si>
  <si>
    <r>
      <rPr>
        <sz val="10"/>
        <rFont val="Times New Roman"/>
        <family val="1"/>
      </rPr>
      <t>42.05.160  CONECTOR OLHAL CABO / HASTE DE 5/8"</t>
    </r>
  </si>
  <si>
    <r>
      <rPr>
        <sz val="10"/>
        <rFont val="Times New Roman"/>
        <family val="1"/>
      </rPr>
      <t xml:space="preserve">2)  </t>
    </r>
    <r>
      <rPr>
        <sz val="11"/>
        <rFont val="Times New Roman"/>
        <family val="1"/>
      </rPr>
      <t>O  item  remunera  o  fornecimento  de  conector  para  aterramento  tipo  olhal,  reforçado,  para cabo / haste  de  5/8",  em  latão  natural,  referência  PK 0104  fabricação  Paraklin,  ou  Tel 570 fabricação   Termotécnica,   ou   equivalente;   materiais   acessórios   e   a   mão-de-obra   para   a instalação do conector.</t>
    </r>
  </si>
  <si>
    <r>
      <rPr>
        <sz val="10"/>
        <rFont val="Times New Roman"/>
        <family val="1"/>
      </rPr>
      <t>42.05.170  VERGALHÃO LISO DE AÇO GALVANIZADO, DIÂMETRO 3/8"</t>
    </r>
  </si>
  <si>
    <r>
      <rPr>
        <sz val="10"/>
        <rFont val="Times New Roman"/>
        <family val="1"/>
      </rPr>
      <t xml:space="preserve">2)  </t>
    </r>
    <r>
      <rPr>
        <sz val="11"/>
        <rFont val="Times New Roman"/>
        <family val="1"/>
      </rPr>
      <t>O item remunera o fornecimento de vergalhão liso de aço galvanizado com diâmetro de 3/8", referência  Tel 760  da  Termotécnica,  E-240  da  Paratec,  PK-1251  da  Paraklin  ou  equivalente; materiais acessórios e a mão-de-obra para a instalação do vergalhão.</t>
    </r>
  </si>
  <si>
    <r>
      <rPr>
        <sz val="10"/>
        <rFont val="Times New Roman"/>
        <family val="1"/>
      </rPr>
      <t>42.05.180  ESTICADOR EM LATÃO PARA CABO DE COBRE</t>
    </r>
  </si>
  <si>
    <r>
      <rPr>
        <sz val="10"/>
        <rFont val="Times New Roman"/>
        <family val="1"/>
      </rPr>
      <t xml:space="preserve">1)  </t>
    </r>
    <r>
      <rPr>
        <sz val="11"/>
        <rFont val="Times New Roman"/>
        <family val="1"/>
      </rPr>
      <t>Será medido por unidade de esticador instalado (un).</t>
    </r>
  </si>
  <si>
    <r>
      <rPr>
        <sz val="10"/>
        <rFont val="Times New Roman"/>
        <family val="1"/>
      </rPr>
      <t xml:space="preserve">2)  </t>
    </r>
    <r>
      <rPr>
        <sz val="11"/>
        <rFont val="Times New Roman"/>
        <family val="1"/>
      </rPr>
      <t>O  item  remunera  o  fornecimento  de  esticador  (tensionador)  para  cabos  com  diâmetro  até 95 mm²,  em  latão  natural,  referência  Termotécnica,  ou  equivalente;  materiais  acessórios  e  a mão-de-obra para a instalação do esticador.</t>
    </r>
  </si>
  <si>
    <r>
      <rPr>
        <sz val="10"/>
        <rFont val="Times New Roman"/>
        <family val="1"/>
      </rPr>
      <t>42.05.190  HASTE DE ATERRAMENTO, 3/4" X 3,00 M</t>
    </r>
  </si>
  <si>
    <r>
      <rPr>
        <sz val="10"/>
        <rFont val="Times New Roman"/>
        <family val="1"/>
      </rPr>
      <t xml:space="preserve">1)  </t>
    </r>
    <r>
      <rPr>
        <sz val="11"/>
        <rFont val="Times New Roman"/>
        <family val="1"/>
      </rPr>
      <t>Será medido por unidade de haste de aterramento instalada (un).</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</si>
  <si>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3/4" x 3,00 m,  referência  6757  da  Magnet,  ou  PK 0068  fabricação  Paraklin,  ou  equivalente; materiais acessórios e a mão-de-obra necessária para a instalação da haste.</t>
    </r>
  </si>
  <si>
    <r>
      <rPr>
        <sz val="10"/>
        <rFont val="Times New Roman"/>
        <family val="1"/>
      </rPr>
      <t>42.05.200  HASTE DE ATERRAMENTO, 5/8" X 2,40 M</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</si>
  <si>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5/8" x 2,40 m, referência: PK 0065 fabricação Paraklin, ou TEL 5824 fabricação Termotécnica, ou equivalente; materiais acessórios e a mão-de-obra necessária para a instalação da haste.</t>
    </r>
  </si>
  <si>
    <r>
      <rPr>
        <sz val="10"/>
        <rFont val="Times New Roman"/>
        <family val="1"/>
      </rPr>
      <t>42.05.210  HASTE DE ATERRAMENTO, 5/8" X 3,00 M</t>
    </r>
  </si>
  <si>
    <r>
      <rPr>
        <sz val="10"/>
        <rFont val="Times New Roman"/>
        <family val="1"/>
      </rPr>
      <t xml:space="preserve">2)  </t>
    </r>
    <r>
      <rPr>
        <sz val="11"/>
        <rFont val="Times New Roman"/>
        <family val="1"/>
      </rPr>
      <t>O  unitário  remunera  o  fornecimento  de  haste  para  aterramento  em  aço  SAE  1010 / 1020, trefilado e revestido de cobre eletrolítico por eletrodeposição com camada de 254 microns, de 5/8" x 3,00 m, referência: PK 0066 fabricação Paraklin, ou TEL 5830 fabricação Termotécnica, ou equivalente; materiais acessórios e a mão-de-obra necessária para a instalação da haste.</t>
    </r>
  </si>
  <si>
    <r>
      <rPr>
        <sz val="10"/>
        <rFont val="Times New Roman"/>
        <family val="1"/>
      </rPr>
      <t>42.05.220  MASTRO PARA SINALIZADOR DE OBSTÁCULO, 1,50 M X 3/4"</t>
    </r>
  </si>
  <si>
    <r>
      <rPr>
        <sz val="10"/>
        <rFont val="Times New Roman"/>
        <family val="1"/>
      </rPr>
      <t xml:space="preserve">1)  </t>
    </r>
    <r>
      <rPr>
        <sz val="11"/>
        <rFont val="Times New Roman"/>
        <family val="1"/>
      </rPr>
      <t>Será medido por unidade de mastro para sinalizador instalado (un).</t>
    </r>
  </si>
  <si>
    <r>
      <rPr>
        <sz val="10"/>
        <rFont val="Times New Roman"/>
        <family val="1"/>
      </rPr>
      <t xml:space="preserve">2)  </t>
    </r>
    <r>
      <rPr>
        <sz val="11"/>
        <rFont val="Times New Roman"/>
        <family val="1"/>
      </rPr>
      <t>O item remunera o fornecimento de mastro para sinalizador de obstáculo, de 1,50 m x 3/4", em aço  galvanizado  a  fogo,  referência:  PK 0866  fabricação  Paraklin,  ou  equivalente;  materiais acessórios e a mão-de-obra necessária para a instalação do mastro.</t>
    </r>
  </si>
  <si>
    <r>
      <rPr>
        <sz val="10"/>
        <rFont val="Times New Roman"/>
        <family val="1"/>
      </rPr>
      <t>42.05.230  CLIPS DE FIXAÇÃO PARA VERGALHÃO EM AÇO GALVANIZADO, DIÂMETRO DE 3/8”</t>
    </r>
  </si>
  <si>
    <r>
      <rPr>
        <sz val="10"/>
        <rFont val="Times New Roman"/>
        <family val="1"/>
      </rPr>
      <t xml:space="preserve">1)  </t>
    </r>
    <r>
      <rPr>
        <sz val="11"/>
        <rFont val="Times New Roman"/>
        <family val="1"/>
      </rPr>
      <t>Será medido por unidade de clips para vergalhão instalado (un).</t>
    </r>
  </si>
  <si>
    <r>
      <rPr>
        <sz val="10"/>
        <rFont val="Times New Roman"/>
        <family val="1"/>
      </rPr>
      <t xml:space="preserve">2)  </t>
    </r>
    <r>
      <rPr>
        <sz val="11"/>
        <rFont val="Times New Roman"/>
        <family val="1"/>
      </rPr>
      <t>O item remunera o fornecimento e instalação de clips de fixação para vergalhão com diâmetro de 3/8".</t>
    </r>
  </si>
  <si>
    <r>
      <rPr>
        <sz val="10"/>
        <rFont val="Times New Roman"/>
        <family val="1"/>
      </rPr>
      <t>42.05.240  SUPORTE PARA TUBO DE PROTEÇÃO, COM CHAPA DE ENCOSTO, DIÂMETRO 2"</t>
    </r>
  </si>
  <si>
    <r>
      <rPr>
        <sz val="10"/>
        <rFont val="Times New Roman"/>
        <family val="1"/>
      </rPr>
      <t xml:space="preserve">2)  </t>
    </r>
    <r>
      <rPr>
        <sz val="11"/>
        <rFont val="Times New Roman"/>
        <family val="1"/>
      </rPr>
      <t>O item remunera o fornecimento de suporte para tubo de proteção, diâmetro de 2", com chapa de encosto, em aço galvanizado a fogo, referência: PK 0825 fabricação Paraklin ou equivalente; materiais acessórios e a mão-de-obra necessária para a instalação do suporte.</t>
    </r>
  </si>
  <si>
    <r>
      <rPr>
        <sz val="10"/>
        <rFont val="Times New Roman"/>
        <family val="1"/>
      </rPr>
      <t>42.05.250  BARRA CONDUTORA CHATA DE ALUMÍNIO 3/4" X 1/4", INCLUSIVE ACESSÓRIOS DE FIXAÇÃO</t>
    </r>
  </si>
  <si>
    <r>
      <rPr>
        <sz val="10"/>
        <rFont val="Times New Roman"/>
        <family val="1"/>
      </rPr>
      <t xml:space="preserve">1)  </t>
    </r>
    <r>
      <rPr>
        <sz val="11"/>
        <rFont val="Times New Roman"/>
        <family val="1"/>
      </rPr>
      <t>Será medido por comprimento de barra condutora instalada (m).</t>
    </r>
  </si>
  <si>
    <r>
      <rPr>
        <sz val="10"/>
        <rFont val="Times New Roman"/>
        <family val="1"/>
      </rPr>
      <t xml:space="preserve">2)  </t>
    </r>
    <r>
      <rPr>
        <sz val="11"/>
        <rFont val="Times New Roman"/>
        <family val="1"/>
      </rPr>
      <t>O  item  remunera  o  fornecimento  de  barra  condutora  chata  em  alumínio,  com  seção  de 3/4" x 1/4", referência TEL-770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</si>
  <si>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42.05.260  SUPORTE PARA TUBO DE PROTEÇÃO, COM GRAPA PARA CHUMBAR, DIÂMETRO 2"</t>
    </r>
  </si>
  <si>
    <r>
      <rPr>
        <sz val="10"/>
        <rFont val="Times New Roman"/>
        <family val="1"/>
      </rPr>
      <t xml:space="preserve">2)  </t>
    </r>
    <r>
      <rPr>
        <sz val="11"/>
        <rFont val="Times New Roman"/>
        <family val="1"/>
      </rPr>
      <t>O item remunera o fornecimento de suporte para tubo de proteção, diâmetro de 2", com grapa para  chumbar,  em  aço  galvanizado  a  fogo,  referência:  PK 0367  fabricação  Paraklin  ou equivalente; cola compound, materiais acessórios e a mão-de-obra necessária para a instalação do suporte.</t>
    </r>
  </si>
  <si>
    <r>
      <rPr>
        <sz val="10"/>
        <rFont val="Times New Roman"/>
        <family val="1"/>
      </rPr>
      <t>42.05.270  CONECTOR EM LATÃO ESTANHADO PARA CABOS DE 16 A 50 MM² E VERGALHÕES ATÉ 3/8”</t>
    </r>
  </si>
  <si>
    <r>
      <rPr>
        <sz val="10"/>
        <rFont val="Times New Roman"/>
        <family val="1"/>
      </rPr>
      <t xml:space="preserve">1)  </t>
    </r>
    <r>
      <rPr>
        <sz val="11"/>
        <rFont val="Times New Roman"/>
        <family val="1"/>
      </rPr>
      <t>Será medido por unidade de conector para cabos e vergalhões instalado (un).</t>
    </r>
  </si>
  <si>
    <r>
      <rPr>
        <sz val="10"/>
        <rFont val="Times New Roman"/>
        <family val="1"/>
      </rPr>
      <t xml:space="preserve">2)  </t>
    </r>
    <r>
      <rPr>
        <sz val="11"/>
        <rFont val="Times New Roman"/>
        <family val="1"/>
      </rPr>
      <t>O item remunera o fornecimento e instalação de conector em latão estanhado para cabos de 16 a 50 mm² e vergalhões até 3/8".</t>
    </r>
  </si>
  <si>
    <r>
      <rPr>
        <sz val="10"/>
        <rFont val="Times New Roman"/>
        <family val="1"/>
      </rPr>
      <t>42.05.280  SUPORTE PARA TUBO DE PROTEÇÃO, COM ROSCA SOBERBA, DIÂMETRO 2"</t>
    </r>
  </si>
  <si>
    <r>
      <rPr>
        <sz val="10"/>
        <rFont val="Times New Roman"/>
        <family val="1"/>
      </rPr>
      <t xml:space="preserve">2)  </t>
    </r>
    <r>
      <rPr>
        <sz val="11"/>
        <rFont val="Times New Roman"/>
        <family val="1"/>
      </rPr>
      <t>O item remunera o fornecimento de suporte para tubo de proteção, diâmetro de 2", com rosca soberba, em aço galvanizado a fogo, referência: PK 0394 fabricação Paraklin ou equivalente; materiais acessórios e a mão-de-obra necessária para a instalação do suporte.</t>
    </r>
  </si>
  <si>
    <r>
      <rPr>
        <sz val="10"/>
        <rFont val="Times New Roman"/>
        <family val="1"/>
      </rPr>
      <t>42.05.290  SUPORTE  PARA  FIXAÇÃO  DE  TERMINAL  AÉREO  E / OU  CABO  DE  COBRE  NU,  COM  BASE PLANA</t>
    </r>
  </si>
  <si>
    <r>
      <rPr>
        <sz val="10"/>
        <rFont val="Times New Roman"/>
        <family val="1"/>
      </rPr>
      <t xml:space="preserve">2)  </t>
    </r>
    <r>
      <rPr>
        <sz val="11"/>
        <rFont val="Times New Roman"/>
        <family val="1"/>
      </rPr>
      <t>O item remunera o fornecimento de suporte com base plana, para fixação de terminal aéreo, ou cabo de cobre nu, referência SGG01 da Gelcam, ou equivalente; materiais acessórios e a mão- de-obra  necessária  para  a  instalação  do  suporte  por  meio  de  cola  quando  instalado  em</t>
    </r>
  </si>
  <si>
    <r>
      <rPr>
        <sz val="11"/>
        <rFont val="Times New Roman"/>
        <family val="1"/>
      </rPr>
      <t>superfícies  de  concreto  ou  revestidas  com  massa,  pedras,  ou  cerâmicas,  em  telhas  de  barro, material sintético, ou cimentício, ou por meio de rebites em superfícies metálicas em geral.</t>
    </r>
  </si>
  <si>
    <r>
      <rPr>
        <sz val="10"/>
        <rFont val="Times New Roman"/>
        <family val="1"/>
      </rPr>
      <t>42.05.300  TAMPA PARA CAIXA DE INSPEÇÃO CILÍNDRICA, AÇO GALVANIZADO</t>
    </r>
  </si>
  <si>
    <r>
      <rPr>
        <sz val="10"/>
        <rFont val="Times New Roman"/>
        <family val="1"/>
      </rPr>
      <t xml:space="preserve">1)  </t>
    </r>
    <r>
      <rPr>
        <sz val="11"/>
        <rFont val="Times New Roman"/>
        <family val="1"/>
      </rPr>
      <t>Será medido por unidade de tampa instalada (un).</t>
    </r>
  </si>
  <si>
    <r>
      <rPr>
        <sz val="10"/>
        <rFont val="Times New Roman"/>
        <family val="1"/>
      </rPr>
      <t xml:space="preserve">2)  </t>
    </r>
    <r>
      <rPr>
        <sz val="11"/>
        <rFont val="Times New Roman"/>
        <family val="1"/>
      </rPr>
      <t>O item remunera o fornecimento e instalação de tampa de caixa para inspeção do terra, em aço galvanizado  a  fogo,  com  diâmetro  de  300 mm,  referência:  PK 0878  fabricação  Paraklin,  ou PRT 967 da Paratec, ou equivalente.</t>
    </r>
  </si>
  <si>
    <r>
      <rPr>
        <sz val="10"/>
        <rFont val="Times New Roman"/>
        <family val="1"/>
      </rPr>
      <t>42.05.310  CAIXA  DE  INSPEÇÃO  DO  TERRA,  CILÍNDRICA,  EM  PVC  RÍGIDO,  DIÂMETRO  DE  300 MM, ALTURA DE 250 MM</t>
    </r>
  </si>
  <si>
    <r>
      <rPr>
        <sz val="10"/>
        <rFont val="Times New Roman"/>
        <family val="1"/>
      </rPr>
      <t xml:space="preserve">2)  </t>
    </r>
    <r>
      <rPr>
        <sz val="11"/>
        <rFont val="Times New Roman"/>
        <family val="1"/>
      </rPr>
      <t>O item remunera o fornecimento de caixa para inspeção do terra, cilíndrica, em PVC rígido, diâmetro   de   300 mm   e   altura   de   250 mm,   referência   PK-0881   fabricação   Paraklin,   ou equivalente; materiais acessórios e a mão-de-obra necessária para a instalação da caixa.</t>
    </r>
  </si>
  <si>
    <r>
      <rPr>
        <sz val="10"/>
        <rFont val="Times New Roman"/>
        <family val="1"/>
      </rPr>
      <t>42.05.320  CAIXA  DE  INSPEÇÃO  DO  TERRA,  CILÍNDRICA,  EM  PVC  RÍGIDO,  DIÂMETRO  DE  300 MM, ALTURA DE 400 MM</t>
    </r>
  </si>
  <si>
    <r>
      <rPr>
        <sz val="10"/>
        <rFont val="Times New Roman"/>
        <family val="1"/>
      </rPr>
      <t xml:space="preserve">2)  </t>
    </r>
    <r>
      <rPr>
        <sz val="11"/>
        <rFont val="Times New Roman"/>
        <family val="1"/>
      </rPr>
      <t>O item remunera o fornecimento de caixa para inspeção do terra, cilíndrica, em PVC rígido, diâmetro   de   300 mm   e   altura   de   400 mm,   referência   PK-0882   fabricação   Paraklin,   ou equivalente; materiais acessórios e a mão-de-obra necessária para a instalação da caixa.</t>
    </r>
  </si>
  <si>
    <r>
      <rPr>
        <sz val="10"/>
        <rFont val="Times New Roman"/>
        <family val="1"/>
      </rPr>
      <t>42.05.330  CAIXA  DE  INSPEÇÃO  DO  TERRA,  CILÍNDRICA,  EM  PVC  RÍGIDO,  DIÂMETRO  DE  300 MM, ALTURA DE 600 MM</t>
    </r>
  </si>
  <si>
    <r>
      <rPr>
        <sz val="10"/>
        <rFont val="Times New Roman"/>
        <family val="1"/>
      </rPr>
      <t xml:space="preserve">2)  </t>
    </r>
    <r>
      <rPr>
        <sz val="11"/>
        <rFont val="Times New Roman"/>
        <family val="1"/>
      </rPr>
      <t>O item remunera o fornecimento de caixa para inspeção do terra, cilíndrica, em PVC rígido, diâmetro   de   300 mm   e   altura   de   600 mm,   referência   PK-0883   fabricação   Paraklin,   ou equivalente; materiais acessórios e a mão-de-obra necessária para a instalação da caixa.</t>
    </r>
  </si>
  <si>
    <r>
      <rPr>
        <sz val="10"/>
        <rFont val="Times New Roman"/>
        <family val="1"/>
      </rPr>
      <t>42.05.340  BARRA CONDUTORA CHATA EM COBRE, 3/4" X 3/16", INCLUSIVE ACESSÓRIOS DE FIXAÇÃO</t>
    </r>
  </si>
  <si>
    <r>
      <rPr>
        <sz val="10"/>
        <rFont val="Times New Roman"/>
        <family val="1"/>
      </rPr>
      <t xml:space="preserve">2)  </t>
    </r>
    <r>
      <rPr>
        <sz val="11"/>
        <rFont val="Times New Roman"/>
        <family val="1"/>
      </rPr>
      <t>O item remunera o fornecimento de barra condutora chata em cobre, com seção de 3/4" x 3/16", referência TEL-780 fabricação Termotécnica, ou equivalente; parafusos e buchas náilon para a fixação, materiais acessórios e a mão-de-obra necessária para a instalação da barra condutora.</t>
    </r>
  </si>
  <si>
    <r>
      <rPr>
        <sz val="10"/>
        <rFont val="Times New Roman"/>
        <family val="1"/>
      </rPr>
      <t>42.05.370  CAIXA  DE  EQUALIZAÇÃO  DE  EMBUTIR,  EM  AÇO  COM  BARRAMENTO,  DE  400 X 400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</si>
  <si>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400 x 400 mm, com barramento para 11 terminais e tampa, uso interno, referência TEL-900 fabricação Termotécnica, ou equivalente; materiais acessórios e a mão-de-obra necessária para a instalação da caixa.</t>
    </r>
  </si>
  <si>
    <r>
      <rPr>
        <sz val="10"/>
        <rFont val="Times New Roman"/>
        <family val="1"/>
      </rPr>
      <t>42.05.380  CAIXA  DE  EQUALIZAÇÃO,  DE  EMBUTIR,  EM  AÇO  COM  BARRAMENTO,  DE  200 X 200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</si>
  <si>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200 x 200 mm, com barramento para 9 terminais e tampa, uso interno, referência TEL-901 fabricação Termotécnica, ou equivalente; materiais acessórios e a mão-de-obra necessária para a instalação da caixa.</t>
    </r>
  </si>
  <si>
    <r>
      <rPr>
        <sz val="10"/>
        <rFont val="Times New Roman"/>
        <family val="1"/>
      </rPr>
      <t>42.05.390  PRESILHA EM LATÃO PARA CABOS DE 16 ATÉ 50 MM²</t>
    </r>
  </si>
  <si>
    <r>
      <rPr>
        <sz val="10"/>
        <rFont val="Times New Roman"/>
        <family val="1"/>
      </rPr>
      <t xml:space="preserve">1)  </t>
    </r>
    <r>
      <rPr>
        <sz val="11"/>
        <rFont val="Times New Roman"/>
        <family val="1"/>
      </rPr>
      <t>Será medido por unidade de presilha instalada (un).</t>
    </r>
  </si>
  <si>
    <r>
      <rPr>
        <sz val="10"/>
        <rFont val="Times New Roman"/>
        <family val="1"/>
      </rPr>
      <t xml:space="preserve">2)  </t>
    </r>
    <r>
      <rPr>
        <sz val="11"/>
        <rFont val="Times New Roman"/>
        <family val="1"/>
      </rPr>
      <t>O item remunera o fornecimento de presilha em latão, com furação compatível, para cabos de</t>
    </r>
  </si>
  <si>
    <r>
      <rPr>
        <sz val="11"/>
        <rFont val="Times New Roman"/>
        <family val="1"/>
      </rPr>
      <t>16    até    50 mm²,    referência    TEL-743 / 744 / 745    fabricação    Termotécnica,    ou    COD- 880 / 881 / 883  da  Paratec,  ou  PK-0191 / 0196  fabricação  Paraklin,  ou  equivalente;  materiais acessórios e a mão-de-obra necessária para a instalação da presilha.</t>
    </r>
  </si>
  <si>
    <r>
      <rPr>
        <sz val="10"/>
        <rFont val="Times New Roman"/>
        <family val="1"/>
      </rPr>
      <t>42.05.400  PRESILHA EM LATÃO PARA CABOS ACIMA DE 50 ATÉ 120 MM²</t>
    </r>
  </si>
  <si>
    <r>
      <rPr>
        <sz val="10"/>
        <rFont val="Times New Roman"/>
        <family val="1"/>
      </rPr>
      <t xml:space="preserve">2)  </t>
    </r>
    <r>
      <rPr>
        <sz val="11"/>
        <rFont val="Times New Roman"/>
        <family val="1"/>
      </rPr>
      <t>O  item  remunera  o  fornecimento  de  presilha  em  latão,  com  furação  compatível,  para  cabos acima  de  50  até  120 mm²,  referência  TEL-746 / 747  fabricação  Termotécnica,  ou  COD ESP- 297 da Paratec, ou PK-0199 fabricação Paraklin, ou equivalente; materiais acessórios e a mão- de-obra necessária para a instalação da presilha.</t>
    </r>
  </si>
  <si>
    <r>
      <rPr>
        <sz val="10"/>
        <rFont val="Times New Roman"/>
        <family val="1"/>
      </rPr>
      <t>42.05.410  SUPORTE  PARA  FIXAÇÃO  DE  TERMINAL  AÉREO  E / OU  CABO  DE  COBRE  NU,  COM  BASE ONDULADA</t>
    </r>
  </si>
  <si>
    <r>
      <rPr>
        <sz val="10"/>
        <rFont val="Times New Roman"/>
        <family val="1"/>
      </rPr>
      <t xml:space="preserve">2)  </t>
    </r>
    <r>
      <rPr>
        <sz val="11"/>
        <rFont val="Times New Roman"/>
        <family val="1"/>
      </rPr>
      <t>O item remunera o fornecimento de suporte com base ondulada, para fixação de terminal aéreo, ou cabo de cobre nu, referência SGG 02 (longitudinal), ou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</si>
  <si>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42.05.420  SUPORTE PARA FIXAÇÃO DE TERMINAL AÉREO E / OU CABO DE COBRE NU, COM BASE EM ALUMÍNIO</t>
    </r>
  </si>
  <si>
    <r>
      <rPr>
        <sz val="10"/>
        <rFont val="Times New Roman"/>
        <family val="1"/>
      </rPr>
      <t xml:space="preserve">2)  </t>
    </r>
    <r>
      <rPr>
        <sz val="11"/>
        <rFont val="Times New Roman"/>
        <family val="1"/>
      </rPr>
      <t>O  item  remunera  o  fornecimento  de  suporte  com  base  plana  em  alumínio,  para  fixação  de terminal aéreo, ou cabo de cobre nu, referência SGG 01 (com base de alumínio) da Gelcam, ou equivalente; parafusos em aço inoxidável; materiais acessórios e a mão-de-obra necessária para a instalação do suporte por meio de parafusos em coberturas e / ou superfícies em geral.</t>
    </r>
  </si>
  <si>
    <r>
      <rPr>
        <sz val="10"/>
        <rFont val="Times New Roman"/>
        <family val="1"/>
      </rPr>
      <t>42.05.440  BARRA   CONDUTORA   CHATA   EM   ALUMÍNIO,   7/8" X 1/8",   INCLUSIVE   ACESSÓRIOS   DE FIXAÇÃO</t>
    </r>
  </si>
  <si>
    <r>
      <rPr>
        <sz val="10"/>
        <rFont val="Times New Roman"/>
        <family val="1"/>
      </rPr>
      <t xml:space="preserve">2)  </t>
    </r>
    <r>
      <rPr>
        <sz val="11"/>
        <rFont val="Times New Roman"/>
        <family val="1"/>
      </rPr>
      <t>O  item  remunera  o  fornecimento  de  barra  condutora  chata  em  alumínio,  com  seção  de 7/8" x 1/8", referência TEL-771,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</si>
  <si>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42.05.450  CONECTOR COM RABICHO E PORCA EM LATÃO PARA CABO DE 16 ATÉ 35 MM²</t>
    </r>
  </si>
  <si>
    <r>
      <rPr>
        <sz val="10"/>
        <rFont val="Times New Roman"/>
        <family val="1"/>
      </rPr>
      <t xml:space="preserve">2)  </t>
    </r>
    <r>
      <rPr>
        <sz val="11"/>
        <rFont val="Times New Roman"/>
        <family val="1"/>
      </rPr>
      <t>O item remunera o fornecimento de conector com rabicho e porca para cabo de 16 até 35 mm, em  latão  natural,  referência  TEL 625,  fabricação  Termotécnica,  ou  equivalente;  remunera também o fornecimento de materiais acessórios e a mão-de-obra para a instalação do conector.</t>
    </r>
  </si>
  <si>
    <r>
      <rPr>
        <sz val="10"/>
        <rFont val="Times New Roman"/>
        <family val="1"/>
      </rPr>
      <t>42.05.490  SINALIZADOR VISUAL PARA ADVERTÊNCIA</t>
    </r>
  </si>
  <si>
    <r>
      <rPr>
        <sz val="10"/>
        <rFont val="Times New Roman"/>
        <family val="1"/>
      </rPr>
      <t xml:space="preserve">1)  </t>
    </r>
    <r>
      <rPr>
        <sz val="11"/>
        <rFont val="Times New Roman"/>
        <family val="1"/>
      </rPr>
      <t>Será medido por unidade de aparelho sinalizador instalado (un).</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</si>
  <si>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(sem alarme sonoro) - 110 ou 220 volts</t>
    </r>
  </si>
  <si>
    <r>
      <rPr>
        <sz val="10"/>
        <rFont val="Times New Roman"/>
        <family val="1"/>
      </rPr>
      <t>42.05.500  SINALIZADOR AUDIO-VISUAL PARA ADVERTÊNCIA</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</si>
  <si>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(com alarme sonoro) - 110 ou 220 Volts</t>
    </r>
  </si>
  <si>
    <r>
      <rPr>
        <sz val="10"/>
        <rFont val="Times New Roman"/>
        <family val="1"/>
      </rPr>
      <t>42.05.510  SUPORTE PARA FIXAÇÃO DE FITA DE ALUMÍNIO 7/8" X 1/8" E OU CABO DE COBRE NÚ, COM BASE ONDULADA</t>
    </r>
  </si>
  <si>
    <r>
      <rPr>
        <sz val="10"/>
        <rFont val="Times New Roman"/>
        <family val="1"/>
      </rPr>
      <t xml:space="preserve">2)  </t>
    </r>
    <r>
      <rPr>
        <sz val="11"/>
        <rFont val="Times New Roman"/>
        <family val="1"/>
      </rPr>
      <t>O  item  remunera  o  fornecimento  de  suporte,  com  base  ondulada,  para  fixação  de  fita  de alumínio  7/8” x 1/8”  ou  cabo  de  cobre  nu,  referência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</si>
  <si>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42.05.520  SUPORTE PARA FIXAÇÃO DE FITA DE ALUMÍNIO 7/8" X 1/8", COM BASE PLANA</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</si>
  <si>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</si>
  <si>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com  base  ondulada,  para  fixação  de  fita  de alumínio 7/8” x 1/8”, referência SGG 04 / F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</si>
  <si>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42.05.531  FITA  PERFURADA PARA EQUIPOTENCIALIZAÇÃO,  EM  LATÃO  NIQUELADO  DE  20 X 1,2 MM, COM FUROS DE 7 MM</t>
    </r>
  </si>
  <si>
    <r>
      <rPr>
        <sz val="10"/>
        <rFont val="Times New Roman"/>
        <family val="1"/>
      </rPr>
      <t xml:space="preserve">1)  </t>
    </r>
    <r>
      <rPr>
        <sz val="11"/>
        <rFont val="Times New Roman"/>
        <family val="1"/>
      </rPr>
      <t>Será medido por comprimento de fita perfurada instalada (m).</t>
    </r>
  </si>
  <si>
    <r>
      <rPr>
        <sz val="10"/>
        <rFont val="Times New Roman"/>
        <family val="1"/>
      </rPr>
      <t xml:space="preserve">2)  </t>
    </r>
    <r>
      <rPr>
        <sz val="11"/>
        <rFont val="Times New Roman"/>
        <family val="1"/>
      </rPr>
      <t>O  item  remunera  o  fornecimento  de  fita  perfurada  em  latão  niquelado  (uso  externo)  de 20 x 1,2 mm, com furos de 7 mm de diâmetro, para interligação de equipamentos ao sistema de aterramento,   para   equipotencialização;   referência   TEL 751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fita perfurada.</t>
    </r>
  </si>
  <si>
    <r>
      <rPr>
        <sz val="10"/>
        <rFont val="Times New Roman"/>
        <family val="1"/>
      </rPr>
      <t>42.05.542  TELA EQUIPOTENCIAL EM AÇO INOXIDÁVEL, LARGURA DE 200 MM, ESPESSURA DE 1,4 MM</t>
    </r>
  </si>
  <si>
    <r>
      <rPr>
        <sz val="10"/>
        <rFont val="Times New Roman"/>
        <family val="1"/>
      </rPr>
      <t xml:space="preserve">1)  </t>
    </r>
    <r>
      <rPr>
        <sz val="11"/>
        <rFont val="Times New Roman"/>
        <family val="1"/>
      </rPr>
      <t>Será medido por comprimento de tela (m).</t>
    </r>
  </si>
  <si>
    <r>
      <rPr>
        <sz val="10"/>
        <rFont val="Times New Roman"/>
        <family val="1"/>
      </rPr>
      <t xml:space="preserve">2)    </t>
    </r>
    <r>
      <rPr>
        <sz val="11"/>
        <rFont val="Times New Roman"/>
        <family val="1"/>
      </rPr>
      <t>O item remunera o fornecimento de tela equipotencial em aço inoxidável, com largura de 200 mm,  espessura  de  1,4  mm,  assentada  no  piso  para  equipotencialização  de  central  de  gás; referência TEL 758KV Belinox fabricação Termotécnica ou equivalente; inclusive a mão-de- obra necessária para a instalação da tela.</t>
    </r>
  </si>
  <si>
    <r>
      <rPr>
        <sz val="10"/>
        <rFont val="Times New Roman"/>
        <family val="1"/>
      </rPr>
      <t>42.05.550  CORDOALHA FLEXÍVEL “JUMPERS” DE 25 X 235 MM, COM 4 FUROS DE 11 MM</t>
    </r>
  </si>
  <si>
    <r>
      <rPr>
        <sz val="10"/>
        <rFont val="Times New Roman"/>
        <family val="1"/>
      </rPr>
      <t xml:space="preserve">1)  </t>
    </r>
    <r>
      <rPr>
        <sz val="11"/>
        <rFont val="Times New Roman"/>
        <family val="1"/>
      </rPr>
      <t>Será medido por unidade de cordoalha flexível instalada (un).</t>
    </r>
  </si>
  <si>
    <r>
      <rPr>
        <sz val="10"/>
        <rFont val="Times New Roman"/>
        <family val="1"/>
      </rPr>
      <t xml:space="preserve">2)  </t>
    </r>
    <r>
      <rPr>
        <sz val="11"/>
        <rFont val="Times New Roman"/>
        <family val="1"/>
      </rPr>
      <t>O item remunera o fornecimento de cordoalha flexível tipo “Jumpers” de 25 x 235 mm, com 4 furos de 11 mm de diâmetro, para aterramento de portões metálicos, estruturas móveis ou em juntas de dilatação; referência TEL 5702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</si>
  <si>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42.05.560  CORDOALHA FLEXÍVEL “JUMPERS” DE 25 X 300 MM, COM 4 FUROS DE 11 MM</t>
    </r>
  </si>
  <si>
    <r>
      <rPr>
        <sz val="10"/>
        <rFont val="Times New Roman"/>
        <family val="1"/>
      </rPr>
      <t xml:space="preserve">2)  </t>
    </r>
    <r>
      <rPr>
        <sz val="11"/>
        <rFont val="Times New Roman"/>
        <family val="1"/>
      </rPr>
      <t>O item remunera o fornecimento de cordoalha flexível tipo “Jumpers” de 25 x 300 mm, com 4 furos de 11 mm de diâmetro, para aterramento de portões metálicos, estruturas móveis ou em juntas de dilatação; referência TEL 5703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</si>
  <si>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42.05.570  TERMINAL ESTANHADO COM 1 FURO E 1 COMPRESSÃO – 16 MM²</t>
    </r>
  </si>
  <si>
    <r>
      <rPr>
        <sz val="10"/>
        <rFont val="Times New Roman"/>
        <family val="1"/>
      </rPr>
      <t xml:space="preserve">2)  </t>
    </r>
    <r>
      <rPr>
        <sz val="11"/>
        <rFont val="Times New Roman"/>
        <family val="1"/>
      </rPr>
      <t>O item remunera o fornecimento de terminal estanhado com 1 furo e 1 compressão, para cabo de   16 mm²;   referência   TEL 5116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</si>
  <si>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42.05.580  TERMINAL ESTANHADO COM 1 FURO E 1 COMPRESSÃO – 35 MM²</t>
    </r>
  </si>
  <si>
    <r>
      <rPr>
        <sz val="10"/>
        <rFont val="Times New Roman"/>
        <family val="1"/>
      </rPr>
      <t xml:space="preserve">2)  </t>
    </r>
    <r>
      <rPr>
        <sz val="11"/>
        <rFont val="Times New Roman"/>
        <family val="1"/>
      </rPr>
      <t>O item remunera o fornecimento de terminal estanhado com 1 furo e 1 compressão, para cabo de   35 mm²;   referência   TEL 5135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</si>
  <si>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42.05.590  TERMINAL ESTANHADO COM 1 FURO E 1 COMPRESSÃO – 50 MM²</t>
    </r>
  </si>
  <si>
    <r>
      <rPr>
        <sz val="10"/>
        <rFont val="Times New Roman"/>
        <family val="1"/>
      </rPr>
      <t xml:space="preserve">2)  </t>
    </r>
    <r>
      <rPr>
        <sz val="11"/>
        <rFont val="Times New Roman"/>
        <family val="1"/>
      </rPr>
      <t>O item remunera o fornecimento de terminal estanhado com 1 furo e 1 compressão, para cabo de   50 mm²;   referência   TEL 5150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</si>
  <si>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42.05.600  TERMINAL ESTANHADO COM 2 FUROS E 1 COMPRESSÃO – 16 MM²</t>
    </r>
  </si>
  <si>
    <r>
      <rPr>
        <sz val="10"/>
        <rFont val="Times New Roman"/>
        <family val="1"/>
      </rPr>
      <t xml:space="preserve">2)  </t>
    </r>
    <r>
      <rPr>
        <sz val="11"/>
        <rFont val="Times New Roman"/>
        <family val="1"/>
      </rPr>
      <t>O item remunera o fornecimento de terminal estanhado com 2 furos e 1 compressão, para cabo de   16 mm²;   referência   TEL 5171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</si>
  <si>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42.05.610  TERMINAL ESTANHADO COM 2 FUROS E 1 COMPRESSÃO – 35 MM²</t>
    </r>
  </si>
  <si>
    <r>
      <rPr>
        <sz val="10"/>
        <rFont val="Times New Roman"/>
        <family val="1"/>
      </rPr>
      <t xml:space="preserve">2)  </t>
    </r>
    <r>
      <rPr>
        <sz val="11"/>
        <rFont val="Times New Roman"/>
        <family val="1"/>
      </rPr>
      <t>O item remunera o fornecimento de terminal estanhado com 2 furos e 1 compressão, para cabo de   35 mm²;   referência   TEL 5173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</si>
  <si>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42.05.620  TERMINAL ESTANHADO COM 2 FUROS E 1 COMPRESSÃO – 50 MM²</t>
    </r>
  </si>
  <si>
    <r>
      <rPr>
        <sz val="10"/>
        <rFont val="Times New Roman"/>
        <family val="1"/>
      </rPr>
      <t xml:space="preserve">2)  </t>
    </r>
    <r>
      <rPr>
        <sz val="11"/>
        <rFont val="Times New Roman"/>
        <family val="1"/>
      </rPr>
      <t>O item remunera o fornecimento de terminal estanhado com 2 furos e 1 compressão, para cabo de   50 mm²;   referência   TEL 5175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</si>
  <si>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42.05.630  CONECTOR  TIPO  “X”  PARA  ATERRAMENTO  DE  TELAS,  ACABAMENTO  ESTANHADO,  PARA CABO DE 16 - 50 MM²</t>
    </r>
  </si>
  <si>
    <r>
      <rPr>
        <sz val="10"/>
        <rFont val="Times New Roman"/>
        <family val="1"/>
      </rPr>
      <t xml:space="preserve">2)  </t>
    </r>
    <r>
      <rPr>
        <sz val="11"/>
        <rFont val="Times New Roman"/>
        <family val="1"/>
      </rPr>
      <t>O item remunera o fornecimento de conector tipo “X” para aterramento de telas, acabamento estanhado,  para  cabo  de  16 - 50 mm²;  referência  TEL 6945  fabricação  Termotécnica,  ou equivalente;   remunera   também   materiais   acessórios   e   a   mão-de-obra   necessária   para   a instalação do conector.</t>
    </r>
  </si>
  <si>
    <r>
      <rPr>
        <sz val="10"/>
        <rFont val="Times New Roman"/>
        <family val="1"/>
      </rPr>
      <t>42.05.640  TAMPÃO / TAMPA EM FERRO FUNDIDO DE 300 X 300 MM</t>
    </r>
  </si>
  <si>
    <r>
      <rPr>
        <sz val="10"/>
        <rFont val="Times New Roman"/>
        <family val="1"/>
      </rPr>
      <t xml:space="preserve">1)  </t>
    </r>
    <r>
      <rPr>
        <sz val="11"/>
        <rFont val="Times New Roman"/>
        <family val="1"/>
      </rPr>
      <t>Será medido por unidade de tampão / tampa instalado (un).</t>
    </r>
  </si>
  <si>
    <r>
      <rPr>
        <sz val="10"/>
        <rFont val="Times New Roman"/>
        <family val="1"/>
      </rPr>
      <t xml:space="preserve">2)  </t>
    </r>
    <r>
      <rPr>
        <sz val="11"/>
        <rFont val="Times New Roman"/>
        <family val="1"/>
      </rPr>
      <t>O  item  remunera  o  fornecimento  e  a  instalação  de  tampão  e / ou  tampa  em ferro  fundido  de 300 x 300 mm, base 330 x 330 mm; referência Saint Gobain, Afer, ou equivalente.</t>
    </r>
  </si>
  <si>
    <r>
      <rPr>
        <sz val="10"/>
        <rFont val="Times New Roman"/>
        <family val="1"/>
      </rPr>
      <t>42.05.650  MALHA FECHADA PRÉ-FABRICADA EM FIO DE COBRE DE 16MM E MESCH 30 X 30CM PARA ATERRAMENTO</t>
    </r>
  </si>
  <si>
    <r>
      <rPr>
        <sz val="10"/>
        <rFont val="Times New Roman"/>
        <family val="1"/>
      </rPr>
      <t xml:space="preserve">1)  </t>
    </r>
    <r>
      <rPr>
        <sz val="11"/>
        <rFont val="Times New Roman"/>
        <family val="1"/>
      </rPr>
      <t>Será medido pela área de malha fechada pré-fabricada instalada (m²).</t>
    </r>
  </si>
  <si>
    <r>
      <rPr>
        <sz val="10"/>
        <rFont val="Times New Roman"/>
        <family val="1"/>
      </rPr>
      <t xml:space="preserve">2)  </t>
    </r>
    <r>
      <rPr>
        <sz val="11"/>
        <rFont val="Times New Roman"/>
        <family val="1"/>
      </rPr>
      <t>O   item   remunera   o   fornecimento   e   a   instalação   de   malha   fechada   pré-fabricada   para aterramento, produzida com fios de cobre de 16mm e mesh de 30 x 30cm, sendo os fios unidos com solda, referência comercial: MPT-16 da Fastweld ou equivalente.</t>
    </r>
  </si>
  <si>
    <r>
      <rPr>
        <sz val="10"/>
        <rFont val="Times New Roman"/>
        <family val="1"/>
      </rPr>
      <t>42.05.660  TAMPA  EM  FERRO  FUNDIDO  CIRCULAR  REFORÇADA,  COM  DIÂMETRO  DE  300  MM,  COM BOCA DE VISITA QUADRADA ARTICULADA</t>
    </r>
  </si>
  <si>
    <r>
      <rPr>
        <sz val="10"/>
        <rFont val="Times New Roman"/>
        <family val="1"/>
      </rPr>
      <t xml:space="preserve">2)  </t>
    </r>
    <r>
      <rPr>
        <sz val="11"/>
        <rFont val="Times New Roman"/>
        <family val="1"/>
      </rPr>
      <t>O  item  remunera  o  fornecimento  de  tampa  em  ferro  fundido  de  diâmetro  300 mm,  com escotilha quadrada em ferro fundido reforçado, articulada, referência Tel 536 da Termotécnica, ou  equivalente,  remunera  também  materiais  acessórios  e  a  mão-de-obra,  necessários  para  a completa instalação.</t>
    </r>
  </si>
  <si>
    <r>
      <rPr>
        <b/>
        <sz val="10"/>
        <rFont val="Times New Roman"/>
        <family val="1"/>
      </rPr>
      <t>42.20.000  REPAROS, CONSERVAÇÕES E COMPLEMENTOS</t>
    </r>
  </si>
  <si>
    <r>
      <rPr>
        <sz val="10"/>
        <rFont val="Times New Roman"/>
        <family val="1"/>
      </rPr>
      <t>42.20.080  SOLDA EXOTÉRMICA CONEXÃO CABO-CABO HORIZONTAL EM X, BITOLA DO CABO DE 16- 16MM² A 35-35MM²</t>
    </r>
  </si>
  <si>
    <r>
      <rPr>
        <sz val="10"/>
        <rFont val="Times New Roman"/>
        <family val="1"/>
      </rPr>
      <t xml:space="preserve">1)  </t>
    </r>
    <r>
      <rPr>
        <sz val="11"/>
        <rFont val="Times New Roman"/>
        <family val="1"/>
      </rPr>
      <t>Será medido por unidade de solda executada (un).</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</si>
  <si>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16-16mm²; 25-25mm² ou 35-35mm².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</si>
  <si>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42.20.090  SOLDA EXOTÉRMICA CONEXÃO CABO-CABO HORIZONTAL EM X, BITOLA DO CABO DE 50- 25MM²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</si>
  <si>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50-25mm²; 50-35mm²; 50-50mm²; 70-35mm²; 70-50mm²; 70-70mm²; 95-35mm² ou 95-50mm².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</si>
  <si>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42.20.100  SOLDA EXOTÉRMICA CONEXÃO CABO-CABO HORIZONTAL EM X, BITOLA DO CABO DE 95- 70MM² A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</si>
  <si>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95-70mm²  ou  95-95mm².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</si>
  <si>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42.20.110  SOLDA EXOTÉRMICA CONEXÃO CABO-CABO HORIZONTAL EM X SOBREPOSTO, BITOLA DO CABO DE 16-16MM² A 25-25MM²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</si>
  <si>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16-16mm² ou 25-25mm².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</si>
  <si>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42.20.120  SOLDA EXOTÉRMICA CONEXÃO CABO-CABO HORIZONTAL EM X SOBREPOSTO, BITOLA DO CABO DE 35-35MM² A 50-35MM²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</si>
  <si>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35-35mm²; 50-25mm² ou 50-35mm².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</si>
  <si>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42.20.130  SOLDA EXOTÉRMICA CONEXÃO CABO-CABO HORIZONTAL EM X SOBREPOSTO, BITOLA DO CABO DE 50-50MM²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</si>
  <si>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50-50mm²; 70-35mm²; 70-50mm²; 70-70mm²; 95-35mm²; 95-50mm² ou 95-70mm².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</si>
  <si>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42.20.140  SOLDA EXOTÉRMICA CONEXÃO CABO-CABO HORIZONTAL EM X SOBREPOSTO, BITOLA DO CABO DE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</si>
  <si>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95-95mm².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</si>
  <si>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42.20.150  SOLDA EXOTÉRMICA CONEXÃO CABO-CABO HORIZONTAL EM T, BITOLA DO CABO DE 16- 16MM² A 50-35MM²; 70-35MM² E 95-35MM²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</si>
  <si>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16-16mm²; 25-25mm²; 35-35mm²; 50-25mm²; 50-35mm²; 70-35mm² ou 95-35mm². Remunera também equipamento de segurança, materiais de limpeza e a mão-de- obra  necessária  para  a  execução  da  solda.  Referência  comercial:  Molde  UTA  da  Unisolda; CDH da Exosolda; PTA da Paraklin ou equivalente.</t>
    </r>
  </si>
  <si>
    <r>
      <rPr>
        <sz val="10"/>
        <rFont val="Times New Roman"/>
        <family val="1"/>
      </rPr>
      <t>42.20.160  SOLDA EXOTÉRMICA CONEXÃO CABO-CABO HORIZONTAL EM T, BITOLA DO CABO DE 50- 50MM²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</si>
  <si>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50-50mm²;  70-50mm²;  70-70mm²;  95-50mm²;  95-70mm²  ou  95- 95mm². Remunera também equipamento de segurança, materiais de limpeza e a mão-de-obra necessária para a execução da solda. Referência comercial: Molde UTA da Unisolda; CDH da Exosolda; PTA da Paraklin ou equivalente.</t>
    </r>
  </si>
  <si>
    <r>
      <rPr>
        <sz val="10"/>
        <rFont val="Times New Roman"/>
        <family val="1"/>
      </rPr>
      <t>42.20.170  SOLDA  EXOTÉRMICA  CONEXÃO  CABO-CABO  HORIZONTAL  RETO,  BITOLA  DO  CABO  DE 16MM² A 70MM²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</si>
  <si>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16mm²;  25mm²;  35mm²;  50mm²  ou  70mm².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</si>
  <si>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42.20.180  SOLDA  EXOTÉRMICA  CONEXÃO  CABO-CABO  HORIZONTAL  RETO,  BITOLA  DO  CABO  DE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</si>
  <si>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95mm².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</si>
  <si>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42.20.190  SOLDA  EXOTÉRMICA  CONEXÃO  CABO-HASTE  EM  X  SOBREPOSTO,  BITOLA  DO  CABO  DE 35MM² A 50MM²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</si>
  <si>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35mm²  ou  50mm²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</si>
  <si>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42.20.200  SOLDA  EXOTÉRMICA  CONEXÃO  CABO-HASTE  EM  X  SOBREPOSTO,  BITOLA  DO  CABO  DE 70MM²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</si>
  <si>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70mm²  ou  95mm²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</si>
  <si>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42.20.210  SOLDA  EXOTÉRMICA  CONEXÃO  CABO-HASTE  EM  T,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</si>
  <si>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35mm²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</si>
  <si>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42.20.220  SOLDA EXOTÉRMICA CONEXÃO CABO-HASTE EM T, BITOLA DO CABO DE 50MM²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</si>
  <si>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50mm²; 70mm² ou 95mm²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</si>
  <si>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42.20.230  SOLDA EXOTÉRMICA CONEXÃO CABO-HASTE NA LATERAL, BITOLA DO CABO DE 25MM²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</si>
  <si>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na lateral e bitola do cabo de 25mm²;  35mm²; 50mm² ou 70mm² para hastes de 5/8" e 3/4" de diâmetro. Remunera também equipamento de segurança, materiais de limpeza e a mão-de-obra necessária para a execução da solda. Referência comercial: Molde UGY da Unisolda; HCL da Exosolda; PGY da Paraklin ou equivalente.</t>
    </r>
  </si>
  <si>
    <r>
      <rPr>
        <sz val="10"/>
        <rFont val="Times New Roman"/>
        <family val="1"/>
      </rPr>
      <t>42.20.240  SOLDA  EXOTÉRMICA  CONEXÃO  CABO-HASTE  NO  TOPO,  BITOLA  DO  CABO  DE  25MM²  A 35MM²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</si>
  <si>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25mm²  ou  35mm²  para  haste  de  5/8"  de  diâmetro.  Remunera  também equipamento de segurança, materiais de limpeza e a mão-de-obra necessária para a execução da solda. Referência comercial: Molde UGT da Unisolda; HCT da Exosolda; PGT da Paraklin ou equivalente.</t>
    </r>
  </si>
  <si>
    <r>
      <rPr>
        <sz val="10"/>
        <rFont val="Times New Roman"/>
        <family val="1"/>
      </rPr>
      <t>42.20.250  SOLDA  EXOTÉRMICA  CONEXÃO  CABO-HASTE  NO  TOPO,  BITOLA  DO  CABO  DE  25MM²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</si>
  <si>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50mm²; 70mm² ou 95mm² para haste de 5/8" de diâmetro e bitola de 25mm²; 35mm²;  50mm²;  70mm²  ou  95mm²  para  haste  de  3/4".  Remunera  também  equipamento  de segurança,  materiais  de  limpeza  e  a  mão-de-obra  necessária  para  a  execução  da  solda.</t>
    </r>
  </si>
  <si>
    <r>
      <rPr>
        <sz val="11"/>
        <rFont val="Times New Roman"/>
        <family val="1"/>
      </rPr>
      <t>Referência  comercial:  Molde  UGT  da  Unisolda;  HCT  da  Exosolda;  PGT  da  Paraklin  ou equivalente.</t>
    </r>
  </si>
  <si>
    <r>
      <rPr>
        <sz val="10"/>
        <rFont val="Times New Roman"/>
        <family val="1"/>
      </rPr>
      <t>42.20.260  SOLDA  EXOTÉRMICA  CONEXÃO  CABO-FERRO  DE  CONSTRUÇÃO  COM  CABO  PARALELO,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</si>
  <si>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35mm²  para  hastes  de  5/8"  e  3/4"  de diâmetro. Remunera também equipamento de segurança, materiais de limpeza e a mão-de-obra necessária para a execução da solda. Referência comercial: Molde URR da Unisolda; MPD da Exosolda; PRR da Paraklin ou equivalente.</t>
    </r>
  </si>
  <si>
    <r>
      <rPr>
        <sz val="10"/>
        <rFont val="Times New Roman"/>
        <family val="1"/>
      </rPr>
      <t>42.20.270  SOLDA  EXOTÉRMICA  CONEXÃO  CABO-FERRO  DE  CONSTRUÇÃO  COM  CABO  PARALELO, BITOLA DO CABO DE 50MM²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</si>
  <si>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50mm² ou 70mm² para hastes de 5/8" e 3/4" de diâmetro. Remunera também equipamento de segurança, materiais de limpeza e a mão-de- obra  necessária  para  a  execução  da  solda.  Referência  comercial:  Molde  URR  da  Unisolda; MPD da Exosolda; PRR da Paraklin ou equivalente.</t>
    </r>
  </si>
  <si>
    <r>
      <rPr>
        <sz val="10"/>
        <rFont val="Times New Roman"/>
        <family val="1"/>
      </rPr>
      <t>42.20.280  SOLDA   EXOTÉRMICA   CONEXÃO   CABO-FERRO   DE   CONSTRUÇÃO   COM   CABO   EM   X SOBREPOSTO, BITOLA DO CABO DE 35MM² A 70MM²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</si>
  <si>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5/8"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</si>
  <si>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42.20.290  SOLDA   EXOTÉRMICA   CONEXÃO   CABO-FERRO   DE   CONSTRUÇÃO   COM   CABO   EM   X SOBREPOSTO, BITOLA DO CABO DE 35MM² A 70MM² PARA HASTE DE 3/8"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</si>
  <si>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3/8"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</si>
  <si>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42.20.300  SOLDA EXOTÉRMICA CONEXÃO CABO-TERMINAL COM DUAS FIXAÇÕES, BITOLA DO CABO DE 25MM² A 50MM² PARA TERMINAL 3X25</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</si>
  <si>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cabo-terminal,  com</t>
    </r>
  </si>
  <si>
    <r>
      <rPr>
        <sz val="11"/>
        <rFont val="Times New Roman"/>
        <family val="1"/>
      </rPr>
      <t>duas fixações e bitola do cabo de 25mm²; 35mm² ou 50mm² para terminal de 3 x 25. Remunera também  equipamento  de  segurança,  materiais  de  limpeza  e  a  mão-de-obra  necessária  para  a execução  da  solda.  Referência  comercial:  Molde ULAB2 da Unisolda;  DTH da Exosolda ou equivalente.</t>
    </r>
  </si>
  <si>
    <r>
      <rPr>
        <sz val="10"/>
        <rFont val="Times New Roman"/>
        <family val="1"/>
      </rPr>
      <t>42.20.310  SOLDA EXOTÉRMICA CONEXÃO CABO-SUPERFÍCIE DE AÇO, BITOLA DO CABO DE 16MM² A 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</si>
  <si>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16mm²; 25mm² ou 35mm². Remunera também equipamento de segurança, materiais  de  limpeza  e  a  mão-de-obra  necessária  para  a  execução  da  solda.  Referência comercial: Molde UHC da Unisolda; SPE da Exosolda ou equivalente.</t>
    </r>
  </si>
  <si>
    <r>
      <rPr>
        <sz val="10"/>
        <rFont val="Times New Roman"/>
        <family val="1"/>
      </rPr>
      <t>42.20.320  SOLDA EXOTÉRMICA CONEXÃO CABO-SUPERFÍCIE DE AÇO, BITOLA DO CABO DE 50MM² A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</si>
  <si>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50mm²; 70mm² ou 95mm². Remunera também equipamento de segurança, materiais  de  limpeza  e  a  mão-de-obra  necessária  para  a  execução  da  solda.  Referência comercial: Molde UHC da Unisolda; SPE da Exosolda ou equivalente.</t>
    </r>
  </si>
  <si>
    <r>
      <rPr>
        <b/>
        <sz val="10"/>
        <color rgb="FF0000FF"/>
        <rFont val="Times New Roman"/>
        <family val="1"/>
      </rPr>
      <t>43.00.000  APARELHOS ELÉTRICOS, HIDRÁULICOS E A GÁS</t>
    </r>
  </si>
  <si>
    <r>
      <rPr>
        <b/>
        <sz val="10"/>
        <rFont val="Times New Roman"/>
        <family val="1"/>
      </rPr>
      <t>43.01.000  BEBEDOUROS</t>
    </r>
  </si>
  <si>
    <r>
      <rPr>
        <sz val="10"/>
        <rFont val="Times New Roman"/>
        <family val="1"/>
      </rPr>
      <t>43.01.010  BEBEDOURO   ELÉTRICO   DE   PRESSÃO   EM   AÇO   INOXIDÁVEL,   CAPACIDADE   DE   4 L / H, SIMPLES</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</si>
  <si>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simples em aço inoxidável; duas torneiras de latão cromado, sendo uma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BRX 40 INOX  da  Begel,  ou  BAG 40 I  da IBBL,  ou  equivalente;  inclusive  o  material  e  acessórios  necessários  para  sua  instalação  e ligação às redes de energia elétrica, água e esgoto.</t>
    </r>
  </si>
  <si>
    <r>
      <rPr>
        <sz val="10"/>
        <rFont val="Times New Roman"/>
        <family val="1"/>
      </rPr>
      <t>43.01.030  BEBEDOURO   ELÉTRICO   DE   PRESSÃO   EM   AÇO   INOXIDÁVEL,   CAPACIDADE   DE   4 L / H, CONJUGADO</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</si>
  <si>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conjugado, para criança, em aço  inoxidável;  três  torneiras  de  latão  cromado,  sendo  duas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CJ 40 INOX da Begel, ou BAG 40 C da IBBL, ou equivalente; inclusive o material e acessórios necessários para sua instalação e ligação às redes de energia elétrica, água e esgoto.</t>
    </r>
  </si>
  <si>
    <r>
      <rPr>
        <b/>
        <sz val="10"/>
        <rFont val="Times New Roman"/>
        <family val="1"/>
      </rPr>
      <t>43.02.000  CHUVEIROS</t>
    </r>
  </si>
  <si>
    <r>
      <rPr>
        <sz val="10"/>
        <rFont val="Times New Roman"/>
        <family val="1"/>
      </rPr>
      <t>43.02.010  CHUVEIRO FRIO EM PVC, DIÂMETRO DE 10 CM</t>
    </r>
  </si>
  <si>
    <r>
      <rPr>
        <sz val="10"/>
        <rFont val="Times New Roman"/>
        <family val="1"/>
      </rPr>
      <t xml:space="preserve">1)  </t>
    </r>
    <r>
      <rPr>
        <sz val="11"/>
        <rFont val="Times New Roman"/>
        <family val="1"/>
      </rPr>
      <t>Será medido por unidade de chuveiro instalado (un).</t>
    </r>
  </si>
  <si>
    <r>
      <rPr>
        <sz val="10"/>
        <rFont val="Times New Roman"/>
        <family val="1"/>
      </rPr>
      <t xml:space="preserve">2)  </t>
    </r>
    <r>
      <rPr>
        <sz val="11"/>
        <rFont val="Times New Roman"/>
        <family val="1"/>
      </rPr>
      <t>O item remunera o fornecimento e instalação de chuveiro simples de PVC, com diâmetro de 10 cm, com braço acoplado, referência comercial: Ducha 4 - linha Plena Duchas da Tigre ou equivalente; inclusive o material de vedação necessário para sua instalação e ligação à rede de água.</t>
    </r>
  </si>
  <si>
    <r>
      <rPr>
        <sz val="10"/>
        <rFont val="Times New Roman"/>
        <family val="1"/>
      </rPr>
      <t>43.02.070  CHUVEIRO, COM VÁLVULA DE ACIONAMENTO, ANTIVANDALISMO, DN = 3/4"</t>
    </r>
  </si>
  <si>
    <r>
      <rPr>
        <sz val="10"/>
        <rFont val="Times New Roman"/>
        <family val="1"/>
      </rPr>
      <t xml:space="preserve">1)  </t>
    </r>
    <r>
      <rPr>
        <sz val="11"/>
        <rFont val="Times New Roman"/>
        <family val="1"/>
      </rPr>
      <t>Será medido por unidade de chuveiro com válvula de acionamento instalado (un).</t>
    </r>
  </si>
  <si>
    <r>
      <rPr>
        <sz val="10"/>
        <rFont val="Times New Roman"/>
        <family val="1"/>
      </rPr>
      <t xml:space="preserve">2)  </t>
    </r>
    <r>
      <rPr>
        <sz val="11"/>
        <rFont val="Times New Roman"/>
        <family val="1"/>
      </rPr>
      <t>O  item  remunera  o  fornecimento  e  instalação  de  chuveiro  antivandalismo  completa,  com acionamento  por  meio  de  válvula  de  sistema  hidromecânico,  onde  duas  forças  simultâneas</t>
    </r>
  </si>
  <si>
    <r>
      <rPr>
        <sz val="11"/>
        <rFont val="Times New Roman"/>
        <family val="1"/>
      </rPr>
      <t>atuam:  a  hidráulica  (pressão  da  água)  e  a  mecânica  (pressão  do  acionamento  manual), acabamento cromado, diâmetro nominal de 3/4", modelos para alta pressão ou baixa pressão, referência  Pressmatic Antivandalismo Chuveiro,  fabricação  Docol,  ou  equivalente,  inclusive materiais acessórios necessários à instalação e ligação à rede de água.</t>
    </r>
  </si>
  <si>
    <r>
      <rPr>
        <sz val="10"/>
        <rFont val="Times New Roman"/>
        <family val="1"/>
      </rPr>
      <t>43.02.080  CHUVEIRO ELÉTRICO DE 6.500 W / 220 V COM RESISTÊNCIA BLINDADA</t>
    </r>
  </si>
  <si>
    <r>
      <rPr>
        <sz val="10"/>
        <rFont val="Times New Roman"/>
        <family val="1"/>
      </rPr>
      <t xml:space="preserve">2)  </t>
    </r>
    <r>
      <rPr>
        <sz val="11"/>
        <rFont val="Times New Roman"/>
        <family val="1"/>
      </rPr>
      <t>O  item remunera  o  fornecimento  e  instalação  do  chuveiro  elétrico  com potência de 6.500 W para  220 V,  com  resistência  blindada,  referência  Ducha  4  Estações,  fabricação  Corona,  ou equivalente, inclusive materiais acessórios necessários à instalação e ligação às redes elétrica e de água.</t>
    </r>
  </si>
  <si>
    <r>
      <rPr>
        <sz val="10"/>
        <rFont val="Times New Roman"/>
        <family val="1"/>
      </rPr>
      <t>43.02.100  CHUVEIRO COM JATO REGULÁVEL EM METAL COM ACABAMENTO CROMADO</t>
    </r>
  </si>
  <si>
    <r>
      <rPr>
        <sz val="10"/>
        <rFont val="Times New Roman"/>
        <family val="1"/>
      </rPr>
      <t xml:space="preserve">2)  </t>
    </r>
    <r>
      <rPr>
        <sz val="11"/>
        <rFont val="Times New Roman"/>
        <family val="1"/>
      </rPr>
      <t>O  item  remunera  o  fornecimento  e  instalação  de  chuveiro  com  jato  regulável,  acabamento cromado, para funcionamento em baixa, ou alta pressão, referência Chuveiro Chuá 1999C CT, fabricação  Deca,  ou  equivalente;  remunera  também  o  fornecimento  de  materiais  acessórios necessários à instalação e ligação à rede de água.</t>
    </r>
  </si>
  <si>
    <r>
      <rPr>
        <sz val="10"/>
        <rFont val="Times New Roman"/>
        <family val="1"/>
      </rPr>
      <t>43.02.120  CHUVEIRO  FRIO  EM  PVC,  DIÂMETRO  DE  10 CM,  COM  REGISTRO  E  TUBO  DE  LIGAÇÃO ACOPLADOS</t>
    </r>
  </si>
  <si>
    <r>
      <rPr>
        <sz val="10"/>
        <rFont val="Times New Roman"/>
        <family val="1"/>
      </rPr>
      <t xml:space="preserve">1)  </t>
    </r>
    <r>
      <rPr>
        <sz val="11"/>
        <rFont val="Times New Roman"/>
        <family val="1"/>
      </rPr>
      <t>Será medido por unidade de chuveiro com registro e tubo de ligação instalado (un).</t>
    </r>
  </si>
  <si>
    <r>
      <rPr>
        <sz val="10"/>
        <rFont val="Times New Roman"/>
        <family val="1"/>
      </rPr>
      <t xml:space="preserve">2)  </t>
    </r>
    <r>
      <rPr>
        <sz val="11"/>
        <rFont val="Times New Roman"/>
        <family val="1"/>
      </rPr>
      <t>O item remunera o fornecimento e instalação de chuveiro simples de PVC, com diâmetro de 10 cm,  com  registro  em  PVC  e  tubo  de  ligação  em PVC,  acoplados,  referência  código  2011 fabricação Herc, fabricação Luconi ou equivalente. Remunera também o material de vedação necessário para sua instalação e ligação à rede de água.</t>
    </r>
  </si>
  <si>
    <r>
      <rPr>
        <sz val="10"/>
        <rFont val="Times New Roman"/>
        <family val="1"/>
      </rPr>
      <t>43.02.130  CHUVEIRO  FRIO  EM  PVC,  DIÂMETRO  DE  15 CM,  COM  REGISTRO  E  TUBO  DE  LIGAÇÃO ACOPLADOS</t>
    </r>
  </si>
  <si>
    <r>
      <rPr>
        <sz val="10"/>
        <rFont val="Times New Roman"/>
        <family val="1"/>
      </rPr>
      <t xml:space="preserve">2)  </t>
    </r>
    <r>
      <rPr>
        <sz val="11"/>
        <rFont val="Times New Roman"/>
        <family val="1"/>
      </rPr>
      <t>O item remunera o fornecimento e instalação de chuveiro simples de PVC, com diâmetro de 15 cm,  com  registro  em  PVC  e  tubo  de  ligação  em  PVC,  acoplados,  fabricação  Luconi  ou equivalente. Remunera também o material de vedação necessário para sua instalação e ligação à rede de água.</t>
    </r>
  </si>
  <si>
    <r>
      <rPr>
        <sz val="10"/>
        <rFont val="Times New Roman"/>
        <family val="1"/>
      </rPr>
      <t>43.02.140  CHUVEIRO ELÉTRICO DE 5500W/220V EM PVC</t>
    </r>
  </si>
  <si>
    <r>
      <rPr>
        <sz val="10"/>
        <rFont val="Times New Roman"/>
        <family val="1"/>
      </rPr>
      <t xml:space="preserve">2)  </t>
    </r>
    <r>
      <rPr>
        <sz val="11"/>
        <rFont val="Times New Roman"/>
        <family val="1"/>
      </rPr>
      <t>O  item remunera  o  fornecimento  e  instalação  do  chuveiro  elétrico  com potência de 5.500 W para 220 V, com acabamento em PVC, inclusive braço de ligação em PVC, material de vedação necessário para sua instalação e ligação às redes elétrica e de água.</t>
    </r>
  </si>
  <si>
    <r>
      <rPr>
        <sz val="10"/>
        <rFont val="Times New Roman"/>
        <family val="1"/>
      </rPr>
      <t>43.02.160  CHUVEIRO LAVA-OLHOS, ACIONAMENTO MANUAL, TUBULAÇÃO EM FERRO GALVANIZADO COM PINTURA EPÓXI COR VERDE</t>
    </r>
  </si>
  <si>
    <r>
      <rPr>
        <sz val="10"/>
        <rFont val="Times New Roman"/>
        <family val="1"/>
      </rPr>
      <t xml:space="preserve">1)  </t>
    </r>
    <r>
      <rPr>
        <sz val="11"/>
        <rFont val="Times New Roman"/>
        <family val="1"/>
      </rPr>
      <t>Será medido por unidade de chuveiro lava-olhos instalado (un).</t>
    </r>
  </si>
  <si>
    <r>
      <rPr>
        <sz val="10"/>
        <rFont val="Times New Roman"/>
        <family val="1"/>
      </rPr>
      <t xml:space="preserve">2)  </t>
    </r>
    <r>
      <rPr>
        <sz val="11"/>
        <rFont val="Times New Roman"/>
        <family val="1"/>
      </rPr>
      <t>O  item  remunera  o  fornecimento  e  instalação  completa  de  chuveiro  lava-olhos  com  crivo  e bacia  em  aço  inox,  acionamento  manual  através  de  haste  triangular  e  placa  empurre,  com</t>
    </r>
  </si>
  <si>
    <r>
      <rPr>
        <sz val="11"/>
        <rFont val="Times New Roman"/>
        <family val="1"/>
      </rPr>
      <t>tubulação em ferro galvanizado pintura na cor verde; conexão de entrada e saída para esgoto de 1”  BSP;   esguicho  em  plástico  ABS  com  tampa  de  proteção,  referência  CL001 Kitinox fabricação Avlis Válvulas, ou equivalente.</t>
    </r>
  </si>
  <si>
    <r>
      <rPr>
        <sz val="10"/>
        <rFont val="Times New Roman"/>
        <family val="1"/>
      </rPr>
      <t>43.02.170  CHUVEIRO ELÉTRICO DE 7.500 W – 220 V, COM RESISTÊNCIA BLINDADA</t>
    </r>
  </si>
  <si>
    <r>
      <rPr>
        <sz val="10"/>
        <rFont val="Times New Roman"/>
        <family val="1"/>
      </rPr>
      <t xml:space="preserve">2)  </t>
    </r>
    <r>
      <rPr>
        <sz val="11"/>
        <rFont val="Times New Roman"/>
        <family val="1"/>
      </rPr>
      <t xml:space="preserve">O item remunera o fornecimento e instalação de chuveiro elétrico, com comando eletrônico de temperaturas, potência de 7.500 W para 220 V, com resistência blindada em cobre, tela filtro retentora de resíduos, haste prolongadora de 30 cm, pressão de funcionamento 10 a 400 Ka (1 a 40 m.c.a), conforme </t>
    </r>
    <r>
      <rPr>
        <sz val="11"/>
        <color rgb="FF3F3F3F"/>
        <rFont val="Times New Roman"/>
        <family val="1"/>
      </rPr>
      <t>Normalização e Qualidade Industrial (Inmetro)</t>
    </r>
    <r>
      <rPr>
        <sz val="11"/>
        <rFont val="Times New Roman"/>
        <family val="1"/>
      </rPr>
      <t>. Remunera também tubo de ligação acoplado e materiais acessórios necessários à instalação e ligação às redes elétricas e de água.</t>
    </r>
  </si>
  <si>
    <r>
      <rPr>
        <sz val="10"/>
        <rFont val="Times New Roman"/>
        <family val="1"/>
      </rPr>
      <t>43.02.180  DUCHA MULTITEMPERATURAS, COM REGULAGEM DE INCLUNAÇÃO, DE 7.500W - 220 V</t>
    </r>
  </si>
  <si>
    <r>
      <rPr>
        <sz val="10"/>
        <rFont val="Times New Roman"/>
        <family val="1"/>
      </rPr>
      <t xml:space="preserve">1)  </t>
    </r>
    <r>
      <rPr>
        <sz val="11"/>
        <rFont val="Times New Roman"/>
        <family val="1"/>
      </rPr>
      <t>Será medido por unidade de ducha instalada (un).</t>
    </r>
  </si>
  <si>
    <r>
      <rPr>
        <sz val="10"/>
        <rFont val="Times New Roman"/>
        <family val="1"/>
      </rPr>
      <t xml:space="preserve">2)  </t>
    </r>
    <r>
      <rPr>
        <sz val="11"/>
        <rFont val="Times New Roman"/>
        <family val="1"/>
      </rPr>
      <t xml:space="preserve">O item remunera o fornecimento e instalação da ducha, com comando multitemperaturas de 4 temperaturas,  potência  de  7.500 W,  para  220 V,  haste  prolongadora  de  30cm,  pressão  de dispositivo para regulagem de inclinação (D.R.I.), funcionamento 10 a 400 kPa (1 a 40 m.c.a), conforme   </t>
    </r>
    <r>
      <rPr>
        <sz val="11"/>
        <color rgb="FF3F3F3F"/>
        <rFont val="Times New Roman"/>
        <family val="1"/>
      </rPr>
      <t>Normalização   e   Qualidade   Industrial   (Inmetro)</t>
    </r>
    <r>
      <rPr>
        <sz val="11"/>
        <rFont val="Times New Roman"/>
        <family val="1"/>
      </rPr>
      <t>.   Remunera   também   materiais acessórios necessários à instalação e ligação às redes elétricas e de água.</t>
    </r>
  </si>
  <si>
    <r>
      <rPr>
        <b/>
        <sz val="10"/>
        <rFont val="Times New Roman"/>
        <family val="1"/>
      </rPr>
      <t>43.03.000  AQUECEDORES</t>
    </r>
  </si>
  <si>
    <r>
      <rPr>
        <sz val="10"/>
        <rFont val="Times New Roman"/>
        <family val="1"/>
      </rPr>
      <t>43.03.050  AQUECEDOR A GÁS DE ACUMULAÇÃO, CAPACIDADE 300 L</t>
    </r>
  </si>
  <si>
    <r>
      <rPr>
        <sz val="10"/>
        <rFont val="Times New Roman"/>
        <family val="1"/>
      </rPr>
      <t xml:space="preserve">1)  </t>
    </r>
    <r>
      <rPr>
        <sz val="11"/>
        <rFont val="Times New Roman"/>
        <family val="1"/>
      </rPr>
      <t>Será medido por unidade de aquecedor instalado (un).</t>
    </r>
  </si>
  <si>
    <r>
      <rPr>
        <sz val="10"/>
        <rFont val="Times New Roman"/>
        <family val="1"/>
      </rPr>
      <t xml:space="preserve">2)  </t>
    </r>
    <r>
      <rPr>
        <sz val="11"/>
        <rFont val="Times New Roman"/>
        <family val="1"/>
      </rPr>
      <t>O item remunera o fornecimento do aquecedor a gás de acumulação, vertical, com capacidade de 300 litros e potência nominal de 15.000 kcal / h, constituído por: tanque interno em chapa de aço carbono, com superfície interna revestida por esmaltes vítreos especiais ou em chapa de aço zincado,  ou  aço  inoxidável  AISI 304;  isolamento  térmico  entre  o  tanque  interno  e  a  capa externa em poliuretano expandido, ou manta de lã de vidro; capa externa em chapa de aço com tratamento 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GL-300  da Etna, ou equivalente; remunera também material acessório e a mão-de-obra necessária para a instalação e ligação às redes de gás e água.</t>
    </r>
  </si>
  <si>
    <r>
      <rPr>
        <sz val="10"/>
        <rFont val="Times New Roman"/>
        <family val="1"/>
      </rPr>
      <t>43.03.130  AQUECEDOR A GÁS DE ACUMULAÇÃO, CAPACIDADE 500 L</t>
    </r>
  </si>
  <si>
    <r>
      <rPr>
        <sz val="10"/>
        <rFont val="Times New Roman"/>
        <family val="1"/>
      </rPr>
      <t xml:space="preserve">2)  </t>
    </r>
    <r>
      <rPr>
        <sz val="11"/>
        <rFont val="Times New Roman"/>
        <family val="1"/>
      </rPr>
      <t>O item remunera o fornecimento do aquecedor a gás de acumulação, vertical, com capacidade de 500 litros e potência nominal de 22.000 kcal / h, constituído por: tanque interno em chapa de aço carbono, com pintura anticorrosiva epoxi ou em chapa de aço zincado, ou aço inoxidável AISI 304;   isolamento   térmico   entre   o   tanque   interno   e   a   capa   externa   em  poliuretano expandido,   ou   manta   de   lã   de   vidro;   capa   externa   em   chapa   de   aço   com   tratamento</t>
    </r>
  </si>
  <si>
    <r>
      <rPr>
        <sz val="11"/>
        <rFont val="Times New Roman"/>
        <family val="1"/>
      </rPr>
      <t>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GL-500 vertical,  da  Etna,  ou equivalente; remunera também material acessório e a mão-de-obra necessária para a instalação e ligação às redes de gás e água.</t>
    </r>
  </si>
  <si>
    <r>
      <rPr>
        <sz val="10"/>
        <rFont val="Times New Roman"/>
        <family val="1"/>
      </rPr>
      <t>43.03.210  AQUECEDOR  DE  PASSAGEM  ELÉTRICO  INDIVIDUAL,  BAIXA  PRESSÃO,  5.100 W / 127 V  OU</t>
    </r>
  </si>
  <si>
    <r>
      <rPr>
        <sz val="10"/>
        <rFont val="Times New Roman"/>
        <family val="1"/>
      </rPr>
      <t>5.200 W / 220 V</t>
    </r>
  </si>
  <si>
    <r>
      <rPr>
        <sz val="10"/>
        <rFont val="Times New Roman"/>
        <family val="1"/>
      </rPr>
      <t xml:space="preserve">2)  </t>
    </r>
    <r>
      <rPr>
        <sz val="11"/>
        <rFont val="Times New Roman"/>
        <family val="1"/>
      </rPr>
      <t>O  item remunera  o  fornecimento e instalação de sistema de aquecedor  elétrico de passagem, tipo individual, com as características: regulagem de temperatura; resistência de aquecimento antichoque, encapsulada ou blindada; funcionamento em baixa pressão de 1,0 m.c.a até 8 m.c.a; para  tensões  de  127 V,  ou  220 V  e  potências  de  5.100 W  ou  5.200 W,  respectivamente; materiais  acessórios  e  a  mão-de-obra  necessária  para  a  instalação  completa  do  aquecedor, interligações à rede elétrica e de água e realização dos testes de funcionamento.</t>
    </r>
  </si>
  <si>
    <r>
      <rPr>
        <sz val="10"/>
        <rFont val="Times New Roman"/>
        <family val="1"/>
      </rPr>
      <t>43.03.220  SISTEMA  DE  AQUECIMENTO  DE  PASSAGEM  A  GÁS  COM  SISTEMA  MISTURADOR  PARA ABASTECIMENTO DE ATÉ 08 DUCHAS</t>
    </r>
  </si>
  <si>
    <r>
      <rPr>
        <sz val="10"/>
        <rFont val="Times New Roman"/>
        <family val="1"/>
      </rPr>
      <t xml:space="preserve">1)  </t>
    </r>
    <r>
      <rPr>
        <sz val="11"/>
        <rFont val="Times New Roman"/>
        <family val="1"/>
      </rPr>
      <t>Será medido por conjunto de sistema de aquecimento instalado e testado de acordo com a vazão exigida em projeto (cj).</t>
    </r>
  </si>
  <si>
    <r>
      <rPr>
        <sz val="10"/>
        <rFont val="Times New Roman"/>
        <family val="1"/>
      </rPr>
      <t xml:space="preserve">2)  </t>
    </r>
    <r>
      <rPr>
        <sz val="11"/>
        <rFont val="Times New Roman"/>
        <family val="1"/>
      </rPr>
      <t>O  item  remunera  o  fornecimento  e  instalação  de  sistema  de  aquecimento  de  passagem a  gás para abastecimento de até 08 duchas (com vazão de 06 a 08 litros), composto de: 01 aquecedor de passagem para aplicações de 35,5 l/min. – modelo REU304UBRS; 01 válvula misturadora termostática  com  vazão  até  50  l/min.  –  modelo  AM101C-UT-1;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a mão-de-obra, os testes de funcionamento e start-up do  sistema  e  termo  de  garantia  de  no  mínimo  12  meses  a  partir  do  start-up  do  sistema. Referência comercial: SME-1 - Rinnai Brasil Tecnologia de Aquecimento Ltda ou equivalente.</t>
    </r>
  </si>
  <si>
    <r>
      <rPr>
        <sz val="10"/>
        <rFont val="Times New Roman"/>
        <family val="1"/>
      </rPr>
      <t>43.03.230  SISTEMA  DE  AQUECIMENTO  DE  PASSAGEM  A  GÁS  COM  SISTEMA  MISTURADOR  PARA ABASTECIMENTO DE ATÉ 16 DUCHAS</t>
    </r>
  </si>
  <si>
    <r>
      <rPr>
        <sz val="10"/>
        <rFont val="Times New Roman"/>
        <family val="1"/>
      </rPr>
      <t xml:space="preserve">2)  </t>
    </r>
    <r>
      <rPr>
        <sz val="11"/>
        <rFont val="Times New Roman"/>
        <family val="1"/>
      </rPr>
      <t>O  item  remunera  o  fornecimento  e  instalação  de  sistema  de  aquecimento  de  passagem a  gás para  abastecimento  de  até  16  duchas  (com  vazão  de  06  a  08  litros),  composto  de:  02 aquecedores de passagem para aplicações de 35,5 l/min – modelo REU304UBRS; 01 válvula misturadora  termostática  com vazão  até  75  l/min  –  modelo  AMX102-UT-1/U;  01  válvula  de acionamento diferencial de pressão – modelo REU PVA;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mão-de-obra, os testes de funcionamento e start-up do sistema e</t>
    </r>
  </si>
  <si>
    <r>
      <rPr>
        <sz val="11"/>
        <rFont val="Times New Roman"/>
        <family val="1"/>
      </rPr>
      <t>remunera termo de garantia de no mínimo 12 meses a partir do start-up do sistema. Referência comercial: SME-2 - Rinnai Brasil Tecnologia de Aquecimento Ltda ou equivalente.</t>
    </r>
  </si>
  <si>
    <r>
      <rPr>
        <sz val="10"/>
        <rFont val="Times New Roman"/>
        <family val="1"/>
      </rPr>
      <t>43.03.240  SISTEMA  DE  AQUECIMENTO  DE  PASSAGEM  A  GÁS  COM  SISTEMA  MISTURADOR  PARA ABASTECIMENTO DE ATÉ 24 DUCHAS</t>
    </r>
  </si>
  <si>
    <r>
      <rPr>
        <sz val="10"/>
        <rFont val="Times New Roman"/>
        <family val="1"/>
      </rPr>
      <t xml:space="preserve">2)  </t>
    </r>
    <r>
      <rPr>
        <sz val="11"/>
        <rFont val="Times New Roman"/>
        <family val="1"/>
      </rPr>
      <t>O  item  remunera  o  fornecimento  e  instalação  de  sistema  de  aquecimento  de  passagem a  gás para  abastecimento  de  até  24  duchas  (com  vazão  de  06  a  08  litros),  composto  de:  03 aquecedores de passagem para aplicações de 35,5 l/min. – modelo REU304UBRS; 02 válvulas misturadora termostática com vazão até 75 l/min – modelo AMX102-UT-1/U; 02 válvulas de acionamento diferencial de pressão – modelo REU PVA; 01 bomba de circulação de 260W – modelo  RL260W;  01  quadro  de  comando  temporizado  para  recirculação  –  modelo  RQC001; Remunera   também   todos   os   materiais   complementares   como   tubos,   conexões,   válvulas, materiais e acessórios necessários para a instalação completa do sistema, interligações às redes de água fria, água quente e gás, a mão-de-obra, os testes de funcionamento e start-up do sistema e  termo  de  garantia  de  no  mínimo  12  meses  a  partir  do  start-up  do  sistema.  Referência comercial: SME-3 - Rinnai Brasil Tecnologia de Aquecimento Ltda ou equivalente.</t>
    </r>
  </si>
  <si>
    <r>
      <rPr>
        <sz val="10"/>
        <rFont val="Times New Roman"/>
        <family val="1"/>
      </rPr>
      <t>43.03.500  COLETOR EM ALUMÍNIO PARA SISTEMA DE AQUECIMENTO SOLAR COM ÁREA COLETORA ATÉ 1,60M²</t>
    </r>
  </si>
  <si>
    <r>
      <rPr>
        <sz val="10"/>
        <rFont val="Times New Roman"/>
        <family val="1"/>
      </rPr>
      <t xml:space="preserve">1)  </t>
    </r>
    <r>
      <rPr>
        <sz val="11"/>
        <rFont val="Times New Roman"/>
        <family val="1"/>
      </rPr>
      <t>Será medido por unidade de coletor instalado (un).</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</si>
  <si>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1,60 m²,  constituído  por  aletas  de  alumínio, isolamento térmico em poliuretano ou lã de vidro, serpentina em cobre, tampo em vidro liso. Remunera  também  materiais,  acessórios  e  a  mão-de-obra  necessária  para  a  instalação  do coletor. Referência comercial: Soletrol Max 1,60m² ou equivalente.</t>
    </r>
  </si>
  <si>
    <r>
      <rPr>
        <sz val="10"/>
        <rFont val="Times New Roman"/>
        <family val="1"/>
      </rPr>
      <t>43.03.510  COLETOR EM ALUMÍNIO PARA SISTEMA DE AQUECIMENTO SOLAR COM ÁREA COLETORA ATÉ 2,00M²</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</si>
  <si>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2,00 m²,  constituído  por  aletas  de  alumínio, isolamento térmico em poliuretano ou lã de vidro, serpentina em cobre, tampo em vidro liso. Remunera  também  materiais,  acessórios  e  a  mão-de-obra  necessária  para  a  instalação  do coletor. Referência comercial: Soletrol Max 2,00 m² ou equivalente.</t>
    </r>
  </si>
  <si>
    <r>
      <rPr>
        <sz val="10"/>
        <rFont val="Times New Roman"/>
        <family val="1"/>
      </rPr>
      <t>43.03.550  RESERVATÓRIO  TÉRMICO  HORIZONTAL  EM  AÇO  INOXIDÁVEL  AISI  304,  CAPACIDADE  DE 500 LITROS</t>
    </r>
  </si>
  <si>
    <r>
      <rPr>
        <sz val="10"/>
        <rFont val="Times New Roman"/>
        <family val="1"/>
      </rPr>
      <t xml:space="preserve">1)  </t>
    </r>
    <r>
      <rPr>
        <sz val="11"/>
        <rFont val="Times New Roman"/>
        <family val="1"/>
      </rPr>
      <t>Será medido por unidade de reservatório instalado (un).</t>
    </r>
  </si>
  <si>
    <r>
      <rPr>
        <sz val="10"/>
        <rFont val="Times New Roman"/>
        <family val="1"/>
      </rPr>
      <t xml:space="preserve">2)  </t>
    </r>
    <r>
      <rPr>
        <sz val="11"/>
        <rFont val="Times New Roman"/>
        <family val="1"/>
      </rPr>
      <t>O item remunera o fornecimento de reservatório térmico horizontal com capacidade para 500 litros;  corpo  interno  em aço  inoxidável  com isolamento  térmico  e  camada  dupla  (50 mm)  de poliuretano líquido expandido sem CFC (não agride a camada de ozônio); acabamento externo em  alumínio  corrugado  e  pés  em  termoplástico.  Remunera  também  materiais,  acessórios  e  a mão-de-obra  necessária  para  a  instalação.  Referência  comercial:  Max  Inox  da  Soletrol  ou equivalente.</t>
    </r>
  </si>
  <si>
    <r>
      <rPr>
        <b/>
        <sz val="10"/>
        <rFont val="Times New Roman"/>
        <family val="1"/>
      </rPr>
      <t>43.04.000  TORNEIRAS ELÉTRICAS</t>
    </r>
  </si>
  <si>
    <r>
      <rPr>
        <sz val="10"/>
        <rFont val="Times New Roman"/>
        <family val="1"/>
      </rPr>
      <t>43.04.020  TORNEIRA ELÉTRICA</t>
    </r>
  </si>
  <si>
    <r>
      <rPr>
        <sz val="10"/>
        <rFont val="Times New Roman"/>
        <family val="1"/>
      </rPr>
      <t xml:space="preserve">1)  </t>
    </r>
    <r>
      <rPr>
        <sz val="11"/>
        <rFont val="Times New Roman"/>
        <family val="1"/>
      </rPr>
      <t>Será medido por unidade de torneira instalada (un).</t>
    </r>
  </si>
  <si>
    <r>
      <rPr>
        <sz val="10"/>
        <rFont val="Times New Roman"/>
        <family val="1"/>
      </rPr>
      <t xml:space="preserve">2)  </t>
    </r>
    <r>
      <rPr>
        <sz val="11"/>
        <rFont val="Times New Roman"/>
        <family val="1"/>
      </rPr>
      <t>O   item   remunera   o   fornecimento   de   torneira   elétrica,   constituída   por:   torneira   branca, termoplástica, potência na faixa de 4.800 / 5.500 W, bica móvel com arejador, 3 temperaturas (quente,  morna  e  fria),  com  tolerância  de  mais  ou  menos  5%,  resistência  de  liga  especial  e contato de prata; referência: Fame Clima Temperado 4.800 W, Fame bica móvel (movimento giratório) 5.400 W, Clean 220 V de 5.500 W e / ou Maxi 5.500 W da Lorenzetti ou equivalente; remunera  também  materiais  acessórios  e  a  mão-de-obra  necessária  para  a  sua  instalação  e ligação às redes de energia elétrica e água.</t>
    </r>
  </si>
  <si>
    <r>
      <rPr>
        <b/>
        <sz val="10"/>
        <rFont val="Times New Roman"/>
        <family val="1"/>
      </rPr>
      <t>43.05.000  EXAUSTOR, VENTILADOR E CIRCULADOR DE AR</t>
    </r>
  </si>
  <si>
    <r>
      <rPr>
        <sz val="10"/>
        <rFont val="Times New Roman"/>
        <family val="1"/>
      </rPr>
      <t>43.05.020  EXAUSTOR ELÉTRICO TIPO DOMICILIAR</t>
    </r>
  </si>
  <si>
    <r>
      <rPr>
        <sz val="10"/>
        <rFont val="Times New Roman"/>
        <family val="1"/>
      </rPr>
      <t xml:space="preserve">1)  </t>
    </r>
    <r>
      <rPr>
        <sz val="11"/>
        <rFont val="Times New Roman"/>
        <family val="1"/>
      </rPr>
      <t>Será medido por unidade de exaustor instalado (un).</t>
    </r>
  </si>
  <si>
    <r>
      <rPr>
        <sz val="10"/>
        <rFont val="Times New Roman"/>
        <family val="1"/>
      </rPr>
      <t xml:space="preserve">2)  </t>
    </r>
    <r>
      <rPr>
        <sz val="11"/>
        <rFont val="Times New Roman"/>
        <family val="1"/>
      </rPr>
      <t>O item remunera o fornecimento de exaustor elétrico tipo domiciliar, constituído por: aparelho elétrico para exaustão e renovação de ar, com funcionamento silencioso, motor com potência de 25 W,  hélice  de  25 cm  e  rotação  de  1.600 rpm,  deslocamento  de  ar  de  15,5 m³ / min,  bivolt, cromado,  lâmpada  piloto  para  indicação  do  funcionamento  do  aparelho,  caixa  coletora; referência   Master   Super   Luxo   da   Treviso   ou   equivalente,   remunera   também   materiais acessórios e a mão-de-obra necessária para a instalação completa do exaustor.</t>
    </r>
  </si>
  <si>
    <r>
      <rPr>
        <sz val="10"/>
        <rFont val="Times New Roman"/>
        <family val="1"/>
      </rPr>
      <t>43.05.030  EXAUSTOR ELÉTRICO EM PLÁSTICO, VAZÃO DE 190 M³/ H</t>
    </r>
  </si>
  <si>
    <r>
      <rPr>
        <sz val="10"/>
        <rFont val="Times New Roman"/>
        <family val="1"/>
      </rPr>
      <t xml:space="preserve">2)  </t>
    </r>
    <r>
      <rPr>
        <sz val="11"/>
        <rFont val="Times New Roman"/>
        <family val="1"/>
      </rPr>
      <t xml:space="preserve">O  item  remunera  o  fornecimento  de  exaustor  elétrico  doméstico,  constituído  por:  aparelho elétrico para exaustão e renovação de ar, com funcionamento silencioso; estrutura em plástico; motor  com  potência  de  20 W;  vazão  nominal  livre  de  190 m³/ h;   </t>
    </r>
    <r>
      <rPr>
        <sz val="11"/>
        <rFont val="Arial"/>
        <family val="2"/>
      </rPr>
      <t>r</t>
    </r>
    <r>
      <rPr>
        <sz val="11"/>
        <rFont val="Times New Roman"/>
        <family val="1"/>
      </rPr>
      <t>eferência  B12  Plus, fabricação  Cata,  ou  equivalente;  remunera  também  materiais  acessórios  e  a  mão-de-obra necessária para a instalação completa do exaustor.</t>
    </r>
  </si>
  <si>
    <r>
      <rPr>
        <b/>
        <sz val="10"/>
        <rFont val="Times New Roman"/>
        <family val="1"/>
      </rPr>
      <t>43.06.000  EMISSORES DE SOM</t>
    </r>
  </si>
  <si>
    <r>
      <rPr>
        <sz val="10"/>
        <rFont val="Times New Roman"/>
        <family val="1"/>
      </rPr>
      <t>43.06.010  CIGARRA DE EMBUTIR 50 / 60 HZ ATÉ 127 V, COM PLACA</t>
    </r>
  </si>
  <si>
    <r>
      <rPr>
        <sz val="10"/>
        <rFont val="Times New Roman"/>
        <family val="1"/>
      </rPr>
      <t xml:space="preserve">1)  </t>
    </r>
    <r>
      <rPr>
        <sz val="11"/>
        <rFont val="Times New Roman"/>
        <family val="1"/>
      </rPr>
      <t>Será medido por unidade de cigarra de embutir instalada (un).</t>
    </r>
  </si>
  <si>
    <r>
      <rPr>
        <sz val="10"/>
        <rFont val="Times New Roman"/>
        <family val="1"/>
      </rPr>
      <t xml:space="preserve">2)  </t>
    </r>
    <r>
      <rPr>
        <sz val="11"/>
        <rFont val="Times New Roman"/>
        <family val="1"/>
      </rPr>
      <t>O  item  remunera  o  fornecimento  e  instalação  de  cigarra  de  embutir,  modelo  1140  linha silentoque  da  Pial  ou  equivalente,  de  50 / 60 Hz  até  127 V;  remunera  também  o  espelho correspondente.</t>
    </r>
  </si>
  <si>
    <r>
      <rPr>
        <b/>
        <sz val="10"/>
        <rFont val="Times New Roman"/>
        <family val="1"/>
      </rPr>
      <t>43.07.000  APARELHO CONDICIONADOR DE AR, PORTÁTIL OU DE JANELA</t>
    </r>
  </si>
  <si>
    <r>
      <rPr>
        <sz val="10"/>
        <rFont val="Times New Roman"/>
        <family val="1"/>
      </rPr>
      <t>43.07.300  AR CONDICIONADO A FRIO, TIPO SPLIT CASSETE COM CAPACIDADE DE 18.000 BTU/H</t>
    </r>
  </si>
  <si>
    <r>
      <rPr>
        <sz val="10"/>
        <rFont val="Times New Roman"/>
        <family val="1"/>
      </rPr>
      <t xml:space="preserve">1)    </t>
    </r>
    <r>
      <rPr>
        <sz val="11"/>
        <rFont val="Times New Roman"/>
        <family val="1"/>
      </rPr>
      <t>Será medido por conjunto de sistema de ar condicionado instalado (cj).</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</si>
  <si>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</si>
  <si>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43.07.310  AR CONDICIONADO A FRIO, TIPO SPLIT CASSETE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</si>
  <si>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</si>
  <si>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43.07.320  AR CONDICIONADO A FRIO, TIPO SPLIT CASSETE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</si>
  <si>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</si>
  <si>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1"/>
        <rFont val="Times New Roman"/>
        <family val="1"/>
      </rPr>
      <t>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</si>
  <si>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43.07.330  AR CONDICIONADO A FRIO, TIPO SPLIT PAREDE COM CAPACIDADE DE 12.000 BTU/H</t>
    </r>
  </si>
  <si>
    <r>
      <rPr>
        <sz val="10"/>
        <rFont val="Times New Roman"/>
        <family val="1"/>
      </rPr>
      <t xml:space="preserve">2)    </t>
    </r>
    <r>
      <rPr>
        <sz val="11"/>
        <rFont val="Times New Roman"/>
        <family val="1"/>
      </rPr>
      <t>O item remunera o fornecimento de sistema de ar condicionado frio tipo "Split", com controle remoto e capacidade de 12.000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</si>
  <si>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43.07.340  AR CONDICIONADO A FRIO, TIPO SPLIT PAREDE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</si>
  <si>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</si>
  <si>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43.07.350  AR CONDICIONADO A FRIO, TIPO SPLIT PAREDE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</si>
  <si>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</si>
  <si>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43.07.360  AR CONDICIONADO A FRIO, TIPO SPLIT PAREDE COM CAPACIDADE DE 30.000 BTU/H</t>
    </r>
  </si>
  <si>
    <r>
      <rPr>
        <sz val="10"/>
        <rFont val="Times New Roman"/>
        <family val="1"/>
      </rPr>
      <t xml:space="preserve">2)    </t>
    </r>
    <r>
      <rPr>
        <sz val="11"/>
        <rFont val="Times New Roman"/>
        <family val="1"/>
      </rPr>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</si>
  <si>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43.07.370  AR CONDICIONADO A FRIO, TIPO SPLIT PISO TETO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</si>
  <si>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</si>
  <si>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0"/>
        <rFont val="Times New Roman"/>
        <family val="1"/>
      </rPr>
      <t>43.07.380  AR CONDICIONADO A FRIO, TIPO SPLIT PISO TETO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</si>
  <si>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</si>
  <si>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43.07.390  AR CONDICIONADO A FRIO, TIPO SPLIT PISO TETO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</si>
  <si>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</si>
  <si>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b/>
        <sz val="10"/>
        <rFont val="Times New Roman"/>
        <family val="1"/>
      </rPr>
      <t>43.08.000  EQUIPAMENTOS PARA AR CONDICIONADO</t>
    </r>
  </si>
  <si>
    <r>
      <rPr>
        <sz val="10"/>
        <rFont val="Times New Roman"/>
        <family val="1"/>
      </rPr>
      <t>43.08.001  CONDENSADOR VRF PARA SISTEMA DE AR CONDICIONADO, CAPACIDADE ATÉ 6,0 TR</t>
    </r>
  </si>
  <si>
    <r>
      <rPr>
        <sz val="11"/>
        <rFont val="Times New Roman"/>
        <family val="1"/>
      </rPr>
      <t>1)  Será medido por unidade condensadora VRF instalada (un).</t>
    </r>
  </si>
  <si>
    <r>
      <rPr>
        <sz val="11"/>
        <rFont val="Times New Roman"/>
        <family val="1"/>
      </rPr>
      <t>2)  O   item   remunera   o   fornecimento   de   unidade   condensadora   VRF   para   sistema   de   ar condicionado,  capacidade  de  até  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</si>
  <si>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43.08.002  CONDENSADOR    VRF    PARA    SISTEMA    DE    AR    CONDICIONADO,    CAPACIDADE    DE 8,0 TR A 10,0 TR</t>
    </r>
  </si>
  <si>
    <r>
      <rPr>
        <sz val="11"/>
        <rFont val="Times New Roman"/>
        <family val="1"/>
      </rPr>
      <t>2)  O   item   remunera   o   fornecimento   de   unidade   condensadora   VRF   para   sistema   de   ar condicionado, capacidade de 8,0 TR a 10,0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</si>
  <si>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43.08.003  CONDENSADOR    VRF    PARA    SISTEMA    DE    AR    CONDICIONADO,    CAPACIDADE    DE 11,0 TR A 13,0 TR</t>
    </r>
  </si>
  <si>
    <r>
      <rPr>
        <sz val="11"/>
        <rFont val="Times New Roman"/>
        <family val="1"/>
      </rPr>
      <t>2)  O   item   remunera   o   fornecimento   de   unidade   condensadora   VRF   para   sistema   de   ar condicionado,   capacidade   de   11,0 TR a 13,0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</si>
  <si>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43.08.004  CONDENSADOR    VRF    PARA    SISTEMA    DE    AR    CONDICIONADO,    CAPACIDADE    DE 14,0 TR A 16,0 TR</t>
    </r>
  </si>
  <si>
    <r>
      <rPr>
        <sz val="11"/>
        <rFont val="Times New Roman"/>
        <family val="1"/>
      </rPr>
      <t>2)  O   item   remunera   o   fornecimento   de   unidade   condensadora   VRF   para   sistema   de   ar condicionado,   capacidade   de   14,0 TR a 16,0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</si>
  <si>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43.08.020  EVAPORADOR VRF PARA SISTEMA DE AR CONDICIONADO, TIPO PAREDE, CAPACIDADE DE 1,0 TR</t>
    </r>
  </si>
  <si>
    <r>
      <rPr>
        <sz val="11"/>
        <rFont val="Times New Roman"/>
        <family val="1"/>
      </rPr>
      <t>1)  Será medido por unidade evaporadora VRF instalada (un).</t>
    </r>
  </si>
  <si>
    <r>
      <rPr>
        <sz val="11"/>
        <rFont val="Times New Roman"/>
        <family val="1"/>
      </rPr>
      <t>2)  O item remunera o fornecimento de unidade evaporadora VRF para sistema de ar condicionado, tipo   parede,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</si>
  <si>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43.08.021  EVAPORADOR PARA SISTEMA VRF DE AR CONDICIONADO TIPO PAREDE, CAPACIDADE DE 2 TR</t>
    </r>
  </si>
  <si>
    <r>
      <rPr>
        <sz val="11"/>
        <rFont val="Times New Roman"/>
        <family val="1"/>
      </rPr>
      <t>2)  O item remunera o fornecimento de unidade evaporadora VRF para sistema de ar condicionado, tipo   parede,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</si>
  <si>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43.08.022  EVAPORADOR PARA SISTEMA VRF DE AR CONDICIONADO, TIPO PAREDE, CAPACIDADE DE 3 TR</t>
    </r>
  </si>
  <si>
    <r>
      <rPr>
        <sz val="11"/>
        <rFont val="Times New Roman"/>
        <family val="1"/>
      </rPr>
      <t>2)  O item remunera o fornecimento de unidade evaporadora VRF para sistema de ar condicionado, tipo   parede,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</si>
  <si>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43.08.030  EVAPORADOR VRF PARA SISTEMA DE  AR CONDICIONADO,  TIPO PISO TETO, CAPACIDADE DE 1,0 TR</t>
    </r>
  </si>
  <si>
    <r>
      <rPr>
        <sz val="10"/>
        <rFont val="Times New Roman"/>
        <family val="1"/>
      </rPr>
      <t xml:space="preserve">1)  </t>
    </r>
    <r>
      <rPr>
        <sz val="11"/>
        <rFont val="Times New Roman"/>
        <family val="1"/>
      </rPr>
      <t>Será medido por unidade evaporadora VRF instalada (un).</t>
    </r>
  </si>
  <si>
    <r>
      <rPr>
        <sz val="10"/>
        <rFont val="Times New Roman"/>
        <family val="1"/>
      </rPr>
      <t xml:space="preserve">2)  </t>
    </r>
    <r>
      <rPr>
        <sz val="11"/>
        <rFont val="Times New Roman"/>
        <family val="1"/>
      </rPr>
      <t>O item remunera o fornecimento de unidade evaporadora VRF para sistema de ar condicionado, tipo  piso  teto,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</si>
  <si>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43.08.031  EVAPORADOR VRF PARA SISTEMA DE  AR CONDICIONADO,  TIPO PISO TETO, CAPACIDADE DE 2,0 TR</t>
    </r>
  </si>
  <si>
    <r>
      <rPr>
        <sz val="11"/>
        <rFont val="Times New Roman"/>
        <family val="1"/>
      </rPr>
      <t>2)  O item remunera o fornecimento de unidade evaporadora VRF para sistema de ar condicionado, tipo  piso  teto,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</si>
  <si>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43.08.032  EVAPORADOR VRF PARA SISTEMA DE  AR CONDICIONADO,  TIPO PISO TETO, CAPACIDADE DE 3,0 TR</t>
    </r>
  </si>
  <si>
    <r>
      <rPr>
        <sz val="11"/>
        <rFont val="Times New Roman"/>
        <family val="1"/>
      </rPr>
      <t>2)  O item remunera o fornecimento de unidade evaporadora VRF para sistema de ar condicionado, tipo  piso  teto,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</si>
  <si>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43.08.033  EVAPORADOR VRF PARA SISTEMA DE  AR CONDICIONADO,  TIPO PISO TETO, CAPACIDADE DE 4,0 TR</t>
    </r>
  </si>
  <si>
    <r>
      <rPr>
        <sz val="11"/>
        <rFont val="Times New Roman"/>
        <family val="1"/>
      </rPr>
      <t>2)  O item remunera o fornecimento de unidade evaporadora VRF para sistema de ar condicionado, tipo  piso  teto,  capacidade  de  4,0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</si>
  <si>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43.08.040  EVAPORADOR VRF PARA SISTEMA DE AR CONDICIONADO, TIPO CASSETE, CAPACIDADE DE 1,0 TR</t>
    </r>
  </si>
  <si>
    <r>
      <rPr>
        <sz val="11"/>
        <rFont val="Times New Roman"/>
        <family val="1"/>
      </rPr>
      <t>2)  O item remunera o fornecimento de unidade evaporadora VRF para sistema de ar condicionado, tipo  cassete,  capacidade  de  1,0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</si>
  <si>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43.08.041  EVAPORADOR VRF PARA SISTEMA DE AR CONDICIONADO, TIPO CASSETE, CAPACIDADE DE 2,0 TR</t>
    </r>
  </si>
  <si>
    <r>
      <rPr>
        <sz val="11"/>
        <rFont val="Times New Roman"/>
        <family val="1"/>
      </rPr>
      <t>2)  O item remunera o fornecimento de unidade evaporadora VRF para sistema de ar condicionado, tipo  cassete,  capacidade  de  2,0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</si>
  <si>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43.08.042  EVAPORADOR VRF PARA SISTEMA DE AR CONDICIONADO, TIPO CASSETE, CAPACIDADE DE 3,0 TR</t>
    </r>
  </si>
  <si>
    <r>
      <rPr>
        <sz val="11"/>
        <rFont val="Times New Roman"/>
        <family val="1"/>
      </rPr>
      <t>2)  O item remunera o fornecimento de unidade evaporadora VRF para sistema de ar condicionado, tipo  cassete,  capacidade  de  3,0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</si>
  <si>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43.08.043  EVAPORADOR VRF PARA SISTEMA DE AR CONDICIONADO, TIPO CASSETE, CAPACIDADE DE 4,0 TR</t>
    </r>
  </si>
  <si>
    <r>
      <rPr>
        <sz val="11"/>
        <rFont val="Times New Roman"/>
        <family val="1"/>
      </rPr>
      <t>2)  O item remunera o fornecimento de unidade evaporadora VRF para sistema de ar condicionado, tipo  cassete,  capacidade  de  4,0 TR  (Tonelada  de  Refrigeração),  com  painel  decorativo  e controle  remoto,  alimentação  elétrica  de  220 V / 60 Hz  (monofásica / bifásica).  Remunera também o fornecimento de mão-de-obra necessária para a execução dos serviços de instalação</t>
    </r>
  </si>
  <si>
    <r>
      <rPr>
        <sz val="11"/>
        <rFont val="Times New Roman"/>
        <family val="1"/>
      </rPr>
      <t>do  evaporador  (unidade  interna);  não  remunera  adequações  civis  necessárias  à  instalação. Referência Hitachi, LGE, Daikin, Sansung ou equivalente.</t>
    </r>
  </si>
  <si>
    <r>
      <rPr>
        <b/>
        <sz val="10"/>
        <rFont val="Times New Roman"/>
        <family val="1"/>
      </rPr>
      <t>43.10.000  BOMBAS CENTRÍFUGAS, USO GERAL</t>
    </r>
  </si>
  <si>
    <r>
      <rPr>
        <sz val="10"/>
        <rFont val="Times New Roman"/>
        <family val="1"/>
      </rPr>
      <t>43.10.050  CONJUNTO  MOTOR-BOMBA  CENTRÍFUGA,  POTÊNCIA  DE  10 CV  MONOESTÁGIO,  ALTURA MANOMÉTRICA DE 24 A 36 MCA, VAZÃO DE 53,00 A 45,00 M³ / 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</si>
  <si>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</si>
  <si>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com monoestágio  trifásico,  potência  de  10 cv  para  vazões  de  45  até  53 m³  por  hora  e  alturas manométricas   de   36   até   24 m.c.a.   respectivamente,   referência   10 GB2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</si>
  <si>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43.10.090  CONJUNTO  MOTOR-BOMBA  CENTRÍFUGA,  POTÊNCIA  DE  20 CV  MONOESTÁGIO,  ALTURA MANOMÉTRICA DE 40,0 A 70,0 M.C.A., VAZÃO DE 76,0 A 28,0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</si>
  <si>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76,0 até 28,0 m³ por hora e alturas manométricas de 40,0 até 70,0 m.c.a. respectivamente, referência 20 GC2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</si>
  <si>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43.10.110  CONJUNTO  MOTOR-BOMBA  CENTRÍFUGA,  POTÊNCIA  DE  5 CV  MONOESTÁGIO,  ALTURA MANOMÉTRICA DE 14,0 A 26,0 M.C.A., VAZÃO DE 56,0 A 30,0 M³ / H</t>
    </r>
  </si>
  <si>
    <r>
      <rPr>
        <sz val="10"/>
        <rFont val="Times New Roman"/>
        <family val="1"/>
      </rPr>
      <t xml:space="preserve">2)  </t>
    </r>
    <r>
      <rPr>
        <sz val="11"/>
        <rFont val="Times New Roman"/>
        <family val="1"/>
      </rPr>
      <t>O item remunera o fornecimento e instalação de conjunto motor-bomba centrífuga monoestágio trifásico, potência de 5 cv para vazões de 56,0 até 30,0 m³ por hora e alturas manométricas de 14,0 até 26,0 m.c.a. respectivamente, referência 5 DM2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</si>
  <si>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43.10.130  CONJUNTO  MOTOR-BOMBA  CENTRÍFUGA,  POTÊNCIA  DE  3/4 CV  MONOESTÁGIO,  ALTURA MANOMÉTRICA DE 10,0 A 16,0 M.C.A., VAZÃO DE 12,7 A 8,0 M³ / H</t>
    </r>
  </si>
  <si>
    <r>
      <rPr>
        <sz val="10"/>
        <rFont val="Times New Roman"/>
        <family val="1"/>
      </rPr>
      <t xml:space="preserve">2)  </t>
    </r>
    <r>
      <rPr>
        <sz val="11"/>
        <rFont val="Times New Roman"/>
        <family val="1"/>
      </rPr>
      <t>O item remunera o fornecimento e instalação de conjunto motor-bomba centrífuga monoestágio trifásico, potência de 3/4 cv para vazões de 12,7 até 8,0 m³ por hora e alturas manométricas de 10,0 até 16,0 m.c.a. respectivamente, referência 7 DH1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</si>
  <si>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43.10.210  CONJUNTO  MOTOR-BOMBA  CENTRÍFUGA,  POTÊNCIA  DE  60 CV  MONOESTÁGIO,  ALTURA MANOMÉTRICA DE 90,0 A 125,0 M.C.A., VAZÃO DE 115,0 A 50,0 M³ / H</t>
    </r>
  </si>
  <si>
    <r>
      <rPr>
        <sz val="10"/>
        <rFont val="Times New Roman"/>
        <family val="1"/>
      </rPr>
      <t xml:space="preserve">2)  </t>
    </r>
    <r>
      <rPr>
        <sz val="11"/>
        <rFont val="Times New Roman"/>
        <family val="1"/>
      </rPr>
      <t>O item remunera o fornecimento e instalação de conjunto motor-bomba centrífuga monoestágio trifásico, potência de 60 cv para vazões de 115,0 até 50,0 m³ por hora e alturas manométricas de 90,0 até 125,0 m.c.a. respectivamente, diâmetro de sucção de 3" e de recalque de 2", referência Meganorm  50 / 250  da  KSB,  ou  INI50 / 250  da  IMBIL,  ou  UNIBLOC  50250  da  Starmac  ou equivalente; remunera também materiais complementares e acessórios como chumbadores e a mão-de-obra   necessária   para   a   fixação,   instalação   completa   e   realização   dos   testes   de funcionamento.</t>
    </r>
  </si>
  <si>
    <r>
      <rPr>
        <sz val="10"/>
        <rFont val="Times New Roman"/>
        <family val="1"/>
      </rPr>
      <t>43.10.230  CONJUNTO  MOTOR-BOMBA  CENTRÍFUGA,  POTÊNCIA  DE  2,0 CV  MONOESTÁGIO,  ALTURA MANOMÉTRICA DE 12,0 A 27,0 M.C.A., VAZÃO DE 25,0 A 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</si>
  <si>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25,0 até 8,0 m³ por hora e alturas manométricas de 12,0 até 27,0 m.c.a. respectivamente, referência 2 DH1 1/2 T da Jacuzzi, ou CD-6 da Darka ou equivalente; remunera também materiais complementares e acessórios como chumbadores e a mão-de-obra   necessária   para   a   fixação,   instalação   completa   e   realização   dos   testes   de funcionamento.</t>
    </r>
  </si>
  <si>
    <r>
      <rPr>
        <sz val="10"/>
        <rFont val="Times New Roman"/>
        <family val="1"/>
      </rPr>
      <t>43.10.250  CONJUNTO  MOTOR-BOMBA  CENTRÍFUGA,  POTÊNCIA  DE  15,0 CV  MONOESTÁGIO,  ALTURA MANOMÉTRICA DE 30,0 A 60,0 M.C.A., VAZÃO DE 82,0 A 20,0 M³ / H</t>
    </r>
  </si>
  <si>
    <r>
      <rPr>
        <sz val="10"/>
        <rFont val="Times New Roman"/>
        <family val="1"/>
      </rPr>
      <t xml:space="preserve">2)  </t>
    </r>
    <r>
      <rPr>
        <sz val="11"/>
        <rFont val="Times New Roman"/>
        <family val="1"/>
      </rPr>
      <t>O item remunera o fornecimento e instalação de conjunto motor-bomba centrífuga monoestágio trifásico, potência de 15,0 cv para vazões de 82,0 até 20,0 m³ por hora e alturas manométricas de  30,0  até  60,0 m.c.a.  respectivamente,  referência  15 GB 2 T  da  Jacuzzi,  ou  CX 13 15  da Darka   ou   equivalente;   remunera   também   materiais   complementares   e   acessórios   como chumbadores e a mão-de-obra necessária para a fixação, instalação completa e realização dos testes de funcionamento.</t>
    </r>
  </si>
  <si>
    <r>
      <rPr>
        <sz val="10"/>
        <rFont val="Times New Roman"/>
        <family val="1"/>
      </rPr>
      <t>43.10.290  CONJUNTO  MOTOR-BOMBA  CENTRÍFUGA,  POTÊNCIA  DE  5,0 CV  MONOESTÁGIO,  ALTURA MANOMÉTRICA DE 24,0 A 33,0 M.C.A., VAZÃO DE 41,60 A 35,20 M³ / H</t>
    </r>
  </si>
  <si>
    <r>
      <rPr>
        <sz val="10"/>
        <rFont val="Times New Roman"/>
        <family val="1"/>
      </rPr>
      <t xml:space="preserve">2)  </t>
    </r>
    <r>
      <rPr>
        <sz val="11"/>
        <rFont val="Times New Roman"/>
        <family val="1"/>
      </rPr>
      <t>O item remunera o fornecimento e instalação de conjunto motor-bomba centrífuga monoestágio trifásico, potência de 5,0 cv para vazões de 41,60 até 35,20 m³ por hora e alturas manométricas de 24,0 até 33,0 m.c.a. respectivamente, referência 5 DM1 1/2 T da Jacuzzi, ou CE 9 da Darka ou equivalente; remunera também materiais complementares e acessórios como chumbadores e a  mão-de-obra  necessária  para  a  fixação,  instalação  completa  e  realização  dos  testes  de funcionamento.</t>
    </r>
  </si>
  <si>
    <r>
      <rPr>
        <sz val="10"/>
        <rFont val="Times New Roman"/>
        <family val="1"/>
      </rPr>
      <t>43.10.300  CONJUNTO  MOTOR-BOMBA  CENTRÍFUGA,  POTÊNCIA  DE  1/2 CV  MONOESTÁGIO,  ALTURA MANOMÉTRICA DE 12,0 A 20,0 M.C.A., VAZÃO DE 8,30 A 5,20 M³ / H</t>
    </r>
  </si>
  <si>
    <r>
      <rPr>
        <sz val="10"/>
        <rFont val="Times New Roman"/>
        <family val="1"/>
      </rPr>
      <t xml:space="preserve">2)  </t>
    </r>
    <r>
      <rPr>
        <sz val="11"/>
        <rFont val="Times New Roman"/>
        <family val="1"/>
      </rPr>
      <t>O item remunera o fornecimento e instalação de conjunto motor-bomba centrífuga monoestágio monofásico, potência de 1/2 cv para vazões de 8,30 até 5,20 m³ por hora e alturas manométricas de 12,0 até 20,0 m.c.a. respectivamente, referência 5 NDS1 M da Jacuzzi, CA 3 da Darka ou equivalente; remunera também materiais complementares e acessórios como chumbadores e a mão-de-obra   necessária   para   a   fixação,   instalação   completa   e   realização   dos   testes   de funcionamento.</t>
    </r>
  </si>
  <si>
    <r>
      <rPr>
        <sz val="10"/>
        <rFont val="Times New Roman"/>
        <family val="1"/>
      </rPr>
      <t>43.10.450  CONJUNTO  MOTOR-BOMBA  CENTRÍFUGA,  POTÊNCIA  DE  30 CV  MONOESTÁGIO,  ALTURA MANOMÉTRICA DE 20,0 A 50,0 M.C.A., VAZÃO DE 197,00 A 112,00 M³ / H</t>
    </r>
  </si>
  <si>
    <r>
      <rPr>
        <sz val="10"/>
        <rFont val="Times New Roman"/>
        <family val="1"/>
      </rPr>
      <t xml:space="preserve">2)  </t>
    </r>
    <r>
      <rPr>
        <sz val="11"/>
        <rFont val="Times New Roman"/>
        <family val="1"/>
      </rPr>
      <t>O   item   remunera   o   fornecimento   e   instalação   de   conjunto   motor-bomba   centrífuga monoestágio,  potência  de  30 cv,  para  vazões  de  197,0  até  112,0 m³  por  hora  e  alturas manométricas   de   20,0   até   50,0 m.c.a.   respectivamente,   referência   CY 16   da   Darka   ou equivalente; remunera também materiais complementares e acessórios como chumbadores e a mão-de-obra necessária para a fixação.</t>
    </r>
  </si>
  <si>
    <r>
      <rPr>
        <sz val="10"/>
        <rFont val="Times New Roman"/>
        <family val="1"/>
      </rPr>
      <t>43.10.452  CONJUNTO  MOTOR-BOMBA  CENTRÍFUGA,  POTÊNCIA  DE  1,5 CV  MULTIESTÁGIO,  ALTURA MANOMÉTRICA DE 20 A 35 MCA, VAZÃO DE 7,10 A 4,50 M³ / H</t>
    </r>
  </si>
  <si>
    <r>
      <rPr>
        <sz val="10"/>
        <rFont val="Times New Roman"/>
        <family val="1"/>
      </rPr>
      <t xml:space="preserve">2)  </t>
    </r>
    <r>
      <rPr>
        <sz val="11"/>
        <rFont val="Times New Roman"/>
        <family val="1"/>
      </rPr>
      <t>O  item  remunera  o  fornecimento  e  instalação  de  conjunto  motor-bomba  centrífuga  com multiestágio  trifásico,  potência  de  1,5 cv  para  vazões  de  4,50  até  7,10 m³  por  hora  e  alturas manométricas  de  35  até  20 m.c.a.  respectivamente,  referência  15 MA2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</si>
  <si>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43.10.454  CONJUNTO  MOTOR-BOMBA  CENTRÍFUGA,  POTÊNCIA  DE  3,0 CV  MULTIESTÁGIO,  ALTURA MANOMÉTRICA DE 30,0 A 45,0 M.C.A., VAZÃO DE 12,4 A 8,4 M³ / H</t>
    </r>
  </si>
  <si>
    <r>
      <rPr>
        <sz val="10"/>
        <rFont val="Times New Roman"/>
        <family val="1"/>
      </rPr>
      <t xml:space="preserve">2)  </t>
    </r>
    <r>
      <rPr>
        <sz val="11"/>
        <rFont val="Times New Roman"/>
        <family val="1"/>
      </rPr>
      <t>O item remunera o fornecimento e instalação de conjunto motor-bomba centrífuga multiestágio trifásico, potência de 3,0 cv para vazões de 12,4 até 8,4 m³ por hora e alturas manométricas de 30,0 até 45,0 m.c.a. respectivamente, referência 3 MB2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</si>
  <si>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43.10.456  CONJUNTO  MOTOR-BOMBA  CENTRÍFUGA,  POTÊNCIA  DE  3 CV  MULTIESTÁGIO,  ALTURA MANOMÉTRICA DE 35,0 A 60,0 M.C.A., VAZÃO DE 7,8 A 5,8 M³ / H</t>
    </r>
  </si>
  <si>
    <r>
      <rPr>
        <sz val="10"/>
        <rFont val="Times New Roman"/>
        <family val="1"/>
      </rPr>
      <t xml:space="preserve">2)  </t>
    </r>
    <r>
      <rPr>
        <sz val="11"/>
        <rFont val="Times New Roman"/>
        <family val="1"/>
      </rPr>
      <t>O item remunera o fornecimento e instalação de conjunto motor-bomba centrífuga multiestágio trifásico, potência de 3 cv para vazões de 5,8 até 7,8 m³ por hora e alturas manométricas de 60 até  35,0 m.c.a.  respectivamente,  referência  3 MA3 T  da  Jacuzzi,  ou  equivalente;  remunera</t>
    </r>
  </si>
  <si>
    <r>
      <rPr>
        <sz val="11"/>
        <rFont val="Times New Roman"/>
        <family val="1"/>
      </rPr>
      <t>também materiais complementares e acessórios como chumbadores e a mão-de-obra necessária para a fixação, instalação completa e realização dos testes de funcionamento.</t>
    </r>
  </si>
  <si>
    <r>
      <rPr>
        <sz val="10"/>
        <rFont val="Times New Roman"/>
        <family val="1"/>
      </rPr>
      <t>43.10.480  CONJUNTO  MOTOR-BOMBA  CENTRÍFUGA,  POTÊNCIA  DE  7,5 CV  MULTIESTÁGIO,  ALTURA MANOMÉTRICA DE 30,0 A 80,0 M.C.A., VAZÃO DE 21,6 A 12,0 M³ / H</t>
    </r>
  </si>
  <si>
    <r>
      <rPr>
        <sz val="10"/>
        <rFont val="Times New Roman"/>
        <family val="1"/>
      </rPr>
      <t xml:space="preserve">2)  </t>
    </r>
    <r>
      <rPr>
        <sz val="11"/>
        <rFont val="Times New Roman"/>
        <family val="1"/>
      </rPr>
      <t>O item remunera o fornecimento e instalação de conjunto motor-bomba centrífuga multiestágio trifásico, potência de 7,5 cv para vazões de 21,6 até 12,0 m³ por hora e alturas manométricas de 30,0  até  80,0 m.c.a.  respectivamente,  referência  75 MC3-T  da  Jacuzzi,  ou  ME 2275-V  da Schneider  ou  equivalente;  remunera  também  materiais  complementares  e  acessórios  como chumbadores e a mão-de-obra necessária para a fixação, instalação completa e realização dos testes de funcionamento.</t>
    </r>
  </si>
  <si>
    <r>
      <rPr>
        <sz val="10"/>
        <rFont val="Times New Roman"/>
        <family val="1"/>
      </rPr>
      <t>43.10.490  CONJUNTO  MOTOR-BOMBA  CENTRÍFUGA,  POTÊNCIA  DE  5,0 CV  MULTIESTÁGIO,  ALTURA MANOMÉTRICA DE 25,0 A 50,0 M.C.A., VAZÃO DE 21,0 A 13,3 M³ / H</t>
    </r>
  </si>
  <si>
    <r>
      <rPr>
        <sz val="10"/>
        <rFont val="Times New Roman"/>
        <family val="1"/>
      </rPr>
      <t xml:space="preserve">2)  </t>
    </r>
    <r>
      <rPr>
        <sz val="11"/>
        <rFont val="Times New Roman"/>
        <family val="1"/>
      </rPr>
      <t>O item remunera o fornecimento e instalação de conjunto motor-bomba centrífuga multiestágio trifásico, potência de 5,0 cv para vazões de 21,0 até 13,3 m³ por hora e alturas manométricas de 25,0 até 50,0 m.c.a. respectivamente, referência 5 MC2-T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</si>
  <si>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43.10.620  CONJUNTO     MOTOR-BOMBA     (CENTRÍFUGA),     MONOESTÁGIO,     POTÊNCIA    DE     0,5 CV MONOESTÁGIO, ALTURA MANOMÉTRICA DE 10 A 20 MCA, VAZÃO DE 7,50 A 1,50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</si>
  <si>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1,50 até 7,50 m³ por  hora  e  alturas  manométricas  de  20  até  10 m.c.a.  respectivamente;  referência  XD-2  da Grundfos,  ou  RD-2  da  Rudc  ou  equivalente;  remunera  também  materiais  complementares  e acessórios como chumbadores e a mão-de-obra necessária para a fixação, instalação completa e realização dos testes de funcionamento.</t>
    </r>
  </si>
  <si>
    <r>
      <rPr>
        <sz val="10"/>
        <rFont val="Times New Roman"/>
        <family val="1"/>
      </rPr>
      <t>43.10.670  CONJUNTO     MOTOR-BOMBA     (CENTRÍFUGA),     MONOESTÁGIO,     POTÊNCIA    DE     0,5 CV TRIFÁSICO, ALTURA MANOMÉTRICA DE 9 A 21 MCA, VAZÃO DE 8,3 A 2,0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</si>
  <si>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2,0 até 8,30 m³ por  hora  e  alturas manométricas de 21 até 9 m.c.a. respectivamente;  referência NXDP-2 da Mark  Grundfos,  ou  Rudc  ou  equivalente;  remunera  também  materiais  complementares  e acessórios como chumbadores e a mão-de-obra necessária para a fixação, instalação completa e realização dos testes de funcionamento.</t>
    </r>
  </si>
  <si>
    <r>
      <rPr>
        <sz val="10"/>
        <rFont val="Times New Roman"/>
        <family val="1"/>
      </rPr>
      <t>43.10.730  CONJUNTO     MOTOR-BOMBA    (CENTRÍFUGA),     POTÊNCIA    DE     30 CV,     MONOESTÁGIO, TRIFÁSICO, ALTURA MANOMÉTRICA DE 70 A 94 MCA, VAZÃO DE 34,8 A 61,7 M³ / 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</si>
  <si>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</si>
  <si>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e instalação completa de conjunto motor-bomba monoestágio, para  água  potável,  com  motor  elétrico  trifásico  220 / 380 / 440 / 760V,  3.500 rpm,  60 Hz, Potência de 30 cv, altura manométrica de 70 a 94 m.c.a e Vazão= 34,8 a 61,7 m³/h. Remunera também  materiais  complementares,  acessórios  e  a  mão-de-obra  necessários  para  a  instalação completa  do  conjunto  e  termo  de  garantia.  Não  remunera  a  base  de  concreto.  Referência comercial: Marca SCHNEIDER – modelo BC-23R 1.1/2” ou equivalente.</t>
    </r>
  </si>
  <si>
    <r>
      <rPr>
        <sz val="10"/>
        <rFont val="Times New Roman"/>
        <family val="1"/>
      </rPr>
      <t>43.10.740  CONJUNTO  MOTOR-BOMBA (CENTRÍFUGA),  POTENCIA= 20 CV,  MONOESTÁGIO,  TRIFÁSICO, HMAN= 62 A 90 MCA, Q= 21,1 A 43,8 M³/H</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</si>
  <si>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monoestágio,  para  água potável,   com   motor   elétrico   trifásico   220 / 380 V,   3.50 rpm,   60 Hz,   Potência   =   20 CV, Hman = 62 a 90 mca e Vazão= 21,1 a 43,8 m³/h. Remunera testes de funcionamento e termo de garantia. Não remunera a base de concreto. Referência comercial:  modelo BC-23R 1.1/4” da SCHNEIDER; modelo RL-20B Ø 200 mm da THEBE ou equivalente.</t>
    </r>
  </si>
  <si>
    <r>
      <rPr>
        <sz val="10"/>
        <rFont val="Times New Roman"/>
        <family val="1"/>
      </rPr>
      <t>43.10.750  CONJUNTO  MOTOR-BOMBA  (CENTRÍFUGA)  1CV  MONOESTÁGIO  TRIFÁSICO,  HMAN  =  08  a</t>
    </r>
  </si>
  <si>
    <r>
      <rPr>
        <sz val="10"/>
        <rFont val="Times New Roman"/>
        <family val="1"/>
      </rPr>
      <t>25 MCA E Q = 11,0 A 1,50 M³/H</t>
    </r>
  </si>
  <si>
    <r>
      <rPr>
        <sz val="10"/>
        <rFont val="Times New Roman"/>
        <family val="1"/>
      </rPr>
      <t xml:space="preserve">2)  </t>
    </r>
    <r>
      <rPr>
        <sz val="11"/>
        <rFont val="Times New Roman"/>
        <family val="1"/>
      </rPr>
      <t>O   item   remunera   o   fornecimento   e   instalação   de   conjunto   motor-bomba   centrífuga monoestágio, trifásico, rosqueada, potência de 1 cv para vazão de 11,0 a 1,50 m³ / h por hora e altura  manométrica  de  8 a 25 m.c.a.;  referência  NXDP4  da  Mark  Grundfos  ou  equivalente; remunera também materiais complementares e acessórios como chumbadores e a mão-de-obra necessária para a fixação, instalação completa e realização dos testes de funcionamento.</t>
    </r>
  </si>
  <si>
    <r>
      <rPr>
        <sz val="10"/>
        <rFont val="Times New Roman"/>
        <family val="1"/>
      </rPr>
      <t>43.10.770  CONJUNTO     MOTOR-BOMBA     (CENTRÍFUGA),     MONOESTÁGIO,     POTÊNCIA     DE     40 CV TRIFÁSICO, ALTURA MANOMÉTRICA DE 45 A 75 MCA, VAZÃO DE 120 A 75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</si>
  <si>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 760V, 3.500 rpm, 60 Hz,  Potência  de  40 cv,  altura  manométrica  de  45  a  75 mca  e  Vazão  de  120  a  75  m³/h. Remunera  também  materiais  complementares,  acessórios  e  a  mão-de-obra  necessários  para  a instalação  completa  do  conjunto  e  termo  de  garantia.  Não  remunera  a  base  de  concreto. Referência comercial: modelo RL-26B da marca Thebe ou equivalente.</t>
    </r>
  </si>
  <si>
    <r>
      <rPr>
        <sz val="10"/>
        <rFont val="Times New Roman"/>
        <family val="1"/>
      </rPr>
      <t>43.10.780  CONJUNTO     MOTOR-BOMBA     (CENTRÍFUGA),     MONOESTÁGIO,     POTÊNCIA     DE     50 CV TRIFÁSICO, ALTURA MANOMÉTRICA DE 61 A 81 MCA, VAZÃO DE 170 A 80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</si>
  <si>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V,  3.500 rpm,</t>
    </r>
  </si>
  <si>
    <r>
      <rPr>
        <sz val="11"/>
        <rFont val="Times New Roman"/>
        <family val="1"/>
      </rPr>
      <t>60 Hz,  Potência  de  50 cv,  altura  manométrica  de  61  a  81 mca  e  Vazão  de  170  a  80  m³/h. Remunera também materiais complementares, acessórios e a mão-de-obra necessários para a instalação  completa  do  conjunto  e  termo  de  garantia.  Não  remunera  a  base  de  concreto. Referência comercial: modelo TH-65-200 da marca Thebe ou equivalente.</t>
    </r>
  </si>
  <si>
    <r>
      <rPr>
        <sz val="10"/>
        <rFont val="Times New Roman"/>
        <family val="1"/>
      </rPr>
      <t>43.10.790  CONJUNTO  MOTOR-BOMBA  (CENTRÍFUGA)  1  CV  MULTIESTÁGIO,  TRIFÁSICO,  HMAN=  15  A</t>
    </r>
  </si>
  <si>
    <r>
      <rPr>
        <sz val="10"/>
        <rFont val="Times New Roman"/>
        <family val="1"/>
      </rPr>
      <t>30 MCA, Q= 6,5 A 4,2M³/H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</si>
  <si>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</si>
  <si>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multiestágio,  para  água  potável,  com  motor  elétrico  trifásico  220 / 380 V,  3.500 rpm,  60 Hz, Potência  =  1 CV,  Hman= 15 a 30 mca  e  Vazão= 4,2 a 6,5 m³/h.  Remunera  também  materiais; acessórios   e   mão-de-obra   necessários   para   a   instalação   e   fixação   completa;   testes   de funcionamento e termo de garantia. Não remunera a base de concreto. Referência comercial: modelo ME 1210 fabricação Schneider ou equivalente.</t>
    </r>
  </si>
  <si>
    <r>
      <rPr>
        <sz val="10"/>
        <rFont val="Times New Roman"/>
        <family val="1"/>
      </rPr>
      <t>43.10.794  CONJUNTO  MOTOR-BOMBA  (CENTRÍFUGA),  POTENCIA=1 CV,  MULTIESTÁGIOS,  TRIFÁSICO, HMAN= 70 A 115 MCA, Q= 1,0 A 1,6 M³/H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</si>
  <si>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</si>
  <si>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multiestágios, para água potável,  com  motor  elétrico  trifásico  220 / 380 V,  3.500 rpm,  60 Hz,  Potência  =  1 CV, Hman= 70 a 115 mca e Vazão= 1,0 a 1,6 m³/h. Remunera testes de funcionamento e termo de garantia. Não remunera a base de concreto. Referência comercial: modelo BT4-0510E12 da SCHNEIDER; modelo P-11/5 NR, da THEBE ou equivalente.</t>
    </r>
  </si>
  <si>
    <r>
      <rPr>
        <b/>
        <sz val="10"/>
        <rFont val="Times New Roman"/>
        <family val="1"/>
      </rPr>
      <t>43.11.000  BOMBAS SUBMERSÍVEIS</t>
    </r>
  </si>
  <si>
    <r>
      <rPr>
        <sz val="10"/>
        <rFont val="Times New Roman"/>
        <family val="1"/>
      </rPr>
      <t>43.11.010  CONJUNTO  MOTOR-BOMBA  SUBMERSÍVEL  PARA  POÇO  PROFUNDO  DE  6",  VAZÃO  DE  5  A 13 M³ / H, ALTURA MANOMÉTRICA DE 122 A 65,5 MCA, POTÊNCIA ATÉ 6 HP</t>
    </r>
  </si>
  <si>
    <r>
      <rPr>
        <sz val="10"/>
        <rFont val="Times New Roman"/>
        <family val="1"/>
      </rPr>
      <t xml:space="preserve">1)  </t>
    </r>
    <r>
      <rPr>
        <sz val="11"/>
        <rFont val="Times New Roman"/>
        <family val="1"/>
      </rPr>
      <t>Será medido por unidade de conjunto motor-bomba instalado e aferido de acordo com a vazão exigida nos testes de vazão (un).</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</si>
  <si>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5 até 13 m³  por  hora  e  alturas  manométricas  de  122  até  65,5 m.c.a.  respectivamente;  remunera também  material  de  consumo  necessário  para  sua  instalação,  mão-de-obra  necessária  para  o içamento, instalação completa e realização dos testes de funcionamento.</t>
    </r>
  </si>
  <si>
    <r>
      <rPr>
        <sz val="10"/>
        <rFont val="Times New Roman"/>
        <family val="1"/>
      </rPr>
      <t>43.11.020  CONJUNTO  MOTOR-BOMBA  SUBMERSÍVEL  PARA  POÇO  PROFUNDO  DE  6",  VAZÃO  DE  5  A 13 M³ / H, ALTURA MANOMÉTRICA DE 170 A 91,5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</si>
  <si>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5 até 13 m³  por  hora  e  alturas  manométricas  de  170  até  91,5 m.c.a.  respectivamente;  remunera</t>
    </r>
  </si>
  <si>
    <r>
      <rPr>
        <sz val="11"/>
        <rFont val="Times New Roman"/>
        <family val="1"/>
      </rPr>
      <t>também  material  de  consumo  necessário  para  sua  instalação,  mão-de-obra  necessária  para  o içamento, instalação completa e realização dos testes de funcionamento.</t>
    </r>
  </si>
  <si>
    <r>
      <rPr>
        <sz val="10"/>
        <rFont val="Times New Roman"/>
        <family val="1"/>
      </rPr>
      <t>43.11.030  CONJUNTO  MOTOR-BOMBA  SUBMERSÍVEL  PARA  POÇO  PROFUNDO  DE  6",  VAZÃO  DE  5  A 13 M³ / H, ALTURA MANOMÉTRICA DE 218 A 120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</si>
  <si>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5 até 13 m³  por  hora  e  alturas  manométricas  de  218  até  120 m.c.a.  respectivamente;  remunera também  material  de  consumo  necessário  para  sua  instalação,  mão-de-obra  necessária  para  o içamento, instalação completa e realização dos testes de funcionamento.</t>
    </r>
  </si>
  <si>
    <r>
      <rPr>
        <sz val="10"/>
        <rFont val="Times New Roman"/>
        <family val="1"/>
      </rPr>
      <t>43.11.040  CONJUNTO  MOTOR-BOMBA  SUBMERSÍVEL  PARA  POÇO  PROFUNDO  DE  6",  VAZÃO  DE  5  A 13 M³ / H, ALTURA MANOMÉTRICA DE 279 A 153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</si>
  <si>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5 até  13 m³  por  hora  e  alturas  manométricas  de  279  até  153 m.c.a.  respectivamente;  remunera também  material  de  consumo  necessário  para  sua  instalação,  mão-de-obra  necessária  para  o içamento, instalação completa e realização dos testes de funcionamento.</t>
    </r>
  </si>
  <si>
    <r>
      <rPr>
        <sz val="10"/>
        <rFont val="Times New Roman"/>
        <family val="1"/>
      </rPr>
      <t>43.11.050  CONJUNTO  MOTOR-BOMBA SUBMERSÍVEL  PARA POÇO  PROFUNDO  DE  6",  VAZÃO DE  10  A 20 M³ / H, ALTURA MANOMÉTRICA DE 80 A 48 MCA, POTÊNCIA ATÉ 6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</si>
  <si>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10 até 20 m³ por hora e alturas manométricas de 80 até 48 m.c.a. respectivamente; remunera também material de consumo necessário para sua instalação, mão-de-obra necessária para o içamento, instalação completa e realização dos testes de funcionamento.</t>
    </r>
  </si>
  <si>
    <r>
      <rPr>
        <sz val="10"/>
        <rFont val="Times New Roman"/>
        <family val="1"/>
      </rPr>
      <t>43.11.060  CONJUNTO  MOTOR-BOMBA SUBMERSÍVEL  PARA POÇO  PROFUNDO  DE  6",  VAZÃO DE  10  A 20 M³ / H, ALTURA MANOMÉTRICA DE 108 A 64,5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</si>
  <si>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10 até 20 m³  por  hora  e  alturas  manométricas  de  108  até  64,5 m.c.a.  respectivamente;  remunera também  material  de  consumo  necessário  para  sua  instalação,  mão-de-obra  necessária  para  o içamento, instalação completa e realização dos testes de funcionamento.</t>
    </r>
  </si>
  <si>
    <r>
      <rPr>
        <sz val="10"/>
        <rFont val="Times New Roman"/>
        <family val="1"/>
      </rPr>
      <t>43.11.070  CONJUNTO  MOTOR-BOMBA SUBMERSÍVEL  PARA POÇO  PROFUNDO  DE  6",  VAZÃO DE  10  A 20 M³ / H, ALTURA MANOMÉTRICA DE 136 A 81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</si>
  <si>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10 até 20 m³ por hora e alturas manométricas de 136 até 81 m.c.a. respectivamente; remunera também material de consumo necessário para sua instalação, mão-de-obra necessária para o içamento, instalação completa e realização dos testes de funcionamento.</t>
    </r>
  </si>
  <si>
    <r>
      <rPr>
        <sz val="10"/>
        <rFont val="Times New Roman"/>
        <family val="1"/>
      </rPr>
      <t>43.11.080  CONJUNTO  MOTOR-BOMBA SUBMERSÍVEL  PARA POÇO  PROFUNDO  DE  6",  VAZÃO DE  10  A 20 M³ / H, ALTURA MANOMÉTRICA DE 164 A 98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</si>
  <si>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10 até  20 m³  por  hora  e  alturas  manométricas  de  164  até  98 m.c.a.  respectivamente;  remunera também  material  de  consumo  necessário  para  sua  instalação,  mão-de-obra  necessária  para  o içamento, instalação completa e realização dos testes de funcionamento.</t>
    </r>
  </si>
  <si>
    <r>
      <rPr>
        <sz val="10"/>
        <rFont val="Times New Roman"/>
        <family val="1"/>
      </rPr>
      <t>43.11.090  CONJUNTO  MOTOR-BOMBA SUBMERSÍVEL  PARA POÇO  PROFUNDO  DE  6",  VAZÃO DE  10  A 20 M³ / H, ALTURA MANOMÉTRICA DE 206 A 127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</si>
  <si>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10 até 20 m³  por  hora  e  alturas  manométricas  de  206  até  127 m.c.a.  respectivamente;  remunera também  material  de  consumo  necessário  para  sua  instalação,  mão-de-obra  necessária  para  o içamento, instalação completa e realização dos testes de funcionamento.</t>
    </r>
  </si>
  <si>
    <r>
      <rPr>
        <sz val="10"/>
        <rFont val="Times New Roman"/>
        <family val="1"/>
      </rPr>
      <t>43.11.100  CONJUNTO  MOTOR-BOMBA SUBMERSÍVEL  PARA POÇO  PROFUNDO  DE  6",  VAZÃO DE  10  A 20 M³ / H, ALTURA MANOMÉTRICA DE 274 A 170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</si>
  <si>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10 até 20 m³  por  hora  e  alturas  manométricas  de  274  até  170 m.c.a.  respectivamente;  remunera também  material  de  consumo  necessário  para  sua  instalação,  mão-de-obra  necessária  para  o içamento, instalação completa e realização dos testes de funcionamento.</t>
    </r>
  </si>
  <si>
    <r>
      <rPr>
        <sz val="10"/>
        <rFont val="Times New Roman"/>
        <family val="1"/>
      </rPr>
      <t>43.11.110  CONJUNTO  MOTOR-BOMBA SUBMERSÍVEL  PARA POÇO  PROFUNDO  DE  6",  VAZÃO DE  20  A 34 M³ / H, ALTURA MANOMÉTRICA DE 56,5 A 32 MCA, POTÊNCIA ATÉ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</si>
  <si>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8 HP para vazões de 20 até 34 m³ por hora e alturas manométricas de 56,5 até 32 m.c.a. respectivamente; remunera também material de consumo necessário para sua instalação, mão-de-obra necessária para o içamento, instalação completa e realização dos testes de funcionamento.</t>
    </r>
  </si>
  <si>
    <r>
      <rPr>
        <sz val="10"/>
        <rFont val="Times New Roman"/>
        <family val="1"/>
      </rPr>
      <t>43.11.120  CONJUNTO  MOTOR-BOMBA SUBMERSÍVEL  PARA POÇO  PROFUNDO  DE  6",  VAZÃO DE  20  A 34 M³ / H, ALTURA MANOMÉTRICA DE 69 A 40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</si>
  <si>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20 até 34 m³ por hora e alturas manométricas de 69 até 40 m.c.a. respectivamente; remunera também material de consumo necessário para sua instalação, mão-de-obra necessária para o içamento, instalação completa e realização dos testes de funcionamento.</t>
    </r>
  </si>
  <si>
    <r>
      <rPr>
        <sz val="10"/>
        <rFont val="Times New Roman"/>
        <family val="1"/>
      </rPr>
      <t>43.11.130  CONJUNTO  MOTOR-BOMBA SUBMERSÍVEL  PARA POÇO  PROFUNDO  DE  6",  VAZÃO DE  20  A 34 M³ / H, ALTURA MANOMÉTRICA DE 92,5 A 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</si>
  <si>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20 até  34 m³  por  hora  e  alturas  manométricas  de  92,5  até  53 m.c.a.  respectivamente;  remunera também  material  de  consumo  necessário  para  sua  instalação,  mão-de-obra  necessária  para  o içamento, instalação completa e realização dos testes de funcionamento.</t>
    </r>
  </si>
  <si>
    <r>
      <rPr>
        <sz val="10"/>
        <rFont val="Times New Roman"/>
        <family val="1"/>
      </rPr>
      <t>43.11.140  CONJUNTO  MOTOR-BOMBA SUBMERSÍVEL  PARA POÇO  PROFUNDO  DE  6",  VAZÃO DE  20  A 34 M³ / H, ALTURA MANOMÉTRICA DE 116 A 67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</si>
  <si>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20 até 34 m³ por hora e alturas manométricas de 116 até 67 m.c.a. respectivamente; remunera também material de consumo necessário para sua instalação, mão-de-obra necessária para o içamento, instalação completa e realização dos testes de funcionamento.</t>
    </r>
  </si>
  <si>
    <r>
      <rPr>
        <sz val="10"/>
        <rFont val="Times New Roman"/>
        <family val="1"/>
      </rPr>
      <t>43.11.150  CONJUNTO  MOTOR-BOMBA SUBMERSÍVEL  PARA POÇO  PROFUNDO  DE  6",  VAZÃO DE  20  A 34 M³ / H, ALTURA MANOMÉTRICA DE 152 A 88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</si>
  <si>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20 até 34 m³ por hora e alturas manométricas de 152 até 88 m.c.a. respectivamente; remunera também material de consumo necessário para sua instalação, mão-de-obra necessária para o içamento, instalação completa e realização dos testes de funcionamento.</t>
    </r>
  </si>
  <si>
    <r>
      <rPr>
        <sz val="10"/>
        <rFont val="Times New Roman"/>
        <family val="1"/>
      </rPr>
      <t>43.11.160  CONJUNTO  MOTOR-BOMBA SUBMERSÍVEL  PARA POÇO  PROFUNDO  DE  6",  VAZÃO DE  20  A 34 M³ / H, ALTURA MANOMÉTRICA DE 194 A 111 MCA, POTÊNCIA DE 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</si>
  <si>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25 HP para vazões de 20 até 34 m³  por  hora  e  alturas  manométricas  de  194  até  111 m.c.a.  respectivamente;  remunera também  material  de  consumo  necessário  para  sua  instalação,  mão-de-obra  necessária  para  o içamento, instalação completa e realização dos testes de funcionamento.</t>
    </r>
  </si>
  <si>
    <r>
      <rPr>
        <sz val="10"/>
        <rFont val="Times New Roman"/>
        <family val="1"/>
      </rPr>
      <t>43.11.180  CONJUNTO MOTOR-BOMBA SUBMERSÍVEL PARA POÇO PROFUNDO DE 6" E 8", VAZÃO DE 28 A 50 M³ / H, ALTURA MANOMÉTRICA DE 241 A 132 MCA, POTÊNCIA DE 40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</si>
  <si>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40 HP para   vazões   de   28   até   50 m³   por   hora   e   alturas   manométricas   de   241   até   132 m.c.a. respectivamente; remunera também material de consumo necessário para sua instalação, mão- de-obra   necessária   para   o   içamento,   instalação   completa   e   realização   dos   testes   de funcionamento.</t>
    </r>
  </si>
  <si>
    <r>
      <rPr>
        <sz val="10"/>
        <rFont val="Times New Roman"/>
        <family val="1"/>
      </rPr>
      <t>43.11.190  CONJUNTO MOTOR-BOMBA SUBMERSÍVEL PARA POÇO PROFUNDO DE 6" E 8", VAZÃO DE 28 A 50 M³ / H, ALTURA MANOMÉTRICA DE 215 A 117 MCA, POTÊNCIA DE 35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</si>
  <si>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35 HP para   vazões   de   28   até   50 m³   por   hora   e   alturas   manométricas   de   215   até   117 m.c.a. respectivamente; remunera também material de consumo necessário para sua instalação, mão- de-obra   necessária   para   o   içamento,   instalação   completa   e   realização   dos   testes   de funcionamento.</t>
    </r>
  </si>
  <si>
    <r>
      <rPr>
        <sz val="10"/>
        <rFont val="Times New Roman"/>
        <family val="1"/>
      </rPr>
      <t>43.11.310  CONJUNTO   MOTOR-BOMBA   SUBMERSÍVEL   VERTICAL   PARA   ESGOTO,   VAZÃO   DE   5   A 20 M³ / H, ALTURA MANOMÉTRICA DE 42 A 25 MCA, POTÊNCIA DE 6,25 CV, 4,6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</si>
  <si>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M46 / 2D  da  ABS  ou  equivalente,  com  vazão  de  5  até 20 m³ / hora, para alturas manométricas de 42 a 25 m.c.a. respectivamente, potência de 6,25 cv, 4,6 kW e freqüência de 60 Hz;  equipado com pedestal  completo diâmetro nominal de 1 1/4", tubo  guia  de  1 1/4",  corrente  de  5/16"  para  içamento  do  conjunto  com  lance  de  6,00 m;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</si>
  <si>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43.11.320  CONJUNTO  MOTOR-BOMBA  SUBMERSÍVEL  VERTICAL  PARA  ESGOTO,  VAZÃO  DE  4,8  A 25,8 M³ / H,  ALTURA  MANOMÉTRICA  DE  19  A  5 MCA,  POTÊNCIA  DE  1,0 CV,  DIÂMETRO  DE SÓLIDOS ATÉ 20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</si>
  <si>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400 T  (SESI 10 D)  da  ABS,  ou  EG 400  da  SPV,  ou equivalente,  com vazão de 4,8 até 25,8 m³ / hora, para alturas manométricas de 19 a 5 m.c.a. respectivamente, potência de 1,0 cv e freqüência de 60 Hz, permitindo a passagem de sólidos com  até  20 mm  de  diâmetro;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</si>
  <si>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43.11.330  CONJUNTO  MOTOR-BOMBA  SUBMERSÍVEL  VERTICAL  PARA  ESGOTO,  VAZÃO  DE  4,6  A 57,2 M³ / H, ALTURA MANOMÉTRICA DE 13 A 4 MCA, POTÊNCIA DE 2 a 3,5 CV, DIÂMETRO DE SÓLIDOS ATÉ 50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</si>
  <si>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800 T  (SJSI 20 D)  da  ABS,  ou  EG 800  da  SPV,  ou equivalente,  com vazão de 4,8 até 25,8 m³ / hora, para alturas manométricas de 19 a 5 m.c.a. respectivamente,  potência  de  2  a  3,5 cv  e  freqüência  de  60 Hz,  permitindo  a  passagem  de sólidos com até 50 mm de diâmetro; remunera também o fornecimento mínimo de 7,50 m de cabo (4 x 1,5 mm²) em PVC, material de consumo necessário para sua instalação, mão-de-obra necessária para o içamento, instalação completa e realização dos testes de funcionamento.</t>
    </r>
  </si>
  <si>
    <r>
      <rPr>
        <sz val="10"/>
        <rFont val="Times New Roman"/>
        <family val="1"/>
      </rPr>
      <t>43.11.350  CONJUNTO   MOTOR-BOMBA   SUBMERSÍVEL   VERTICAL   PARA   ESGOTO,   VAZÃO   DE   5   A 19 M³ / H, ALTURA MANOMÉTRICA DE 63 A 45 MCA, POTÊNCIA DE 13,6 CV, 10,0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</si>
  <si>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M100 / 2D  da  ABS  ou  equivalente,  com  vazão  de  5  até 19 m³ / hora,  para  alturas  manométricas  de  63  a  45 m.c.a.  respectivamente,  recalque  de  2", potência de 13,6 cv, 10,0 kW e freqüência de 60 Hz; equipado com pedestal completo de ferro fundido,  3,00 m  de  tubo  guia  galvanizado,  3,00 m  de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</si>
  <si>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43.11.360  CONJUNTO MOTOR-BOMBA SUBMERSÍVEL VERTICAL PARA ÁGUAS RESIDUAIS, VAZÃO DE 2,0 A 16,0 M³ / H, ALTURA MANOMÉTRICA DE 12 A 2 MCA, POTÊNCIA DE 0,5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</si>
  <si>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300 T-SI da ABS, ou equivalente, com   vazão   de   2,0   até   16,0 m³ / hora,   para   alturas   manométricas   de   12   a   2 m.c.a. respectivamente, potência de 0,5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</si>
  <si>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43.11.370  CONJUNTO MOTOR-BOMBA SUBMERSÍVEL VERTICAL PARA ÁGUAS RESIDUAIS, VAZÃO DE 3,0 A 20,0 M³ / H, ALTURA MANOMÉTRICA DE 13 A 5 MCA, POTÊNCIA DE 1,0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</si>
  <si>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500 T-SI da ABS, ou equivalente, com   vazão   de   3,0   até   20,0 m³ / hora,   para   alturas   manométricas   de   13   a   5 m.c.a. respectivamente, potência de 1,0 cv e freqüência de 60 Hz; remunera também o fornecimento</t>
    </r>
  </si>
  <si>
    <r>
      <rPr>
        <sz val="11"/>
        <rFont val="Times New Roman"/>
        <family val="1"/>
      </rPr>
      <t>mínimo  de  5,00 m de  cabo  (4 x 1,5 mm²)  em PVC,  material  de consumo necessário para sua instalação, mão-de-obra necessária para o içamento, instalação completa e realização dos testes de funcionamento.</t>
    </r>
  </si>
  <si>
    <r>
      <rPr>
        <sz val="10"/>
        <rFont val="Times New Roman"/>
        <family val="1"/>
      </rPr>
      <t>43.11.380  CONJUNTO MOTOR-BOMBA SUBMERSÍVEL VERTICAL PARA ÁGUAS RESIDUAIS, VAZÃO DE 10,0 A 50,0 M³ / H, ALTURA MANOMÉTRICA DE 22,0 A 4,0 MCA, POTÊNCIA DE 4,0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</si>
  <si>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1000 T da ABS, ou equivalente, com   vazão   de   10,0   até   50,0 m³ / hora,   para   alturas   manométricas   de   22,0   a   4,0 m.c.a. respectivamente, potência de 4,0 cv e freqüência de 60 Hz; remunera também o fornecimento mínimo  de  5,00 m de  cabo  (4 x 1,5 mm²)  em PVC,  tubo  flexível  em PVC de 3", material  de consumo  necessário  para  sua  instalação,  mão-de-obra  necessária  para  o  içamento,  instalação completa e realização dos testes de funcionamento.</t>
    </r>
  </si>
  <si>
    <r>
      <rPr>
        <sz val="10"/>
        <rFont val="Times New Roman"/>
        <family val="1"/>
      </rPr>
      <t>43.11.390  CONJUNTO MOTOR-BOMBA SUBMERSÍVEL VERTICAL PARA ÁGUAS RESIDUAIS, VAZÃO DE 8 A 45 M³ / H, ALTURA MANOMÉTRICA DE 10,5 A 3,5 MCA, POTÊNCIA DE 1,5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</si>
  <si>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saída  para  recalque  tipo  BSP  de  2",  referência KRT DRAINER 1500T,   ou   equivalente,   com   vazão   de   8   até   45 m³ / hora,   para   alturas manométricas de 10,5 a 3,5 m.c.a. respectivamente, potência de 1,5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</si>
  <si>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43.11.400  CONJUNTO  MOTOR-BOMBA  SUBMERSÍVEL  VERTICAL  PARA  ESGOTO,  VAZÃO  DE  3,4  A 86,3 M³ / H, ALTURA MANOMÉTRICA DE 14 A 5 MCA, POTÊNCIA DE 5 CV</t>
    </r>
  </si>
  <si>
    <r>
      <rPr>
        <sz val="10"/>
        <rFont val="Times New Roman"/>
        <family val="1"/>
      </rPr>
      <t xml:space="preserve">2)  </t>
    </r>
    <r>
      <rPr>
        <sz val="11"/>
        <rFont val="Times New Roman"/>
        <family val="1"/>
      </rPr>
      <t>O  item  remunera  o  fornecimento  e  instalação  de  conjunto  motor-bomba  submersível  vertical para esgoto, referência KRT F 80-200 /190 / 34 XG da KSB, ou equivalente, com vazão de 3,4 até 86,3 m³ / hora, para alturas manométricas de 14 a 5 m.c.a. respectivamente, potência de 5 cv 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</si>
  <si>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43.11.410  CONJUNTO  MOTOR-BOMBA  SUBMERSÍVEL  VERTICAL  PARA  ESGOTO,  VAZÃO  DE  9,1  A 113,6 M³ / H, ALTURA MANOMÉTRICA DE 20 A 15 MCA, POTÊNCIA DE 10 CV</t>
    </r>
  </si>
  <si>
    <r>
      <rPr>
        <sz val="10"/>
        <rFont val="Times New Roman"/>
        <family val="1"/>
      </rPr>
      <t xml:space="preserve">2)  </t>
    </r>
    <r>
      <rPr>
        <sz val="11"/>
        <rFont val="Times New Roman"/>
        <family val="1"/>
      </rPr>
      <t>O  item  remunera  o  fornecimento  e  instalação  de  conjunto  motor-bomba  submersível  vertical para esgoto, referência KRT K 100-251 / 74 XG da KSB, ou equivalente, com vazão de 9,1 até 113,6 m³ / hora, para alturas manométricas de 20 a 15 m.c.a. respectivamente, potência de 10 cv</t>
    </r>
  </si>
  <si>
    <r>
      <rPr>
        <sz val="11"/>
        <rFont val="Times New Roman"/>
        <family val="1"/>
      </rPr>
      <t>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</si>
  <si>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43.11.420  CONJUNTO  MOTOR-BOMBA  SUBMERSÍVEL  VERTICAL  PARA  ESGOTO,  VAZÃO  DE  9,3  A 69,0 M³ / H,  ALTURA  MANOMÉTRICA  DE  15  A  7 MCA,  POTÊNCIA  DE  3,0 CV,  DIÂMETRO  DE SÓLIDOS ATÉ 50 /65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</si>
  <si>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851 T  (SJEI 30 D)  da  ABS,  ou  EG 1000 F  da  SPV,  ou equivalente,  com vazão de 9,3 até 69,0 m³ / hora, para alturas manométricas de 15 a 7 m.c.a. respectivamente, potência de 3,0 cv e freqüência de 60 Hz, permitindo a passagem de sólidos com   até   50 mm,   ou   65 mm   de   diâmetro,   conforme   o   fabricante;   remunera   também   o fornecimento  mínimo  de  7,50 m  de  cabo  (4 x 1,5 mm²)  em  PVC,  4,0  (quatro)  metros  de corrente  para  o  içamento,  material  de  consumo  necessário  para  sua  instalação,  mão-de-obra necessária para a instalação completa e realização dos testes de funcionamento.</t>
    </r>
  </si>
  <si>
    <r>
      <rPr>
        <sz val="10"/>
        <rFont val="Times New Roman"/>
        <family val="1"/>
      </rPr>
      <t>43.11.460  CONJUNTO  MOTOR-BOMBA  SUBMERSÍVEL  VERTICAL  PARA ESGOTO,  VAZÃO  DE  40 M³ / H, ALTURA MANOMÉTRICA 40 MCA, DIÂMETRO DE SÓLIDOS ATÉ 50 MM</t>
    </r>
  </si>
  <si>
    <r>
      <rPr>
        <sz val="10"/>
        <rFont val="Times New Roman"/>
        <family val="1"/>
      </rPr>
      <t xml:space="preserve">2)  </t>
    </r>
    <r>
      <rPr>
        <sz val="11"/>
        <rFont val="Times New Roman"/>
        <family val="1"/>
      </rPr>
      <t>O   item   remunera   o   fornecimento   e   instalação   de   conjunto   motor-bomba   trifásico,   tipo submersível, para líquidos com sólidos, fibras, águas fecais e lodos, permitindo a passagem de sólidos  com  diâmetro  até  50 mm,  para  vazão  de  40 m³ / hora,  na  altura  manométrica  de 40 m.c.a.;  referência  DS-122/4  da  Darka,  XFP100G  da  Sulzer  ou  equivalente.  Remunera também pedestal, tubo guia, corrente, chumbadores e elementos de fixação; 10,00 m de cabo compatível  com o funcionamento do conjunto motor bomba, material de consumo necessário para sua instalação, mão-de-obra necessária para a instalação completa e realização dos testes de funcionamento.</t>
    </r>
  </si>
  <si>
    <r>
      <rPr>
        <b/>
        <sz val="10"/>
        <rFont val="Times New Roman"/>
        <family val="1"/>
      </rPr>
      <t>43.12.000  BOMBAS ESPECIAIS, USO INDUSTRIAL</t>
    </r>
  </si>
  <si>
    <r>
      <rPr>
        <sz val="10"/>
        <rFont val="Times New Roman"/>
        <family val="1"/>
      </rPr>
      <t>43.12.200  BOMBA DOSADORA ELETROMAGNÉTICA,  PARA DOSAGEM  DE  CLORETO FÉRRICO,  VAZÃO ATÉ 5,0 L / H, PRESSÃO MÁX 7 BAR</t>
    </r>
  </si>
  <si>
    <r>
      <rPr>
        <sz val="10"/>
        <rFont val="Times New Roman"/>
        <family val="1"/>
      </rPr>
      <t xml:space="preserve">1)  </t>
    </r>
    <r>
      <rPr>
        <sz val="11"/>
        <rFont val="Times New Roman"/>
        <family val="1"/>
      </rPr>
      <t>Será medido por unidade de bomba dosadora instalada (un).</t>
    </r>
  </si>
  <si>
    <r>
      <rPr>
        <sz val="10"/>
        <rFont val="Times New Roman"/>
        <family val="1"/>
      </rPr>
      <t xml:space="preserve">2)  </t>
    </r>
    <r>
      <rPr>
        <sz val="11"/>
        <rFont val="Times New Roman"/>
        <family val="1"/>
      </rPr>
      <t>O  item  remunera  o  fornecimento  e  instalação  de  bomba  dosadora  eletromagnética,  para dosagem  de  cloreto  férrico;  vazão  até  5  litros  por  hora,  pressão  de  7 Bar,  alimentação 230 Vca / 50-60 Hz,     referência     DLX-MA/AD 05-07 PP+FPM     fabricação     Etatron     ou equivalente.  Remunera  também  o  fornecimento  de  materiais  acessórios  para  sua  completa instalação.</t>
    </r>
  </si>
  <si>
    <r>
      <rPr>
        <sz val="10"/>
        <rFont val="Times New Roman"/>
        <family val="1"/>
      </rPr>
      <t>43.12.300  BOMBA DOSADORA ELETROMAGNÉTICA COM CONTROLADOR DE PH, PARA DOSAGEM DE BARRILHA, VAZÃO ATÉ 5,0 L / H, PRESSÃO MÁX 7 BAR</t>
    </r>
  </si>
  <si>
    <r>
      <rPr>
        <sz val="10"/>
        <rFont val="Times New Roman"/>
        <family val="1"/>
      </rPr>
      <t xml:space="preserve">2)  </t>
    </r>
    <r>
      <rPr>
        <sz val="11"/>
        <rFont val="Times New Roman"/>
        <family val="1"/>
      </rPr>
      <t>O  item  remunera  o  fornecimento  e  instalação  de  Bomba  dosadora  eletromagnética  com controlador  de  pH,  para  dosagem  de  barrilha;  vazão  até  5  litros  por  hora,  pressão  de  7 Bar, alimentação 230 Vca / 50-60 Hz; referência DLX-PH-RX-CL/M 05-07 PP+FPM da Etatron ou equivalente.  Remunera  também  o  fornecimento  de  eletrodo  pH 6 Bar / 60 ºC,  cabo  coaxial RG174 D/3 de 9 m + BNC, suporte para eletrodo haste PVC de 1 m e materiais acessórios para sua completa instalação.</t>
    </r>
  </si>
  <si>
    <r>
      <rPr>
        <sz val="10"/>
        <rFont val="Times New Roman"/>
        <family val="1"/>
      </rPr>
      <t>43.12.400  CONJUNTO     MOTOR-BOMBA     (CENTRÍFUGA),     COM     PRÉ-FILTRO,     AUTOESCORVANTE, POTÊNCIA DE 1,5 CV, TRIFÁSICO, ALTURA MANOMÉTRICA DE 4 A 18 MCA, VAZÃO DE 18,1 A 6,8 M³ / H</t>
    </r>
  </si>
  <si>
    <r>
      <rPr>
        <sz val="10"/>
        <rFont val="Times New Roman"/>
        <family val="1"/>
      </rPr>
      <t xml:space="preserve">1)  </t>
    </r>
    <r>
      <rPr>
        <sz val="11"/>
        <rFont val="Times New Roman"/>
        <family val="1"/>
      </rPr>
      <t>Será medido por unidade de conjunto motor-bomba instalado (un).</t>
    </r>
  </si>
  <si>
    <r>
      <rPr>
        <sz val="10"/>
        <rFont val="Times New Roman"/>
        <family val="1"/>
      </rPr>
      <t xml:space="preserve">2)  </t>
    </r>
    <r>
      <rPr>
        <sz val="11"/>
        <rFont val="Times New Roman"/>
        <family val="1"/>
      </rPr>
      <t>O  item  remunera  o  fornecimento  e  instalação  de  conjunto  motor-bomba  centrífuga  com  pré- filtro,   autoescorvante,   potência   de   1,5 cv,  trifásico  -  220 / 380 V,  Hman=  4  a  18  mca, Q= 18,1 a 6,8 m³/h, referência PF-17T da Dancor ou equivalente. Remunera também materiais complementares  e  acessórios  como  chumbadores  e  a  mão-de-obra  necessária  para  a  fixação, instalação completa e realização dos testes de funcionamento.</t>
    </r>
  </si>
  <si>
    <r>
      <rPr>
        <sz val="10"/>
        <rFont val="Times New Roman"/>
        <family val="1"/>
      </rPr>
      <t>43.12.500  FILTRO DE AREIA COM CARGA DE AREIA FILTRANTE, VAZÃO DE 16,9 M³/H</t>
    </r>
  </si>
  <si>
    <r>
      <rPr>
        <sz val="10"/>
        <rFont val="Times New Roman"/>
        <family val="1"/>
      </rPr>
      <t xml:space="preserve">1)  </t>
    </r>
    <r>
      <rPr>
        <sz val="11"/>
        <rFont val="Times New Roman"/>
        <family val="1"/>
      </rPr>
      <t>Será medido por unidade de filtro de areia instalado (un).</t>
    </r>
  </si>
  <si>
    <r>
      <rPr>
        <sz val="10"/>
        <rFont val="Times New Roman"/>
        <family val="1"/>
      </rPr>
      <t xml:space="preserve">2)  </t>
    </r>
    <r>
      <rPr>
        <sz val="11"/>
        <rFont val="Times New Roman"/>
        <family val="1"/>
      </rPr>
      <t>O item remunera o fornecimento e instalação de filtro de areia com vazão de 16,9 m³/h, com carga  de  areia  filtrante  de  240  kg,  área  filtrante  de  0,45 m²,  com  válvula  seletora  de  seis posições: filtrar, retro lavar, drenar, recircular, enxaguar e testar. Remunera também materiais acessórios  e  a  mão-de-obra  especializada  para  a  instalação  completa  de  filtro  de  areia.  Não remunera bomba. Referência DFR-30 da empresa Dancor ou equivalente.</t>
    </r>
  </si>
  <si>
    <r>
      <rPr>
        <b/>
        <sz val="10"/>
        <rFont val="Times New Roman"/>
        <family val="1"/>
      </rPr>
      <t>43.20.000  REPAROS, CONSERVAÇÕES E COMPLEMENTOS</t>
    </r>
  </si>
  <si>
    <r>
      <rPr>
        <sz val="10"/>
        <rFont val="Times New Roman"/>
        <family val="1"/>
      </rPr>
      <t>43.20.130  CAIXA DE PASSAGEM PARA CONDICIONAMENTO DE AR TIPO SPLIT COM SAÍDA DE DRENO ÚNICO NA VERTICAL - 39 X 22 X 6 CM</t>
    </r>
  </si>
  <si>
    <r>
      <rPr>
        <sz val="10"/>
        <rFont val="Times New Roman"/>
        <family val="1"/>
      </rPr>
      <t xml:space="preserve">2)  </t>
    </r>
    <r>
      <rPr>
        <sz val="11"/>
        <rFont val="Times New Roman"/>
        <family val="1"/>
      </rPr>
      <t>O item remunera o fornecimento de caixa de passagem para condicionamento de ar tipo Split, de  39 x 22 x 6 mm,  em  material  de  plástico,  referência  Poloar  ou  equivalente;  remunera também  acessórios  material  e  a  mão-de-obra  para  a  instalação  da  caixa;  Não  remunera  o fornecimento da tampa.</t>
    </r>
  </si>
  <si>
    <r>
      <rPr>
        <sz val="10"/>
        <rFont val="Times New Roman"/>
        <family val="1"/>
      </rPr>
      <t>43.20.140  BOMBA DE REMOÇÃO DE CONDENSADOS PARA CONDICIONADORES DE AR</t>
    </r>
  </si>
  <si>
    <r>
      <rPr>
        <sz val="10"/>
        <rFont val="Times New Roman"/>
        <family val="1"/>
      </rPr>
      <t xml:space="preserve">1)  </t>
    </r>
    <r>
      <rPr>
        <sz val="11"/>
        <rFont val="Times New Roman"/>
        <family val="1"/>
      </rPr>
      <t>Será medido por unidade de bomba instalada (un).</t>
    </r>
  </si>
  <si>
    <r>
      <rPr>
        <sz val="10"/>
        <rFont val="Times New Roman"/>
        <family val="1"/>
      </rPr>
      <t xml:space="preserve">2)  </t>
    </r>
    <r>
      <rPr>
        <sz val="11"/>
        <rFont val="Times New Roman"/>
        <family val="1"/>
      </rPr>
      <t>O item remunera o fornecimento de bomba de remoção de condensados, para condicionadores de ar tipo Split, janela, ou Hi Wall até 24.000 BTs. Remunera também materiais acessórios e a mão-de-obra necessária para a instalação completa da bomba.</t>
    </r>
  </si>
  <si>
    <r>
      <rPr>
        <sz val="10"/>
        <rFont val="Times New Roman"/>
        <family val="1"/>
      </rPr>
      <t>43.20.200  CONTROLADOR DE TEMPERATURA ANALÓGICO</t>
    </r>
  </si>
  <si>
    <r>
      <rPr>
        <sz val="10"/>
        <rFont val="Times New Roman"/>
        <family val="1"/>
      </rPr>
      <t xml:space="preserve">1)  </t>
    </r>
    <r>
      <rPr>
        <sz val="11"/>
        <rFont val="Times New Roman"/>
        <family val="1"/>
      </rPr>
      <t>Será medido por unidade de controlador instalado (un).</t>
    </r>
  </si>
  <si>
    <r>
      <rPr>
        <sz val="10"/>
        <rFont val="Times New Roman"/>
        <family val="1"/>
      </rPr>
      <t xml:space="preserve">2)  </t>
    </r>
    <r>
      <rPr>
        <sz val="11"/>
        <rFont val="Times New Roman"/>
        <family val="1"/>
      </rPr>
      <t>O  item  remunera  o  fornecimento  de  controlador  de  temperatura  analógico  para  aquecimento solar,  atua  através  da  diferença  de  temperatura  entre  o  sensor  S1  preto  (painel  coletor)  e  o sensor  S2  cinza  (piscina  ou  boiler)  para  aplicações  de  controle  de  bombas  de  circulação  em</t>
    </r>
  </si>
  <si>
    <r>
      <rPr>
        <sz val="11"/>
        <rFont val="Times New Roman"/>
        <family val="1"/>
      </rPr>
      <t>coletores  solares.  Possui  função  de  anticongelamento  (proteção  das  tubulações),  evita  o superaquecimento   da   água,   possui   também   comando   manual   da   bomba   de   circulação. Alimentação 115 ou 230 Vac ± 15% (50 / 60 Hz), referência Anasol, ou equivalente. Remunera também  materiais  acessórios  e  a  mão-de-obra  necessária  para  a  instalação  completa  do controlador.</t>
    </r>
  </si>
  <si>
    <r>
      <rPr>
        <sz val="10"/>
        <rFont val="Times New Roman"/>
        <family val="1"/>
      </rPr>
      <t>43.20.210  BOMBA DE CIRCULAÇÃO PARA ÁGUA QUENTE</t>
    </r>
  </si>
  <si>
    <r>
      <rPr>
        <sz val="10"/>
        <rFont val="Times New Roman"/>
        <family val="1"/>
      </rPr>
      <t xml:space="preserve">2)  </t>
    </r>
    <r>
      <rPr>
        <sz val="11"/>
        <rFont val="Times New Roman"/>
        <family val="1"/>
      </rPr>
      <t>O item remunera o fornecimento de bomba de circulação para água quente, para aquecedores solares, sistema conjugado e calefação;  indicado para sistema com até 6 coletores e 4 m.c.a., motor  com  protetor  térmico  e  capacitor  permanente,  possui  3 velocidades,  voltagem  220 V, frequência  60 Hz,  Vazão  de  41,6 / 48  litros / minutos,  altura  manométrica  de  saída  6 mca; referência GP 100 C fabricação Inova, ou equivalente. Remunera também materiais acessórios e a mão-de-obra necessária para a instalação completa do controlador.</t>
    </r>
  </si>
  <si>
    <r>
      <rPr>
        <b/>
        <sz val="10"/>
        <color rgb="FF0000FF"/>
        <rFont val="Times New Roman"/>
        <family val="1"/>
      </rPr>
      <t>44.00.000  APARELHOS E METAIS SANITÁRIOS</t>
    </r>
  </si>
  <si>
    <r>
      <rPr>
        <b/>
        <sz val="10"/>
        <rFont val="Times New Roman"/>
        <family val="1"/>
      </rPr>
      <t>44.01.000  APARELHOS E LOUÇAS</t>
    </r>
  </si>
  <si>
    <r>
      <rPr>
        <sz val="10"/>
        <rFont val="Times New Roman"/>
        <family val="1"/>
      </rPr>
      <t>44.01.030  BACIA TURCA DE LOUÇA – 6 LITROS</t>
    </r>
  </si>
  <si>
    <r>
      <rPr>
        <sz val="10"/>
        <rFont val="Times New Roman"/>
        <family val="1"/>
      </rPr>
      <t xml:space="preserve">2)  </t>
    </r>
    <r>
      <rPr>
        <sz val="11"/>
        <rFont val="Times New Roman"/>
        <family val="1"/>
      </rPr>
      <t>O  item  remunera  o  fornecimento  da  bacia  turca  sifonada  de  louça  com  as  características: funcionamento do sifonamento com volume de descarga reduzido - 6 litros (categoria V.D.R.), e com todos os requisitos exigidos pelo Programa Brasileiro de Qualidade e Produtividade do Habitat (PBQP-H), referência Bacia Turca Celite, fabricação Roca Brasil Ltda.,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o fornecimento  de  cimento,  areia,  materiais  acessórios  e  a  mão-de-obra  necessária  para  a instalação e ligação à rede de esgoto.</t>
    </r>
  </si>
  <si>
    <r>
      <rPr>
        <sz val="10"/>
        <rFont val="Times New Roman"/>
        <family val="1"/>
      </rPr>
      <t>44.01.040  BACIA SIFONADA COM CAIXA DE DESCARGA ACOPLADA E TAMPA - INFANTIL</t>
    </r>
  </si>
  <si>
    <r>
      <rPr>
        <sz val="10"/>
        <rFont val="Times New Roman"/>
        <family val="1"/>
      </rPr>
      <t xml:space="preserve">1)  </t>
    </r>
    <r>
      <rPr>
        <sz val="11"/>
        <rFont val="Times New Roman"/>
        <family val="1"/>
      </rPr>
      <t>Será medida por unidade instalada (un).</t>
    </r>
  </si>
  <si>
    <r>
      <rPr>
        <sz val="10"/>
        <rFont val="Times New Roman"/>
        <family val="1"/>
      </rPr>
      <t xml:space="preserve">2)    </t>
    </r>
    <r>
      <rPr>
        <sz val="11"/>
        <rFont val="Times New Roman"/>
        <family val="1"/>
      </rPr>
      <t>O item remunera o fornecimento e instalação da bacia sifonada constituída por: bacia sifonada de louça, com caixa de descarga acoplada na cor branca, infantil; tampo e assento de plástico; bolsa de borracha; anel de borracha de expansão de 4"; tubo de ligação com canopla, parafusos niquelados;   massa   de   vidro   para   fixação   e   assentamento   da   base;   materiais   acessórios necessários para sua instalação e ligação às redes de água e esgoto.</t>
    </r>
  </si>
  <si>
    <r>
      <rPr>
        <sz val="10"/>
        <rFont val="Times New Roman"/>
        <family val="1"/>
      </rPr>
      <t>44.01.050  BACIA SIFONADA DE LOUÇA SEM TAMPA – 6 LITROS</t>
    </r>
  </si>
  <si>
    <r>
      <rPr>
        <sz val="10"/>
        <rFont val="Times New Roman"/>
        <family val="1"/>
      </rPr>
      <t xml:space="preserve">2)  </t>
    </r>
    <r>
      <rPr>
        <sz val="11"/>
        <rFont val="Times New Roman"/>
        <family val="1"/>
      </rPr>
      <t>O   item   remunera   o   fornecimento   da   bacia   sifonada   de   louça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</si>
  <si>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44.01.070  BACIA SIFONADA DE LOUÇA COM SAÍDA HORIZONTAL – 6 LITROS</t>
    </r>
  </si>
  <si>
    <r>
      <rPr>
        <sz val="10"/>
        <rFont val="Times New Roman"/>
        <family val="1"/>
      </rPr>
      <t xml:space="preserve">2)  </t>
    </r>
    <r>
      <rPr>
        <sz val="11"/>
        <rFont val="Times New Roman"/>
        <family val="1"/>
      </rPr>
      <t>O  item  remunera  o  fornecimento  bacia  sifonada  de  louça  com  saída  horizontal,  com  as características:  funcionamento  do  sifonamento  com  volume  de  descarga  reduzido - 6 litros (categoria V.D.R.), e com todos os requisitos exigidos pelo Programa Brasileiro de Qualidade e Produtividade  do  Habitat  (PBQP-H),  referência  Bacia  Sanitária  com  Saída  Horizontal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canopla metálica para bacia sanitária com saída horizontal;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</si>
  <si>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44.01.100  LAVATÓRIO DE LOUÇA SEM COLUNA</t>
    </r>
  </si>
  <si>
    <r>
      <rPr>
        <sz val="10"/>
        <rFont val="Times New Roman"/>
        <family val="1"/>
      </rPr>
      <t xml:space="preserve">2)  </t>
    </r>
    <r>
      <rPr>
        <sz val="11"/>
        <rFont val="Times New Roman"/>
        <family val="1"/>
      </rPr>
      <t>O  item  remunera  o  fornecimento  de  lavatório  de  louça  sem  coluna;  materiais  para  fixação; materiais acessórios e a mão-de-obra necessária para sua instalação.</t>
    </r>
  </si>
  <si>
    <r>
      <rPr>
        <sz val="10"/>
        <rFont val="Times New Roman"/>
        <family val="1"/>
      </rPr>
      <t>44.01.110  LAVATÓRIO DE LOUÇA COM COLUNA</t>
    </r>
  </si>
  <si>
    <r>
      <rPr>
        <sz val="10"/>
        <rFont val="Times New Roman"/>
        <family val="1"/>
      </rPr>
      <t xml:space="preserve">2)  </t>
    </r>
    <r>
      <rPr>
        <sz val="11"/>
        <rFont val="Times New Roman"/>
        <family val="1"/>
      </rPr>
      <t>O  item  remunera  o  fornecimento  de  lavatório  de  louça  com  coluna;  materiais  para  fixação; materiais acessórios e a mão-de-obra necessária para sua instalação.</t>
    </r>
  </si>
  <si>
    <r>
      <rPr>
        <sz val="10"/>
        <rFont val="Times New Roman"/>
        <family val="1"/>
      </rPr>
      <t>44.01.160  LAVATÓRIO DE LOUÇA PEQUENO COM COLUNA SUSPENSA – LINHA ESPECIAL</t>
    </r>
  </si>
  <si>
    <r>
      <rPr>
        <sz val="10"/>
        <rFont val="Times New Roman"/>
        <family val="1"/>
      </rPr>
      <t xml:space="preserve">2)  </t>
    </r>
    <r>
      <rPr>
        <sz val="11"/>
        <rFont val="Times New Roman"/>
        <family val="1"/>
      </rPr>
      <t>O  item  remunera  o  fornecimento  de  lavatório  de  louça  pequeno  com  coluna  suspensa, referência linha Vogue Plus, fabricação Deca, ou equivalente; materiais de fixação; materiais acessórios e a mão-de-obra necessária para sua instalação.</t>
    </r>
  </si>
  <si>
    <r>
      <rPr>
        <sz val="10"/>
        <rFont val="Times New Roman"/>
        <family val="1"/>
      </rPr>
      <t>44.01.170  LAVATÓRIO EM POLIPROPILENO</t>
    </r>
  </si>
  <si>
    <r>
      <rPr>
        <sz val="10"/>
        <rFont val="Times New Roman"/>
        <family val="1"/>
      </rPr>
      <t xml:space="preserve">2)  </t>
    </r>
    <r>
      <rPr>
        <sz val="11"/>
        <rFont val="Times New Roman"/>
        <family val="1"/>
      </rPr>
      <t>O item remunera o fornecimento de lavatório em polipropileno sem coluna, nas dimensões de 36 x 26 cm,  referência  LVO,  fabricação  Astra  ou  equivalente,  acompanhado  tampa,  suportes, encostos,  materiais  para  fixação;  materiais  acessórios  e  a  mão-de-obra  necessária  para  sua instalação.</t>
    </r>
  </si>
  <si>
    <r>
      <rPr>
        <sz val="10"/>
        <rFont val="Times New Roman"/>
        <family val="1"/>
      </rPr>
      <t>44.01.200  MICTÓRIO DE LOUÇA SIFONADO, AUTO-ASPIRANTE</t>
    </r>
  </si>
  <si>
    <r>
      <rPr>
        <sz val="10"/>
        <rFont val="Times New Roman"/>
        <family val="1"/>
      </rPr>
      <t xml:space="preserve">1)  </t>
    </r>
    <r>
      <rPr>
        <sz val="11"/>
        <rFont val="Times New Roman"/>
        <family val="1"/>
      </rPr>
      <t>Será medido por unidade de mictório instalado (un).</t>
    </r>
  </si>
  <si>
    <r>
      <rPr>
        <sz val="10"/>
        <rFont val="Times New Roman"/>
        <family val="1"/>
      </rPr>
      <t xml:space="preserve">2)  </t>
    </r>
    <r>
      <rPr>
        <sz val="11"/>
        <rFont val="Times New Roman"/>
        <family val="1"/>
      </rPr>
      <t>O  item  remunera  o  fornecimento  de  mictório  constituído  por:  mictório  com  sifão  integrado auto-aspirante em louça; jogo de acessórios para mictório com flexível para interligação à rede de água; sistema de fixação por meio de parafusos; materiais acessórios necessários para sua instalação e ligação às redes de água e esgoto.</t>
    </r>
  </si>
  <si>
    <r>
      <rPr>
        <sz val="10"/>
        <rFont val="Times New Roman"/>
        <family val="1"/>
      </rPr>
      <t>44.01.240  LAVATÓRIO EM LOUÇA COM COLUNA SUSPENSA</t>
    </r>
  </si>
  <si>
    <r>
      <rPr>
        <sz val="10"/>
        <rFont val="Times New Roman"/>
        <family val="1"/>
      </rPr>
      <t xml:space="preserve">2)  </t>
    </r>
    <r>
      <rPr>
        <sz val="11"/>
        <rFont val="Times New Roman"/>
        <family val="1"/>
      </rPr>
      <t>O item remunera o fornecimento de lavatório de louça com coluna suspensa, referência L18 CS 1G, linha Village, fabricação Deca ou equivalente; materiais para fixação; materiais acessórios e a mão-de-obra necessária para sua instalação.</t>
    </r>
  </si>
  <si>
    <r>
      <rPr>
        <sz val="10"/>
        <rFont val="Times New Roman"/>
        <family val="1"/>
      </rPr>
      <t>44.01.270  CUBA DE LOUÇA DE EMBUTIR OVAL</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</si>
  <si>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</si>
  <si>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de cuba de louça de embutir para lavatório, referência L59, fabricação Deca ou equivalente;  materiais para fixação; materiais acessórios e a mão-de-obra necessária para sua instalação.</t>
    </r>
  </si>
  <si>
    <r>
      <rPr>
        <sz val="10"/>
        <rFont val="Times New Roman"/>
        <family val="1"/>
      </rPr>
      <t>44.01.310  TANQUE DE LOUÇA COM COLUNA DE 30 LITROS</t>
    </r>
  </si>
  <si>
    <r>
      <rPr>
        <sz val="10"/>
        <rFont val="Times New Roman"/>
        <family val="1"/>
      </rPr>
      <t xml:space="preserve">2)  </t>
    </r>
    <r>
      <rPr>
        <sz val="11"/>
        <rFont val="Times New Roman"/>
        <family val="1"/>
      </rPr>
      <t>O item remunera o fornecimento de tanque de louça com coluna, com capacidade para 30 litros, referência Celite, Icasa, Incepa ou equivalente; materiais para fixação; materiais acessórios e a mão-de-obra necessária para sua instalação.</t>
    </r>
  </si>
  <si>
    <r>
      <rPr>
        <sz val="10"/>
        <rFont val="Times New Roman"/>
        <family val="1"/>
      </rPr>
      <t>44.01.340  TANQUE SIMPLES DE CONCRETO PRÉ-MOLDADO</t>
    </r>
  </si>
  <si>
    <r>
      <rPr>
        <sz val="10"/>
        <rFont val="Times New Roman"/>
        <family val="1"/>
      </rPr>
      <t xml:space="preserve">2)  </t>
    </r>
    <r>
      <rPr>
        <sz val="11"/>
        <rFont val="Times New Roman"/>
        <family val="1"/>
      </rPr>
      <t>O  item  remunera  o  fornecimento  de  tanque  de  concreto  pré-moldado  de  650 x 650 mm; materiais para a fixação; materiais acessórios e a mão-de-obra necessária para sua instalação. Não remunera estrutura auxiliar de sustentação, ou base para assentamento.</t>
    </r>
  </si>
  <si>
    <r>
      <rPr>
        <sz val="10"/>
        <rFont val="Times New Roman"/>
        <family val="1"/>
      </rPr>
      <t>44.01.360  TANQUE DE LOUÇA COM COLUNA DE 18 A 20 LITROS</t>
    </r>
  </si>
  <si>
    <r>
      <rPr>
        <sz val="10"/>
        <rFont val="Times New Roman"/>
        <family val="1"/>
      </rPr>
      <t xml:space="preserve">2)  </t>
    </r>
    <r>
      <rPr>
        <sz val="11"/>
        <rFont val="Times New Roman"/>
        <family val="1"/>
      </rPr>
      <t>O item remunera o fornecimento de tanque de louça com coluna, com capacidade de 18 a 22 litros; referência Celite, Icasa, Incepa ou equivalente; materiais de fixação; materiais acessórios e a mão-de-obra necessária para sua instalação.</t>
    </r>
  </si>
  <si>
    <r>
      <rPr>
        <sz val="10"/>
        <rFont val="Times New Roman"/>
        <family val="1"/>
      </rPr>
      <t>44.01.370  TANQUE EM GRANITO SINTÉTICO, LINHA COMERCIAL – SEM PERTENCES</t>
    </r>
  </si>
  <si>
    <r>
      <rPr>
        <sz val="10"/>
        <rFont val="Times New Roman"/>
        <family val="1"/>
      </rPr>
      <t xml:space="preserve">1)  </t>
    </r>
    <r>
      <rPr>
        <sz val="11"/>
        <rFont val="Times New Roman"/>
        <family val="1"/>
      </rPr>
      <t>Será medido por unidade de tanque instalado (un).</t>
    </r>
  </si>
  <si>
    <r>
      <rPr>
        <sz val="10"/>
        <rFont val="Times New Roman"/>
        <family val="1"/>
      </rPr>
      <t xml:space="preserve">2)  </t>
    </r>
    <r>
      <rPr>
        <sz val="11"/>
        <rFont val="Times New Roman"/>
        <family val="1"/>
      </rPr>
      <t>O item remunera o fornecimento de tanque simples, em granito sintético, linha comercial, com profundidade  média  de  0,54 cm  e  largura  média  de  0,60 m,  referência  Tanque  em  Granito sintético T.60, fabricação Marsinty ou equivalente nas dimensões padronizadas disponíveis no mercado;  materiais  para  fixação;  materiais  acessórios  e  a  mão-de-obra  necessária  para  sua instalação.</t>
    </r>
  </si>
  <si>
    <r>
      <rPr>
        <sz val="10"/>
        <rFont val="Times New Roman"/>
        <family val="1"/>
      </rPr>
      <t>44.01.600  PIA COM CUBA SIMPLES, EM MÁRMORE SINTÉTICO, LINHA COMERCIAL – SEM PERTENCES</t>
    </r>
  </si>
  <si>
    <r>
      <rPr>
        <sz val="10"/>
        <rFont val="Times New Roman"/>
        <family val="1"/>
      </rPr>
      <t xml:space="preserve">1)  </t>
    </r>
    <r>
      <rPr>
        <sz val="11"/>
        <rFont val="Times New Roman"/>
        <family val="1"/>
      </rPr>
      <t>Será medido pela área de pia, com cuba, instalada (m²).</t>
    </r>
  </si>
  <si>
    <r>
      <rPr>
        <sz val="10"/>
        <rFont val="Times New Roman"/>
        <family val="1"/>
      </rPr>
      <t xml:space="preserve">2)  </t>
    </r>
    <r>
      <rPr>
        <sz val="11"/>
        <rFont val="Times New Roman"/>
        <family val="1"/>
      </rPr>
      <t>O  item  remunera  o  fornecimento  de  pia  com  cuba  simples,  em  mármore  sintético,  linha comercial,   em  dimensões   padronizadas   disponíveis   no   mercado;   materiais   para   fixação; materiais acessórios e a mão-de-obra necessária para sua instalação.</t>
    </r>
  </si>
  <si>
    <r>
      <rPr>
        <sz val="10"/>
        <rFont val="Times New Roman"/>
        <family val="1"/>
      </rPr>
      <t>44.01.610  LAVATÓRIO DE LOUÇA PARA CANTO, SEM COLUNA – SEM PERTENCES</t>
    </r>
  </si>
  <si>
    <r>
      <rPr>
        <sz val="10"/>
        <rFont val="Times New Roman"/>
        <family val="1"/>
      </rPr>
      <t xml:space="preserve">2)  </t>
    </r>
    <r>
      <rPr>
        <sz val="11"/>
        <rFont val="Times New Roman"/>
        <family val="1"/>
      </rPr>
      <t>O item remunera o fornecimento de lavatório de louça para canto sem coluna, referência L 101 linha Marajó, fabricação Deca ou equivalente; materiais para fixação; materiais acessórios e a mão-de-obra necessária para sua instalação.</t>
    </r>
  </si>
  <si>
    <r>
      <rPr>
        <sz val="10"/>
        <rFont val="Times New Roman"/>
        <family val="1"/>
      </rPr>
      <t>44.01.670  CAIXA DE DESCARGA EM PLÁSTICO, DE SOBREPOR, CAPACIDADE 6 LITROS, COM ENGATE FLEXÍVEL</t>
    </r>
  </si>
  <si>
    <r>
      <rPr>
        <sz val="10"/>
        <rFont val="Times New Roman"/>
        <family val="1"/>
      </rPr>
      <t xml:space="preserve">1)  </t>
    </r>
    <r>
      <rPr>
        <sz val="11"/>
        <rFont val="Times New Roman"/>
        <family val="1"/>
      </rPr>
      <t>Será medido por unidade de caixa de descarga instalada (un).</t>
    </r>
  </si>
  <si>
    <r>
      <rPr>
        <sz val="10"/>
        <rFont val="Times New Roman"/>
        <family val="1"/>
      </rPr>
      <t xml:space="preserve">2)  </t>
    </r>
    <r>
      <rPr>
        <sz val="11"/>
        <rFont val="Times New Roman"/>
        <family val="1"/>
      </rPr>
      <t>O  item remunera  o  fornecimento  de  caixa  de  descarga  plástica  de  sobrepor,  com capacidade total de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</si>
  <si>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44.01.680  CAIXA DE DESCARGA EM PLÁSTICO, DE SOBREPOR, CAPACIDADE 9 LITROS, COM ENGATE FLEXÍVEL</t>
    </r>
  </si>
  <si>
    <r>
      <rPr>
        <sz val="10"/>
        <rFont val="Times New Roman"/>
        <family val="1"/>
      </rPr>
      <t xml:space="preserve">2)  </t>
    </r>
    <r>
      <rPr>
        <sz val="11"/>
        <rFont val="Times New Roman"/>
        <family val="1"/>
      </rPr>
      <t>O  item remunera  o  fornecimento  de  caixa  de  descarga  plástica  de  sobrepor,  com capacidade total de 9 litros, e regulagem para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</si>
  <si>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44.01.690  TANQUE DE LOUÇA SEM COLUNA DE 30 LITROS</t>
    </r>
  </si>
  <si>
    <r>
      <rPr>
        <sz val="10"/>
        <rFont val="Times New Roman"/>
        <family val="1"/>
      </rPr>
      <t xml:space="preserve">2)  </t>
    </r>
    <r>
      <rPr>
        <sz val="11"/>
        <rFont val="Times New Roman"/>
        <family val="1"/>
      </rPr>
      <t>O item remunera o fornecimento e a instalação do tanque de louça sem coluna, modelo TQ.02 fabricação  Deca,  ou  equivalente;  parafusos  com  bucha  para  fixação  do  lavatório  e  materiais acessórios necessários para sua instalação e ligação à rede de esgoto.</t>
    </r>
  </si>
  <si>
    <r>
      <rPr>
        <sz val="10"/>
        <rFont val="Times New Roman"/>
        <family val="1"/>
      </rPr>
      <t>44.01.700  BANHEIRA PARA IMERSÃO SEM HIDROMASSAGEM</t>
    </r>
  </si>
  <si>
    <r>
      <rPr>
        <sz val="10"/>
        <rFont val="Times New Roman"/>
        <family val="1"/>
      </rPr>
      <t xml:space="preserve">1)  </t>
    </r>
    <r>
      <rPr>
        <sz val="11"/>
        <rFont val="Times New Roman"/>
        <family val="1"/>
      </rPr>
      <t>Será medido por unidade de banheira instalada (un).</t>
    </r>
  </si>
  <si>
    <r>
      <rPr>
        <sz val="10"/>
        <rFont val="Times New Roman"/>
        <family val="1"/>
      </rPr>
      <t xml:space="preserve">2)  </t>
    </r>
    <r>
      <rPr>
        <sz val="11"/>
        <rFont val="Times New Roman"/>
        <family val="1"/>
      </rPr>
      <t>O  item  remunera  o  fornecimento  e  a  instalação  de  banheira  constituída  por:  banheira  em acrílico  de  1,70 x 75 x 0,41 m;  válvula  cromada  de  escoamento  de  1 1/2”;  materiais  para fixação, assentamento, vedação e acessórios necessários para sua instalação e ligação às redes de água e esgoto, referência Serenity fabricação Jacuzzi, ou equivalente.</t>
    </r>
  </si>
  <si>
    <r>
      <rPr>
        <sz val="10"/>
        <rFont val="Times New Roman"/>
        <family val="1"/>
      </rPr>
      <t>44.01.800  BACIA SIFONADA COM CAIXA DE DESCARGA ACOPLADA SEM TAMPA – 6 LITROS</t>
    </r>
  </si>
  <si>
    <r>
      <rPr>
        <sz val="10"/>
        <rFont val="Times New Roman"/>
        <family val="1"/>
      </rPr>
      <t xml:space="preserve">2)  </t>
    </r>
    <r>
      <rPr>
        <sz val="11"/>
        <rFont val="Times New Roman"/>
        <family val="1"/>
      </rPr>
      <t>O item remunera o fornecimento do conjunto de bacia sifonada em louça e caixa acoplada,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t>
    </r>
  </si>
  <si>
    <r>
      <rPr>
        <sz val="11"/>
        <rFont val="Times New Roman"/>
        <family val="1"/>
      </rPr>
      <t>para  fixação  e  assentamento  da  base;  materiais  acessórios  e  a  mão-de-obra necessária para a instalação e ligação às redes de água e esgoto.</t>
    </r>
  </si>
  <si>
    <r>
      <rPr>
        <sz val="10"/>
        <rFont val="Times New Roman"/>
        <family val="1"/>
      </rPr>
      <t>44.01.850  CUBA DE LOUÇA DE EMBUTIR REDONDA</t>
    </r>
  </si>
  <si>
    <r>
      <rPr>
        <sz val="10"/>
        <rFont val="Times New Roman"/>
        <family val="1"/>
      </rPr>
      <t xml:space="preserve">2)  </t>
    </r>
    <r>
      <rPr>
        <sz val="11"/>
        <rFont val="Times New Roman"/>
        <family val="1"/>
      </rPr>
      <t>O  item  remunera  o  fornecimento  e  instalação  da  cuba  de  louça  de  embutir  para  lavatório; referência  Icasa,  Deca  ou  equivalente;  inclusive  materiais  acessórios  necessários  para  a instalação em bancadas.</t>
    </r>
  </si>
  <si>
    <r>
      <rPr>
        <b/>
        <sz val="10"/>
        <rFont val="Times New Roman"/>
        <family val="1"/>
      </rPr>
      <t>44.02.000  BANCADAS E TAMPOS</t>
    </r>
  </si>
  <si>
    <r>
      <rPr>
        <sz val="10"/>
        <rFont val="Times New Roman"/>
        <family val="1"/>
      </rPr>
      <t>44.02.060  TAMPO / BANCADA EM GRANITO ESPESSURA DE 3 CM</t>
    </r>
  </si>
  <si>
    <r>
      <rPr>
        <sz val="10"/>
        <rFont val="Times New Roman"/>
        <family val="1"/>
      </rPr>
      <t xml:space="preserve">1)  </t>
    </r>
    <r>
      <rPr>
        <sz val="11"/>
        <rFont val="Times New Roman"/>
        <family val="1"/>
      </rPr>
      <t>Será medido pela área de tampo instalado (m²).</t>
    </r>
  </si>
  <si>
    <r>
      <rPr>
        <sz val="10"/>
        <rFont val="Times New Roman"/>
        <family val="1"/>
      </rPr>
      <t xml:space="preserve">2)  </t>
    </r>
    <r>
      <rPr>
        <sz val="11"/>
        <rFont val="Times New Roman"/>
        <family val="1"/>
      </rPr>
      <t>O  item  remunera  o  fornecimento  de  materiais  e  a  mão-de-obra  necessária  para  instalação  de tampo  e/ou  bancada  em  granito  com  espessura  de  3 cm,  inclusive  testeira,  frontão,  furos  (se necessários);  assentamento  e  rejuntamento  com  argamassa  de  cimento  e  areia,  e  demais elementos de arremate e fixação; acabamento polido nas cores: Andorinha, Corumbá, Branco Dallas, Santa Cecília ou Verde Ubatuba.</t>
    </r>
  </si>
  <si>
    <r>
      <rPr>
        <sz val="10"/>
        <rFont val="Times New Roman"/>
        <family val="1"/>
      </rPr>
      <t>44.02.100  TAMPO / BANCADA EM MÁRMORE NACIONAL ESPESSURA DE 3 CM</t>
    </r>
  </si>
  <si>
    <r>
      <rPr>
        <sz val="10"/>
        <rFont val="Times New Roman"/>
        <family val="1"/>
      </rPr>
      <t xml:space="preserve">2)  </t>
    </r>
    <r>
      <rPr>
        <sz val="11"/>
        <rFont val="Times New Roman"/>
        <family val="1"/>
      </rPr>
      <t>O  item  remunera  o  fornecimento  de  materiais  e  a  mão-de-obra  necessária  para  instalação  de tampo  em  mármore  nacional  tipo  espírito  santo  com  espessura  de  3 cm,  inclusive  testeira, frontão, furos (se necessários); assentamento e rejuntamento com argamassa de cimento e areia, e demais elementos de arremate e fixação.</t>
    </r>
  </si>
  <si>
    <r>
      <rPr>
        <sz val="10"/>
        <rFont val="Times New Roman"/>
        <family val="1"/>
      </rPr>
      <t>44.02.200  TAMPO / BANCADA  EM  CONCRETO  ARMADO,  REVESTIDO  EM  AÇO  INOXIDÁVEL  FOSCO POLIDO</t>
    </r>
  </si>
  <si>
    <r>
      <rPr>
        <sz val="10"/>
        <rFont val="Times New Roman"/>
        <family val="1"/>
      </rPr>
      <t xml:space="preserve">2)  </t>
    </r>
    <r>
      <rPr>
        <sz val="11"/>
        <rFont val="Times New Roman"/>
        <family val="1"/>
      </rPr>
      <t>O  item  remunera  o  fornecimento  de  materiais  e  a  mão-de-obra  necessária  para  instalação  de tampo em concreto armado revestido em aço inoxidável AISI 304, liga 18,8 em chapa 20 com espessura de 1mm, com acabamento polido fosco; espessura de 50 mm; com testeira e frontão, para largura útil até 700 mm; e furos (se necessários). Remunera também materiais e mão-de- obra necessários ao chumbamento ou apoio do tampo; não remunera arremates ou acabamento de revestimento, nem a estrutura de apoio necessária.</t>
    </r>
  </si>
  <si>
    <r>
      <rPr>
        <sz val="10"/>
        <rFont val="Times New Roman"/>
        <family val="1"/>
      </rPr>
      <t>44.02.210  TAMPO / BANCADA EM GRANITO AMÊNDOA, ESPESSURA DE 2 CM</t>
    </r>
  </si>
  <si>
    <r>
      <rPr>
        <sz val="10"/>
        <rFont val="Times New Roman"/>
        <family val="1"/>
      </rPr>
      <t xml:space="preserve">2)  </t>
    </r>
    <r>
      <rPr>
        <sz val="11"/>
        <rFont val="Times New Roman"/>
        <family val="1"/>
      </rPr>
      <t>O  item  remunera  o  fornecimento  de  materiais  e  a  mão-de-obra  necessária  para  instalação  de tampo  em  granito  com  espessura  de  2 cm,  inclusive  testeira,  frontão,  furos  (se  necessários); assentamento  e  rejuntamento  com  argamassa  de  cimento  e  areia  e  demais  elementos  de arremate e fixação; acabamento polido e lustrado na cor Amêndoa.</t>
    </r>
  </si>
  <si>
    <r>
      <rPr>
        <b/>
        <sz val="10"/>
        <rFont val="Times New Roman"/>
        <family val="1"/>
      </rPr>
      <t>44.03.000  ACESSÓRIOS E METAIS</t>
    </r>
  </si>
  <si>
    <r>
      <rPr>
        <sz val="10"/>
        <rFont val="Times New Roman"/>
        <family val="1"/>
      </rPr>
      <t>44.03.010  DISPENSER TOALHEIRO EM ABS E POLICARBONATO PARA BOBINA DE 20 CM X 200 M, COM ALAVANCA</t>
    </r>
  </si>
  <si>
    <r>
      <rPr>
        <sz val="10"/>
        <rFont val="Times New Roman"/>
        <family val="1"/>
      </rPr>
      <t xml:space="preserve">1)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</si>
  <si>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toalheiro com alavanca em plástico ABS na cor branca, tampa em policarbonato, bobina de 20 cm para rolo de 200 m, referência fabricação Jofel, Exaccta, Alwin ou equivalente. Incluso também material de fixação.</t>
    </r>
  </si>
  <si>
    <r>
      <rPr>
        <sz val="10"/>
        <rFont val="Times New Roman"/>
        <family val="1"/>
      </rPr>
      <t>44.03.020  MEIA SABONETEIRA DE LOUÇA DE EMBUTIR</t>
    </r>
  </si>
  <si>
    <r>
      <rPr>
        <sz val="10"/>
        <rFont val="Times New Roman"/>
        <family val="1"/>
      </rPr>
      <t xml:space="preserve">2)  </t>
    </r>
    <r>
      <rPr>
        <sz val="11"/>
        <rFont val="Times New Roman"/>
        <family val="1"/>
      </rPr>
      <t>O  item  remunera  o  fornecimento  e  a  instalação  de  saboneteira  de  louça  de  7,5 x 15 cm; cimento, areia, cimento branco, inclusive materiais acessórios necessários para a argamassa de assentamento e rejuntamento.</t>
    </r>
  </si>
  <si>
    <r>
      <rPr>
        <sz val="10"/>
        <rFont val="Times New Roman"/>
        <family val="1"/>
      </rPr>
      <t>44.03.030  DISPENSER   TOALHEIRO   METÁLICO   ESMALTADO   PARA   BOBINA   DE   25 CM X 50 M,   SEM ALAVANCA</t>
    </r>
  </si>
  <si>
    <r>
      <rPr>
        <sz val="10"/>
        <rFont val="Times New Roman"/>
        <family val="1"/>
      </rPr>
      <t xml:space="preserve">2)  </t>
    </r>
    <r>
      <rPr>
        <sz val="11"/>
        <rFont val="Times New Roman"/>
        <family val="1"/>
      </rPr>
      <t>O  item  remunera  o  fornecimento  e  instalação  de  dispenser  toalheiro  sem alavanca  em chapa metálica esmaltada na cor branca, bobina de 25 cm para rolo de 50 m, referência 1855 da Ideal, ou Aurimar 86 da Guarani, ou equivalente; inclusive material de fixação.</t>
    </r>
  </si>
  <si>
    <r>
      <rPr>
        <sz val="10"/>
        <rFont val="Times New Roman"/>
        <family val="1"/>
      </rPr>
      <t>44.03.040  SABONETEIRA DE LOUÇA DE EMBUTIR</t>
    </r>
  </si>
  <si>
    <r>
      <rPr>
        <sz val="10"/>
        <rFont val="Times New Roman"/>
        <family val="1"/>
      </rPr>
      <t xml:space="preserve">2)  </t>
    </r>
    <r>
      <rPr>
        <sz val="11"/>
        <rFont val="Times New Roman"/>
        <family val="1"/>
      </rPr>
      <t>O item remunera o fornecimento e a instalação de saboneteira de louça de 15 x 15 cm; cimento, areia,   cimento   branco,   inclusive   materiais   acessórios   necessários   para   a   argamassa   de assentamento e rejuntamento.</t>
    </r>
  </si>
  <si>
    <r>
      <rPr>
        <sz val="10"/>
        <rFont val="Times New Roman"/>
        <family val="1"/>
      </rPr>
      <t>44.03.050  DISPENSER PAPEL HIGIÊNICO EM ABS PARA ROLÃO 300 / 600 M COM VISOR</t>
    </r>
  </si>
  <si>
    <r>
      <rPr>
        <sz val="10"/>
        <rFont val="Times New Roman"/>
        <family val="1"/>
      </rPr>
      <t xml:space="preserve">2)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</si>
  <si>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papel higiênico em plástico ABS na cor branca com visor em policarbonato, para rolão de 300 e / ou 600 m, referência Unik JSN, Trilha ou equivalente. Incluso também material de fixação.</t>
    </r>
  </si>
  <si>
    <r>
      <rPr>
        <sz val="10"/>
        <rFont val="Times New Roman"/>
        <family val="1"/>
      </rPr>
      <t>44.03.080  PORTA-PAPEL DE LOUÇA DE EMBUTIR</t>
    </r>
  </si>
  <si>
    <r>
      <rPr>
        <sz val="10"/>
        <rFont val="Times New Roman"/>
        <family val="1"/>
      </rPr>
      <t xml:space="preserve">2)  </t>
    </r>
    <r>
      <rPr>
        <sz val="11"/>
        <rFont val="Times New Roman"/>
        <family val="1"/>
      </rPr>
      <t>O item remunera o fornecimento e a instalação de porta-papel de louça de 15 x 15 cm; cimento, areia,   cimento   branco,   inclusive   materiais   acessórios   necessários   para   a   argamassa   de assentamento e rejuntamento.</t>
    </r>
  </si>
  <si>
    <r>
      <rPr>
        <sz val="10"/>
        <rFont val="Times New Roman"/>
        <family val="1"/>
      </rPr>
      <t>44.03.090  CABIDE CROMADO PARA BANHEIRO</t>
    </r>
  </si>
  <si>
    <r>
      <rPr>
        <sz val="10"/>
        <rFont val="Times New Roman"/>
        <family val="1"/>
      </rPr>
      <t xml:space="preserve">1)  </t>
    </r>
    <r>
      <rPr>
        <sz val="11"/>
        <rFont val="Times New Roman"/>
        <family val="1"/>
      </rPr>
      <t>Será medido por unidade de cabide instalado (un).</t>
    </r>
  </si>
  <si>
    <r>
      <rPr>
        <sz val="10"/>
        <rFont val="Times New Roman"/>
        <family val="1"/>
      </rPr>
      <t xml:space="preserve">2)  </t>
    </r>
    <r>
      <rPr>
        <sz val="11"/>
        <rFont val="Times New Roman"/>
        <family val="1"/>
      </rPr>
      <t>O  item remunera  o  fornecimento  e  a  instalação  de  cabide  cromado  para  banheiro, referência Malta da Docol, Remma Plus RP08 da Moldenox ou equivalente; inclusive material de fixação.</t>
    </r>
  </si>
  <si>
    <r>
      <rPr>
        <sz val="10"/>
        <rFont val="Times New Roman"/>
        <family val="1"/>
      </rPr>
      <t>44.03.100  CABIDE DE LOUÇA COM 2 GANCHOS</t>
    </r>
  </si>
  <si>
    <r>
      <rPr>
        <sz val="10"/>
        <rFont val="Times New Roman"/>
        <family val="1"/>
      </rPr>
      <t xml:space="preserve">2)  </t>
    </r>
    <r>
      <rPr>
        <sz val="11"/>
        <rFont val="Times New Roman"/>
        <family val="1"/>
      </rPr>
      <t>O item remunera o fornecimento e a instalação de cabide de louça com dois ganchos; cimento, areia,   cimento   branco,   inclusive   materiais   acessórios   necessários   para   a   argamassa   de assentamento e rejuntamento.</t>
    </r>
  </si>
  <si>
    <r>
      <rPr>
        <sz val="10"/>
        <rFont val="Times New Roman"/>
        <family val="1"/>
      </rPr>
      <t>44.03.120  PORTA-TOALHAS COM BASTÃO</t>
    </r>
  </si>
  <si>
    <r>
      <rPr>
        <sz val="10"/>
        <rFont val="Times New Roman"/>
        <family val="1"/>
      </rPr>
      <t xml:space="preserve">1)  </t>
    </r>
    <r>
      <rPr>
        <sz val="11"/>
        <rFont val="Times New Roman"/>
        <family val="1"/>
      </rPr>
      <t>Será medido por unidade de porta-toalhas instalado (un).</t>
    </r>
  </si>
  <si>
    <r>
      <rPr>
        <sz val="10"/>
        <rFont val="Times New Roman"/>
        <family val="1"/>
      </rPr>
      <t xml:space="preserve">2)  </t>
    </r>
    <r>
      <rPr>
        <sz val="11"/>
        <rFont val="Times New Roman"/>
        <family val="1"/>
      </rPr>
      <t>O item remunera o fornecimento e a instalação de porta-toalhas de louça com bastão; cimento, areia,   cimento   branco,   inclusive   materiais   acessórios   necessários   para   a   argamassa   de assentamento e rejuntamento.</t>
    </r>
  </si>
  <si>
    <r>
      <rPr>
        <sz val="10"/>
        <rFont val="Times New Roman"/>
        <family val="1"/>
      </rPr>
      <t>44.03.130  SABONETEIRA TIPO DISPENSER, PARA REFIL DE 800 ML</t>
    </r>
  </si>
  <si>
    <r>
      <rPr>
        <sz val="10"/>
        <rFont val="Times New Roman"/>
        <family val="1"/>
      </rPr>
      <t xml:space="preserve">1)  </t>
    </r>
    <r>
      <rPr>
        <sz val="11"/>
        <rFont val="Times New Roman"/>
        <family val="1"/>
      </rPr>
      <t>Será medido por unidade de saboneteira instalada (un).</t>
    </r>
  </si>
  <si>
    <r>
      <rPr>
        <sz val="10"/>
        <rFont val="Times New Roman"/>
        <family val="1"/>
      </rPr>
      <t xml:space="preserve">2)  </t>
    </r>
    <r>
      <rPr>
        <sz val="11"/>
        <rFont val="Times New Roman"/>
        <family val="1"/>
      </rPr>
      <t>O item remunera o fornecimento de saboneteira tipo dispenser, constituída por reservatório em plástico ABS, para refil de 800 ml de sabão líquido tipo gel, referência SG 4000 da Columbus, ou   equivalente;   materiais   acessórios   e   a   mão-de-obra   necessária   para   a   instalação   da saboneteira; não remunera o fornecimento do refil.</t>
    </r>
  </si>
  <si>
    <r>
      <rPr>
        <sz val="10"/>
        <rFont val="Times New Roman"/>
        <family val="1"/>
      </rPr>
      <t>44.03.180  DISPENSER TOALHEIRO EM ABS, PARA FOLHAS</t>
    </r>
  </si>
  <si>
    <r>
      <rPr>
        <sz val="10"/>
        <rFont val="Times New Roman"/>
        <family val="1"/>
      </rPr>
      <t xml:space="preserve">1)  </t>
    </r>
    <r>
      <rPr>
        <sz val="11"/>
        <rFont val="Times New Roman"/>
        <family val="1"/>
      </rPr>
      <t>Será medido por unidade de dispenser toalheiro instalado (un).</t>
    </r>
  </si>
  <si>
    <r>
      <rPr>
        <sz val="10"/>
        <rFont val="Times New Roman"/>
        <family val="1"/>
      </rPr>
      <t xml:space="preserve">2)  </t>
    </r>
    <r>
      <rPr>
        <sz val="11"/>
        <rFont val="Times New Roman"/>
        <family val="1"/>
      </rPr>
      <t>O item remunera o fornecimento e instalação do porta-papel de parede (dispenser toalheiro), em plástico ABS branco, com fecho de segurança, para papel com duas, ou três dobras. Remunera também material acessórios para a fixação do dispenser.</t>
    </r>
  </si>
  <si>
    <r>
      <rPr>
        <sz val="10"/>
        <rFont val="Times New Roman"/>
        <family val="1"/>
      </rPr>
      <t>44.03.210  DUCHA CROMADA SIMPLES</t>
    </r>
  </si>
  <si>
    <r>
      <rPr>
        <sz val="10"/>
        <rFont val="Times New Roman"/>
        <family val="1"/>
      </rPr>
      <t xml:space="preserve">2)  </t>
    </r>
    <r>
      <rPr>
        <sz val="11"/>
        <rFont val="Times New Roman"/>
        <family val="1"/>
      </rPr>
      <t>O  item  remunera  o  fornecimento  e  instalação  de  chuveiro  tradicional  simples  (ducha),  com acabamento cromado, sem desviador, para funcionamento em baixa, ou alta pressão, referência ducha   cromada   simples   1994C   fabricação   Poly,   ou   equivalente;   remunera   também   o fornecimento de materiais acessórios necessários à instalação e ligação à rede de água.</t>
    </r>
  </si>
  <si>
    <r>
      <rPr>
        <sz val="10"/>
        <rFont val="Times New Roman"/>
        <family val="1"/>
      </rPr>
      <t>44.03.260  ARMÁRIO, PARA LAVATÓRIO, DE EMBUTIR PLÁSTICO</t>
    </r>
  </si>
  <si>
    <r>
      <rPr>
        <sz val="10"/>
        <rFont val="Times New Roman"/>
        <family val="1"/>
      </rPr>
      <t xml:space="preserve">2)  </t>
    </r>
    <r>
      <rPr>
        <sz val="11"/>
        <rFont val="Times New Roman"/>
        <family val="1"/>
      </rPr>
      <t>O   item   remunera   o   fornecimento   e   instalação   do   armário   plástico,   de   embutir,   de 37 x 46 x 10 cm,  referência  A33,  fabricação  Astra,  ou  equivalente;  cimento,  areia,  cimento branco,   inclusive   materiais   acessórios   necessários   para   a   argamassa   de   assentamento   e rejuntamento.</t>
    </r>
  </si>
  <si>
    <r>
      <rPr>
        <sz val="10"/>
        <rFont val="Times New Roman"/>
        <family val="1"/>
      </rPr>
      <t>44.03.300  TORNEIRA COM VOLANTE TIPO ALAVANCA</t>
    </r>
  </si>
  <si>
    <r>
      <rPr>
        <sz val="10"/>
        <rFont val="Times New Roman"/>
        <family val="1"/>
      </rPr>
      <t xml:space="preserve">2)  </t>
    </r>
    <r>
      <rPr>
        <sz val="11"/>
        <rFont val="Times New Roman"/>
        <family val="1"/>
      </rPr>
      <t>O item remunera o fornecimento e instalação de torneira com volante tipo alavanca modelo de parede  ou  de  mesa,  de  uso  geral,  para  pessoas  com  mobilidade  reduzida,  ou  em  cadeira  de rodas, conforme a norma NBR 9050; inclusive materiais acessórios necessários à instalação e ligação à rede de água.</t>
    </r>
  </si>
  <si>
    <r>
      <rPr>
        <sz val="10"/>
        <rFont val="Times New Roman"/>
        <family val="1"/>
      </rPr>
      <t>44.03.310  TORNEIRA DE MESA PARA LAVATÓRIO, ACIONAMENTO HIDROMECÂNICO, COM REGISTRO INTEGRADO REGULADOR DE VAZÃO, EM LATÃO CROMADO, DN = 1/2"</t>
    </r>
  </si>
  <si>
    <r>
      <rPr>
        <sz val="10"/>
        <rFont val="Times New Roman"/>
        <family val="1"/>
      </rPr>
      <t xml:space="preserve">2)  </t>
    </r>
    <r>
      <rPr>
        <sz val="11"/>
        <rFont val="Times New Roman"/>
        <family val="1"/>
      </rPr>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Torneira Fechamento Automático "Decamatic 1170C", fabricação Deca, ou equivalente, inclusive materiais acessórios necessários à instalação e ligação à rede de água.</t>
    </r>
  </si>
  <si>
    <r>
      <rPr>
        <sz val="10"/>
        <rFont val="Times New Roman"/>
        <family val="1"/>
      </rPr>
      <t>44.03.360  DUCHA HIGIÊNICA CROMADA</t>
    </r>
  </si>
  <si>
    <r>
      <rPr>
        <sz val="10"/>
        <rFont val="Times New Roman"/>
        <family val="1"/>
      </rPr>
      <t xml:space="preserve">2)  </t>
    </r>
    <r>
      <rPr>
        <sz val="11"/>
        <rFont val="Times New Roman"/>
        <family val="1"/>
      </rPr>
      <t>O item remunera o fornecimento e a instalação da ducha higiênica manual cromada, referência linha  Activa  1984  C40,  fabricação  Deca,  ou  equivalente;  inclusive  materiais  acessórios necessários à instalação e ligação à rede de água.</t>
    </r>
  </si>
  <si>
    <r>
      <rPr>
        <sz val="10"/>
        <rFont val="Times New Roman"/>
        <family val="1"/>
      </rPr>
      <t>44.03.370  TORNEIRA CURTA COM ROSCA PARA USO GERAL, EM LATÃO FUNDIDO SEM ACABAMENTO, DN 1/2"</t>
    </r>
  </si>
  <si>
    <r>
      <rPr>
        <sz val="10"/>
        <rFont val="Times New Roman"/>
        <family val="1"/>
      </rPr>
      <t xml:space="preserve">2)  </t>
    </r>
    <r>
      <rPr>
        <sz val="11"/>
        <rFont val="Times New Roman"/>
        <family val="1"/>
      </rPr>
      <t>O item remunera o fornecimento e instalação de torneira curta com rosca, para uso geral, em latão fundido sem acabamento de 1/2"; inclusive materiais acessórios necessários à instalação e ligação à rede de água.</t>
    </r>
  </si>
  <si>
    <r>
      <rPr>
        <sz val="10"/>
        <rFont val="Times New Roman"/>
        <family val="1"/>
      </rPr>
      <t>44.03.380  TORNEIRA CURTA COM ROSCA PARA USO GERAL, EM LATÃO FUNDIDO SEM ACABAMENTO, DN 3/4"</t>
    </r>
  </si>
  <si>
    <r>
      <rPr>
        <sz val="10"/>
        <rFont val="Times New Roman"/>
        <family val="1"/>
      </rPr>
      <t xml:space="preserve">2)  </t>
    </r>
    <r>
      <rPr>
        <sz val="11"/>
        <rFont val="Times New Roman"/>
        <family val="1"/>
      </rPr>
      <t>O item remunera o fornecimento e instalação de torneira curta com rosca, para uso geral, em latão fundido sem acabamento de 3/4"; inclusive materiais acessórios necessários à instalação e ligação à rede de água.</t>
    </r>
  </si>
  <si>
    <r>
      <rPr>
        <sz val="10"/>
        <rFont val="Times New Roman"/>
        <family val="1"/>
      </rPr>
      <t>44.03.390  TORNEIRA CURTA COM ROSCA PARA USO GERAL, EM LATÃO FUNDIDO CROMADO, DN 1/2"</t>
    </r>
  </si>
  <si>
    <r>
      <rPr>
        <sz val="10"/>
        <rFont val="Times New Roman"/>
        <family val="1"/>
      </rPr>
      <t xml:space="preserve">2)  </t>
    </r>
    <r>
      <rPr>
        <sz val="11"/>
        <rFont val="Times New Roman"/>
        <family val="1"/>
      </rPr>
      <t>O item remunera o fornecimento e instalação de torneira curta com rosca, para uso geral, em latão fundido cromado de 1/2"; inclusive materiais acessórios necessários à instalação e ligação à rede de água.</t>
    </r>
  </si>
  <si>
    <r>
      <rPr>
        <sz val="10"/>
        <rFont val="Times New Roman"/>
        <family val="1"/>
      </rPr>
      <t>44.03.400  TORNEIRA CURTA COM ROSCA PARA USO GERAL, EM LATÃO FUNDIDO CROMADO, DN 3/4"</t>
    </r>
  </si>
  <si>
    <r>
      <rPr>
        <sz val="10"/>
        <rFont val="Times New Roman"/>
        <family val="1"/>
      </rPr>
      <t xml:space="preserve">2)  </t>
    </r>
    <r>
      <rPr>
        <sz val="11"/>
        <rFont val="Times New Roman"/>
        <family val="1"/>
      </rPr>
      <t>O item remunera o fornecimento e instalação de torneira curta com rosca, para uso geral, em latão fundido cromado de 3/4"; inclusive materiais acessórios necessários à instalação e ligação à rede de água.</t>
    </r>
  </si>
  <si>
    <r>
      <rPr>
        <sz val="10"/>
        <rFont val="Times New Roman"/>
        <family val="1"/>
      </rPr>
      <t>44.03.410  TORNEIRA CURTA SEM ROSCA PARA USO GERAL, EM LATÃO FUNDIDO SEM ACABAMENTO, DN 1/2"</t>
    </r>
  </si>
  <si>
    <r>
      <rPr>
        <sz val="10"/>
        <rFont val="Times New Roman"/>
        <family val="1"/>
      </rPr>
      <t xml:space="preserve">2)  </t>
    </r>
    <r>
      <rPr>
        <sz val="11"/>
        <rFont val="Times New Roman"/>
        <family val="1"/>
      </rPr>
      <t>O item remunera o fornecimento e instalação de torneira curta sem rosca, para uso geral, em latão fundido sem acabamento de 1/2"; inclusive materiais acessórios necessários à instalação e ligação à rede de água.</t>
    </r>
  </si>
  <si>
    <r>
      <rPr>
        <sz val="10"/>
        <rFont val="Times New Roman"/>
        <family val="1"/>
      </rPr>
      <t>44.03.420  TORNEIRA CURTA SEM ROSCA PARA USO GERAL, EM LATÃO FUNDIDO SEM ACABAMENTO, DN 3/4"</t>
    </r>
  </si>
  <si>
    <r>
      <rPr>
        <sz val="10"/>
        <rFont val="Times New Roman"/>
        <family val="1"/>
      </rPr>
      <t xml:space="preserve">2)  </t>
    </r>
    <r>
      <rPr>
        <sz val="11"/>
        <rFont val="Times New Roman"/>
        <family val="1"/>
      </rPr>
      <t>O item remunera o fornecimento e instalação de torneira curta sem rosca, para uso geral, em latão fundido sem acabamento de 3/4"; inclusive materiais acessórios necessários à instalação e ligação à rede de água.</t>
    </r>
  </si>
  <si>
    <r>
      <rPr>
        <sz val="10"/>
        <rFont val="Times New Roman"/>
        <family val="1"/>
      </rPr>
      <t>44.03.430  TORNEIRA CURTA SEM ROSCA PARA USO GERAL, EM LATÃO FUNDIDO CROMADO, DN 1/2"</t>
    </r>
  </si>
  <si>
    <r>
      <rPr>
        <sz val="10"/>
        <rFont val="Times New Roman"/>
        <family val="1"/>
      </rPr>
      <t xml:space="preserve">2)  </t>
    </r>
    <r>
      <rPr>
        <sz val="11"/>
        <rFont val="Times New Roman"/>
        <family val="1"/>
      </rPr>
      <t>O item remunera o fornecimento e instalação de torneira curta sem rosca, para uso geral, em latão fundido cromado de 1/2"; inclusive materiais acessórios necessários à instalação e ligação à rede de água.</t>
    </r>
  </si>
  <si>
    <r>
      <rPr>
        <sz val="10"/>
        <rFont val="Times New Roman"/>
        <family val="1"/>
      </rPr>
      <t>44.03.440  TORNEIRA CURTA SEM ROSCA PARA USO GERAL, EM LATÃO FUNDIDO CROMADO, DN 3/4"</t>
    </r>
  </si>
  <si>
    <r>
      <rPr>
        <sz val="10"/>
        <rFont val="Times New Roman"/>
        <family val="1"/>
      </rPr>
      <t xml:space="preserve">2)  </t>
    </r>
    <r>
      <rPr>
        <sz val="11"/>
        <rFont val="Times New Roman"/>
        <family val="1"/>
      </rPr>
      <t>O item remunera o fornecimento e instalação de torneira curta sem rosca, para uso geral, em latão fundido cromado de 3/4"; inclusive materiais acessórios necessários à instalação e ligação à rede de água.</t>
    </r>
  </si>
  <si>
    <r>
      <rPr>
        <sz val="10"/>
        <rFont val="Times New Roman"/>
        <family val="1"/>
      </rPr>
      <t>44.03.450  TORNEIRA LONGA SEM ROSCA PARA USO GERAL, EM LATÃO FUNDIDO CROMADO</t>
    </r>
  </si>
  <si>
    <r>
      <rPr>
        <sz val="10"/>
        <rFont val="Times New Roman"/>
        <family val="1"/>
      </rPr>
      <t xml:space="preserve">2)  </t>
    </r>
    <r>
      <rPr>
        <sz val="11"/>
        <rFont val="Times New Roman"/>
        <family val="1"/>
      </rPr>
      <t>O item remunera o fornecimento e instalação de torneira longa sem rosca, para uso geral, em latão fundido cromado de 3/4" ou 1/2"; inclusive materiais acessórios necessários à instalação e ligação à rede de água.</t>
    </r>
  </si>
  <si>
    <r>
      <rPr>
        <sz val="10"/>
        <rFont val="Times New Roman"/>
        <family val="1"/>
      </rPr>
      <t>44.03.460  TORNEIRA PARA LAVATÓRIO, EM LATÃO FUNDIDO CROMADO, DN 1/2"</t>
    </r>
  </si>
  <si>
    <r>
      <rPr>
        <sz val="10"/>
        <rFont val="Times New Roman"/>
        <family val="1"/>
      </rPr>
      <t xml:space="preserve">2)  </t>
    </r>
    <r>
      <rPr>
        <sz val="11"/>
        <rFont val="Times New Roman"/>
        <family val="1"/>
      </rPr>
      <t>O  item  remunera  o  fornecimento  e  instalação  de  torneira  para  lavatório,  em  latão  fundido cromado  de  1/2";  inclusive  materiais  acessórios  necessários  à  instalação  e  ligação  à  rede  de água.</t>
    </r>
  </si>
  <si>
    <r>
      <rPr>
        <sz val="10"/>
        <rFont val="Times New Roman"/>
        <family val="1"/>
      </rPr>
      <t>44.03.470  TORNEIRA  DE  PAREDE,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</si>
  <si>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em  parede,  em  latão  fundido  cromado  de  3/4"  ou  1/2";  inclusive  materiais acessórios necessários à instalação e ligação à rede de água.</t>
    </r>
  </si>
  <si>
    <r>
      <rPr>
        <sz val="10"/>
        <rFont val="Times New Roman"/>
        <family val="1"/>
      </rPr>
      <t>44.03.480  TORNEIRA DE MESA PARA LAVATÓRIO COMPACTA, ACIONAMENTO HIDROMECÂNICO, EM LATÃO CROMADO, DN = 1/2"</t>
    </r>
  </si>
  <si>
    <r>
      <rPr>
        <sz val="10"/>
        <rFont val="Times New Roman"/>
        <family val="1"/>
      </rPr>
      <t xml:space="preserve">2)  </t>
    </r>
    <r>
      <rPr>
        <sz val="11"/>
        <rFont val="Times New Roman"/>
        <family val="1"/>
      </rPr>
      <t>O  item  remunera  o  fornecimento  e  instalação  de  torneira  de  mesa,  modelo  compacto  para lavatórios ou cubas pequenas, com acionamento por meio de válvula de sistema hidromecânico, onde duas forças simultâneas atuam: a hidráulica (pressão da água) e a mecânica (pressão do acionamento  manual),  acabamento  cromado,  diâmetro  nominal  de  1/2",  referência  Torneira</t>
    </r>
  </si>
  <si>
    <r>
      <rPr>
        <sz val="11"/>
        <rFont val="Times New Roman"/>
        <family val="1"/>
      </rPr>
      <t>Pressmatic Compact de Mesa, fabricação Docol, ou equivalente, inclusive materiais acessórios necessários à instalação e ligação à rede de água.</t>
    </r>
  </si>
  <si>
    <r>
      <rPr>
        <sz val="10"/>
        <rFont val="Times New Roman"/>
        <family val="1"/>
      </rPr>
      <t>44.03.500  APARELHO   MISTURADOR   DE   PAREDE,   PARA   PIA,   COM   BICA   MÓVEL,   ACABAMENTO CROMADO</t>
    </r>
  </si>
  <si>
    <r>
      <rPr>
        <sz val="10"/>
        <rFont val="Times New Roman"/>
        <family val="1"/>
      </rPr>
      <t xml:space="preserve">1)  </t>
    </r>
    <r>
      <rPr>
        <sz val="11"/>
        <rFont val="Times New Roman"/>
        <family val="1"/>
      </rPr>
      <t>Será medido por unidade de misturador instalado (un).</t>
    </r>
  </si>
  <si>
    <r>
      <rPr>
        <sz val="10"/>
        <rFont val="Times New Roman"/>
        <family val="1"/>
      </rPr>
      <t xml:space="preserve">2)  </t>
    </r>
    <r>
      <rPr>
        <sz val="11"/>
        <rFont val="Times New Roman"/>
        <family val="1"/>
      </rPr>
      <t>O item remunera o fornecimento e instalação de aparelho misturador de parede, para pia, com bica móvel, acabamento cromado, referência Linha Prata C50, da Forusi, ou 1258, da Fabrimar, ou equivalente; inclusive materiais acessórios necessários à instalação e ligação à rede de água.</t>
    </r>
  </si>
  <si>
    <r>
      <rPr>
        <sz val="10"/>
        <rFont val="Times New Roman"/>
        <family val="1"/>
      </rPr>
      <t>44.03.510  TORNEIRA DE PAREDE ANTIVANDALISMO, DN = 3/4"</t>
    </r>
  </si>
  <si>
    <r>
      <rPr>
        <sz val="10"/>
        <rFont val="Times New Roman"/>
        <family val="1"/>
      </rPr>
      <t xml:space="preserve">2)  </t>
    </r>
    <r>
      <rPr>
        <sz val="11"/>
        <rFont val="Times New Roman"/>
        <family val="1"/>
      </rPr>
      <t>O item remunera o fornecimento e instalação de torneira de parede antivandalismo completa, para  lavatório,  bebedouro,  ou  uso  geral,  com  acionamento  por  meio  de  válvula  de  sistema hidromecânico,  onde  duas  forças  simultâneas  atuam:  a  hidráulica  (pressão  da  água)  e  a mecânica (pressão do acionamento manual), acabamento cromado, diâmetro nominal de 3/4", modelos  para  alta  pressão  ou  baixa  pressão,  referência  Torneira  Pressmatic  Antivandalismo Parede,   fabricação   Docol,   ou   equivalente,   inclusive   materiais   acessórios   necessários   à instalação e ligação à rede de água.</t>
    </r>
  </si>
  <si>
    <r>
      <rPr>
        <sz val="10"/>
        <rFont val="Times New Roman"/>
        <family val="1"/>
      </rPr>
      <t>44.03.590  TORNEIRA  DE  MESA,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</si>
  <si>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na bancada da pia, em latão fundido cromado de 1/2", referência Torneira de Mesa  da  linha  Delicatta,  fabricação  Docol,  ou  equivalente;  inclusive  materiais  acessórios necessários à instalação e ligação à rede de água.</t>
    </r>
  </si>
  <si>
    <r>
      <rPr>
        <sz val="10"/>
        <rFont val="Times New Roman"/>
        <family val="1"/>
      </rPr>
      <t>44.03.630  TORNEIRA DE ACIONAMENTO RESTRITO, EM LATÃO CROMADO, DN = 1/2" OU 3/4"</t>
    </r>
  </si>
  <si>
    <r>
      <rPr>
        <sz val="10"/>
        <rFont val="Times New Roman"/>
        <family val="1"/>
      </rPr>
      <t xml:space="preserve">2)  </t>
    </r>
    <r>
      <rPr>
        <sz val="11"/>
        <rFont val="Times New Roman"/>
        <family val="1"/>
      </rPr>
      <t>O  item  remunera  o  fornecimento  e  instalação  de  torneira  de  acionamento  restrito,  em  latão cromado, com ângulo diferenciado para facilitar o engate de mangueira, acionamento por meio de chave destacável que fica com o usuário, impedindo o acionamento indevido, modelos com diâmetro  nominal  de  1/2"  ou  3/4",  referência  Torneira  de  Acionamento  Restrito,  fabricação Docol, ou equivalente; remunera também materiais acessórios necessários à instalação e ligação à rede de água.</t>
    </r>
  </si>
  <si>
    <r>
      <rPr>
        <sz val="10"/>
        <rFont val="Times New Roman"/>
        <family val="1"/>
      </rPr>
      <t>44.03.640  TORNEIRA DE PAREDE ACIONAMENTO HIDROMECÂNICO, EM LATÃO CROMADO, DN = 1/2" OU 3/4"</t>
    </r>
  </si>
  <si>
    <r>
      <rPr>
        <sz val="10"/>
        <rFont val="Times New Roman"/>
        <family val="1"/>
      </rPr>
      <t xml:space="preserve">2)  </t>
    </r>
    <r>
      <rPr>
        <sz val="11"/>
        <rFont val="Times New Roman"/>
        <family val="1"/>
      </rPr>
      <t>O item remunera o fornecimento e instalação de torneira de parede completa, para lavatório, bebedouro, ou uso geral, com acionamento por meio de válvula de sistema hidromecânico, onde duas  forças  simultâneas  atuam:  a  hidráulica  (pressão  da  água)  e  a  mecânica  (pressão  do acionamento  manual),  tempo  médio  de  fechamento  de  6  segundos,  acabamento  cromado, diâmetro  nominal  de  1/2",  com adaptador  para  a  instalação  em tubulação de 3/4", referência Torneira   Pressmatic 120,   fabricação   Docol,   ou   equivalente,   remunera   também   materiais acessórios necessários à instalação e ligação à rede de água.</t>
    </r>
  </si>
  <si>
    <r>
      <rPr>
        <sz val="10"/>
        <rFont val="Times New Roman"/>
        <family val="1"/>
      </rPr>
      <t>44.03.670  CAIXA DE DESCARGA DE EMBUTIR, ACIONAMENTO FRONTAL, COMPLETA</t>
    </r>
  </si>
  <si>
    <r>
      <rPr>
        <sz val="10"/>
        <rFont val="Times New Roman"/>
        <family val="1"/>
      </rPr>
      <t xml:space="preserve">1)  </t>
    </r>
    <r>
      <rPr>
        <sz val="11"/>
        <rFont val="Times New Roman"/>
        <family val="1"/>
      </rPr>
      <t>Será medido por conjunto de caixa de descarga instalada (cj).</t>
    </r>
  </si>
  <si>
    <r>
      <rPr>
        <sz val="10"/>
        <rFont val="Times New Roman"/>
        <family val="1"/>
      </rPr>
      <t xml:space="preserve">2)  </t>
    </r>
    <r>
      <rPr>
        <sz val="11"/>
        <rFont val="Times New Roman"/>
        <family val="1"/>
      </rPr>
      <t>O  item  remunera  o  fornecimento  de  caixa  de  descarga  de  embutir  em  alvenaria,  completa, abrangendo:</t>
    </r>
  </si>
  <si>
    <r>
      <rPr>
        <sz val="11"/>
        <rFont val="Times New Roman"/>
        <family val="1"/>
      </rPr>
      <t>a)  Caixa de descarga, com as características:</t>
    </r>
  </si>
  <si>
    <r>
      <rPr>
        <sz val="10"/>
        <rFont val="Wingdings"/>
        <charset val="2"/>
      </rPr>
      <t></t>
    </r>
    <r>
      <rPr>
        <sz val="10"/>
        <rFont val="Times New Roman"/>
        <family val="1"/>
      </rPr>
      <t xml:space="preserve">  </t>
    </r>
    <r>
      <rPr>
        <sz val="11"/>
        <rFont val="Times New Roman"/>
        <family val="1"/>
      </rPr>
      <t>Volume total do reservatório de 10 litros;</t>
    </r>
  </si>
  <si>
    <r>
      <rPr>
        <sz val="10"/>
        <rFont val="Wingdings"/>
        <charset val="2"/>
      </rPr>
      <t></t>
    </r>
    <r>
      <rPr>
        <sz val="10"/>
        <rFont val="Times New Roman"/>
        <family val="1"/>
      </rPr>
      <t xml:space="preserve">  </t>
    </r>
    <r>
      <rPr>
        <sz val="11"/>
        <rFont val="Times New Roman"/>
        <family val="1"/>
      </rPr>
      <t>Volume de descarga ajustável de 6 a 9 litros;</t>
    </r>
  </si>
  <si>
    <r>
      <rPr>
        <sz val="10"/>
        <rFont val="Wingdings"/>
        <charset val="2"/>
      </rPr>
      <t></t>
    </r>
    <r>
      <rPr>
        <sz val="10"/>
        <rFont val="Times New Roman"/>
        <family val="1"/>
      </rPr>
      <t xml:space="preserve">  </t>
    </r>
    <r>
      <rPr>
        <sz val="11"/>
        <rFont val="Times New Roman"/>
        <family val="1"/>
      </rPr>
      <t>Vazão de descarga de 1,8 litros por segundo;</t>
    </r>
  </si>
  <si>
    <r>
      <rPr>
        <sz val="10"/>
        <rFont val="Wingdings"/>
        <charset val="2"/>
      </rPr>
      <t></t>
    </r>
    <r>
      <rPr>
        <sz val="10"/>
        <rFont val="Times New Roman"/>
        <family val="1"/>
      </rPr>
      <t xml:space="preserve">  </t>
    </r>
    <r>
      <rPr>
        <sz val="11"/>
        <rFont val="Times New Roman"/>
        <family val="1"/>
      </rPr>
      <t>Tempo de enchimento para regulagem de 9 litros: 160 segundos para baixa pressão e 32 segundos para alta pressão;</t>
    </r>
  </si>
  <si>
    <r>
      <rPr>
        <sz val="10"/>
        <rFont val="Wingdings"/>
        <charset val="2"/>
      </rPr>
      <t></t>
    </r>
    <r>
      <rPr>
        <sz val="10"/>
        <rFont val="Times New Roman"/>
        <family val="1"/>
      </rPr>
      <t xml:space="preserve">  </t>
    </r>
    <r>
      <rPr>
        <sz val="11"/>
        <rFont val="Times New Roman"/>
        <family val="1"/>
      </rPr>
      <t>Dimensões externas: 8,9 cm de profundidade, 44,6 cm de largura e 59,5 cm de altura;</t>
    </r>
  </si>
  <si>
    <r>
      <rPr>
        <sz val="11"/>
        <rFont val="Times New Roman"/>
        <family val="1"/>
      </rPr>
      <t>b)  Comando de acionamento, com as características:</t>
    </r>
  </si>
  <si>
    <r>
      <rPr>
        <sz val="10"/>
        <rFont val="Wingdings"/>
        <charset val="2"/>
      </rPr>
      <t></t>
    </r>
    <r>
      <rPr>
        <sz val="10"/>
        <rFont val="Times New Roman"/>
        <family val="1"/>
      </rPr>
      <t xml:space="preserve">  </t>
    </r>
    <r>
      <rPr>
        <sz val="11"/>
        <rFont val="Times New Roman"/>
        <family val="1"/>
      </rPr>
      <t>Localização frontal;</t>
    </r>
  </si>
  <si>
    <r>
      <rPr>
        <sz val="10"/>
        <rFont val="Wingdings"/>
        <charset val="2"/>
      </rPr>
      <t></t>
    </r>
    <r>
      <rPr>
        <sz val="10"/>
        <rFont val="Times New Roman"/>
        <family val="1"/>
      </rPr>
      <t xml:space="preserve">  </t>
    </r>
    <r>
      <rPr>
        <sz val="11"/>
        <rFont val="Times New Roman"/>
        <family val="1"/>
      </rPr>
      <t>Acionamento por botão, com espelho retangular em metal cromado acabamento brilhante ou acetinado;</t>
    </r>
  </si>
  <si>
    <r>
      <rPr>
        <sz val="11"/>
        <rFont val="Times New Roman"/>
        <family val="1"/>
      </rPr>
      <t>c)  Componentes e acessórios:</t>
    </r>
  </si>
  <si>
    <r>
      <rPr>
        <sz val="10"/>
        <rFont val="Wingdings"/>
        <charset val="2"/>
      </rPr>
      <t></t>
    </r>
    <r>
      <rPr>
        <sz val="10"/>
        <rFont val="Times New Roman"/>
        <family val="1"/>
      </rPr>
      <t xml:space="preserve">  </t>
    </r>
    <r>
      <rPr>
        <sz val="11"/>
        <rFont val="Times New Roman"/>
        <family val="1"/>
      </rPr>
      <t>Torneira de bóia desmontável;</t>
    </r>
  </si>
  <si>
    <r>
      <rPr>
        <sz val="10"/>
        <rFont val="Wingdings"/>
        <charset val="2"/>
      </rPr>
      <t></t>
    </r>
    <r>
      <rPr>
        <sz val="10"/>
        <rFont val="Times New Roman"/>
        <family val="1"/>
      </rPr>
      <t xml:space="preserve">  </t>
    </r>
    <r>
      <rPr>
        <sz val="11"/>
        <rFont val="Times New Roman"/>
        <family val="1"/>
      </rPr>
      <t>Engate flexível de 1/2";</t>
    </r>
  </si>
  <si>
    <r>
      <rPr>
        <sz val="10"/>
        <rFont val="Wingdings"/>
        <charset val="2"/>
      </rPr>
      <t></t>
    </r>
    <r>
      <rPr>
        <sz val="10"/>
        <rFont val="Times New Roman"/>
        <family val="1"/>
      </rPr>
      <t xml:space="preserve">  </t>
    </r>
    <r>
      <rPr>
        <sz val="11"/>
        <rFont val="Times New Roman"/>
        <family val="1"/>
      </rPr>
      <t>Conexão para tubo Pex com diâmetro de 16 mm e obturador com extravasor;</t>
    </r>
  </si>
  <si>
    <r>
      <rPr>
        <sz val="10"/>
        <rFont val="Wingdings"/>
        <charset val="2"/>
      </rPr>
      <t></t>
    </r>
    <r>
      <rPr>
        <sz val="10"/>
        <rFont val="Times New Roman"/>
        <family val="1"/>
      </rPr>
      <t xml:space="preserve">  </t>
    </r>
    <r>
      <rPr>
        <sz val="11"/>
        <rFont val="Times New Roman"/>
        <family val="1"/>
      </rPr>
      <t>Conexão de saída da caixa de descarga;</t>
    </r>
  </si>
  <si>
    <r>
      <rPr>
        <sz val="10"/>
        <rFont val="Wingdings"/>
        <charset val="2"/>
      </rPr>
      <t></t>
    </r>
    <r>
      <rPr>
        <sz val="10"/>
        <rFont val="Times New Roman"/>
        <family val="1"/>
      </rPr>
      <t xml:space="preserve">  </t>
    </r>
    <r>
      <rPr>
        <sz val="11"/>
        <rFont val="Times New Roman"/>
        <family val="1"/>
      </rPr>
      <t>Tubo de descarga e curva, embutidos na alvenaria;</t>
    </r>
  </si>
  <si>
    <r>
      <rPr>
        <sz val="11"/>
        <rFont val="Times New Roman"/>
        <family val="1"/>
      </rPr>
      <t>d)  Protótipo comercial: Caixa de descarga de embutir em alvenaria modelo 9000 C, fabricação Montana, ou outro desde que atenda às características acima descritas;</t>
    </r>
  </si>
  <si>
    <r>
      <rPr>
        <sz val="11"/>
        <rFont val="Times New Roman"/>
        <family val="1"/>
      </rPr>
      <t>Remunera  também  o  fornecimento  de  materiais  acessórios  e  a  mão-de-obra  necessária  para  a instalação  completa  da  caixa  de  descarga,  engate  flexível  e  o  tubo  de  descarga,  conforme recomendações do fabricante e a interligação à rede de água.</t>
    </r>
  </si>
  <si>
    <r>
      <rPr>
        <sz val="10"/>
        <rFont val="Times New Roman"/>
        <family val="1"/>
      </rPr>
      <t>44.03.690  TORNEIRA DE PAREDE EM ABS, DN = 1/2" OU 3/4", 10 CM</t>
    </r>
  </si>
  <si>
    <r>
      <rPr>
        <sz val="10"/>
        <rFont val="Times New Roman"/>
        <family val="1"/>
      </rPr>
      <t xml:space="preserve">2)  </t>
    </r>
    <r>
      <rPr>
        <sz val="11"/>
        <rFont val="Times New Roman"/>
        <family val="1"/>
      </rPr>
      <t>O item remunera o fornecimento e instalação de torneira de parede com 10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</si>
  <si>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44.03.700  TORNEIRA DE PAREDE EM ABS, DN = 1/2" OU 3/4", 15 CM</t>
    </r>
  </si>
  <si>
    <r>
      <rPr>
        <sz val="10"/>
        <rFont val="Times New Roman"/>
        <family val="1"/>
      </rPr>
      <t xml:space="preserve">2)  </t>
    </r>
    <r>
      <rPr>
        <sz val="11"/>
        <rFont val="Times New Roman"/>
        <family val="1"/>
      </rPr>
      <t>O item remunera o fornecimento e instalação de torneira de parede com 15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</si>
  <si>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44.03.720  TORNEIRA    DE    MESA    PARA    LAVATÓRIO,    ACIONAMENTO    HIDROMECÂNICO,    COM ALAVANCA,  REGISTRO  INTEGRADO  REGULADOR  DE  VAZÃO,  EM  LATÃO  CROMADO,  DN= 1/2”</t>
    </r>
  </si>
  <si>
    <r>
      <rPr>
        <sz val="10"/>
        <rFont val="Times New Roman"/>
        <family val="1"/>
      </rPr>
      <t xml:space="preserve">2)  </t>
    </r>
    <r>
      <rPr>
        <sz val="11"/>
        <rFont val="Times New Roman"/>
        <family val="1"/>
      </rPr>
      <t>O  item  remunera  o  fornecimento  e  instalação  de  torneira  de  mesa,  para  lavatório,  com acionamento  por  meio  de  alavanca  e  válvula  com  sistema  hidromecânico,  onde  duas  forças simultâneas  atuam:  a  hidráulica  (pressão  da  água)  e  a  mecânica  (pressão  do  acionamento manual), diâmetro nominal 1/2”, acabamento cromado, regulagem de vazão para alta pressão ou baixa  pressão,  referência  Torneira  Pressmatic  Benefit,  fabricação  Docol,  ou  equivalente, remunera também materiais acessórios necessários à instalação e ligação à rede de água.</t>
    </r>
  </si>
  <si>
    <r>
      <rPr>
        <sz val="10"/>
        <rFont val="Times New Roman"/>
        <family val="1"/>
      </rPr>
      <t>44.03.870  DUCHA HIGIÊNICA BRANCA DE PVC</t>
    </r>
  </si>
  <si>
    <r>
      <rPr>
        <sz val="10"/>
        <rFont val="Times New Roman"/>
        <family val="1"/>
      </rPr>
      <t xml:space="preserve">1)  </t>
    </r>
    <r>
      <rPr>
        <sz val="11"/>
        <rFont val="Times New Roman"/>
        <family val="1"/>
      </rPr>
      <t>Será medido por unidade de ducha higiênica instalada (un).</t>
    </r>
  </si>
  <si>
    <r>
      <rPr>
        <sz val="10"/>
        <rFont val="Times New Roman"/>
        <family val="1"/>
      </rPr>
      <t xml:space="preserve">2)  </t>
    </r>
    <r>
      <rPr>
        <sz val="11"/>
        <rFont val="Times New Roman"/>
        <family val="1"/>
      </rPr>
      <t>O  item  remunera  o  fornecimento  e  instalação  de  ducha  higiênica  branca  de  PVC.  Remunera também os materiais de vedação e acessórios necessários para sua instalação e ligação à rede de água.</t>
    </r>
  </si>
  <si>
    <r>
      <rPr>
        <sz val="10"/>
        <rFont val="Times New Roman"/>
        <family val="1"/>
      </rPr>
      <t>44.03.900  SECADOR DE MÃOS EM ABS</t>
    </r>
  </si>
  <si>
    <r>
      <rPr>
        <sz val="10"/>
        <rFont val="Times New Roman"/>
        <family val="1"/>
      </rPr>
      <t xml:space="preserve">1)  </t>
    </r>
    <r>
      <rPr>
        <sz val="11"/>
        <rFont val="Times New Roman"/>
        <family val="1"/>
      </rPr>
      <t>Será medido por unidade de secador instalado (un).</t>
    </r>
  </si>
  <si>
    <r>
      <rPr>
        <sz val="10"/>
        <rFont val="Times New Roman"/>
        <family val="1"/>
      </rPr>
      <t xml:space="preserve">2)  </t>
    </r>
    <r>
      <rPr>
        <sz val="11"/>
        <rFont val="Times New Roman"/>
        <family val="1"/>
      </rPr>
      <t>O  item  remunera  o  fornecimento  e  instalação  do  secador  de  mãos  em  ABS,  com  fecho  de segurança, fluxo de ar de 70 l/s, resistência de 1350 W e tensão de 220 V, referência CR-108B, fabricação Brakey, ou equivalente, inclusive material de fixação.</t>
    </r>
  </si>
  <si>
    <r>
      <rPr>
        <sz val="10"/>
        <rFont val="Times New Roman"/>
        <family val="1"/>
      </rPr>
      <t>44.03.920  DUCHA HIGIÊNICA COM REGISTRO</t>
    </r>
  </si>
  <si>
    <r>
      <rPr>
        <sz val="10"/>
        <rFont val="Times New Roman"/>
        <family val="1"/>
      </rPr>
      <t xml:space="preserve">2)  </t>
    </r>
    <r>
      <rPr>
        <sz val="11"/>
        <rFont val="Times New Roman"/>
        <family val="1"/>
      </rPr>
      <t>O  item  remunera  o  fornecimento  e  instalação  de  ducha  higiênica  com  registro,  acabamento cromado; referência Belle Epoque Light 1984 C51 ACT fabricação Deca, Delicatta 109106 CR fabricação Docol, Aquarius 2195-A fabricação Fabrimar, ou equivalente. Remunera também os materiais de vedação e acessórios necessários para sua instalação e ligação à rede de água.</t>
    </r>
  </si>
  <si>
    <r>
      <rPr>
        <sz val="10"/>
        <rFont val="Times New Roman"/>
        <family val="1"/>
      </rPr>
      <t>44.03.930  DESVIADOR PARA DUCHA ELÉTRICA</t>
    </r>
  </si>
  <si>
    <r>
      <rPr>
        <sz val="10"/>
        <rFont val="Times New Roman"/>
        <family val="1"/>
      </rPr>
      <t xml:space="preserve">1)  </t>
    </r>
    <r>
      <rPr>
        <sz val="11"/>
        <rFont val="Times New Roman"/>
        <family val="1"/>
      </rPr>
      <t>Será medido por unidade de desviador instalado (un).</t>
    </r>
  </si>
  <si>
    <r>
      <rPr>
        <sz val="10"/>
        <rFont val="Times New Roman"/>
        <family val="1"/>
      </rPr>
      <t xml:space="preserve">2)  </t>
    </r>
    <r>
      <rPr>
        <sz val="11"/>
        <rFont val="Times New Roman"/>
        <family val="1"/>
      </rPr>
      <t>O item remunera o fornecimento e instalação de desviador para ducha elétrica, com mangueira espiralada  de  2,20 m  de  comprimento,  suporte  para  ducha  manual,  parafusos  e  buchas  de fixação,   referência   8010-A   fabricação   Lorenzetti   ou   equivalente.   Remunera   também   os materiais de vedação e acessórios necessários para sua instalação e ligação à rede de água.</t>
    </r>
  </si>
  <si>
    <r>
      <rPr>
        <sz val="10"/>
        <rFont val="Times New Roman"/>
        <family val="1"/>
      </rPr>
      <t>44.03.940  VÁLVULA  DUPLA  PARA  BANCADA  DE  LABORATÓRIO,  USO  EM  GLP,  COM  BICO  PARA MANGUEIRA – DIÂMETRO DE 1/4’ A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</si>
  <si>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</si>
  <si>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de  materiais,  acessórios  e  mão-de-obra  necessários  para a instalação e fixação completa de válvula dupla para bancada de laboratório, para uso em GLP, com volante amarelo e bico escalonado para mangueira, corpo em latão cromado ou latão com pintura epóxi branca RAL 9003. Vedação tipo agulha com acento em teflon, niple de 1/2’ BSP externa e 1/4´ NPT interna. Pressão máxima de trabalho = 2 bar para gases; Remunera também a ligação na rede de GLP, testes de funcionamento e termo de garantia. Referências comerciais: Modelo PV-120 fabricação Pecinox, Modelo KV–120 fabricação King Comercial, Modelo JV- 109 fabricação Juval Usinagem, ou equivalente.</t>
    </r>
  </si>
  <si>
    <r>
      <rPr>
        <sz val="10"/>
        <rFont val="Times New Roman"/>
        <family val="1"/>
      </rPr>
      <t>44.03.950  VÁLVULA  PARA  CUBA  DE  LABORATÓRIO,  COM  NUCA  GIRATÓRIA  E  BICO  ESCALONADO PARA MANGUEIRA</t>
    </r>
  </si>
  <si>
    <r>
      <rPr>
        <sz val="10"/>
        <rFont val="Times New Roman"/>
        <family val="1"/>
      </rPr>
      <t xml:space="preserve">2)     </t>
    </r>
    <r>
      <rPr>
        <sz val="11"/>
        <rFont val="Times New Roman"/>
        <family val="1"/>
      </rPr>
      <t>O  item remunera  o  fornecimento  de  materiais,  acessórios  e  mão-de-obra  necessários  para a instalação e fixação co33mpleta de válvula para cuba de laboratório, com nuca alta giratória e bico escalonado para mangueira, uso em bancada, registro tipo agulha com acento em teflon, volante  verde,  niple  de  conexão  de  1/2’  BSP,  corpo  em latão  cromado  ou  latão  com pintura epóxi branca RAL 9003. Pressão máxima de trabalho = 10 bar para água. Remunera também a ligação  na  rede  de  água  fria,  testes  de  funcionamento  e  termo  de  garantia.  Referências comerciais: Modelo PV-140 fabricação Pecinox, Modelo KV–140 fabricação King Comercial, Modelo JV-203 fabricação Juval Usinagem, ou equivalente.</t>
    </r>
  </si>
  <si>
    <r>
      <rPr>
        <b/>
        <sz val="10"/>
        <rFont val="Times New Roman"/>
        <family val="1"/>
      </rPr>
      <t>44.04.000  PRATELEIRAS</t>
    </r>
  </si>
  <si>
    <r>
      <rPr>
        <sz val="10"/>
        <rFont val="Times New Roman"/>
        <family val="1"/>
      </rPr>
      <t>44.04.030  PRATELEIRA EM GRANITO COM ESPESSURA DE 2 CM</t>
    </r>
  </si>
  <si>
    <r>
      <rPr>
        <sz val="10"/>
        <rFont val="Times New Roman"/>
        <family val="1"/>
      </rPr>
      <t xml:space="preserve">1)  </t>
    </r>
    <r>
      <rPr>
        <sz val="11"/>
        <rFont val="Times New Roman"/>
        <family val="1"/>
      </rPr>
      <t>Será medido pela área de prateleira instalada (m²).</t>
    </r>
  </si>
  <si>
    <r>
      <rPr>
        <sz val="10"/>
        <rFont val="Times New Roman"/>
        <family val="1"/>
      </rPr>
      <t xml:space="preserve">2)  </t>
    </r>
    <r>
      <rPr>
        <sz val="11"/>
        <rFont val="Times New Roman"/>
        <family val="1"/>
      </rPr>
      <t>O  item  remunera  o  fornecimento  de  materiais  e  a  mão-de-obra  necessária  para  instalação  de prateleira  em  granito  com  espessura  de  2 cm;  assentada  com  argamassa  de  cimento  e  areia; acabamento  polido,  nas  cores:  Andorinha,  Corumbá,  Branco  Dallas,  Santa  Cecília  ou  Verde Ubatuba.</t>
    </r>
  </si>
  <si>
    <r>
      <rPr>
        <sz val="10"/>
        <rFont val="Times New Roman"/>
        <family val="1"/>
      </rPr>
      <t>44.04.040  PRATELEIRA EM GRANILITE</t>
    </r>
  </si>
  <si>
    <r>
      <rPr>
        <sz val="10"/>
        <rFont val="Times New Roman"/>
        <family val="1"/>
      </rPr>
      <t xml:space="preserve">1)    </t>
    </r>
    <r>
      <rPr>
        <sz val="11"/>
        <rFont val="Times New Roman"/>
        <family val="1"/>
      </rPr>
      <t>Será medido pela área de placa de prateleira instalada (m²).</t>
    </r>
  </si>
  <si>
    <r>
      <rPr>
        <sz val="10"/>
        <rFont val="Times New Roman"/>
        <family val="1"/>
      </rPr>
      <t xml:space="preserve">2)    </t>
    </r>
    <r>
      <rPr>
        <sz val="11"/>
        <rFont val="Times New Roman"/>
        <family val="1"/>
      </rPr>
      <t>O item remunera o fornecimento dos materiais para a execução da prateleira constituída por: placas de granilite de 3 cm de espessura, polidas e enceradas com cera virgem nos dois lados; cimento, areia, cimento branco, inclusive materiais acessórios e a mão-de-obra necessária para o chumbamento na alvenaria e o rejuntamento.</t>
    </r>
  </si>
  <si>
    <r>
      <rPr>
        <sz val="10"/>
        <rFont val="Times New Roman"/>
        <family val="1"/>
      </rPr>
      <t>44.04.050  PRATELEIRA EM GRANITO COM ESPESSURA DE 3 CM</t>
    </r>
  </si>
  <si>
    <r>
      <rPr>
        <sz val="10"/>
        <rFont val="Times New Roman"/>
        <family val="1"/>
      </rPr>
      <t xml:space="preserve">2)  </t>
    </r>
    <r>
      <rPr>
        <sz val="11"/>
        <rFont val="Times New Roman"/>
        <family val="1"/>
      </rPr>
      <t>O  item  remunera  o  fornecimento  de  materiais  e  a  mão-de-obra  necessária  para  instalação  de prateleira  em  granito  com  espessura  de  3 cm;  assentada  com  argamassa  de  cimento  e  areia; acabamento  polido,  nas  cores:  Andorinha,  Corumbá,  Branco  Dallas,  Santa  Cecília  ou  Verde Ubatuba.</t>
    </r>
  </si>
  <si>
    <r>
      <rPr>
        <b/>
        <sz val="10"/>
        <rFont val="Times New Roman"/>
        <family val="1"/>
      </rPr>
      <t>44.06.000  APARELHOS DE AÇO INOXIDÁVEL</t>
    </r>
  </si>
  <si>
    <r>
      <rPr>
        <sz val="10"/>
        <rFont val="Times New Roman"/>
        <family val="1"/>
      </rPr>
      <t>44.06.010  LAVATÓRIO COLETIVO DE AÇO INOXIDÁVEL</t>
    </r>
  </si>
  <si>
    <r>
      <rPr>
        <sz val="10"/>
        <rFont val="Times New Roman"/>
        <family val="1"/>
      </rPr>
      <t xml:space="preserve">1)  </t>
    </r>
    <r>
      <rPr>
        <sz val="11"/>
        <rFont val="Times New Roman"/>
        <family val="1"/>
      </rPr>
      <t>Será medido por comprimento, na projeção horizontal, de lavatório instalado (m).</t>
    </r>
  </si>
  <si>
    <r>
      <rPr>
        <sz val="10"/>
        <rFont val="Times New Roman"/>
        <family val="1"/>
      </rPr>
      <t xml:space="preserve">2)  </t>
    </r>
    <r>
      <rPr>
        <sz val="11"/>
        <rFont val="Times New Roman"/>
        <family val="1"/>
      </rPr>
      <t>O  item  remunera  o  fornecimento  de  lavatório  coletivo  em  aço  inoxidável;  materiais  para fixação; materiais acessórios e a mão-de-obra necessária para sua instalação.</t>
    </r>
  </si>
  <si>
    <r>
      <rPr>
        <sz val="10"/>
        <rFont val="Times New Roman"/>
        <family val="1"/>
      </rPr>
      <t>44.06.100  MICTÓRIO COLETIVO DE AÇO INOXIDÁVEL</t>
    </r>
  </si>
  <si>
    <r>
      <rPr>
        <sz val="10"/>
        <rFont val="Times New Roman"/>
        <family val="1"/>
      </rPr>
      <t xml:space="preserve">1)  </t>
    </r>
    <r>
      <rPr>
        <sz val="11"/>
        <rFont val="Times New Roman"/>
        <family val="1"/>
      </rPr>
      <t>Será medido por comprimento, na projeção horizontal, de mictório instalado (m).</t>
    </r>
  </si>
  <si>
    <r>
      <rPr>
        <sz val="10"/>
        <rFont val="Times New Roman"/>
        <family val="1"/>
      </rPr>
      <t xml:space="preserve">2)  </t>
    </r>
    <r>
      <rPr>
        <sz val="11"/>
        <rFont val="Times New Roman"/>
        <family val="1"/>
      </rPr>
      <t>O item remunera o fornecimento de mictório coletivo em aço inoxidável; materiais de fixação; materiais acessórios e a mão-de-obra necessária para sua instalação.</t>
    </r>
  </si>
  <si>
    <r>
      <rPr>
        <sz val="10"/>
        <rFont val="Times New Roman"/>
        <family val="1"/>
      </rPr>
      <t>44.06.200  TANQUE EM AÇO INOXIDÁVEL</t>
    </r>
  </si>
  <si>
    <r>
      <rPr>
        <sz val="10"/>
        <rFont val="Times New Roman"/>
        <family val="1"/>
      </rPr>
      <t xml:space="preserve">2)  </t>
    </r>
    <r>
      <rPr>
        <sz val="11"/>
        <rFont val="Times New Roman"/>
        <family val="1"/>
      </rPr>
      <t>O   item   remunera   o   fornecimento   de   tanque   de   aço   inoxidável   de   60 x 60x 30 cm,   ou 64 x 53 x 28 cm; materiais para fixação; materiais acessórios e a mão-de-obra necessária para sua instalação.</t>
    </r>
  </si>
  <si>
    <r>
      <rPr>
        <sz val="10"/>
        <rFont val="Times New Roman"/>
        <family val="1"/>
      </rPr>
      <t>44.06.250  CUBA EM AÇO INOXIDÁVEL SIMPLES DE 300 X 140 MM</t>
    </r>
  </si>
  <si>
    <r>
      <rPr>
        <sz val="10"/>
        <rFont val="Times New Roman"/>
        <family val="1"/>
      </rPr>
      <t xml:space="preserve">2)  </t>
    </r>
    <r>
      <rPr>
        <sz val="11"/>
        <rFont val="Times New Roman"/>
        <family val="1"/>
      </rPr>
      <t>O item remunera o fornecimento e instalação da cuba simples, linha comercial sem pertences, redonda  com  diâmetro  de  300 mm  e  profundidade  de 140 mm,  em  aço  inoxidável  AISI 304, inclusive   materiais   acessórios   necessários   para   a   instalação   em   bancadas.   Referência Comercial: Linha Standard da Tramontina ou equivalente.</t>
    </r>
  </si>
  <si>
    <r>
      <rPr>
        <sz val="10"/>
        <rFont val="Times New Roman"/>
        <family val="1"/>
      </rPr>
      <t>44.06.300  CUBA EM AÇO INOXIDÁVEL SIMPLES DE 400 X 340 X 140 MM</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</si>
  <si>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</si>
  <si>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e instalação da cuba simples, linha comercial sem pertences, de  400 x 340 x 140 mm,  em  aço  inoxidável  AISI 304,  liga  18,8;  espessura  da  chapa  22; inclusive materiais acessórios necessários para a instalação em bancadas.</t>
    </r>
  </si>
  <si>
    <r>
      <rPr>
        <sz val="10"/>
        <rFont val="Times New Roman"/>
        <family val="1"/>
      </rPr>
      <t>44.06.310  CUBA EM AÇO INOXIDÁVEL SIMPLES DE 465 X 300 X 140 MM</t>
    </r>
  </si>
  <si>
    <r>
      <rPr>
        <sz val="10"/>
        <rFont val="Times New Roman"/>
        <family val="1"/>
      </rPr>
      <t xml:space="preserve">2)  </t>
    </r>
    <r>
      <rPr>
        <sz val="11"/>
        <rFont val="Times New Roman"/>
        <family val="1"/>
      </rPr>
      <t>O item remunera o fornecimento e instalação da cuba simples, linha comercial sem pertences, de  465 x 300 x 140 mm,  em  aço  inoxidável  AISI 304,  liga  18,8;  espessura  da  chapa  22; inclusive materiais acessórios necessários para a instalação em bancadas.</t>
    </r>
  </si>
  <si>
    <r>
      <rPr>
        <sz val="10"/>
        <rFont val="Times New Roman"/>
        <family val="1"/>
      </rPr>
      <t>44.06.320  CUBA EM AÇO INOXIDÁVEL SIMPLES DE 560 X 330 X 140 MM</t>
    </r>
  </si>
  <si>
    <r>
      <rPr>
        <sz val="10"/>
        <rFont val="Times New Roman"/>
        <family val="1"/>
      </rPr>
      <t xml:space="preserve">2)  </t>
    </r>
    <r>
      <rPr>
        <sz val="11"/>
        <rFont val="Times New Roman"/>
        <family val="1"/>
      </rPr>
      <t>O item remunera o fornecimento e instalação da cuba simples, linha comercial sem pertences, de  560 x 330 x 140 mm,  em  aço  inoxidável  AISI 304,  liga  18,8;  espessura  da  chapa  22; inclusive materiais acessórios necessários para a instalação em bancadas.</t>
    </r>
  </si>
  <si>
    <r>
      <rPr>
        <sz val="10"/>
        <rFont val="Times New Roman"/>
        <family val="1"/>
      </rPr>
      <t>44.06.330  CUBA EM AÇO INOXIDÁVEL SIMPLES DE 500X400X400MM</t>
    </r>
  </si>
  <si>
    <r>
      <rPr>
        <sz val="10"/>
        <rFont val="Times New Roman"/>
        <family val="1"/>
      </rPr>
      <t xml:space="preserve">2)  </t>
    </r>
    <r>
      <rPr>
        <sz val="11"/>
        <rFont val="Times New Roman"/>
        <family val="1"/>
      </rPr>
      <t>O item remunera o fornecimento e instalação de cuba simples, de 500 x 400 x 400 mm, em aço inoxidável AISI 304, acabamento escovado ou polido. Remunera também materiais, acessórios</t>
    </r>
  </si>
  <si>
    <r>
      <rPr>
        <sz val="11"/>
        <rFont val="Times New Roman"/>
        <family val="1"/>
      </rPr>
      <t>e  mão-de-obra  necessários  para  a  instalação  da  cuba  em  bancadas.  Não  remunera  válvula americana.</t>
    </r>
  </si>
  <si>
    <r>
      <rPr>
        <sz val="10"/>
        <rFont val="Times New Roman"/>
        <family val="1"/>
      </rPr>
      <t>44.06.360  CUBA EM AÇO INOXIDÁVEL SIMPLES DE 500X400X200MM</t>
    </r>
  </si>
  <si>
    <r>
      <rPr>
        <sz val="10"/>
        <rFont val="Times New Roman"/>
        <family val="1"/>
      </rPr>
      <t xml:space="preserve">2)  </t>
    </r>
    <r>
      <rPr>
        <sz val="11"/>
        <rFont val="Times New Roman"/>
        <family val="1"/>
      </rPr>
      <t>O item remunera o fornecimento e instalação da cuba simples, linha comercial sem pertences, de  500 x 400 x 200 mm,  em  aço  inoxidável  AISI 304,  liga  18,8;  espessura  da  chapa  22; inclusive materiais acessórios necessários para a instalação em bancadas.</t>
    </r>
  </si>
  <si>
    <r>
      <rPr>
        <sz val="10"/>
        <rFont val="Times New Roman"/>
        <family val="1"/>
      </rPr>
      <t>44.06.400  CUBA EM AÇO INOXIDÁVEL SIMPLES DE 500X400X300MM</t>
    </r>
  </si>
  <si>
    <r>
      <rPr>
        <sz val="10"/>
        <rFont val="Times New Roman"/>
        <family val="1"/>
      </rPr>
      <t xml:space="preserve">2)  </t>
    </r>
    <r>
      <rPr>
        <sz val="11"/>
        <rFont val="Times New Roman"/>
        <family val="1"/>
      </rPr>
      <t>O item remunera o fornecimento e instalação da cuba simples, linha comercial sem pertences, de  500 x 400 x 300 mm,  em  aço  inoxidável  AISI 304,  liga  18,8;  espessura  da  chapa  22; inclusive materiais acessórios necessários para a instalação em bancadas.</t>
    </r>
  </si>
  <si>
    <r>
      <rPr>
        <sz val="10"/>
        <rFont val="Times New Roman"/>
        <family val="1"/>
      </rPr>
      <t>44.06.410  CUBA EM AÇO INOXIDÁVEL SIMPLES DE 600X500X300MM</t>
    </r>
  </si>
  <si>
    <r>
      <rPr>
        <sz val="10"/>
        <rFont val="Times New Roman"/>
        <family val="1"/>
      </rPr>
      <t xml:space="preserve">2)  </t>
    </r>
    <r>
      <rPr>
        <sz val="11"/>
        <rFont val="Times New Roman"/>
        <family val="1"/>
      </rPr>
      <t>O item remunera o fornecimento e instalação da cuba simples, linha comercial sem pertences, de  600 x 500 x 300 mm,  em  aço  inoxidável  AISI 304,  liga  18,8;  espessura  da  chapa  22; inclusive materiais acessórios necessários para a instalação em bancadas.</t>
    </r>
  </si>
  <si>
    <r>
      <rPr>
        <sz val="10"/>
        <rFont val="Times New Roman"/>
        <family val="1"/>
      </rPr>
      <t>44.06.470  CUBA EM AÇO INOXIDÁVEL SIMPLES DE 600X500X350MM</t>
    </r>
  </si>
  <si>
    <r>
      <rPr>
        <sz val="10"/>
        <rFont val="Times New Roman"/>
        <family val="1"/>
      </rPr>
      <t xml:space="preserve">2)  </t>
    </r>
    <r>
      <rPr>
        <sz val="11"/>
        <rFont val="Times New Roman"/>
        <family val="1"/>
      </rPr>
      <t>O item remunera o fornecimento e instalação da cuba simples, linha comercial sem pertences, de  600 x 500 x 350 mm,  em  aço  inoxidável  AISI 304,  liga  18,8;  espessura  da  chapa  20; inclusive materiais acessórios necessários para a instalação em bancadas.</t>
    </r>
  </si>
  <si>
    <r>
      <rPr>
        <sz val="10"/>
        <rFont val="Times New Roman"/>
        <family val="1"/>
      </rPr>
      <t>44.06.520  CUBA EM AÇO INOXIDÁVEL SIMPLES DE 600X500X400MM</t>
    </r>
  </si>
  <si>
    <r>
      <rPr>
        <sz val="10"/>
        <rFont val="Times New Roman"/>
        <family val="1"/>
      </rPr>
      <t xml:space="preserve">2)  </t>
    </r>
    <r>
      <rPr>
        <sz val="11"/>
        <rFont val="Times New Roman"/>
        <family val="1"/>
      </rPr>
      <t>O item remunera o fornecimento e instalação da cuba simples, linha comercial sem pertences, de  600 x 500 x 400 mm,  em  aço  inoxidável  AISI 304,  liga  18,8;  espessura  da  chapa  22; inclusive materiais acessórios necessários para a instalação em bancadas.</t>
    </r>
  </si>
  <si>
    <r>
      <rPr>
        <sz val="10"/>
        <rFont val="Times New Roman"/>
        <family val="1"/>
      </rPr>
      <t>44.06.570  CUBA EM AÇO INOXIDÁVEL SIMPLES DE 700X600X450MM</t>
    </r>
  </si>
  <si>
    <r>
      <rPr>
        <sz val="10"/>
        <rFont val="Times New Roman"/>
        <family val="1"/>
      </rPr>
      <t xml:space="preserve">2)  </t>
    </r>
    <r>
      <rPr>
        <sz val="11"/>
        <rFont val="Times New Roman"/>
        <family val="1"/>
      </rPr>
      <t>O item remunera o fornecimento e instalação da cuba simples, linha comercial sem pertences, de  700 x 600 x 450 mm,  em  aço  inoxidável  AISI 304,  liga  18,8;  espessura  da  chapa  22; inclusive materiais acessórios necessários para a instalação em bancadas.</t>
    </r>
  </si>
  <si>
    <r>
      <rPr>
        <sz val="10"/>
        <rFont val="Times New Roman"/>
        <family val="1"/>
      </rPr>
      <t>44.06.600  CUBA EM AÇO INOXIDÁVEL SIMPLES DE 1400X900X500MM</t>
    </r>
  </si>
  <si>
    <r>
      <rPr>
        <sz val="10"/>
        <rFont val="Times New Roman"/>
        <family val="1"/>
      </rPr>
      <t xml:space="preserve">2)  </t>
    </r>
    <r>
      <rPr>
        <sz val="11"/>
        <rFont val="Times New Roman"/>
        <family val="1"/>
      </rPr>
      <t>O item remunera o fornecimento e instalação de cuba simples de 1400 x 900 x 500 mm, em aço inoxidável  AISI 304,  liga  18.8,  espessura  de  1,20 a 1.50 mm,  acabamento  polido,  cantos arredondados   e   furo   para   válvula.   Remunera   também   todos   os   materiais,   acessórios, equipamentos  e  a  mão-de-obra  necessários  para  a  instalação  completa  da  cuba  em bancadas. Não remunera a válvula americana. Referência: Fabrinox, Nobreinox, Projinox ou equivalente.</t>
    </r>
  </si>
  <si>
    <r>
      <rPr>
        <sz val="10"/>
        <rFont val="Times New Roman"/>
        <family val="1"/>
      </rPr>
      <t>44.06.610  CUBA DE AÇO INOXIDÁVEL SIMPLES DE 1100X600X400MM</t>
    </r>
  </si>
  <si>
    <r>
      <rPr>
        <sz val="10"/>
        <rFont val="Times New Roman"/>
        <family val="1"/>
      </rPr>
      <t xml:space="preserve">2)  </t>
    </r>
    <r>
      <rPr>
        <sz val="11"/>
        <rFont val="Times New Roman"/>
        <family val="1"/>
      </rPr>
      <t>O item remunera o fornecimento e instalação de cuba simples de 1100 x 600 x 400 mm, em aço inoxidável AISI 304, liga 18.8, espessura da chapa 20, acabamento polido, cantos arredondados e furo para válvula. Remunera também todos os materiais, acessórios, equipamentos e a mão- de-obra necessários para a instalação completa da cuba em bancadas. Não remunera a válvula americana. Referência: Fabrinox, Nobreinox, Projinox ou equivalente.</t>
    </r>
  </si>
  <si>
    <r>
      <rPr>
        <sz val="10"/>
        <rFont val="Times New Roman"/>
        <family val="1"/>
      </rPr>
      <t>44.06.700  CUBA EM AÇO INOXIDÁVEL DUPLA DE 715X400X140MM</t>
    </r>
  </si>
  <si>
    <r>
      <rPr>
        <sz val="10"/>
        <rFont val="Times New Roman"/>
        <family val="1"/>
      </rPr>
      <t xml:space="preserve">2)  </t>
    </r>
    <r>
      <rPr>
        <sz val="11"/>
        <rFont val="Times New Roman"/>
        <family val="1"/>
      </rPr>
      <t>O item remunera o fornecimento e instalação da cuba dupla, linha comercial sem pertences, de 715 x 400 x 140 mm, em aço inoxidável AISI 304, liga 18,8; espessura da chapa 22; inclusive materiais acessórios necessários para a instalação em bancadas.</t>
    </r>
  </si>
  <si>
    <r>
      <rPr>
        <sz val="10"/>
        <rFont val="Times New Roman"/>
        <family val="1"/>
      </rPr>
      <t>44.06.710  CUBA EM AÇO INOXIDÁVEL DUPLA DE 835 X 340 X 140 MM</t>
    </r>
  </si>
  <si>
    <r>
      <rPr>
        <sz val="10"/>
        <rFont val="Times New Roman"/>
        <family val="1"/>
      </rPr>
      <t xml:space="preserve">2)  </t>
    </r>
    <r>
      <rPr>
        <sz val="11"/>
        <rFont val="Times New Roman"/>
        <family val="1"/>
      </rPr>
      <t>O item remunera o fornecimento e instalação da cuba dupla, linha comercial sem pertences, de 835 x 340 x 140 mm, em aço inoxidável AISI 304, liga 18,8; espessura da chapa 22; inclusive materiais acessórios necessários para a instalação em bancadas.</t>
    </r>
  </si>
  <si>
    <r>
      <rPr>
        <sz val="10"/>
        <rFont val="Times New Roman"/>
        <family val="1"/>
      </rPr>
      <t>44.06.750  CUBA EM AÇO INOXIDÁVEL DUPLA DE 1020 X 400 X 250 MM</t>
    </r>
  </si>
  <si>
    <r>
      <rPr>
        <sz val="10"/>
        <rFont val="Times New Roman"/>
        <family val="1"/>
      </rPr>
      <t xml:space="preserve">2)  </t>
    </r>
    <r>
      <rPr>
        <sz val="11"/>
        <rFont val="Times New Roman"/>
        <family val="1"/>
      </rPr>
      <t>O item remunera o fornecimento e instalação da cuba dupla, linha comercial sem pertences, de 1020 x 400 x 250 mm, em aço inoxidável AISI 304, liga 18,8; espessura da chapa 22; inclusive materiais acessórios necessários para a instalação em bancadas.</t>
    </r>
  </si>
  <si>
    <r>
      <rPr>
        <b/>
        <sz val="10"/>
        <rFont val="Times New Roman"/>
        <family val="1"/>
      </rPr>
      <t>44.20.000  REPAROS, CONSERVAÇÕES E COMPLEMENTOS</t>
    </r>
  </si>
  <si>
    <r>
      <rPr>
        <sz val="10"/>
        <rFont val="Times New Roman"/>
        <family val="1"/>
      </rPr>
      <t>44.20.010  SIFÃO PLÁSTICO SANFONADO UNIVERSAL 1"</t>
    </r>
  </si>
  <si>
    <r>
      <rPr>
        <sz val="10"/>
        <rFont val="Times New Roman"/>
        <family val="1"/>
      </rPr>
      <t xml:space="preserve">1)  </t>
    </r>
    <r>
      <rPr>
        <sz val="11"/>
        <rFont val="Times New Roman"/>
        <family val="1"/>
      </rPr>
      <t>Será medido por unidade de sifão instalado (un).</t>
    </r>
  </si>
  <si>
    <r>
      <rPr>
        <sz val="10"/>
        <rFont val="Times New Roman"/>
        <family val="1"/>
      </rPr>
      <t xml:space="preserve">2)  </t>
    </r>
    <r>
      <rPr>
        <sz val="11"/>
        <rFont val="Times New Roman"/>
        <family val="1"/>
      </rPr>
      <t>O item remunera o fornecimento do sifão sanfonado universal, entrada de 1" e com saída de 40 mm ou 50 mm; materiais acessórios e a mão-de-obra necessária para sua instalação e ligação à rede de esgoto, referência SSU40 ou SSU, fabricação Astra, ou equivalente.</t>
    </r>
  </si>
  <si>
    <r>
      <rPr>
        <sz val="10"/>
        <rFont val="Times New Roman"/>
        <family val="1"/>
      </rPr>
      <t>44.20.020  RECOLOCAÇÃO DE TORNEIRAS</t>
    </r>
  </si>
  <si>
    <r>
      <rPr>
        <sz val="10"/>
        <rFont val="Times New Roman"/>
        <family val="1"/>
      </rPr>
      <t xml:space="preserve">1)  </t>
    </r>
    <r>
      <rPr>
        <sz val="11"/>
        <rFont val="Times New Roman"/>
        <family val="1"/>
      </rPr>
      <t>Será medido por unidade de torneira recolocado (un).</t>
    </r>
  </si>
  <si>
    <r>
      <rPr>
        <sz val="10"/>
        <rFont val="Times New Roman"/>
        <family val="1"/>
      </rPr>
      <t xml:space="preserve">2)  </t>
    </r>
    <r>
      <rPr>
        <sz val="11"/>
        <rFont val="Times New Roman"/>
        <family val="1"/>
      </rPr>
      <t>O  item  remunera  o  fornecimento  da  mão-de-obra,  inclusive  materiais  acessórios,  necessários para a instalação de torneiras em geral.</t>
    </r>
  </si>
  <si>
    <r>
      <rPr>
        <sz val="10"/>
        <rFont val="Times New Roman"/>
        <family val="1"/>
      </rPr>
      <t>44.20.040  RECOLOCAÇÃO DE SIFÕES</t>
    </r>
  </si>
  <si>
    <r>
      <rPr>
        <sz val="10"/>
        <rFont val="Times New Roman"/>
        <family val="1"/>
      </rPr>
      <t xml:space="preserve">1)  </t>
    </r>
    <r>
      <rPr>
        <sz val="11"/>
        <rFont val="Times New Roman"/>
        <family val="1"/>
      </rPr>
      <t>Será medido por unidade recolocada (un).</t>
    </r>
  </si>
  <si>
    <r>
      <rPr>
        <sz val="10"/>
        <rFont val="Times New Roman"/>
        <family val="1"/>
      </rPr>
      <t xml:space="preserve">2)  </t>
    </r>
    <r>
      <rPr>
        <sz val="11"/>
        <rFont val="Times New Roman"/>
        <family val="1"/>
      </rPr>
      <t>O  item  remunera  o  fornecimento  da  mão-de-obra,  inclusive  materiais  acessórios,  necessários para a instalação de sifões em geral.</t>
    </r>
  </si>
  <si>
    <r>
      <rPr>
        <sz val="10"/>
        <rFont val="Times New Roman"/>
        <family val="1"/>
      </rPr>
      <t>44.20.060  RECOLOCAÇÃO DE APARELHOS SANITÁRIOS INCLUINDO ACESSÓRIOS</t>
    </r>
  </si>
  <si>
    <r>
      <rPr>
        <sz val="10"/>
        <rFont val="Times New Roman"/>
        <family val="1"/>
      </rPr>
      <t xml:space="preserve">2)  </t>
    </r>
    <r>
      <rPr>
        <sz val="11"/>
        <rFont val="Times New Roman"/>
        <family val="1"/>
      </rPr>
      <t>O  item  remunera  o  fornecimento  da  mão-de-obra  e  materiais  de  consumo  como  massa  e vedantes  necessários  para  a  instalação  e  ligação  às  redes  de  água  e  esgoto  de  aparelhos sanitários  em  geral  inclusive  os  seus  respectivos  acessórios  (bacia,  lavatório,  bidê,  mictório, tanque, etc.); não remunera o fornecimento dos aparelhos sanitários e dos acessórios.</t>
    </r>
  </si>
  <si>
    <r>
      <rPr>
        <sz val="10"/>
        <rFont val="Times New Roman"/>
        <family val="1"/>
      </rPr>
      <t>44.20.080  RECOLOCAÇÃO DE CAIXAS DE DESCARGA DE SOBREPOR</t>
    </r>
  </si>
  <si>
    <r>
      <rPr>
        <sz val="10"/>
        <rFont val="Times New Roman"/>
        <family val="1"/>
      </rPr>
      <t xml:space="preserve">2)  </t>
    </r>
    <r>
      <rPr>
        <sz val="11"/>
        <rFont val="Times New Roman"/>
        <family val="1"/>
      </rPr>
      <t>O item remunera a mão-de-obra, inclusive materiais acessórios, necessários para a instalação de caixas de descarga de sobrepor.</t>
    </r>
  </si>
  <si>
    <r>
      <rPr>
        <sz val="10"/>
        <rFont val="Times New Roman"/>
        <family val="1"/>
      </rPr>
      <t>44.20.100  ENGATE FLEXÍVEL METÁLICO DN = 1/2"</t>
    </r>
  </si>
  <si>
    <r>
      <rPr>
        <sz val="10"/>
        <rFont val="Times New Roman"/>
        <family val="1"/>
      </rPr>
      <t xml:space="preserve">1)  </t>
    </r>
    <r>
      <rPr>
        <sz val="11"/>
        <rFont val="Times New Roman"/>
        <family val="1"/>
      </rPr>
      <t>Será medido por unidade de engate flexível instalado (un).</t>
    </r>
  </si>
  <si>
    <r>
      <rPr>
        <sz val="10"/>
        <rFont val="Times New Roman"/>
        <family val="1"/>
      </rPr>
      <t xml:space="preserve">2)  </t>
    </r>
    <r>
      <rPr>
        <sz val="11"/>
        <rFont val="Times New Roman"/>
        <family val="1"/>
      </rPr>
      <t>O  item remunera  o  fornecimento  de  engate  flexível  metálico  com diâmetro  nominal  de 1/2", comprimento variável de 30 ou 40 cm, materiais acessórios e a mão-de-obra necessária para a instalação do engate flexível em aparelhos sanitários.</t>
    </r>
  </si>
  <si>
    <r>
      <rPr>
        <sz val="10"/>
        <rFont val="Times New Roman"/>
        <family val="1"/>
      </rPr>
      <t>44.20.110  ENGATE FLEXÍVEL DE PVC DN = 1/2"</t>
    </r>
  </si>
  <si>
    <r>
      <rPr>
        <sz val="10"/>
        <rFont val="Times New Roman"/>
        <family val="1"/>
      </rPr>
      <t xml:space="preserve">2)  </t>
    </r>
    <r>
      <rPr>
        <sz val="11"/>
        <rFont val="Times New Roman"/>
        <family val="1"/>
      </rPr>
      <t>O  item remunera  o  fornecimento de engate flexível  em PVC com diâmetro nominal  de 1/2", comprimento variável de 30 ou 40 cm, materiais acessórios e a mão-de-obra necessária para a instalação do engate flexível em aparelhos sanitários.</t>
    </r>
  </si>
  <si>
    <r>
      <rPr>
        <sz val="10"/>
        <rFont val="Times New Roman"/>
        <family val="1"/>
      </rPr>
      <t>44.20.120  CANOPLA PARA VÁLVULA DE DESCARGA</t>
    </r>
  </si>
  <si>
    <r>
      <rPr>
        <sz val="10"/>
        <rFont val="Times New Roman"/>
        <family val="1"/>
      </rPr>
      <t xml:space="preserve">2)  </t>
    </r>
    <r>
      <rPr>
        <sz val="11"/>
        <rFont val="Times New Roman"/>
        <family val="1"/>
      </rPr>
      <t>O item remunera o fornecimento e instalação da canopla para válvula de descarga.</t>
    </r>
  </si>
  <si>
    <r>
      <rPr>
        <sz val="10"/>
        <rFont val="Times New Roman"/>
        <family val="1"/>
      </rPr>
      <t>44.20.121  AREJADOR COM ARTICULADOR EM ABS CROMADO PARA TORNEIRA PADRÃO, COMPLETO</t>
    </r>
  </si>
  <si>
    <r>
      <rPr>
        <sz val="10"/>
        <rFont val="Times New Roman"/>
        <family val="1"/>
      </rPr>
      <t xml:space="preserve">2)  </t>
    </r>
    <r>
      <rPr>
        <sz val="11"/>
        <rFont val="Times New Roman"/>
        <family val="1"/>
      </rPr>
      <t>O item remunera o fornecimento e instalação do arejador com articulador em ABS, acabamento cromado, para torneira padrão, completo, fabricação Blukit ou equivalente; inclusive materiais acessórios para instalação.</t>
    </r>
  </si>
  <si>
    <r>
      <rPr>
        <sz val="10"/>
        <rFont val="Times New Roman"/>
        <family val="1"/>
      </rPr>
      <t>44.20.130  TUBO DE LIGAÇÃO PARA MICTÓRIO, DN = 1/2"</t>
    </r>
  </si>
  <si>
    <r>
      <rPr>
        <sz val="10"/>
        <rFont val="Times New Roman"/>
        <family val="1"/>
      </rPr>
      <t xml:space="preserve">1)  </t>
    </r>
    <r>
      <rPr>
        <sz val="11"/>
        <rFont val="Times New Roman"/>
        <family val="1"/>
      </rPr>
      <t>Será medido por unidade de tubo de ligação instalado (un).</t>
    </r>
  </si>
  <si>
    <r>
      <rPr>
        <sz val="10"/>
        <rFont val="Times New Roman"/>
        <family val="1"/>
      </rPr>
      <t xml:space="preserve">2)  </t>
    </r>
    <r>
      <rPr>
        <sz val="11"/>
        <rFont val="Times New Roman"/>
        <family val="1"/>
      </rPr>
      <t>O  item  remunera  o  fornecimento  de  tubo  de  ligação  flexível  para  mictório,  em  cobre  com acabamento cromado, diâmetro nominal  de 1/2", nos comprimentos de 20 cm ou 30 cm, com duas  canoplas,  referência  VLC 454,  ou  VLC 456,  fabricação  Esteves  Metais  Sanitários,  ou equivalente;   remunera   também   materiais   acessórios   e   a   mão-de-obra   necessária   para   a instalação do tubo de ligação em mictório.</t>
    </r>
  </si>
  <si>
    <r>
      <rPr>
        <sz val="10"/>
        <rFont val="Times New Roman"/>
        <family val="1"/>
      </rPr>
      <t>44.20.150  ACABAMENTO CROMADO PARA REGISTRO</t>
    </r>
  </si>
  <si>
    <r>
      <rPr>
        <sz val="10"/>
        <rFont val="Times New Roman"/>
        <family val="1"/>
      </rPr>
      <t xml:space="preserve">2)  </t>
    </r>
    <r>
      <rPr>
        <sz val="11"/>
        <rFont val="Times New Roman"/>
        <family val="1"/>
      </rPr>
      <t>O item remunera o fornecimento e instalação do acabamento cromado para registro, referência Spot da Deca ou equivalente.</t>
    </r>
  </si>
  <si>
    <r>
      <rPr>
        <sz val="10"/>
        <rFont val="Times New Roman"/>
        <family val="1"/>
      </rPr>
      <t>44.20.160  BOTÃO PARA VÁLVULA DE DESCARGA</t>
    </r>
  </si>
  <si>
    <r>
      <rPr>
        <sz val="10"/>
        <rFont val="Times New Roman"/>
        <family val="1"/>
      </rPr>
      <t xml:space="preserve">2)  </t>
    </r>
    <r>
      <rPr>
        <sz val="11"/>
        <rFont val="Times New Roman"/>
        <family val="1"/>
      </rPr>
      <t>O item remunera o fornecimento e instalação de botão para válvula de descarga.</t>
    </r>
  </si>
  <si>
    <r>
      <rPr>
        <sz val="10"/>
        <rFont val="Times New Roman"/>
        <family val="1"/>
      </rPr>
      <t>44.20.180  REPARO PARA VÁLVULA DE DESCARGA</t>
    </r>
  </si>
  <si>
    <r>
      <rPr>
        <sz val="10"/>
        <rFont val="Times New Roman"/>
        <family val="1"/>
      </rPr>
      <t xml:space="preserve">2)  </t>
    </r>
    <r>
      <rPr>
        <sz val="11"/>
        <rFont val="Times New Roman"/>
        <family val="1"/>
      </rPr>
      <t>O  item  remunera  o  fornecimento  da  mão-de-obra,  inclusive  materiais  acessórios,  necessários para a execução dos serviços de reparo de válvulas de descarga.</t>
    </r>
  </si>
  <si>
    <r>
      <rPr>
        <sz val="10"/>
        <rFont val="Times New Roman"/>
        <family val="1"/>
      </rPr>
      <t>44.20.200  SIFÃO DE METAL CROMADO DE 1 1/2" X 2"</t>
    </r>
  </si>
  <si>
    <r>
      <rPr>
        <sz val="10"/>
        <rFont val="Times New Roman"/>
        <family val="1"/>
      </rPr>
      <t xml:space="preserve">1)  </t>
    </r>
    <r>
      <rPr>
        <sz val="11"/>
        <rFont val="Times New Roman"/>
        <family val="1"/>
      </rPr>
      <t>Será medido por unidade de sifão com tubo de ligação instalado (un).</t>
    </r>
  </si>
  <si>
    <r>
      <rPr>
        <sz val="10"/>
        <rFont val="Times New Roman"/>
        <family val="1"/>
      </rPr>
      <t xml:space="preserve">2)  </t>
    </r>
    <r>
      <rPr>
        <sz val="11"/>
        <rFont val="Times New Roman"/>
        <family val="1"/>
      </rPr>
      <t>O item remunera o fornecimento do sifão em metal cromado, de 1 1/2"x 2" com tubo de ligação ajustável; materiais acessórios e a mão-de-obra necessária para sua instalação e ligação à rede de esgoto.</t>
    </r>
  </si>
  <si>
    <r>
      <rPr>
        <sz val="10"/>
        <rFont val="Times New Roman"/>
        <family val="1"/>
      </rPr>
      <t>44.20.220  SIFÃO DE METAL CROMADO DE 1" X 1 1/2"</t>
    </r>
  </si>
  <si>
    <r>
      <rPr>
        <sz val="10"/>
        <rFont val="Times New Roman"/>
        <family val="1"/>
      </rPr>
      <t xml:space="preserve">2)  </t>
    </r>
    <r>
      <rPr>
        <sz val="11"/>
        <rFont val="Times New Roman"/>
        <family val="1"/>
      </rPr>
      <t>O item remunera o fornecimento do sifão em metal cromado, de 1"x 1 1/2" com tubo de ligação ajustável; materiais acessórios e a mão-de-obra necessária para sua instalação e ligação à rede de esgoto.</t>
    </r>
  </si>
  <si>
    <r>
      <rPr>
        <sz val="10"/>
        <rFont val="Times New Roman"/>
        <family val="1"/>
      </rPr>
      <t>44.20.230  TUBO DE LIGAÇÃO PARA SANITÁRIO</t>
    </r>
  </si>
  <si>
    <r>
      <rPr>
        <sz val="10"/>
        <rFont val="Times New Roman"/>
        <family val="1"/>
      </rPr>
      <t xml:space="preserve">2)  </t>
    </r>
    <r>
      <rPr>
        <sz val="11"/>
        <rFont val="Times New Roman"/>
        <family val="1"/>
      </rPr>
      <t>O  item remunera  o  fornecimento  de tubo de ligação flexível  para sanitário, com acabamento cromado,  diâmetro  nominal  de  1/2",  nos  comprimentos  de  20 cm  ou  30 cm,  com  canopla; remunera também materiais acessórios e a mão-de-obra necessária para a instalação do tubo de ligação em sanitário.</t>
    </r>
  </si>
  <si>
    <r>
      <rPr>
        <sz val="10"/>
        <rFont val="Times New Roman"/>
        <family val="1"/>
      </rPr>
      <t>44.20.240  SIFÃO PLÁSTICO COM COPO, RÍGIDO, DE 1" X 1 1/2"</t>
    </r>
  </si>
  <si>
    <r>
      <rPr>
        <sz val="10"/>
        <rFont val="Times New Roman"/>
        <family val="1"/>
      </rPr>
      <t xml:space="preserve">2)  </t>
    </r>
    <r>
      <rPr>
        <sz val="11"/>
        <rFont val="Times New Roman"/>
        <family val="1"/>
      </rPr>
      <t>O  item remunera o fornecimento do sifão de PVC rígido com copo tipo reforçado e tubo de ligação  ajustável  de  1"x 1 1/2";  materiais  acessórios  e  a  mão-de-obra  necessária  para  sua instalação e ligação à rede de esgoto.</t>
    </r>
  </si>
  <si>
    <r>
      <rPr>
        <sz val="10"/>
        <rFont val="Times New Roman"/>
        <family val="1"/>
      </rPr>
      <t>44.20.260  SIFÃO PLÁSTICO COM COPO, RÍGIDO, DE 1 1/4" X 2"</t>
    </r>
  </si>
  <si>
    <r>
      <rPr>
        <sz val="10"/>
        <rFont val="Times New Roman"/>
        <family val="1"/>
      </rPr>
      <t xml:space="preserve">2)  </t>
    </r>
    <r>
      <rPr>
        <sz val="11"/>
        <rFont val="Times New Roman"/>
        <family val="1"/>
      </rPr>
      <t>O  item remunera o fornecimento do sifão de PVC rígido com copo tipo reforçado e tubo de ligação  ajustável  de  1 1/4"x 2";  materiais  acessórios  e  a  mão-de-obra  necessária  para  sua instalação e ligação à rede de esgoto.</t>
    </r>
  </si>
  <si>
    <r>
      <rPr>
        <sz val="10"/>
        <rFont val="Times New Roman"/>
        <family val="1"/>
      </rPr>
      <t>44.20.280  TAMPA DE PLÁSTICO PARA BACIA SANITÁRIA</t>
    </r>
  </si>
  <si>
    <r>
      <rPr>
        <sz val="10"/>
        <rFont val="Times New Roman"/>
        <family val="1"/>
      </rPr>
      <t xml:space="preserve">2)  </t>
    </r>
    <r>
      <rPr>
        <sz val="11"/>
        <rFont val="Times New Roman"/>
        <family val="1"/>
      </rPr>
      <t>O item remunera o fornecimento e instalação de tampa plástica, para bacia sanitária sifonada.</t>
    </r>
  </si>
  <si>
    <r>
      <rPr>
        <sz val="10"/>
        <rFont val="Times New Roman"/>
        <family val="1"/>
      </rPr>
      <t>44.20.300  BOLSA PARA BACIA SANITÁRIA</t>
    </r>
  </si>
  <si>
    <r>
      <rPr>
        <sz val="10"/>
        <rFont val="Times New Roman"/>
        <family val="1"/>
      </rPr>
      <t xml:space="preserve">2)  </t>
    </r>
    <r>
      <rPr>
        <sz val="11"/>
        <rFont val="Times New Roman"/>
        <family val="1"/>
      </rPr>
      <t>O item remunera o fornecimento e instalação da bolsa de borracha para bacia sanitária sifonada</t>
    </r>
  </si>
  <si>
    <r>
      <rPr>
        <sz val="10"/>
        <rFont val="Times New Roman"/>
        <family val="1"/>
      </rPr>
      <t>44.20.310  FILTRO DE PRESSÃO EM ABS, PARA 360 L / H</t>
    </r>
  </si>
  <si>
    <r>
      <rPr>
        <sz val="10"/>
        <rFont val="Times New Roman"/>
        <family val="1"/>
      </rPr>
      <t xml:space="preserve">2)  </t>
    </r>
    <r>
      <rPr>
        <sz val="11"/>
        <rFont val="Times New Roman"/>
        <family val="1"/>
      </rPr>
      <t>O   item   remunera   o   fornecimento   e   instalação   do   filtro   de   pressão,   em   ABS   para 360 litros / hora,  conexões  NTP de 1/2", referência Aqualar  AP 230F, com elemento filtrante em  carvão  ativado  referência  AP 200 LE  da  Cuno,  ou  filtro  ABS  linha  230  da  Ellen,  ou equivalente; inclusive materiais acessórios necessários para sua instalação e ligação à rede de água.</t>
    </r>
  </si>
  <si>
    <r>
      <rPr>
        <sz val="10"/>
        <rFont val="Times New Roman"/>
        <family val="1"/>
      </rPr>
      <t>44.20.390  VÁLVULA DE PVC PARA LAVATÓRIO</t>
    </r>
  </si>
  <si>
    <r>
      <rPr>
        <sz val="10"/>
        <rFont val="Times New Roman"/>
        <family val="1"/>
      </rPr>
      <t xml:space="preserve">2)  </t>
    </r>
    <r>
      <rPr>
        <sz val="11"/>
        <rFont val="Times New Roman"/>
        <family val="1"/>
      </rPr>
      <t>O  item  remunera  o  fornecimento  e  instalação  da  válvula  em  PVC  para  lavatório,  fabricação Astra ou equivalente; inclusive materiais acessórios necessários para a instalação.</t>
    </r>
  </si>
  <si>
    <r>
      <rPr>
        <sz val="10"/>
        <rFont val="Times New Roman"/>
        <family val="1"/>
      </rPr>
      <t>44.20.620  VÁLVULA AMERICANA</t>
    </r>
  </si>
  <si>
    <r>
      <rPr>
        <sz val="10"/>
        <rFont val="Times New Roman"/>
        <family val="1"/>
      </rPr>
      <t xml:space="preserve">2)  </t>
    </r>
    <r>
      <rPr>
        <sz val="11"/>
        <rFont val="Times New Roman"/>
        <family val="1"/>
      </rPr>
      <t>O item remunera o fornecimento e instalação de válvula cromada para pia, tipo americana de Ø 3  1/2”  com cesta,  sem unho,  referência  1623  da Kimetais, Forusi, Esteves ou equivalente; inclusive materiais acessórios necessários para a instalação.</t>
    </r>
  </si>
  <si>
    <r>
      <rPr>
        <sz val="10"/>
        <rFont val="Times New Roman"/>
        <family val="1"/>
      </rPr>
      <t>44.20.640  VÁLVULA DE METAL CROMADO DE 1 1/2"</t>
    </r>
  </si>
  <si>
    <r>
      <rPr>
        <sz val="10"/>
        <rFont val="Times New Roman"/>
        <family val="1"/>
      </rPr>
      <t xml:space="preserve">2)  </t>
    </r>
    <r>
      <rPr>
        <sz val="11"/>
        <rFont val="Times New Roman"/>
        <family val="1"/>
      </rPr>
      <t>O item remunera o fornecimento e instalação da válvula, em metal cromado de 1 1/2"; inclusive materiais acessórios necessários para a instalação.</t>
    </r>
  </si>
  <si>
    <r>
      <rPr>
        <sz val="10"/>
        <rFont val="Times New Roman"/>
        <family val="1"/>
      </rPr>
      <t>44.20.650  VÁLVULA DE METAL CROMADO DE 1"</t>
    </r>
  </si>
  <si>
    <r>
      <rPr>
        <sz val="10"/>
        <rFont val="Times New Roman"/>
        <family val="1"/>
      </rPr>
      <t xml:space="preserve">2)  </t>
    </r>
    <r>
      <rPr>
        <sz val="11"/>
        <rFont val="Times New Roman"/>
        <family val="1"/>
      </rPr>
      <t>O item remunera o fornecimento e instalação da válvula, em metal  cromado de 1"; inclusive materiais acessórios necessários para a instalação. Referência comercial: VVL216 da Esteves; 1602C da Deca ou equivalente</t>
    </r>
  </si>
  <si>
    <r>
      <rPr>
        <sz val="10"/>
        <rFont val="Times New Roman"/>
        <family val="1"/>
      </rPr>
      <t>44.20.700  ESPARGIDOR DE FERRO GALVANIZADO PARA MICTÓRIO TIPO COCHO</t>
    </r>
  </si>
  <si>
    <r>
      <rPr>
        <sz val="10"/>
        <rFont val="Times New Roman"/>
        <family val="1"/>
      </rPr>
      <t xml:space="preserve">1)  </t>
    </r>
    <r>
      <rPr>
        <sz val="11"/>
        <rFont val="Times New Roman"/>
        <family val="1"/>
      </rPr>
      <t>Será medido por comprimento de espargidor instalado (m).</t>
    </r>
  </si>
  <si>
    <r>
      <rPr>
        <sz val="10"/>
        <rFont val="Times New Roman"/>
        <family val="1"/>
      </rPr>
      <t xml:space="preserve">2)  </t>
    </r>
    <r>
      <rPr>
        <sz val="11"/>
        <rFont val="Times New Roman"/>
        <family val="1"/>
      </rPr>
      <t>O item remunera o fornecimento e instalação do espargidor para mictório tipo cocho em tubo de   ferro   galvanizado   de   3/4",   com   furos   a   cada   15 cm;   inclusive   materiais   acessórios necessários para a instalação.</t>
    </r>
  </si>
  <si>
    <r>
      <rPr>
        <b/>
        <sz val="10"/>
        <color rgb="FF0000FF"/>
        <rFont val="Times New Roman"/>
        <family val="1"/>
      </rPr>
      <t>45.00.000  ENTRADA DE ÁGUA, INCÊNDIO E GÁS</t>
    </r>
  </si>
  <si>
    <r>
      <rPr>
        <b/>
        <sz val="10"/>
        <rFont val="Times New Roman"/>
        <family val="1"/>
      </rPr>
      <t>45.01.000  ENTRADA DE ÁGUA</t>
    </r>
  </si>
  <si>
    <r>
      <rPr>
        <sz val="10"/>
        <rFont val="Times New Roman"/>
        <family val="1"/>
      </rPr>
      <t>45.01.020  ENTRADA COMPLETA DE ÁGUA COM ABRIGO E REGISTRO DE GAVETA, DN= 3/4"</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</si>
  <si>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</si>
  <si>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3/4", tubo e conexões de ferro galvanizado de 3/4"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</si>
  <si>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45.01.040  ENTRADA COMPLETA DE ÁGUA COM ABRIGO E REGISTRO DE GAVETA, DN= 1"</t>
    </r>
  </si>
  <si>
    <r>
      <rPr>
        <sz val="10"/>
        <rFont val="Times New Roman"/>
        <family val="1"/>
      </rPr>
      <t xml:space="preserve">2)  </t>
    </r>
    <r>
      <rPr>
        <sz val="11"/>
        <rFont val="Times New Roman"/>
        <family val="1"/>
      </rPr>
      <t>O item remunera o fornecimento dos materiais para a execução do abrigo e cavalete constituído por: registro de pressão de 1", tubo e conexões de ferro galvanizado de 1"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</si>
  <si>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45.01.060  ENTRADA COMPLETA DE ÁGUA COM ABRIGO E REGISTRO DE GAVETA, DN= 1 1/2"</t>
    </r>
  </si>
  <si>
    <r>
      <rPr>
        <sz val="10"/>
        <rFont val="Times New Roman"/>
        <family val="1"/>
      </rPr>
      <t xml:space="preserve">2)  </t>
    </r>
    <r>
      <rPr>
        <sz val="11"/>
        <rFont val="Times New Roman"/>
        <family val="1"/>
      </rPr>
      <t>O item remunera o fornecimento dos materiais para a execução do abrigo e cavalete constituído por: registro de gaveta amarelo de 1 1/2", tubo e conexões de ferro galvanizado de 1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</si>
  <si>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45.01.066  ENTRADA COMPLETA DE ÁGUA COM ABRIGO E REGISTRO DE GAVETA, DN= 2"</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</si>
  <si>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tubo  e  conexões  de  ferro  galvanizado  de  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</si>
  <si>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45.01.080  ENTRADA COMPLETA DE ÁGUA COM ABRIGO E REGISTRO DE GAVETA, DN= 2 1/2"</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</si>
  <si>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</si>
  <si>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1/2", tubo e conexões de ferro galvanizado de 2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</si>
  <si>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45.01.082  ENTRADA COMPLETA DE ÁGUA COM ABRIGO E REGISTRO DE GAVETA, DN= 3"</t>
    </r>
  </si>
  <si>
    <r>
      <rPr>
        <sz val="10"/>
        <rFont val="Times New Roman"/>
        <family val="1"/>
      </rPr>
      <t xml:space="preserve">2)  </t>
    </r>
    <r>
      <rPr>
        <sz val="11"/>
        <rFont val="Times New Roman"/>
        <family val="1"/>
      </rPr>
      <t>O item remunera o fornecimento dos materiais para a execução do abrigo e cavalete constituído por:  registro  de  gaveta  amarelo  de  3",  tubo  e  conexões  de  ferro  galvanizado  de  3"  para  a execução  do  cavalete;  alvenaria  de  tijolo  de  barro  cozido,  revestida  com  chapisco,  emboço, reboco  e  pintura  com  tinta  a  cal;  base  em  concreto  simples  e  laje  de  cobertura  em  concreto armado,   ambos   com   acabamento   alisado   a   colher;   porta   em   chapa   de   ferro   nº 14   de 200 x 90 cm, incluindo ferragens, pintura grafite, com tratamento anticorrosivo e a mão-de-obra necessária à execução do abrigo, instalação do cavalete, limpeza e apiloamento do terreno.</t>
    </r>
  </si>
  <si>
    <r>
      <rPr>
        <b/>
        <sz val="10"/>
        <rFont val="Times New Roman"/>
        <family val="1"/>
      </rPr>
      <t>45.02.000  ENTRADA DE GÁS</t>
    </r>
  </si>
  <si>
    <r>
      <rPr>
        <sz val="10"/>
        <rFont val="Times New Roman"/>
        <family val="1"/>
      </rPr>
      <t>45.02.020  ENTRADA COMPLETA DE GÁS (GLP) DOMICILIAR COM 2 BUJÕES DE 13 KG</t>
    </r>
  </si>
  <si>
    <r>
      <rPr>
        <sz val="10"/>
        <rFont val="Times New Roman"/>
        <family val="1"/>
      </rPr>
      <t xml:space="preserve">1)  </t>
    </r>
    <r>
      <rPr>
        <sz val="11"/>
        <rFont val="Times New Roman"/>
        <family val="1"/>
      </rPr>
      <t>Será medido por unidade de abrigo executado (un).</t>
    </r>
  </si>
  <si>
    <r>
      <rPr>
        <sz val="10"/>
        <rFont val="Times New Roman"/>
        <family val="1"/>
      </rPr>
      <t xml:space="preserve">2)  </t>
    </r>
    <r>
      <rPr>
        <sz val="11"/>
        <rFont val="Times New Roman"/>
        <family val="1"/>
      </rPr>
      <t>O item remunera o fornecimento de materiais e mão-de-obra necessários para a execução do abrigo,  constituído  por:  alvenaria  de  tijolo  de  barro  cozido,  revestida  com chapisco  emboço, reboco e pintura caiação; base em concreto simples com acabamento em cimentado poroso; laje de  cobertura  em  concreto  armado;  porta  em  chapa  de  ferro  com  veneziana  tipo  "Espinha  de Peixe" completa, ferragens, inclusive cadeado, com acabamentos em pintura a óleo sobre base antioxidante;  remunera também o fornecimento e instalação de válvula e mangueira para gás domiciliar  de  3/8",  bico  escalonado  em  latão  de  3/8",  dois  bujões  com  carga  de  13 Kg, acessórios; os serviços de limpeza, escavação, reaterro e apiloamento do terreno.</t>
    </r>
  </si>
  <si>
    <r>
      <rPr>
        <sz val="10"/>
        <rFont val="Times New Roman"/>
        <family val="1"/>
      </rPr>
      <t>45.02.040  ENTRADA COMPLETA DE GÁS (GLP) COM 2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</si>
  <si>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1,50 m, em tela de arame fio nº 10, malha 2" e tubo galvanizado 2" com acabamento  em  pintura  óleo  sobre  base  antioxidante;  remunera  também  o  fornecimento  e instalação de tubos e conexões em aço schedule de 3/4"e 1/2", registros, válvulas, acessórios, dois cilindros com carga de 45 Kg; os serviços de pintura com tinta a base de alumínio para a tubulação, limpeza e apiloamento do terreno.</t>
    </r>
  </si>
  <si>
    <r>
      <rPr>
        <sz val="10"/>
        <rFont val="Times New Roman"/>
        <family val="1"/>
      </rPr>
      <t>45.02.060  ENTRADA COMPLETA DE GÁS (GLP) COM 4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</si>
  <si>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2,30 m, em tela de arame fio nº 10, malha 2" e tubo galvanizado 2" com acabamento  em  pintura  óleo  sobre  base  antioxidante;  remunera  também  o  fornecimento  e instalação de tubos e conexões em aço schedule de 3/4"e 1/2", registros, válvulas, acessórios, quatro cilindros com carga de 45 Kg; os serviços de pintura com tinta a base de alumínio para a tubulação, limpeza e apiloamento do terreno.</t>
    </r>
  </si>
  <si>
    <r>
      <rPr>
        <sz val="10"/>
        <rFont val="Times New Roman"/>
        <family val="1"/>
      </rPr>
      <t>45.02.080  ENTRADA COMPLETA DE GÁS (GLP) COM 6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</si>
  <si>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3,10 m, em tela de arame fio nº 10, malha 2" e tubo galvanizado 2" com acabamento  em  pintura  óleo  sobre  base  antioxidante;  remunera  também  o  fornecimento  e instalação de tubos e conexões em aço schedule de 3/4"e 1/2", registros, válvulas, acessórios, seis cilindros com carga de 45 Kg; os serviços de pintura com tinta a base de alumínio para a tubulação, limpeza e apiloamento do terreno.</t>
    </r>
  </si>
  <si>
    <r>
      <rPr>
        <sz val="10"/>
        <rFont val="Times New Roman"/>
        <family val="1"/>
      </rPr>
      <t>45.02.200  ABRIGO PADRONIZADO DE GÁS (GLP) ENCANADO</t>
    </r>
  </si>
  <si>
    <r>
      <rPr>
        <sz val="10"/>
        <rFont val="Times New Roman"/>
        <family val="1"/>
      </rPr>
      <t xml:space="preserve">2)  </t>
    </r>
    <r>
      <rPr>
        <sz val="11"/>
        <rFont val="Times New Roman"/>
        <family val="1"/>
      </rPr>
      <t>O  item  remunera  o  fornecimento  de  materiais  e  mão-de-obra  necessários  para  execução  do abrigo  padronizado  de  60 x 60 x 30 cm,  constituído  por:  alvenaria  de  tijolo  de  barro  cozido, revestida  com  chapisco,  emboço,  reboco,  pintura  caiação;  base  em  concreto  simples,  laje  de cobertura em concreto armado, ambos com acabamento em cimentado liso; porta em chapa de ferro  nº 14,  com  abertura  para  ventilação,  com  ferragens,  pintura  grafite,  com  tratamento anticorrosivo;  remunera também o fornecimento e instalação de tubos, conexões e acessórios para a ligação da Comgás; e os serviços de limpeza e apiloamento do terreno.</t>
    </r>
  </si>
  <si>
    <r>
      <rPr>
        <b/>
        <sz val="10"/>
        <rFont val="Times New Roman"/>
        <family val="1"/>
      </rPr>
      <t>45.03.000  HIDRÔMETRO</t>
    </r>
  </si>
  <si>
    <r>
      <rPr>
        <sz val="10"/>
        <rFont val="Times New Roman"/>
        <family val="1"/>
      </rPr>
      <t>45.03.010  HIDRÔMETRO EM FERRO FUNDIDO, DIÂMETRO 50 MM (2")</t>
    </r>
  </si>
  <si>
    <r>
      <rPr>
        <sz val="10"/>
        <rFont val="Times New Roman"/>
        <family val="1"/>
      </rPr>
      <t xml:space="preserve">1)  </t>
    </r>
    <r>
      <rPr>
        <sz val="11"/>
        <rFont val="Times New Roman"/>
        <family val="1"/>
      </rPr>
      <t>Será medido por unidade de hidrômetro instalado (un).</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</si>
  <si>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2";  conexões  por meio  de  flanges;  corpo  em  ferro  fundido;  leitura  local,  ciclométrica  ao  infinito;  destinado  à medição  de  água  limpa;  instalação  na  posição  horizontal;  temperatura  máxima  de  trabalho 40ºC;  vazão máxima de trabalho (pico de vazão)  de 30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</si>
  <si>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45.03.020  HIDRÔMETRO EM FERRO FUNDIDO, DIÂMETRO 80 MM (3")</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</si>
  <si>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3";  conexões  por meio  de  flanges;  corpo  em  ferro  fundido;  leitura  local,  ciclométrica  ao  infinito;  destinado  à medição  de  água  limpa;  instalação  na  posição  horizontal;  temperatura  máxima  de  trabalho 40ºC; vazão máxima de trabalho (pico de vazão) de 110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</si>
  <si>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45.03.030  HIDRÔMETRO EM FERRO FUNDIDO, DIÂMETRO 100 MM (4")</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</si>
  <si>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4";  conexões  por meio  de  flanges;  corpo  em  ferro  fundido;  leitura  local,  ciclométrica  ao  infinito;  destinado  à medição  de  água  limpa;  instalação  na  posição  horizontal;  temperatura  máxima  de  trabalho 40ºC; vazão máxima de trabalho (pico de vazão) de 180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</si>
  <si>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45.03.040  HIDRÔMETRO EM FERRO FUNDIDO, DIÂMETRO 150 MM (6")</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</si>
  <si>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6";  conexões  por meio  de  flanges;  corpo  em  ferro  fundido;  leitura  local,  ciclométrica  ao  infinito;  destinado  à medição  de  água  limpa;  instalação  na  posição  horizontal;  temperatura  máxima  de  trabalho 40ºC; vazão máxima de trabalho (pico de vazão) de 300 / 350 m³/h; pressão máxima de trabalho de  1 MPa  (10 kgf /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</si>
  <si>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45.03.100  HIDRÔMETRO EM BRONZE, DIÂMETRO 25 MM (1")</t>
    </r>
  </si>
  <si>
    <r>
      <rPr>
        <sz val="10"/>
        <rFont val="Times New Roman"/>
        <family val="1"/>
      </rPr>
      <t xml:space="preserve">1)  </t>
    </r>
    <r>
      <rPr>
        <sz val="11"/>
        <rFont val="Times New Roman"/>
        <family val="1"/>
      </rPr>
      <t>Será medido por unidade de hidrômetro com filtro instalado (un).</t>
    </r>
  </si>
  <si>
    <r>
      <rPr>
        <sz val="11"/>
        <rFont val="Times New Roman"/>
        <family val="1"/>
      </rPr>
      <t>2)  O item remunera o fornecimento da mão-de-obra necessária para a instalação do conjunto de hidrômetro com filtro, constituído por medidor de vazão velocímetro tipo Multijato Magnético, com as características: diâmetro nominal de 1"; conexões por rosca; corpo em bronze; internos em plástico de engenharia; leitura local ciclométrica; destinado à medição de água limpa; instalação na posição horizontal; temperatura máxima de trabalho 40ºC; vazão máxima de trabalho (pico de vazão) de 10 m³ / h; pressão máxima de trabalho de 10 bar, fabricação Ciasey, ou Maxcan, ou equivalente; remunera inclusive materiais acessórios e elementos de fixação para instalação completa do hidrômetro.</t>
    </r>
  </si>
  <si>
    <r>
      <rPr>
        <sz val="10"/>
        <rFont val="Times New Roman"/>
        <family val="1"/>
      </rPr>
      <t>45.03.110  HIDRÔMETRO EM BRONZE, DIÂMETRO 40 MM (1 1/2")</t>
    </r>
  </si>
  <si>
    <r>
      <rPr>
        <sz val="11"/>
        <rFont val="Times New Roman"/>
        <family val="1"/>
      </rPr>
      <t>2)  O item remunera o fornecimento da mão-de-obra necessária para a instalação do conjunto de hidrômetro com filtro, constituído por medidor de vazão velocimétrico tipo Multijato Magnético, com as características: diâmetro nominal de 1 1/2"; conexões por rosca; corpo em bronze; internos em plástico de engenharia; leitura local ciclométrica; destinado à medição de água limpa; instalação na posição horizontal; temperatura máxima de trabalho 40ºC; vazão máxima de trabalho (pico de vazão) de 20 m³ / h; pressão máxima de trabalho de 10 bar, fabricação Ciasey, Maxcan ou equivalente; remunera inclusive materiais, acessórios e elementos de fixação para a instalação completa do hidrômetro.</t>
    </r>
  </si>
  <si>
    <r>
      <rPr>
        <sz val="10"/>
        <rFont val="Times New Roman"/>
        <family val="1"/>
      </rPr>
      <t>45.03.200  FILTRO TIPO CESTO PARA HIDRÔMETRO DE 50 MM (2")</t>
    </r>
  </si>
  <si>
    <r>
      <rPr>
        <sz val="10"/>
        <rFont val="Times New Roman"/>
        <family val="1"/>
      </rPr>
      <t xml:space="preserve">1)  </t>
    </r>
    <r>
      <rPr>
        <sz val="11"/>
        <rFont val="Times New Roman"/>
        <family val="1"/>
      </rPr>
      <t>Será medido por unidade de filtro instalado (un).</t>
    </r>
  </si>
  <si>
    <r>
      <rPr>
        <sz val="10"/>
        <rFont val="Times New Roman"/>
        <family val="1"/>
      </rPr>
      <t xml:space="preserve">2)  </t>
    </r>
    <r>
      <rPr>
        <sz val="11"/>
        <rFont val="Times New Roman"/>
        <family val="1"/>
      </rPr>
      <t>O item remunera o fornecimento e instalação de filtro, constituído por filtro tipo cesto, com as características: diâmetro de 2";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</si>
  <si>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45.03.210  FILTRO TIPO CESTO PARA HIDRÔMETRO DE 80 MM (3")</t>
    </r>
  </si>
  <si>
    <r>
      <rPr>
        <sz val="10"/>
        <rFont val="Times New Roman"/>
        <family val="1"/>
      </rPr>
      <t xml:space="preserve">2)  </t>
    </r>
    <r>
      <rPr>
        <sz val="11"/>
        <rFont val="Times New Roman"/>
        <family val="1"/>
      </rPr>
      <t>O item remunera o fornecimento e instalação de filtro, constituído por filtro tipo cesto, com as características: diâmetro de 3";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</si>
  <si>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45.03.220  FILTRO TIPO CESTO PARA HIDRÔMETRO DE 100 MM (4")</t>
    </r>
  </si>
  <si>
    <r>
      <rPr>
        <sz val="10"/>
        <rFont val="Times New Roman"/>
        <family val="1"/>
      </rPr>
      <t xml:space="preserve">2)  </t>
    </r>
    <r>
      <rPr>
        <sz val="11"/>
        <rFont val="Times New Roman"/>
        <family val="1"/>
      </rPr>
      <t>O item remunera o fornecimento e instalação de filtro, constituído por filtro tipo cesto, com as características: diâmetro de 4";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</si>
  <si>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45.03.230  FILTRO TIPO CESTO PARA HIDRÔMETRO DE 150 MM (6")</t>
    </r>
  </si>
  <si>
    <r>
      <rPr>
        <sz val="10"/>
        <rFont val="Times New Roman"/>
        <family val="1"/>
      </rPr>
      <t xml:space="preserve">2)  </t>
    </r>
    <r>
      <rPr>
        <sz val="11"/>
        <rFont val="Times New Roman"/>
        <family val="1"/>
      </rPr>
      <t>O item remunera o fornecimento e instalação de filtro, constituído por filtro tipo cesto, com as características: diâmetro de 6";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</si>
  <si>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b/>
        <sz val="10"/>
        <rFont val="Times New Roman"/>
        <family val="1"/>
      </rPr>
      <t>45.20.000  REPAROS, CONSERVAÇÕES E COMPLEMENTOS</t>
    </r>
  </si>
  <si>
    <r>
      <rPr>
        <sz val="10"/>
        <rFont val="Times New Roman"/>
        <family val="1"/>
      </rPr>
      <t>45.20.020  CILINDRO DE GÁS (GLP) DE 45 KG, COM CARGA</t>
    </r>
  </si>
  <si>
    <r>
      <rPr>
        <sz val="10"/>
        <rFont val="Times New Roman"/>
        <family val="1"/>
      </rPr>
      <t xml:space="preserve">1)  </t>
    </r>
    <r>
      <rPr>
        <sz val="11"/>
        <rFont val="Times New Roman"/>
        <family val="1"/>
      </rPr>
      <t>Será medido por unidade de cilindro instalado (un).</t>
    </r>
  </si>
  <si>
    <r>
      <rPr>
        <sz val="10"/>
        <rFont val="Times New Roman"/>
        <family val="1"/>
      </rPr>
      <t xml:space="preserve">2)  </t>
    </r>
    <r>
      <rPr>
        <sz val="11"/>
        <rFont val="Times New Roman"/>
        <family val="1"/>
      </rPr>
      <t>O item remunera o fornecimento de cilindro para gás GLP tipo P-45 com carga de 45 kg e mão- de-obra necessária para a instalação completa.</t>
    </r>
  </si>
  <si>
    <r>
      <rPr>
        <b/>
        <sz val="10"/>
        <color rgb="FF0000FF"/>
        <rFont val="Times New Roman"/>
        <family val="1"/>
      </rPr>
      <t>46.00.000  TUBULAÇÃO E CONDUTORES PARA LÍQUIDOS E GASES</t>
    </r>
  </si>
  <si>
    <r>
      <rPr>
        <b/>
        <sz val="10"/>
        <rFont val="Times New Roman"/>
        <family val="1"/>
      </rPr>
      <t>46.01.000  TUBULAÇÃO COM CONEXÕES EM PVC RÍGIDO MARROM PARA SISTEMAS PREDIAIS DE ÁGUA FRIA</t>
    </r>
  </si>
  <si>
    <r>
      <rPr>
        <sz val="10"/>
        <rFont val="Times New Roman"/>
        <family val="1"/>
      </rPr>
      <t xml:space="preserve">46.01.010  TUBO DE PVC RÍGIDO SOLDÁVEL MARROM, DN = 20 </t>
    </r>
    <r>
      <rPr>
        <sz val="11"/>
        <rFont val="Times New Roman"/>
        <family val="1"/>
      </rPr>
      <t xml:space="preserve">MM </t>
    </r>
    <r>
      <rPr>
        <sz val="10"/>
        <rFont val="Times New Roman"/>
        <family val="1"/>
      </rPr>
      <t>(1/2"), INCLUSIVE CONEXÕES</t>
    </r>
  </si>
  <si>
    <r>
      <rPr>
        <sz val="10"/>
        <rFont val="Times New Roman"/>
        <family val="1"/>
      </rPr>
      <t xml:space="preserve">1)  </t>
    </r>
    <r>
      <rPr>
        <sz val="11"/>
        <rFont val="Times New Roman"/>
        <family val="1"/>
      </rPr>
      <t>Será medido por comprimento de tubulação executada (m).</t>
    </r>
  </si>
  <si>
    <r>
      <rPr>
        <sz val="11"/>
        <rFont val="Times New Roman"/>
        <family val="1"/>
      </rPr>
      <t>a)  Nas redes de distribuição, prumadas, ramais e sub-ramais do sistema predial de água fria, considerar comprimento total de tubulação executada;</t>
    </r>
  </si>
  <si>
    <r>
      <rPr>
        <sz val="11"/>
        <rFont val="Times New Roman"/>
        <family val="1"/>
      </rPr>
      <t>b)  Nas  tubulações  de  entradas,  saídas  e  interligações  de  caixas  d´água  e  reservatórios  e barriletes,  considerar  um  metro  linear  para  cada  conexão  de  tubulação  correspondente, acrescido ao comprimento da tubulação executada.</t>
    </r>
  </si>
  <si>
    <r>
      <rPr>
        <sz val="10"/>
        <rFont val="Times New Roman"/>
        <family val="1"/>
      </rPr>
      <t xml:space="preserve">2)  </t>
    </r>
    <r>
      <rPr>
        <sz val="11"/>
        <rFont val="Times New Roman"/>
        <family val="1"/>
      </rPr>
      <t>O  ítem  remunera  o  fornecimento  de  materiais  e  mão-de-obra,  e  instalação  de  tubos  de  PVC rígido  marrom  com  juntas  soldáveis  DN= 20 mm  (1/2”),  inclusive  conexões,  para  sistemas prediais  de  água  fria.  Nos  tubos  deverão  estar  gravados  marca  do  fabricante,  norma  de fabricação e o diâmetro do tubo. Remunera também:</t>
    </r>
  </si>
  <si>
    <r>
      <rPr>
        <sz val="11"/>
        <rFont val="Times New Roman"/>
        <family val="1"/>
      </rPr>
      <t>a)  Conexões de PVC rígido com bucha e reforço de latão, juntas soldáveis e rosqueáveis para ligações em tubos metálicos, registros e torneiras, adesivo plástico, solução limpadora para juntas soldáveis,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</si>
  <si>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</si>
  <si>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1"/>
        <rFont val="Times New Roman"/>
        <family val="1"/>
      </rPr>
      <t>Normas técnicas: NBR-5648 e NBR-5626.</t>
    </r>
  </si>
  <si>
    <r>
      <rPr>
        <sz val="10"/>
        <rFont val="Times New Roman"/>
        <family val="1"/>
      </rPr>
      <t xml:space="preserve">46.01.020  TUBO DE PVC RÍGIDO SOLDÁVEL MARROM, DN = 25 </t>
    </r>
    <r>
      <rPr>
        <sz val="11"/>
        <rFont val="Times New Roman"/>
        <family val="1"/>
      </rPr>
      <t xml:space="preserve">MM </t>
    </r>
    <r>
      <rPr>
        <sz val="10"/>
        <rFont val="Times New Roman"/>
        <family val="1"/>
      </rPr>
      <t>(3/4"),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</si>
  <si>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25 mm  (3/4”),  inclusive  conexões,  para  sistemas prediais  de  água  fria.  Nos  tubos  deverão  estar  gravados  marca  do  fabricante,  norma  de fabricação e o diâmetro do tubo. Remunera também:</t>
    </r>
  </si>
  <si>
    <r>
      <rPr>
        <sz val="10"/>
        <rFont val="Times New Roman"/>
        <family val="1"/>
      </rPr>
      <t xml:space="preserve">46.01.030  TUBO DE PVC RÍGIDO SOLDÁVEL MARROM, DN = 32 </t>
    </r>
    <r>
      <rPr>
        <sz val="11"/>
        <rFont val="Times New Roman"/>
        <family val="1"/>
      </rPr>
      <t xml:space="preserve">MM </t>
    </r>
    <r>
      <rPr>
        <sz val="10"/>
        <rFont val="Times New Roman"/>
        <family val="1"/>
      </rPr>
      <t>(1"), INCLUSIVE CONEXÕES</t>
    </r>
  </si>
  <si>
    <r>
      <rPr>
        <sz val="11"/>
        <rFont val="Times New Roman"/>
        <family val="1"/>
      </rPr>
      <t>1)  Será medido por comprimento de tubulação executada (m).</t>
    </r>
  </si>
  <si>
    <r>
      <rPr>
        <sz val="11"/>
        <rFont val="Times New Roman"/>
        <family val="1"/>
      </rPr>
      <t>2)  O  ítem  remunera  o  fornecimento  de  materiais  e  mão-de-obra,  e  instalação  de  tubos  de  PVC rígido  marrom  com  juntas  soldáveis  DN= 32 mm  (1”),  inclusive  conexões,  para  sistemas prediais  de  água  fria.  Nos  tubos  deverão  estar  gravados  marca  do  fabricante,  norma  de fabricação e o diâmetro do tubo. Remunera também:</t>
    </r>
  </si>
  <si>
    <r>
      <rPr>
        <sz val="10"/>
        <rFont val="Times New Roman"/>
        <family val="1"/>
      </rPr>
      <t xml:space="preserve">46.01.040  TUBO DE PVC RÍGIDO SOLDÁVEL MARROM, DN = 40 </t>
    </r>
    <r>
      <rPr>
        <sz val="11"/>
        <rFont val="Times New Roman"/>
        <family val="1"/>
      </rPr>
      <t xml:space="preserve">MM </t>
    </r>
    <r>
      <rPr>
        <sz val="10"/>
        <rFont val="Times New Roman"/>
        <family val="1"/>
      </rPr>
      <t>(1.1/4"), INCLUSIVE CONEXÕES</t>
    </r>
  </si>
  <si>
    <r>
      <rPr>
        <sz val="11"/>
        <rFont val="Times New Roman"/>
        <family val="1"/>
      </rPr>
      <t>2)  O  ítem  remunera  o  fornecimento  de  materiais  e  mão-de-obra,  e  instalação  de  tubos  de  PVC rígido marrom com juntas soldáveis DN= 40 mm (1.1/4”), inclusive conexões, sistemas prediais de água fria. Nos tubos deverão estar gravados marca do fabricante, norma de fabricação e o diâmetro do tubo. Remunera também:</t>
    </r>
  </si>
  <si>
    <r>
      <rPr>
        <sz val="10"/>
        <rFont val="Times New Roman"/>
        <family val="1"/>
      </rPr>
      <t xml:space="preserve">46.01.050  TUBO DE PVC RÍGIDO SOLDÁVEL MARROM, DN = 50 </t>
    </r>
    <r>
      <rPr>
        <sz val="11"/>
        <rFont val="Times New Roman"/>
        <family val="1"/>
      </rPr>
      <t xml:space="preserve">MM </t>
    </r>
    <r>
      <rPr>
        <sz val="10"/>
        <rFont val="Times New Roman"/>
        <family val="1"/>
      </rPr>
      <t>(1.1/2"),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</si>
  <si>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50 mm  (1.1/2”),  inclusive  conexões,  para  sistemas prediais  de  água  fria.  Nos  tubos  deverão  estar  gravados  marca  do  fabricante,  norma  de fabricação e o diâmetro do tubo. Remunera também:</t>
    </r>
  </si>
  <si>
    <r>
      <rPr>
        <sz val="10"/>
        <rFont val="Times New Roman"/>
        <family val="1"/>
      </rPr>
      <t>46.01.060  TUBO DE PVC RÍGIDO SOLDÁVEL MARROM, DN = 60 MM (2"),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</si>
  <si>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60 mm  (2”),  inclusive  conexões,  para  sistemas prediais  de  água  fria.  Nos  tubos  deverão  estar  gravados  marca  do  fabricante,  norma  de fabricação e o diâmetro do tubo. Remunera também:</t>
    </r>
  </si>
  <si>
    <r>
      <rPr>
        <sz val="10"/>
        <rFont val="Times New Roman"/>
        <family val="1"/>
      </rPr>
      <t>46.01.070  TUBO DE PVC RÍGIDO SOLDÁVEL MARROM, DN = 75 MM (2.1/2"),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</si>
  <si>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75 mm  (2.1/2”),  inclusive  conexões,  para  sistemas prediais  de  água  fria.  Nos  tubos  deverão  estar  gravados  marca  do  fabricante,  norma  de fabricação e o diâmetro do tubo. Remunera também:</t>
    </r>
  </si>
  <si>
    <r>
      <rPr>
        <sz val="10"/>
        <rFont val="Times New Roman"/>
        <family val="1"/>
      </rPr>
      <t>46.01.080  TUBO DE PVC RÍGIDO SOLDÁVEL MARROM, DN = 85 MM (3"),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</si>
  <si>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85 mm  (3”),  inclusive  conexões,  para  sistemas prediais  de  água  fria.  Nos  tubos  deverão  estar  gravados  marca  do  fabricante,  norma  de fabricação e o diâmetro do tubo. Remunera também:</t>
    </r>
  </si>
  <si>
    <r>
      <rPr>
        <sz val="10"/>
        <rFont val="Times New Roman"/>
        <family val="1"/>
      </rPr>
      <t>46.01.090  TUBO DE PVC RÍGIDO SOLDÁVEL MARROM, DN = 110 MM (4"),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</si>
  <si>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110 mm  (4”),  inclusive  conexões,  para  sistemas prediais  de  água  fria.  Nos  tubos  deverão  estar  gravados  marca  do  fabricante,  norma  de fabricação e o diâmetro do tubo. Remunera também:</t>
    </r>
  </si>
  <si>
    <r>
      <rPr>
        <b/>
        <sz val="10"/>
        <rFont val="Times New Roman"/>
        <family val="1"/>
      </rPr>
      <t>46.02.000    TUBULAÇÃO  COM  CONEXÕES  EM  PVC  RÍGIDO  BRANCO  PARA  SISTEMAS  PREDIAIS LINHA ESGOTO SÉRIE NORMAL</t>
    </r>
  </si>
  <si>
    <r>
      <rPr>
        <sz val="10"/>
        <rFont val="Times New Roman"/>
        <family val="1"/>
      </rPr>
      <t>46.02.010    TUBO   DE   PVC   RÍGIDO   BRANCO,   PONTAS   LISAS,   SOLDÁVEL,   LINHA   ESGOTO   SÉRIE NORMAL, DN= 40 MM, INCLUSIVE CONEXÕES</t>
    </r>
  </si>
  <si>
    <r>
      <rPr>
        <sz val="11"/>
        <rFont val="Times New Roman"/>
        <family val="1"/>
      </rPr>
      <t>a)  Nas redes de captação secundária do sistema predial de esgoto,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</si>
  <si>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pontas   lisas,   soldável,   linha   esgoto   série   normal,   DN= 40 mm,   inclusive conexões.  Nos  tubos  deverão  estar  gravados  marca  do  fabricante,  norma  de  fabricação  e  o diâmetro do tubo. Remunera também:</t>
    </r>
  </si>
  <si>
    <r>
      <rPr>
        <sz val="11"/>
        <rFont val="Times New Roman"/>
        <family val="1"/>
      </rPr>
      <t>a)  Solução  limpadora,  pasta  lubrificante  e  adesivo  plástico  para  juntas  soldáveis  ou  elástica, materiais acessórios e eventuais perdas de corte;</t>
    </r>
  </si>
  <si>
    <r>
      <rPr>
        <sz val="11"/>
        <rFont val="Times New Roman"/>
        <family val="1"/>
      </rPr>
      <t>Normas técnicas: NBR-5688, NBR-8160.</t>
    </r>
  </si>
  <si>
    <r>
      <rPr>
        <sz val="10"/>
        <rFont val="Times New Roman"/>
        <family val="1"/>
      </rPr>
      <t>46.02.050    TUBO DE PVC RÍGIDO BRANCO, P X B COM VIROLA E ANEL DE BORRACHA, LINHA ESGOTO SÉRIE NORMAL, DN= 50 MM, INCLUSIVE CONEXÕES</t>
    </r>
  </si>
  <si>
    <r>
      <rPr>
        <sz val="11"/>
        <rFont val="Times New Roman"/>
        <family val="1"/>
      </rPr>
      <t>a)  Nas redes de captação dos sistemas prediais de esgoto e águas pluviais, prumadas, coletores e subcoletores,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</si>
  <si>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PxB  com  virola  e  anel  de  borracha,  linha  esgoto  série  normal,  DN= 50 mm, inclusive conexões. Nos tubos deverão estar gravados marca do fabricante, norma de fabricação e o diâmetro do tubo. Remunera também:</t>
    </r>
  </si>
  <si>
    <r>
      <rPr>
        <sz val="11"/>
        <rFont val="Times New Roman"/>
        <family val="1"/>
      </rPr>
      <t>a)  Solução limpadora e pasta lubrificante para juntas elásticas, materiais acessórios e eventuais perdas de corte;</t>
    </r>
  </si>
  <si>
    <r>
      <rPr>
        <sz val="10"/>
        <rFont val="Times New Roman"/>
        <family val="1"/>
      </rPr>
      <t>46.02.060    TUBO DE PVC RÍGIDO BRANCO, P X B COM VIROLA E ANEL DE BORRACHA, LINHA ESGOTO SÉRIE NORMAL, DN= 75 MM, INCLUSIVE CONEXÕES</t>
    </r>
  </si>
  <si>
    <r>
      <rPr>
        <sz val="11"/>
        <rFont val="Times New Roman"/>
        <family val="1"/>
      </rPr>
      <t>2)  O  ítem  remunera  o  fornecimento  de  materiais  e  mão-de-obra,  e  instalação  de  tubos  de  PVC rígido  branco,  P x B  com  virola  e  anel  de  borracha,  linha  esgoto  série  normal,  DN= 75 mm, inclusive conexões. Nos tubos deverão estar gravados marca do fabricante, norma de fabricação e o diâmetro do tubo. Remunera também:</t>
    </r>
  </si>
  <si>
    <r>
      <rPr>
        <sz val="10"/>
        <rFont val="Times New Roman"/>
        <family val="1"/>
      </rPr>
      <t>46.02.070    TUBO DE PVC RÍGIDO BRANCO, P X B COM VIROLA E ANEL DE BORRACHA, LINHA ESGOTO SÉRIE NORMAL, DN= 100 MM, INCLUSIVE CONEXÕES</t>
    </r>
  </si>
  <si>
    <r>
      <rPr>
        <sz val="11"/>
        <rFont val="Times New Roman"/>
        <family val="1"/>
      </rPr>
      <t>2)  O  ítem  remunera  o  fornecimento  de  materiais  e  mão-de-obra,  e  instalação  de  tubos  de  PVC rígido branco, P x B com virola e anel de borracha, linha esgoto série normal, DN= 100 mm, inclusive conexões. Nos tubos deverão estar gravados marca do fabricante, norma de fabricação e o diâmetro do tubo. Remunera também:</t>
    </r>
  </si>
  <si>
    <r>
      <rPr>
        <b/>
        <sz val="10"/>
        <rFont val="Times New Roman"/>
        <family val="1"/>
      </rPr>
      <t>46.03.000    TUBULAÇÃO COM CONEXÕES EM PVC RÍGIDO PARA SISTEMAS PREDIAIS DE ESGOTO E ÁGUAS PLUVIAIS - LINHA ESGOTO SÉRIE REFORÇADA ‘R’</t>
    </r>
  </si>
  <si>
    <r>
      <rPr>
        <sz val="10"/>
        <rFont val="Times New Roman"/>
        <family val="1"/>
      </rPr>
      <t>46.03.038    TUBO DE PVC RÍGIDO BRANCO, PXB COM VIROLA E ANEL DE BORRACHA, LINHA ESGOTO SÉRIE REFORÇADA ‘R’, DN= 50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</si>
  <si>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</si>
  <si>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item  remunera  o  fornecimento  de  materiais  e  mão-de-obra,  e  instalação  de  tubos  de  PVC rígido,  P x B  com  virola  e  anel  de  borracha,  linha  esgoto  série  reforçada  ‘R’,  DN=50 mm,</t>
    </r>
  </si>
  <si>
    <r>
      <rPr>
        <sz val="11"/>
        <rFont val="Times New Roman"/>
        <family val="1"/>
      </rPr>
      <t>inclusive conexões. Nos tubos deverão estar gravados marca do fabricante, norma de fabricação e o diâmetro do tubo. Remunera também:</t>
    </r>
  </si>
  <si>
    <r>
      <rPr>
        <sz val="11"/>
        <rFont val="Times New Roman"/>
        <family val="1"/>
      </rPr>
      <t>a)  Solução  limpadora  e  pasta  lubrificante  para  juntas  elásticas,  ligações  calha-condutor  para águas pluviais, materiais acessórios e eventuais perdas de corte;</t>
    </r>
  </si>
  <si>
    <r>
      <rPr>
        <sz val="10"/>
        <rFont val="Times New Roman"/>
        <family val="1"/>
      </rPr>
      <t>46.03.040    TUBO DE PVC RÍGIDO BRANCO, P X B COM VIROLA E ANEL DE BORRACHA, LINHA ESGOTO SÉRIE REFORÇADA ‘R’, DN= 75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</si>
  <si>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</si>
  <si>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ítem  remunera  o  fornecimento  de  materiais  e  mão-de-obra,  e  instalação  de  tubos  de  PVC rígido,  P x B  com  virola  e  anel  de  borracha,  linha  esgoto  série  reforçada  ‘R’,  DN= 75 mm, inclusive conexões. Nos tubos deverão estar gravados marca do fabricante, norma de fabricação e o diâmetro do tubo. Remunera também:</t>
    </r>
  </si>
  <si>
    <r>
      <rPr>
        <sz val="10"/>
        <rFont val="Times New Roman"/>
        <family val="1"/>
      </rPr>
      <t>46.03.050    TUBO DE PVC RÍGIDO BRANCO, P X B COM VIROLA E ANEL DE BORRACHA, LINHA ESGOTO SÉRIE REFORÇADA ‘R’, DN= 100 MM, INCLUSIVE CONEXÕES</t>
    </r>
  </si>
  <si>
    <r>
      <rPr>
        <sz val="11"/>
        <rFont val="Times New Roman"/>
        <family val="1"/>
      </rPr>
      <t>2)  O  ítem  remunera  o  fornecimento  de  materiais  e  mão-de-obra,  e  instalação  de  tubos  de  PVC rígido,  P x B  com  virola  e  anel  de  borracha,  linha  esgoto  série  reforçada  ‘R’,  DN= 100 mm, inclusive conexões. Nos tubos deverão estar gravados marca do fabricante, norma de fabricação e o diâmetro do tubo. Remunera também:</t>
    </r>
  </si>
  <si>
    <r>
      <rPr>
        <sz val="10"/>
        <rFont val="Times New Roman"/>
        <family val="1"/>
      </rPr>
      <t>46.03.060    TUBO DE PVC RÍGIDO BRANCO, P X B COM VIROLA E ANEL DE BORRACHA, LINHA ESGOTO SÉRIE REFORÇADA ‘R’, DN= 150 MM, INCLUSIVE CONEXÕES</t>
    </r>
  </si>
  <si>
    <r>
      <rPr>
        <sz val="11"/>
        <rFont val="Times New Roman"/>
        <family val="1"/>
      </rPr>
      <t>2)  O  ítem  remunera  o  fornecimento  de  materiais  e  mão-de-obra,  e  instalação  de  tubos  de  PVC rígido,  P x B  com  virola  e  anel  de  borracha,  linha  esgoto  série  reforçada  ‘R’,  DN=150 mm, inclusive conexões. Nos tubos deverão estar gravados marca do fabricante, norma de fabricação e o diâmetro do tubo. Remunera também:</t>
    </r>
  </si>
  <si>
    <r>
      <rPr>
        <sz val="10"/>
        <rFont val="Times New Roman"/>
        <family val="1"/>
      </rPr>
      <t>46.03.080    TUBO DE PVC RÍGIDO, PONTAS LISAS, SOLDÁVEL, LINHA ESGOTO SÉRIE REFORÇADA ‘R’, DN= 40 MM, INCLUSIVE CONEXÕES</t>
    </r>
  </si>
  <si>
    <r>
      <rPr>
        <sz val="11"/>
        <rFont val="Times New Roman"/>
        <family val="1"/>
      </rPr>
      <t>a)  Nas redes de captação do sistema de esgoto e águas pluviais,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</si>
  <si>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pontas lisas, soldável, linha esgoto série reforçada ‘R’, DN= 40 mm, inclusive conexões. Nos  tubos deverão estar  gravados marca do fabricante, norma de fabricação e o diâmetro do tubo. Remunera também:</t>
    </r>
  </si>
  <si>
    <r>
      <rPr>
        <b/>
        <sz val="10"/>
        <rFont val="Times New Roman"/>
        <family val="1"/>
      </rPr>
      <t>46.04.000  TUBULAÇÃO COM CONEXÕES EM PVC RÍGIDO COM JUNTA ELÁSTICA PARA ADUÇÃO E DISTRIBUIÇÃO DE ÁGUA</t>
    </r>
  </si>
  <si>
    <r>
      <rPr>
        <sz val="10"/>
        <rFont val="Times New Roman"/>
        <family val="1"/>
      </rPr>
      <t>46.04.010  TUBO PVC RÍGIDO, TIPO PBA CLASSE 15, DN = 50 MM, DE = 60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</si>
  <si>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50 mm  e  diâmetro  externo  de  60 mm,  com  ponta  e  bolsa  e  anel  de borracha,  para  adução  e  distribuição  de  água,  inclusive  conexões  e  materiais  acessórios, referência PBA da Tigre ou equivalente; não remunera os serviços de escavação.</t>
    </r>
  </si>
  <si>
    <r>
      <rPr>
        <sz val="10"/>
        <rFont val="Times New Roman"/>
        <family val="1"/>
      </rPr>
      <t>46.04.020  TUBO PVC RÍGIDO, TIPO PBA CLASSE 15, DN = 75 MM, DE = 85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</si>
  <si>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75 mm  e  diâmetro  externo  de  85 mm,  com  ponta  e  bolsa  e  anel  de borracha,  para  adução  e  distribuição  de  água,  inclusive  conexões  e  materiais  acessórios; referência PBA da Tigre ou equivalente; não remunera os serviços de escavação.</t>
    </r>
  </si>
  <si>
    <r>
      <rPr>
        <sz val="10"/>
        <rFont val="Times New Roman"/>
        <family val="1"/>
      </rPr>
      <t>46.04.030  TUBO PVC RÍGIDO, TIPO PBA CLASSE 15, DN = 100 MM, DE = 110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</si>
  <si>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100 mm  e  diâmetro  externo  de  110 mm,  com  ponta  e  bolsa  e  anel  de borracha,  para  adução  e  distribuição  de  água,  inclusive  conexões  e  materiais  acessórios; referência PBA da Tigre ou equivalente; não remunera os serviços de escavação.</t>
    </r>
  </si>
  <si>
    <r>
      <rPr>
        <sz val="10"/>
        <rFont val="Times New Roman"/>
        <family val="1"/>
      </rPr>
      <t>46.04.040  TUBO PVC RÍGIDO DEFOFO, DN = 100 MM, DE = 118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</si>
  <si>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100 mm  e  diâmetro  externo  de  118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</si>
  <si>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46.04.050  TUBO PVC RÍGIDO DEFOFO, DN = 150 MM, DE = 170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</si>
  <si>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150 mm  e  diâmetro  externo  de  170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</si>
  <si>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46.04.070  TUBO PVC RÍGIDO DEFOFO, DN = 200 MM, DE = 222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</si>
  <si>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200 mm  e  diâmetro  externo  de  222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</si>
  <si>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46.04.080  TUBO PVC RÍGIDO DEFOFO, DN = 250 MM, DE = 274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</si>
  <si>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250 mm  e  diâmetro  externo  de  274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</si>
  <si>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46.04.090  TUBO PVC RÍGIDO DEFOFO, DN = 300 MM, DE = 326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</si>
  <si>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300 mm  e  diâmetro  externo  de  326 mm,  com  ponta  e bolsa  e  anel  de  borracha,  para  adução  e  distribuição de água, inclusive conexões e materiais acessórios; referência Vinilfer da Tigre ou equivalente; não remunera os serviços de escavação.</t>
    </r>
  </si>
  <si>
    <r>
      <rPr>
        <b/>
        <sz val="10"/>
        <rFont val="Times New Roman"/>
        <family val="1"/>
      </rPr>
      <t>46.05.000  TUBULAÇÃO COM CONEXÕES EM PVC RÍGIDO COM JUNTA ELÁSTICA, PARA REDE DE ESGOTO SANITÁRIO</t>
    </r>
  </si>
  <si>
    <r>
      <rPr>
        <sz val="10"/>
        <rFont val="Times New Roman"/>
        <family val="1"/>
      </rPr>
      <t>46.05.020  TUBO  PVC  RÍGIDO,  JUNTA  ELÁSTICA,  TIPO  COLETOR  ESGOTO,  DN = 100 MM,  INCLUSIVE CONEXÕES</t>
    </r>
  </si>
  <si>
    <r>
      <rPr>
        <sz val="10"/>
        <rFont val="Times New Roman"/>
        <family val="1"/>
      </rPr>
      <t xml:space="preserve">2)  </t>
    </r>
    <r>
      <rPr>
        <sz val="11"/>
        <rFont val="Times New Roman"/>
        <family val="1"/>
      </rPr>
      <t>O  item  remunera  o  fornecimento  e  instalação  de  tubos  de  PVC  rígido,  diâmetro  nominal  de 100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</si>
  <si>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46.05.040  TUBO  PVC  RÍGIDO,  JUNTA  ELÁSTICA,  TIPO  COLETOR  ESGOTO,  DN = 150 MM,  INCLUSIVE CONEXÕES</t>
    </r>
  </si>
  <si>
    <r>
      <rPr>
        <sz val="10"/>
        <rFont val="Times New Roman"/>
        <family val="1"/>
      </rPr>
      <t xml:space="preserve">2)  </t>
    </r>
    <r>
      <rPr>
        <sz val="11"/>
        <rFont val="Times New Roman"/>
        <family val="1"/>
      </rPr>
      <t>O  item  remunera  o  fornecimento  e  instalação  de  tubos  de  PVC  rígido,  diâmetro  nominal  de 150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</si>
  <si>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46.05.050  TUBO  PVC  RÍGIDO,  JUNTA  ELÁSTICA,  TIPO  COLETOR  ESGOTO,  DN = 200 MM,  INCLUSIVE CONEXÕES</t>
    </r>
  </si>
  <si>
    <r>
      <rPr>
        <sz val="10"/>
        <rFont val="Times New Roman"/>
        <family val="1"/>
      </rPr>
      <t xml:space="preserve">2)  </t>
    </r>
    <r>
      <rPr>
        <sz val="11"/>
        <rFont val="Times New Roman"/>
        <family val="1"/>
      </rPr>
      <t>O  item  remunera  o  fornecimento  e  instalação  de  tubos  de  PVC  rígido,  diâmetro  nominal  de 200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</si>
  <si>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46.05.060  TUBO  PVC  RÍGIDO,  JUNTA  ELÁSTICA,  TIPO  COLETOR  ESGOTO,  DN = 250 MM,  INCLUSIVE CONEXÕES</t>
    </r>
  </si>
  <si>
    <r>
      <rPr>
        <sz val="10"/>
        <rFont val="Times New Roman"/>
        <family val="1"/>
      </rPr>
      <t xml:space="preserve">2)  </t>
    </r>
    <r>
      <rPr>
        <sz val="11"/>
        <rFont val="Times New Roman"/>
        <family val="1"/>
      </rPr>
      <t>O  item  remunera  o  fornecimento  e  instalação  de  tubos  de  PVC  rígido,  diâmetro  nominal  de 250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</si>
  <si>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46.05.070  TUBO  PVC  RÍGIDO,  JUNTA  ELÁSTICA,  TIPO  COLETOR  ESGOTO,  DN = 300 MM,  INCLUSIVE CONEXÕES</t>
    </r>
  </si>
  <si>
    <r>
      <rPr>
        <sz val="10"/>
        <rFont val="Times New Roman"/>
        <family val="1"/>
      </rPr>
      <t xml:space="preserve">2)  </t>
    </r>
    <r>
      <rPr>
        <sz val="11"/>
        <rFont val="Times New Roman"/>
        <family val="1"/>
      </rPr>
      <t>O  item  remunera  o  fornecimento  e  instalação  de  tubos  de  PVC  rígido,  diâmetro  nominal  de 300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</si>
  <si>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46.05.080  TUBO  PVC  RÍGIDO,  JUNTA  ELÁSTICA,  TIPO  COLETOR  ESGOTO,  DN = 350 MM,  INCLUSIVE CONEXÕES</t>
    </r>
  </si>
  <si>
    <r>
      <rPr>
        <sz val="10"/>
        <rFont val="Times New Roman"/>
        <family val="1"/>
      </rPr>
      <t xml:space="preserve">2)  </t>
    </r>
    <r>
      <rPr>
        <sz val="11"/>
        <rFont val="Times New Roman"/>
        <family val="1"/>
      </rPr>
      <t>O  item  remunera  o  fornecimento  e  instalação  de  tubos  de  PVC  rígido,  diâmetro  nominal  de 350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</si>
  <si>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46.05.090  TUBO  PVC  RÍGIDO,  JUNTA  ELÁSTICA,  TIPO  COLETOR  ESGOTO,  DN = 400 MM,  INCLUSIVE CONEXÕES</t>
    </r>
  </si>
  <si>
    <r>
      <rPr>
        <sz val="10"/>
        <rFont val="Times New Roman"/>
        <family val="1"/>
      </rPr>
      <t xml:space="preserve">2)  </t>
    </r>
    <r>
      <rPr>
        <sz val="11"/>
        <rFont val="Times New Roman"/>
        <family val="1"/>
      </rPr>
      <t>O  item  remunera  o  fornecimento  e  instalação  de  tubos  de  PVC  rígido,  diâmetro  nominal  de 400 mm,  com  ponta  e  bolsa  e  anel  de  borracha,  para  rede  de  esgoto  sanitário,  inclusive conexões  e materiais acessórios, referência Coletor  Esgoto da Tigre, Colefort  da Amanco ou equivalente; não remunera os serviços de escavação.</t>
    </r>
  </si>
  <si>
    <r>
      <rPr>
        <b/>
        <sz val="10"/>
        <rFont val="Times New Roman"/>
        <family val="1"/>
      </rPr>
      <t>46.07.000  TUBULAÇÃO COM CONEXÕES EM FERRO GALVANIZADO</t>
    </r>
  </si>
  <si>
    <r>
      <rPr>
        <sz val="10"/>
        <rFont val="Times New Roman"/>
        <family val="1"/>
      </rPr>
      <t>46.07.010  TUBO DE FERRO GALVANIZADO DN = 1/2", INCLUSIVE CONEXÕES</t>
    </r>
  </si>
  <si>
    <r>
      <rPr>
        <sz val="10"/>
        <rFont val="Times New Roman"/>
        <family val="1"/>
      </rPr>
      <t xml:space="preserve">1)  </t>
    </r>
    <r>
      <rPr>
        <sz val="11"/>
        <rFont val="Times New Roman"/>
        <family val="1"/>
      </rPr>
      <t>Será medido por comprimento (m).</t>
    </r>
  </si>
  <si>
    <r>
      <rPr>
        <sz val="11"/>
        <rFont val="Times New Roman"/>
        <family val="1"/>
      </rPr>
      <t>a)  Nas  redes  de  distribuição  domiciliar  de  água  fria,  pelo  comprimento  total  de  tubulação executada;</t>
    </r>
  </si>
  <si>
    <r>
      <rPr>
        <sz val="11"/>
        <rFont val="Times New Roman"/>
        <family val="1"/>
      </rPr>
      <t>b)  Nas  tubulações  de  saídas,  entradas  e  interligações  de  caixas  d’água  e  reservatórios,  cada conexão, será considerada como um metro linear, de tubulação correspondente, acrescido ao comprimento da tubulação executada.</t>
    </r>
  </si>
  <si>
    <r>
      <rPr>
        <sz val="10"/>
        <rFont val="Times New Roman"/>
        <family val="1"/>
      </rPr>
      <t xml:space="preserve">2)  </t>
    </r>
    <r>
      <rPr>
        <sz val="11"/>
        <rFont val="Times New Roman"/>
        <family val="1"/>
      </rPr>
      <t>O  item  remunera  o  fornecimento  e  instalação  de  tubos  de  ferro  galvanizado  classe  média DIN 2440, diâmetro nominal de 1/2", inclusive conexões, abertura e fechamento de rasgos, ou escavação  e  reaterro  apiloado  de  valas  com  profundidade  média  de  60 cm,  ou  fixação  por grampos ou presilhas quando tubulação for aparente.</t>
    </r>
  </si>
  <si>
    <r>
      <rPr>
        <sz val="10"/>
        <rFont val="Times New Roman"/>
        <family val="1"/>
      </rPr>
      <t>46.07.020  TUBO DE FERRO GALVANIZADO DN = 3/4",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</si>
  <si>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</si>
  <si>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46.07.030  TUBO DE FERRO GALVANIZADO DN = 1",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</si>
  <si>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</si>
  <si>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46.07.040  TUBO DE FERRO GALVANIZADO DN = 1 1/4",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</si>
  <si>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</si>
  <si>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46.07.050  TUBO DE FERRO GALVANIZADO DN = 1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</si>
  <si>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</si>
  <si>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46.07.060  TUBO DE FERRO GALVANIZADO DN = 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</si>
  <si>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</si>
  <si>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46.07.070  TUBO DE FERRO GALVANIZADO DN = 2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</si>
  <si>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</si>
  <si>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46.07.080  TUBO DE FERRO GALVANIZADO DN = 3",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</si>
  <si>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</si>
  <si>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46.07.090  TUBO DE FERRO GALVANIZADO DN = 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</si>
  <si>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</si>
  <si>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46.07.100  TUBO DE FERRO GALVANIZADO DN = 6",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</si>
  <si>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6",  inclusive  conexões  e  materiais  acessórios;  abertura  e fechamento de rasgos, ou escavação e reaterro apiloado de valas com profundidade média de 60 cm, ou fixação por grampos ou presilhas quando tubulação for aparente.</t>
    </r>
  </si>
  <si>
    <r>
      <rPr>
        <b/>
        <sz val="10"/>
        <rFont val="Times New Roman"/>
        <family val="1"/>
      </rPr>
      <t>46.08.000  TUBULAÇÃO COM CONEXÕES EM AÇO GALVANIZADO CLASSE SCHEDULE</t>
    </r>
  </si>
  <si>
    <r>
      <rPr>
        <sz val="10"/>
        <rFont val="Times New Roman"/>
        <family val="1"/>
      </rPr>
      <t>46.08.006  TUBO AÇO GALVANIZADO SEM COSTURA SCHEDULE 40, DN =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</si>
  <si>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</si>
  <si>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46.08.010  TUBO AÇO GALVANIZADO SEM COSTURA SCHEDULE 40, DN = 3/4",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</si>
  <si>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</si>
  <si>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46.08.020  TUBO AÇO GALVANIZADO SEM COSTURA SCHEDULE 40, DN = 1",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</si>
  <si>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</si>
  <si>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46.08.030  TUBO AÇO GALVANIZADO SEM COSTURA SCHEDULE 40, DN = 1 1/4",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</si>
  <si>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1/4",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</si>
  <si>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46.08.040  TUBO AÇO GALVANIZADO SEM COSTURA SCHEDULE 40, DN = 1 1/2", INCLUSIVE CONEXÕES</t>
    </r>
  </si>
  <si>
    <r>
      <rPr>
        <sz val="10"/>
        <rFont val="Times New Roman"/>
        <family val="1"/>
      </rPr>
      <t xml:space="preserve">2)  </t>
    </r>
    <r>
      <rPr>
        <sz val="11"/>
        <rFont val="Times New Roman"/>
        <family val="1"/>
      </rPr>
      <t>;  referência  LBBSBBornecimento  e  instalação  dos  tubos  em aço  carbono  sem costura  classe ASTM-A 106, grau B, Schedule 40 com acabamento galvanizado, diâmetro nominal de 1 1/2", inclusive   conexões   e   materiais   acessórios   para   pontas   rosqueáveis   ou   lisas;   abertura   e</t>
    </r>
  </si>
  <si>
    <r>
      <rPr>
        <sz val="11"/>
        <rFont val="Times New Roman"/>
        <family val="1"/>
      </rPr>
      <t>fechamento de rasgos, ou escavação e reaterro apiloado de valas com profundidade média de 60 cm, ou fixação por grampos ou presilhas quando tubulação for aparente.</t>
    </r>
  </si>
  <si>
    <r>
      <rPr>
        <sz val="10"/>
        <rFont val="Times New Roman"/>
        <family val="1"/>
      </rPr>
      <t>46.08.050  TUBO AÇO GALVANIZADO SEM COSTURA SCHEDULE 40, DN = 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</si>
  <si>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</si>
  <si>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46.08.070  TUBO AÇO GALVANIZADO SEM COSTURA SCHEDULE 40, DN = 2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</si>
  <si>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</si>
  <si>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46.08.080  TUBO AÇO GALVANIZADO SEM COSTURA SCHEDULE 40, DN = 3",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</si>
  <si>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</si>
  <si>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46.08.100  TUBO AÇO GALVANIZADO SEM COSTURA SCHEDULE 40, DN = 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</si>
  <si>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</si>
  <si>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46.08.110  TUBO AÇO GALVANIZADO SEM COSTURA SCHEDULE 40, DN = 6",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</si>
  <si>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6", inclusive   conexões   e   materiais   acessórios   para   pontas   rosqueáveis   ou   lisas;   abertura   e fechamento de rasgos, ou escavação e reaterro apiloado de valas com profundidade média de 60 cm, ou fixação por grampos ou presilhas quando tubulação for aparente.</t>
    </r>
  </si>
  <si>
    <r>
      <rPr>
        <b/>
        <sz val="10"/>
        <rFont val="Times New Roman"/>
        <family val="1"/>
      </rPr>
      <t>46.09.000  CONEXÕES   E   ACESSÓRIOS   EM   FERRO   FUNDIDO,   LINHA   PREDIAL   TRADICIONAL, ESGOTO E PLUVIAL</t>
    </r>
  </si>
  <si>
    <r>
      <rPr>
        <sz val="10"/>
        <rFont val="Times New Roman"/>
        <family val="1"/>
      </rPr>
      <t>46.09.050  JOELHO 45º EM FERRO FUNDIDO, LINHA PREDIAL TRADICIONAL, DN = 50 MM</t>
    </r>
  </si>
  <si>
    <r>
      <rPr>
        <sz val="10"/>
        <rFont val="Times New Roman"/>
        <family val="1"/>
      </rPr>
      <t xml:space="preserve">1)  </t>
    </r>
    <r>
      <rPr>
        <sz val="11"/>
        <rFont val="Times New Roman"/>
        <family val="1"/>
      </rPr>
      <t>Será medido por unidade de joelho instalado (un).</t>
    </r>
  </si>
  <si>
    <r>
      <rPr>
        <sz val="10"/>
        <rFont val="Times New Roman"/>
        <family val="1"/>
      </rPr>
      <t xml:space="preserve">2)  </t>
    </r>
    <r>
      <rPr>
        <sz val="11"/>
        <rFont val="Times New Roman"/>
        <family val="1"/>
      </rPr>
      <t>O  item  remunera  o  fornecimento  de  joelho  45º  em  ferro  fundido  linha  predial  tradicional, diâmetro  nominal  de  50 mm,  para  rede  de  esgoto  ou  água  pluvial,  inclusive  lubrificante; referência J45SBB 315912 da Saint-gobain ou equivalente; materiais acessórios e revestimento da peça com tinta epóxi bicomponente, com espessura média seca de 130 micra.</t>
    </r>
  </si>
  <si>
    <r>
      <rPr>
        <sz val="10"/>
        <rFont val="Times New Roman"/>
        <family val="1"/>
      </rPr>
      <t>46.09.060  JOELHO 45º EM FERRO FUNDIDO, LINHA PREDIAL TRADICIONAL, DN = 75 MM</t>
    </r>
  </si>
  <si>
    <r>
      <rPr>
        <sz val="10"/>
        <rFont val="Times New Roman"/>
        <family val="1"/>
      </rPr>
      <t xml:space="preserve">2)  </t>
    </r>
    <r>
      <rPr>
        <sz val="11"/>
        <rFont val="Times New Roman"/>
        <family val="1"/>
      </rPr>
      <t>O  item  remunera  o  fornecimento  de  joelho  45º  em  ferro  fundido  linha  predial  tradicional, diâmetro  nominal  de  75 mm,  para  rede  de  esgoto  ou  água  pluvial,  inclusive  lubrificante; referência J45SBB 315913 da Saint-gobain ou equivalente; materiais acessórios e revestimento da peça com tinta epóxi bicomponente, com espessura média seca de 130 micra.</t>
    </r>
  </si>
  <si>
    <r>
      <rPr>
        <sz val="10"/>
        <rFont val="Times New Roman"/>
        <family val="1"/>
      </rPr>
      <t>46.09.070  JOELHO 45º EM FERRO FUNDIDO, LINHA PREDIAL TRADICIONAL, DN = 100 MM</t>
    </r>
  </si>
  <si>
    <r>
      <rPr>
        <sz val="10"/>
        <rFont val="Times New Roman"/>
        <family val="1"/>
      </rPr>
      <t xml:space="preserve">2)  </t>
    </r>
    <r>
      <rPr>
        <sz val="11"/>
        <rFont val="Times New Roman"/>
        <family val="1"/>
      </rPr>
      <t>O  item  remunera  o  fornecimento  de  joelho  45º  em  ferro  fundido  linha  predial  tradicional, diâmetro  nominal  de  100 mm,  para  rede  de  esgoto  ou  água  pluvial,  inclusive  lubrificante; referência J45SBB 315914 da Saint-gobain ou equivalente; materiais acessórios e revestimento da peça com tinta epóxi bicomponente, com espessura média seca de 130 micra.</t>
    </r>
  </si>
  <si>
    <r>
      <rPr>
        <sz val="10"/>
        <rFont val="Times New Roman"/>
        <family val="1"/>
      </rPr>
      <t>46.09.080  JOELHO 45º EM FERRO FUNDIDO, LINHA PREDIAL TRADICIONAL, DN = 150 MM</t>
    </r>
  </si>
  <si>
    <r>
      <rPr>
        <sz val="10"/>
        <rFont val="Times New Roman"/>
        <family val="1"/>
      </rPr>
      <t xml:space="preserve">2)  </t>
    </r>
    <r>
      <rPr>
        <sz val="11"/>
        <rFont val="Times New Roman"/>
        <family val="1"/>
      </rPr>
      <t>O  item  remunera  o  fornecimento  de  joelho  45º  em  ferro  fundido  linha  predial  tradicional, diâmetro  nominal  de  150 mm,  para  rede  de  esgoto  ou  água  pluvial,  inclusive  lubrificante; referência J45SBB 315915 da Saint-gobain ou equivalente; materiais acessórios e revestimento da peça com tinta epóxi bicomponente, com espessura média seca de 130 micra.</t>
    </r>
  </si>
  <si>
    <r>
      <rPr>
        <sz val="10"/>
        <rFont val="Times New Roman"/>
        <family val="1"/>
      </rPr>
      <t>46.09.100  JOELHO 87º 30’ EM FERRO FUNDIDO, LINHA PREDIAL TRADICIONAL, DN = 50 MM</t>
    </r>
  </si>
  <si>
    <r>
      <rPr>
        <sz val="10"/>
        <rFont val="Times New Roman"/>
        <family val="1"/>
      </rPr>
      <t xml:space="preserve">2)  </t>
    </r>
    <r>
      <rPr>
        <sz val="11"/>
        <rFont val="Times New Roman"/>
        <family val="1"/>
      </rPr>
      <t>O item remunera o fornecimento de joelho 87º 30’ em ferro fundido linha predial tradicional, diâmetro  nominal  de  50 mm,  para  rede  de  esgoto  ou  água  pluvial,  inclusive  lubrificante; referência J87SBB 315916 da Saint-gobain ou equivalente; materiais acessórios e revestimento da peça com tinta epóxi bicomponente, com espessura média seca de 130 micra.</t>
    </r>
  </si>
  <si>
    <r>
      <rPr>
        <sz val="10"/>
        <rFont val="Times New Roman"/>
        <family val="1"/>
      </rPr>
      <t>46.09.110  JOELHO 87º 30’ EM FERRO FUNDIDO, LINHA PREDIAL TRADICIONAL, DN = 75 MM</t>
    </r>
  </si>
  <si>
    <r>
      <rPr>
        <sz val="10"/>
        <rFont val="Times New Roman"/>
        <family val="1"/>
      </rPr>
      <t xml:space="preserve">2)  </t>
    </r>
    <r>
      <rPr>
        <sz val="11"/>
        <rFont val="Times New Roman"/>
        <family val="1"/>
      </rPr>
      <t>O item remunera o fornecimento de joelho 87º 30’ em ferro fundido linha predial tradicional, diâmetro  nominal  de  75 mm,  para  rede  de  esgoto  ou  água  pluvial,  inclusive  lubrificante; referência J87SBB 315919 da Saint-gobain ou equivalente; materiais acessórios e revestimento da peça com tinta epóxi bicomponente, com espessura média seca de 130 micra.</t>
    </r>
  </si>
  <si>
    <r>
      <rPr>
        <sz val="10"/>
        <rFont val="Times New Roman"/>
        <family val="1"/>
      </rPr>
      <t>46.09.120  JOELHO 87º 30’ EM FERRO FUNDIDO, LINHA PREDIAL TRADICIONAL, DN = 100 MM</t>
    </r>
  </si>
  <si>
    <r>
      <rPr>
        <sz val="10"/>
        <rFont val="Times New Roman"/>
        <family val="1"/>
      </rPr>
      <t xml:space="preserve">2)  </t>
    </r>
    <r>
      <rPr>
        <sz val="11"/>
        <rFont val="Times New Roman"/>
        <family val="1"/>
      </rPr>
      <t>O item remunera o fornecimento de joelho 87º 30’ em ferro fundido linha predial tradicional, diâmetro  nominal  de  100 mm,  para  rede  de  esgoto  ou  água  pluvial,  inclusive  lubrificante; referência J87SBB 315920 da Saint-gobain ou equivalente; materiais acessórios e revestimento da peça com tinta epóxi bicomponente, com espessura média seca de 130 micra.</t>
    </r>
  </si>
  <si>
    <r>
      <rPr>
        <sz val="10"/>
        <rFont val="Times New Roman"/>
        <family val="1"/>
      </rPr>
      <t>46.09.130  JOELHO 87º 30’ EM FERRO FUNDIDO, LINHA PREDIAL TRADICIONAL, DN = 150 MM</t>
    </r>
  </si>
  <si>
    <r>
      <rPr>
        <sz val="10"/>
        <rFont val="Times New Roman"/>
        <family val="1"/>
      </rPr>
      <t xml:space="preserve">2)  </t>
    </r>
    <r>
      <rPr>
        <sz val="11"/>
        <rFont val="Times New Roman"/>
        <family val="1"/>
      </rPr>
      <t>O item remunera o fornecimento de joelho 87º 30’ em ferro fundido linha predial tradicional, diâmetro  nominal  de  150 mm,  para  rede  de  esgoto  ou  água  pluvial,  inclusive  lubrificante; referência J87SBB 315921 da Saint-gobain ou equivalente; materiais acessórios e revestimento da peça com tinta epóxi bicomponente, com espessura média seca de 130 micra.</t>
    </r>
  </si>
  <si>
    <r>
      <rPr>
        <sz val="10"/>
        <rFont val="Times New Roman"/>
        <family val="1"/>
      </rPr>
      <t>46.09.150  LUVA BOLSA E BOLSA EM FERRO FUNDIDO, LINHA PREDIAL TRADICIONAL, DN = 50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</si>
  <si>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</si>
  <si>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da  luva  bolsa  e  bolsa  em  ferro  fundido  linha  predial tradicional,  diâmetro  nominal  de  50 mm,  para  rede  de  esgoto  ou  água  pluvial,  inclusive lubrificante; referência LBBSBB 315937 da Saint-gobain ou equivalente; materiais acessórios e revestimento da peça com tinta epóxi bicomponente, com espessura média seca de 130 micra.</t>
    </r>
  </si>
  <si>
    <r>
      <rPr>
        <sz val="10"/>
        <rFont val="Times New Roman"/>
        <family val="1"/>
      </rPr>
      <t>46.09.160  LUVA BOLSA E BOLSA EM FERRO FUNDIDO, LINHA PREDIAL TRADICIONAL, DN = 75 MM</t>
    </r>
  </si>
  <si>
    <r>
      <rPr>
        <sz val="10"/>
        <rFont val="Times New Roman"/>
        <family val="1"/>
      </rPr>
      <t xml:space="preserve">2)  </t>
    </r>
    <r>
      <rPr>
        <sz val="11"/>
        <rFont val="Times New Roman"/>
        <family val="1"/>
      </rPr>
      <t>O  item  remunera  o  fornecimento  da  luva  bolsa  e  bolsa  em  ferro  fundido  linha  predial tradicional,  diâmetro  nominal  de  75 mm,  para  rede  de  esgoto  ou  água  pluvial,  inclusive lubrificante; referência LBBSBB 315938 da Saint-gobain ou equivalente; materiais acessórios e revestimento da peça com tinta epóxi bicomponente, com espessura média seca de 130 micra.</t>
    </r>
  </si>
  <si>
    <r>
      <rPr>
        <sz val="10"/>
        <rFont val="Times New Roman"/>
        <family val="1"/>
      </rPr>
      <t>46.09.170  LUVA BOLSA E BOLSA EM FERRO FUNDIDO, LINHA PREDIAL TRADICIONAL, DN = 100 MM</t>
    </r>
  </si>
  <si>
    <r>
      <rPr>
        <sz val="10"/>
        <rFont val="Times New Roman"/>
        <family val="1"/>
      </rPr>
      <t xml:space="preserve">2)  </t>
    </r>
    <r>
      <rPr>
        <sz val="11"/>
        <rFont val="Times New Roman"/>
        <family val="1"/>
      </rPr>
      <t>O  item  remunera  o  fornecimento  da  luva  bolsa  e  bolsa  em  ferro  fundido  linha  predial tradicional,  diâmetro  nominal  de  100 mm,  para  rede  de  esgoto  ou  água  pluvial,  inclusive lubrificante; referência LBBSBB 315939 da Saint-gobain ou equivalente; materiais acessórios e revestimento da peça com tinta epóxi bicomponente, com espessura média seca de 130 micra.</t>
    </r>
  </si>
  <si>
    <r>
      <rPr>
        <sz val="10"/>
        <rFont val="Times New Roman"/>
        <family val="1"/>
      </rPr>
      <t>46.09.180  LUVA BOLSA E BOLSA EM FERRO FUNDIDO, LINHA PREDIAL TRADICIONAL, DN = 150 MM</t>
    </r>
  </si>
  <si>
    <r>
      <rPr>
        <sz val="10"/>
        <rFont val="Times New Roman"/>
        <family val="1"/>
      </rPr>
      <t xml:space="preserve">2)  </t>
    </r>
    <r>
      <rPr>
        <sz val="11"/>
        <rFont val="Times New Roman"/>
        <family val="1"/>
      </rPr>
      <t>O  item  remunera  o  fornecimento  da  luva  bolsa  e  bolsa  em  ferro  fundido  linha  predial tradicional,  diâmetro  nominal  de  150 mm,  para  rede  de  esgoto  ou  água  pluvial,  inclusive lubrificante; referência LBBSBB 315940 da Saint-gobain ou equivalente; materiais acessórios e revestimento da peça com tinta epóxi bicomponente, com espessura média seca de 130 micra.</t>
    </r>
  </si>
  <si>
    <r>
      <rPr>
        <sz val="10"/>
        <rFont val="Times New Roman"/>
        <family val="1"/>
      </rPr>
      <t>46.09.200  PLACA CEGA EM FERRO FUNDIDO, LINHA PREDIAL TRADICIONAL, DN = 75 MM</t>
    </r>
  </si>
  <si>
    <r>
      <rPr>
        <sz val="10"/>
        <rFont val="Times New Roman"/>
        <family val="1"/>
      </rPr>
      <t xml:space="preserve">1)  </t>
    </r>
    <r>
      <rPr>
        <sz val="11"/>
        <rFont val="Times New Roman"/>
        <family val="1"/>
      </rPr>
      <t>Será medido por unidade de placa cega instalada (un).</t>
    </r>
  </si>
  <si>
    <r>
      <rPr>
        <sz val="10"/>
        <rFont val="Times New Roman"/>
        <family val="1"/>
      </rPr>
      <t xml:space="preserve">2)  </t>
    </r>
    <r>
      <rPr>
        <sz val="11"/>
        <rFont val="Times New Roman"/>
        <family val="1"/>
      </rPr>
      <t>O  item  remunera  o  fornecimento  da  placa  cega  em  ferro  fundido  linha  predial  tradicional, diâmetro  nominal  de  75 mm,  para  rede  de  esgoto  ou  água  pluvial,  inclusive  lubrificante; referência PCSBB 315942 da Saint-gobain ou equivalente; materiais acessórios e revestimento da peça com tinta epóxi bicomponente, com espessura média seca de 130 micra.</t>
    </r>
  </si>
  <si>
    <r>
      <rPr>
        <sz val="10"/>
        <rFont val="Times New Roman"/>
        <family val="1"/>
      </rPr>
      <t>46.09.210  PLACA CEGA EM FERRO FUNDIDO, LINHA PREDIAL TRADICIONAL, DN = 100 MM</t>
    </r>
  </si>
  <si>
    <r>
      <rPr>
        <sz val="10"/>
        <rFont val="Times New Roman"/>
        <family val="1"/>
      </rPr>
      <t xml:space="preserve">2)  </t>
    </r>
    <r>
      <rPr>
        <sz val="11"/>
        <rFont val="Times New Roman"/>
        <family val="1"/>
      </rPr>
      <t>O  item  remunera  o  fornecimento  da  placa  cega  em  ferro  fundido  linha  predial  tradicional, diâmetro  nominal  de  100 mm,  para  rede  de  esgoto  ou  água  pluvial,  inclusive  lubrificante; referência PCSBB 315943 da Saint-gobain ou equivalente; materiais acessórios e revestimento da peça com tinta epóxi bicomponente, com espessura média seca de 130 micra.</t>
    </r>
  </si>
  <si>
    <r>
      <rPr>
        <sz val="10"/>
        <rFont val="Times New Roman"/>
        <family val="1"/>
      </rPr>
      <t>46.09.230  JUNÇÃO 45º EM FERRO FUNDIDO, LINHA PREDIAL TRADICIONAL, DN = 50 X 50 MM</t>
    </r>
  </si>
  <si>
    <r>
      <rPr>
        <sz val="10"/>
        <rFont val="Times New Roman"/>
        <family val="1"/>
      </rPr>
      <t xml:space="preserve">1)  </t>
    </r>
    <r>
      <rPr>
        <sz val="11"/>
        <rFont val="Times New Roman"/>
        <family val="1"/>
      </rPr>
      <t>Será medido por unidade de junção instalada (un).</t>
    </r>
  </si>
  <si>
    <r>
      <rPr>
        <sz val="10"/>
        <rFont val="Times New Roman"/>
        <family val="1"/>
      </rPr>
      <t xml:space="preserve">2)  </t>
    </r>
    <r>
      <rPr>
        <sz val="11"/>
        <rFont val="Times New Roman"/>
        <family val="1"/>
      </rPr>
      <t xml:space="preserve">O  item  remunera  o  fornecimento  de  junção  45º  em  ferro  fundido  linha  predial  tradicional, diâmetro  nominal  de  </t>
    </r>
    <r>
      <rPr>
        <sz val="10"/>
        <rFont val="Times New Roman"/>
        <family val="1"/>
      </rPr>
      <t xml:space="preserve">50 x 50 </t>
    </r>
    <r>
      <rPr>
        <sz val="11"/>
        <rFont val="Times New Roman"/>
        <family val="1"/>
      </rPr>
      <t>mm,  para  rede  de  esgoto  ou água pluvial, inclusive lubrificante; referência YSBB 315923 da Saint-gobain ou equivalente; materiais acessórios e revestimento da peça com tinta epóxi bicomponente, com espessura média seca de 130 micra.</t>
    </r>
  </si>
  <si>
    <r>
      <rPr>
        <sz val="10"/>
        <rFont val="Times New Roman"/>
        <family val="1"/>
      </rPr>
      <t>46.09.240  JUNÇÃO 45º EM FERRO FUNDIDO, LINHA PREDIAL TRADICIONAL, DN = 75 X 50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</si>
  <si>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50 </t>
    </r>
    <r>
      <rPr>
        <sz val="11"/>
        <rFont val="Times New Roman"/>
        <family val="1"/>
      </rPr>
      <t>mm,  para rede de esgoto ou água pluvial, inclusive lubrificante; referência YSBB 315924 da Saint-gobain ou equivalente; materiais acessórios e revestimento da peça com tinta epóxi bicomponente, com espessura média seca de 130 micra.</t>
    </r>
  </si>
  <si>
    <r>
      <rPr>
        <sz val="10"/>
        <rFont val="Times New Roman"/>
        <family val="1"/>
      </rPr>
      <t>46.09.250  JUNÇÃO 45º EM FERRO FUNDIDO, LINHA PREDIAL TRADICIONAL, DN = 75 X 75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</si>
  <si>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75 </t>
    </r>
    <r>
      <rPr>
        <sz val="11"/>
        <rFont val="Times New Roman"/>
        <family val="1"/>
      </rPr>
      <t>mm,  para rede de esgoto ou água pluvial, inclusive lubrificante; referência YSBB 315925 da Saint-gobain ou equivalente; materiais acessórios e revestimento da peça com tinta epóxi bicomponente, com espessura média seca de 130 micra.</t>
    </r>
  </si>
  <si>
    <r>
      <rPr>
        <sz val="10"/>
        <rFont val="Times New Roman"/>
        <family val="1"/>
      </rPr>
      <t>46.09.260  JUNÇÃO 45º EM FERRO FUNDIDO, LINHA PREDIAL TRADICIONAL, DN = 100 X 50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</si>
  <si>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50 </t>
    </r>
    <r>
      <rPr>
        <sz val="11"/>
        <rFont val="Times New Roman"/>
        <family val="1"/>
      </rPr>
      <t>mm, para rede de esgoto ou água pluvial, inclusive lubrificante; referência YSBB 315926 da Saint-gobain ou equivalente; materiais acessórios e revestimento da peça com tinta epóxi bicomponente, com espessura média seca de 130 micra.</t>
    </r>
  </si>
  <si>
    <r>
      <rPr>
        <sz val="10"/>
        <rFont val="Times New Roman"/>
        <family val="1"/>
      </rPr>
      <t>46.09.270  JUNÇÃO 45º EM FERRO FUNDIDO, LINHA PREDIAL TRADICIONAL, DN = 100 X 75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</si>
  <si>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YSBB 315927 da Saint-gobain ou equivalente; materiais acessórios e revestimento da peça com tinta epóxi bicomponente, com espessura média seca de 130 micra.</t>
    </r>
  </si>
  <si>
    <r>
      <rPr>
        <sz val="10"/>
        <rFont val="Times New Roman"/>
        <family val="1"/>
      </rPr>
      <t>46.09.280  JUNÇÃO 45º EM FERRO FUNDIDO, LINHA PREDIAL TRADICIONAL, DN = 100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</si>
  <si>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YSBB 315928 da Saint-gobain ou equivalente; materiais acessórios e revestimento da peça com tinta epóxi bicomponente, com espessura média seca de 130 micra.</t>
    </r>
  </si>
  <si>
    <r>
      <rPr>
        <sz val="10"/>
        <rFont val="Times New Roman"/>
        <family val="1"/>
      </rPr>
      <t>46.09.290  JUNÇÃO 45º EM FERRO FUNDIDO, LINHA PREDIAL TRADICIONAL, DN = 150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</si>
  <si>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YSBB 315930 da Saint-gobain ou equivalente; materiais acessórios e revestimento da peça com tinta epóxi bicomponente, com espessura média seca de 130 micra.</t>
    </r>
  </si>
  <si>
    <r>
      <rPr>
        <sz val="10"/>
        <rFont val="Times New Roman"/>
        <family val="1"/>
      </rPr>
      <t>46.09.300  JUNÇÃO DUPLA 45º EM FERRO FUNDIDO, LINHA PREDIAL TRADICIONAL, DN = 100 MM</t>
    </r>
  </si>
  <si>
    <r>
      <rPr>
        <sz val="10"/>
        <rFont val="Times New Roman"/>
        <family val="1"/>
      </rPr>
      <t xml:space="preserve">1)  </t>
    </r>
    <r>
      <rPr>
        <sz val="11"/>
        <rFont val="Times New Roman"/>
        <family val="1"/>
      </rPr>
      <t>Será medido por unidade de junção dupla instalada (un).</t>
    </r>
  </si>
  <si>
    <r>
      <rPr>
        <sz val="10"/>
        <rFont val="Times New Roman"/>
        <family val="1"/>
      </rPr>
      <t xml:space="preserve">2)  </t>
    </r>
    <r>
      <rPr>
        <sz val="11"/>
        <rFont val="Times New Roman"/>
        <family val="1"/>
      </rPr>
      <t>O item remunera o fornecimento de junção dupla 45º em ferro fundido linha predial tradicional, diâmetro  nominal  de  100 mm,  para  rede  de  esgoto  ou  água  pluvial,  inclusive  lubrificante; referência YDSBB 315932 da Saint-gobain ou equivalente; materiais acessórios e revestimento da peça com tinta epóxi bicomponente, com espessura média seca de 130 micra.</t>
    </r>
  </si>
  <si>
    <r>
      <rPr>
        <sz val="10"/>
        <rFont val="Times New Roman"/>
        <family val="1"/>
      </rPr>
      <t>46.09.320  TÊ SANITÁRIO 87º 30’ EM FERRO FUNDIDO, LINHA PREDIAL TRADICIONAL, DN = 50 X 50 MM</t>
    </r>
  </si>
  <si>
    <r>
      <rPr>
        <sz val="10"/>
        <rFont val="Times New Roman"/>
        <family val="1"/>
      </rPr>
      <t xml:space="preserve">1)  </t>
    </r>
    <r>
      <rPr>
        <sz val="11"/>
        <rFont val="Times New Roman"/>
        <family val="1"/>
      </rPr>
      <t>Será medido por unidade de tê sanitário instalado (un).</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</si>
  <si>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50 </t>
    </r>
    <r>
      <rPr>
        <sz val="10"/>
        <rFont val="Times New Roman"/>
        <family val="1"/>
      </rPr>
      <t xml:space="preserve">x 50 </t>
    </r>
    <r>
      <rPr>
        <sz val="11"/>
        <rFont val="Times New Roman"/>
        <family val="1"/>
      </rPr>
      <t>mm,  para  rede  de  esgoto  ou  água  pluvial,  inclusive lubrificante; referência TS87SBB 315953 da Saint-gobain ou equivalente; materiais acessórios e revestimento da peça com tinta epóxi bicomponente, com espessura média seca de 130 micra.</t>
    </r>
  </si>
  <si>
    <r>
      <rPr>
        <sz val="10"/>
        <rFont val="Times New Roman"/>
        <family val="1"/>
      </rPr>
      <t>46.09.330  TÊ SANITÁRIO 87º30’ EM FERRO FUNDIDO, LINHA PREDIAL TRADICIONAL, DN = 75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</si>
  <si>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TS87SBB 315954 da Saint-gobain ou equivalente; materiais acessórios e revestimento da peça com tinta epóxi bicomponente, com espessura média seca de 130 micra.</t>
    </r>
  </si>
  <si>
    <r>
      <rPr>
        <sz val="10"/>
        <rFont val="Times New Roman"/>
        <family val="1"/>
      </rPr>
      <t>46.09.340  TÊ SANITÁRIO 87º30’ EM FERRO FUNDIDO, LINHA PREDIAL TRADICIONAL, DN = 75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</si>
  <si>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75 </t>
    </r>
    <r>
      <rPr>
        <sz val="11"/>
        <rFont val="Times New Roman"/>
        <family val="1"/>
      </rPr>
      <t>mm,  para  rede  de  esgoto  ou  água  pluvial,  inclusive lubrificante; referência TS87SBB 315955 da Saint-gobain ou equivalente; materiais acessórios e revestimento da peça com tinta epóxi bicomponente, com espessura média seca de 130 micra.</t>
    </r>
  </si>
  <si>
    <r>
      <rPr>
        <sz val="10"/>
        <rFont val="Times New Roman"/>
        <family val="1"/>
      </rPr>
      <t>46.09.350  TÊ     SANITÁRIO     87º 30’     EM     FERRO     FUNDIDO,     LINHA     PREDIAL     TRADICIONAL, DN = 100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</si>
  <si>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50 </t>
    </r>
    <r>
      <rPr>
        <sz val="11"/>
        <rFont val="Times New Roman"/>
        <family val="1"/>
      </rPr>
      <t>mm, para rede de esgoto ou água pluvial, inclusive</t>
    </r>
  </si>
  <si>
    <r>
      <rPr>
        <sz val="11"/>
        <rFont val="Times New Roman"/>
        <family val="1"/>
      </rPr>
      <t>lubrificante; referência TS87SBB 315956 da Saint-gobain ou equivalente; materiais acessórios e revestimento da peça com tinta epóxi bicomponente, com espessura média seca de 130 micra.</t>
    </r>
  </si>
  <si>
    <r>
      <rPr>
        <sz val="10"/>
        <rFont val="Times New Roman"/>
        <family val="1"/>
      </rPr>
      <t>46.09.360  TÊ     SANITÁRIO     87º 30’     EM     FERRO     FUNDIDO,     LINHA     PREDIAL     TRADICIONAL, DN = 100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</si>
  <si>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TS87SBB 315957 da Saint-gobain ou equivalente; materiais acessórios e revestimento da peça com tinta epóxi bicomponente, com espessura média seca de 130 micra.</t>
    </r>
  </si>
  <si>
    <r>
      <rPr>
        <sz val="10"/>
        <rFont val="Times New Roman"/>
        <family val="1"/>
      </rPr>
      <t>46.09.370  TÊ     SANITÁRIO     87º     30’     EM     FERRO     FUNDIDO,     LINHA     PREDIAL     TRADICIONAL, DN = 100 X 100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</si>
  <si>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TS87SBB 315958 da Saint-gobain ou equivalente; materiais acessórios e revestimento da peça com tinta epóxi bicomponente, com espessura média seca de 130 micra.</t>
    </r>
  </si>
  <si>
    <r>
      <rPr>
        <sz val="10"/>
        <rFont val="Times New Roman"/>
        <family val="1"/>
      </rPr>
      <t>46.09.400  BUCHA DE REDUÇÃO EM FERRO FUNDIDO, LINHA PREDIAL TRADICIONAL, DN = 75 X 50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</si>
  <si>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</si>
  <si>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BRSBB 315906 da Saint-gobain ou equivalente; materiais acessórios e revestimento da peça com tinta epóxi bicomponente, com espessura média seca de 130 micra.</t>
    </r>
  </si>
  <si>
    <r>
      <rPr>
        <sz val="10"/>
        <rFont val="Times New Roman"/>
        <family val="1"/>
      </rPr>
      <t>46.09.410  BUCHA     DE     REDUÇÃO     EM     FERRO     FUNDIDO,     LINHA     PREDIAL     TRADICIONAL, DN = 100 X 75 MM</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</si>
  <si>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BRSBB 315907 da Saint-gobain ou equivalente; materiais acessórios e revestimento da peça com tinta epóxi bicomponente, com espessura média seca de 130 micra.</t>
    </r>
  </si>
  <si>
    <r>
      <rPr>
        <sz val="10"/>
        <rFont val="Times New Roman"/>
        <family val="1"/>
      </rPr>
      <t>46.09.420  BUCHA     DE     REDUÇÃO     EM     FERRO     FUNDIDO,     LINHA     PREDIAL     TRADICIONAL, DN = 150 X 100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</si>
  <si>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</si>
  <si>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BRSBB 315908 da Saint-gobain ou equivalente; materiais acessórios e revestimento da peça com tinta epóxi bicomponente, com espessura média seca de 130 micra.</t>
    </r>
  </si>
  <si>
    <r>
      <rPr>
        <b/>
        <sz val="10"/>
        <rFont val="Times New Roman"/>
        <family val="1"/>
      </rPr>
      <t>46.10.000  TUBULAÇÃO COM CONEXÕES EM COBRE, PARA ÁGUA QUENTE, GÁS E VAPOR</t>
    </r>
  </si>
  <si>
    <r>
      <rPr>
        <sz val="10"/>
        <rFont val="Times New Roman"/>
        <family val="1"/>
      </rPr>
      <t>46.10.010  TUBO DE COBRE CLASSE A, DN = 15 MM (1/2"), INCLUSIVE CONEXÕES</t>
    </r>
  </si>
  <si>
    <r>
      <rPr>
        <sz val="10"/>
        <rFont val="Times New Roman"/>
        <family val="1"/>
      </rPr>
      <t xml:space="preserve">2)  </t>
    </r>
    <r>
      <rPr>
        <sz val="11"/>
        <rFont val="Times New Roman"/>
        <family val="1"/>
      </rPr>
      <t>O  item  remunera  o  fornecimento  e  instalação  de  tubos  de  cobre,  diâmetro  nominal  de 15 mm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</si>
  <si>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46.10.020  TUBO DE COBRE CLASSE A,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</si>
  <si>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</si>
  <si>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46.10.030  TUBO DE COBRE CLASSE A, DN = 28 MM (1"), INCLUSIVE CONEXÕES</t>
    </r>
  </si>
  <si>
    <r>
      <rPr>
        <sz val="10"/>
        <rFont val="Times New Roman"/>
        <family val="1"/>
      </rPr>
      <t xml:space="preserve">2)  </t>
    </r>
    <r>
      <rPr>
        <sz val="11"/>
        <rFont val="Times New Roman"/>
        <family val="1"/>
      </rPr>
      <t>O  item  remunera  o  fornecimento  e  instalação  de  tubos  de  cobre,  diâmetro  nominal  de 28 mm (1"),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</si>
  <si>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46.10.040  TUBO DE COBRE CLASSE A,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</si>
  <si>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</si>
  <si>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46.10.050  TUBO DE COBRE CLASSE A,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</si>
  <si>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A;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</si>
  <si>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46.10.060  TUBO DE COBRE CLASSE A, DN = 54 MM (2"), INCLUSIVE CONEXÕES</t>
    </r>
  </si>
  <si>
    <r>
      <rPr>
        <sz val="10"/>
        <rFont val="Times New Roman"/>
        <family val="1"/>
      </rPr>
      <t xml:space="preserve">2)  </t>
    </r>
    <r>
      <rPr>
        <sz val="11"/>
        <rFont val="Times New Roman"/>
        <family val="1"/>
      </rPr>
      <t>O  item  remunera  o  fornecimento  e  instalação  de  tubos  de  cobre,  diâmetro  nominal  de 54 mm (2"),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</si>
  <si>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46.10.070  TUBO DE COBRE CLASSE A,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</si>
  <si>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</si>
  <si>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46.10.080  TUBO DE COBRE CLASSE A, DN = 79 MM (3"), INCLUSIVE CONEXÕES</t>
    </r>
  </si>
  <si>
    <r>
      <rPr>
        <sz val="10"/>
        <rFont val="Times New Roman"/>
        <family val="1"/>
      </rPr>
      <t xml:space="preserve">2)  </t>
    </r>
    <r>
      <rPr>
        <sz val="11"/>
        <rFont val="Times New Roman"/>
        <family val="1"/>
      </rPr>
      <t>O  item  remunera  o  fornecimento  e  instalação  de  tubos  de  cobre,  diâmetro  nominal  de 79 mm (3"),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</si>
  <si>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46.10.090  TUBO DE COBRE CLASSE A, DN = 104 MM (4"), INCLUSIVE CONEXÕES</t>
    </r>
  </si>
  <si>
    <r>
      <rPr>
        <sz val="10"/>
        <rFont val="Times New Roman"/>
        <family val="1"/>
      </rPr>
      <t xml:space="preserve">2)  </t>
    </r>
    <r>
      <rPr>
        <sz val="11"/>
        <rFont val="Times New Roman"/>
        <family val="1"/>
      </rPr>
      <t>O  item  remunera  o  fornecimento  e  instalação  de  tubos  de  cobre,  diâmetro  nominal  de 104 mm (4"),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</si>
  <si>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46.10.200  TUBO DE COBRE CLASSE E,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</si>
  <si>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</si>
  <si>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46.10.210  TUBO DE COBRE CLASSE E, DN = 28 MM (1"), INCLUSIVE CONEXÕES</t>
    </r>
  </si>
  <si>
    <r>
      <rPr>
        <sz val="10"/>
        <rFont val="Times New Roman"/>
        <family val="1"/>
      </rPr>
      <t xml:space="preserve">2)  </t>
    </r>
    <r>
      <rPr>
        <sz val="11"/>
        <rFont val="Times New Roman"/>
        <family val="1"/>
      </rPr>
      <t>O  item  remunera  o  fornecimento  e  instalação  de  tubos  de  cobre,  diâmetro  nominal  de 28 mm (1"),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</si>
  <si>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46.10.220  TUBO DE COBRE CLASSE E,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</si>
  <si>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</si>
  <si>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46.10.230  TUBO DE COBRE CLASSE E,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</si>
  <si>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E;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</si>
  <si>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46.10.240  TUBO DE COBRE CLASSE E, DN = 54 MM (2"), INCLUSIVE CONEXÕES</t>
    </r>
  </si>
  <si>
    <r>
      <rPr>
        <sz val="10"/>
        <rFont val="Times New Roman"/>
        <family val="1"/>
      </rPr>
      <t xml:space="preserve">2)  </t>
    </r>
    <r>
      <rPr>
        <sz val="11"/>
        <rFont val="Times New Roman"/>
        <family val="1"/>
      </rPr>
      <t>O  item  remunera  o  fornecimento  e  instalação  de  tubos  de  cobre,  diâmetro  nominal  de 54 mm (2"),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</si>
  <si>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46.10.250  TUBO DE COBRE CLASSE E,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</si>
  <si>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</si>
  <si>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b/>
        <sz val="10"/>
        <rFont val="Times New Roman"/>
        <family val="1"/>
      </rPr>
      <t>46.12.000  TUBULAÇÃO EM CONCRETO PARA REDE DE ÁGUAS PLUVIAIS</t>
    </r>
  </si>
  <si>
    <r>
      <rPr>
        <sz val="10"/>
        <rFont val="Times New Roman"/>
        <family val="1"/>
      </rPr>
      <t>46.12.010  TUBO DE CONCRETO (PS-1), DN = 300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</si>
  <si>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</si>
  <si>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46.12.020  TUBO DE CONCRETO (PS-1), DN = 400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</si>
  <si>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t>
    </r>
  </si>
  <si>
    <r>
      <rPr>
        <sz val="11"/>
        <rFont val="Times New Roman"/>
        <family val="1"/>
      </rPr>
      <t>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</si>
  <si>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46.12.030  TUBO DE CONCRETO (PS-1), DN = 500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</si>
  <si>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</si>
  <si>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46.12.040  TUBO DE CONCRETO (PS-1), DN = 600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</si>
  <si>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</si>
  <si>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46.12.050  TUBO DE CONCRETO (PS-2), DN = 300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</si>
  <si>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t>
    </r>
  </si>
  <si>
    <r>
      <rPr>
        <sz val="11"/>
        <rFont val="Times New Roman"/>
        <family val="1"/>
      </rPr>
      <t>escavação. Não remunera os serviços de escavação de valas, nem de execução de berço para o assentamento. Norma técnica: NBR 8890.</t>
    </r>
  </si>
  <si>
    <r>
      <rPr>
        <sz val="10"/>
        <rFont val="Times New Roman"/>
        <family val="1"/>
      </rPr>
      <t>46.12.060  TUBO DE CONCRETO (PS-2), DN = 400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</si>
  <si>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</si>
  <si>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46.12.070  TUBO DE CONCRETO (PS-2), DN = 500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</si>
  <si>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</si>
  <si>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46.12.080  TUBO DE CONCRETO (PA-1), DN = 600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</si>
  <si>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</si>
  <si>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46.12.090  TUBO DE CONCRETO (PA-1), DN = 700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</si>
  <si>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</si>
  <si>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46.12.100  TUBO DE CONCRETO (PA-1), DN = 800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</si>
  <si>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</si>
  <si>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46.12.110  TUBO DE CONCRETO (PA-1), DN = 900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</si>
  <si>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900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</si>
  <si>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46.12.120  TUBO DE CONCRETO (PA-1), DN = 1000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</si>
  <si>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t>
    </r>
  </si>
  <si>
    <r>
      <rPr>
        <sz val="11"/>
        <rFont val="Times New Roman"/>
        <family val="1"/>
      </rPr>
      <t>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</si>
  <si>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46.12.140  TUBO DE CONCRETO (PA-1), DN = 1200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</si>
  <si>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1.200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</si>
  <si>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46.12.150  TUBO DE CONCRETO (PA-2), DN = 600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</si>
  <si>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</si>
  <si>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46.12.160  TUBO DE CONCRETO (PA-2), DN = 800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</si>
  <si>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</si>
  <si>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46.12.170  TUBO DE CONCRETO (PA-2), DN = 1000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</si>
  <si>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</si>
  <si>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46.12.180  TUBO DE CONCRETO (PA-3), DN = 600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</si>
  <si>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</si>
  <si>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46.12.190  TUBO DE CONCRETO (PA-3), DN = 800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</si>
  <si>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</si>
  <si>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46.12.200  TUBO DE CONCRETO (PA-3), DN = 1000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</si>
  <si>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1.0000 mm;  argamassa  de  cimento  e  areia,  traço  1:3,  para  a  junta;</t>
    </r>
  </si>
  <si>
    <r>
      <rPr>
        <sz val="11"/>
        <rFont val="Times New Roman"/>
        <family val="1"/>
      </rPr>
      <t>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</si>
  <si>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46.12.210  MEIO TUBO DE CONCRETO, DN = 300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</si>
  <si>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300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</si>
  <si>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46.12.220  MEIO TUBO DE CONCRETO, DN = 400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</si>
  <si>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400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</si>
  <si>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46.12.230  MEIO TUBO DE CONCRETO, DN = 500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</si>
  <si>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500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</si>
  <si>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46.12.240  MEIO TUBO DE CONCRETO, DN = 600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</si>
  <si>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600 mm; argamassa  de  cimento  e  areia,  traço  1:3,  para  a  junta.  Remunera  também  a  mão-de-obra</t>
    </r>
  </si>
  <si>
    <r>
      <rPr>
        <sz val="11"/>
        <rFont val="Times New Roman"/>
        <family val="1"/>
      </rPr>
      <t>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</si>
  <si>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46.12.250  TUBO DE CONCRETO (PA-2), DN = 1500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</si>
  <si>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</si>
  <si>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46.12.260  TUBO DE CONCRETO (PA-1), DN = 400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</si>
  <si>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</si>
  <si>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46.12.270  TUBO DE CONCRETO (PA-2), DN = 400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</si>
  <si>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</si>
  <si>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46.12.280  TUBO DE CONCRETO (PA-3), DN = 400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</si>
  <si>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</si>
  <si>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46.12.290  TUBO DE CONCRETO (PA-2), DN = 700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</si>
  <si>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</si>
  <si>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46.12.300  TUBO DE CONCRETO (PA-2), DN = 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</si>
  <si>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</si>
  <si>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46.12.310  TUBO DE CONCRETO (PA-2), DN = 900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</si>
  <si>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900 mm; argamassa de cimento e areia, traço 1:3, para a junta; argamassa</t>
    </r>
  </si>
  <si>
    <r>
      <rPr>
        <sz val="11"/>
        <rFont val="Times New Roman"/>
        <family val="1"/>
      </rPr>
      <t>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</si>
  <si>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46.12.320  TUBO DE CONCRETO (PA-1), DN = 300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</si>
  <si>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</si>
  <si>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46.12.330  TUBO DE CONCRETO (PA-2), DN = 300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</si>
  <si>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</si>
  <si>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46.12.340  MEIO TUBO DE CONCRETO, DN = 200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</si>
  <si>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200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</si>
  <si>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b/>
        <sz val="10"/>
        <rFont val="Times New Roman"/>
        <family val="1"/>
      </rPr>
      <t>46.13.000  TUBULAÇÃO  COM  CONEXÕES  EM  POLIETILENO  DE  ALTA  DENSIDADE  CORRUGADO PERFURADO, PARA REDE DE DRENAGEM</t>
    </r>
  </si>
  <si>
    <r>
      <rPr>
        <sz val="10"/>
        <rFont val="Times New Roman"/>
        <family val="1"/>
      </rPr>
      <t>46.13.006  TUBO   EM   POLIETILENO   DE   ALTA   DENSIDADE   CORRUGADO   PERFURADO,   DN = 2 1/2",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</si>
  <si>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2 1/2"  (65 mm),  diâmetro  externo  de  67,0 mm  e  diâmetro  interno  de 59,5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</si>
  <si>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46.13.010  TUBO    EM    POLIETILENO    DE    ALTA    DENSIDADE    CORRUGADO    PERFURADO,    DN = 3",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</si>
  <si>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3" (80 mm), diâmetro externo de 80,0 mm e diâmetro interno de 67,0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</si>
  <si>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46.13.020  TUBO    EM    POLIETILENO    DE    ALTA    DENSIDADE    CORRUGADO    PERFURADO,    DN = 4",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</si>
  <si>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4"  (100 mm),  diâmetro  externo  de  101,0 mm  e  diâmetro  interno  de 83,0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</si>
  <si>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46.13.026  TUBO    EM    POLIETILENO    DE    ALTA    DENSIDADE    CORRUGADO    PERFURADO,    DN = 6",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</si>
  <si>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6"  (170 mm),  diâmetro  externo  de  169,0 mm  e  diâmetro  interno  de 149,0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</si>
  <si>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46.13.030  TUBO    EM    POLIETILENO    DE    ALTA    DENSIDADE    CORRUGADO    PERFURADO,    DN = 8",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</si>
  <si>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8"  (230 mm),  diâmetro  externo  de  230,0 mm  e  diâmetro  interno  de 199,0 mm, em polietileno de alta densidade PEAD, corrugado perfurado, flexível, resistente a agentes  químicos  e  intempéries,  para  drenagem,  referência  Geotubo  Kananet,  fabricação Kanaflex ou equivalente; não remunera os serviços de escavação.</t>
    </r>
  </si>
  <si>
    <r>
      <rPr>
        <b/>
        <sz val="10"/>
        <rFont val="Times New Roman"/>
        <family val="1"/>
      </rPr>
      <t>46.14.000  TUBULAÇÃO COM CONEXÕES EM FERRO DÚCTIL, PARA REDES DE SANEAMENTO</t>
    </r>
  </si>
  <si>
    <r>
      <rPr>
        <sz val="10"/>
        <rFont val="Times New Roman"/>
        <family val="1"/>
      </rPr>
      <t>46.14.020  TUBO  DE  FERRO  FUNDIDO  CLASSE  K7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</si>
  <si>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150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</si>
  <si>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46.14.030  TUBO  DE  FERRO  FUNDIDO  CLASSE  K7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</si>
  <si>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</si>
  <si>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46.14.040  TUBO  DE  FERRO  FUNDIDO  CLASSE  K7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</si>
  <si>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</si>
  <si>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46.14.050  TUBO  DE  FERRO  FUNDIDO  CLASSE  K7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</si>
  <si>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</si>
  <si>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46.14.060  TUBO  DE  FERRO  FUNDIDO  CLASSE  K7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</si>
  <si>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</si>
  <si>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46.14.490  TUBO  DE  FERRO  FUNDIDO  CLASSE  K9  COM  JUNTA  ELÁSTICA,  DN = 80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</si>
  <si>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80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</si>
  <si>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46.14.510  TUBO  DE  FERRO  FUNDIDO  CLASSE  K9  COM  JUNTA  ELÁSTICA,  DN = 100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</si>
  <si>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</si>
  <si>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46.14.520  TUBO  DE  FERRO  FUNDIDO  CLASSE  K9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</si>
  <si>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</si>
  <si>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46.14.530  TUBO  DE  FERRO  FUNDIDO  CLASSE  K9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</si>
  <si>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</si>
  <si>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46.14.540  TUBO  DE  FERRO  FUNDIDO  CLASSE  K9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</si>
  <si>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</si>
  <si>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46.14.550  TUBO  DE  FERRO  FUNDIDO  CLASSE  K9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</si>
  <si>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</si>
  <si>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46.14.560  TUBO  DE  FERRO  FUNDIDO  CLASSE  K9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</si>
  <si>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</si>
  <si>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b/>
        <sz val="10"/>
        <rFont val="Times New Roman"/>
        <family val="1"/>
      </rPr>
      <t>46.15.000  TUBULAÇÃO COM CONEXÕES EM PEAD - RECALQUE DE TRATAMENTO DE ESGOTO</t>
    </r>
  </si>
  <si>
    <r>
      <rPr>
        <sz val="10"/>
        <rFont val="Times New Roman"/>
        <family val="1"/>
      </rPr>
      <t>46.15.111  TUBO EM POLIETILENO DE ALTA DENSIDADE DE=160 MM, PN-10, INCLUSIVE CONEXÕES</t>
    </r>
  </si>
  <si>
    <r>
      <rPr>
        <sz val="10"/>
        <rFont val="Times New Roman"/>
        <family val="1"/>
      </rPr>
      <t xml:space="preserve">2)  </t>
    </r>
    <r>
      <rPr>
        <sz val="11"/>
        <rFont val="Times New Roman"/>
        <family val="1"/>
      </rPr>
      <t>O  item  remunera  o  fornecimento  de  tubo  em  polietileno  de  alta  densidade  (PEAD)  SDR 17 PE 100,  classe  PN,  com  diâmetro  externo  de  160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</si>
  <si>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46.15.112  TUBO EM POLIETILENO DE ALTA DENSIDADE DE=200 MM, PN-10, INCLUSIVE CONEXÕES</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</si>
  <si>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</si>
  <si>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em polietileno  de  alta  densidade  (PEAD)  SDR 17 PE 100,  classe  PN 10,  com  diâmetro  externo  de  200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</si>
  <si>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46.15.113  TUBO EM POLIETILENO DE ALTA DENSIDADE DE=225 MM, PN-10, INCLUSIVE CONEXÕES</t>
    </r>
  </si>
  <si>
    <r>
      <rPr>
        <sz val="10"/>
        <rFont val="Times New Roman"/>
        <family val="1"/>
      </rPr>
      <t xml:space="preserve">2)    </t>
    </r>
    <r>
      <rPr>
        <sz val="11"/>
        <rFont val="Times New Roman"/>
        <family val="1"/>
      </rPr>
      <t>O  item remunera  o  fornecimento  de  tubo  em polietileno  de  alta  densidade  (PEAD)  SDR 17 PE 100,  classe  PN 10,  com  diâmetro  externo  de  225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</si>
  <si>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b/>
        <sz val="10"/>
        <rFont val="Times New Roman"/>
        <family val="1"/>
      </rPr>
      <t>46.18.000  TUBULAÇÃO   E   CONEXÕES   FLANGEADAS   EM   FERRO   DÚCTIL,   PARA   REDES   DE SANEAMENTO</t>
    </r>
  </si>
  <si>
    <r>
      <rPr>
        <sz val="10"/>
        <rFont val="Times New Roman"/>
        <family val="1"/>
      </rPr>
      <t>46.18.010  TUBO  EM  FERRO  FUNDIDO  COM  PONTA  E  PONTA  TCLA,  DN = 80 MM,  SEM  JUNTAS  E CONEXÕES</t>
    </r>
  </si>
  <si>
    <r>
      <rPr>
        <sz val="10"/>
        <rFont val="Times New Roman"/>
        <family val="1"/>
      </rPr>
      <t xml:space="preserve">2)  </t>
    </r>
    <r>
      <rPr>
        <sz val="11"/>
        <rFont val="Times New Roman"/>
        <family val="1"/>
      </rPr>
      <t>O item remunera o fornecimento e instalação de tubo em ferro fundido dúctil, diâmetro nominal de 80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</si>
  <si>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46.18.020  TUBO  EM  FERRO  FUNDIDO  COM  PONTA  E  PONTA  TCLA,  DN = 100 MM,  SEM  JUNTAS  E CONEXÕES</t>
    </r>
  </si>
  <si>
    <r>
      <rPr>
        <sz val="10"/>
        <rFont val="Times New Roman"/>
        <family val="1"/>
      </rPr>
      <t xml:space="preserve">2)  </t>
    </r>
    <r>
      <rPr>
        <sz val="11"/>
        <rFont val="Times New Roman"/>
        <family val="1"/>
      </rPr>
      <t>O item remunera o fornecimento e instalação de tubo em ferro fundido dúctil, diâmetro nominal de 100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</si>
  <si>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46.18.030  TUBO  EM  FERRO  FUNDIDO  COM  PONTA  E  PONTA  TCLA,  DN = 150 MM,  SEM  JUNTAS  E CONEXÕES</t>
    </r>
  </si>
  <si>
    <r>
      <rPr>
        <sz val="10"/>
        <rFont val="Times New Roman"/>
        <family val="1"/>
      </rPr>
      <t xml:space="preserve">2)  </t>
    </r>
    <r>
      <rPr>
        <sz val="11"/>
        <rFont val="Times New Roman"/>
        <family val="1"/>
      </rPr>
      <t>O item remunera o fornecimento e instalação de tubo em ferro fundido dúctil, diâmetro nominal de 150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</si>
  <si>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46.18.040  TUBO  EM  FERRO  FUNDIDO  COM  PONTA  E  PONTA  TCLA,  DN = 200 MM,  SEM  JUNTAS  E CONEXÕES</t>
    </r>
  </si>
  <si>
    <r>
      <rPr>
        <sz val="10"/>
        <rFont val="Times New Roman"/>
        <family val="1"/>
      </rPr>
      <t xml:space="preserve">2)  </t>
    </r>
    <r>
      <rPr>
        <sz val="11"/>
        <rFont val="Times New Roman"/>
        <family val="1"/>
      </rPr>
      <t>O item remunera o fornecimento e instalação de tubo em ferro fundido dúctil, diâmetro nominal de 200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t>
    </r>
  </si>
  <si>
    <r>
      <rPr>
        <sz val="11"/>
        <rFont val="Times New Roman"/>
        <family val="1"/>
      </rPr>
      <t>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</si>
  <si>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46.18.050  TUBO  EM  FERRO  FUNDIDO  COM  PONTA  E  PONTA  TCLA,  DN = 250 MM,  SEM  JUNTAS  E CONEXÕES</t>
    </r>
  </si>
  <si>
    <r>
      <rPr>
        <sz val="10"/>
        <rFont val="Times New Roman"/>
        <family val="1"/>
      </rPr>
      <t xml:space="preserve">2)  </t>
    </r>
    <r>
      <rPr>
        <sz val="11"/>
        <rFont val="Times New Roman"/>
        <family val="1"/>
      </rPr>
      <t>O item remunera o fornecimento e instalação de tubo em ferro fundido dúctil, diâmetro nominal de 250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</si>
  <si>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46.18.060  TUBO  EM  FERRO  FUNDIDO  COM  PONTA  E  PONTA  TCLA,  DN = 300 MM,  SEM  JUNTAS  E CONEXÕES</t>
    </r>
  </si>
  <si>
    <r>
      <rPr>
        <sz val="10"/>
        <rFont val="Times New Roman"/>
        <family val="1"/>
      </rPr>
      <t xml:space="preserve">2)  </t>
    </r>
    <r>
      <rPr>
        <sz val="11"/>
        <rFont val="Times New Roman"/>
        <family val="1"/>
      </rPr>
      <t>O item remunera o fornecimento e instalação de tubo em ferro fundido dúctil, diâmetro nominal de 300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</si>
  <si>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46.18.070  TUBO  EM  FERRO  FUNDIDO  COM  PONTA  E  PONTA  TCLA,  DN = 350 MM,  SEM  JUNTAS  E CONEXÕES</t>
    </r>
  </si>
  <si>
    <r>
      <rPr>
        <sz val="10"/>
        <rFont val="Times New Roman"/>
        <family val="1"/>
      </rPr>
      <t xml:space="preserve">2)  </t>
    </r>
    <r>
      <rPr>
        <sz val="11"/>
        <rFont val="Times New Roman"/>
        <family val="1"/>
      </rPr>
      <t>O item remunera o fornecimento e instalação de tubo em ferro fundido dúctil, diâmetro nominal de 350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</si>
  <si>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46.18.080  TUBO  EM  FERRO  FUNDIDO  COM  PONTA  E  PONTA  TCLA,  DN = 400 MM,  SEM  JUNTAS  E CONEXÕES</t>
    </r>
  </si>
  <si>
    <r>
      <rPr>
        <sz val="10"/>
        <rFont val="Times New Roman"/>
        <family val="1"/>
      </rPr>
      <t xml:space="preserve">2)  </t>
    </r>
    <r>
      <rPr>
        <sz val="11"/>
        <rFont val="Times New Roman"/>
        <family val="1"/>
      </rPr>
      <t>O item remunera o fornecimento e instalação de tubo em ferro fundido dúctil, diâmetro nominal de 400 mm, com ponta e ponta, revestido internamente com argamassa de cimento aluminoso, externamente com zinco e pintura betuminosa vermelha, para redes de saneamento, referência tubo integral com ponta e ponta TCLA, fabricação Barbará ou equivalente; remunera também o</t>
    </r>
  </si>
  <si>
    <r>
      <rPr>
        <sz val="11"/>
        <rFont val="Times New Roman"/>
        <family val="1"/>
      </rPr>
      <t>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</si>
  <si>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46.18.089  FLANGE AVULSO EM FERRO FUNDIDO, CLASSE PN-10, DN = 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</si>
  <si>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</si>
  <si>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50 mm,  um  jogo  de  parafusos  com  porcas  em  aço  galvanizado  a  fogo,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</si>
  <si>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46.18.090  FLANGE AVULSO EM FERRO FUNDIDO, CLASSE PN-10, DN = 80 MM</t>
    </r>
  </si>
  <si>
    <r>
      <rPr>
        <sz val="10"/>
        <rFont val="Times New Roman"/>
        <family val="1"/>
      </rPr>
      <t xml:space="preserve">2)  </t>
    </r>
    <r>
      <rPr>
        <sz val="11"/>
        <rFont val="Times New Roman"/>
        <family val="1"/>
      </rPr>
      <t>O  item  remunera  o  fornecimento  de  flange  avulso,  em  ferro  fundido  dúctil  classe  PN-10, diâmetro nominal  de 80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</si>
  <si>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46.18.100  FLANGE AVULSO EM FERRO FUNDIDO, CLASSE PN-10, DN = 100 MM</t>
    </r>
  </si>
  <si>
    <r>
      <rPr>
        <sz val="10"/>
        <rFont val="Times New Roman"/>
        <family val="1"/>
      </rPr>
      <t xml:space="preserve">2)  </t>
    </r>
    <r>
      <rPr>
        <sz val="11"/>
        <rFont val="Times New Roman"/>
        <family val="1"/>
      </rPr>
      <t>O  item  remunera  o  fornecimento  de  flange  avulso,  em  ferro  fundido  dúctil  classe  PN-10, diâmetro nominal de 100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</si>
  <si>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46.18.110  FLANGE AVULSO EM FERRO FUNDIDO, CLASSE PN-10, DN = 150 MM</t>
    </r>
  </si>
  <si>
    <r>
      <rPr>
        <sz val="10"/>
        <rFont val="Times New Roman"/>
        <family val="1"/>
      </rPr>
      <t xml:space="preserve">2)  </t>
    </r>
    <r>
      <rPr>
        <sz val="11"/>
        <rFont val="Times New Roman"/>
        <family val="1"/>
      </rPr>
      <t>O  item  remunera  o  fornecimento  de  flange  avulso,  em  ferro  fundido  dúctil  classe  PN-10, diâmetro nominal de 150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</si>
  <si>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46.18.120  FLANGE AVULSO EM FERRO FUNDIDO, CLASSE PN-10, DN = 200 MM</t>
    </r>
  </si>
  <si>
    <r>
      <rPr>
        <sz val="10"/>
        <rFont val="Times New Roman"/>
        <family val="1"/>
      </rPr>
      <t xml:space="preserve">2)  </t>
    </r>
    <r>
      <rPr>
        <sz val="11"/>
        <rFont val="Times New Roman"/>
        <family val="1"/>
      </rPr>
      <t>O  item  remunera  o  fornecimento  de  flange  avulso,  em  ferro  fundido  dúctil  classe  PN-10, diâmetro nominal de 200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</si>
  <si>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46.18.130  FLANGE AVULSO EM FERRO FUNDIDO, CLASSE PN-10, DN = 250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</si>
  <si>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</si>
  <si>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250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</si>
  <si>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46.18.140  FLANGE AVULSO EM FERRO FUNDIDO, CLASSE PN-10, DN = 300 MM</t>
    </r>
  </si>
  <si>
    <r>
      <rPr>
        <sz val="10"/>
        <rFont val="Times New Roman"/>
        <family val="1"/>
      </rPr>
      <t xml:space="preserve">2)  </t>
    </r>
    <r>
      <rPr>
        <sz val="11"/>
        <rFont val="Times New Roman"/>
        <family val="1"/>
      </rPr>
      <t>O  item  remunera  o  fornecimento  de  flange  avulso,  em  ferro  fundido  dúctil  classe  PN-10, diâmetro nominal de 300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</si>
  <si>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46.18.150  FLANGE AVULSO EM FERRO FUNDIDO, CLASSE PN-10, DN = 350 MM</t>
    </r>
  </si>
  <si>
    <r>
      <rPr>
        <sz val="10"/>
        <rFont val="Times New Roman"/>
        <family val="1"/>
      </rPr>
      <t xml:space="preserve">2)  </t>
    </r>
    <r>
      <rPr>
        <sz val="11"/>
        <rFont val="Times New Roman"/>
        <family val="1"/>
      </rPr>
      <t>O  item  remunera  o  fornecimento  de  flange  avulso,  em  ferro  fundido  dúctil  classe  PN-10, diâmetro nominal de 350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</si>
  <si>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46.18.160  FLANGE AVULSO EM FERRO FUNDIDO, CLASSE PN-10, DN = 400 MM</t>
    </r>
  </si>
  <si>
    <r>
      <rPr>
        <sz val="10"/>
        <rFont val="Times New Roman"/>
        <family val="1"/>
      </rPr>
      <t xml:space="preserve">2)  </t>
    </r>
    <r>
      <rPr>
        <sz val="11"/>
        <rFont val="Times New Roman"/>
        <family val="1"/>
      </rPr>
      <t>O  item  remunera  o  fornecimento  de  flange  avulso,  em  ferro  fundido  dúctil  classe  PN-10, diâmetro nominal de 400 mm, um jogo de parafusos sextavado com porcas em aço galvanizado a fogo e arruela de borracha natural  ou sintética. Remunera também materiais acessórios e a mão-de-obra necessária para execução e instalação por meio de rosca, confeccionada de acordo com o diâmetro externo da ponta do tubo, onde será rosqueado. Referência comercial: Barbará ou equivalente.</t>
    </r>
  </si>
  <si>
    <r>
      <rPr>
        <sz val="10"/>
        <rFont val="Times New Roman"/>
        <family val="1"/>
      </rPr>
      <t>46.18.168  CURVA DE 90º EM FERRO FUNDIDO, COM FLANGES, CLASSE PN-10, DN = 50 MM</t>
    </r>
  </si>
  <si>
    <r>
      <rPr>
        <sz val="10"/>
        <rFont val="Times New Roman"/>
        <family val="1"/>
      </rPr>
      <t xml:space="preserve">2)  </t>
    </r>
    <r>
      <rPr>
        <sz val="11"/>
        <rFont val="Times New Roman"/>
        <family val="1"/>
      </rPr>
      <t>O  item  remunera  o  fornecimento  de  curva  de  90º,  em  ferro  fundido  dúctil  classe  PN-10, diâmetro nominal de 50 mm, um jogo, para as duas extremidades, de parafusos com porcas em aço  galvanizado  a  fogo,  arruelas  de  borracha  natural  ou  sintética,  fabricação  Barbará  ou equivalente, materiais acessórios e a instalação em tubulações de ferro fundido dúctil.</t>
    </r>
  </si>
  <si>
    <r>
      <rPr>
        <sz val="10"/>
        <rFont val="Times New Roman"/>
        <family val="1"/>
      </rPr>
      <t>46.18.170  CURVA DE 90º, EM FERRO FUNDIDO, COM FLANGES, CLASSE PN-10, DN = 80 MM</t>
    </r>
  </si>
  <si>
    <r>
      <rPr>
        <sz val="10"/>
        <rFont val="Times New Roman"/>
        <family val="1"/>
      </rPr>
      <t xml:space="preserve">2)  </t>
    </r>
    <r>
      <rPr>
        <sz val="11"/>
        <rFont val="Times New Roman"/>
        <family val="1"/>
      </rPr>
      <t>O  item  remunera  o  fornecimento  de  curva  de  90º,  em  ferro  fundido  dúctil  classe  PN-10, diâmetro nominal de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</si>
  <si>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46.18.180  CURVA DE 90º, EM FERRO FUNDIDO, COM FLANGES, CLASSE PN-10, DN = 100 MM</t>
    </r>
  </si>
  <si>
    <r>
      <rPr>
        <sz val="10"/>
        <rFont val="Times New Roman"/>
        <family val="1"/>
      </rPr>
      <t xml:space="preserve">2)  </t>
    </r>
    <r>
      <rPr>
        <sz val="11"/>
        <rFont val="Times New Roman"/>
        <family val="1"/>
      </rPr>
      <t>O  item  remunera  o  fornecimento  de  curva  de  90º,  em  ferro  fundido  dúctil  classe  PN-10, diâmetro nominal de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</si>
  <si>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46.18.190  CURVA DE 90º, EM FERRO FUNDIDO, COM FLANGES, CLASSE PN-10, DN = 150 MM</t>
    </r>
  </si>
  <si>
    <r>
      <rPr>
        <sz val="10"/>
        <rFont val="Times New Roman"/>
        <family val="1"/>
      </rPr>
      <t xml:space="preserve">2)  </t>
    </r>
    <r>
      <rPr>
        <sz val="11"/>
        <rFont val="Times New Roman"/>
        <family val="1"/>
      </rPr>
      <t>O  item  remunera  o  fornecimento  de  curva  de  90º,  em  ferro  fundido  dúctil  classe  PN-10, diâmetro nominal de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</si>
  <si>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46.18.410  TÊ, EM FERRO FUNDIDO, COM FLANGES, CLASSE PN-10, DN = 80 MM, COM DERIVAÇÃO DE 80 MM</t>
    </r>
  </si>
  <si>
    <r>
      <rPr>
        <sz val="10"/>
        <rFont val="Times New Roman"/>
        <family val="1"/>
      </rPr>
      <t xml:space="preserve">2)  </t>
    </r>
    <r>
      <rPr>
        <sz val="11"/>
        <rFont val="Times New Roman"/>
        <family val="1"/>
      </rPr>
      <t>O item remunera o fornecimento de tê, em ferro fundido dúctil classe PN-10, diâmetro nominal de  80 mm,  com  derivação  de  80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</si>
  <si>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46.18.420  TÊ, EM FERRO FUNDIDO, COM FLANGES, CLASSE PN-10, DN = 100 MM, COM DERIVAÇÕES DE 80 ATÉ 100 MM</t>
    </r>
  </si>
  <si>
    <r>
      <rPr>
        <sz val="10"/>
        <rFont val="Times New Roman"/>
        <family val="1"/>
      </rPr>
      <t xml:space="preserve">2)  </t>
    </r>
    <r>
      <rPr>
        <sz val="11"/>
        <rFont val="Times New Roman"/>
        <family val="1"/>
      </rPr>
      <t>O item remunera o fornecimento de tê, em ferro fundido dúctil classe PN-10, diâmetro nominal de 100 mm, nos modelos com derivações de 80 e 100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</si>
  <si>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46.18.430  TÊ, EM FERRO FUNDIDO, COM FLANGES, CLASSE PN-10, DN = 150 MM, COM DERIVAÇÕES DE 80 ATÉ 150 MM</t>
    </r>
  </si>
  <si>
    <r>
      <rPr>
        <sz val="10"/>
        <rFont val="Times New Roman"/>
        <family val="1"/>
      </rPr>
      <t xml:space="preserve">2)  </t>
    </r>
    <r>
      <rPr>
        <sz val="11"/>
        <rFont val="Times New Roman"/>
        <family val="1"/>
      </rPr>
      <t>O item remunera o fornecimento de tê, em ferro fundido dúctil classe PN-10, diâmetro nominal de  150 mm,  nos  modelos  com  derivações  de  80,  100  e  150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</si>
  <si>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46.18.560  JUNTA GIBAULT, EM FERRO FUNDIDO, DN = 80 MM, COMPLETA</t>
    </r>
  </si>
  <si>
    <r>
      <rPr>
        <sz val="10"/>
        <rFont val="Times New Roman"/>
        <family val="1"/>
      </rPr>
      <t xml:space="preserve">1)  </t>
    </r>
    <r>
      <rPr>
        <sz val="11"/>
        <rFont val="Times New Roman"/>
        <family val="1"/>
      </rPr>
      <t>Será medido por unidade de junta instalada (un).</t>
    </r>
  </si>
  <si>
    <r>
      <rPr>
        <sz val="10"/>
        <rFont val="Times New Roman"/>
        <family val="1"/>
      </rPr>
      <t xml:space="preserve">2)  </t>
    </r>
    <r>
      <rPr>
        <sz val="11"/>
        <rFont val="Times New Roman"/>
        <family val="1"/>
      </rPr>
      <t>O  item  remunera  o  fornecimento  de  junta  "Gibault",  completa,  com  luva  e  contraflange,  em ferro  fundido  dúctil,  diâmetro  nominal  de  80 mm,  um jogo  de  parafusos  com porcas  em aço</t>
    </r>
  </si>
  <si>
    <r>
      <rPr>
        <sz val="11"/>
        <rFont val="Times New Roman"/>
        <family val="1"/>
      </rPr>
      <t>galvanizado   a   fogo   e   arruela   de   borracha   natural   ou   sintética,   fabricação   Barbará   ou equivalente, materiais acessórios e a instalação em tubulações de ferro fundido dúctil.</t>
    </r>
  </si>
  <si>
    <r>
      <rPr>
        <sz val="10"/>
        <rFont val="Times New Roman"/>
        <family val="1"/>
      </rPr>
      <t>46.18.570  JUNTA GIBAULT, EM FERRO FUNDIDO, DN = 100 MM, COMPLETA</t>
    </r>
  </si>
  <si>
    <r>
      <rPr>
        <sz val="10"/>
        <rFont val="Times New Roman"/>
        <family val="1"/>
      </rPr>
      <t xml:space="preserve">2)  </t>
    </r>
    <r>
      <rPr>
        <sz val="11"/>
        <rFont val="Times New Roman"/>
        <family val="1"/>
      </rPr>
      <t>O  item  remunera  o  fornecimento  de  junta  "Gibault",  completa,  com  luva  e  contraflange,  em ferro fundido dúctil, diâmetro nominal de 100 mm, um jogo de parafusos com porcas em aço galvanizado   a   fogo   e   arruela   de   borracha   natural   ou   sintética,   fabricação   Barbará   ou equivalente, materiais acessórios e a instalação em tubulações de ferro fundido dúctil.</t>
    </r>
  </si>
  <si>
    <r>
      <rPr>
        <b/>
        <sz val="10"/>
        <rFont val="Times New Roman"/>
        <family val="1"/>
      </rPr>
      <t>46.19.000  TUBULAÇÃO   E   CONEXÕES   FLANGEADAS   EM   FERRO   DÚCTIL,   PARA   REDES   DE SANEAMENTO</t>
    </r>
  </si>
  <si>
    <r>
      <rPr>
        <sz val="10"/>
        <rFont val="Times New Roman"/>
        <family val="1"/>
      </rPr>
      <t>46.19.500  REDUÇÃO     EXCÊNTRICA     EM     FERRO     FUNDIDO,     COM     FLANGES,     CLASSE     PN-10, DN = 100 MM X 80 MM</t>
    </r>
  </si>
  <si>
    <r>
      <rPr>
        <sz val="10"/>
        <rFont val="Times New Roman"/>
        <family val="1"/>
      </rPr>
      <t xml:space="preserve">1)  </t>
    </r>
    <r>
      <rPr>
        <sz val="11"/>
        <rFont val="Times New Roman"/>
        <family val="1"/>
      </rPr>
      <t>Será medido por unidade de redução instalada (un).</t>
    </r>
  </si>
  <si>
    <r>
      <rPr>
        <sz val="10"/>
        <rFont val="Times New Roman"/>
        <family val="1"/>
      </rPr>
      <t xml:space="preserve">2)  </t>
    </r>
    <r>
      <rPr>
        <sz val="11"/>
        <rFont val="Times New Roman"/>
        <family val="1"/>
      </rPr>
      <t>O item remunera o fornecimento de redução excêntrica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</si>
  <si>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46.19.510  REDUÇÃO     EXCÊNTRICA     EM     FERRO     FUNDIDO,     COM     FLANGES,     CLASSE     PN-10, DN = 150 MM X 80 / 100 MM</t>
    </r>
  </si>
  <si>
    <r>
      <rPr>
        <sz val="10"/>
        <rFont val="Times New Roman"/>
        <family val="1"/>
      </rPr>
      <t xml:space="preserve">2)  </t>
    </r>
    <r>
      <rPr>
        <sz val="11"/>
        <rFont val="Times New Roman"/>
        <family val="1"/>
      </rPr>
      <t>O item remunera o fornecimento de redução excêntrica em ferro fundido dúctil classe PN-10, diâmetro nominal variável de 150 mm x 80 mm, ou 150 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</si>
  <si>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46.19.520  REDUÇÃO     EXCÊNTRICA     EM     FERRO     FUNDIDO,     COM     FLANGES,     CLASSE     PN-10, DN = 200 MM X 100 / 150 MM</t>
    </r>
  </si>
  <si>
    <r>
      <rPr>
        <sz val="10"/>
        <rFont val="Times New Roman"/>
        <family val="1"/>
      </rPr>
      <t xml:space="preserve">2)  </t>
    </r>
    <r>
      <rPr>
        <sz val="11"/>
        <rFont val="Times New Roman"/>
        <family val="1"/>
      </rPr>
      <t>O item remunera o fornecimento de redução excêntrica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</si>
  <si>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46.19.530  REDUÇÃO     EXCÊNTRICA     EM     FERRO     FUNDIDO,     COM     FLANGES,     CLASSE     PN-10, DN = 250 MM X 150 / 200 MM</t>
    </r>
  </si>
  <si>
    <r>
      <rPr>
        <sz val="10"/>
        <rFont val="Times New Roman"/>
        <family val="1"/>
      </rPr>
      <t xml:space="preserve">2)  </t>
    </r>
    <r>
      <rPr>
        <sz val="11"/>
        <rFont val="Times New Roman"/>
        <family val="1"/>
      </rPr>
      <t>O item remunera o fornecimento de redução excêntrica em ferro fundido dúctil classe PN-10, diâmetro nominal variável de 250 mm x 150 mm, ou 250mm x 200 mm, um jogo, para as duas extremidades,  de  parafusos  com  porcas  em  aço  galvanizado  a  fogo  e  arruelas  de  borracha</t>
    </r>
  </si>
  <si>
    <r>
      <rPr>
        <sz val="11"/>
        <rFont val="Times New Roman"/>
        <family val="1"/>
      </rPr>
      <t>natural ou sintética, fabricação Barbará ou equivalente; materiais acessórios e a instalação em tubulações de ferro fundido dúctil.</t>
    </r>
  </si>
  <si>
    <r>
      <rPr>
        <sz val="10"/>
        <rFont val="Times New Roman"/>
        <family val="1"/>
      </rPr>
      <t>46.19.590  REDUÇÃO    CONCÊNTRICA    EM    FERRO    FUNDIDO,    COM    FLANGES,    CLASSE    PN-10, DN = 80 MM X 50 MM</t>
    </r>
  </si>
  <si>
    <r>
      <rPr>
        <sz val="10"/>
        <rFont val="Times New Roman"/>
        <family val="1"/>
      </rPr>
      <t xml:space="preserve">2)  </t>
    </r>
    <r>
      <rPr>
        <sz val="11"/>
        <rFont val="Times New Roman"/>
        <family val="1"/>
      </rPr>
      <t>O item remunera o fornecimento de redução concêntrica em ferro fundido dúctil classe PN-10, diâmetro nominal de 80 mm x 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</si>
  <si>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46.19.600  REDUÇÃO    CONCÊNTRICA    EM    FERRO    FUNDIDO,    COM    FLANGES,    CLASSE    PN-10, DN = 100 MM X 80 MM</t>
    </r>
  </si>
  <si>
    <r>
      <rPr>
        <sz val="10"/>
        <rFont val="Times New Roman"/>
        <family val="1"/>
      </rPr>
      <t xml:space="preserve">2)  </t>
    </r>
    <r>
      <rPr>
        <sz val="11"/>
        <rFont val="Times New Roman"/>
        <family val="1"/>
      </rPr>
      <t>O item remunera o fornecimento de redução concêntrica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</si>
  <si>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46.19.610  REDUÇÃO    CONCÊNTRICA    EM    FERRO    FUNDIDO,    COM    FLANGES,    CLASSE    PN-10, DN = 150 MM X 80 / 100 MM</t>
    </r>
  </si>
  <si>
    <r>
      <rPr>
        <sz val="10"/>
        <rFont val="Times New Roman"/>
        <family val="1"/>
      </rPr>
      <t xml:space="preserve">2)  </t>
    </r>
    <r>
      <rPr>
        <sz val="11"/>
        <rFont val="Times New Roman"/>
        <family val="1"/>
      </rPr>
      <t>O item remunera o fornecimento de redução concêntrica em ferro fundido dúctil classe PN-10, diâmetro nominal  variável  de 150 mm x 80 mm, ou 150mm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</si>
  <si>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46.19.620  REDUÇÃO    CONCÊNTRICA    EM    FERRO    FUNDIDO,    COM    FLANGES,    CLASSE    PN-10, DN = 200 MM X 100 / 150MM</t>
    </r>
  </si>
  <si>
    <r>
      <rPr>
        <sz val="10"/>
        <rFont val="Times New Roman"/>
        <family val="1"/>
      </rPr>
      <t xml:space="preserve">2)  </t>
    </r>
    <r>
      <rPr>
        <sz val="11"/>
        <rFont val="Times New Roman"/>
        <family val="1"/>
      </rPr>
      <t>O item remunera o fornecimento de redução concêntrica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</si>
  <si>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46.19.630  REDUÇÃO    CONCÊNTRICA    EM    FERRO    FUNDIDO,    COM    FLANGES,    CLASSE    PN-10, DN = 250 MM X 150 / 200 MM</t>
    </r>
  </si>
  <si>
    <r>
      <rPr>
        <sz val="10"/>
        <rFont val="Times New Roman"/>
        <family val="1"/>
      </rPr>
      <t xml:space="preserve">2)  </t>
    </r>
    <r>
      <rPr>
        <sz val="11"/>
        <rFont val="Times New Roman"/>
        <family val="1"/>
      </rPr>
      <t>O item remunera o fornecimento de redução concêntrica em ferro fundido dúctil classe PN-10, diâmetro nominal variável de 250 mm x 150 mm, ou 250 mm x 200 mm, um jogo, para as duas extremidades,  de  parafusos  com  porcas  em  aço  galvanizado  a  fogo  e  arruelas  de  borracha natural ou sintética; fabricação Barbará ou equivalente, materiais acessórios e a instalação em tubulações de ferro fundido dúctil.</t>
    </r>
  </si>
  <si>
    <r>
      <rPr>
        <b/>
        <sz val="10"/>
        <rFont val="Times New Roman"/>
        <family val="1"/>
      </rPr>
      <t>46.20.000  REPAROS, CONSERVAÇÕES E COMPLEMENTOS</t>
    </r>
  </si>
  <si>
    <r>
      <rPr>
        <sz val="10"/>
        <rFont val="Times New Roman"/>
        <family val="1"/>
      </rPr>
      <t>46.20.010  ASSENTAMENTO DE TUBO DE CONCRETO COM DIÂMETRO ATÉ 600 MM</t>
    </r>
  </si>
  <si>
    <r>
      <rPr>
        <sz val="10"/>
        <rFont val="Times New Roman"/>
        <family val="1"/>
      </rPr>
      <t xml:space="preserve">1)  </t>
    </r>
    <r>
      <rPr>
        <sz val="11"/>
        <rFont val="Times New Roman"/>
        <family val="1"/>
      </rPr>
      <t>Será medido por comprimento de tubulação assentada (m).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</si>
  <si>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</si>
  <si>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sz val="10"/>
        <rFont val="Times New Roman"/>
        <family val="1"/>
      </rPr>
      <t>46.20.020  ASSENTAMENTO DE TUBO DE CONCRETO COM DIÂMETRO DE 700 ATÉ 1.500 MM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</si>
  <si>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</si>
  <si>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b/>
        <sz val="10"/>
        <rFont val="Times New Roman"/>
        <family val="1"/>
      </rPr>
      <t>46.21.000  TUBULAÇÃO COM CONEXÕES EM AÇO CARBONO PRETO CLASSE SCHEDULE</t>
    </r>
  </si>
  <si>
    <r>
      <rPr>
        <sz val="10"/>
        <rFont val="Times New Roman"/>
        <family val="1"/>
      </rPr>
      <t>46.21.012  TUBO   DE   AÇO   CARBONO   PRETO   SEM   COSTURA   SCHEDULE   40,   DN = 1"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</si>
  <si>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</si>
  <si>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46.21.036  TUBO  DE  AÇO  CARBONO  PRETO  SEM  COSTURA  SCHEDULE  40,  DN = 1 1/4"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</si>
  <si>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</si>
  <si>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46.21.040  TUBO  DE  AÇO  CARBONO  PRETO  SEM  COSTURA  SCHEDULE  40,  DN = 1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</si>
  <si>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</si>
  <si>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46.21.046  TUBO   DE   AÇO   CARBONO   PRETO   SEM   COSTURA   SCHEDULE 40,   DN = 2 "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</si>
  <si>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</si>
  <si>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46.21.056  TUBO  DE  AÇO  CARBONO  PRETO  SEM  COSTURA  SCHEDULE 40,  DN = 2 1/2"  -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</si>
  <si>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</si>
  <si>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</si>
  <si>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46.21.060  TUBO   DE   AÇO   CARBONO   PRETO   SEM   COSTURA   SCHEDULE 40,   DN = 3"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</si>
  <si>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</si>
  <si>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46.21.066  TUBO  DE  AÇO  CARBONO  PRETO  SEM  COSTURA  SCHEDULE  40,  DN = 3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</si>
  <si>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</si>
  <si>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46.21.080  TUBO   DE   AÇO   CARBONO   PRETO   SEM   COSTURA   SCHEDULE 40,   DN = 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</si>
  <si>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</si>
  <si>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46.21.090  TUBO   DE   AÇO   CARBONO   PRETO   SEM   COSTURA   SCHEDULE 40,   DN = 5"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</si>
  <si>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5",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</si>
  <si>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46.21.100  TUBO   DE   AÇO   CARBONO   PRETO   SEM   COSTURA   SCHEDULE 40,   DN = 6"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</si>
  <si>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6",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</si>
  <si>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46.21.110  TUBO   DE   AÇO   CARBONO   PRETO   SEM   COSTURA   SCHEDULE 40,   DN = 8"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</si>
  <si>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8",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</si>
  <si>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46.21.140  TUBO   DE   AÇO   CARBONO   PRETO   COM   COSTURA  SCHEDULE 40,   DN = 10"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</si>
  <si>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10",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</si>
  <si>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46.21.150  TUBO   DE   AÇO   CARBONO   PRETO   COM   COSTURA  SCHEDULE 40,   DN = 12"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</si>
  <si>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12",  inclusive conexões  e  materiais  acessórios  para  pontas  biseladas;  abertura  e  fechamento  de  rasgos,  ou escavação  e  reaterro  apiloado  de  valas  com  profundidade  média  de  60 cm,  ou  fixação  por grampos ou presilhas quando tubulação for aparente.</t>
    </r>
  </si>
  <si>
    <r>
      <rPr>
        <b/>
        <sz val="10"/>
        <rFont val="Times New Roman"/>
        <family val="1"/>
      </rPr>
      <t>46.23.000  TUBULAÇÃO EM CONCRETO PARA REDE DE ESGOTO SANITÁRIO</t>
    </r>
  </si>
  <si>
    <r>
      <rPr>
        <sz val="10"/>
        <rFont val="Times New Roman"/>
        <family val="1"/>
      </rPr>
      <t>46.23.010  TUBO DE CONCRETO CLASSE EA-2, DN = 400 MM</t>
    </r>
  </si>
  <si>
    <r>
      <rPr>
        <sz val="10"/>
        <rFont val="Times New Roman"/>
        <family val="1"/>
      </rPr>
      <t xml:space="preserve">1)  </t>
    </r>
    <r>
      <rPr>
        <sz val="11"/>
        <rFont val="Times New Roman"/>
        <family val="1"/>
      </rPr>
      <t>Será medido por comprimento de tubulação instalada, em frações mínimas de 2,50 m (m).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</si>
  <si>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</si>
  <si>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46.23.020  TUBO DE CONCRETO CLASSE EA-2, DN = 500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</si>
  <si>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</si>
  <si>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46.23.030  TUBO DE CONCRETO CLASSE EA-2, DN = 600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</si>
  <si>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</si>
  <si>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46.23.040  TUBO DE CONCRETO CLASSE EA-2, DN = 700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</si>
  <si>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700 mm; guindaste para o içamento, levante e assentamento dos tubos nas</t>
    </r>
  </si>
  <si>
    <r>
      <rPr>
        <sz val="11"/>
        <rFont val="Times New Roman"/>
        <family val="1"/>
      </rPr>
      <t>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</si>
  <si>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46.23.050  TUBO DE CONCRETO CLASSE EA-2, DN = 800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</si>
  <si>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</si>
  <si>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46.23.060  TUBO DE CONCRETO CLASSE EA-2, DN = 900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</si>
  <si>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</si>
  <si>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46.23.070  TUBO DE CONCRETO CLASSE EA-2, DN = 1.000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</si>
  <si>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</si>
  <si>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46.23.080  TUBO DE CONCRETO CLASSE EA-2, DN = 1.200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</si>
  <si>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t>
    </r>
  </si>
  <si>
    <r>
      <rPr>
        <sz val="11"/>
        <rFont val="Times New Roman"/>
        <family val="1"/>
      </rPr>
      <t>do tubo com solo proveniente da escavação. Não remunera os serviços de escavação de valas, nem de execução de berço para o assentamento. Norma técnica NBR 8890.</t>
    </r>
  </si>
  <si>
    <r>
      <rPr>
        <sz val="10"/>
        <rFont val="Times New Roman"/>
        <family val="1"/>
      </rPr>
      <t>46.23.110  TUBO DE CONCRETO CLASSE EA-3, DN = 400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</si>
  <si>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</si>
  <si>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46.23.120  TUBO DE CONCRETO CLASSE EA-3, DN = 500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</si>
  <si>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</si>
  <si>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46.23.130  TUBO DE CONCRETO CLASSE EA-3, DN = 600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</si>
  <si>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</si>
  <si>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46.23.140  TUBO DE CONCRETO CLASSE EA-3, DN = 700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</si>
  <si>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700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</si>
  <si>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46.23.150  TUBO DE CONCRETO CLASSE EA-3, DN = 800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</si>
  <si>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</si>
  <si>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46.23.160  TUBO DE CONCRETO CLASSE EA-3, DN = 900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</si>
  <si>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</si>
  <si>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46.23.170  TUBO DE CONCRETO CLASSE EA-3, DN = 1.000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</si>
  <si>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</si>
  <si>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46.23.180  TUBO DE CONCRETO CLASSE EA-3, DN = 1.200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</si>
  <si>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</si>
  <si>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b/>
        <sz val="10"/>
        <rFont val="Times New Roman"/>
        <family val="1"/>
      </rPr>
      <t>46.26.000  TUBULAÇÕES, CONEXÕES E ACESSÓRIOS EM FERRO FUNDIDO PREDIAL SMU- ESGOTO E PLUVIAL</t>
    </r>
  </si>
  <si>
    <r>
      <rPr>
        <sz val="10"/>
        <rFont val="Times New Roman"/>
        <family val="1"/>
      </rPr>
      <t>46.26.010  TUBO EM FERRO FUNDIDO COM PONTA E PONTA, PREDIAL SMU, DN = 50 MM</t>
    </r>
  </si>
  <si>
    <r>
      <rPr>
        <sz val="10"/>
        <rFont val="Times New Roman"/>
        <family val="1"/>
      </rPr>
      <t xml:space="preserve">2)  </t>
    </r>
    <r>
      <rPr>
        <sz val="11"/>
        <rFont val="Times New Roman"/>
        <family val="1"/>
      </rPr>
      <t xml:space="preserve">O  item  remunera  o  fornecimento  e  instalação  de  tubo  em  ferro  fundido  tipo  ponta </t>
    </r>
    <r>
      <rPr>
        <sz val="12"/>
        <rFont val="Times New Roman"/>
        <family val="1"/>
      </rPr>
      <t xml:space="preserve">/ </t>
    </r>
    <r>
      <rPr>
        <sz val="11"/>
        <rFont val="Times New Roman"/>
        <family val="1"/>
      </rPr>
      <t>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</si>
  <si>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46.26.020  TUBO EM FERRO FUNDIDO COM PONTA E PONTA, PREDIAL SMU, DN = 75 MM</t>
    </r>
  </si>
  <si>
    <r>
      <rPr>
        <sz val="10"/>
        <rFont val="Times New Roman"/>
        <family val="1"/>
      </rPr>
      <t xml:space="preserve">2)  </t>
    </r>
    <r>
      <rPr>
        <sz val="11"/>
        <rFont val="Times New Roman"/>
        <family val="1"/>
      </rPr>
      <t>O  item  remunera  o  fornecimento  e  instalação  de  tubo  em  ferro  fundido  tipo  ponta / ponta, diâmetro nominal de 75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300172,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</si>
  <si>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46.26.030  TUBO EM FERRO FUNDIDO COM PONTA E PONTA, PREDIAL SMU, DN = 100 MM</t>
    </r>
  </si>
  <si>
    <r>
      <rPr>
        <sz val="10"/>
        <rFont val="Times New Roman"/>
        <family val="1"/>
      </rPr>
      <t xml:space="preserve">2)  </t>
    </r>
    <r>
      <rPr>
        <sz val="11"/>
        <rFont val="Times New Roman"/>
        <family val="1"/>
      </rPr>
      <t>O  item  remunera  o  fornecimento  e  instalação  de  tubo  em  ferro  fundido  tipo  ponta / 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</si>
  <si>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46.26.040  TUBO EM FERRO FUNDIDO COM PONTA E PONTA, PREDIAL SMU, DN = 150 MM</t>
    </r>
  </si>
  <si>
    <r>
      <rPr>
        <sz val="10"/>
        <rFont val="Times New Roman"/>
        <family val="1"/>
      </rPr>
      <t xml:space="preserve">2)  </t>
    </r>
    <r>
      <rPr>
        <sz val="11"/>
        <rFont val="Times New Roman"/>
        <family val="1"/>
      </rPr>
      <t>O  item  remunera  o  fornecimento  e  instalação  de  tubo  em  ferro  fundido  tipo  ponta / ponta, diâmetro nominal de 150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300332,  fabricação  Saint  Gobain  ou  equivalente;  remunera  também  a  abertura  e fechamento de rasgos, ou escavação e reaterro apiloado de valas com profundidade média de</t>
    </r>
  </si>
  <si>
    <r>
      <rPr>
        <sz val="11"/>
        <rFont val="Times New Roman"/>
        <family val="1"/>
      </rPr>
      <t>60 cm, ou fixação por grampos ou presilhas quando a tubulação for aparente. Não remunera o fornecimento e instalação de juntas e conexões.</t>
    </r>
  </si>
  <si>
    <r>
      <rPr>
        <sz val="10"/>
        <rFont val="Times New Roman"/>
        <family val="1"/>
      </rPr>
      <t>46.26.050  TUBO EM FERRO FUNDIDO COM PONTA E PONTA, PREDIAL SMU, DN = 200 MM</t>
    </r>
  </si>
  <si>
    <r>
      <rPr>
        <sz val="10"/>
        <rFont val="Times New Roman"/>
        <family val="1"/>
      </rPr>
      <t xml:space="preserve">2)  </t>
    </r>
    <r>
      <rPr>
        <sz val="11"/>
        <rFont val="Times New Roman"/>
        <family val="1"/>
      </rPr>
      <t>O  item  remunera  o  fornecimento  e  instalação  de  tubo  em  ferro  fundido  tipo  ponta / ponta, diâmetro nominal de 200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300374,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</si>
  <si>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46.26.060  JUNTA DE UNIÃO EM AÇO INOXIDÁVEL, COM PARAFUSO DE AÇO ZINCADO, PARA TUBO EM FERRO FUNDIDO PREDIAL SMU, DN = 50 MM</t>
    </r>
  </si>
  <si>
    <r>
      <rPr>
        <sz val="10"/>
        <rFont val="Times New Roman"/>
        <family val="1"/>
      </rPr>
      <t xml:space="preserve">1)  </t>
    </r>
    <r>
      <rPr>
        <sz val="11"/>
        <rFont val="Times New Roman"/>
        <family val="1"/>
      </rPr>
      <t>Será medido por unidade de junta de união instalada (un).</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</si>
  <si>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50 mm;   referência   JRSMUI   300489,   linha   predial   SMU,   fabricação   Saint   Gobain   ou equivalente.</t>
    </r>
  </si>
  <si>
    <r>
      <rPr>
        <sz val="10"/>
        <rFont val="Times New Roman"/>
        <family val="1"/>
      </rPr>
      <t>46.26.070  JUNTA DE UNIÃO EM AÇO INOXIDÁVEL, COM PARAFUSO DE AÇO ZINCADO, PARA TUBO EM FERRO FUNDIDO PREDIAL SMU, DN = 75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</si>
  <si>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75 mm,   referência   JRSMUI   300493,   linha   predial   SMU,   fabricação   Saint   Gobain   ou equivalente.</t>
    </r>
  </si>
  <si>
    <r>
      <rPr>
        <sz val="10"/>
        <rFont val="Times New Roman"/>
        <family val="1"/>
      </rPr>
      <t>46.26.080  JUNTA DE UNIÃO EM AÇO INOXIDÁVEL, COM PARAFUSO DE AÇO ZINCADO, PARA TUBO EM FERRO FUNDIDO PREDIAL SMU, DN = 100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</si>
  <si>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100 mm,   referência   JRSMUI300497,   linha   predial   SMU,   fabricação   Saint   Gobain   ou equivalente.</t>
    </r>
  </si>
  <si>
    <r>
      <rPr>
        <sz val="10"/>
        <rFont val="Times New Roman"/>
        <family val="1"/>
      </rPr>
      <t>46.26.090  JUNTA DE UNIÃO EM AÇO INOXIDÁVEL, COM PARAFUSO DE AÇO ZINCADO, PARA TUBO EM FERRO FUNDIDO PREDIAL SMU, DN = 150 MM</t>
    </r>
  </si>
  <si>
    <r>
      <rPr>
        <sz val="11"/>
        <rFont val="Times New Roman"/>
        <family val="1"/>
      </rPr>
      <t>1)  Será medido por unidade de junta de união instalada (un).</t>
    </r>
  </si>
  <si>
    <r>
      <rPr>
        <sz val="11"/>
        <rFont val="Times New Roman"/>
        <family val="1"/>
      </rPr>
      <t>2)  O item remunera o fornecimento e instalação de junta de união, constituída por: colar de aperto em aço inoxidável; parafuso, arruela e porca em aço zincado bicromatizado e anel de vedação</t>
    </r>
  </si>
  <si>
    <r>
      <rPr>
        <sz val="11"/>
        <rFont val="Times New Roman"/>
        <family val="1"/>
      </rPr>
      <t>nitrílico ou em EPDM, para tubulação em ferro fundido tipo ponta / ponta, diâmetro nominal de 150 mm,   referência   JRSMUI   300505,   linha   predial   SMU,   fabricação   Saint   Gobain   ou equivalente.</t>
    </r>
  </si>
  <si>
    <r>
      <rPr>
        <sz val="10"/>
        <rFont val="Times New Roman"/>
        <family val="1"/>
      </rPr>
      <t>46.26.100  JUNTA DE UNIÃO EM AÇO INOXIDÁVEL, COM PARAFUSO DE AÇO ZINCADO, PARA TUBO EM FERRO FUNDIDO PREDIAL SMU, DN = 200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</si>
  <si>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200 mm,   referência   JRSMUI   300509,   linha   predial   SMU,   fabricação   Saint   Gobain   ou equivalente.</t>
    </r>
  </si>
  <si>
    <r>
      <rPr>
        <sz val="10"/>
        <rFont val="Times New Roman"/>
        <family val="1"/>
      </rPr>
      <t>46.26.110  CONJUNTO DE ANCORAGEM PARA TUBO EM FERRO FUNDIDO PREDIAL SMU, DN = 50 MM</t>
    </r>
  </si>
  <si>
    <r>
      <rPr>
        <sz val="10"/>
        <rFont val="Times New Roman"/>
        <family val="1"/>
      </rPr>
      <t xml:space="preserve">1)  </t>
    </r>
    <r>
      <rPr>
        <sz val="11"/>
        <rFont val="Times New Roman"/>
        <family val="1"/>
      </rPr>
      <t>Será medido por conjunto de ancoragem instalado (cj).</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</si>
  <si>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50 mm, provido de anel de elastômero, referência CASMU 300065, linha predial SMU, fabricação Saint Gobain ou equivalente.</t>
    </r>
  </si>
  <si>
    <r>
      <rPr>
        <sz val="10"/>
        <rFont val="Times New Roman"/>
        <family val="1"/>
      </rPr>
      <t>46.26.120  CONJUNTO DE ANCORAGEM PARA TUBO EM FERRO FUNDIDO PREDIAL SMU, DN = 75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</si>
  <si>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75 mm, provido de anel de elastômero, referência CASMU 300068, linha predial SMU, fabricação Saint Gobain ou equivalente.</t>
    </r>
  </si>
  <si>
    <r>
      <rPr>
        <sz val="10"/>
        <rFont val="Times New Roman"/>
        <family val="1"/>
      </rPr>
      <t>46.26.130  CONJUNTO DE ANCORAGEM PARA TUBO EM FERRO FUNDIDO PREDIAL SMU, DN = 100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</si>
  <si>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100 mm, provido de anel de elastômero, referência CASMU 300071, linha predial SMU, fabricação Saint Gobain ou equivalente.</t>
    </r>
  </si>
  <si>
    <r>
      <rPr>
        <sz val="10"/>
        <rFont val="Times New Roman"/>
        <family val="1"/>
      </rPr>
      <t>46.26.136  CONJUNTO DE ANCORAGEM PARA TUBO EM FERRO FUNDIDO PREDIAL SMU, DN = 125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</si>
  <si>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125 mm, provido de anel de elastômero, referência CASMU 300073, linha predial SMU, fabricação Saint Gobain ou equivalente.</t>
    </r>
  </si>
  <si>
    <r>
      <rPr>
        <sz val="10"/>
        <rFont val="Times New Roman"/>
        <family val="1"/>
      </rPr>
      <t>46.26.140  CONJUNTO DE ANCORAGEM PARA TUBO EM FERRO FUNDIDO PREDIAL SMU, DN = 150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</si>
  <si>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150 mm, provido de anel de elastômero, referência CASMU 300076, linha predial SMU, fabricação Saint Gobain ou equivalente.</t>
    </r>
  </si>
  <si>
    <r>
      <rPr>
        <sz val="10"/>
        <rFont val="Times New Roman"/>
        <family val="1"/>
      </rPr>
      <t>46.26.150  CONJUNTO DE ANCORAGEM PARA TUBO EM FERRO FUNDIDO PREDIAL SMU, DN = 200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</si>
  <si>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200 mm, provido de anel de elastômero, referência CASMU 300080, linha predial SMU, fabricação Saint Gobain ou equivalente.</t>
    </r>
  </si>
  <si>
    <r>
      <rPr>
        <sz val="10"/>
        <rFont val="Times New Roman"/>
        <family val="1"/>
      </rPr>
      <t>46.26.200  TUBO EM FERRO FUNDIDO COM PONTA E PONTA, PREDIAL SMU, DN = 125 MM</t>
    </r>
  </si>
  <si>
    <r>
      <rPr>
        <sz val="10"/>
        <rFont val="Times New Roman"/>
        <family val="1"/>
      </rPr>
      <t xml:space="preserve">2)  </t>
    </r>
    <r>
      <rPr>
        <sz val="11"/>
        <rFont val="Times New Roman"/>
        <family val="1"/>
      </rPr>
      <t>O  item  remunera  o  fornecimento  e  instalação  de  tubos  em  ferro  fundido  tipo  ponta / ponta, diâmetro  nominal  de  125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</si>
  <si>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46.26.210  TUBO EM FERRO FUNDIDO COM PONTA E PONTA, PREDIAL SMU, DN = 250 MM</t>
    </r>
  </si>
  <si>
    <r>
      <rPr>
        <sz val="10"/>
        <rFont val="Times New Roman"/>
        <family val="1"/>
      </rPr>
      <t xml:space="preserve">2)  </t>
    </r>
    <r>
      <rPr>
        <sz val="11"/>
        <rFont val="Times New Roman"/>
        <family val="1"/>
      </rPr>
      <t>O  item  remunera  o  fornecimento  e  instalação  de  tubos  em  ferro  fundido  tipo  ponta / ponta, diâmetro  nominal  de  250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</si>
  <si>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46.26.400  JOELHO DE 45º EM FERRO FUNDIDO, PREDIAL SMU - DN = 50 MM</t>
    </r>
  </si>
  <si>
    <r>
      <rPr>
        <sz val="10"/>
        <rFont val="Times New Roman"/>
        <family val="1"/>
      </rPr>
      <t xml:space="preserve">2)  </t>
    </r>
    <r>
      <rPr>
        <sz val="11"/>
        <rFont val="Times New Roman"/>
        <family val="1"/>
      </rPr>
      <t>O  item  remunera  o  fornecimento  e  instalação  de  joelho  de  45°  em  ferro  fundido,  diâmetro nominal de 50 mm, revestimento da peça com tinta epóxi bicomponente, com espessura média seca   de   130 micra;   remunera   também   materiais   acessórios   e   mão-de-obra   necessária   à instalação;   referência   J45SMU 300136,   linha   predial   SMU,   fabricação   Saint   Gobain   ou equivalente. Não remunera o fornecimento e instalação de juntas e/ou abraçadeiras.</t>
    </r>
  </si>
  <si>
    <r>
      <rPr>
        <sz val="10"/>
        <rFont val="Times New Roman"/>
        <family val="1"/>
      </rPr>
      <t>46.26.410  JOELHO DE 45º EM FERRO FUNDIDO, PREDIAL SMU - DN = 75 MM</t>
    </r>
  </si>
  <si>
    <r>
      <rPr>
        <sz val="10"/>
        <rFont val="Times New Roman"/>
        <family val="1"/>
      </rPr>
      <t xml:space="preserve">2)  </t>
    </r>
    <r>
      <rPr>
        <sz val="11"/>
        <rFont val="Times New Roman"/>
        <family val="1"/>
      </rPr>
      <t>O  item  remunera  o  fornecimento  e  instalação  de  joelho  de  45°  em  ferro  fundido,  diâmetro nominal de 75 mm, revestimento da peça com tinta epóxi bicomponente, com espessura média seca   de   130 micra;   remunera   também   materiais   acessórios   e   mão-de-obra   necessária   à instalação;   referência   J45SMU 300184,   linha   predial   SMU,   fabricação   Saint   Gobain   ou equivalente. Não remunera o fornecimento e instalação de juntas e/ou abraçadeiras.</t>
    </r>
  </si>
  <si>
    <r>
      <rPr>
        <sz val="10"/>
        <rFont val="Times New Roman"/>
        <family val="1"/>
      </rPr>
      <t>46.26.420  JOELHO DE 45º, EM FERRO FUNDIDO, PREDIAL SMU - DN = 100 MM</t>
    </r>
  </si>
  <si>
    <r>
      <rPr>
        <sz val="10"/>
        <rFont val="Times New Roman"/>
        <family val="1"/>
      </rPr>
      <t xml:space="preserve">2)  </t>
    </r>
    <r>
      <rPr>
        <sz val="11"/>
        <rFont val="Times New Roman"/>
        <family val="1"/>
      </rPr>
      <t>O  item  remunera  o  fornecimento  e  instalação  de  joelho  de  45°  em  ferro  fundido,  diâmetro nominal de 100 mm, revestimento da peça com tinta epóxi bicomponente, com espessura média seca   de   130 micra;   remunera   também   materiais   acessórios   e   mão-de-obra   necessária   à instalação;   referencia   J45SMU 300249,   linha   predial   SMU,   fabricação   Saint   Gobain   ou equivalente. Não remunera o fornecimento e instalação de juntas e/ou abraçadeiras.</t>
    </r>
  </si>
  <si>
    <r>
      <rPr>
        <sz val="10"/>
        <rFont val="Times New Roman"/>
        <family val="1"/>
      </rPr>
      <t>46.26.426  JOELHO DE 45º EM FERRO FUNDIDO, PREDIAL SMU - DN = 125 MM</t>
    </r>
  </si>
  <si>
    <r>
      <rPr>
        <sz val="10"/>
        <rFont val="Times New Roman"/>
        <family val="1"/>
      </rPr>
      <t xml:space="preserve">2)  </t>
    </r>
    <r>
      <rPr>
        <sz val="11"/>
        <rFont val="Times New Roman"/>
        <family val="1"/>
      </rPr>
      <t>O  item  remunera  o  fornecimento  e  instalação  de  joelho  de  45°  em  ferro  fundido,  diâmetro nominal de 125 mm, revestimento da peça com tinta epóxi bicomponente, com espessura média seca   de   130 micra;   remunera   também   materiais   acessórios   e   mão-de-obra   necessária   à instalação;   referência   J45SMU 300312,   linha   predial   SMU,   fabricação   Saint   Gobain   ou equivalente. Não remunera o fornecimento e instalação de juntas e/ou abraçadeiras.</t>
    </r>
  </si>
  <si>
    <r>
      <rPr>
        <sz val="10"/>
        <rFont val="Times New Roman"/>
        <family val="1"/>
      </rPr>
      <t>46.26.430  JOELHO DE 45º EM FERRO FUNDIDO, PREDIAL SMU - DN = 150 MM</t>
    </r>
  </si>
  <si>
    <r>
      <rPr>
        <sz val="10"/>
        <rFont val="Times New Roman"/>
        <family val="1"/>
      </rPr>
      <t xml:space="preserve">2)  </t>
    </r>
    <r>
      <rPr>
        <sz val="11"/>
        <rFont val="Times New Roman"/>
        <family val="1"/>
      </rPr>
      <t>O  item  remunera  o  fornecimento  e  instalação  de  joelho  de  45°em  ferro  fundido,  diâmetro nominal de 150 mm, revestimento da peça com tinta epóxi bicomponente, com espessura média seca   de   130 micra;   remunera   também   materiais   acessórios   e   mão-de-obra   necessária   à instalação;  referência  J45SMU  300340,  linha  Predial  SMU,  fabricação  Saint  Gobain  ou equivalente. Não remunera o fornecimento e instalação de juntas e/ou abraçadeiras.</t>
    </r>
  </si>
  <si>
    <r>
      <rPr>
        <sz val="10"/>
        <rFont val="Times New Roman"/>
        <family val="1"/>
      </rPr>
      <t>46.26.440  JOELHO DE 45º EM FERRO FUNDIDO, PREDIAL SMU - DN = 200 MM</t>
    </r>
  </si>
  <si>
    <r>
      <rPr>
        <sz val="10"/>
        <rFont val="Times New Roman"/>
        <family val="1"/>
      </rPr>
      <t xml:space="preserve">2)  </t>
    </r>
    <r>
      <rPr>
        <sz val="11"/>
        <rFont val="Times New Roman"/>
        <family val="1"/>
      </rPr>
      <t>O  item  remunera  o  fornecimento  e  instalação  de  joelho  de  45°  em  ferro  fundido,  diâmetro nominal de 200 mm, revestimento da peça com tinta epóxi bicomponente, com espessura média seca   de   130 micra;   remunera   também   materiais   acessórios   e   mão-de-obra   necessária   à instalação;   referência   J45SMU 300382,   linha   predial   SMU,   fabricação   Saint   Gobain   ou equivalente. Não remunera o fornecimento e instalação de juntas e/ou abraçadeiras.</t>
    </r>
  </si>
  <si>
    <r>
      <rPr>
        <sz val="10"/>
        <rFont val="Times New Roman"/>
        <family val="1"/>
      </rPr>
      <t>46.26.460  JOELHO DE 88º EM FERRO FUNDIDO, PREDIAL SMU - DN = 50 MM</t>
    </r>
  </si>
  <si>
    <r>
      <rPr>
        <sz val="10"/>
        <rFont val="Times New Roman"/>
        <family val="1"/>
      </rPr>
      <t xml:space="preserve">2)  </t>
    </r>
    <r>
      <rPr>
        <sz val="11"/>
        <rFont val="Times New Roman"/>
        <family val="1"/>
      </rPr>
      <t>O  item  remunera  o  fornecimento  e  instalação  de  joelho  de  88º  em  ferro  fundido,  diâmetro nominal de 50 mm, revestimento da peça com tinta epóxi bicomponente, com espessura média seca   de   130 micra;   remunera   também   materiais   acessórios   e   mão-de-obra   necessária   à instalação;   referência   J88SMU 300135,   linha   predial   SMU,   fabricação   Saint   Gobain   ou equivalente. Não remunera o fornecimento e instalação de juntas e/ou abraçadeiras.</t>
    </r>
  </si>
  <si>
    <r>
      <rPr>
        <sz val="10"/>
        <rFont val="Times New Roman"/>
        <family val="1"/>
      </rPr>
      <t>46.26.470  JOELHO DE 88º EM FERRO FUNDIDO, PREDIAL SMU - DN = 75 MM</t>
    </r>
  </si>
  <si>
    <r>
      <rPr>
        <sz val="10"/>
        <rFont val="Times New Roman"/>
        <family val="1"/>
      </rPr>
      <t xml:space="preserve">2)  </t>
    </r>
    <r>
      <rPr>
        <sz val="11"/>
        <rFont val="Times New Roman"/>
        <family val="1"/>
      </rPr>
      <t>O  item  remunera  o  fornecimento  e  instalação  de  joelho  de  88º  em  ferro  fundido,  diâmetro nominal de 75 mm, revestimento da peça com tinta epóxi bicomponente, com espessura média seca   de   130 micra;   remunera   também   materiais   acessórios   e   mão-de-obra   necessária   à instalação;   referência   J88SMU 300181,   linha   predial   SMU,   fabricação   Saint   Gobain   ou equivalente. Não remunera o fornecimento e instalação de juntas e/ou abraçadeiras.</t>
    </r>
  </si>
  <si>
    <r>
      <rPr>
        <sz val="10"/>
        <rFont val="Times New Roman"/>
        <family val="1"/>
      </rPr>
      <t>46.26.480  JOELHO DE 88º EM FERRO FUNDIDO, PREDIAL SMU - DN = 100 MM</t>
    </r>
  </si>
  <si>
    <r>
      <rPr>
        <sz val="10"/>
        <rFont val="Times New Roman"/>
        <family val="1"/>
      </rPr>
      <t xml:space="preserve">2)  </t>
    </r>
    <r>
      <rPr>
        <sz val="11"/>
        <rFont val="Times New Roman"/>
        <family val="1"/>
      </rPr>
      <t>O  item  remunera  o  fornecimento  e  instalação  de  joelho  de  88º  em  ferro  fundido,  diâmetro nominal de 100 mm, revestimento da peça com tinta epóxi bicomponente, com espessura média seca   de   130 micra;   remunera   também   materiais   acessórios   e   mão-de-obra   necessária   à</t>
    </r>
  </si>
  <si>
    <r>
      <rPr>
        <sz val="11"/>
        <rFont val="Times New Roman"/>
        <family val="1"/>
      </rPr>
      <t>instalação;  referência  J88SMU  300246,  linha  predial  SMU,  fabricação  Saint  Gobain  ou equivalente. Não remunera o fornecimento e instalação de juntas e/ou abraçadeiras.</t>
    </r>
  </si>
  <si>
    <r>
      <rPr>
        <sz val="10"/>
        <rFont val="Times New Roman"/>
        <family val="1"/>
      </rPr>
      <t>46.26.490  JOELHO DE 88º EM FERRO FUNDIDO, PREDIAL SMU - DN = 150 MM</t>
    </r>
  </si>
  <si>
    <r>
      <rPr>
        <sz val="10"/>
        <rFont val="Times New Roman"/>
        <family val="1"/>
      </rPr>
      <t xml:space="preserve">2)  </t>
    </r>
    <r>
      <rPr>
        <sz val="11"/>
        <rFont val="Times New Roman"/>
        <family val="1"/>
      </rPr>
      <t>O  item  remunera  o  fornecimento  e  instalação  de  joelho  de  88º  em  ferro  fundido,  diâmetro nominal de 150 mm, revestimento da peça com tinta epóxi bicomponente, com espessura média seca   de   130 micra;   remunera   também   materiais   acessórios   e   mão-de-obra   necessária   à instalação;   referência   J88SMU 300338,   linha   predial   SMU,   fabricação   Saint   Gobain   ou equivalente. Não remunera o fornecimento e instalação de juntas e/ou abraçadeiras.</t>
    </r>
  </si>
  <si>
    <r>
      <rPr>
        <sz val="10"/>
        <rFont val="Times New Roman"/>
        <family val="1"/>
      </rPr>
      <t>46.26.500  JOELHO DE 88º EM FERRO FUNDIDO, PREDIAL SMU - DN = 200 MM</t>
    </r>
  </si>
  <si>
    <r>
      <rPr>
        <sz val="10"/>
        <rFont val="Times New Roman"/>
        <family val="1"/>
      </rPr>
      <t xml:space="preserve">2)  </t>
    </r>
    <r>
      <rPr>
        <sz val="11"/>
        <rFont val="Times New Roman"/>
        <family val="1"/>
      </rPr>
      <t>O  item  remunera  o  fornecimento  e  instalação  de  joelho  de  88º  em  ferro  fundido,  diâmetro nominal de 200 mm, revestimento da peça com tinta epóxi bicomponente, com espessura média seca   de   130 micra;   remunera   também   materiais   acessórios   e   mão-de-obra   necessária   à instalação;   referência   J88SMU 300380,   linha   predial   SMU,   fabricação   Saint   Gobain   ou equivalente. Não remunera o fornecimento e instalação de juntas e/ou abraçadeiras.</t>
    </r>
  </si>
  <si>
    <r>
      <rPr>
        <sz val="10"/>
        <rFont val="Times New Roman"/>
        <family val="1"/>
      </rPr>
      <t>46.26.510  JUNÇÃO DE 45º EM FERRO FUNDIDO, PREDIAL SMU - DN = 50 X 50 MM</t>
    </r>
  </si>
  <si>
    <r>
      <rPr>
        <sz val="10"/>
        <rFont val="Times New Roman"/>
        <family val="1"/>
      </rPr>
      <t xml:space="preserve">1)  </t>
    </r>
    <r>
      <rPr>
        <sz val="11"/>
        <rFont val="Times New Roman"/>
        <family val="1"/>
      </rPr>
      <t>Será medido por unidade de junção instalado (un).</t>
    </r>
  </si>
  <si>
    <r>
      <rPr>
        <sz val="10"/>
        <rFont val="Times New Roman"/>
        <family val="1"/>
      </rPr>
      <t xml:space="preserve">2)  </t>
    </r>
    <r>
      <rPr>
        <sz val="11"/>
        <rFont val="Times New Roman"/>
        <family val="1"/>
      </rPr>
      <t>O item remunera o fornecimento e instalação de junção de 45º (Y) em ferro fundido, diâmetro nominal  de  50 x 50 mm,  revestimento  da  peça  com tinta epóxi  bicomponente, com espessura média  seca  de  130 micra;  remunera  também materiais  acessórios  e  mão-de-obra  necessária  à instalação;   referência   YSMU 300169,   linha   predial   SMU,   fabricação   Saint   Gobain   ou equivalente. Não remunera o fornecimento e instalação de juntas e/ou abraçadeiras.</t>
    </r>
  </si>
  <si>
    <r>
      <rPr>
        <sz val="10"/>
        <rFont val="Times New Roman"/>
        <family val="1"/>
      </rPr>
      <t>46.26.516  JUNÇÃO DE 45º EM FERRO FUNDIDO, PREDIAL SMU - DN = 75 X 50 MM</t>
    </r>
  </si>
  <si>
    <r>
      <rPr>
        <sz val="10"/>
        <rFont val="Times New Roman"/>
        <family val="1"/>
      </rPr>
      <t xml:space="preserve">2)  </t>
    </r>
    <r>
      <rPr>
        <sz val="11"/>
        <rFont val="Times New Roman"/>
        <family val="1"/>
      </rPr>
      <t>O item remunera o fornecimento e instalação de junção de 45º (Y) em ferro fundido, diâmetro nominal  de  75 x 50 mm,  revestimento  da  peça  com tinta epóxi  bicomponente, com espessura média  seca  de  130 micra;  remunera  também materiais  acessórios  e  mão-de-obra  necessária  à instalação;   referência   YSMU 300195,   linha   predial   SMU,   fabricação   Saint   Gobain   ou equivalente. Não remunera o fornecimento e instalação de juntas e/ou abraçadeiras.</t>
    </r>
  </si>
  <si>
    <r>
      <rPr>
        <sz val="10"/>
        <rFont val="Times New Roman"/>
        <family val="1"/>
      </rPr>
      <t>46.26.520  JUNÇÃO DE 45º EM FERRO FUNDIDO, PREDIAL SMU - DN = 75 X 75 MM</t>
    </r>
  </si>
  <si>
    <r>
      <rPr>
        <sz val="10"/>
        <rFont val="Times New Roman"/>
        <family val="1"/>
      </rPr>
      <t xml:space="preserve">2)  </t>
    </r>
    <r>
      <rPr>
        <sz val="11"/>
        <rFont val="Times New Roman"/>
        <family val="1"/>
      </rPr>
      <t>O item remunera o fornecimento e instalação de junção de 45º (Y) em ferro fundido, diâmetro nominal  de  75 x 75 mm,  revestimento  da  peça  com tinta epóxi  bicomponente, com espessura média  seca  de  130 micra;  remunera  também materiais  acessórios  e  mão-de-obra  necessária  à instalação;   referência   YSMU 300234,   linha   predial   SMU,   fabricação   Saint   Gobain   ou equivalente. Não remunera o fornecimento e instalação de juntas e/ou abraçadeiras</t>
    </r>
  </si>
  <si>
    <r>
      <rPr>
        <sz val="10"/>
        <rFont val="Times New Roman"/>
        <family val="1"/>
      </rPr>
      <t>46.26.540  JUNÇÃO DE 45º EM FERRO FUNDIDO, PREDIAL SMU - DN = 100 X 75 MM</t>
    </r>
  </si>
  <si>
    <r>
      <rPr>
        <sz val="10"/>
        <rFont val="Times New Roman"/>
        <family val="1"/>
      </rPr>
      <t xml:space="preserve">2)  </t>
    </r>
    <r>
      <rPr>
        <sz val="11"/>
        <rFont val="Times New Roman"/>
        <family val="1"/>
      </rPr>
      <t>O item remunera o fornecimento e instalação de junção de 45º (Y) em ferro fundido, diâmetro nominal de 100 x 75 mm, revestimento da peça com tinta epóxi bicomponente, com espessura média  seca  de  130 micra;  remunera  também materiais  acessórios  e  mão-de-obra  necessária  à instalação;   referência   YSMU 300268,   linha   predial   SMU,   fabricação   Saint   Gobain   ou equivalente. Não remunera o fornecimento e instalação de juntas e/ou abraçadeiras.</t>
    </r>
  </si>
  <si>
    <r>
      <rPr>
        <sz val="10"/>
        <rFont val="Times New Roman"/>
        <family val="1"/>
      </rPr>
      <t>46.26.550  JUNÇÃO DE 45º EM FERRO FUNDIDO, PREDIAL SMU - DN = 100 X 100 MM</t>
    </r>
  </si>
  <si>
    <r>
      <rPr>
        <sz val="10"/>
        <rFont val="Times New Roman"/>
        <family val="1"/>
      </rPr>
      <t xml:space="preserve">2)  </t>
    </r>
    <r>
      <rPr>
        <sz val="11"/>
        <rFont val="Times New Roman"/>
        <family val="1"/>
      </rPr>
      <t>O item remunera o fornecimento e instalação de junção de 45º (Y) em ferro fundido, diâmetro nominal de 100 x 100 mm; revestimento da peça com tinta epóxi bicomponente, com espessura média  seca  de  130 micra;  remunera  também materiais  acessórios  e  mão-de-obra  necessária  à instalação;   referência   YSMU 300298,   linha   Predial   SMU,   fabricação   Saint   Gobain   ou equivalente. Não remunera o fornecimento e instalação de juntas e/ou abraçadeiras.</t>
    </r>
  </si>
  <si>
    <r>
      <rPr>
        <sz val="10"/>
        <rFont val="Times New Roman"/>
        <family val="1"/>
      </rPr>
      <t>46.26.560  JUNÇÃO DE 45º EM FERRO FUNDIDO, PREDIAL SMU - DN = 150 X 150 MM</t>
    </r>
  </si>
  <si>
    <r>
      <rPr>
        <sz val="10"/>
        <rFont val="Times New Roman"/>
        <family val="1"/>
      </rPr>
      <t xml:space="preserve">2)  </t>
    </r>
    <r>
      <rPr>
        <sz val="11"/>
        <rFont val="Times New Roman"/>
        <family val="1"/>
      </rPr>
      <t>O item remunera o fornecimento e instalação de junção de 45º (Y) em ferro fundido, diâmetro nominal de 150 x 150 mm; revestimento da peça com tinta epóxi bicomponente, com espessura média  seca  de  130 micra;  remunera  também materiais  acessórios  e  mão-de-obra  necessária  à instalação;   referência   YSMU 300370,   linha   Predial   SMU,   fabricação   Saint   Gobain   ou equivalente. Não remunera o fornecimento e instalação de juntas e/ou abraçadeiras.</t>
    </r>
  </si>
  <si>
    <r>
      <rPr>
        <sz val="10"/>
        <rFont val="Times New Roman"/>
        <family val="1"/>
      </rPr>
      <t>46.26.580  JUNTA DE UNIÃO EM AÇO INOXIDÁVEL, COM PARAFUSO DE AÇO ZINCADO, PARA TUBO EM FERRO FUNDIDO PREDIAL SMU, DN = 250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</si>
  <si>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250 mm, referência Junta Rapid, linha Predial SMU, fabricação Saint Gobain ou equivalente.</t>
    </r>
  </si>
  <si>
    <r>
      <rPr>
        <sz val="10"/>
        <rFont val="Times New Roman"/>
        <family val="1"/>
      </rPr>
      <t>46.26.590  JUNTA DE UNIÃO EM AÇO INOXIDÁVEL, COM PARAFUSO DE AÇO ZINCADO, PARA TUBO EM FERRO FUNDIDO PREDIAL SMU, DN = 125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</si>
  <si>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125 mm, referência Junta Rapid, linha Predial SMU, fabricação Saint Gobain ou equivalente.</t>
    </r>
  </si>
  <si>
    <r>
      <rPr>
        <sz val="10"/>
        <rFont val="Times New Roman"/>
        <family val="1"/>
      </rPr>
      <t>46.26.600  REDUÇÃO EXCÊNTRICA EM FERRO FUNDIDO, PREDIAL SMU - DN = 75 X 50 MM</t>
    </r>
  </si>
  <si>
    <r>
      <rPr>
        <sz val="10"/>
        <rFont val="Times New Roman"/>
        <family val="1"/>
      </rPr>
      <t xml:space="preserve">2)  </t>
    </r>
    <r>
      <rPr>
        <sz val="11"/>
        <rFont val="Times New Roman"/>
        <family val="1"/>
      </rPr>
      <t>O item remunera o fornecimento de redução excêntrica, em ferro fundido, diâmetro nominal de 75 x 50 mm, revestimento da peça com tinta epóxi bicomponente, com espessura média seca de 130 micra;  remunera  também  materiais  acessórios  e  mão-de-obra  necessária  à  instalação; referência RESMU 300160, linha predial SMU, fabricação Saint Gobain ou equivalente. Não remunera o fornecimento e instalação de juntas e/ou abraçadeiras.</t>
    </r>
  </si>
  <si>
    <r>
      <rPr>
        <sz val="10"/>
        <rFont val="Times New Roman"/>
        <family val="1"/>
      </rPr>
      <t>46.26.610  REDUÇÃO EXCÊNTRICA EM FERRO FUNDIDO, PREDIAL SMU - DN = 100 X 75 MM</t>
    </r>
  </si>
  <si>
    <r>
      <rPr>
        <sz val="10"/>
        <rFont val="Times New Roman"/>
        <family val="1"/>
      </rPr>
      <t xml:space="preserve">2)  </t>
    </r>
    <r>
      <rPr>
        <sz val="11"/>
        <rFont val="Times New Roman"/>
        <family val="1"/>
      </rPr>
      <t>O item remunera o fornecimento de redução excêntrica, em ferro fundido, diâmetro nominal de 100 x 75 mm, revestimento da peça com tinta epóxi bicomponente, com espessura média seca de  130 micra;  remunera  também  materiais  acessórios  e  mão-de-obra  necessária  à  instalação; referência RESMU 300213, linha predial SMU, fabricação Saint Gobain ou equivalente. Não remunera o fornecimento e instalação de juntas e/ou abraçadeiras.</t>
    </r>
  </si>
  <si>
    <r>
      <rPr>
        <sz val="10"/>
        <rFont val="Times New Roman"/>
        <family val="1"/>
      </rPr>
      <t>46.26.612  REDUÇÃO EXCÊNTRICA EM FERRO FUNDIDO, PREDIAL SMU - DN = 125 X 75 MM</t>
    </r>
  </si>
  <si>
    <r>
      <rPr>
        <sz val="10"/>
        <rFont val="Times New Roman"/>
        <family val="1"/>
      </rPr>
      <t xml:space="preserve">2)  </t>
    </r>
    <r>
      <rPr>
        <sz val="11"/>
        <rFont val="Times New Roman"/>
        <family val="1"/>
      </rPr>
      <t>O item remunera o fornecimento de redução excêntrica, em ferro fundido, diâmetro nominal de 125 x 75 mm, revestimento da peça com tinta epóxi bicomponente, com espessura média seca de  130 micra;  remunera  também  materiais  acessórios  e  mão-de-obra  necessária  à  instalação; referência RESMU 300216, linha predial SMU, fabricação Saint Gobain ou equivalente. Não remunera o fornecimento e instalação de juntas e/ou abraçadeiras.</t>
    </r>
  </si>
  <si>
    <r>
      <rPr>
        <sz val="10"/>
        <rFont val="Times New Roman"/>
        <family val="1"/>
      </rPr>
      <t>46.26.614  REDUÇÃO EXCÊNTRICA EM FERRO FUNDIDO, PREDIAL SMU - DN = 125 X 100 MM</t>
    </r>
  </si>
  <si>
    <r>
      <rPr>
        <sz val="10"/>
        <rFont val="Times New Roman"/>
        <family val="1"/>
      </rPr>
      <t xml:space="preserve">2)  </t>
    </r>
    <r>
      <rPr>
        <sz val="11"/>
        <rFont val="Times New Roman"/>
        <family val="1"/>
      </rPr>
      <t>O item remunera o fornecimento de redução excêntrica, em ferro fundido, diâmetro nominal de 125 x 100 mm, revestimento da peça com tinta epóxi bicomponente, com espessura média seca de  130 micra;  remunera  também  materiais  acessórios  e  mão-de-obra  necessária  à  instalação; referência RESMU 300286, linha predial SMU, fabricação Saint Gobain ou equivalente. Não remunera o fornecimento e instalação de juntas e/ou abraçadeiras.</t>
    </r>
  </si>
  <si>
    <r>
      <rPr>
        <sz val="10"/>
        <rFont val="Times New Roman"/>
        <family val="1"/>
      </rPr>
      <t>46.26.616  REDUÇÃO EXCÊNTRICA EM FERRO FUNDIDO, PREDIAL SMU - DN = 150 X 75 MM</t>
    </r>
  </si>
  <si>
    <r>
      <rPr>
        <sz val="10"/>
        <rFont val="Times New Roman"/>
        <family val="1"/>
      </rPr>
      <t xml:space="preserve">2)  </t>
    </r>
    <r>
      <rPr>
        <sz val="11"/>
        <rFont val="Times New Roman"/>
        <family val="1"/>
      </rPr>
      <t>O item remunera o fornecimento de redução excêntrica, em ferro fundido, diâmetro nominal de 150 x 75 mm, revestimento de peça com tinta epóxi bicomponente, com espessura média seca de  130 micra;  remunera  também  materiais  acessórios  e  mão-de-obra  necessária  à  instalação; referência RESMU 300219, linha Predial SMU, fabricação Saint Gobain ou equivalente. Não remunera o fornecimento e instalação de juntas e/ou abraçadeiras.</t>
    </r>
  </si>
  <si>
    <r>
      <rPr>
        <sz val="10"/>
        <rFont val="Times New Roman"/>
        <family val="1"/>
      </rPr>
      <t>46.26.632  REDUÇÃO EXCÊNTRICA EM FERRO FUNDIDO, PREDIAL SMU - DN = 150 X 100 MM</t>
    </r>
  </si>
  <si>
    <r>
      <rPr>
        <sz val="10"/>
        <rFont val="Times New Roman"/>
        <family val="1"/>
      </rPr>
      <t xml:space="preserve">2)  </t>
    </r>
    <r>
      <rPr>
        <sz val="11"/>
        <rFont val="Times New Roman"/>
        <family val="1"/>
      </rPr>
      <t>O item remunera o fornecimento de redução excêntrica, em ferro fundido, diâmetro nominal de 150 x 100 mm, revestimento da peça com tinta epóxi bicomponente, com espessura média seca de  130 micra;  remunera  também  materiais  acessórios  e  mão-de-obra  necessária  à  instalação; referência RESMU 300288, linha predial SMU, fabricação Saint Gobain ou equivalente. Não remunera o fornecimento e instalação de juntas e/ou abraçadeiras.</t>
    </r>
  </si>
  <si>
    <r>
      <rPr>
        <sz val="10"/>
        <rFont val="Times New Roman"/>
        <family val="1"/>
      </rPr>
      <t>46.26.634  REDUÇÃO EXCÊNTRICA EM FERRO FUNDIDO, PREDIAL SMU - DN = 150 X 125 MM</t>
    </r>
  </si>
  <si>
    <r>
      <rPr>
        <sz val="10"/>
        <rFont val="Times New Roman"/>
        <family val="1"/>
      </rPr>
      <t xml:space="preserve">2)  </t>
    </r>
    <r>
      <rPr>
        <sz val="11"/>
        <rFont val="Times New Roman"/>
        <family val="1"/>
      </rPr>
      <t>O item remunera o fornecimento de redução excêntrica, em ferro fundido, diâmetro nominal de 150 x 125 mm, revestimento da peça com tinta epóxi bicomponente, com espessura média seca de  130 micra;  remunera  também  materiais  acessórios  e  mão-de-obra  necessária  à  instalação; referência RESMU 300324, linha predial SMU, fabricação Saint Gobain ou equivalente. Não remunera o fornecimento e instalação de juntas e/ou abraçadeiras.</t>
    </r>
  </si>
  <si>
    <r>
      <rPr>
        <sz val="10"/>
        <rFont val="Times New Roman"/>
        <family val="1"/>
      </rPr>
      <t>46.26.636  REDUÇÃO EXCÊNTRICA EM FERRO FUNDIDO, PREDIAL SMU - DN = 200 X 125 MM</t>
    </r>
  </si>
  <si>
    <r>
      <rPr>
        <sz val="10"/>
        <rFont val="Times New Roman"/>
        <family val="1"/>
      </rPr>
      <t xml:space="preserve">2)  </t>
    </r>
    <r>
      <rPr>
        <sz val="11"/>
        <rFont val="Times New Roman"/>
        <family val="1"/>
      </rPr>
      <t>O item remunera o fornecimento de redução excêntrica, em ferro fundido, diâmetro nominal de 200 x 125 mm, revestimento da peça com tinta epóxi bicomponente, com espessura média seca de  130 micra;  remunera  também  materiais  acessórios  e  mão-de-obra  necessária  à  instalação; referência RESMU 300326, linha predial SMU, fabricação Saint Gobain ou equivalente. Não remunera o fornecimento e instalação de juntas e/ou abraçadeiras.</t>
    </r>
  </si>
  <si>
    <r>
      <rPr>
        <sz val="10"/>
        <rFont val="Times New Roman"/>
        <family val="1"/>
      </rPr>
      <t>46.26.640  REDUÇÃO EXCÊNTRICA EM FERRO FUNDIDO, PREDIAL SMU - DN = 200 X 150 MM</t>
    </r>
  </si>
  <si>
    <r>
      <rPr>
        <sz val="10"/>
        <rFont val="Times New Roman"/>
        <family val="1"/>
      </rPr>
      <t xml:space="preserve">2)  </t>
    </r>
    <r>
      <rPr>
        <sz val="11"/>
        <rFont val="Times New Roman"/>
        <family val="1"/>
      </rPr>
      <t>O item remunera o fornecimento de redução excêntrica, em ferro fundido, diâmetro nominal de 200 x 150 mm, revestimento da peça com tinta epóxi bicomponente, com espessura média seca de  130 micra;  remunera  também  materiais  acessórios  e  mão-de-obra  necessária  à  instalação; referência RESMU 300362, linha predial SMU, fabricação Saint Gobain ou equivalente. Não remunera o fornecimento e instalação de juntas e/ou abraçadeiras.</t>
    </r>
  </si>
  <si>
    <r>
      <rPr>
        <sz val="10"/>
        <rFont val="Times New Roman"/>
        <family val="1"/>
      </rPr>
      <t>46.26.690  REDUÇÃO EXCÊNTRICA EM FERRO FUNDIDO, PREDIAL SMU - DN = 250 X 200 MM</t>
    </r>
  </si>
  <si>
    <r>
      <rPr>
        <sz val="10"/>
        <rFont val="Times New Roman"/>
        <family val="1"/>
      </rPr>
      <t xml:space="preserve">2)  </t>
    </r>
    <r>
      <rPr>
        <sz val="11"/>
        <rFont val="Times New Roman"/>
        <family val="1"/>
      </rPr>
      <t>O item remunera o fornecimento de redução excêntrica, em ferro fundido, diâmetro nominal de 250 x 200 mm, revestimento da peça com tinta epóxi bicomponente, com espessura média seca de  130 micra;  remunera  também  materiais  acessórios  e  mão-de-obra  necessária  à  instalação; referência RESMU 300402, linha predial SMU, fabricação Saint Gobain ou equivalente. Não remunera o fornecimento e instalação de juntas e/ou abraçadeiras.</t>
    </r>
  </si>
  <si>
    <r>
      <rPr>
        <sz val="10"/>
        <rFont val="Times New Roman"/>
        <family val="1"/>
      </rPr>
      <t>46.26.700  TÊ DE VISITA EM FERRO FUNDIDO, PREDIAL SMU - DN = 75 MM</t>
    </r>
  </si>
  <si>
    <r>
      <rPr>
        <sz val="10"/>
        <rFont val="Times New Roman"/>
        <family val="1"/>
      </rPr>
      <t xml:space="preserve">1)  </t>
    </r>
    <r>
      <rPr>
        <sz val="11"/>
        <rFont val="Times New Roman"/>
        <family val="1"/>
      </rPr>
      <t>Será medido por unidade de tê de visita instalado (un).</t>
    </r>
  </si>
  <si>
    <r>
      <rPr>
        <sz val="10"/>
        <rFont val="Times New Roman"/>
        <family val="1"/>
      </rPr>
      <t xml:space="preserve">2)  </t>
    </r>
    <r>
      <rPr>
        <sz val="11"/>
        <rFont val="Times New Roman"/>
        <family val="1"/>
      </rPr>
      <t>O item remunera o fornecimento e instalação de tê de visita em ferro fundido, diâmetro nominal de 75 mm, revestimento da peça com tinta epóxi bicomponente, com espessura média seca de 130 micra;  remunera  também  materiais  acessórios  e  mão-de-obra  necessária  à  instalação; referência TVSMU 300207, linha predial SMU, fabricação Saint Gobain ou equivalente.</t>
    </r>
  </si>
  <si>
    <r>
      <rPr>
        <sz val="10"/>
        <rFont val="Times New Roman"/>
        <family val="1"/>
      </rPr>
      <t>46.26.710  TÊ DE VISITA EM FERRO FUNDIDO, PREDIAL SMU - DN = 100 MM</t>
    </r>
  </si>
  <si>
    <r>
      <rPr>
        <sz val="10"/>
        <rFont val="Times New Roman"/>
        <family val="1"/>
      </rPr>
      <t xml:space="preserve">2)  </t>
    </r>
    <r>
      <rPr>
        <sz val="11"/>
        <rFont val="Times New Roman"/>
        <family val="1"/>
      </rPr>
      <t>O item remunera o fornecimento e instalação de tê de visita em ferro fundido, diâmetro nominal de 100 mm, revestimento da peça com tinta epóxi bicomponente, com espessura média seca de 130 micra;  remunera  também  materiais  acessórios  e  mão-de-obra  necessária  à  instalação; referência TVSMU 300276, linha predial SMU, fabricação Saint Gobain ou equivalente.</t>
    </r>
  </si>
  <si>
    <r>
      <rPr>
        <sz val="10"/>
        <rFont val="Times New Roman"/>
        <family val="1"/>
      </rPr>
      <t>46.26.720  TÊ DE VISITA, EM FERRO FUNDIDO, PREDIAL SMU - DN = 125 MM</t>
    </r>
  </si>
  <si>
    <r>
      <rPr>
        <sz val="10"/>
        <rFont val="Times New Roman"/>
        <family val="1"/>
      </rPr>
      <t xml:space="preserve">2)  </t>
    </r>
    <r>
      <rPr>
        <sz val="11"/>
        <rFont val="Times New Roman"/>
        <family val="1"/>
      </rPr>
      <t>O item remunera o fornecimento e instalação de tê de visita em ferro fundido, diâmetro nominal de 125 mm; revestimento da peça com tinta epóxi bicomponente, com espessura média seca de 130 micra;  remunera  também  materiais  acessórios  e  mão-de-obra  necessária  à  instalação; referência, TVSMU 300322, linha predial SMU, fabricação Saint Gobain ou equivalente.</t>
    </r>
  </si>
  <si>
    <r>
      <rPr>
        <sz val="10"/>
        <rFont val="Times New Roman"/>
        <family val="1"/>
      </rPr>
      <t>46.26.730  TÊ DE VISITA, EM FERRO FUNDIDO, PREDIAL SMU - DN = 150 MM</t>
    </r>
  </si>
  <si>
    <r>
      <rPr>
        <sz val="10"/>
        <rFont val="Times New Roman"/>
        <family val="1"/>
      </rPr>
      <t xml:space="preserve">2)  </t>
    </r>
    <r>
      <rPr>
        <sz val="11"/>
        <rFont val="Times New Roman"/>
        <family val="1"/>
      </rPr>
      <t>O item remunera o fornecimento e instalação de tê de visita em ferro fundido, diâmetro nominal de 150 mm; revestimento da peça com tinta epóxi bicomponente, com espessura média seca de 130 micra;  remunera  também  materiais  acessórios  e  mão-de-obra  necessária  à  instalação; referência TVSMU 300358, linha predial SMU, fabricação Saint Gobain ou equivalente.</t>
    </r>
  </si>
  <si>
    <r>
      <rPr>
        <sz val="10"/>
        <rFont val="Times New Roman"/>
        <family val="1"/>
      </rPr>
      <t>46.26.740  TÊ DE VISITA, EM FERRO FUNDIDO, PREDIAL SMU - DN = 200 MM</t>
    </r>
  </si>
  <si>
    <r>
      <rPr>
        <sz val="10"/>
        <rFont val="Times New Roman"/>
        <family val="1"/>
      </rPr>
      <t xml:space="preserve">2)  </t>
    </r>
    <r>
      <rPr>
        <sz val="11"/>
        <rFont val="Times New Roman"/>
        <family val="1"/>
      </rPr>
      <t>O item remunera o fornecimento e instalação de tê de visita em ferro fundido, diâmetro nominal de 200 mm; revestimento da peça com tinta epóxi bicomponente, com espessura média seca de 130 micra;  remunera  também  materiais  acessórios  e  mão-de-obra  necessária  à  instalação; referência TVSMU 300398, linha predial SMU, fabricação Saint Gobain ou equivalente.</t>
    </r>
  </si>
  <si>
    <r>
      <rPr>
        <sz val="10"/>
        <rFont val="Times New Roman"/>
        <family val="1"/>
      </rPr>
      <t>46.26.800  ABRAÇADEIRA DENTADA PARA TRAVAMENTO EM AÇO INOXIDÁVEL, COM PARAFUSO DE AÇO ZINCADO, PARA TUBO EM FERRO FUNDIDO PREDIAL SMU - DN = 50 MM</t>
    </r>
  </si>
  <si>
    <r>
      <rPr>
        <sz val="10"/>
        <rFont val="Times New Roman"/>
        <family val="1"/>
      </rPr>
      <t xml:space="preserve">1)  </t>
    </r>
    <r>
      <rPr>
        <sz val="11"/>
        <rFont val="Times New Roman"/>
        <family val="1"/>
      </rPr>
      <t>Será medido por unidade de abraçadeira instalada (un).</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</si>
  <si>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50 mm, referência ADSMU, linha predial SMU, fabricação Saint Gobain ou equivalente.</t>
    </r>
  </si>
  <si>
    <r>
      <rPr>
        <sz val="10"/>
        <rFont val="Times New Roman"/>
        <family val="1"/>
      </rPr>
      <t>46.26.810  ABRAÇADEIRA DENTADA PARA TRAVAMENTO EM AÇO INOXIDÁVEL, COM PARAFUSO DE AÇO ZINCADO, PARA TUBO EM FERRO FUNDIDO PREDIAL SMU - DN = 75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</si>
  <si>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75 mm, referência ADSMU, linha predial SMU, fabricação Saint Gobain ou equivalente.</t>
    </r>
  </si>
  <si>
    <r>
      <rPr>
        <sz val="10"/>
        <rFont val="Times New Roman"/>
        <family val="1"/>
      </rPr>
      <t>46.26.820  ABRAÇADEIRA DENTADA PARA TRAVAMENTO EM AÇO INOXIDÁVEL, COM PARAFUSO DE AÇO ZINCADO, PARA TUBO EM FERRO FUNDIDO PREDIAL SMU - DN = 100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</si>
  <si>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100 mm, referência ADSMU, linha predial SMU, fabricação Saint Gobain ou equivalente.</t>
    </r>
  </si>
  <si>
    <r>
      <rPr>
        <sz val="10"/>
        <rFont val="Times New Roman"/>
        <family val="1"/>
      </rPr>
      <t>46.26.830  ABRAÇADEIRA DENTADA PARA TRAVAMENTO EM AÇO INOXIDÁVEL, COM PARAFUSO DE AÇO ZINCADO, PARA TUBO EM FERRO FUNDIDO PREDIAL SMU - DN = 150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</si>
  <si>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150 mm, referência ADSMU, linha predial SMU, fabricação Saint Gobain ou equivalente.</t>
    </r>
  </si>
  <si>
    <r>
      <rPr>
        <sz val="10"/>
        <rFont val="Times New Roman"/>
        <family val="1"/>
      </rPr>
      <t>46.26.840  TAMPÃO SIMPLES EM FERRO FUNDIDO, PREDIAL SMU - DN = 150 MM</t>
    </r>
  </si>
  <si>
    <r>
      <rPr>
        <sz val="10"/>
        <rFont val="Times New Roman"/>
        <family val="1"/>
      </rPr>
      <t xml:space="preserve">1)  </t>
    </r>
    <r>
      <rPr>
        <sz val="11"/>
        <rFont val="Times New Roman"/>
        <family val="1"/>
      </rPr>
      <t>Será medido por unidade de tampão instalado (un).</t>
    </r>
  </si>
  <si>
    <r>
      <rPr>
        <sz val="10"/>
        <rFont val="Times New Roman"/>
        <family val="1"/>
      </rPr>
      <t xml:space="preserve">2)  </t>
    </r>
    <r>
      <rPr>
        <sz val="11"/>
        <rFont val="Times New Roman"/>
        <family val="1"/>
      </rPr>
      <t>O  item remunera  o  fornecimento  e  instalação  de  tampão  simples  em ferro fundido, diâmetro nominal de 150 mm, revestimento da peça com tinta epóxi bicomponente, com espessura média seca   de   130 micra;   remunera   também   materiais   acessórios   e   mão-de-obra   necessária   à instalação;  referência  TPSSMU 300336,  linha  predial  SMU,  fabricação  Saint  Gobain  ou equivalente.</t>
    </r>
  </si>
  <si>
    <r>
      <rPr>
        <sz val="10"/>
        <rFont val="Times New Roman"/>
        <family val="1"/>
      </rPr>
      <t>46.26.900  JUNÇÃO DE 45º, EM FERRO FUNDIDO, PREDIAL SMU - DN = 125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</si>
  <si>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125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300319,   linha   predial   SMU,   fabricação   Saint   Gobain   ou equivalente. Não remunera o fornecimento e instalação de juntas e/ou abraçadeiras.</t>
    </r>
  </si>
  <si>
    <r>
      <rPr>
        <sz val="10"/>
        <rFont val="Times New Roman"/>
        <family val="1"/>
      </rPr>
      <t>46.26.910  JUNÇÃO DE 45º, EM FERRO FUNDIDO, PREDIAL SMU - DN = 150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</si>
  <si>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150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300350,   linha   predial   SMU,   fabricação   Saint   Gobain   ou equivalente. Não remunera o fornecimento e instalação de juntas e/ou abraçadeiras.</t>
    </r>
  </si>
  <si>
    <r>
      <rPr>
        <sz val="10"/>
        <rFont val="Times New Roman"/>
        <family val="1"/>
      </rPr>
      <t>46.26.920  JUNÇÃO DE 45º, EM FERRO FUNDIDO, PREDIAL SMU - DN = 200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</si>
  <si>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300388,   linha   predial   SMU,   fabricação   Saint   Gobain   ou equivalente. Não remunera o fornecimento e instalação de juntas e/ou abraçadeiras.</t>
    </r>
  </si>
  <si>
    <r>
      <rPr>
        <sz val="10"/>
        <rFont val="Times New Roman"/>
        <family val="1"/>
      </rPr>
      <t>46.26.930  JUNÇÃO DE 45º, EM FERRO FUNDIDO, PREDIAL SMU - DN = 200 X 200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</si>
  <si>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200 </t>
    </r>
    <r>
      <rPr>
        <sz val="11"/>
        <rFont val="Times New Roman"/>
        <family val="1"/>
      </rPr>
      <t>mm; revestimento da peça com tinta epóxi bicomponente, com espessura média  seca  130  micra;  remunera  também  materiais  acessórios  e  mão-de-obra  necessária  à instalação;   referência   YSMU 300409,   linha   predial   SMU,   fabricação   Saint   Gobain   ou equivalente. Não remunera o fornecimento e instalação de juntas e/ou abraçadeiras.</t>
    </r>
  </si>
  <si>
    <r>
      <rPr>
        <b/>
        <sz val="10"/>
        <rFont val="Times New Roman"/>
        <family val="1"/>
      </rPr>
      <t>46.27.000  TUBULAÇÃO COM CONEXÕES EM COBRE, PARA SISTEMA DE AR CONDICIONADO</t>
    </r>
  </si>
  <si>
    <r>
      <rPr>
        <sz val="10"/>
        <rFont val="Times New Roman"/>
        <family val="1"/>
      </rPr>
      <t>46.27.050  TUBO DE COBRE FLEXÍVEL, ESPESSURA 1/32" - DIÂMETRO 3/16",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</si>
  <si>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</si>
  <si>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de tubo de cobre flexível sem costura, diâmetro nominal  de  4,76  mm  (3/16"),  espessura  1/32",  com  tratamento  térmico  após  a  trefilação;</t>
    </r>
  </si>
  <si>
    <r>
      <rPr>
        <sz val="11"/>
        <rFont val="Times New Roman"/>
        <family val="1"/>
      </rPr>
      <t>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</si>
  <si>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46.27.060  TUBO DE COBRE FLEXÍVEL, ESPESSURA 1/32" - DIÂMETRO 1/4", INCLUSIVE CONEXÕES</t>
    </r>
  </si>
  <si>
    <r>
      <rPr>
        <sz val="10"/>
        <rFont val="Times New Roman"/>
        <family val="1"/>
      </rPr>
      <t xml:space="preserve">2)  </t>
    </r>
    <r>
      <rPr>
        <sz val="11"/>
        <rFont val="Times New Roman"/>
        <family val="1"/>
      </rPr>
      <t>O item remunera o fornecimento e instalação de tubo de cobre flexível sem costura, diâmetro nominal  de  6,35  mm  (1/4"),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</si>
  <si>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46.27.070  TUBO DE COBRE FLEXÍVEL, ESPESSURA 1/32" - DIÂMETRO 5/16", INCLUSIVE CONEXÕES</t>
    </r>
  </si>
  <si>
    <r>
      <rPr>
        <sz val="10"/>
        <rFont val="Times New Roman"/>
        <family val="1"/>
      </rPr>
      <t xml:space="preserve">2)  </t>
    </r>
    <r>
      <rPr>
        <sz val="11"/>
        <rFont val="Times New Roman"/>
        <family val="1"/>
      </rPr>
      <t>O item remunera o fornecimento e instalação de tubo de cobre flexível sem costura, diâmetro nominal  de  7,94  mm  (5/16"),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</si>
  <si>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46.27.080  TUBO DE COBRE FLEXÍVEL, ESPESSURA 1/32" - DIÂMETRO 3/8", INCLUSIVE CONEXÕES</t>
    </r>
  </si>
  <si>
    <r>
      <rPr>
        <sz val="10"/>
        <rFont val="Times New Roman"/>
        <family val="1"/>
      </rPr>
      <t xml:space="preserve">2)  </t>
    </r>
    <r>
      <rPr>
        <sz val="11"/>
        <rFont val="Times New Roman"/>
        <family val="1"/>
      </rPr>
      <t>O item remunera o fornecimento e instalação de tubo de cobre flexível sem costura, diâmetro nominal  de  9,52  mm  (3/8"),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</si>
  <si>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46.27.090  TUBO DE COBRE FLEXÍVEL, ESPESSURA 1/32" - DIÂMETRO 1/2", INCLUSIVE CONEXÕES</t>
    </r>
  </si>
  <si>
    <r>
      <rPr>
        <sz val="10"/>
        <rFont val="Times New Roman"/>
        <family val="1"/>
      </rPr>
      <t xml:space="preserve">2)  </t>
    </r>
    <r>
      <rPr>
        <sz val="11"/>
        <rFont val="Times New Roman"/>
        <family val="1"/>
      </rPr>
      <t>O item remunera o fornecimento e instalação de tubo de cobre flexível sem costura, diâmetro nominal  de  12,70  mm  (1/2"),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</si>
  <si>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46.27.100  TUBO DE COBRE FLEXÍVEL, ESPESSURA 1/32" - DIÂMETRO 5/8", INCLUSIVE CONEXÕES</t>
    </r>
  </si>
  <si>
    <r>
      <rPr>
        <sz val="10"/>
        <rFont val="Times New Roman"/>
        <family val="1"/>
      </rPr>
      <t xml:space="preserve">2)  </t>
    </r>
    <r>
      <rPr>
        <sz val="11"/>
        <rFont val="Times New Roman"/>
        <family val="1"/>
      </rPr>
      <t>O item remunera o fornecimento e instalação de tubo de cobre flexível sem costura, diâmetro nominal  de  15,87  mm  (5/8"),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</si>
  <si>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46.27.110  TUBO DE COBRE FLEXÍVEL, ESPESSURA 1/32" - DIÂMETRO 3/4", INCLUSIVE CONEXÕES</t>
    </r>
  </si>
  <si>
    <r>
      <rPr>
        <sz val="10"/>
        <rFont val="Times New Roman"/>
        <family val="1"/>
      </rPr>
      <t xml:space="preserve">2)  </t>
    </r>
    <r>
      <rPr>
        <sz val="11"/>
        <rFont val="Times New Roman"/>
        <family val="1"/>
      </rPr>
      <t>O item remunera o fornecimento e instalação de tubo de cobre flexível sem costura, diâmetro nominal  de  19,05  mm  (3/4"),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</si>
  <si>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b/>
        <sz val="10"/>
        <rFont val="Times New Roman"/>
        <family val="1"/>
      </rPr>
      <t>46.29.000  TUBULAÇÕES, CONEXÕES E ACESSÓRIOS EM PPR – ÁGUA FRIA / QUENTE</t>
    </r>
  </si>
  <si>
    <r>
      <rPr>
        <sz val="10"/>
        <rFont val="Times New Roman"/>
        <family val="1"/>
      </rPr>
      <t>46.29.010  TUBO EM POLIPROPILENO PPR, CLASSE DE PRESSÃO PN 20, DN= 20 MM</t>
    </r>
  </si>
  <si>
    <r>
      <rPr>
        <sz val="11"/>
        <rFont val="Times New Roman"/>
        <family val="1"/>
      </rPr>
      <t>1)  Será medido por comprimento de tubulação executada (m)</t>
    </r>
  </si>
  <si>
    <r>
      <rPr>
        <sz val="11"/>
        <rFont val="Times New Roman"/>
        <family val="1"/>
      </rPr>
      <t>2)  O item remunera o fornecimento de materiais, equipamentos e a mão-de-obra necessária para instalação  de  tubos  de  polipropileno  copolímero  random  –  PPR,  classe  de  pressão  PN 20 (20 kgf/cm²),  cor  verde,  DN=20 mm.  Nos  tubos  deverão  estar  gravados  marca  do  fabricante, norma de fabricação e o diâmetro do tubo. Remunera também:</t>
    </r>
  </si>
  <si>
    <r>
      <rPr>
        <sz val="11"/>
        <rFont val="Times New Roman"/>
        <family val="1"/>
      </rPr>
      <t>a)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</si>
  <si>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</si>
  <si>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0"/>
        <rFont val="Times New Roman"/>
        <family val="1"/>
      </rPr>
      <t>46.29.020  TUBO EM POLIPROPILENO PPR, CLASSE DE PRESSÃO PN 20, DN = 25 MM</t>
    </r>
  </si>
  <si>
    <r>
      <rPr>
        <sz val="11"/>
        <rFont val="Times New Roman"/>
        <family val="1"/>
      </rPr>
      <t>2)  O item remunera o fornecimento de materiais, equipamentos e a mão-de-obra necessária para instalação  de  tubos  de  polipropileno  copolímero  random  –  PPR,  classe  de  pressão  PN 20 (20 kgf/cm²),  cor  verde,  DN=25 mm.  Nos  tubos  deverão  estar  gravados  marca  do  fabricante, norma de fabricação e o diâmetro do tubo. Remunera também:</t>
    </r>
  </si>
  <si>
    <r>
      <rPr>
        <sz val="10"/>
        <rFont val="Times New Roman"/>
        <family val="1"/>
      </rPr>
      <t>46.29.030  TUBO EM POLIPROPILENO PPR, CLASSE DE PRESSÃO PN 20, DN = 32 MM</t>
    </r>
  </si>
  <si>
    <r>
      <rPr>
        <sz val="11"/>
        <rFont val="Times New Roman"/>
        <family val="1"/>
      </rPr>
      <t>2)  O item remunera o fornecimento de materiais, equipamentos e a mão-de-obra necessária para instalação  de  tubos  de  polipropileno  copolímero  random  –  PPR,  classe  de  pressão  PN 20 (20 kgf/cm²),  cor  verde,  DN=32 mm.  Nos  tubos  deverão  estar  gravados  marca  do  fabricante, norma de fabricação e o diâmetro do tubo. Remunera também:</t>
    </r>
  </si>
  <si>
    <r>
      <rPr>
        <sz val="10"/>
        <rFont val="Times New Roman"/>
        <family val="1"/>
      </rPr>
      <t>46.29.040  TUBO EM POLIPROPILENO PPR, CLASSE DE PRESSÃO PN 20, DN = 40 MM</t>
    </r>
  </si>
  <si>
    <r>
      <rPr>
        <sz val="11"/>
        <rFont val="Times New Roman"/>
        <family val="1"/>
      </rPr>
      <t>2)  O item remunera o fornecimento de materiais, equipamentos e a mão-de-obra necessária para instalação  de  tubos  de  polipropileno  copolímero  random  –  PPR,  classe  de  pressão  PN 20 (20 kgf/cm²),  cor  verde,  DN=40 mm.  Nos  tubos  deverão  estar  gravados  marca  do  fabricante, norma de fabricação e o diâmetro do tubo. Remunera também:</t>
    </r>
  </si>
  <si>
    <r>
      <rPr>
        <sz val="10"/>
        <rFont val="Times New Roman"/>
        <family val="1"/>
      </rPr>
      <t>46.29.050  TUBO EM POLIPROPILENO PPR, CLASSE DE PRESSÃO PN 20, DN = 50 MM</t>
    </r>
  </si>
  <si>
    <r>
      <rPr>
        <sz val="11"/>
        <rFont val="Times New Roman"/>
        <family val="1"/>
      </rPr>
      <t>2)  O item remunera o fornecimento de materiais, equipamentos e a mão-de-obra necessária para instalação  de  tubos  de  polipropileno  copolímero  random  –  PPR,  classe  de  pressão  PN 20 (20 kgf/cm²),  cor  verde,  DN=50 mm.  Nos  tubos  deverão  estar  gravados  marca  do  fabricante, norma de fabricação e o diâmetro do tubo. Remunera também:</t>
    </r>
  </si>
  <si>
    <r>
      <rPr>
        <sz val="10"/>
        <rFont val="Times New Roman"/>
        <family val="1"/>
      </rPr>
      <t>46.29.060  TUBO EM POLIPROPILENO PPR, CLASSE DE PRESSÃO PN 20, DN = 63 MM</t>
    </r>
  </si>
  <si>
    <r>
      <rPr>
        <sz val="11"/>
        <rFont val="Times New Roman"/>
        <family val="1"/>
      </rPr>
      <t>2)  O item remunera o fornecimento de materiais, equipamentos e a mão-de-obra necessária para instalação  de  tubos  de  polipropileno  copolímero  random  –  PPR,  classe  de  pressão  PN 20 (20 kgf/cm²),  cor  verde,  DN=63 mm.  Nos  tubos  deverão  estar  gravados  marca  do  fabricante, norma de fabricação e o diâmetro do tubo. Remunera também:</t>
    </r>
  </si>
  <si>
    <r>
      <rPr>
        <sz val="10"/>
        <rFont val="Times New Roman"/>
        <family val="1"/>
      </rPr>
      <t>46.29.070  TUBO EM POLIPROPILENO PPR, CLASSE DE PRESSÃO PN 20, DN = 75 MM</t>
    </r>
  </si>
  <si>
    <r>
      <rPr>
        <sz val="11"/>
        <rFont val="Times New Roman"/>
        <family val="1"/>
      </rPr>
      <t>2)  O item remunera o fornecimento de materiais, equipamentos e a mão-de-obra necessária para instalação  de  tubos  de  polipropileno  copolímero  random  –  PPR,  classe  de  pressão  PN 20 (20 kgf/cm²),  cor  verde,  DN=75 mm.  Nos  tubos  deverão  estar  gravados  marca  do  fabricante, norma de fabricação e o diâmetro do tubo. Remunera também:</t>
    </r>
  </si>
  <si>
    <r>
      <rPr>
        <sz val="10"/>
        <rFont val="Times New Roman"/>
        <family val="1"/>
      </rPr>
      <t>46.29.080  TUBO EM POLIPROPILENO PPR, CLASSE DE PRESSÃO PN 20, DN = 90 MM</t>
    </r>
  </si>
  <si>
    <r>
      <rPr>
        <sz val="10"/>
        <rFont val="Times New Roman"/>
        <family val="1"/>
      </rPr>
      <t>46.29.090  TUBO EM POLIPROPILENO PPR, CLASSE DE PRESSÃO PN 20, DN = 110 MM</t>
    </r>
  </si>
  <si>
    <r>
      <rPr>
        <sz val="11"/>
        <rFont val="Times New Roman"/>
        <family val="1"/>
      </rPr>
      <t>2)  O item remunera o fornecimento de materiais, equipamentos e a mão-de-obra necessária para instalação  de  tubos  de  polipropileno  copolímero  random  –  PPR,  classe  de  pressão  PN 20 (20 kgf/cm²), cor verde, DN=110 mm. Nos tubos deverão estar gravados marca do fabricante, norma de fabricação e o diâmetro do tubo. Remunera também:</t>
    </r>
  </si>
  <si>
    <r>
      <rPr>
        <sz val="10"/>
        <rFont val="Times New Roman"/>
        <family val="1"/>
      </rPr>
      <t>46.29.100  TUBO EM POLIPROPILENO PPR, CLASSE DE PRESSÃO PN 25, DN = 20 MM</t>
    </r>
  </si>
  <si>
    <r>
      <rPr>
        <sz val="11"/>
        <rFont val="Times New Roman"/>
        <family val="1"/>
      </rPr>
      <t>2)  O item remunera o fornecimento de materiais, equipamentos e a mão-de-obra necessária para instalação  de  tubos  de  polipropileno  copolímero  random  –  PPR,  classe  de  pressão  PN 25 (25 kgf/cm²),  cor  verde,  DN=20 mm.  Nos  tubos  deverão  estar  gravados  marca  do  fabricante, norma de fabricação e o diâmetro do tubo. Remunera também:</t>
    </r>
  </si>
  <si>
    <r>
      <rPr>
        <sz val="10"/>
        <rFont val="Times New Roman"/>
        <family val="1"/>
      </rPr>
      <t>46.29.110  TUBO EM POLIPROPILENO PPR, CLASSE DE PRESSÃO PN 25, DN = 25 MM</t>
    </r>
  </si>
  <si>
    <r>
      <rPr>
        <sz val="11"/>
        <rFont val="Times New Roman"/>
        <family val="1"/>
      </rPr>
      <t>2)  O item remunera o fornecimento de materiais, equipamentos e a mão-de-obra necessária para instalação  de  tubos  de  polipropileno  copolímero  random  –  PPR,  classe  de  pressão  PN 25 (25 kgf/cm²),  cor  verde,  DN=25 mm.  Nos  tubos  deverão  estar  gravados  marca  do  fabricante, norma de fabricação e o diâmetro do tubo. Remunera também:</t>
    </r>
  </si>
  <si>
    <r>
      <rPr>
        <sz val="10"/>
        <rFont val="Times New Roman"/>
        <family val="1"/>
      </rPr>
      <t>46.29.120  TUBO EM POLIPROPILENO PPR, CLASSE DE PRESSÃO PN 25, DN = 32 MM</t>
    </r>
  </si>
  <si>
    <r>
      <rPr>
        <sz val="10"/>
        <rFont val="Times New Roman"/>
        <family val="1"/>
      </rPr>
      <t>46.29.130  TUBO EM POLIPROPILENO PPR, CLASSE DE PRESSÃO PN 25, DN = 40 MM</t>
    </r>
  </si>
  <si>
    <r>
      <rPr>
        <sz val="11"/>
        <rFont val="Times New Roman"/>
        <family val="1"/>
      </rPr>
      <t>2)  O item remunera o fornecimento de materiais, equipamentos e a mão-de-obra necessária para instalação  de  tubos  de  polipropileno  copolímero  random  –  PPR,  classe  de  pressão  PN 25 (25 kgf/cm²),  cor  verde,  DN=40 mm.  Nos  tubos  deverão  estar  gravados  marca  do  fabricante, norma de fabricação e o diâmetro do tubo. Remunera também:</t>
    </r>
  </si>
  <si>
    <r>
      <rPr>
        <sz val="10"/>
        <rFont val="Times New Roman"/>
        <family val="1"/>
      </rPr>
      <t>46.29.140  TUBO EM POLIPROPILENO PPR, CLASSE DE PRESSÃO PN 25, DN = 50 MM</t>
    </r>
  </si>
  <si>
    <r>
      <rPr>
        <sz val="11"/>
        <rFont val="Times New Roman"/>
        <family val="1"/>
      </rPr>
      <t>2)  O item remunera o fornecimento de materiais, equipamentos e a mão-de-obra necessária para instalação  de  tubos  de  polipropileno  copolímero  random  –  PPR,  classe  de  pressão  PN 25 (25 kgf/cm²),  cor  verde,  DN=50 mm.  Nos  tubos  deverão  estar  gravados  marca  do  fabricante, norma de fabricação e o diâmetro do tubo. Remunera também:</t>
    </r>
  </si>
  <si>
    <r>
      <rPr>
        <sz val="10"/>
        <rFont val="Times New Roman"/>
        <family val="1"/>
      </rPr>
      <t>46.29.150  TUBO EM POLIPROPILENO PPR, CLASSE DE PRESSÃO PN 25, DN = 63 MM</t>
    </r>
  </si>
  <si>
    <r>
      <rPr>
        <sz val="11"/>
        <rFont val="Times New Roman"/>
        <family val="1"/>
      </rPr>
      <t>2)  O item remunera o fornecimento de materiais, equipamentos e a mão-de-obra necessária para instalação  de  tubos  de  polipropileno  copolímero  random  –  PPR,  classe  de  pressão  PN 25 (25 kgf/cm²),  cor  verde,  DN=63 mm.  Nos  tubos  deverão  estar  gravados  marca  do  fabricante, norma de fabricação e o diâmetro do tubo. Remunera também:</t>
    </r>
  </si>
  <si>
    <r>
      <rPr>
        <sz val="10"/>
        <rFont val="Times New Roman"/>
        <family val="1"/>
      </rPr>
      <t>46.29.160  TUBO EM POLIPROPILENO PPR, CLASSE DE PRESSÃO PN 25, DN = 75 MM</t>
    </r>
  </si>
  <si>
    <r>
      <rPr>
        <sz val="10"/>
        <rFont val="Times New Roman"/>
        <family val="1"/>
      </rPr>
      <t>46.29.170  TUBO EM POLIPROPILENO PPR, CLASSE DE PRESSÃO PN 25, DN = 90 MM</t>
    </r>
  </si>
  <si>
    <r>
      <rPr>
        <sz val="11"/>
        <rFont val="Times New Roman"/>
        <family val="1"/>
      </rPr>
      <t>2)  O item remunera o fornecimento de materiais, equipamentos e a mão-de-obra necessária para instalação  de  tubos  de  polipropileno  copolímero  random  –  PPR,  classe  de  pressão  PN 25 (25 kgf/cm²),  cor  verde,  DN=90 mm.  Nos  tubos  deverão  estar  gravados  marca  do  fabricante, norma de fabricação e o diâmetro do tubo. Remunera também:</t>
    </r>
  </si>
  <si>
    <r>
      <rPr>
        <sz val="10"/>
        <rFont val="Times New Roman"/>
        <family val="1"/>
      </rPr>
      <t>46.29.180  TUBO EM POLIPROPILENO PPR, CLASSE DE PRESSÃO PN 25, DN = 110 MM</t>
    </r>
  </si>
  <si>
    <r>
      <rPr>
        <sz val="11"/>
        <rFont val="Times New Roman"/>
        <family val="1"/>
      </rPr>
      <t>2)  O item remunera o fornecimento de materiais, equipamentos e a mão-de-obra necessária para instalação  de  tubos  de  polipropileno  copolímero  random  –  PPR,  classe  de  pressão  PN 25 (25 kgf/cm²), cor verde, DN=110 mm. Nos tubos deverão estar gravados marca do fabricante, norma de fabricação e o diâmetro do tubo. Remunera também:</t>
    </r>
  </si>
  <si>
    <r>
      <rPr>
        <sz val="10"/>
        <rFont val="Times New Roman"/>
        <family val="1"/>
      </rPr>
      <t>46.29.190  BUCHA DE REDUÇÃO EM POLIPROPILENO PPR, DN = 25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</si>
  <si>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DN=25x20mm. Nas conexões deverão estar gravadas a marca do fabricante e os diâmetros.</t>
    </r>
  </si>
  <si>
    <r>
      <rPr>
        <sz val="10"/>
        <rFont val="Times New Roman"/>
        <family val="1"/>
      </rPr>
      <t>46.29.200  BUCHA DE REDUÇÃO EM POLIPROPILENO PPR, DN = 32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</si>
  <si>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DN=32 x 20 mm. Nas conexões deverão estar gravadas a marca do fabricante e os diâmetros.</t>
    </r>
  </si>
  <si>
    <r>
      <rPr>
        <sz val="10"/>
        <rFont val="Times New Roman"/>
        <family val="1"/>
      </rPr>
      <t>46.29.210  BUCHA DE REDUÇÃO EM POLIPROPILENO PPR, DN = 32 X 25 MM</t>
    </r>
  </si>
  <si>
    <r>
      <rPr>
        <sz val="11"/>
        <rFont val="Times New Roman"/>
        <family val="1"/>
      </rPr>
      <t>DN=32 x 25 mm. Nas conexões deverão estar gravadas a marca do fabricante e os diâmetros.</t>
    </r>
  </si>
  <si>
    <r>
      <rPr>
        <sz val="10"/>
        <rFont val="Times New Roman"/>
        <family val="1"/>
      </rPr>
      <t>46.29.220  BUCHA DE REDUÇÃO EM POLIPROPILENO PPR, DN = 40 X 25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</si>
  <si>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25 mm. Nas conexões deverão estar gravadas a marca do fabricante e os diâmetros.</t>
    </r>
  </si>
  <si>
    <r>
      <rPr>
        <sz val="10"/>
        <rFont val="Times New Roman"/>
        <family val="1"/>
      </rPr>
      <t>46.29.230  BUCHA DE REDUÇÃO EM POLIPROPILENO PPR, DN = 40 X 32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</si>
  <si>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32 mm. Nas conexões deverão estar gravadas a marca do fabricante e os diâmetros.</t>
    </r>
  </si>
  <si>
    <r>
      <rPr>
        <sz val="10"/>
        <rFont val="Times New Roman"/>
        <family val="1"/>
      </rPr>
      <t>46.29.260  BUCHA DE REDUÇÃO EM POLIPROPILENO PPR, DN = 50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</si>
  <si>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DN=50 x 40 mm. Nas conexões deverão estar gravadas a marca do fabricante e os diâmetros.</t>
    </r>
  </si>
  <si>
    <r>
      <rPr>
        <sz val="10"/>
        <rFont val="Times New Roman"/>
        <family val="1"/>
      </rPr>
      <t>46.29.270  BUCHA DE REDUÇÃO EM POLIPROPILENO PPR, DN = 63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</si>
  <si>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40 mm. Nas conexões deverão estar gravadas a marca do fabricante e os diâmetros.</t>
    </r>
  </si>
  <si>
    <r>
      <rPr>
        <sz val="10"/>
        <rFont val="Times New Roman"/>
        <family val="1"/>
      </rPr>
      <t>46.29.280  BUCHA DE REDUÇÃO EM POLIPROPILENO PPR, DN = 63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</si>
  <si>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50 mm. Nas conexões deverão estar gravadas a marca do fabricante e os diâmetros.</t>
    </r>
  </si>
  <si>
    <r>
      <rPr>
        <sz val="10"/>
        <rFont val="Times New Roman"/>
        <family val="1"/>
      </rPr>
      <t>46.29.290  BUCHA DE REDUÇÃO EM POLIPROPILENO PPR, DN = 75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</si>
  <si>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50 mm. Nas conexões deverão estar gravadas a marca do fabricante e os diâmetros.</t>
    </r>
  </si>
  <si>
    <r>
      <rPr>
        <sz val="10"/>
        <rFont val="Times New Roman"/>
        <family val="1"/>
      </rPr>
      <t>46.29.300  BUCHA DE REDUÇÃO EM POLIPROPILENO PPR, DN = 75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</si>
  <si>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63 mm. Nas conexões deverão estar gravadas a marca do fabricante e os diâmetros.</t>
    </r>
  </si>
  <si>
    <r>
      <rPr>
        <sz val="10"/>
        <rFont val="Times New Roman"/>
        <family val="1"/>
      </rPr>
      <t>46.29.310  BUCHA DE REDUÇÃO EM POLIPROPILENO PPR, DN = 90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</si>
  <si>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63 mm. Nas conexões deverão estar gravadas a marca do fabricante e os diâmetros.</t>
    </r>
  </si>
  <si>
    <r>
      <rPr>
        <sz val="10"/>
        <rFont val="Times New Roman"/>
        <family val="1"/>
      </rPr>
      <t>46.29.320  BUCHA DE REDUÇÃO EM POLIPROPILENO PPR, DN = 90 X 75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</si>
  <si>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75 mm. Nas conexões deverão estar gravadas a marca do fabricante e os diâmetros.</t>
    </r>
  </si>
  <si>
    <r>
      <rPr>
        <sz val="10"/>
        <rFont val="Times New Roman"/>
        <family val="1"/>
      </rPr>
      <t>46.29.350  CURVA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</si>
  <si>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DN=20 mm. Nas conexões deverão estar gravadas a marca do fabricante e os diâmetros.</t>
    </r>
  </si>
  <si>
    <r>
      <rPr>
        <sz val="10"/>
        <rFont val="Times New Roman"/>
        <family val="1"/>
      </rPr>
      <t>46.29.360  CURVA 90° EM POLIPROPILENO PPR, DN= 25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</si>
  <si>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DN=25 mm. Nas conexões deverão estar gravadas a marca do fabricante e os diâmetros.</t>
    </r>
  </si>
  <si>
    <r>
      <rPr>
        <sz val="10"/>
        <rFont val="Times New Roman"/>
        <family val="1"/>
      </rPr>
      <t>46.29.370  CURVA 90° EM POLIPROPILENO PPR, DN= 32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</si>
  <si>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DN=32 mm. Nas conexões deverão estar gravadas a marca do fabricante e os diâmetros.</t>
    </r>
  </si>
  <si>
    <r>
      <rPr>
        <sz val="10"/>
        <rFont val="Times New Roman"/>
        <family val="1"/>
      </rPr>
      <t>46.29.440  CURVA DE TRANSPOSIÇÃO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</si>
  <si>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DN=20 mm. Nas conexões deverão estar gravadas a marca do fabricante e os diâmetros.</t>
    </r>
  </si>
  <si>
    <r>
      <rPr>
        <sz val="10"/>
        <rFont val="Times New Roman"/>
        <family val="1"/>
      </rPr>
      <t>46.29.450  CURVA DE TRANSPOSIÇÃO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</si>
  <si>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DN=25 mm. Nas conexões deverão estar gravadas a marca do fabricante e os diâmetros.</t>
    </r>
  </si>
  <si>
    <r>
      <rPr>
        <sz val="10"/>
        <rFont val="Times New Roman"/>
        <family val="1"/>
      </rPr>
      <t>46.29.460  CURVA DE TRANSPOSIÇÃO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</si>
  <si>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DN=32 mm. Nas conexões deverão estar gravadas a marca do fabricante e os diâmetros.</t>
    </r>
  </si>
  <si>
    <r>
      <rPr>
        <sz val="10"/>
        <rFont val="Times New Roman"/>
        <family val="1"/>
      </rPr>
      <t>46.29.530  LUVA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</si>
  <si>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DN=20 mm. Nas conexões deverão estar gravadas a marca do fabricante e os diâmetros.</t>
    </r>
  </si>
  <si>
    <r>
      <rPr>
        <sz val="10"/>
        <rFont val="Times New Roman"/>
        <family val="1"/>
      </rPr>
      <t>46.29.540  LUVA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</si>
  <si>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DN=25 mm. Nas conexões deverão estar gravadas a marca do fabricante e os diâmetros.</t>
    </r>
  </si>
  <si>
    <r>
      <rPr>
        <sz val="10"/>
        <rFont val="Times New Roman"/>
        <family val="1"/>
      </rPr>
      <t>46.29.550  LUVA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</si>
  <si>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DN=32 mm. Nas conexões deverão estar gravadas a marca do fabricante e os diâmetros.</t>
    </r>
  </si>
  <si>
    <r>
      <rPr>
        <sz val="10"/>
        <rFont val="Times New Roman"/>
        <family val="1"/>
      </rPr>
      <t>46.29.560  LUVA EM POLIPROPILENO PPR, DN = 40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</si>
  <si>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</si>
  <si>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DN=40 mm. Nas conexões deverão estar gravadas a marca do fabricante e os diâmetros.</t>
    </r>
  </si>
  <si>
    <r>
      <rPr>
        <sz val="10"/>
        <rFont val="Times New Roman"/>
        <family val="1"/>
      </rPr>
      <t>46.29.570  LUVA EM POLIPROPILENO PPR, DN= 50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</si>
  <si>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DN=50 mm. Nas conexões deverão estar gravadas a marca do fabricante e os diâmetros.</t>
    </r>
  </si>
  <si>
    <r>
      <rPr>
        <sz val="10"/>
        <rFont val="Times New Roman"/>
        <family val="1"/>
      </rPr>
      <t>46.29.580  LUVA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</si>
  <si>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DN=63 mm. Nas conexões deverão estar gravadas a marca do fabricante e os diâmetros.</t>
    </r>
  </si>
  <si>
    <r>
      <rPr>
        <sz val="10"/>
        <rFont val="Times New Roman"/>
        <family val="1"/>
      </rPr>
      <t>46.29.590  LUVA EM POLIPROPILENO PPR, DN = 75 MM</t>
    </r>
  </si>
  <si>
    <r>
      <rPr>
        <sz val="11"/>
        <rFont val="Times New Roman"/>
        <family val="1"/>
      </rPr>
      <t>instalação  de  luva,  em polipropileno  copolímero  random –  PPR,  cor  verde, DN=75 mm. Nas conexões deverão estar gravadas a marca do fabricante e os diâmetros.</t>
    </r>
  </si>
  <si>
    <r>
      <rPr>
        <sz val="10"/>
        <rFont val="Times New Roman"/>
        <family val="1"/>
      </rPr>
      <t>46.29.600  LUVA EM POLIPROPILENO PPR, DN = 90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</si>
  <si>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DN=90 mm. Nas conexões deverão estar gravadas a marca do fabricante e os diâmetros.</t>
    </r>
  </si>
  <si>
    <r>
      <rPr>
        <sz val="10"/>
        <rFont val="Times New Roman"/>
        <family val="1"/>
      </rPr>
      <t>46.29.610  LUVA EM POLIPROPILENO PPR, DN = 110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</si>
  <si>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DN=110 mm. Nas conexões deverão estar gravadas a marca do fabricante e os diâmetros.</t>
    </r>
  </si>
  <si>
    <r>
      <rPr>
        <sz val="10"/>
        <rFont val="Times New Roman"/>
        <family val="1"/>
      </rPr>
      <t>46.29.640  LUVA DE REDUÇÃO EM POLIPROPILENO PPR, DN = 32 X 25 MM</t>
    </r>
  </si>
  <si>
    <r>
      <rPr>
        <sz val="10"/>
        <rFont val="Times New Roman"/>
        <family val="1"/>
      </rPr>
      <t xml:space="preserve">2)  </t>
    </r>
    <r>
      <rPr>
        <sz val="11"/>
        <rFont val="Times New Roman"/>
        <family val="1"/>
      </rPr>
      <t>O item remunera o fornecimento de materiais, equipamentos e a mão-de-obra necessária para instalação  de  luva  de  redução,  em  polipropileno  copolímero  random  –  PPR,  cor  verde, DN=32 x 25 mm. Nas conexões deverão estar gravadas a marca do fabricante e os diâmetros.</t>
    </r>
  </si>
  <si>
    <r>
      <rPr>
        <sz val="10"/>
        <rFont val="Times New Roman"/>
        <family val="1"/>
      </rPr>
      <t>46.29.810  CONECTOR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</si>
  <si>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DN=25 x 3/4’.  Nas  conexões  deverão  estar  gravadas  a  marca  do fabricante e os diâmetros.</t>
    </r>
  </si>
  <si>
    <r>
      <rPr>
        <sz val="10"/>
        <rFont val="Times New Roman"/>
        <family val="1"/>
      </rPr>
      <t>46.29.820  CONECTOR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</si>
  <si>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3/4’.  Nas  conexões  deverão  estar  gravadas  a  marca  do fabricante e os diâmetros.</t>
    </r>
  </si>
  <si>
    <r>
      <rPr>
        <sz val="10"/>
        <rFont val="Times New Roman"/>
        <family val="1"/>
      </rPr>
      <t>46.29.830  CONECTOR COM INSERTO METÁLICO EM POLIPROPILENO PPR, DN = 32 MM X 1'</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</si>
  <si>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1’.  Nas  conexões  deverão  estar  gravadas  a  marca  do fabricante e os diâmetros.</t>
    </r>
  </si>
  <si>
    <r>
      <rPr>
        <sz val="10"/>
        <rFont val="Times New Roman"/>
        <family val="1"/>
      </rPr>
      <t>46.29.840  CONECTOR COM INSERTO METÁLICO EM POLIPROPILENO PPR, DN = 40 MM X 1 1/4'</t>
    </r>
  </si>
  <si>
    <r>
      <rPr>
        <sz val="11"/>
        <rFont val="Times New Roman"/>
        <family val="1"/>
      </rPr>
      <t>instalação  de  conector  (F/F  ou  F/M)  com  inserto  metálico,  em  polipropileno  copolímero random –  PPR,  cor  verde, DN=40 x 1.1/4’. Nas conexões deverão estar  gravadas a marca do fabricante e os diâmetros.</t>
    </r>
  </si>
  <si>
    <r>
      <rPr>
        <sz val="10"/>
        <rFont val="Times New Roman"/>
        <family val="1"/>
      </rPr>
      <t>46.29.850  CONECTOR COM INSERTO METÁLICO EM POLIPROPILENO PPR, DN = 50 MM X 1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</si>
  <si>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DN=50 x 1.1/2’. Nas conexões deverão estar  gravadas a marca do fabricante e os diâmetros.</t>
    </r>
  </si>
  <si>
    <r>
      <rPr>
        <sz val="10"/>
        <rFont val="Times New Roman"/>
        <family val="1"/>
      </rPr>
      <t>46.29.860  CONECTOR COM INSERTO METÁLICO EM POLIPROPILENO PPR, DN = 63 MM X 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</si>
  <si>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DN=63 x 2’.  Nas  conexões  deverão  estar  gravadas  a  marca  do fabricante e os diâmetros.</t>
    </r>
  </si>
  <si>
    <r>
      <rPr>
        <sz val="10"/>
        <rFont val="Times New Roman"/>
        <family val="1"/>
      </rPr>
      <t>46.29.870  CONECTOR COM INSERTO METÁLICO EM POLIPROPILENO PPR, DN = 75 MM X 2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</si>
  <si>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DN=75 x 2.1/2’. Nas conexões deverão estar  gravadas a marca do fabricante e os diâmetros.</t>
    </r>
  </si>
  <si>
    <r>
      <rPr>
        <sz val="10"/>
        <rFont val="Times New Roman"/>
        <family val="1"/>
      </rPr>
      <t>46.29.900  JOELHO 45°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</si>
  <si>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DN=20 mm. Nas conexões deverão estar gravadas a marca do fabricante e os diâmetros.</t>
    </r>
  </si>
  <si>
    <r>
      <rPr>
        <sz val="10"/>
        <rFont val="Times New Roman"/>
        <family val="1"/>
      </rPr>
      <t>46.29.910  JOELHO 45°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</si>
  <si>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DN=25 mm. Nas conexões deverão estar gravadas a marca do fabricante e os diâmetros.</t>
    </r>
  </si>
  <si>
    <r>
      <rPr>
        <sz val="10"/>
        <rFont val="Times New Roman"/>
        <family val="1"/>
      </rPr>
      <t>46.29.920  JOELHO 45°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</si>
  <si>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DN=32 mm. Nas conexões deverão estar gravadas a marca do fabricante e os diâmetros.</t>
    </r>
  </si>
  <si>
    <r>
      <rPr>
        <sz val="10"/>
        <rFont val="Times New Roman"/>
        <family val="1"/>
      </rPr>
      <t>46.29.930  JOELHO 45° EM POLIPROPILENO PPR, DN = 40 MM</t>
    </r>
  </si>
  <si>
    <r>
      <rPr>
        <sz val="11"/>
        <rFont val="Times New Roman"/>
        <family val="1"/>
      </rPr>
      <t>DN=40 mm. Nas conexões deverão estar gravadas a marca do fabricante e os diâmetros.</t>
    </r>
  </si>
  <si>
    <r>
      <rPr>
        <sz val="10"/>
        <rFont val="Times New Roman"/>
        <family val="1"/>
      </rPr>
      <t>46.29.940  JOELHO 45°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</si>
  <si>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DN=50mm. Nas conexões deverão estar gravadas a marca do fabricante e os diâmetros.</t>
    </r>
  </si>
  <si>
    <r>
      <rPr>
        <sz val="10"/>
        <rFont val="Times New Roman"/>
        <family val="1"/>
      </rPr>
      <t>46.29.950  JOELHO 45°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</si>
  <si>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DN=63 mm. Nas conexões deverão estar gravadas a marca do fabricante e os diâmetros.</t>
    </r>
  </si>
  <si>
    <r>
      <rPr>
        <b/>
        <sz val="10"/>
        <rFont val="Times New Roman"/>
        <family val="1"/>
      </rPr>
      <t>46.30.000  TUBULAÇÕES, CONEXÕES E ACESSÓRIOS EM PPR – ÁGUA FRIA / QUENTE</t>
    </r>
  </si>
  <si>
    <r>
      <rPr>
        <sz val="10"/>
        <rFont val="Times New Roman"/>
        <family val="1"/>
      </rPr>
      <t>46.30.010  JOELHO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</si>
  <si>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DN=20 mm. Nas conexões deverão estar gravadas a marca do fabricante e os diâmetros.</t>
    </r>
  </si>
  <si>
    <r>
      <rPr>
        <sz val="10"/>
        <rFont val="Times New Roman"/>
        <family val="1"/>
      </rPr>
      <t>46.30.020  JOELHO 90°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</si>
  <si>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DN=25 mm. Nas conexões deverão estar gravadas a marca do fabricante e os diâmetros.</t>
    </r>
  </si>
  <si>
    <r>
      <rPr>
        <sz val="10"/>
        <rFont val="Times New Roman"/>
        <family val="1"/>
      </rPr>
      <t>46.30.030  JOELHO 90°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</si>
  <si>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DN=32 mm. Nas conexões deverão estar gravadas a marca do fabricante e os diâmetros.</t>
    </r>
  </si>
  <si>
    <r>
      <rPr>
        <sz val="10"/>
        <rFont val="Times New Roman"/>
        <family val="1"/>
      </rPr>
      <t>46.30.040  JOELHO 90°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</si>
  <si>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DN=40 mm. Nas conexões deverão estar gravadas a marca do fabricante e os diâmetros.</t>
    </r>
  </si>
  <si>
    <r>
      <rPr>
        <sz val="10"/>
        <rFont val="Times New Roman"/>
        <family val="1"/>
      </rPr>
      <t>46.30.050  JOELHO 90° EM POLIPROPILENO PPR, DN= 50 MM</t>
    </r>
  </si>
  <si>
    <r>
      <rPr>
        <sz val="11"/>
        <rFont val="Times New Roman"/>
        <family val="1"/>
      </rPr>
      <t>DN=50 mm. Nas conexões deverão estar gravadas a marca do fabricante e os diâmetros.</t>
    </r>
  </si>
  <si>
    <r>
      <rPr>
        <sz val="10"/>
        <rFont val="Times New Roman"/>
        <family val="1"/>
      </rPr>
      <t>46.30.060  JOELHO 90°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</si>
  <si>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DN=63 mm. Nas conexões deverão estar gravadas a marca do fabricante e os diâmetros.</t>
    </r>
  </si>
  <si>
    <r>
      <rPr>
        <sz val="10"/>
        <rFont val="Times New Roman"/>
        <family val="1"/>
      </rPr>
      <t>46.30.070  JOELHO 90°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</si>
  <si>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DN=75 mm. Nas conexões deverão estar gravadas a marca do fabricante e os diâmetros.</t>
    </r>
  </si>
  <si>
    <r>
      <rPr>
        <sz val="10"/>
        <rFont val="Times New Roman"/>
        <family val="1"/>
      </rPr>
      <t>46.30.100  JOELHO 90° COM INSERTO METÁLICO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</si>
  <si>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DN=20 mm x 1/2’. Nas conexões deverão estar gravadas a marca do fabricante e os diâmetros.</t>
    </r>
  </si>
  <si>
    <r>
      <rPr>
        <sz val="10"/>
        <rFont val="Times New Roman"/>
        <family val="1"/>
      </rPr>
      <t>46.30.110  JOELHO 90° COM INSERTO METÁLICO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</si>
  <si>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DN=25 mm x 1/2’. Nas conexões deverão estar gravadas a marca do fabricante e os diâmetros.</t>
    </r>
  </si>
  <si>
    <r>
      <rPr>
        <sz val="10"/>
        <rFont val="Times New Roman"/>
        <family val="1"/>
      </rPr>
      <t>46.30.140  JOELHO 90°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</si>
  <si>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DN=32 mm x 3/4’. Nas conexões deverão estar gravadas a marca do fabricante e os diâmetros.</t>
    </r>
  </si>
  <si>
    <r>
      <rPr>
        <sz val="10"/>
        <rFont val="Times New Roman"/>
        <family val="1"/>
      </rPr>
      <t>46.30.150  JOELHO 90° COM INSERTO METÁLICO EM POLIPROPILENO PPR, DN = 32 MM X 1”</t>
    </r>
  </si>
  <si>
    <r>
      <rPr>
        <sz val="10"/>
        <rFont val="Times New Roman"/>
        <family val="1"/>
      </rPr>
      <t>46.30.280  TÊ NORMAL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</si>
  <si>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DN=20 mm.  Nas conexões deverão estar gravadas a marca do fabricante e os diâmetros.</t>
    </r>
  </si>
  <si>
    <r>
      <rPr>
        <sz val="10"/>
        <rFont val="Times New Roman"/>
        <family val="1"/>
      </rPr>
      <t>46.30.290  TÊ NORMAL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</si>
  <si>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DN=25 mm.  Nas conexões deverão estar gravadas a marca do fabricante e os diâmetros.</t>
    </r>
  </si>
  <si>
    <r>
      <rPr>
        <sz val="10"/>
        <rFont val="Times New Roman"/>
        <family val="1"/>
      </rPr>
      <t>46.30.300  TÊ NORMAL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</si>
  <si>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DN=32 mm.  Nas conexões deverão estar gravadas a marca do fabricante e os diâmetros.</t>
    </r>
  </si>
  <si>
    <r>
      <rPr>
        <sz val="10"/>
        <rFont val="Times New Roman"/>
        <family val="1"/>
      </rPr>
      <t>46.30.310  TÊ NORMAL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</si>
  <si>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DN=40 mm.  Nas conexões deverão estar gravadas a marca do fabricante e os diâmetros.</t>
    </r>
  </si>
  <si>
    <r>
      <rPr>
        <sz val="10"/>
        <rFont val="Times New Roman"/>
        <family val="1"/>
      </rPr>
      <t>46.30.320  TÊ NORMAL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</si>
  <si>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DN=50 mm.  Nas conexões deverão estar gravadas a marca do fabricante e os diâmetros.</t>
    </r>
  </si>
  <si>
    <r>
      <rPr>
        <sz val="10"/>
        <rFont val="Times New Roman"/>
        <family val="1"/>
      </rPr>
      <t>46.30.330  TÊ NORMAL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</si>
  <si>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DN=63 mm.  Nas conexões deverão estar gravadas a marca do fabricante e os diâmetros.</t>
    </r>
  </si>
  <si>
    <r>
      <rPr>
        <sz val="10"/>
        <rFont val="Times New Roman"/>
        <family val="1"/>
      </rPr>
      <t>46.30.340  TÊ NORMAL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</si>
  <si>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DN=75 mm.  Nas conexões deverão estar gravadas a marca do fabricante e os diâmetros.</t>
    </r>
  </si>
  <si>
    <r>
      <rPr>
        <sz val="10"/>
        <rFont val="Times New Roman"/>
        <family val="1"/>
      </rPr>
      <t>46.30.390  TÊ DE REDUÇÃO EXTERNA EM POLIPROPILENO PPR, DN = 25 X 25 X 20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</si>
  <si>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DN=25 x 25 x 20 mm.  Nas  conexões  deverão  estar  gravadas  a  marca  do  fabricante  e  os diâmetros.</t>
    </r>
  </si>
  <si>
    <r>
      <rPr>
        <sz val="10"/>
        <rFont val="Times New Roman"/>
        <family val="1"/>
      </rPr>
      <t>46.30.420  TÊ DE REDUÇÃO EXTERNA EM POLIPROPILENO PPR, DN = 32 X 32 X 25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</si>
  <si>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DN=32 x 32 x 25mm.  Nas  conexões  deverão  estar  gravadas  a  marca  do  fabricante  e  os diâmetros.</t>
    </r>
  </si>
  <si>
    <r>
      <rPr>
        <sz val="10"/>
        <rFont val="Times New Roman"/>
        <family val="1"/>
      </rPr>
      <t>46.30.440  TÊ DE REDUÇÃO EXTERNA EM POLIPROPILENO PPR, DN = 40 X 40 X 32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</si>
  <si>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DN=40 x 40 x 32 mm.  Nas  conexões  deverão  estar  gravadas  a  marca  do  fabricante  e  os diâmetros.</t>
    </r>
  </si>
  <si>
    <r>
      <rPr>
        <sz val="10"/>
        <rFont val="Times New Roman"/>
        <family val="1"/>
      </rPr>
      <t>46.30.470  TÊ DE REDUÇÃO EXTERNA EM POLIPROPILENO PPR, DN = 63 X 63 X 40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</si>
  <si>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40 mm.  Nas  conexões  deverão  estar  gravadas  a  marca  do  fabricante  e  os diâmetros.</t>
    </r>
  </si>
  <si>
    <r>
      <rPr>
        <sz val="10"/>
        <rFont val="Times New Roman"/>
        <family val="1"/>
      </rPr>
      <t>46.30.480  TÊ DE REDUÇÃO EXTERNA EM POLIPROPILENO PPR, DN = 63 X 63 X 50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</si>
  <si>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50 mm.  Nas  conexões  deverão  estar  gravadas  a  marca  do  fabricante  e  os diâmetros.</t>
    </r>
  </si>
  <si>
    <r>
      <rPr>
        <sz val="10"/>
        <rFont val="Times New Roman"/>
        <family val="1"/>
      </rPr>
      <t>46.30.530  TÊ DE REDUÇÃO EXTERNA EM POLIPROPILENO PPR, DN = 110 X 110 X 75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</si>
  <si>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75 mm.  Nas  conexões  deverão  estar  gravadas  a  marca  do  fabricante  e  os diâmetros.</t>
    </r>
  </si>
  <si>
    <r>
      <rPr>
        <sz val="10"/>
        <rFont val="Times New Roman"/>
        <family val="1"/>
      </rPr>
      <t>46.30.540  TÊ DE REDUÇÃO EXTERNA EM POLIPROPILENO PPR, DN = 110 X 110 X 90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</si>
  <si>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90 mm.  Nas  conexões  deverão  estar  gravadas  a  marca  do  fabricante  e  os diâmetros.</t>
    </r>
  </si>
  <si>
    <r>
      <rPr>
        <sz val="10"/>
        <rFont val="Times New Roman"/>
        <family val="1"/>
      </rPr>
      <t>46.30.780  TÊ MISTURADOR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</si>
  <si>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misturador,   em   polipropileno   copolímero   random   –   PPR,   cor   verde, DN=25 mm. Nas conexões deverão estar gravadas a marca do fabricante e os diâmetros.</t>
    </r>
  </si>
  <si>
    <r>
      <rPr>
        <sz val="10"/>
        <rFont val="Times New Roman"/>
        <family val="1"/>
      </rPr>
      <t>46.30.860  TÊ COM INSERTO METÁLICO CENTRAL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</si>
  <si>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DN=20 mm x 1/2’.  Nas  conexões  deverão  estar  gravadas  a  marca  do  fabricante  e  os diâmetros.</t>
    </r>
  </si>
  <si>
    <r>
      <rPr>
        <sz val="10"/>
        <rFont val="Times New Roman"/>
        <family val="1"/>
      </rPr>
      <t>46.30.870  TÊ COM INSERTO METÁLICO CENTRAL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</si>
  <si>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1/2’.  Nas  conexões  deverão  estar  gravadas  a  marca  do  fabricante  e  os diâmetros.</t>
    </r>
  </si>
  <si>
    <r>
      <rPr>
        <sz val="10"/>
        <rFont val="Times New Roman"/>
        <family val="1"/>
      </rPr>
      <t>46.30.880  TÊ COM INSERTO METÁLICO CENTRAL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</si>
  <si>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3/4’.  Nas  conexões  deverão  estar  gravadas  a  marca  do  fabricante  e  os diâmetros.</t>
    </r>
  </si>
  <si>
    <r>
      <rPr>
        <sz val="10"/>
        <rFont val="Times New Roman"/>
        <family val="1"/>
      </rPr>
      <t>46.30.960  TÊ MISTURADOR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</si>
  <si>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misturador com inserto metálico central, em polipropileno copolímero random</t>
    </r>
  </si>
  <si>
    <r>
      <rPr>
        <sz val="11"/>
        <rFont val="Times New Roman"/>
        <family val="1"/>
      </rPr>
      <t>–  PPR,  cor  verde,  DN=25 mm x 3/4’.  Nas  conexões  deverão  estar  gravadas  a  marca  do fabricante e os diâmetros.</t>
    </r>
  </si>
  <si>
    <r>
      <rPr>
        <b/>
        <sz val="10"/>
        <rFont val="Times New Roman"/>
        <family val="1"/>
      </rPr>
      <t>46.31.000  TUBULAÇÕES, CONEXÕES E ACESSÓRIOS EM PEAD</t>
    </r>
  </si>
  <si>
    <r>
      <rPr>
        <sz val="10"/>
        <rFont val="Times New Roman"/>
        <family val="1"/>
      </rPr>
      <t>46.31.010  TUBO EM PEAD DE ALTA DENSIDADE PARA PASSAGEM E DISTRIBUIÇÃO DE GÁS NATURAL PE 100 – SDE11 – DIÂMETRO = 90 MM</t>
    </r>
  </si>
  <si>
    <r>
      <rPr>
        <sz val="11"/>
        <rFont val="Times New Roman"/>
        <family val="1"/>
      </rPr>
      <t>1)  Será medido por comprimento de tubulação instalada (m).</t>
    </r>
  </si>
  <si>
    <r>
      <rPr>
        <sz val="11"/>
        <rFont val="Times New Roman"/>
        <family val="1"/>
      </rPr>
      <t>2)  O item remunera o fornecimento de materiais, a mão-de-obra para instalação de tubo em PEAD de  alta  densidade  para  passagem  e  distribuição  de  gás  natural,  PE 100  –  SDR 11,  classe  de pressão: PN 7 (2,111 kg/m), cor laranja, DN= 90 mm. Nos tubos deverão estar gravados marca do  fabricante,  norma  de  fabricação  e  o  diâmetro  do  tubo.  Referências  comerciais:  fabricante FGS Brasil ou equivalente. Normas técnicas: NBR-14.462 e EM 1515 e ISO 4437.</t>
    </r>
  </si>
  <si>
    <r>
      <rPr>
        <sz val="10"/>
        <rFont val="Times New Roman"/>
        <family val="1"/>
      </rPr>
      <t>46.31.020  COTOVELO 45° EM PEAD DE ALTA DENSIDADE PE 100 – DIÂMETRO = 90 MM</t>
    </r>
  </si>
  <si>
    <r>
      <rPr>
        <sz val="11"/>
        <rFont val="Times New Roman"/>
        <family val="1"/>
      </rPr>
      <t>1)  Será medido por unidade de cotovelo 45º instalado (un).</t>
    </r>
  </si>
  <si>
    <r>
      <rPr>
        <sz val="11"/>
        <rFont val="Times New Roman"/>
        <family val="1"/>
      </rPr>
      <t>2)  O item remunera o fornecimento de materiais, a mão-de-obra para instalação de cotovelo 45º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</si>
  <si>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46.31.030  COTOVELO 90° EM PEAD DE ALTA DENSIDADE PE 100 – DIÂMETRO = 90 MM</t>
    </r>
  </si>
  <si>
    <r>
      <rPr>
        <sz val="11"/>
        <rFont val="Times New Roman"/>
        <family val="1"/>
      </rPr>
      <t>1)  Será medido por unidade de cotovelo 90º instalado (un).</t>
    </r>
  </si>
  <si>
    <r>
      <rPr>
        <sz val="11"/>
        <rFont val="Times New Roman"/>
        <family val="1"/>
      </rPr>
      <t>2)  O item remunera o fornecimento de materiais, a mão-de-obra para instalação de cotovelo 90º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</si>
  <si>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46.31.040  CAP EM PEAD DE ALTA DENSIDADE PE 100 – DIÂMETRO = 90 MM</t>
    </r>
  </si>
  <si>
    <r>
      <rPr>
        <sz val="11"/>
        <rFont val="Times New Roman"/>
        <family val="1"/>
      </rPr>
      <t>1)  Será medido por unidade de cap instalado (un).</t>
    </r>
  </si>
  <si>
    <r>
      <rPr>
        <sz val="11"/>
        <rFont val="Times New Roman"/>
        <family val="1"/>
      </rPr>
      <t>2)  O item remunera o fornecimento de materiais, a mão-de-obra para instalação de cap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</si>
  <si>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46.31.050  TEE EM PEAD DE ALTA DENSIDADE PE 100 – DIÂMETRO = 90 MM</t>
    </r>
  </si>
  <si>
    <r>
      <rPr>
        <sz val="11"/>
        <rFont val="Times New Roman"/>
        <family val="1"/>
      </rPr>
      <t>1)  Será medido por unidade de tee instalado (un).</t>
    </r>
  </si>
  <si>
    <r>
      <rPr>
        <sz val="11"/>
        <rFont val="Times New Roman"/>
        <family val="1"/>
      </rPr>
      <t>2)  O item remunera o fornecimento de materiais, a mão-de-obra para instalação de tee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</si>
  <si>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46.31.060  LUVA EM PEAD DE ALTA DENSIDADE PE 100 – DIÂMETRO = 90 MM</t>
    </r>
  </si>
  <si>
    <r>
      <rPr>
        <sz val="11"/>
        <rFont val="Times New Roman"/>
        <family val="1"/>
      </rPr>
      <t>1)  Será medido por unidade de luva de redução instalada (un).</t>
    </r>
  </si>
  <si>
    <r>
      <rPr>
        <sz val="11"/>
        <rFont val="Times New Roman"/>
        <family val="1"/>
      </rPr>
      <t>2)  O  item  remunera  o  fornecimento  de  materiais,  a  mão-de-obra  para  instalação  de  luva  de redução em PEAD de alta densidade para passagem e distribuição de gás natural, PE 100, cor preta, DN=90 mm x 63 mm. Nas conexões deverão estar gravadas a marca do fabricante e  os  diâmetros.  Remunera  também  materiais  acessórios  e  equipamentos  para  executar soldagem  por  eletrofusão.  Referências  comerciais:  fabricante  FGS  Brasil  ou  equivalente. Norma técnica: NBR-15.593.</t>
    </r>
  </si>
  <si>
    <r>
      <rPr>
        <b/>
        <sz val="10"/>
        <rFont val="Times New Roman"/>
        <family val="1"/>
      </rPr>
      <t>46.32.000  TUBULAÇÃO   COM   CONEXÕES   EM   COBRE   RÍGIDO,   PARA   SISTEMA   VRF   DE   AR CONDICIONADO</t>
    </r>
  </si>
  <si>
    <r>
      <rPr>
        <sz val="10"/>
        <rFont val="Times New Roman"/>
        <family val="1"/>
      </rPr>
      <t>46.32.001  TUBO  DE  COBRE  SEM  COSTURA,  RÍGIDO,  ESPESSURA  1/16"  -  DIÂMETRO.  3/8",  INCLUSIVE CONEXÕES</t>
    </r>
  </si>
  <si>
    <r>
      <rPr>
        <sz val="11"/>
        <rFont val="Times New Roman"/>
        <family val="1"/>
      </rPr>
      <t>2)  O  item  remunera  o  fornecimento  materiais  e  mão-de-obra  para  instalação  de  tubo  de  cobre rígido, sem costura, espessura 1/16" e diâmetro 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</si>
  <si>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46.32.002  TUBO  DE  COBRE  SEM  COSTURA,  RÍGIDO,  ESPESSURA  1/16"  -  DIÂMETRO  1/2",  INCLUSIVE CONEXÕES</t>
    </r>
  </si>
  <si>
    <r>
      <rPr>
        <sz val="11"/>
        <rFont val="Times New Roman"/>
        <family val="1"/>
      </rPr>
      <t>2)  O  item  remunera  o  fornecimento  materiais  e  mão-de-obra  para  instalação  de  tubo  de  cobre rígido, sem costura, espessura 1/16" e diâmetro 1/2",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</si>
  <si>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46.32.003  TUBO  DE  COBRE  SEM  COSTURA,  RÍGIDO,  ESPESSURA  1/16"  -  DIÂMETRO  5/8",  INCLUSIVE CONEXÕES</t>
    </r>
  </si>
  <si>
    <r>
      <rPr>
        <sz val="11"/>
        <rFont val="Times New Roman"/>
        <family val="1"/>
      </rPr>
      <t>2)  O  item  remunera  o  fornecimento  materiais  e  mão-de-obra  para  instalação  de  tubo  de  cobre rígido, sem costura, espessura 1/16" e diâmetro 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</si>
  <si>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46.32.004  TUBO  DE  COBRE  SEM  COSTURA,  RÍGIDO,  ESPESSURA  1/16"  -  DIÃMETRO  3/4",  INCLUSIVE CONEXÕES</t>
    </r>
  </si>
  <si>
    <r>
      <rPr>
        <sz val="11"/>
        <rFont val="Times New Roman"/>
        <family val="1"/>
      </rPr>
      <t>2)  O  item  remunera  o  fornecimento  materiais  e  mão-de-obra  para  instalação  de  tubo  de  cobre rígido, sem costura, espessura 1/16" e diâmetro 3/4",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</si>
  <si>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46.32.005  TUBO  DE  COBRE  SEM  COSTURA,  RÍGIDO,  ESPESSURA  1/16"  -  DIÂMETRO  7/8",  INCLUSIVE CONEXÕES</t>
    </r>
  </si>
  <si>
    <r>
      <rPr>
        <sz val="11"/>
        <rFont val="Times New Roman"/>
        <family val="1"/>
      </rPr>
      <t>2)  O  item  remunera  o  fornecimento  materiais  e  mão-de-obra  para  instalação  de  tubo  de  cobre rígido, sem costura, espessura 1/16" e diâmetro 7/8",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</si>
  <si>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46.32.006  TUBO  DE  COBRE  SEM  COSTURA,  RÍGIDO,  ESPESSURA  1/16"  -  DIÂMETRO  1",  INCLUSIVE CONEXÕES</t>
    </r>
  </si>
  <si>
    <r>
      <rPr>
        <sz val="11"/>
        <rFont val="Times New Roman"/>
        <family val="1"/>
      </rPr>
      <t>2)  O  item  remunera  o  fornecimento  materiais  e  mão-de-obra  para  instalação  de  tubo  de  cobre rígido, sem costura, espessura 1/16" e diâmetro 1",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</si>
  <si>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46.32.007  TUBO  DE  COBRE  SEM  COSTURA,  RÍGIDO,  ESPESSURA 1/16"  -  DIÂMETRO  1.1/8",  INCLUSIVE CONEXÕES</t>
    </r>
  </si>
  <si>
    <r>
      <rPr>
        <sz val="11"/>
        <rFont val="Times New Roman"/>
        <family val="1"/>
      </rPr>
      <t>2)  O  item  remunera  o  fornecimento  materiais  e  mão-de-obra  para  instalação  de  tubo  de  cobre rígido,   sem  costura,   espessura   1/16"   e   diâmetro   1.1/8",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</si>
  <si>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46.32.008  TUBO  DE  COBRE  SEM  COSTURA,  RÍGIDO,  ESPESSURA 1/16"  -  DIÂMETRO  1.1/4",  INCLUSIVE CONEXÕES</t>
    </r>
  </si>
  <si>
    <r>
      <rPr>
        <sz val="11"/>
        <rFont val="Times New Roman"/>
        <family val="1"/>
      </rPr>
      <t>2)  O  item  remunera  o  fornecimento  materiais  e  mão-de-obra  para  instalação  de  tubo  de  cobre rígido,   sem  costura,   espessura   1/16"   e   diâmetro   1.1/4",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</si>
  <si>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46.32.009  TUBO  DE  COBRE  SEM  COSTURA,  RÍGIDO,  ESPESSURA 1/16"  -  DIÂMETRO  1.3/8",  INCLUSIVE CONEXÕES</t>
    </r>
  </si>
  <si>
    <r>
      <rPr>
        <sz val="11"/>
        <rFont val="Times New Roman"/>
        <family val="1"/>
      </rPr>
      <t>2)  O  item  remunera  o  fornecimento  materiais  e  mão-de-obra  para  instalação  de  tubo  de  cobre rígido,   sem  costura,   espessura   1/16"   e   diâmetro   1.3/8",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</si>
  <si>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46.32.010  TUBO  DE  COBRE  SEM  COSTURA,  RÍGIDO,  ESPESSURA 1/16"  -  DIÂMETRO  1.1/2",  INCLUSIVE CONEXÕES</t>
    </r>
  </si>
  <si>
    <r>
      <rPr>
        <sz val="11"/>
        <rFont val="Times New Roman"/>
        <family val="1"/>
      </rPr>
      <t>2)  O  item  remunera  o  fornecimento  materiais  e  mão-de-obra  para  instalação  de  tubo  de  cobre rígido,   sem  costura,   espessura   1/16"   e   diâmetro   1.1/2",   inclusive   conexões  e  materiais acessórios.  Remunera  também  fixação  por  grampos  ou  presilhas  quando  a  tubulação  for aparente, e abertura, fechamento de rasgos e recobrimento com argamassa à base de isolante</t>
    </r>
  </si>
  <si>
    <r>
      <rPr>
        <sz val="11"/>
        <rFont val="Times New Roman"/>
        <family val="1"/>
      </rPr>
      <t>térmico para tubulações embutidas. Remunera testes de pressão, lavagem interna e carga de gás refrigerante. Norma técnica: NBR 7541.</t>
    </r>
  </si>
  <si>
    <r>
      <rPr>
        <sz val="10"/>
        <rFont val="Times New Roman"/>
        <family val="1"/>
      </rPr>
      <t>46.32.011  TUBO  DE  COBRE  SEM  COSTURA,  RÍGIDO,  ESPESSURA 1/16"  -  DIÂMETRO  1.5/8",  INCLUSIVE CONEXÕES</t>
    </r>
  </si>
  <si>
    <r>
      <rPr>
        <sz val="11"/>
        <rFont val="Times New Roman"/>
        <family val="1"/>
      </rPr>
      <t>2)  O  item  remunera  o  fornecimento  materiais  e  mão-de-obra  para  instalação  de  tubo  de  cobre rígido,   sem  costura,   espessura   1/16"   e   diâmetro   1.5/8",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</si>
  <si>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b/>
        <sz val="10"/>
        <color rgb="FF0000FF"/>
        <rFont val="Times New Roman"/>
        <family val="1"/>
      </rPr>
      <t>47.00.000  VÁLVULAS E APARELHOS DE MEDIÇÃO E CONTROLE PARA LÍQUIDOS E GASES</t>
    </r>
  </si>
  <si>
    <r>
      <rPr>
        <b/>
        <sz val="10"/>
        <rFont val="Times New Roman"/>
        <family val="1"/>
      </rPr>
      <t>47.01.000  REGISTRO E / OU VÁLVULA EM LATÃO FUNDIDO SEM ACABAMENTO</t>
    </r>
  </si>
  <si>
    <r>
      <rPr>
        <sz val="10"/>
        <rFont val="Times New Roman"/>
        <family val="1"/>
      </rPr>
      <t>47.01.010  REGISTRO DE GAVETA EM LATÃO FUNDIDO SEM ACABAMENTO, DN = 1/2"</t>
    </r>
  </si>
  <si>
    <r>
      <rPr>
        <sz val="10"/>
        <rFont val="Times New Roman"/>
        <family val="1"/>
      </rPr>
      <t xml:space="preserve">1)  </t>
    </r>
    <r>
      <rPr>
        <sz val="11"/>
        <rFont val="Times New Roman"/>
        <family val="1"/>
      </rPr>
      <t>Será medido por unidade de registro instalado (un).</t>
    </r>
  </si>
  <si>
    <r>
      <rPr>
        <sz val="10"/>
        <rFont val="Times New Roman"/>
        <family val="1"/>
      </rPr>
      <t xml:space="preserve">2)  </t>
    </r>
    <r>
      <rPr>
        <sz val="11"/>
        <rFont val="Times New Roman"/>
        <family val="1"/>
      </rPr>
      <t>O item remunera o fornecimento e instalação de registro de gaveta em latão fundido, diâmetro nominal de 1/2", com acabamento bruto, inclusive materiais acessórios e de vedação.</t>
    </r>
  </si>
  <si>
    <r>
      <rPr>
        <sz val="10"/>
        <rFont val="Times New Roman"/>
        <family val="1"/>
      </rPr>
      <t>47.01.020  REGISTRO DE GAVETA EM LATÃO FUNDIDO SEM ACABAMENTO, DN = 3/4"</t>
    </r>
  </si>
  <si>
    <r>
      <rPr>
        <sz val="10"/>
        <rFont val="Times New Roman"/>
        <family val="1"/>
      </rPr>
      <t xml:space="preserve">2)  </t>
    </r>
    <r>
      <rPr>
        <sz val="11"/>
        <rFont val="Times New Roman"/>
        <family val="1"/>
      </rPr>
      <t>O item remunera o fornecimento e instalação de registro de gaveta em latão fundido, diâmetro nominal de 3/4", com acabamento bruto, inclusive materiais acessórios e de vedação.</t>
    </r>
  </si>
  <si>
    <r>
      <rPr>
        <sz val="10"/>
        <rFont val="Times New Roman"/>
        <family val="1"/>
      </rPr>
      <t>47.01.030  REGISTRO DE GAVETA EM LATÃO FUNDIDO SEM ACABAMENTO, DN = 1"</t>
    </r>
  </si>
  <si>
    <r>
      <rPr>
        <sz val="10"/>
        <rFont val="Times New Roman"/>
        <family val="1"/>
      </rPr>
      <t xml:space="preserve">2)  </t>
    </r>
    <r>
      <rPr>
        <sz val="11"/>
        <rFont val="Times New Roman"/>
        <family val="1"/>
      </rPr>
      <t>O item remunera o fornecimento e instalação de registro de gaveta em latão fundido, diâmetro nominal de 1", com acabamento bruto, inclusive materiais acessórios e de vedação.</t>
    </r>
  </si>
  <si>
    <r>
      <rPr>
        <sz val="10"/>
        <rFont val="Times New Roman"/>
        <family val="1"/>
      </rPr>
      <t>47.01.040  REGISTRO DE GAVETA EM LATÃO FUNDIDO SEM ACABAMENTO, DN = 1 1/4"</t>
    </r>
  </si>
  <si>
    <r>
      <rPr>
        <sz val="10"/>
        <rFont val="Times New Roman"/>
        <family val="1"/>
      </rPr>
      <t xml:space="preserve">2)  </t>
    </r>
    <r>
      <rPr>
        <sz val="11"/>
        <rFont val="Times New Roman"/>
        <family val="1"/>
      </rPr>
      <t>O item remunera o fornecimento e instalação de registro de gaveta em latão fundido, diâmetro nominal de 1 1/4", com acabamento bruto, inclusive materiais acessórios e de vedação.</t>
    </r>
  </si>
  <si>
    <r>
      <rPr>
        <sz val="10"/>
        <rFont val="Times New Roman"/>
        <family val="1"/>
      </rPr>
      <t>47.01.050  REGISTRO DE GAVETA EM LATÃO FUNDIDO SEM ACABAMENTO, DN = 1 1/2"</t>
    </r>
  </si>
  <si>
    <r>
      <rPr>
        <sz val="10"/>
        <rFont val="Times New Roman"/>
        <family val="1"/>
      </rPr>
      <t xml:space="preserve">2)  </t>
    </r>
    <r>
      <rPr>
        <sz val="11"/>
        <rFont val="Times New Roman"/>
        <family val="1"/>
      </rPr>
      <t>O item remunera o fornecimento e instalação de registro de gaveta em latão fundido, diâmetro nominal de 1 1/2", com acabamento bruto, inclusive materiais acessórios e de vedação.</t>
    </r>
  </si>
  <si>
    <r>
      <rPr>
        <sz val="10"/>
        <rFont val="Times New Roman"/>
        <family val="1"/>
      </rPr>
      <t>47.01.060  REGISTRO DE GAVETA EM LATÃO FUNDIDO SEM ACABAMENTO, DN = 2"</t>
    </r>
  </si>
  <si>
    <r>
      <rPr>
        <sz val="10"/>
        <rFont val="Times New Roman"/>
        <family val="1"/>
      </rPr>
      <t xml:space="preserve">2)  </t>
    </r>
    <r>
      <rPr>
        <sz val="11"/>
        <rFont val="Times New Roman"/>
        <family val="1"/>
      </rPr>
      <t>O item remunera o fornecimento e instalação de registro de gaveta em latão fundido, diâmetro nominal de 2", com acabamento bruto, inclusive materiais acessórios e de vedação.</t>
    </r>
  </si>
  <si>
    <r>
      <rPr>
        <sz val="10"/>
        <rFont val="Times New Roman"/>
        <family val="1"/>
      </rPr>
      <t>47.01.070  REGISTRO DE GAVETA EM LATÃO FUNDIDO SEM ACABAMENTO, DN = 2 1/2"</t>
    </r>
  </si>
  <si>
    <r>
      <rPr>
        <sz val="10"/>
        <rFont val="Times New Roman"/>
        <family val="1"/>
      </rPr>
      <t xml:space="preserve">2)  </t>
    </r>
    <r>
      <rPr>
        <sz val="11"/>
        <rFont val="Times New Roman"/>
        <family val="1"/>
      </rPr>
      <t>O item remunera o fornecimento e instalação de registro de gaveta em latão fundido, diâmetro nominal de 2 1/2", com acabamento bruto, inclusive materiais acessórios e de vedação.</t>
    </r>
  </si>
  <si>
    <r>
      <rPr>
        <sz val="10"/>
        <rFont val="Times New Roman"/>
        <family val="1"/>
      </rPr>
      <t>47.01.080  REGISTRO DE GAVETA EM LATÃO FUNDIDO SEM ACABAMENTO, DN = 3"</t>
    </r>
  </si>
  <si>
    <r>
      <rPr>
        <sz val="10"/>
        <rFont val="Times New Roman"/>
        <family val="1"/>
      </rPr>
      <t xml:space="preserve">2)  </t>
    </r>
    <r>
      <rPr>
        <sz val="11"/>
        <rFont val="Times New Roman"/>
        <family val="1"/>
      </rPr>
      <t>O item remunera o fornecimento e instalação de registro de gaveta em latão fundido, diâmetro nominal de 3", com acabamento bruto, inclusive materiais acessórios e de vedação.</t>
    </r>
  </si>
  <si>
    <r>
      <rPr>
        <sz val="10"/>
        <rFont val="Times New Roman"/>
        <family val="1"/>
      </rPr>
      <t>47.01.090  REGISTRO DE GAVETA EM LATÃO FUNDIDO SEM ACABAMENTO, DN = 4"</t>
    </r>
  </si>
  <si>
    <r>
      <rPr>
        <sz val="10"/>
        <rFont val="Times New Roman"/>
        <family val="1"/>
      </rPr>
      <t xml:space="preserve">2)  </t>
    </r>
    <r>
      <rPr>
        <sz val="11"/>
        <rFont val="Times New Roman"/>
        <family val="1"/>
      </rPr>
      <t>O item remunera o fornecimento e instalação de registro de gaveta em latão fundido, diâmetro nominal de 4", com acabamento bruto, inclusive materiais acessórios e de vedação.</t>
    </r>
  </si>
  <si>
    <r>
      <rPr>
        <sz val="10"/>
        <rFont val="Times New Roman"/>
        <family val="1"/>
      </rPr>
      <t>47.01.130  REGISTRO DE PRESSÃO EM LATÃO FUNDIDO SEM ACABAMENTO, DN = 3/4"</t>
    </r>
  </si>
  <si>
    <r>
      <rPr>
        <sz val="10"/>
        <rFont val="Times New Roman"/>
        <family val="1"/>
      </rPr>
      <t xml:space="preserve">2)  </t>
    </r>
    <r>
      <rPr>
        <sz val="11"/>
        <rFont val="Times New Roman"/>
        <family val="1"/>
      </rPr>
      <t>O  item  remunera  o  fornecimento  e  instalação  de  registro  de  pressão  em  latão  fundido,  sem acabamento  e  sem  canopla,  diâmetro  nominal  de  3/4",  inclusive  materiais  acessórios  e  de vedação.</t>
    </r>
  </si>
  <si>
    <r>
      <rPr>
        <sz val="10"/>
        <rFont val="Times New Roman"/>
        <family val="1"/>
      </rPr>
      <t>47.01.170  VÁLVULA     DE     ESFERA     MONOBLOCO     EM     LATÃO     FUNDIDO,     PASSAGEM     PLENA, ACIONAMENTO COM ALAVANCA, DN =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</si>
  <si>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</si>
  <si>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1/2",  acabamento  bruto; inclusive materiais acessórios e de vedação.</t>
    </r>
  </si>
  <si>
    <r>
      <rPr>
        <sz val="10"/>
        <rFont val="Times New Roman"/>
        <family val="1"/>
      </rPr>
      <t>47.01.180  VÁLVULA     DE     ESFERA     MONOBLOCO     EM     LATÃO     FUNDIDO,     PASSAGEM     PLENA, ACIONAMENTO COM ALAVANCA, DN = 3/4"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</si>
  <si>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3/4",  acabamento  bruto; inclusive materiais acessórios e de vedação.</t>
    </r>
  </si>
  <si>
    <r>
      <rPr>
        <sz val="10"/>
        <rFont val="Times New Roman"/>
        <family val="1"/>
      </rPr>
      <t>47.01.190  VÁLVULA     DE     ESFERA     MONOBLOCO     EM     LATÃO     FUNDIDO,     PASSAGEM     PLENA, ACIONAMENTO COM ALAVANCA, DN = 1"</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</si>
  <si>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  acabamento  bruto; inclusive materiais acessórios e de vedação.</t>
    </r>
  </si>
  <si>
    <r>
      <rPr>
        <sz val="10"/>
        <rFont val="Times New Roman"/>
        <family val="1"/>
      </rPr>
      <t>47.01.200  VÁLVULA DE  ESFERA TRIPARTIDA EM  LATÃO FUNDIDO,  CLASSE  150 LIBRAS PARA GÁS E 300 LIBRAS PARA LÍQUIDOS E FLUIDOS, DN = 1"</t>
    </r>
  </si>
  <si>
    <r>
      <rPr>
        <sz val="10"/>
        <rFont val="Times New Roman"/>
        <family val="1"/>
      </rPr>
      <t xml:space="preserve">2)  </t>
    </r>
    <r>
      <rPr>
        <sz val="11"/>
        <rFont val="Times New Roman"/>
        <family val="1"/>
      </rPr>
      <t>O item remunera o fornecimento e instalação de válvula de esfera tripartida em latão fundido, com  rosca  reduzida,  classe  150 libras  para  gás  e  300  libras  para  líquidos  e  fluidos,  diâmetro nominal de 1", acabamento bruto; inclusive materiais acessórios e de vedação.</t>
    </r>
  </si>
  <si>
    <r>
      <rPr>
        <sz val="10"/>
        <rFont val="Times New Roman"/>
        <family val="1"/>
      </rPr>
      <t>47.01.210  VÁLVULA     DE     ESFERA     MONOBLOCO     EM     LATÃO     FUNDIDO,     PASSAGEM     PLENA, ACIONAMENTO COM ALAVANCA, DN = 2"</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</si>
  <si>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2",  acabamento  bruto; inclusive materiais acessórios e de vedação.</t>
    </r>
  </si>
  <si>
    <r>
      <rPr>
        <sz val="10"/>
        <rFont val="Times New Roman"/>
        <family val="1"/>
      </rPr>
      <t>47.01.220  VÁLVULA     DE     ESFERA     MONOBLOCO     EM     LATÃO     FUNDIDO,     PASSAGEM     PLENA, ACIONAMENTO COM ALAVANCA, DN = 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</si>
  <si>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4",  acabamento  bruto; inclusive materiais acessórios e de vedação.</t>
    </r>
  </si>
  <si>
    <r>
      <rPr>
        <b/>
        <sz val="10"/>
        <rFont val="Times New Roman"/>
        <family val="1"/>
      </rPr>
      <t>47.02.000  REGISTRO E / OU VÁLVULA EM LATÃO FUNDIDO COM ACABAMENTO CROMADO</t>
    </r>
  </si>
  <si>
    <r>
      <rPr>
        <sz val="10"/>
        <rFont val="Times New Roman"/>
        <family val="1"/>
      </rPr>
      <t>47.02.010  REGISTRO  DE  GAVETA EM  LATÃO FUNDIDO CROMADO COM  CANOPLA,  DN =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</si>
  <si>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1/2",   inclusive materiais acessórios e de vedação.</t>
    </r>
  </si>
  <si>
    <r>
      <rPr>
        <sz val="10"/>
        <rFont val="Times New Roman"/>
        <family val="1"/>
      </rPr>
      <t>47.02.020  REGISTRO  DE  GAVETA EM  LATÃO FUNDIDO CROMADO COM  CANOPLA,  DN = 3/4"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</si>
  <si>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3/4",   inclusive materiais acessórios e de vedação.</t>
    </r>
  </si>
  <si>
    <r>
      <rPr>
        <sz val="10"/>
        <rFont val="Times New Roman"/>
        <family val="1"/>
      </rPr>
      <t>47.02.030  REGISTRO  DE  GAVETA  EM  LATÃO  FUNDIDO  CROMADO  COM  CANOPLA,  DN = 1"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</si>
  <si>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inclusive materiais acessórios e de vedação.</t>
    </r>
  </si>
  <si>
    <r>
      <rPr>
        <sz val="10"/>
        <rFont val="Times New Roman"/>
        <family val="1"/>
      </rPr>
      <t>47.02.040  REGISTRO DE GAVETA EM LATÃO FUNDIDO CROMADO COM CANOPLA, DN = 1 1/4"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</si>
  <si>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1/4",  inclusive materiais acessórios e de vedação.</t>
    </r>
  </si>
  <si>
    <r>
      <rPr>
        <sz val="10"/>
        <rFont val="Times New Roman"/>
        <family val="1"/>
      </rPr>
      <t>47.02.050  REGISTRO DE GAVETA EM LATÃO FUNDIDO CROMADO COM CANOPLA, DN = 1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</si>
  <si>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1/2",  inclusive materiais acessórios e de vedação.</t>
    </r>
  </si>
  <si>
    <r>
      <rPr>
        <sz val="10"/>
        <rFont val="Times New Roman"/>
        <family val="1"/>
      </rPr>
      <t>47.02.100  REGISTRO  DE  PRESSÃO  EM  LATÃO  FUNDIDO  CROMADO  COM  CANOPLA,  DN = 1/2"-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</si>
  <si>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1/2",   inclusive materiais acessórios e de vedação.</t>
    </r>
  </si>
  <si>
    <r>
      <rPr>
        <sz val="10"/>
        <rFont val="Times New Roman"/>
        <family val="1"/>
      </rPr>
      <t>47.02.110  REGISTRO  DE  PRESSÃO  EM  LATÃO  FUNDIDO  CROMADO  COM  CANOPLA,  DN = 3/4"-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</si>
  <si>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3/4",   inclusive materiais acessórios e de vedação.</t>
    </r>
  </si>
  <si>
    <r>
      <rPr>
        <sz val="10"/>
        <rFont val="Times New Roman"/>
        <family val="1"/>
      </rPr>
      <t>47.02.200  REGISTRO REGULADOR DE VAZÃO PARA CHUVEIRO E DUCHA EM LATÃO CROMADO COM CANOPLA, DN = 1/2"</t>
    </r>
  </si>
  <si>
    <r>
      <rPr>
        <sz val="10"/>
        <rFont val="Times New Roman"/>
        <family val="1"/>
      </rPr>
      <t xml:space="preserve">2)  </t>
    </r>
    <r>
      <rPr>
        <sz val="11"/>
        <rFont val="Times New Roman"/>
        <family val="1"/>
      </rPr>
      <t>O item remunera o fornecimento e instalação de registro regulador de vazão para chuveiros ou duchas, em latão cromado com canopla, regulagem da vazão de acordo com a pressão da água no  local,  proporcionando  economia  de  água,  diâmetro  nominal  de  1/2",  referência  Registro Regulador  de  Vazão,  fabricação  Docol  ou  equivalente,  inclusive  materiais  acessórios  e  de vedação.</t>
    </r>
  </si>
  <si>
    <r>
      <rPr>
        <sz val="10"/>
        <rFont val="Times New Roman"/>
        <family val="1"/>
      </rPr>
      <t>47.02.210  REGISTRO  REGULADOR  DE  VAZÃO  PARA  TORNEIRA,  MISTURADOR  E  BIDÊ  EM  LATÃO CROMADO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</si>
  <si>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latão cromado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</si>
  <si>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47.04.000  VÁLVULA DE DESCARGA OU PARA ACIONAMENTO DE METAIS SANITÁRIOS</t>
    </r>
  </si>
  <si>
    <r>
      <rPr>
        <sz val="10"/>
        <rFont val="Times New Roman"/>
        <family val="1"/>
      </rPr>
      <t>47.04.020  VÁLVULA DE DESCARGA COM REGISTRO PRÓPRIO, DUPLO ACIONAMENTO LIMITADOR DE FLUXO, DN = 1 1/4"</t>
    </r>
  </si>
  <si>
    <r>
      <rPr>
        <sz val="10"/>
        <rFont val="Times New Roman"/>
        <family val="1"/>
      </rPr>
      <t xml:space="preserve">1)  </t>
    </r>
    <r>
      <rPr>
        <sz val="11"/>
        <rFont val="Times New Roman"/>
        <family val="1"/>
      </rPr>
      <t>Será medido por unidade de válvula de descarga instalada (un).</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</si>
  <si>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1/4", inclusive tubo de descida conjugado ao tubo de ligação, acabamento externo cromado,  referência  Hydra  Duoflux  2545C;  Docol  VD  Salvágua;  ou  equivalente,  inclusive materiais acessórios necessários à instalação e ligação à rede de água.</t>
    </r>
  </si>
  <si>
    <r>
      <rPr>
        <sz val="10"/>
        <rFont val="Times New Roman"/>
        <family val="1"/>
      </rPr>
      <t>47.04.030  VÁLVULA DE DESCARGA COM REGISTRO PRÓPRIO, DN = 1 1/4"</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</si>
  <si>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1/4",  referência Hidramax  2550  da  Deca,  Docol,  Flux  3650  da  Fabrimar  ou  equivalente;  inclusive  materiais acessórios de vedação e o tubo de descida.</t>
    </r>
  </si>
  <si>
    <r>
      <rPr>
        <sz val="10"/>
        <rFont val="Times New Roman"/>
        <family val="1"/>
      </rPr>
      <t>47.04.040  VÁLVULA DE DESCARGA COM REGISTRO PRÓPRIO,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</si>
  <si>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referência Hidramax  2550  da  Deca,  Docol,  Flux  3650  Fabrimar  ou  equivalente;  inclusive  materiais acessórios de vedação e o tubo de descida.</t>
    </r>
  </si>
  <si>
    <r>
      <rPr>
        <sz val="10"/>
        <rFont val="Times New Roman"/>
        <family val="1"/>
      </rPr>
      <t>47.04.050  VÁLVULA DE DESCARGA ANTIVANDALISMO,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</si>
  <si>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tipo antivandalismo  referência  Hidra  Maxpública,  fabricação  Deca,  ou  Válvula  Antivandalismo Pressmatic, fabricação Docol ou equivalente, inclusive materiais acessórios de vedação e o tubo de descida.</t>
    </r>
  </si>
  <si>
    <r>
      <rPr>
        <sz val="10"/>
        <rFont val="Times New Roman"/>
        <family val="1"/>
      </rPr>
      <t>47.04.080  VÁLVULA DE DESCARGA EXTERNA, TIPO ALAVANCA, COM REGISTRO PRÓPRIO, DN = 1 1/4"</t>
    </r>
  </si>
  <si>
    <r>
      <rPr>
        <sz val="10"/>
        <rFont val="Times New Roman"/>
        <family val="1"/>
      </rPr>
      <t xml:space="preserve">2)  </t>
    </r>
    <r>
      <rPr>
        <sz val="11"/>
        <rFont val="Times New Roman"/>
        <family val="1"/>
      </rPr>
      <t>O  item  remunera  o  fornecimento  e  instalação  da  válvula  de  descarga,  com  acionamento  por meio  de  alavanca,  registro  próprio,  diâmetro  nominal  de  1 1/4",  inclusive  tubo  de  descida conjugado  ao  tubo  de  ligação,  acabamento  externo  cromado,  referência  Silent  Flux 3500, fabricação  Fabrimar  ou  equivalente,  inclusive  materiais  acessórios  necessários  à  instalação  e ligação à rede de água.</t>
    </r>
  </si>
  <si>
    <r>
      <rPr>
        <sz val="10"/>
        <rFont val="Times New Roman"/>
        <family val="1"/>
      </rPr>
      <t>47.04.090  VÁLVULA DE MICTÓRIO ANTIVANDALISMO, DN = 3/4"</t>
    </r>
  </si>
  <si>
    <r>
      <rPr>
        <sz val="10"/>
        <rFont val="Times New Roman"/>
        <family val="1"/>
      </rPr>
      <t xml:space="preserve">1)  </t>
    </r>
    <r>
      <rPr>
        <sz val="11"/>
        <rFont val="Times New Roman"/>
        <family val="1"/>
      </rPr>
      <t>Será medido por unidade de válvula de mictório instalada (un).</t>
    </r>
  </si>
  <si>
    <r>
      <rPr>
        <sz val="10"/>
        <rFont val="Times New Roman"/>
        <family val="1"/>
      </rPr>
      <t xml:space="preserve">2)  </t>
    </r>
    <r>
      <rPr>
        <sz val="11"/>
        <rFont val="Times New Roman"/>
        <family val="1"/>
      </rPr>
      <t>O  item  remunera  o  fornecimento  e  instalação  de  válvula  de  mictório  antivandalismo,  com acionamento  por  meio  de  sistema  hidromecânico,  onde  duas  forças  simultâneas  atuam:  a hidráulica  (pressão  da  água)  e  a  mecânica  (pressão  do  acionamento  manual),  acabamento cromado,  diâmetro  nominal  de  3/4",  modelos  para  alta  pressão  ou  baixa  pressão,  referência Válvula   Pressmatic   Antivandalismo Mictório,   fabricação   Docol   ou   equivalente,   inclusive materiais acessórios necessários à instalação e ligação à rede de água.</t>
    </r>
  </si>
  <si>
    <r>
      <rPr>
        <sz val="10"/>
        <rFont val="Times New Roman"/>
        <family val="1"/>
      </rPr>
      <t>47.04.100  VÁLVULA DE MICTÓRIO PADRÃO, VAZÃO AUTOMÁTICA, DN = 3/4"</t>
    </r>
  </si>
  <si>
    <r>
      <rPr>
        <sz val="10"/>
        <rFont val="Times New Roman"/>
        <family val="1"/>
      </rPr>
      <t xml:space="preserve">2)  </t>
    </r>
    <r>
      <rPr>
        <sz val="11"/>
        <rFont val="Times New Roman"/>
        <family val="1"/>
      </rPr>
      <t>O  item  remunera  o  fornecimento  e  instalação  da  válvula  de  mictório,  com  acionamento hidromecânico  por  meio  de  leve  pressão  manual  e  fechamento  automático,  constituída  por: corpo,  eixo,  tampa  frontal,  botão  de  acionamento,  canopla  e  tubo  curvo  em  latão  com acabamento  cromado;  mola  em  aço  inoxidável  diâmetro  nominal  de  3/4",  modelos  para  alta pressão ou baixa pressão, referência Válvula Pressmatic Compact Mictório, fabricação Docol,</t>
    </r>
  </si>
  <si>
    <r>
      <rPr>
        <sz val="11"/>
        <rFont val="Times New Roman"/>
        <family val="1"/>
      </rPr>
      <t>ou  1163,  fabricação  Oriente,  ou  Válvula  Mictório,  fabricação  Fabrimar  ou  equivalente; inclusive materiais acessórios de vedação.</t>
    </r>
  </si>
  <si>
    <r>
      <rPr>
        <sz val="10"/>
        <rFont val="Times New Roman"/>
        <family val="1"/>
      </rPr>
      <t>47.04.110  VÁLVULA DE ACIONAMENTO HIDROMECÂNICO PARA PISO</t>
    </r>
  </si>
  <si>
    <r>
      <rPr>
        <sz val="10"/>
        <rFont val="Times New Roman"/>
        <family val="1"/>
      </rPr>
      <t xml:space="preserve">2)  </t>
    </r>
    <r>
      <rPr>
        <sz val="11"/>
        <rFont val="Times New Roman"/>
        <family val="1"/>
      </rPr>
      <t>O  item  remunera  o  fornecimento  da  válvula  para  piso,  com  acionamento  hidromecânico  por meio  de  leve  pressão  com  o  pé,  dispensando  o  contato  manual,  e  fechamento  automático, constituída por:  corpo e conjunto registro em bronze; registro integrado em latão e borracha; caixa  em  PVC  rígido;  tampa  frontal  em  latão  cromado;  conjunto  eixo  mola  em  latão  e  aço inoxidável;  conjunto  pistão  em  Poliaceta  e  borracha;  sede  em  latão;  acabamento  em  aço inoxidável escovado e borracha; diâmetro nominal de 1/2”; classe de pressão de 3 a 40 m.c.a. (20  a  400 kPa),  referência  Válvula  Pematic  Piso,  fabricação  Docol  ou  equivalente;  remunera também o fornecimento de materiais acessórios e a mão-de-obra necessária para a execução dos serviços de abertura e fechamento de rasgos para a instalação em pisos; interligações ao ponto de   abastecimento   e   de   saída   para   o   metal   sanitário   a   ser   acionado.   Não   remunera   o fornecimento e instalação de tubulação adicional para as interligações.</t>
    </r>
  </si>
  <si>
    <r>
      <rPr>
        <sz val="10"/>
        <rFont val="Times New Roman"/>
        <family val="1"/>
      </rPr>
      <t>47.04.120  VÁLVULA   DE   ACIONAMENTO   HIDROMECÂNICO   PARA   DUCHA,   EM   LATÃO   CROMADO, DN = 3/4"</t>
    </r>
  </si>
  <si>
    <r>
      <rPr>
        <sz val="10"/>
        <rFont val="Times New Roman"/>
        <family val="1"/>
      </rPr>
      <t xml:space="preserve">2)  </t>
    </r>
    <r>
      <rPr>
        <sz val="11"/>
        <rFont val="Times New Roman"/>
        <family val="1"/>
      </rPr>
      <t>O  item  remunera  o  fornecimento  da  válvula  para  ducha  de  água  fria  ou  pré-misturada,  com acionamento  hidromecânico,  por  meio  de  leve  pressão  manual,  e  fechamento  automático; diâmetro nominal de 3/4”; classe de pressão de 3 a 40 m.c.a. (20 a 400 kPa), referência Válvula Pressmatic  Chuveiro  para  água  fria  ou  pré-misturada,  fabricação  Docol  ou  equivalente; remunera  também  o  fornecimento  de  materiais  acessórios  e  a  mão-de-obra  necessária  para  a interligação ao ponto de abastecimento. Não remunera o fornecimento e instalação da ducha e a tubulação adicional para as interligações.</t>
    </r>
  </si>
  <si>
    <r>
      <rPr>
        <sz val="10"/>
        <rFont val="Times New Roman"/>
        <family val="1"/>
      </rPr>
      <t>47.04.180  VÁLVULA DE DESCARGA COM REGISTRO PRÓPRIO, DUPLO ACIONAMENTO LIMITADOR DE FLUXO, DN = 1 1/2"</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</si>
  <si>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1/2", inclusive tubo de descida conjugado ao tubo de ligação, acabamento externo cromado,  referência  Hydra  Duoflux  2545C;  Docol  VD  Salvágua;  ou  equivalente,  inclusive materiais acessórios necessários à instalação e ligação à rede de água.</t>
    </r>
  </si>
  <si>
    <r>
      <rPr>
        <b/>
        <sz val="10"/>
        <rFont val="Times New Roman"/>
        <family val="1"/>
      </rPr>
      <t>47.05.000  REGISTRO E / OU VÁLVULA EM BRONZE</t>
    </r>
  </si>
  <si>
    <r>
      <rPr>
        <sz val="10"/>
        <rFont val="Times New Roman"/>
        <family val="1"/>
      </rPr>
      <t>47.05.010  VÁLVULA DE RETENÇÃO HORIZONTAL EM BRONZE, DN = 3/4"</t>
    </r>
  </si>
  <si>
    <r>
      <rPr>
        <sz val="10"/>
        <rFont val="Times New Roman"/>
        <family val="1"/>
      </rPr>
      <t xml:space="preserve">2)  </t>
    </r>
    <r>
      <rPr>
        <sz val="11"/>
        <rFont val="Times New Roman"/>
        <family val="1"/>
      </rPr>
      <t>O item remunera o fornecimento e a instalação de válvula de retenção horizontal, em bronze, diâmetro nominal de 3/4", inclusive materiais acessórios e de vedação.</t>
    </r>
  </si>
  <si>
    <r>
      <rPr>
        <sz val="10"/>
        <rFont val="Times New Roman"/>
        <family val="1"/>
      </rPr>
      <t>47.05.020  VÁLVULA DE RETENÇÃO HORIZONTAL EM BRONZE, DN = 1"</t>
    </r>
  </si>
  <si>
    <r>
      <rPr>
        <sz val="10"/>
        <rFont val="Times New Roman"/>
        <family val="1"/>
      </rPr>
      <t xml:space="preserve">2)  </t>
    </r>
    <r>
      <rPr>
        <sz val="11"/>
        <rFont val="Times New Roman"/>
        <family val="1"/>
      </rPr>
      <t>O item remunera o fornecimento e a instalação de válvula de retenção horizontal, em bronze, diâmetro nominal de 1", inclusive materiais acessórios e de vedação.</t>
    </r>
  </si>
  <si>
    <r>
      <rPr>
        <sz val="10"/>
        <rFont val="Times New Roman"/>
        <family val="1"/>
      </rPr>
      <t>47.05.030  VÁLVULA DE RETENÇÃO HORIZONTAL EM BRONZE, DN = 1 1/4"</t>
    </r>
  </si>
  <si>
    <r>
      <rPr>
        <sz val="10"/>
        <rFont val="Times New Roman"/>
        <family val="1"/>
      </rPr>
      <t xml:space="preserve">2)  </t>
    </r>
    <r>
      <rPr>
        <sz val="11"/>
        <rFont val="Times New Roman"/>
        <family val="1"/>
      </rPr>
      <t>O item remunera o fornecimento e a instalação de válvula de retenção horizontal, em bronze, diâmetro nominal de 1 1/4", inclusive materiais acessórios e de vedação.</t>
    </r>
  </si>
  <si>
    <r>
      <rPr>
        <sz val="10"/>
        <rFont val="Times New Roman"/>
        <family val="1"/>
      </rPr>
      <t>47.05.040  VÁLVULA DE RETENÇÃO HORIZONTAL EM BRONZE, DN = 1 1/2"</t>
    </r>
  </si>
  <si>
    <r>
      <rPr>
        <sz val="10"/>
        <rFont val="Times New Roman"/>
        <family val="1"/>
      </rPr>
      <t xml:space="preserve">2)  </t>
    </r>
    <r>
      <rPr>
        <sz val="11"/>
        <rFont val="Times New Roman"/>
        <family val="1"/>
      </rPr>
      <t>O item remunera o fornecimento e a instalação de válvula de retenção horizontal, em bronze, diâmetro nominal de 1 1/2", inclusive materiais acessórios e de vedação.</t>
    </r>
  </si>
  <si>
    <r>
      <rPr>
        <sz val="10"/>
        <rFont val="Times New Roman"/>
        <family val="1"/>
      </rPr>
      <t>47.05.050  VÁLVULA DE RETENÇÃO HORIZONTAL EM BRONZE, DN = 2"</t>
    </r>
  </si>
  <si>
    <r>
      <rPr>
        <sz val="10"/>
        <rFont val="Times New Roman"/>
        <family val="1"/>
      </rPr>
      <t xml:space="preserve">2)  </t>
    </r>
    <r>
      <rPr>
        <sz val="11"/>
        <rFont val="Times New Roman"/>
        <family val="1"/>
      </rPr>
      <t>O item remunera o fornecimento e a instalação de válvula de retenção horizontal, em bronze, diâmetro nominal de 2", inclusive materiais acessórios e de vedação.</t>
    </r>
  </si>
  <si>
    <r>
      <rPr>
        <sz val="10"/>
        <rFont val="Times New Roman"/>
        <family val="1"/>
      </rPr>
      <t>47.05.060  VÁLVULA DE RETENÇÃO HORIZONTAL EM BRONZE, DN = 2 1/2"</t>
    </r>
  </si>
  <si>
    <r>
      <rPr>
        <sz val="10"/>
        <rFont val="Times New Roman"/>
        <family val="1"/>
      </rPr>
      <t xml:space="preserve">2)  </t>
    </r>
    <r>
      <rPr>
        <sz val="11"/>
        <rFont val="Times New Roman"/>
        <family val="1"/>
      </rPr>
      <t>O item remunera o fornecimento e a instalação de válvula de retenção horizontal, em bronze, diâmetro nominal de 2 1/2", inclusive materiais acessórios e de vedação.</t>
    </r>
  </si>
  <si>
    <r>
      <rPr>
        <sz val="10"/>
        <rFont val="Times New Roman"/>
        <family val="1"/>
      </rPr>
      <t>47.05.070  VÁLVULA DE RETENÇÃO HORIZONTAL EM BRONZE, DN = 3"</t>
    </r>
  </si>
  <si>
    <r>
      <rPr>
        <sz val="10"/>
        <rFont val="Times New Roman"/>
        <family val="1"/>
      </rPr>
      <t xml:space="preserve">2)  </t>
    </r>
    <r>
      <rPr>
        <sz val="11"/>
        <rFont val="Times New Roman"/>
        <family val="1"/>
      </rPr>
      <t>O item remunera o fornecimento e a instalação de válvula de retenção horizontal, em bronze, diâmetro nominal de 3", inclusive materiais acessórios e de vedação.</t>
    </r>
  </si>
  <si>
    <r>
      <rPr>
        <sz val="10"/>
        <rFont val="Times New Roman"/>
        <family val="1"/>
      </rPr>
      <t>47.05.080  VÁLVULA DE RETENÇÃO HORIZONTAL EM BRONZE, DN = 4"</t>
    </r>
  </si>
  <si>
    <r>
      <rPr>
        <sz val="10"/>
        <rFont val="Times New Roman"/>
        <family val="1"/>
      </rPr>
      <t xml:space="preserve">2)  </t>
    </r>
    <r>
      <rPr>
        <sz val="11"/>
        <rFont val="Times New Roman"/>
        <family val="1"/>
      </rPr>
      <t>O item remunera o fornecimento e a instalação de válvula de retenção horizontal, em bronze, diâmetro nominal de 4", inclusive materiais acessórios e de vedação.</t>
    </r>
  </si>
  <si>
    <r>
      <rPr>
        <sz val="10"/>
        <rFont val="Times New Roman"/>
        <family val="1"/>
      </rPr>
      <t>47.05.090  VÁLVULA DE RETENÇÃO VERTICAL EM BRONZE, DN = 3/4"</t>
    </r>
  </si>
  <si>
    <r>
      <rPr>
        <sz val="10"/>
        <rFont val="Times New Roman"/>
        <family val="1"/>
      </rPr>
      <t xml:space="preserve">2)  </t>
    </r>
    <r>
      <rPr>
        <sz val="11"/>
        <rFont val="Times New Roman"/>
        <family val="1"/>
      </rPr>
      <t>O  item  remunera  o  fornecimento  e  a  instalação  de  válvula  de  retenção  vertical,  em  bronze, diâmetro nominal de 3/4", inclusive materiais acessórios e de vedação.</t>
    </r>
  </si>
  <si>
    <r>
      <rPr>
        <sz val="10"/>
        <rFont val="Times New Roman"/>
        <family val="1"/>
      </rPr>
      <t>47.05.100  VÁLVULA DE RETENÇÃO VERTICAL EM BRONZE, DN = 1"</t>
    </r>
  </si>
  <si>
    <r>
      <rPr>
        <sz val="10"/>
        <rFont val="Times New Roman"/>
        <family val="1"/>
      </rPr>
      <t xml:space="preserve">2)  </t>
    </r>
    <r>
      <rPr>
        <sz val="11"/>
        <rFont val="Times New Roman"/>
        <family val="1"/>
      </rPr>
      <t>O  item  remunera  o  fornecimento  e  a  instalação  de  válvula  de  retenção  vertical,  em  bronze, diâmetro nominal de 1", inclusive materiais acessórios e de vedação.</t>
    </r>
  </si>
  <si>
    <r>
      <rPr>
        <sz val="10"/>
        <rFont val="Times New Roman"/>
        <family val="1"/>
      </rPr>
      <t>47.05.110  VÁLVULA DE RETENÇÃO VERTICAL EM BRONZE, DN = 1 1/4"</t>
    </r>
  </si>
  <si>
    <r>
      <rPr>
        <sz val="10"/>
        <rFont val="Times New Roman"/>
        <family val="1"/>
      </rPr>
      <t xml:space="preserve">2)  </t>
    </r>
    <r>
      <rPr>
        <sz val="11"/>
        <rFont val="Times New Roman"/>
        <family val="1"/>
      </rPr>
      <t>O  item  remunera  o  fornecimento  e  a  instalação  de  válvula  de  retenção  vertical,  em  bronze, diâmetro nominal de 1 1/4", inclusive materiais acessórios e de vedação.</t>
    </r>
  </si>
  <si>
    <r>
      <rPr>
        <sz val="10"/>
        <rFont val="Times New Roman"/>
        <family val="1"/>
      </rPr>
      <t>47.05.120  VÁLVULA DE RETENÇÃO VERTICAL EM BRONZE, DN = 1 1/2"</t>
    </r>
  </si>
  <si>
    <r>
      <rPr>
        <sz val="10"/>
        <rFont val="Times New Roman"/>
        <family val="1"/>
      </rPr>
      <t xml:space="preserve">2)  </t>
    </r>
    <r>
      <rPr>
        <sz val="11"/>
        <rFont val="Times New Roman"/>
        <family val="1"/>
      </rPr>
      <t>O  item  remunera  o  fornecimento  e  a  instalação  de  válvula  de  retenção  vertical,  em  bronze, diâmetro nominal de 1 1/2", inclusive materiais acessórios e de vedação.</t>
    </r>
  </si>
  <si>
    <r>
      <rPr>
        <sz val="10"/>
        <rFont val="Times New Roman"/>
        <family val="1"/>
      </rPr>
      <t>47.05.130  VÁLVULA DE RETENÇÃO VERTICAL EM BRONZE, DN = 2"</t>
    </r>
  </si>
  <si>
    <r>
      <rPr>
        <sz val="10"/>
        <rFont val="Times New Roman"/>
        <family val="1"/>
      </rPr>
      <t xml:space="preserve">2)  </t>
    </r>
    <r>
      <rPr>
        <sz val="11"/>
        <rFont val="Times New Roman"/>
        <family val="1"/>
      </rPr>
      <t>O  item  remunera  o  fornecimento  e  a  instalação  de  válvula  de  retenção  vertical,  em  bronze, diâmetro nominal de 2", inclusive materiais acessórios e de vedação.</t>
    </r>
  </si>
  <si>
    <r>
      <rPr>
        <sz val="10"/>
        <rFont val="Times New Roman"/>
        <family val="1"/>
      </rPr>
      <t>47.05.140  VÁLVULA DE RETENÇÃO VERTICAL EM BRONZE, DN = 2 1/2"</t>
    </r>
  </si>
  <si>
    <r>
      <rPr>
        <sz val="10"/>
        <rFont val="Times New Roman"/>
        <family val="1"/>
      </rPr>
      <t xml:space="preserve">2)  </t>
    </r>
    <r>
      <rPr>
        <sz val="11"/>
        <rFont val="Times New Roman"/>
        <family val="1"/>
      </rPr>
      <t>O  item  remunera  o  fornecimento  e  a  instalação  de  válvula  de  retenção  vertical,  em  bronze, diâmetro nominal de 2 1/2", inclusive materiais acessórios e de vedação.</t>
    </r>
  </si>
  <si>
    <r>
      <rPr>
        <sz val="10"/>
        <rFont val="Times New Roman"/>
        <family val="1"/>
      </rPr>
      <t>47.05.150  VÁLVULA DE RETENÇÃO VERTICAL EM BRONZE, DN = 3"</t>
    </r>
  </si>
  <si>
    <r>
      <rPr>
        <sz val="10"/>
        <rFont val="Times New Roman"/>
        <family val="1"/>
      </rPr>
      <t xml:space="preserve">2)  </t>
    </r>
    <r>
      <rPr>
        <sz val="11"/>
        <rFont val="Times New Roman"/>
        <family val="1"/>
      </rPr>
      <t>O  item  remunera  o  fornecimento  e  a  instalação  de  válvula  de  retenção  vertical,  em  bronze, diâmetro nominal de 3", inclusive materiais acessórios e de vedação.</t>
    </r>
  </si>
  <si>
    <r>
      <rPr>
        <sz val="10"/>
        <rFont val="Times New Roman"/>
        <family val="1"/>
      </rPr>
      <t>47.05.160  VÁLVULA DE RETENÇÃO VERTICAL EM BRONZE, DN = 4"</t>
    </r>
  </si>
  <si>
    <r>
      <rPr>
        <sz val="10"/>
        <rFont val="Times New Roman"/>
        <family val="1"/>
      </rPr>
      <t xml:space="preserve">2)  </t>
    </r>
    <r>
      <rPr>
        <sz val="11"/>
        <rFont val="Times New Roman"/>
        <family val="1"/>
      </rPr>
      <t>O item remunera o fornecimento e a instalação de válvula de retenção vertical, em bronze, com flange, diâmetro nominal de 4", inclusive materiais acessórios e de vedação.</t>
    </r>
  </si>
  <si>
    <r>
      <rPr>
        <sz val="10"/>
        <rFont val="Times New Roman"/>
        <family val="1"/>
      </rPr>
      <t>47.05.170  VÁLVULA DE RETENÇÃO DE PÉ COM CRIVO EM BRONZE, DN = 1"</t>
    </r>
  </si>
  <si>
    <r>
      <rPr>
        <sz val="10"/>
        <rFont val="Times New Roman"/>
        <family val="1"/>
      </rPr>
      <t xml:space="preserve">2)  </t>
    </r>
    <r>
      <rPr>
        <sz val="11"/>
        <rFont val="Times New Roman"/>
        <family val="1"/>
      </rPr>
      <t>O  item  remunera  o  fornecimento  e  instalação  da  válvula  de  retenção  de  pé  com  crivo,  em bronze, diâmetro de 1", inclusive materiais acessórios e de vedação.</t>
    </r>
  </si>
  <si>
    <r>
      <rPr>
        <sz val="10"/>
        <rFont val="Times New Roman"/>
        <family val="1"/>
      </rPr>
      <t>47.05.180  VÁLVULA DE RETENÇÃO DE PÉ COM CRIVO EM BRONZE, DN = 1 1/4"</t>
    </r>
  </si>
  <si>
    <r>
      <rPr>
        <sz val="10"/>
        <rFont val="Times New Roman"/>
        <family val="1"/>
      </rPr>
      <t xml:space="preserve">2)  </t>
    </r>
    <r>
      <rPr>
        <sz val="11"/>
        <rFont val="Times New Roman"/>
        <family val="1"/>
      </rPr>
      <t>O  item  remunera  o  fornecimento  e  instalação  da  válvula  de  retenção  de  pé  com  crivo,  em bronze, diâmetro de 1 1/4", inclusive materiais acessórios e de vedação.</t>
    </r>
  </si>
  <si>
    <r>
      <rPr>
        <sz val="10"/>
        <rFont val="Times New Roman"/>
        <family val="1"/>
      </rPr>
      <t>47.05.190  VÁLVULA DE RETENÇÃO DE PÉ COM CRIVO EM BRONZE, DN = 1 1/2"</t>
    </r>
  </si>
  <si>
    <r>
      <rPr>
        <sz val="10"/>
        <rFont val="Times New Roman"/>
        <family val="1"/>
      </rPr>
      <t xml:space="preserve">2)  </t>
    </r>
    <r>
      <rPr>
        <sz val="11"/>
        <rFont val="Times New Roman"/>
        <family val="1"/>
      </rPr>
      <t>O  item  remunera  o  fornecimento  e  instalação  da  válvula  de  retenção  de  pé  com  crivo,  em bronze, diâmetro de 1 1/2", inclusive materiais acessórios e de vedação.</t>
    </r>
  </si>
  <si>
    <r>
      <rPr>
        <sz val="10"/>
        <rFont val="Times New Roman"/>
        <family val="1"/>
      </rPr>
      <t>47.05.200  VÁLVULA DE RETENÇÃO DE PÉ COM CRIVO EM BRONZE, DN = 2"</t>
    </r>
  </si>
  <si>
    <r>
      <rPr>
        <sz val="10"/>
        <rFont val="Times New Roman"/>
        <family val="1"/>
      </rPr>
      <t xml:space="preserve">2)  </t>
    </r>
    <r>
      <rPr>
        <sz val="11"/>
        <rFont val="Times New Roman"/>
        <family val="1"/>
      </rPr>
      <t>O  item  remunera  o  fornecimento  e  instalação  da  válvula  de  retenção  de  pé  com  crivo,  em bronze, diâmetro de 2", inclusive materiais acessórios e de vedação.</t>
    </r>
  </si>
  <si>
    <r>
      <rPr>
        <sz val="10"/>
        <rFont val="Times New Roman"/>
        <family val="1"/>
      </rPr>
      <t>47.05.210  VÁLVULA DE RETENÇÃO DE PÉ COM CRIVO EM BRONZE, DN = 2 1/2"</t>
    </r>
  </si>
  <si>
    <r>
      <rPr>
        <sz val="10"/>
        <rFont val="Times New Roman"/>
        <family val="1"/>
      </rPr>
      <t xml:space="preserve">2)  </t>
    </r>
    <r>
      <rPr>
        <sz val="11"/>
        <rFont val="Times New Roman"/>
        <family val="1"/>
      </rPr>
      <t>O  item  remunera  o  fornecimento  e  instalação  da  válvula  de  retenção  de  pé  com  crivo,  em bronze, diâmetro de 2 1/2", inclusive materiais acessórios e de vedação.</t>
    </r>
  </si>
  <si>
    <r>
      <rPr>
        <sz val="10"/>
        <rFont val="Times New Roman"/>
        <family val="1"/>
      </rPr>
      <t>47.05.220  VÁLVULA DE GAVETA EM BRONZE, CLASSE 125 LIBRAS PARA VAPOR E CLASSE 200 LIBRAS PARA ÁGUA, ÓLEO E GÁS, DN = 6"</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</si>
  <si>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6", classe 125 libras para vapor e classe 200 libras para água, óleo e gás; inclusive materiais acessórios e de vedação.</t>
    </r>
  </si>
  <si>
    <r>
      <rPr>
        <sz val="10"/>
        <rFont val="Times New Roman"/>
        <family val="1"/>
      </rPr>
      <t>47.05.230  VÁLVULA DE GAVETA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</si>
  <si>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125 libras para vapor e classe 200 libras para água, óleo e gás; inclusive materiais acessórios e de vedação.</t>
    </r>
  </si>
  <si>
    <r>
      <rPr>
        <sz val="10"/>
        <rFont val="Times New Roman"/>
        <family val="1"/>
      </rPr>
      <t>47.05.240  VÁLVULA  GLOBO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</si>
  <si>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125 libras para vapor e classe 200 libras para água, óleo e gás; inclusive materiais acessórios e de vedação.</t>
    </r>
  </si>
  <si>
    <r>
      <rPr>
        <sz val="10"/>
        <rFont val="Times New Roman"/>
        <family val="1"/>
      </rPr>
      <t>47.05.260  VÁLVULA DE RETENÇÃO DE PÉ COM CRIVO EM BRONZE, DN = 3"</t>
    </r>
  </si>
  <si>
    <r>
      <rPr>
        <sz val="10"/>
        <rFont val="Times New Roman"/>
        <family val="1"/>
      </rPr>
      <t xml:space="preserve">2)  </t>
    </r>
    <r>
      <rPr>
        <sz val="11"/>
        <rFont val="Times New Roman"/>
        <family val="1"/>
      </rPr>
      <t>O  item  remunera  o  fornecimento  e  instalação  da  válvula  de  retenção  de  pé  com  crivo,  em bronze, diâmetro de 3", inclusive materiais acessórios e de vedação.</t>
    </r>
  </si>
  <si>
    <r>
      <rPr>
        <sz val="10"/>
        <rFont val="Times New Roman"/>
        <family val="1"/>
      </rPr>
      <t>47.05.270  VÁLVULA DE RETENÇÃO DE PÉ COM CRIVO EM BRONZE, DN = 4"</t>
    </r>
  </si>
  <si>
    <r>
      <rPr>
        <sz val="10"/>
        <rFont val="Times New Roman"/>
        <family val="1"/>
      </rPr>
      <t xml:space="preserve">2)  </t>
    </r>
    <r>
      <rPr>
        <sz val="11"/>
        <rFont val="Times New Roman"/>
        <family val="1"/>
      </rPr>
      <t>O  item  remunera  o  fornecimento  e  instalação  da  válvula  de  retenção  de  pé  com  crivo,  em bronze, diâmetro de 4", inclusive materiais acessórios e de vedação.</t>
    </r>
  </si>
  <si>
    <r>
      <rPr>
        <sz val="10"/>
        <rFont val="Times New Roman"/>
        <family val="1"/>
      </rPr>
      <t>47.05.280  VÁLVULA GLOBO ANGULAR DE 45º EM BRONZE, DN = 2 1/2"</t>
    </r>
  </si>
  <si>
    <r>
      <rPr>
        <sz val="10"/>
        <rFont val="Times New Roman"/>
        <family val="1"/>
      </rPr>
      <t xml:space="preserve">2)  </t>
    </r>
    <r>
      <rPr>
        <sz val="11"/>
        <rFont val="Times New Roman"/>
        <family val="1"/>
      </rPr>
      <t>O  item  remunera  o  fornecimento  e  instalação  de  válvula  globo  angular  de  45º  (graus),  em bronze, ou latão, diâmetro nominal de 2 1/2", com classe de pressão mínima de 14 kgf cm², para recalque  de  rede  de  incêndio,  fabricação  Buckaspiero  ou  equivalente;  inclusive  materiais acessórios e de vedação.</t>
    </r>
  </si>
  <si>
    <r>
      <rPr>
        <sz val="10"/>
        <rFont val="Times New Roman"/>
        <family val="1"/>
      </rPr>
      <t>47.05.290  VÁLVULA DE GAVETA EM BRONZE, HASTE ASCENDENTE, CLASSE 150 LIBRAS PARA VAPOR SATURADO E CLASSE 300 LIBRAS PARA ÁGUA, ÓLEO E GÁS, DN = 1/2"</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</si>
  <si>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1/2", classe 150 libras para vapor saturado e classe 300 libras para água, óleo e gás; inclusive materiais acessórios e de vedação.</t>
    </r>
  </si>
  <si>
    <r>
      <rPr>
        <sz val="10"/>
        <rFont val="Times New Roman"/>
        <family val="1"/>
      </rPr>
      <t>47.05.296  VÁLVULA DE GAVETA EM BRONZE, HASTE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</si>
  <si>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4",  classe  150  libras  para  vapor saturado e classe 300 libras para água, óleo e gás; inclusive materiais acessórios e de vedação.</t>
    </r>
  </si>
  <si>
    <r>
      <rPr>
        <sz val="10"/>
        <rFont val="Times New Roman"/>
        <family val="1"/>
      </rPr>
      <t>47.05.300  VÁLVULA DE  GAVETA EM  BRONZE,  HASTE  NÃO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</si>
  <si>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4",  classe  150  libras  para  vapor saturado e classe 300 libras para água, óleo e gás; inclusive materiais acessórios e de vedação.</t>
    </r>
  </si>
  <si>
    <r>
      <rPr>
        <sz val="10"/>
        <rFont val="Times New Roman"/>
        <family val="1"/>
      </rPr>
      <t>47.05.310  VÁLVULA DE  GAVETA EM  BRONZE,  HASTE  NÃO  ASCENDENTE,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</si>
  <si>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150  libras  para  vapor saturado e classe 300 libras para água, óleo e gás; inclusive materiais acessórios e de vedação.</t>
    </r>
  </si>
  <si>
    <r>
      <rPr>
        <sz val="10"/>
        <rFont val="Times New Roman"/>
        <family val="1"/>
      </rPr>
      <t>47.05.320  VÁLVULA GLOBO EM BRONZE,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</si>
  <si>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globo com extremidades rosqueáveis, em bronze, diâmetro nominal de 4", classe 150 libras para vapor saturado e classe 300 libras para água, óleo e gás; inclusive materiais acessórios e de vedação.</t>
    </r>
  </si>
  <si>
    <r>
      <rPr>
        <sz val="10"/>
        <rFont val="Times New Roman"/>
        <family val="1"/>
      </rPr>
      <t>47.05.340  VÁLVULA GLOBO EM BRONZE, CLASSE 150 LIBRAS PARA VAPOR SATURADO E CLASSE 300 LIBRAS PARA ÁGUA, ÓLEO E GÁS, DN = 3/4"</t>
    </r>
  </si>
  <si>
    <r>
      <rPr>
        <sz val="10"/>
        <rFont val="Times New Roman"/>
        <family val="1"/>
      </rPr>
      <t xml:space="preserve">2)  </t>
    </r>
    <r>
      <rPr>
        <sz val="11"/>
        <rFont val="Times New Roman"/>
        <family val="1"/>
      </rPr>
      <t>O item remunera o fornecimento e instalação da válvula globo com extremidades rosqueáveis, em bronze, diâmetro nominal de 3/4", classe 150 libras para vapor saturado e classe 300 libras para água, óleo e gás; inclusive materiais acessórios e de vedação.</t>
    </r>
  </si>
  <si>
    <r>
      <rPr>
        <sz val="10"/>
        <rFont val="Times New Roman"/>
        <family val="1"/>
      </rPr>
      <t>47.05.350  VÁLVULA GLOBO EM BRONZE, CLASSE 150 LIBRAS PARA VAPOR SATURADO E CLASSE 300 LIBRAS PARA ÁGUA, ÓLEO E GÁS, DN = 1"</t>
    </r>
  </si>
  <si>
    <r>
      <rPr>
        <sz val="10"/>
        <rFont val="Times New Roman"/>
        <family val="1"/>
      </rPr>
      <t xml:space="preserve">2)  </t>
    </r>
    <r>
      <rPr>
        <sz val="11"/>
        <rFont val="Times New Roman"/>
        <family val="1"/>
      </rPr>
      <t>O item remunera o fornecimento e instalação da válvula globo com extremidades rosqueáveis, em bronze, diâmetro nominal de 1", classe 150 libras para vapor saturado e classe 300 libras para água, óleo e gás; inclusive materiais acessórios e de vedação.</t>
    </r>
  </si>
  <si>
    <r>
      <rPr>
        <sz val="10"/>
        <rFont val="Times New Roman"/>
        <family val="1"/>
      </rPr>
      <t>47.05.360  VÁLVULA GLOBO EM BRONZE, CLASSE 150 LIBRAS PARA VAPOR SATURADO E CLASSE 300 LIBRAS PARA ÁGUA, ÓLEO E GÁS, DN = 1 1/2"</t>
    </r>
  </si>
  <si>
    <r>
      <rPr>
        <sz val="10"/>
        <rFont val="Times New Roman"/>
        <family val="1"/>
      </rPr>
      <t xml:space="preserve">2)  </t>
    </r>
    <r>
      <rPr>
        <sz val="11"/>
        <rFont val="Times New Roman"/>
        <family val="1"/>
      </rPr>
      <t>O item remunera o fornecimento e instalação da válvula globo com extremidades rosqueáveis, em  bronze,  diâmetro  nominal  de  1 1/2",  classe  150  libras  para  vapor  saturado  e  classe  300 libras para água, óleo e gás; inclusive materiais acessórios e de vedação.</t>
    </r>
  </si>
  <si>
    <r>
      <rPr>
        <sz val="10"/>
        <rFont val="Times New Roman"/>
        <family val="1"/>
      </rPr>
      <t>47.05.370  VÁLVULA GLOBO EM BRONZE,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</si>
  <si>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150 libras para vapor saturado e classe 300 libras para água, óleo e gás; inclusive materiais acessórios e de vedação.</t>
    </r>
  </si>
  <si>
    <r>
      <rPr>
        <sz val="10"/>
        <rFont val="Times New Roman"/>
        <family val="1"/>
      </rPr>
      <t>47.05.390  VÁLVULA GLOBO EM BRONZE, CLASSE 150 LIBRAS PARA VAPOR SATURADO E CLASSE 300 LIBRAS PARA ÁGUA, ÓLEO E GÁS, DN = 2 1/2"</t>
    </r>
  </si>
  <si>
    <r>
      <rPr>
        <sz val="10"/>
        <rFont val="Times New Roman"/>
        <family val="1"/>
      </rPr>
      <t xml:space="preserve">2)  </t>
    </r>
    <r>
      <rPr>
        <sz val="11"/>
        <rFont val="Times New Roman"/>
        <family val="1"/>
      </rPr>
      <t>O item remunera o fornecimento e instalação da válvula globo com extremidades rosqueáveis, em  bronze,  diâmetro  nominal  de  2 1/2",  classe  150  libras  para  vapor  saturado  e  classe  300 libras para água, óleo e gás; inclusive materiais acessórios e de vedação.</t>
    </r>
  </si>
  <si>
    <r>
      <rPr>
        <sz val="10"/>
        <rFont val="Times New Roman"/>
        <family val="1"/>
      </rPr>
      <t>47.05.392  VÁLVULA GLOBO EM BRONZE, CLASSE 150 LIBRAS PARA VAPOR SATURADO E CLASSE 300 LIBRAS PARA ÁGUA, ÓLEO E GÁS, DN = 3"</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</si>
  <si>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</si>
  <si>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e instalação da válvula globo com extremidades rosqueáveis, em bronze, diâmetro nominal de 3", classe 150 libras para vapor saturado e classe 300 libras para água, óleo e gás; inclusive materiais acessórios e de vedação.</t>
    </r>
  </si>
  <si>
    <r>
      <rPr>
        <sz val="10"/>
        <rFont val="Times New Roman"/>
        <family val="1"/>
      </rPr>
      <t>47.05.400  VÁLVULA DE GAVETA EM BRONZE, CLASSE 125 LIBRAS PARA VAPOR E CLASSE 200 LIBRAS PARA ÁGUA, ÓLEO E GÁS, DN = 1"</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</si>
  <si>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classe 125 libras para vapor e classe 200 libras para água, óleo e gás; inclusive materiais acessórios e de vedação.</t>
    </r>
  </si>
  <si>
    <r>
      <rPr>
        <sz val="10"/>
        <rFont val="Times New Roman"/>
        <family val="1"/>
      </rPr>
      <t>47.05.410  VÁLVULA DE GAVETA EM BRONZE, CLASSE 125 LIBRAS PARA VAPOR E CLASSE 200 LIBRAS PARA ÁGUA, ÓLEO E GÁS, DN = 1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</si>
  <si>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1/2", classe 125 libras para vapor e classe 200 libras para água, óleo e gás; inclusive materiais acessórios e de vedação.</t>
    </r>
  </si>
  <si>
    <r>
      <rPr>
        <sz val="10"/>
        <rFont val="Times New Roman"/>
        <family val="1"/>
      </rPr>
      <t>47.05.420  VÁLVULA DE GAVETA EM BRONZE, CLASSE 125 LIBRAS PARA VAPOR E CLASSE 200 LIBRAS PARA ÁGUA, ÓLEO E GÁS, DN = 2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</si>
  <si>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1/2", classe 125 libras para vapor e classe 200 libras para água, óleo e gás; inclusive materiais acessórios e de vedação.</t>
    </r>
  </si>
  <si>
    <r>
      <rPr>
        <sz val="10"/>
        <rFont val="Times New Roman"/>
        <family val="1"/>
      </rPr>
      <t>47.05.430  VÁLVULA DE GAVETA EM BRONZE, CLASSE 125 LIBRAS PARA VAPOR E CLASSE 200 LIBRAS PARA ÁGUA, ÓLEO E GÁS, DN = 3"</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</si>
  <si>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3", classe 125 libras para vapor e classe 200 libras para água, óleo e gás; inclusive materiais acessórios e de vedação.</t>
    </r>
  </si>
  <si>
    <r>
      <rPr>
        <sz val="10"/>
        <rFont val="Times New Roman"/>
        <family val="1"/>
      </rPr>
      <t xml:space="preserve">47.05.450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t>
    </r>
    <r>
      <rPr>
        <sz val="10"/>
        <color rgb="FF0000FF"/>
        <rFont val="Times New Roman"/>
        <family val="1"/>
      </rPr>
      <t xml:space="preserve">= </t>
    </r>
    <r>
      <rPr>
        <sz val="10"/>
        <rFont val="Times New Roman"/>
        <family val="1"/>
      </rPr>
      <t xml:space="preserve">20 A 90 PSI, DN </t>
    </r>
    <r>
      <rPr>
        <sz val="10"/>
        <color rgb="FF0000FF"/>
        <rFont val="Times New Roman"/>
        <family val="1"/>
      </rPr>
      <t xml:space="preserve">= </t>
    </r>
    <r>
      <rPr>
        <sz val="10"/>
        <rFont val="Times New Roman"/>
        <family val="1"/>
      </rPr>
      <t>1 ¼”</t>
    </r>
  </si>
  <si>
    <r>
      <rPr>
        <sz val="10"/>
        <rFont val="Times New Roman"/>
        <family val="1"/>
      </rPr>
      <t xml:space="preserve">2)  </t>
    </r>
    <r>
      <rPr>
        <sz val="11"/>
        <rFont val="Times New Roman"/>
        <family val="1"/>
      </rPr>
      <t>O  item  remunera  o  fornecimento  e  instalação  de  válvula  automática  redutora  de  pressão,  de ação direta, para água, ar, óleo e gases não corrosivos, constituída de corpo em bronze, com extremidades roscadas BSP, conforme especificações abaixo:</t>
    </r>
  </si>
  <si>
    <r>
      <rPr>
        <sz val="11"/>
        <rFont val="Times New Roman"/>
        <family val="1"/>
      </rPr>
      <t>a)  Diâmetro nominal = 1 1/4”;</t>
    </r>
  </si>
  <si>
    <r>
      <rPr>
        <sz val="11"/>
        <rFont val="Times New Roman"/>
        <family val="1"/>
      </rPr>
      <t>b)  Pressão de entrada = até 200 psi;</t>
    </r>
  </si>
  <si>
    <r>
      <rPr>
        <sz val="11"/>
        <rFont val="Times New Roman"/>
        <family val="1"/>
      </rPr>
      <t>c)  Pressão regulável de saída = de 20 a 90 psi;</t>
    </r>
  </si>
  <si>
    <r>
      <rPr>
        <sz val="11"/>
        <rFont val="Times New Roman"/>
        <family val="1"/>
      </rPr>
      <t>d)  Fabricação Niagara ou equivalente</t>
    </r>
  </si>
  <si>
    <r>
      <rPr>
        <sz val="11"/>
        <rFont val="Times New Roman"/>
        <family val="1"/>
      </rPr>
      <t>Remunera também materiais acessórios e de vedação.</t>
    </r>
  </si>
  <si>
    <r>
      <rPr>
        <sz val="10"/>
        <rFont val="Times New Roman"/>
        <family val="1"/>
      </rPr>
      <t xml:space="preserve">47.05.460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 20 A 90 PSI, DN </t>
    </r>
    <r>
      <rPr>
        <sz val="10"/>
        <color rgb="FF0000FF"/>
        <rFont val="Times New Roman"/>
        <family val="1"/>
      </rPr>
      <t xml:space="preserve">= </t>
    </r>
    <r>
      <rPr>
        <sz val="10"/>
        <rFont val="Times New Roman"/>
        <family val="1"/>
      </rPr>
      <t>2”</t>
    </r>
  </si>
  <si>
    <r>
      <rPr>
        <sz val="11"/>
        <rFont val="Times New Roman"/>
        <family val="1"/>
      </rPr>
      <t>a)  Diâmetro nominal = 2”;</t>
    </r>
  </si>
  <si>
    <r>
      <rPr>
        <sz val="10"/>
        <rFont val="Times New Roman"/>
        <family val="1"/>
      </rPr>
      <t>47.05.580  VÁLVULA  DE  GAVETA  EM  BRONZE  COM  FECHO  RÁPIDO,  DN=  1  1/2"  SERÁ  MEDIDO  POR UNIDADE INSTALADA (UN).</t>
    </r>
  </si>
  <si>
    <r>
      <rPr>
        <sz val="10"/>
        <rFont val="Times New Roman"/>
        <family val="1"/>
      </rPr>
      <t xml:space="preserve">2)  </t>
    </r>
    <r>
      <rPr>
        <sz val="11"/>
        <rFont val="Times New Roman"/>
        <family val="1"/>
      </rPr>
      <t>O  item  remunera  o  fornecimento  e  instalação  da  válvula  de  gaveta  com  fecho  rápido,  em bronze, diâmetro nominal de 1 1/2", com acabamento bruto; inclusive materiais acessórios e de vedação.</t>
    </r>
  </si>
  <si>
    <r>
      <rPr>
        <b/>
        <sz val="10"/>
        <rFont val="Times New Roman"/>
        <family val="1"/>
      </rPr>
      <t>47.06.000  REGISTRO E / OU VÁLVULA EM FERRO FUNDIDO</t>
    </r>
  </si>
  <si>
    <r>
      <rPr>
        <sz val="10"/>
        <rFont val="Times New Roman"/>
        <family val="1"/>
      </rPr>
      <t>47.06.030  VÁLVULA  DE  GAVETA  EM  FERRO  FUNDIDO,  HASTE  ASCENDENTE  COM  FLANGE,  CLASSE 125 LIBRAS, DN = 2"</t>
    </r>
  </si>
  <si>
    <r>
      <rPr>
        <sz val="10"/>
        <rFont val="Times New Roman"/>
        <family val="1"/>
      </rPr>
      <t xml:space="preserve">2)  </t>
    </r>
    <r>
      <rPr>
        <sz val="11"/>
        <rFont val="Times New Roman"/>
        <family val="1"/>
      </rPr>
      <t>O item remunera o fornecimento e instalação da válvula de gaveta em ferro fundido com haste ascendente e flange, classe 125 libras, diâmetro nominal de 2", inclusive materiais acessórios e de vedação.</t>
    </r>
  </si>
  <si>
    <r>
      <rPr>
        <sz val="10"/>
        <rFont val="Times New Roman"/>
        <family val="1"/>
      </rPr>
      <t>47.06.040  VÁLVULA DE RETENÇÃO DE PÉ COM CRIVO EM FERRO FUNDIDO, FLANGEADA, DN = 6"</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</si>
  <si>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6", inclusive materiais acessórios e de vedação.</t>
    </r>
  </si>
  <si>
    <r>
      <rPr>
        <sz val="10"/>
        <rFont val="Times New Roman"/>
        <family val="1"/>
      </rPr>
      <t>47.06.041  VÁLVULA DE RETENÇÃO DE PÉ COM CRIVO EM FERRO FUNDIDO, FLANGEADA, DN = 8´</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</si>
  <si>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8", inclusive materiais acessórios e de vedação.</t>
    </r>
  </si>
  <si>
    <r>
      <rPr>
        <sz val="10"/>
        <rFont val="Times New Roman"/>
        <family val="1"/>
      </rPr>
      <t>47.06.050  VÁLVULA DE RETENÇÃO TIPO PORTINHOLA DUPLA EM FERRO FUNDIDO, DN = 6"</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</si>
  <si>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6",  inclusive  tirantes  com porcas para a fixação entre flanges, materiais acessórios e de vedação.</t>
    </r>
  </si>
  <si>
    <r>
      <rPr>
        <sz val="10"/>
        <rFont val="Times New Roman"/>
        <family val="1"/>
      </rPr>
      <t>47.06.051  VÁLVULA  DE  RETENÇÃO  TIPO  PORTINHOLA  SIMPLES  EM  FERRO  FUNDIDO,  FLANGEADA, DN = 6´</t>
    </r>
  </si>
  <si>
    <r>
      <rPr>
        <sz val="10"/>
        <rFont val="Times New Roman"/>
        <family val="1"/>
      </rPr>
      <t xml:space="preserve">2)  </t>
    </r>
    <r>
      <rPr>
        <sz val="11"/>
        <rFont val="Times New Roman"/>
        <family val="1"/>
      </rPr>
      <t>O item remunera o fornecimento e instalação da válvula de retenção tipo portinhola simples, em ferro fundido, com vedações em bronze, flangeada, diâmetro nominal de 6</t>
    </r>
    <r>
      <rPr>
        <sz val="10"/>
        <rFont val="Times New Roman"/>
        <family val="1"/>
      </rPr>
      <t>´</t>
    </r>
    <r>
      <rPr>
        <sz val="11"/>
        <rFont val="Times New Roman"/>
        <family val="1"/>
      </rPr>
      <t>, inclusive materiais acessórios necessários para a fixação e vedação.</t>
    </r>
  </si>
  <si>
    <r>
      <rPr>
        <sz val="10"/>
        <rFont val="Times New Roman"/>
        <family val="1"/>
      </rPr>
      <t>47.06.060  VÁLVULA DE GAVETA EM FERRO FUNDIDO COM BOLSA, DN = 150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</si>
  <si>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150 mm, inclusive materiais acessórios e de vedação.</t>
    </r>
  </si>
  <si>
    <r>
      <rPr>
        <sz val="10"/>
        <rFont val="Times New Roman"/>
        <family val="1"/>
      </rPr>
      <t>47.06.070  VÁLVULA DE GAVETA EM FERRO FUNDIDO COM BOLSA, DN = 200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</si>
  <si>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200 mm, inclusive materiais acessórios e de vedação.</t>
    </r>
  </si>
  <si>
    <r>
      <rPr>
        <sz val="10"/>
        <rFont val="Times New Roman"/>
        <family val="1"/>
      </rPr>
      <t>47.06.080  VÁLVULA DE RETENÇÃO TIPO PORTINHOLA SIMPLES EM FERRO FUNDIDO, DN = 4"</t>
    </r>
  </si>
  <si>
    <r>
      <rPr>
        <sz val="10"/>
        <rFont val="Times New Roman"/>
        <family val="1"/>
      </rPr>
      <t xml:space="preserve">2)  </t>
    </r>
    <r>
      <rPr>
        <sz val="11"/>
        <rFont val="Times New Roman"/>
        <family val="1"/>
      </rPr>
      <t>O item remunera o fornecimento e instalação da válvula de retenção tipo portinhola simples, em ferro  fundido,  com  vedações  tipo  Buna-N,  diâmetro  nominal  de  4",  inclusive  materiais acessórios necessários para a fixação e vedação.</t>
    </r>
  </si>
  <si>
    <r>
      <rPr>
        <sz val="10"/>
        <rFont val="Times New Roman"/>
        <family val="1"/>
      </rPr>
      <t>47.06.090  VÁLVULA DE RETENÇÃO TIPO PORTINHOLA DUPLA EM FERRO FUNDIDO, DN = 4"</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</si>
  <si>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4",  inclusive  tirantes  com porcas para a fixação entre flanges, materiais acessórios e de vedação.</t>
    </r>
  </si>
  <si>
    <r>
      <rPr>
        <sz val="10"/>
        <rFont val="Times New Roman"/>
        <family val="1"/>
      </rPr>
      <t>47.06.100  VÁLVULA DE SEGURANÇA EM FERRO FUNDIDO ROSQUEADA, COM PRESSÃO DE AJUSTE DE 0,40 ATÉ 0,75 KG / CM², DN = 2"</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</si>
  <si>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2"; mola branca para  pressão  de  ajuste  de  0,40  kg / cm²  até 0,75 kg / cm², inclusive materiais acessórios e de vedação. Referência modelo SV 17, fabricação Spirax Sarco ou equivalente.</t>
    </r>
  </si>
  <si>
    <r>
      <rPr>
        <sz val="10"/>
        <rFont val="Times New Roman"/>
        <family val="1"/>
      </rPr>
      <t>47.06.110  VÁLVULA DE SEGURANÇA EM FERRO FUNDIDO ROSQUEADA, COM PRESSÃO DE AJUSTE DE 6,1 ATÉ 10,0 KG / CM², DN = 3/4"</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</si>
  <si>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3/4";  mola verde para pressão de ajuste de 6,1 kg / cm² até 10,0 kg / cm², inclusive materiais acessórios e de vedação. Referência modelo SV 17, fabricação Spirax Sarco ou equivalente.</t>
    </r>
  </si>
  <si>
    <r>
      <rPr>
        <sz val="10"/>
        <rFont val="Times New Roman"/>
        <family val="1"/>
      </rPr>
      <t>47.06.180  VÁLVULA DE GAVETA EM FERRO FUNDIDO COM BOLSA, DN = 100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</si>
  <si>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100 mm, inclusive materiais acessórios e de vedação.</t>
    </r>
  </si>
  <si>
    <r>
      <rPr>
        <sz val="10"/>
        <rFont val="Times New Roman"/>
        <family val="1"/>
      </rPr>
      <t>47.06.310  VISOR  DE  FLUXO,  JANELA  SIMPLES,  CORPO  EM  FERRO  FUNDIDO  OU  AÇO  CARBONO, ROSQUEADO, DN = 1"</t>
    </r>
  </si>
  <si>
    <r>
      <rPr>
        <sz val="10"/>
        <rFont val="Times New Roman"/>
        <family val="1"/>
      </rPr>
      <t xml:space="preserve">1)  </t>
    </r>
    <r>
      <rPr>
        <sz val="11"/>
        <rFont val="Times New Roman"/>
        <family val="1"/>
      </rPr>
      <t>Será medido por unidade de visor de fluxo instalado (un).</t>
    </r>
  </si>
  <si>
    <r>
      <rPr>
        <sz val="10"/>
        <rFont val="Times New Roman"/>
        <family val="1"/>
      </rPr>
      <t xml:space="preserve">2)  </t>
    </r>
    <r>
      <rPr>
        <sz val="11"/>
        <rFont val="Times New Roman"/>
        <family val="1"/>
      </rPr>
      <t>O item remunera o fornecimento e instalação do visor de fluxo, corpo em ferro fundido ou aço carbono,  com  extremidades  rosqueáveis  BSP,  diâmetro  nominal  de  1”;  remunera  também  o fornecimento de materiais acessórios e de vedação, e a mão-de-obra necessária para instalação</t>
    </r>
  </si>
  <si>
    <r>
      <rPr>
        <sz val="11"/>
        <rFont val="Times New Roman"/>
        <family val="1"/>
      </rPr>
      <t>do visor de fluxo, referência Visor modelo VZ da Spirax Sarco, visor modelo GS11S da ASCA, visor modelo 091 da Conaut ou equivalente.</t>
    </r>
  </si>
  <si>
    <r>
      <rPr>
        <sz val="10"/>
        <rFont val="Times New Roman"/>
        <family val="1"/>
      </rPr>
      <t>47.06.320  VÁLVULA DE GOVERNO (RETENÇÃO E ALARME) COMPLETA, CORPO EM FERRO FUNDIDO, EXTREMIDADES FLANGEADAS, CLASSE 125 LIBRAS, DN = 4”</t>
    </r>
  </si>
  <si>
    <r>
      <rPr>
        <sz val="10"/>
        <rFont val="Times New Roman"/>
        <family val="1"/>
      </rPr>
      <t xml:space="preserve">2)  </t>
    </r>
    <r>
      <rPr>
        <sz val="11"/>
        <rFont val="Times New Roman"/>
        <family val="1"/>
      </rPr>
      <t>O  item  remunera  o  fornecimento  e  instalação  de  válvula  de  governo  (retenção  e  alarme), extremidades flangeadas padrão ANSI B16.1, diâmetro nominal de 4", corpo em ferro fundido classe 125  libras;  pressão  máxima  de  trabalho  de  175  psi;  aprovações  UL  e  FM;  conjunto completo composto de: monômetros, válvulas de gavetas, válvulas de 03 vias, motor de alarme hidráulico,  câmara  de  retardo,  válvulas  de  esfera,  válvulas  angulares,  tês,  niples,  cotovelos, uniões,  filtros,  tubos  e  pressostato;  jogo  de  parafusos  em  aço  galvanizado  à  fogo,  porcas  e arruelas PN 16; remunera também materiais acessórios e de vedação e a mão de obra necessária para a instalação completa do conjunto; referência comercial modelo 353-V da Kidde Resmat, Vesta, Niágara ou equivalente. Não remunera o fornecimento de gongo hidráulico.</t>
    </r>
  </si>
  <si>
    <r>
      <rPr>
        <sz val="10"/>
        <rFont val="Times New Roman"/>
        <family val="1"/>
      </rPr>
      <t>47.06.330  VÁLVULA DE GAVETA, CORPO EM FERRO FUNDIDO, EXTREMIDADES FLANGEADAS, HASTE ASCENDENTE COM FLANGE, CLASSE 150 LIBRAS, DN = 4"</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</si>
  <si>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4", inclusive materiais acessórios e de vedação, referência comercial Niágara ou equivalente.</t>
    </r>
  </si>
  <si>
    <r>
      <rPr>
        <sz val="10"/>
        <rFont val="Times New Roman"/>
        <family val="1"/>
      </rPr>
      <t>47.06.340  VÁLVULA DE GAVETA, CORPO EM FERRO FUNDIDO, EXTREMIDADES FLANGEADAS, HASTE ASCENDENTE COM FLANGE, CLASSE 150 LIBRAS, DN = 6"</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</si>
  <si>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6", inclusive materiais acessórios e de vedação, referência comercial Niágara ou equivalente.</t>
    </r>
  </si>
  <si>
    <r>
      <rPr>
        <sz val="10"/>
        <rFont val="Times New Roman"/>
        <family val="1"/>
      </rPr>
      <t>47.06.350  VÁLVULA   DE   RETENÇÃO   VERTICAL,   CORPO   EM   FERRO   FUNDIDO,   EXTREMIDADES FLANGEADAS, CLASSE 125 LIBRAS, DN = 4"</t>
    </r>
  </si>
  <si>
    <r>
      <rPr>
        <sz val="10"/>
        <rFont val="Times New Roman"/>
        <family val="1"/>
      </rPr>
      <t xml:space="preserve">2)  </t>
    </r>
    <r>
      <rPr>
        <sz val="11"/>
        <rFont val="Times New Roman"/>
        <family val="1"/>
      </rPr>
      <t>O item remunera o fornecimento e a instalação de válvula de retenção vertical, corpo e tampa em ferro fundido, classe 125 libras para vapor e classe 200 libras para água ou óleo, diâmetro nominal de 4", extremidades flangeadas, inclusive materiais acessórios e de vedação, referência comercial Niágara ou equivalente.</t>
    </r>
  </si>
  <si>
    <r>
      <rPr>
        <b/>
        <sz val="10"/>
        <rFont val="Times New Roman"/>
        <family val="1"/>
      </rPr>
      <t>47.07.000  REGISTRO E / OU VÁLVULA EM AÇO CARBONO FUNDIDO</t>
    </r>
  </si>
  <si>
    <r>
      <rPr>
        <sz val="10"/>
        <rFont val="Times New Roman"/>
        <family val="1"/>
      </rPr>
      <t>47.07.010  VÁLVULA  ESFERA  EM  AÇO  CARBONO  FUNDIDO,  PASSAGEM  PLENA,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</si>
  <si>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</si>
  <si>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47.07.020  VÁLVULA  ESFERA  EM  AÇO  CARBONO  FUNDIDO,  PASSAGEM  PLENA,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</si>
  <si>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</si>
  <si>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47.07.030  VÁLVULA  ESFERA  EM  AÇO  CARBONO  FUNDIDO,  PASSAGEM  PLENA,  CLASSE  150  LIBRAS PARA VAPOR E CLASSE 600 LIBRAS PARA ÁGUA, ÓLEO E GÁS, DN = 1"</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</si>
  <si>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 classe 150 libras para vapor e classe 600 libras para água, óleo e gás; inclusive materiais acessórios e de vedação.</t>
    </r>
  </si>
  <si>
    <r>
      <rPr>
        <sz val="10"/>
        <rFont val="Times New Roman"/>
        <family val="1"/>
      </rPr>
      <t>47.07.080  VÁLVULA   ESFERA   EM   AÇO   CARBONO   FUNDIDO,   PASSAGEM   PLENA,   EXTREMIDADES ROSQUEÁVEIS, CLASSE 300 LIBRAS PARA VAPOR SATURADO, DN = 1”</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</si>
  <si>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1",  classe  300  libras  para  vapor  saturado;  inclusive  materiais  acessórios  e  de vedação.</t>
    </r>
  </si>
  <si>
    <r>
      <rPr>
        <sz val="10"/>
        <rFont val="Times New Roman"/>
        <family val="1"/>
      </rPr>
      <t>47.07.090  VÁLVULA   ESFERA   EM   AÇO   CARBONO   FUNDIDO,   PASSAGEM   PLENA,   EXTREMIDADES ROSQUEÁVEIS, CLASSE 300 LIBRAS PARA VAPOR SATURADO, DN = 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</si>
  <si>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</si>
  <si>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2",  classe  300  libras  para  vapor  saturado;  inclusive  materiais  acessórios  e  de vedação.</t>
    </r>
  </si>
  <si>
    <r>
      <rPr>
        <sz val="10"/>
        <rFont val="Times New Roman"/>
        <family val="1"/>
      </rPr>
      <t>47.07.100  VÁLVULA ESFERA EM AÇO CARBONO FUNDIDO, PASSAGEM REDUZIDA,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</si>
  <si>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</si>
  <si>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47.07.110  VÁLVULA ESFERA EM AÇO CARBONO FUNDIDO, PASSAGEM REDUZIDA,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</si>
  <si>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</si>
  <si>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47.07.120  VÁLVULA ESFERA EM AÇO CARBONO FUNDIDO, PASSAGEM REDUZIDA, CLASSE 150 LIBRAS PARA VAPOR E CLASSE 600 LIBRAS PARA ÁGUA, ÓLEO E GÁS, DN = 1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</si>
  <si>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 1/2", classe 150 libras para vapor e classe 600 libras para água, óleo e gás; inclusive materiais acessórios e de vedação.</t>
    </r>
  </si>
  <si>
    <r>
      <rPr>
        <sz val="10"/>
        <rFont val="Times New Roman"/>
        <family val="1"/>
      </rPr>
      <t>47.07.160  VÁLVULA  DE  ESFERA  MONOBLOCO  EM  AÇO  CARBONO  FUNDIDO,  PASSAGEM  REDUZIDA, CLASSE 150 LIBRAS PARA GÁS E 300 LIBRAS PARA LÍQUIDOS E FLUIDOS, DN = 3/4"</t>
    </r>
  </si>
  <si>
    <r>
      <rPr>
        <sz val="10"/>
        <rFont val="Times New Roman"/>
        <family val="1"/>
      </rPr>
      <t xml:space="preserve">2)  </t>
    </r>
    <r>
      <rPr>
        <sz val="11"/>
        <rFont val="Times New Roman"/>
        <family val="1"/>
      </rPr>
      <t>O item remunera o fornecimento e instalação de válvula de esfera monobloco em aço carbono fundido,  com  rosca  reduzida,  classe  150 libras  para  gás  e  300  libras  para  líquidos  e  fluidos, diâmetro nominal de 3/4", acabamento bruto; inclusive materiais acessórios e de vedação.</t>
    </r>
  </si>
  <si>
    <r>
      <rPr>
        <b/>
        <sz val="10"/>
        <rFont val="Times New Roman"/>
        <family val="1"/>
      </rPr>
      <t>47.09.000  REGISTRO E / OU VÁLVULA EM AÇO CARBONO FORJADO</t>
    </r>
  </si>
  <si>
    <r>
      <rPr>
        <sz val="10"/>
        <rFont val="Times New Roman"/>
        <family val="1"/>
      </rPr>
      <t>47.09.010  VÁLVULA GLOBO EM AÇO CARBONO FORJADO, CLASSE 800 LIBRAS PARA VAPOR E CLASSE 2000 LIBRAS PARA ÁGUA, ÓLEO E GÁS, DN = 3/4"</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</si>
  <si>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3/4", classe  800  libras  para  vapor  e  classe  2000  libras  para  água,  óleo  e  gás;  inclusive  materiais acessórios e de vedação.</t>
    </r>
  </si>
  <si>
    <r>
      <rPr>
        <sz val="10"/>
        <rFont val="Times New Roman"/>
        <family val="1"/>
      </rPr>
      <t>47.09.020  VÁLVULA GLOBO EM AÇO CARBONO FORJADO, CLASSE 800 LIBRAS PARA VAPOR E CLASSE 2000 LIBRAS PARA ÁGUA, ÓLEO E GÁS, DN = 1"</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</si>
  <si>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1", classe  800  libras  para  vapor  e  classe  2000  libras  para  água,  óleo  e  gás;  inclusive  materiais acessórios e de vedação.</t>
    </r>
  </si>
  <si>
    <r>
      <rPr>
        <sz val="10"/>
        <rFont val="Times New Roman"/>
        <family val="1"/>
      </rPr>
      <t>47.09.030  VÁLVULA GLOBO EM AÇO CARBONO FORJADO, CLASSE 800 LIBRAS PARA VAPOR E CLASSE 2000 LIBRAS PARA ÁGUA, ÓLEO E GÁS, DN = 1 1/2"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</si>
  <si>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t>
    </r>
  </si>
  <si>
    <r>
      <rPr>
        <sz val="11"/>
        <rFont val="Times New Roman"/>
        <family val="1"/>
      </rPr>
      <t>vedação  tipo  espirotálica  em  aço  inoxidável,  com  núcleo  de  Grafoil;  diâmetro  nominal  de 1 1/2",  classe  800  libras  para  vapor  e  classe  2000  libras  para  água,  óleo  e  gás;  inclusive materiais acessórios e de vedação.</t>
    </r>
  </si>
  <si>
    <r>
      <rPr>
        <sz val="10"/>
        <rFont val="Times New Roman"/>
        <family val="1"/>
      </rPr>
      <t>47.09.040  VÁLVULA GLOBO EM AÇO CARBONO FORJADO, CLASSE 800 LIBRAS PARA VAPOR E CLASSE 2000 LIBRAS PARA ÁGUA, ÓLEO E GÁS, DN = 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</si>
  <si>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2", classe  800  libras  para  vapor  e  classe  2000  libras  para  água,  óleo  e  gás;  inclusive  materiais acessórios e de vedação.</t>
    </r>
  </si>
  <si>
    <r>
      <rPr>
        <b/>
        <sz val="10"/>
        <rFont val="Times New Roman"/>
        <family val="1"/>
      </rPr>
      <t>47.10.000  REGISTRO E / OU VÁLVULA EM AÇO INOXIDÁVEL FORJADO</t>
    </r>
  </si>
  <si>
    <r>
      <rPr>
        <sz val="10"/>
        <rFont val="Times New Roman"/>
        <family val="1"/>
      </rPr>
      <t>47.10.010  PURGADOR    TERMODINÂMICO    COM    FILTRO    INCORPORADO,    EM    AÇO    INOXIDÁVEL FORJADO, PRESSÃO DE 0,25 A 42 KG/CM², TEMPERATURAS ATÉ 425ºC, DN = 1/2"</t>
    </r>
  </si>
  <si>
    <r>
      <rPr>
        <sz val="10"/>
        <rFont val="Times New Roman"/>
        <family val="1"/>
      </rPr>
      <t xml:space="preserve">1)  </t>
    </r>
    <r>
      <rPr>
        <sz val="11"/>
        <rFont val="Times New Roman"/>
        <family val="1"/>
      </rPr>
      <t>Será medido por unidade de purgador instalado (un).</t>
    </r>
  </si>
  <si>
    <r>
      <rPr>
        <sz val="10"/>
        <rFont val="Times New Roman"/>
        <family val="1"/>
      </rPr>
      <t xml:space="preserve">2)  </t>
    </r>
    <r>
      <rPr>
        <sz val="11"/>
        <rFont val="Times New Roman"/>
        <family val="1"/>
      </rPr>
      <t>O item remunera o fornecimento e instalação de purgador termodinâmico de fluxo distribuído com filtro incorporado, em aço inoxidável forjado tipo TDS-52 da Spirax Sarco ou equivalente, diâmetro    nominal    de    1/2";    com    as    condições    de    trabalho:    pressão    mínima    de 0,25 barg (3,5 psig),  pressão  máxima  de  42 barg (600 psig),  temperatura  máxima  de  425ºC; inclusive materiais acessórios e de vedação.</t>
    </r>
  </si>
  <si>
    <r>
      <rPr>
        <b/>
        <sz val="10"/>
        <rFont val="Times New Roman"/>
        <family val="1"/>
      </rPr>
      <t>47.11.000  APARELHOS DE MEDIÇÃO E CONTROLE</t>
    </r>
  </si>
  <si>
    <r>
      <rPr>
        <sz val="10"/>
        <rFont val="Times New Roman"/>
        <family val="1"/>
      </rPr>
      <t>47.11.021  PRESSOSTATO MECÂNICO DE DIFERENCIAL AJUSTÁVEL, MONTAGEM INFERIOR DIÂMETRO DE 1/2", FAIXA DE OPERAÇÃO DE 1 A 16 BAR</t>
    </r>
  </si>
  <si>
    <r>
      <rPr>
        <sz val="10"/>
        <rFont val="Times New Roman"/>
        <family val="1"/>
      </rPr>
      <t xml:space="preserve">1)  </t>
    </r>
    <r>
      <rPr>
        <sz val="11"/>
        <rFont val="Times New Roman"/>
        <family val="1"/>
      </rPr>
      <t>Será medido por unidade de pressostato instalado (un).</t>
    </r>
  </si>
  <si>
    <r>
      <rPr>
        <sz val="10"/>
        <rFont val="Times New Roman"/>
        <family val="1"/>
      </rPr>
      <t xml:space="preserve">2)  </t>
    </r>
    <r>
      <rPr>
        <sz val="11"/>
        <rFont val="Times New Roman"/>
        <family val="1"/>
      </rPr>
      <t>O item remunera o fornecimento e instalação de pressostato de diferencial ajustável mecânico com  o  contato  elétrico  SPDT  NA/NF,  com  montagem  inferior  diâmetro  de  1/2",  faixa  de operação entre 0 a 16 bar e saída reta e caixa plástica tipo PVC; remunera também materiais acessórios necessários para interligação às redes elétrica e de água. Referêcia modelo UT.16 da Zurich ou equivalente.</t>
    </r>
  </si>
  <si>
    <r>
      <rPr>
        <sz val="10"/>
        <rFont val="Times New Roman"/>
        <family val="1"/>
      </rPr>
      <t>47.11.080  TERMÔMETRO BIMETÁLICO, MOSTRADOR COM 4", SAÍDA ANGULAR, ESCALA 0-100ºC</t>
    </r>
  </si>
  <si>
    <r>
      <rPr>
        <sz val="10"/>
        <rFont val="Times New Roman"/>
        <family val="1"/>
      </rPr>
      <t xml:space="preserve">1)  </t>
    </r>
    <r>
      <rPr>
        <sz val="11"/>
        <rFont val="Times New Roman"/>
        <family val="1"/>
      </rPr>
      <t>Será medido por unidade de termômetro instalado (un).</t>
    </r>
  </si>
  <si>
    <r>
      <rPr>
        <sz val="10"/>
        <rFont val="Times New Roman"/>
        <family val="1"/>
      </rPr>
      <t xml:space="preserve">2)  </t>
    </r>
    <r>
      <rPr>
        <sz val="11"/>
        <rFont val="Times New Roman"/>
        <family val="1"/>
      </rPr>
      <t>O item remunera o fornecimento e instalação de termômetro bimetálico, constituído por caixa em aço com acabamento pintado; aro de aço; mostrador tipo relógio circular, com diâmetro de 4", escala de 0ºC até 100ºC; saída traseira por meio de haste em latão, com rosca de 3/8", ou 1/2",  referência  HTA-100-100  da  Hygro-Therm  ou  equivalente;  remunera  também  materiais acessórios necessários para a instalação em redes, destinado a medição de temperaturas de ar, gases, vapor, água, óleo, etc.</t>
    </r>
  </si>
  <si>
    <r>
      <rPr>
        <sz val="10"/>
        <rFont val="Times New Roman"/>
        <family val="1"/>
      </rPr>
      <t>47.11.100  MANÔMETRO COM MOSTRADOR DE 4", ESCALAS: 0-4 / 0-7 / 0-10 / 0-17 / 0-21 / 0-28 KG / CM²</t>
    </r>
  </si>
  <si>
    <r>
      <rPr>
        <sz val="10"/>
        <rFont val="Times New Roman"/>
        <family val="1"/>
      </rPr>
      <t xml:space="preserve">1)  </t>
    </r>
    <r>
      <rPr>
        <sz val="11"/>
        <rFont val="Times New Roman"/>
        <family val="1"/>
      </rPr>
      <t>Será medido por unidade de manômetro instalado (un).</t>
    </r>
  </si>
  <si>
    <r>
      <rPr>
        <sz val="10"/>
        <rFont val="Times New Roman"/>
        <family val="1"/>
      </rPr>
      <t xml:space="preserve">2)  </t>
    </r>
    <r>
      <rPr>
        <sz val="11"/>
        <rFont val="Times New Roman"/>
        <family val="1"/>
      </rPr>
      <t>O item remunera o fornecimento e instalação de manômetro para indicação de pressão em redes de vapor, gases ou líquidos, com as características:</t>
    </r>
  </si>
  <si>
    <r>
      <rPr>
        <sz val="11"/>
        <rFont val="Times New Roman"/>
        <family val="1"/>
      </rPr>
      <t>a)  Corpo, caixa e anel, em aço carbono estampado ou repuxado, conforme o fabricante, com acabamento em pintura eletrostática epóxi;</t>
    </r>
  </si>
  <si>
    <r>
      <rPr>
        <sz val="11"/>
        <rFont val="Times New Roman"/>
        <family val="1"/>
      </rPr>
      <t>b)  Mostrador com diâmetro de 4" (100mm) em alumínio com fundo branco e caracteres pretos;</t>
    </r>
  </si>
  <si>
    <r>
      <rPr>
        <sz val="11"/>
        <rFont val="Times New Roman"/>
        <family val="1"/>
      </rPr>
      <t>c)  Ponteiro em alumínio balanceado;</t>
    </r>
  </si>
  <si>
    <r>
      <rPr>
        <sz val="11"/>
        <rFont val="Times New Roman"/>
        <family val="1"/>
      </rPr>
      <t>d)  Visor em vidro de 3 mm;</t>
    </r>
  </si>
  <si>
    <r>
      <rPr>
        <sz val="11"/>
        <rFont val="Times New Roman"/>
        <family val="1"/>
      </rPr>
      <t>e)  Escalas conjugadas 0 a 4 kg / cm² (0 a 60 lbf / pol²), 0 a 7 kg / cm² (0 a 100 lbf / pol²), 0 a 10 kg / cm² (0  a  150 lbf / pol²),  0  a  17 kg / cm² (0  a  250 lbf / pol²),  0  a  21 kg / cm² (0  a 300 lbf / pol²),  0  a  28 kg / cm² (0  a  400 lbf / pol²),  tipo  simples  ou  dupla  em  arco  de  270 graus;</t>
    </r>
  </si>
  <si>
    <r>
      <rPr>
        <sz val="11"/>
        <rFont val="Times New Roman"/>
        <family val="1"/>
      </rPr>
      <t xml:space="preserve">f)  Precisão classe B de </t>
    </r>
    <r>
      <rPr>
        <vertAlign val="superscript"/>
        <sz val="7"/>
        <rFont val="Times New Roman"/>
        <family val="1"/>
      </rPr>
      <t xml:space="preserve">+  </t>
    </r>
    <r>
      <rPr>
        <sz val="11"/>
        <rFont val="Times New Roman"/>
        <family val="1"/>
      </rPr>
      <t>2%;</t>
    </r>
  </si>
  <si>
    <r>
      <rPr>
        <sz val="11"/>
        <rFont val="Times New Roman"/>
        <family val="1"/>
      </rPr>
      <t>g)  Sistema  sensor:  (tubo  Bourdon)  em  bronze  fosforoso,  ou  aço  inoxidável,  conforme  o fabricante, e soquete em latão;</t>
    </r>
  </si>
  <si>
    <r>
      <rPr>
        <sz val="11"/>
        <rFont val="Times New Roman"/>
        <family val="1"/>
      </rPr>
      <t>h)  Mecanismo tipo engrenagens em latão reforçado, ou aço inoxidável, conforme o fabricante;</t>
    </r>
  </si>
  <si>
    <r>
      <rPr>
        <sz val="11"/>
        <rFont val="Times New Roman"/>
        <family val="1"/>
      </rPr>
      <t>i)   Conexão inferior (vertical) ou traseira (horizontal) com rosca de 1/4", ou 1/2", padrão BSP ou NTP;</t>
    </r>
  </si>
  <si>
    <r>
      <rPr>
        <sz val="11"/>
        <rFont val="Times New Roman"/>
        <family val="1"/>
      </rPr>
      <t>Remunera também materiais acessórios e de vedação, necessários à instalação do manômetro.</t>
    </r>
  </si>
  <si>
    <r>
      <rPr>
        <sz val="10"/>
        <rFont val="Times New Roman"/>
        <family val="1"/>
      </rPr>
      <t>47.11.111  PRESSOSTATO  DIFERENCIAL  AJUSTÁVEL,  CAIXA  À  PROVA  DE  ÁGUA,  UNIDADE  SENSORA EM  AÇO  INOXIDÁVEL  316,  FAIXA  DE  OPERAÇÃO  ENTRE  1,4  A  14  BAR,  PARA  FLUÍDOS CORROSIVOS, DN = 1/2”</t>
    </r>
  </si>
  <si>
    <r>
      <rPr>
        <sz val="10"/>
        <rFont val="Times New Roman"/>
        <family val="1"/>
      </rPr>
      <t xml:space="preserve">2)  </t>
    </r>
    <r>
      <rPr>
        <sz val="11"/>
        <rFont val="Times New Roman"/>
        <family val="1"/>
      </rPr>
      <t>O item remunera o fornecimento e instalação de pressostato diferencial ajustável, caixa á prova de  água,  unidade  sensora  em aço  inoxidável  316,  faixa  de  operação  entre  1,4  a  14  bar,  para fliudos   corrosivos,   conexão   diâmetro   1/2”   NPT,   remunera   também   materiais   acessórios necessários  para  interligação  às  redes  elétrica  e  de  água.  Referência  comercial  a  unidade interruptora PA18A e unidade sensora RG10A44 da Asco ou equivalente.</t>
    </r>
  </si>
  <si>
    <r>
      <rPr>
        <b/>
        <sz val="10"/>
        <rFont val="Times New Roman"/>
        <family val="1"/>
      </rPr>
      <t>47.12.000  REGISTRO E / OU VÁLVULA EM FERRO DÚCTIL</t>
    </r>
  </si>
  <si>
    <r>
      <rPr>
        <sz val="10"/>
        <rFont val="Times New Roman"/>
        <family val="1"/>
      </rPr>
      <t>47.12.040  VÁLVULA DE GAVETA EM FERRO DÚCTIL COM FLANGES, CLASSE PN 10, DN = 200 MM</t>
    </r>
  </si>
  <si>
    <r>
      <rPr>
        <sz val="10"/>
        <rFont val="Times New Roman"/>
        <family val="1"/>
      </rPr>
      <t xml:space="preserve">1)  </t>
    </r>
    <r>
      <rPr>
        <sz val="11"/>
        <rFont val="Times New Roman"/>
        <family val="1"/>
      </rPr>
      <t>Será medido por unidade de válvula de gaveta instalada (un).</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</si>
  <si>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200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</si>
  <si>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47.12.270  VÁLVULA DE GAVETA EM FERRO DÚCTIL COM FLANGES, CLASSE PN 10, DN = 80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</si>
  <si>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80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em amianto  grafitado,  materiais  acessórios  e  a  mão-de-obra  necessária  para  a  instalação  em tubulações de ferro fundido dúctil</t>
    </r>
    <r>
      <rPr>
        <sz val="10"/>
        <rFont val="Times New Roman"/>
        <family val="1"/>
      </rPr>
      <t>.</t>
    </r>
  </si>
  <si>
    <r>
      <rPr>
        <sz val="10"/>
        <rFont val="Times New Roman"/>
        <family val="1"/>
      </rPr>
      <t>47.12.280  VÁLVULA   GLOBO   AUTO-OPERADA   HIDRAULICAMENTE   EM   FERRO   DÚCTIL,   CLASSE PN 10 / 16, DN = 50 MM</t>
    </r>
  </si>
  <si>
    <r>
      <rPr>
        <sz val="10"/>
        <rFont val="Times New Roman"/>
        <family val="1"/>
      </rPr>
      <t xml:space="preserve">1)  </t>
    </r>
    <r>
      <rPr>
        <sz val="11"/>
        <rFont val="Times New Roman"/>
        <family val="1"/>
      </rPr>
      <t>Será medido por unidade de válvula globo instalada (un).</t>
    </r>
  </si>
  <si>
    <r>
      <rPr>
        <sz val="10"/>
        <rFont val="Times New Roman"/>
        <family val="1"/>
      </rPr>
      <t xml:space="preserve">2)  </t>
    </r>
    <r>
      <rPr>
        <sz val="11"/>
        <rFont val="Times New Roman"/>
        <family val="1"/>
      </rPr>
      <t>O item remunera o fornecimento de válvula globo automática controladora de nível máximo, operada hidraulicamente, em ferro nodular ASTM A 536 Gr. 65.45.12 (ferro dúctil), diâmetro nominal de 50 mm, com a função de controle de nível máximo modulante, piloto de controle de fechamento para evitar "golpe de aríete" incorporado, constituída por: corpo hidrodinâmico de baixa  perda  de  carga  e  tampa  em  ferro  nodular  ASTM A 536  Gr. 65.45.12;  extremidades flangeadas ISO PN 10 / 16; diafragma em neoprene com reforço em náilon; parafusos em aço galvanizado; piloto de controle em bronze;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t>
    </r>
    <r>
      <rPr>
        <sz val="10"/>
        <rFont val="Times New Roman"/>
        <family val="1"/>
      </rPr>
      <t>.</t>
    </r>
  </si>
  <si>
    <r>
      <rPr>
        <sz val="10"/>
        <rFont val="Times New Roman"/>
        <family val="1"/>
      </rPr>
      <t>47.12.290  VÁLVULA GLOBO AUTO-OPERADA HIDRAULICAMENTE, COMANDADA POR SOLENÓIDE, EM FERRO DÚCTIL, CLASSE PN 10, DN = 50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</si>
  <si>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50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</si>
  <si>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47.12.300  VÁLVULA GLOBO AUTO-OPERADA HIDRAULICAMENTE, COMANDADA POR SOLENÓIDE, EM FERRO DÚCTIL, CLASSE PN 10, DN = 100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</si>
  <si>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100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</si>
  <si>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47.12.310  VÁLVULA DE GAVETA EM FERRO DÚCTIL COM FLANGES, CLASSE PN 10, DN = 300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</si>
  <si>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300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</si>
  <si>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47.12.320  VÁLVULA DE GAVETA EM FERRO DÚCTIL COM FLANGES, CLASSE PN 10, DN = 100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</si>
  <si>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a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</si>
  <si>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47.12.330  VÁLVULA DE GAVETA EM FERRO DÚCTIL COM FLANGES, CLASSE PN 10, DN = 150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</si>
  <si>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150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t>
    </r>
  </si>
  <si>
    <r>
      <rPr>
        <sz val="11"/>
        <rFont val="Times New Roman"/>
        <family val="1"/>
      </rPr>
      <t>borracha natural ou sintética, materiais acessórios e a mão-de-obra necessária para a instalação em tubulações de ferro fundido dúctil</t>
    </r>
    <r>
      <rPr>
        <sz val="10"/>
        <rFont val="Times New Roman"/>
        <family val="1"/>
      </rPr>
      <t>.</t>
    </r>
  </si>
  <si>
    <r>
      <rPr>
        <sz val="10"/>
        <rFont val="Times New Roman"/>
        <family val="1"/>
      </rPr>
      <t>47.12.340  VENTOSA SIMPLES ROSQUEADA EM FERRO DÚCTIL, CLASSE PN 25, DN = 3/4"</t>
    </r>
  </si>
  <si>
    <r>
      <rPr>
        <sz val="10"/>
        <rFont val="Times New Roman"/>
        <family val="1"/>
      </rPr>
      <t xml:space="preserve">1)  </t>
    </r>
    <r>
      <rPr>
        <sz val="11"/>
        <rFont val="Times New Roman"/>
        <family val="1"/>
      </rPr>
      <t>Será medido por unidade de ventosa instalada (un).</t>
    </r>
  </si>
  <si>
    <r>
      <rPr>
        <sz val="10"/>
        <rFont val="Times New Roman"/>
        <family val="1"/>
      </rPr>
      <t xml:space="preserve">2)  </t>
    </r>
    <r>
      <rPr>
        <sz val="11"/>
        <rFont val="Times New Roman"/>
        <family val="1"/>
      </rPr>
      <t>O  item  remunera  o  fornecimento  e  instalação  de  ventosa  simples  com  rosca,  padrão  BSP, diâmetro  nominal  de  3/4",  em ferro fundido dúctil  NBR 6916, classe 42012, função simples, classe  de  pressão  PN-25,  constituída  por  um  corpo,  contendo  um  flutuador  esférico  em  seu interior,   acabamento   interno   e   externo   em   pintura   epóxi   poliamida,   referência   VSCR, fabricação  Saint-Gobain  ou  equivalente;  remunera  também bucha  de  redução  para  a  fixação, materiais acessórios e de vedação.</t>
    </r>
  </si>
  <si>
    <r>
      <rPr>
        <sz val="10"/>
        <rFont val="Times New Roman"/>
        <family val="1"/>
      </rPr>
      <t>47.12.350  VENTOSA  DE  TRÍPLICE  FUNÇÃO  EM  FERRO  DÚCTIL  FLANGEADA,  CLASSE  PN 10 / 16 / 25, DN = 50 MM</t>
    </r>
  </si>
  <si>
    <r>
      <rPr>
        <sz val="10"/>
        <rFont val="Times New Roman"/>
        <family val="1"/>
      </rPr>
      <t xml:space="preserve">2)  </t>
    </r>
    <r>
      <rPr>
        <sz val="11"/>
        <rFont val="Times New Roman"/>
        <family val="1"/>
      </rPr>
      <t>O item remunera o fornecimento e instalação de ventosa com diâmetro nominal de 50 mm, em ferro  fundido  dúctil  NBR 6916  classe  42012,  flangeada  de  tríplice  função,  classe  de  pressão PN-10 / 16 / 25,  constituída  por  um  corpo  dividido  em  dois  compartimentos  (o  principal  e  o auxiliar) cada um contendo um flutuador esférico em seu interior, acabamento interno e externo em pintura epóxi poliamida, referência VTF, fabricação Saint-Gobain ou equivalente; remunera também conjunto para fixação, materiais acessórios e de vedação.</t>
    </r>
  </si>
  <si>
    <r>
      <rPr>
        <b/>
        <sz val="10"/>
        <rFont val="Times New Roman"/>
        <family val="1"/>
      </rPr>
      <t>47.14.000  REGISTRO E / OU VÁLVULA EM PVC RÍGIDO, OU ABS</t>
    </r>
  </si>
  <si>
    <r>
      <rPr>
        <sz val="10"/>
        <rFont val="Times New Roman"/>
        <family val="1"/>
      </rPr>
      <t>47.14.020  REGISTRO DE PRESSÃO EM PVC RÍGIDO, SOLDÁVEL, DN = 25 MM (3/4")</t>
    </r>
  </si>
  <si>
    <r>
      <rPr>
        <sz val="10"/>
        <rFont val="Times New Roman"/>
        <family val="1"/>
      </rPr>
      <t xml:space="preserve">2)  </t>
    </r>
    <r>
      <rPr>
        <sz val="11"/>
        <rFont val="Times New Roman"/>
        <family val="1"/>
      </rPr>
      <t>O item remunera o fornecimento e instalação de registro de pressão em PVC rígido, soldável, diâmetro  nominal  de  25 mm,  para  redes  com  diâmetro  nominal  de  3/4",  inclusive  materiais acessórios e de vedação.</t>
    </r>
  </si>
  <si>
    <r>
      <rPr>
        <sz val="10"/>
        <rFont val="Times New Roman"/>
        <family val="1"/>
      </rPr>
      <t>47.14.200  REGISTRO  REGULADOR  DE  VAZÃO  PARA  TORNEIRA,  MISTURADOR  E  BIDÊ  EM  ABS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</si>
  <si>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plástico ABS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</si>
  <si>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47.20.000  REPAROS, CONSERVAÇÕES E COMPLEMENTOS</t>
    </r>
  </si>
  <si>
    <r>
      <rPr>
        <sz val="10"/>
        <rFont val="Times New Roman"/>
        <family val="1"/>
      </rPr>
      <t>47.20.010  PIG TAIL EM LATÃO PARA MANÔMETRO, DN = 1/2"</t>
    </r>
  </si>
  <si>
    <r>
      <rPr>
        <sz val="10"/>
        <rFont val="Times New Roman"/>
        <family val="1"/>
      </rPr>
      <t xml:space="preserve">2)  </t>
    </r>
    <r>
      <rPr>
        <sz val="11"/>
        <rFont val="Times New Roman"/>
        <family val="1"/>
      </rPr>
      <t>O item remunera o fornecimento e instalação de sifão em latão tipo rabo de porco, "pig tail", para manômetro, com rosca de 1/2" BSP; inclusive materiais acessórios e de vedação.</t>
    </r>
  </si>
  <si>
    <r>
      <rPr>
        <sz val="10"/>
        <rFont val="Times New Roman"/>
        <family val="1"/>
      </rPr>
      <t>47.20.020  FILTRO "Y" EM BRONZE PARA GÁS COMBUSTÍVEL, DN = 2"</t>
    </r>
  </si>
  <si>
    <r>
      <rPr>
        <sz val="10"/>
        <rFont val="Times New Roman"/>
        <family val="1"/>
      </rPr>
      <t xml:space="preserve">2)  </t>
    </r>
    <r>
      <rPr>
        <sz val="11"/>
        <rFont val="Times New Roman"/>
        <family val="1"/>
      </rPr>
      <t>O item remunera o fornecimento e instalação de filtro "Y" para gás combustível, com corpo em bronze, extremidades rosqueáveis, filtro em aço inoxidável e diâmetro nominal de 2"; inclusive materiais acessórios e de vedação.</t>
    </r>
  </si>
  <si>
    <r>
      <rPr>
        <sz val="10"/>
        <rFont val="Times New Roman"/>
        <family val="1"/>
      </rPr>
      <t>47.20.030  FILTRO   "Y"   EM   FERRO   FUNDIDO   CLASSE   125 LIBRAS   PARA   VAPOR   SATURADO,   COM EXTREMIDADES ROSQUEÁVEIS, DN = 2"</t>
    </r>
  </si>
  <si>
    <r>
      <rPr>
        <sz val="10"/>
        <rFont val="Times New Roman"/>
        <family val="1"/>
      </rPr>
      <t xml:space="preserve">2)  </t>
    </r>
    <r>
      <rPr>
        <sz val="11"/>
        <rFont val="Times New Roman"/>
        <family val="1"/>
      </rPr>
      <t>O  item remunera o fornecimento e instalação de filtro "Y"  em ferro fundido, tipo FIG.13 da Spirax Sarco  ou  equivalente,  classe  125 libras  para  vapor  saturado,  diâmetro  nominal  de  2", com  extremidades  rosqueáveis,  tela  em  chapa  com  furos  de  0,8 mm,  inclusive  materiais acessórios e de vedação.</t>
    </r>
  </si>
  <si>
    <r>
      <rPr>
        <sz val="10"/>
        <rFont val="Times New Roman"/>
        <family val="1"/>
      </rPr>
      <t>47.20.050  SEPARADOR DE UMIDADE HORIZONTAL EM FERRO FUNDIDO FLANGEADO, DN = 2"</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</si>
  <si>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2",  com  conexões  flangeadas  ANSI B-16.1  (125#),  inclusive  materiais acessórios e de vedação.</t>
    </r>
  </si>
  <si>
    <r>
      <rPr>
        <sz val="10"/>
        <rFont val="Times New Roman"/>
        <family val="1"/>
      </rPr>
      <t>47.20.060  SEPARADOR DE UMIDADE HORIZONTAL EM FERRO FUNDIDO FLANGEADO, DN = 4"</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</si>
  <si>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4",  com  conexões  flangeadas  ANSI B-16.1  (125#),  inclusive  materiais acessórios e de vedação.</t>
    </r>
  </si>
  <si>
    <r>
      <rPr>
        <sz val="10"/>
        <rFont val="Times New Roman"/>
        <family val="1"/>
      </rPr>
      <t>47.20.070  PIG TAIL  FLEXÍVEL  REVESTIDO  COM  BORRACHA  SINTÉTICA,  DN = 7 / 16"  COMPRIMENTO ATÉ 1,00 M</t>
    </r>
  </si>
  <si>
    <r>
      <rPr>
        <sz val="10"/>
        <rFont val="Times New Roman"/>
        <family val="1"/>
      </rPr>
      <t xml:space="preserve">1)  </t>
    </r>
    <r>
      <rPr>
        <sz val="11"/>
        <rFont val="Times New Roman"/>
        <family val="1"/>
      </rPr>
      <t>Será medido por unidade de "pig tail" instalado (un).</t>
    </r>
  </si>
  <si>
    <r>
      <rPr>
        <sz val="10"/>
        <rFont val="Times New Roman"/>
        <family val="1"/>
      </rPr>
      <t xml:space="preserve">2)  </t>
    </r>
    <r>
      <rPr>
        <sz val="11"/>
        <rFont val="Times New Roman"/>
        <family val="1"/>
      </rPr>
      <t>O  item  remunera  o  fornecimento  de  "pig tail"  ou  chicote  flexível  revestido  com  borracha sintética resistente, com diâmetro nominal de 7 / 16" e comprimento variável de acordo com o projeto até 1,00 m, inclusive materiais acessórios e de vedação e a mão-de-obra necessária para a instalação do "pig tail" em redes de gás.</t>
    </r>
  </si>
  <si>
    <r>
      <rPr>
        <sz val="10"/>
        <rFont val="Times New Roman"/>
        <family val="1"/>
      </rPr>
      <t>47.20.080  REGULADOR  DE  PRIMEIRO  ESTÁGIO,  TIPO  ALTA  PRESSÃO  ATÉ  2 KGF / CM²,  VAZÃO  DE 90 KG GLP / HORA</t>
    </r>
  </si>
  <si>
    <r>
      <rPr>
        <sz val="10"/>
        <rFont val="Times New Roman"/>
        <family val="1"/>
      </rPr>
      <t xml:space="preserve">1)  </t>
    </r>
    <r>
      <rPr>
        <sz val="11"/>
        <rFont val="Times New Roman"/>
        <family val="1"/>
      </rPr>
      <t>Será medido por unidade de regulador instalado (un).</t>
    </r>
  </si>
  <si>
    <r>
      <rPr>
        <sz val="10"/>
        <rFont val="Times New Roman"/>
        <family val="1"/>
      </rPr>
      <t xml:space="preserve">2)  </t>
    </r>
    <r>
      <rPr>
        <sz val="11"/>
        <rFont val="Times New Roman"/>
        <family val="1"/>
      </rPr>
      <t>O item remunera o fornecimento de regulador de primeiro estágio tipo "alta pressão" com saída de  até  195 kPa  (28 libras / pol² = 2kgf / cm²)  ajustável  por  meio  de  parafuso  externo,  com capacidade  até  90 kg de  gás  GLP / hora,  conexões  de  entrada  e saída de 3/4 NPT, referência 76510 / 3 da Aliança ou equivalente; inclusive materiais acessórios e de vedação e a mão-de- obra necessária para a instalação do regulador em redes de gás.</t>
    </r>
  </si>
  <si>
    <r>
      <rPr>
        <sz val="10"/>
        <rFont val="Times New Roman"/>
        <family val="1"/>
      </rPr>
      <t>47.20.100  REGULADOR  DE  PRIMEIRO  ESTÁGIO,  TIPO  ALTA  PRESSÃO  ATÉ  1,3 KGF / CM²,  VAZÃO  DE 50 KG GLP / HORA</t>
    </r>
  </si>
  <si>
    <r>
      <rPr>
        <sz val="10"/>
        <rFont val="Times New Roman"/>
        <family val="1"/>
      </rPr>
      <t xml:space="preserve">2)  </t>
    </r>
    <r>
      <rPr>
        <sz val="11"/>
        <rFont val="Times New Roman"/>
        <family val="1"/>
      </rPr>
      <t>O item remunera o fornecimento de regulador de primeiro estágio tipo "alta pressão" com saída de  até  124 kPa  (18 libras / pol² = 1,3kgf / cm²),  para  reduzir  a  pressão  do  recipiente  de  GLP para pressão de entrada do regulador segundo estágio em distâncias acima de 20 metros, com capacidade  até  50 kg de  gás  GLP / hora,  conexões  de  entrada  e saída de 3/4 NPT, referência 76510 / 2 da Aliança ou equivalente; inclusive materiais acessórios e de vedação e a mão-de- obra necessária para a instalação do regulador em redes de gás.</t>
    </r>
  </si>
  <si>
    <r>
      <rPr>
        <sz val="10"/>
        <rFont val="Times New Roman"/>
        <family val="1"/>
      </rPr>
      <t>47.20.120  REGULADOR    DE    SEGUNDO    ESTÁGIO    PARA    GÁS,    USO    INDUSTRIAL,    VAZÃO    ATÉ 12 KG GLP / HORA</t>
    </r>
  </si>
  <si>
    <r>
      <rPr>
        <sz val="10"/>
        <rFont val="Times New Roman"/>
        <family val="1"/>
      </rPr>
      <t xml:space="preserve">2)  </t>
    </r>
    <r>
      <rPr>
        <sz val="11"/>
        <rFont val="Times New Roman"/>
        <family val="1"/>
      </rPr>
      <t>O item remunera o fornecimento de regulador de segundo estágio, uso industrial, para reduzir a pressão de saída dos reguladores de primeiro estágio, com pressão de entrada até 150 kPa, para a pressão de utilização dos aparelhos de queima, pressão de saída de 2,8 kPa, com capacidade até 12 kg de gás GLP / hora, conexões de entrada e saída de 1/2" NPT, referência 76511 / 1, da Aliança ou equivalente; inclusive materiais acessórios e de vedação e a mão-de-obra necessária para a instalação do regulador em redes de gás.</t>
    </r>
  </si>
  <si>
    <r>
      <rPr>
        <sz val="10"/>
        <rFont val="Times New Roman"/>
        <family val="1"/>
      </rPr>
      <t>47.20.180  FILTRO   "Y"   EM   AÇO   CARBONO   CLASSE   150 LIBRAS   PARA   VAPOR   SATURADO,   COM EXTREMIDADES FLANGEADAS, DN = 4"</t>
    </r>
  </si>
  <si>
    <r>
      <rPr>
        <sz val="10"/>
        <rFont val="Times New Roman"/>
        <family val="1"/>
      </rPr>
      <t xml:space="preserve">2)  </t>
    </r>
    <r>
      <rPr>
        <sz val="11"/>
        <rFont val="Times New Roman"/>
        <family val="1"/>
      </rPr>
      <t>O item remunera o fornecimento e instalação de filtro "y" em aço carbono, classe 150 libras para vapor saturado à 400ºC, diâmetro nominal de 4", com conexões flangeadas ANSI B-16.5 (150#  ou  300#)  ou  DIN  (PN 16,  PN 40),  tela  em  chapa  com  furos  de  1,2 mm,  inclusive materiais  acessórios  e  de  vedação.  Referência  modelo  CS 150,  fabricação  Spirax  Sarco  ou equivalente.</t>
    </r>
  </si>
  <si>
    <r>
      <rPr>
        <sz val="10"/>
        <rFont val="Times New Roman"/>
        <family val="1"/>
      </rPr>
      <t>47.20.190  CHAVE DE FLUXO TIPO PALHETA PARA TUBULAÇÃO DE LÍQUIDOS</t>
    </r>
  </si>
  <si>
    <r>
      <rPr>
        <sz val="10"/>
        <rFont val="Times New Roman"/>
        <family val="1"/>
      </rPr>
      <t xml:space="preserve">1)  </t>
    </r>
    <r>
      <rPr>
        <sz val="11"/>
        <rFont val="Times New Roman"/>
        <family val="1"/>
      </rPr>
      <t>Será medido por unidade de chave de fluxo instalada (un).</t>
    </r>
  </si>
  <si>
    <r>
      <rPr>
        <sz val="10"/>
        <rFont val="Times New Roman"/>
        <family val="1"/>
      </rPr>
      <t xml:space="preserve">2)  </t>
    </r>
    <r>
      <rPr>
        <sz val="11"/>
        <rFont val="Times New Roman"/>
        <family val="1"/>
      </rPr>
      <t>O  item  remunera  o  fornecimento,  instalação  e  regulagem  de  chave  de  fluxo,  tipo  palheta extensível, com a função de sensor para a indicação da presença ou ausência, queda ou aumento de vazão no fluxo do líquido dentro de tubulação com diâmetros até 10", com as características técnicas:</t>
    </r>
  </si>
  <si>
    <r>
      <rPr>
        <sz val="10"/>
        <rFont val="Times New Roman"/>
        <family val="1"/>
      </rPr>
      <t xml:space="preserve">a)   </t>
    </r>
    <r>
      <rPr>
        <sz val="11"/>
        <rFont val="Times New Roman"/>
        <family val="1"/>
      </rPr>
      <t>Conexão em latão tipo "macho" de 1" NTP;</t>
    </r>
  </si>
  <si>
    <r>
      <rPr>
        <sz val="10"/>
        <rFont val="Times New Roman"/>
        <family val="1"/>
      </rPr>
      <t xml:space="preserve">b)  </t>
    </r>
    <r>
      <rPr>
        <sz val="11"/>
        <rFont val="Times New Roman"/>
        <family val="1"/>
      </rPr>
      <t>Caixa em náilon 6.0;</t>
    </r>
  </si>
  <si>
    <r>
      <rPr>
        <sz val="10"/>
        <rFont val="Times New Roman"/>
        <family val="1"/>
      </rPr>
      <t xml:space="preserve">c)   </t>
    </r>
    <r>
      <rPr>
        <sz val="11"/>
        <rFont val="Times New Roman"/>
        <family val="1"/>
      </rPr>
      <t>Micro-chave reversível (SPDT-COM-NO-NC) com capacidade de 10 A (resistivo), 1/2 HP, 125 / 250 VAC;</t>
    </r>
  </si>
  <si>
    <r>
      <rPr>
        <sz val="10"/>
        <rFont val="Times New Roman"/>
        <family val="1"/>
      </rPr>
      <t xml:space="preserve">d)  </t>
    </r>
    <r>
      <rPr>
        <sz val="11"/>
        <rFont val="Times New Roman"/>
        <family val="1"/>
      </rPr>
      <t>Borne para ligação elétrica;</t>
    </r>
  </si>
  <si>
    <r>
      <rPr>
        <sz val="10"/>
        <rFont val="Times New Roman"/>
        <family val="1"/>
      </rPr>
      <t xml:space="preserve">e)   </t>
    </r>
    <r>
      <rPr>
        <sz val="11"/>
        <rFont val="Times New Roman"/>
        <family val="1"/>
      </rPr>
      <t>Quatro palhetas em aço inoxidável austenítico, adaptáveis em tubulações até 10";</t>
    </r>
  </si>
  <si>
    <r>
      <rPr>
        <sz val="10"/>
        <rFont val="Times New Roman"/>
        <family val="1"/>
      </rPr>
      <t xml:space="preserve">f)   </t>
    </r>
    <r>
      <rPr>
        <sz val="11"/>
        <rFont val="Times New Roman"/>
        <family val="1"/>
      </rPr>
      <t>Sistema de selagem tipo "fole" em borracha nitrílica para pressões até 10 kgf/cm² (150 psi) e temperatura dos fluidos entre 0ºC e 80ºC;</t>
    </r>
  </si>
  <si>
    <r>
      <rPr>
        <sz val="10"/>
        <rFont val="Times New Roman"/>
        <family val="1"/>
      </rPr>
      <t xml:space="preserve">g)  </t>
    </r>
    <r>
      <rPr>
        <sz val="11"/>
        <rFont val="Times New Roman"/>
        <family val="1"/>
      </rPr>
      <t>Regulagem para vazões;</t>
    </r>
  </si>
  <si>
    <r>
      <rPr>
        <sz val="10"/>
        <rFont val="Times New Roman"/>
        <family val="1"/>
      </rPr>
      <t xml:space="preserve">h)  </t>
    </r>
    <r>
      <rPr>
        <sz val="11"/>
        <rFont val="Times New Roman"/>
        <family val="1"/>
      </rPr>
      <t>Temperatura máxima de trabalho 60ºC;</t>
    </r>
  </si>
  <si>
    <r>
      <rPr>
        <sz val="10"/>
        <rFont val="Times New Roman"/>
        <family val="1"/>
      </rPr>
      <t xml:space="preserve">i)   </t>
    </r>
    <r>
      <rPr>
        <sz val="11"/>
        <rFont val="Times New Roman"/>
        <family val="1"/>
      </rPr>
      <t>Protótipo comercial:  chave de fluxo AT-2011, fabricação Italiar  ou equivalente desde que atenda às características acima descritas.</t>
    </r>
  </si>
  <si>
    <r>
      <rPr>
        <sz val="10"/>
        <rFont val="Times New Roman"/>
        <family val="1"/>
      </rPr>
      <t>47.20.300  CHAVE DE FLUXO DE ÁGUA COM RETARDO PARA TUBULAÇÕES COM DIÂMETRO NOMINAL DE 1” A 6” – CONEXÃO BSP</t>
    </r>
  </si>
  <si>
    <r>
      <rPr>
        <sz val="10"/>
        <rFont val="Times New Roman"/>
        <family val="1"/>
      </rPr>
      <t xml:space="preserve">2)  </t>
    </r>
    <r>
      <rPr>
        <sz val="11"/>
        <rFont val="Times New Roman"/>
        <family val="1"/>
      </rPr>
      <t>O  item  remunera  o  fornecimento,  instalação  e  regulagem  de  chave  de  fluxo  com  retardo eletrônico para sinalização de fluxo em tubulações de água fria e incêndio:</t>
    </r>
  </si>
  <si>
    <r>
      <rPr>
        <sz val="10"/>
        <rFont val="Times New Roman"/>
        <family val="1"/>
      </rPr>
      <t xml:space="preserve">a)   </t>
    </r>
    <r>
      <rPr>
        <sz val="11"/>
        <rFont val="Times New Roman"/>
        <family val="1"/>
      </rPr>
      <t>Funcionamento por palheta, haste e diafragma;</t>
    </r>
  </si>
  <si>
    <r>
      <rPr>
        <sz val="10"/>
        <rFont val="Times New Roman"/>
        <family val="1"/>
      </rPr>
      <t xml:space="preserve">b)  </t>
    </r>
    <r>
      <rPr>
        <sz val="11"/>
        <rFont val="Times New Roman"/>
        <family val="1"/>
      </rPr>
      <t>Retardado eletrônico: tempo máximo de 100 segundos;</t>
    </r>
  </si>
  <si>
    <r>
      <rPr>
        <sz val="10"/>
        <rFont val="Times New Roman"/>
        <family val="1"/>
      </rPr>
      <t xml:space="preserve">c)   </t>
    </r>
    <r>
      <rPr>
        <sz val="11"/>
        <rFont val="Times New Roman"/>
        <family val="1"/>
      </rPr>
      <t>Posição de instalação: horizontal ou vertical;</t>
    </r>
  </si>
  <si>
    <r>
      <rPr>
        <sz val="10"/>
        <rFont val="Times New Roman"/>
        <family val="1"/>
      </rPr>
      <t xml:space="preserve">d)  </t>
    </r>
    <r>
      <rPr>
        <sz val="11"/>
        <rFont val="Times New Roman"/>
        <family val="1"/>
      </rPr>
      <t>Sentido do fluxo: unidirecional;</t>
    </r>
  </si>
  <si>
    <r>
      <rPr>
        <sz val="10"/>
        <rFont val="Times New Roman"/>
        <family val="1"/>
      </rPr>
      <t xml:space="preserve">e)   </t>
    </r>
    <r>
      <rPr>
        <sz val="11"/>
        <rFont val="Times New Roman"/>
        <family val="1"/>
      </rPr>
      <t>Pressão máxima de trabalho: 10 kgf/cm²;</t>
    </r>
  </si>
  <si>
    <r>
      <rPr>
        <sz val="10"/>
        <rFont val="Times New Roman"/>
        <family val="1"/>
      </rPr>
      <t xml:space="preserve">f)   </t>
    </r>
    <r>
      <rPr>
        <sz val="11"/>
        <rFont val="Times New Roman"/>
        <family val="1"/>
      </rPr>
      <t>Temperatura máxima do líquido: 50ºC;</t>
    </r>
  </si>
  <si>
    <r>
      <rPr>
        <sz val="10"/>
        <rFont val="Times New Roman"/>
        <family val="1"/>
      </rPr>
      <t xml:space="preserve">g)  </t>
    </r>
    <r>
      <rPr>
        <sz val="11"/>
        <rFont val="Times New Roman"/>
        <family val="1"/>
      </rPr>
      <t>Para tubulações com diâmetros de 1” a 6”;</t>
    </r>
  </si>
  <si>
    <r>
      <rPr>
        <sz val="10"/>
        <rFont val="Times New Roman"/>
        <family val="1"/>
      </rPr>
      <t xml:space="preserve">h)  </t>
    </r>
    <r>
      <rPr>
        <sz val="11"/>
        <rFont val="Times New Roman"/>
        <family val="1"/>
      </rPr>
      <t>Caixa à prova de umidade e anti-chama;</t>
    </r>
  </si>
  <si>
    <r>
      <rPr>
        <sz val="10"/>
        <rFont val="Times New Roman"/>
        <family val="1"/>
      </rPr>
      <t xml:space="preserve">i)   </t>
    </r>
    <r>
      <rPr>
        <sz val="11"/>
        <rFont val="Times New Roman"/>
        <family val="1"/>
      </rPr>
      <t>Conexão 1” BSP</t>
    </r>
  </si>
  <si>
    <r>
      <rPr>
        <sz val="10"/>
        <rFont val="Times New Roman"/>
        <family val="1"/>
      </rPr>
      <t xml:space="preserve">j)   </t>
    </r>
    <r>
      <rPr>
        <sz val="11"/>
        <rFont val="Times New Roman"/>
        <family val="1"/>
      </rPr>
      <t>Protótipo  comercial:  chave  de  fluxo  de  água  com retardo  referência IMP-56 da Cibracon, WIMP-56 da Warme ou equivalente.</t>
    </r>
  </si>
  <si>
    <r>
      <rPr>
        <sz val="10"/>
        <rFont val="Times New Roman"/>
        <family val="1"/>
      </rPr>
      <t xml:space="preserve">47.20.310  FILTRO “Y” CORPO EM BRONZE, PRESSÃO DE SERVIÇO ATÉ 20,7 BAR (PN 20), DN </t>
    </r>
    <r>
      <rPr>
        <sz val="10"/>
        <color rgb="FF0000FF"/>
        <rFont val="Times New Roman"/>
        <family val="1"/>
      </rPr>
      <t xml:space="preserve">= </t>
    </r>
    <r>
      <rPr>
        <sz val="10"/>
        <rFont val="Times New Roman"/>
        <family val="1"/>
      </rPr>
      <t>1 1/4´</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</si>
  <si>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1/4",  com  extremidades  rosqueáveis, inclusive materiais acessórios e de vedação, referência empresa SLIC ou equivalente.</t>
    </r>
  </si>
  <si>
    <r>
      <rPr>
        <sz val="10"/>
        <rFont val="Times New Roman"/>
        <family val="1"/>
      </rPr>
      <t xml:space="preserve">47.20.320  FILTRO “Y” CORPO EM BRONZE, PRESSÃO DE SERVIÇO ATÉ 20,7 BAR (PN 20), DN </t>
    </r>
    <r>
      <rPr>
        <sz val="10"/>
        <color rgb="FF0000FF"/>
        <rFont val="Times New Roman"/>
        <family val="1"/>
      </rPr>
      <t xml:space="preserve">= </t>
    </r>
    <r>
      <rPr>
        <sz val="10"/>
        <rFont val="Times New Roman"/>
        <family val="1"/>
      </rPr>
      <t>1 1/2´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</si>
  <si>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1/2",  com  extremidades  rosqueáveis, inclusive materiais acessórios e de vedação, referência empresa SLIC ou equivalente.</t>
    </r>
  </si>
  <si>
    <r>
      <rPr>
        <sz val="10"/>
        <rFont val="Times New Roman"/>
        <family val="1"/>
      </rPr>
      <t xml:space="preserve">47.20.330  FILTRO “Y” CORPO EM BRONZE, PRESSÃO DE SERVIÇO ATÉ 20,7 BAR (PN 20), DN </t>
    </r>
    <r>
      <rPr>
        <sz val="10"/>
        <color rgb="FF0000FF"/>
        <rFont val="Times New Roman"/>
        <family val="1"/>
      </rPr>
      <t xml:space="preserve">= </t>
    </r>
    <r>
      <rPr>
        <sz val="10"/>
        <rFont val="Times New Roman"/>
        <family val="1"/>
      </rPr>
      <t>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</si>
  <si>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2", com extremidades rosqueáveis, inclusive materiais acessórios e de vedação, referência empresa SLIC ou equivalente.</t>
    </r>
  </si>
  <si>
    <r>
      <rPr>
        <b/>
        <sz val="10"/>
        <color rgb="FF0000FF"/>
        <rFont val="Times New Roman"/>
        <family val="1"/>
      </rPr>
      <t>48.00.000  RESERVATÓRIO E TANQUE PARA LÍQUIDOS E GASES</t>
    </r>
  </si>
  <si>
    <r>
      <rPr>
        <b/>
        <sz val="10"/>
        <rFont val="Times New Roman"/>
        <family val="1"/>
      </rPr>
      <t>48.02.000  RESERVATÓRIO EM MATERIAL SINTÉTICO</t>
    </r>
  </si>
  <si>
    <r>
      <rPr>
        <sz val="10"/>
        <rFont val="Times New Roman"/>
        <family val="1"/>
      </rPr>
      <t>48.02.001  RESERVATÓRIO DE FIBRA DE VIDRO - CAPACIDADE DE 500 LITROS</t>
    </r>
  </si>
  <si>
    <r>
      <rPr>
        <sz val="10"/>
        <rFont val="Times New Roman"/>
        <family val="1"/>
      </rPr>
      <t xml:space="preserve">2)  </t>
    </r>
    <r>
      <rPr>
        <sz val="11"/>
        <rFont val="Times New Roman"/>
        <family val="1"/>
      </rPr>
      <t>O  item  remunera  o  fornecimento  de  reservatório  com  capacidade  de  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</si>
  <si>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48.02.002  RESERVATÓRIO DE FIBRA DE VIDRO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</si>
  <si>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</si>
  <si>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48.02.003  RESERVATÓRIO DE FIBRA DE VIDRO - CAPACIDADE DE 1.500 LITROS</t>
    </r>
  </si>
  <si>
    <r>
      <rPr>
        <sz val="10"/>
        <rFont val="Times New Roman"/>
        <family val="1"/>
      </rPr>
      <t xml:space="preserve">2)  </t>
    </r>
    <r>
      <rPr>
        <sz val="11"/>
        <rFont val="Times New Roman"/>
        <family val="1"/>
      </rPr>
      <t>O item remunera o fornecimento de reservatório com capacidade de 1.500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</si>
  <si>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48.02.004  RESERVATÓRIO DE FIBRA DE VIDRO - CAPACIDADE DE 2.000 LITROS</t>
    </r>
  </si>
  <si>
    <r>
      <rPr>
        <sz val="10"/>
        <rFont val="Times New Roman"/>
        <family val="1"/>
      </rPr>
      <t xml:space="preserve">2)  </t>
    </r>
    <r>
      <rPr>
        <sz val="11"/>
        <rFont val="Times New Roman"/>
        <family val="1"/>
      </rPr>
      <t>O item remunera o fornecimento de reservatório com capacidade de 2.000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</si>
  <si>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48.02.005  RESERVATÓRIO DE FIBRA DE VIDRO - CAPACIDADE DE 3.000 LITROS</t>
    </r>
  </si>
  <si>
    <r>
      <rPr>
        <sz val="10"/>
        <rFont val="Times New Roman"/>
        <family val="1"/>
      </rPr>
      <t xml:space="preserve">2)  </t>
    </r>
    <r>
      <rPr>
        <sz val="11"/>
        <rFont val="Times New Roman"/>
        <family val="1"/>
      </rPr>
      <t>O item remunera o fornecimento de reservatório com capacidade de 3.000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</si>
  <si>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48.02.006  RESERVATÓRIO DE FIBRA DE VIDRO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</si>
  <si>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</si>
  <si>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48.02.007  RESERVATÓRIO DE FIBRA DE VIDRO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</si>
  <si>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</si>
  <si>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48.02.008  RESERVATÓRIO DE FIBRA DE VIDRO - CAPACIDADE DE 15.000 LITROS</t>
    </r>
  </si>
  <si>
    <r>
      <rPr>
        <sz val="10"/>
        <rFont val="Times New Roman"/>
        <family val="1"/>
      </rPr>
      <t xml:space="preserve">2)  </t>
    </r>
    <r>
      <rPr>
        <sz val="11"/>
        <rFont val="Times New Roman"/>
        <family val="1"/>
      </rPr>
      <t>O item remunera o fornecimento de reservatório com capacidade de 15.000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</si>
  <si>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48.02.009  RESERVATÓRIO DE FIBRA DE VIDRO - CAPACIDADE DE 20.000 LITROS</t>
    </r>
  </si>
  <si>
    <r>
      <rPr>
        <sz val="10"/>
        <rFont val="Times New Roman"/>
        <family val="1"/>
      </rPr>
      <t xml:space="preserve">2)  </t>
    </r>
    <r>
      <rPr>
        <sz val="11"/>
        <rFont val="Times New Roman"/>
        <family val="1"/>
      </rPr>
      <t>O item remunera o fornecimento de reservatório com capacidade de 20.000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</si>
  <si>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48.02.011  RESERVATÓRIO DE FIBRA DE VIDRO - CAPACIDADE DE 25.000 LITROS</t>
    </r>
  </si>
  <si>
    <r>
      <rPr>
        <sz val="10"/>
        <rFont val="Times New Roman"/>
        <family val="1"/>
      </rPr>
      <t xml:space="preserve">2)  </t>
    </r>
    <r>
      <rPr>
        <sz val="11"/>
        <rFont val="Times New Roman"/>
        <family val="1"/>
      </rPr>
      <t>O item remunera o fornecimento de reservatório com capacidade de 25.000 litros destinado ao armazenamento  de  água,  constituído  por:  corpo  cilíndrico  em  fibra  de  vidro,  dimensões aproximadas  com  tampa  4,39 x 3,34m,  proteção  U.V.,  acabamento  interno  liso  para  evitar  o crescimento  e  proliferação  de  algas  e  fungos,  tampa  superior  com  sistema  de  travamento, furações  para:  entrada,  saída  e  ladrão,  a  mão-de-obra  necessária  para  o  transporte  interno, assentamento e instalação completa do reservatório. Referência Fortlev, Caixa Forte, Bakoftec ou equivalente.</t>
    </r>
  </si>
  <si>
    <r>
      <rPr>
        <sz val="10"/>
        <rFont val="Times New Roman"/>
        <family val="1"/>
      </rPr>
      <t>48.02.300  RESERVATÓRIO EM POLIETILENO DE ALTA DENSIDADE (CISTERNA) COM ANTIOXIDANTE E PROTEÇÃO CONTRA RAIOS ULTRAVIOLETA (UV)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</si>
  <si>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</si>
  <si>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48.02.310  RESERVATÓRIO DE POLIETILENO DE ALTA DENSIDADE (CISTERNA) COM ANTIOXIDANTE E PROTEÇÃO CONTRA RAIOS ULTRAVIOLETA (UV)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</si>
  <si>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</si>
  <si>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48.02.400  RESERVATÓRIO EM POLIETILENO COM TAMPA DE ROSCA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</si>
  <si>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polietileno, acabamento interno liso para evitar  o crescimento e proliferação de algas e fungos; tampa superior de rosca para inspeção;  furações para:  entrada, saída e ladrão e a mão-de-obra necessária para o transporte interno, assentamento e instalação completa do reservatório.</t>
    </r>
  </si>
  <si>
    <r>
      <rPr>
        <b/>
        <sz val="10"/>
        <rFont val="Times New Roman"/>
        <family val="1"/>
      </rPr>
      <t>48.03.000  RESERVATÓRIO METÁLICO</t>
    </r>
  </si>
  <si>
    <r>
      <rPr>
        <sz val="10"/>
        <rFont val="Times New Roman"/>
        <family val="1"/>
      </rPr>
      <t>48.03.010  RESERVATÓRIO METÁLICO CILÍNDRICO HORIZONTAL - CAPACIDADE DE 1.000 LITROS</t>
    </r>
  </si>
  <si>
    <r>
      <rPr>
        <sz val="10"/>
        <rFont val="Times New Roman"/>
        <family val="1"/>
      </rPr>
      <t xml:space="preserve">1)  </t>
    </r>
    <r>
      <rPr>
        <sz val="11"/>
        <rFont val="Times New Roman"/>
        <family val="1"/>
      </rPr>
      <t>Será medido por conjunto de reservatório instalado (cj).</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</si>
  <si>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</si>
  <si>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</si>
  <si>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1,00 / 1,05 m   e   comprimento   de   2,00 / 1,20 m, conforme o fornecedor;</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</si>
  <si>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</si>
  <si>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</si>
  <si>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</si>
  <si>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</si>
  <si>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</si>
  <si>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</si>
  <si>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</si>
  <si>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48.03.112  RESERVATÓRIO METÁLICO CILÍNDRICO HORIZONTAL - CAPACIDADE DE 3.000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</si>
  <si>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3.000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</si>
  <si>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</si>
  <si>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1,43 m e comprimento de 2,00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</si>
  <si>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</si>
  <si>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</si>
  <si>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</si>
  <si>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</si>
  <si>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</si>
  <si>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</si>
  <si>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</si>
  <si>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48.03.130  RESERVATÓRIO METÁLICO CILÍNDRICO HORIZONTAL - CAPACIDADE DE 5.000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</si>
  <si>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5.000 litros, constituído por:</t>
    </r>
  </si>
  <si>
    <r>
      <rPr>
        <sz val="10"/>
        <rFont val="Times New Roman"/>
        <family val="1"/>
      </rPr>
      <t xml:space="preserve">b) </t>
    </r>
    <r>
      <rPr>
        <sz val="11"/>
        <rFont val="Times New Roman"/>
        <family val="1"/>
      </rPr>
      <t>Dimensões aproximadas: diâmetro de 1,60 m e comprimento de 2,50 m;</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</si>
  <si>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</si>
  <si>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sz val="10"/>
        <rFont val="Times New Roman"/>
        <family val="1"/>
      </rPr>
      <t xml:space="preserve">i)  </t>
    </r>
    <r>
      <rPr>
        <sz val="11"/>
        <rFont val="Times New Roman"/>
        <family val="1"/>
      </rPr>
      <t>O item não remunera os serviços de execução de fundação profunda e da base suporte para o reservatório.</t>
    </r>
  </si>
  <si>
    <r>
      <rPr>
        <sz val="10"/>
        <rFont val="Times New Roman"/>
        <family val="1"/>
      </rPr>
      <t>48.03.138  RESERVATÓRIO METÁLICO CILÍNDRICO HORIZONTAL - CAPACIDADE DE 10.000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</si>
  <si>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</si>
  <si>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</si>
  <si>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1,90 m e comprimento de 3,60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</si>
  <si>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</si>
  <si>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</si>
  <si>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b/>
        <sz val="10"/>
        <rFont val="Times New Roman"/>
        <family val="1"/>
      </rPr>
      <t>48.04.000  RESERVATÓRIO EM CONCRETO</t>
    </r>
  </si>
  <si>
    <r>
      <rPr>
        <sz val="10"/>
        <rFont val="Times New Roman"/>
        <family val="1"/>
      </rPr>
      <t>48.04.380    RESERVATÓRIO  EM  CONCRETO  ARMADO,  CILÍNDRICO,  VERTICAL,  BIPARTIDO,  MÉTODO CONSTRUTIVO   EM   FORMAS   DESLIZANTES   –   DIÂMETRO   INTERNO   DE   3,50 A 4,00 M, ALTURA DE 15,00 M A 25,00 M.</t>
    </r>
  </si>
  <si>
    <r>
      <rPr>
        <sz val="10"/>
        <rFont val="Times New Roman"/>
        <family val="1"/>
      </rPr>
      <t xml:space="preserve">1)  </t>
    </r>
    <r>
      <rPr>
        <sz val="11"/>
        <rFont val="Times New Roman"/>
        <family val="1"/>
      </rPr>
      <t>Será  medido  por  metro  (altura)  de  reservatório  executado  de  acordo  com  o  anteprojeto  e conforme tabela de pagamento do item 5 (m).</t>
    </r>
  </si>
  <si>
    <r>
      <rPr>
        <sz val="10"/>
        <rFont val="Times New Roman"/>
        <family val="1"/>
      </rPr>
      <t xml:space="preserve">2)  </t>
    </r>
    <r>
      <rPr>
        <sz val="11"/>
        <rFont val="Times New Roman"/>
        <family val="1"/>
      </rPr>
      <t>O   item   remunera   o   fornecimento   de   todos   os   materiais,   equipamentos   e   mão-de-obra necessários para execução completa de um reservatório para armazenamento de água potável, em concreto armado, cilíndrico, vertical, bipartido, com câmaras superiores e inferiores, casa de bombas e barriletes, método construtivo com emprego de formas deslizantes, conforme desenho básico e especificações técnicas descritas abaixo:</t>
    </r>
  </si>
  <si>
    <r>
      <rPr>
        <sz val="11"/>
        <rFont val="Wingdings"/>
        <charset val="2"/>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</si>
  <si>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Wingdings"/>
        <charset val="2"/>
      </rPr>
      <t></t>
    </r>
    <r>
      <rPr>
        <sz val="11"/>
        <rFont val="Times New Roman"/>
        <family val="1"/>
      </rPr>
      <t xml:space="preserve"> Remunera o fornecimento e instalação de portas em ferro galvanizado para casa de bombas e barriletes,  inclusive  pintura  esmalte;  escada  marinheiro  galvanizada  com  guarda-corpo, gradil de proteção em ferro galvanizado, inclusive pintura esmalte; tampas para alçapões de inspeções em ferro galvanizado, inclusive pintura esmalte; insertes embutidos no concreto para passagem das tubulações; garantia do fabricante por cinco anos contra qualquer defeito ocorrido em condições normais de utilização.</t>
    </r>
  </si>
  <si>
    <r>
      <rPr>
        <sz val="11"/>
        <rFont val="Wingdings"/>
        <charset val="2"/>
      </rPr>
      <t></t>
    </r>
    <r>
      <rPr>
        <sz val="11"/>
        <rFont val="Times New Roman"/>
        <family val="1"/>
      </rPr>
      <t xml:space="preserve"> Não remunera os serviços de: sondagem do local, escavação, compactação do solo e reaterro compactado; execução (material e mão-de-obra) dos blocos de fundação profunda e da base em concreto armado para suporte do reservatório; fornecimento de projetos de instalações hidráulica  e  elétricas;  fornecimento  de  gerador;  execução  (material  e  mão-de-obra)  das instalações  hidráulicas,  elétricas  e  para-raios;  referência  comercial:  Buzolin,  Tecbarragem ou equivalente.</t>
    </r>
  </si>
  <si>
    <r>
      <rPr>
        <sz val="11"/>
        <rFont val="Times New Roman"/>
        <family val="1"/>
      </rPr>
      <t>a)  5% do valor do contrato na entrega do projeto executivo estrutural, após análise e aprovação da contratante e/ou gerenciadora e devida liberação para a execução. A entrega do projeto 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</si>
  <si>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contrato na entrada das formas deslizantes na obra;</t>
    </r>
  </si>
  <si>
    <r>
      <rPr>
        <sz val="11"/>
        <rFont val="Times New Roman"/>
        <family val="1"/>
      </rPr>
      <t>c)  30% do valor do contrato na conclusão das obras em concreto armado;</t>
    </r>
  </si>
  <si>
    <r>
      <rPr>
        <sz val="11"/>
        <rFont val="Times New Roman"/>
        <family val="1"/>
      </rPr>
      <t>d)  30% do valor do contrato na conclusão das obras de impermeabilização;</t>
    </r>
  </si>
  <si>
    <r>
      <rPr>
        <sz val="11"/>
        <rFont val="Times New Roman"/>
        <family val="1"/>
      </rPr>
      <t>e)  10% do valor do contrato na conclusão das obras de serralheria;</t>
    </r>
  </si>
  <si>
    <r>
      <rPr>
        <sz val="11"/>
        <rFont val="Times New Roman"/>
        <family val="1"/>
      </rPr>
      <t>f)  10%  do  valor  do  contrato  na  conclusão  dos  testes  de  aceite  e  aprovação  final  para  o funcionamento, da contratante e/ou gerenciadora.</t>
    </r>
  </si>
  <si>
    <r>
      <rPr>
        <sz val="10"/>
        <rFont val="Times New Roman"/>
        <family val="1"/>
      </rPr>
      <t>48.04.390    RESERVATÓRIO  EM  CONCRETO  ARMADO,  CILÍNDRICO,  VERTICAL,  BIPARTIDO,  MÉTODO CONSTRUTIVO   EM   FORMAS   DESLIZANTES   –   DIÂMETRO   INTERNO   DE   5,50 A 6,00 M, ALTURA DE 25,00 M A 30,00 M.</t>
    </r>
  </si>
  <si>
    <r>
      <rPr>
        <sz val="11"/>
        <rFont val="Wingdings"/>
        <charset val="2"/>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 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</si>
  <si>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Times New Roman"/>
        <family val="1"/>
      </rPr>
      <t>a)  5% do valor do contrato na entrega do projeto executivo estrutural, após análise e aprovação da contratante e/ou gerenciadora e devida liberação para a execução. A entrega do projeto</t>
    </r>
  </si>
  <si>
    <r>
      <rPr>
        <sz val="11"/>
        <rFont val="Times New Roman"/>
        <family val="1"/>
      </rPr>
      <t>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</si>
  <si>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na entrada das formas deslizantes na obra;</t>
    </r>
  </si>
  <si>
    <r>
      <rPr>
        <sz val="11"/>
        <rFont val="Times New Roman"/>
        <family val="1"/>
      </rPr>
      <t>c)  30% do valor na conclusão das obras em concreto armado;</t>
    </r>
  </si>
  <si>
    <r>
      <rPr>
        <sz val="11"/>
        <rFont val="Times New Roman"/>
        <family val="1"/>
      </rPr>
      <t>d)  30% do valor na conclusão das obras de impermeabilização;</t>
    </r>
  </si>
  <si>
    <r>
      <rPr>
        <sz val="11"/>
        <rFont val="Times New Roman"/>
        <family val="1"/>
      </rPr>
      <t>e)  10% do valor na conclusão das obras de serralheria;</t>
    </r>
  </si>
  <si>
    <r>
      <rPr>
        <sz val="11"/>
        <rFont val="Times New Roman"/>
        <family val="1"/>
      </rPr>
      <t>f)  10% do valor na conclusão dos testes de aceite e aprovação final para o funcionamento, da contratante e/ou gerenciadora.</t>
    </r>
  </si>
  <si>
    <r>
      <rPr>
        <b/>
        <sz val="10"/>
        <rFont val="Times New Roman"/>
        <family val="1"/>
      </rPr>
      <t>48.05.000  TORNEIRA DE BOIA</t>
    </r>
  </si>
  <si>
    <r>
      <rPr>
        <sz val="10"/>
        <rFont val="Times New Roman"/>
        <family val="1"/>
      </rPr>
      <t>48.05.010  TORNEIRA DE BOIA, DN = 3/4"</t>
    </r>
  </si>
  <si>
    <r>
      <rPr>
        <sz val="10"/>
        <rFont val="Times New Roman"/>
        <family val="1"/>
      </rPr>
      <t xml:space="preserve">2)  </t>
    </r>
    <r>
      <rPr>
        <sz val="11"/>
        <rFont val="Times New Roman"/>
        <family val="1"/>
      </rPr>
      <t>O item remunera o fornecimento e a instalação da torneira de boia, com diâmetro nominal de 3/4", inclusive material de vedação.</t>
    </r>
  </si>
  <si>
    <r>
      <rPr>
        <sz val="10"/>
        <rFont val="Times New Roman"/>
        <family val="1"/>
      </rPr>
      <t>48.05.020  TORNEIRA DE BOIA, DN = 1"</t>
    </r>
  </si>
  <si>
    <r>
      <rPr>
        <sz val="10"/>
        <rFont val="Times New Roman"/>
        <family val="1"/>
      </rPr>
      <t xml:space="preserve">2)  </t>
    </r>
    <r>
      <rPr>
        <sz val="11"/>
        <rFont val="Times New Roman"/>
        <family val="1"/>
      </rPr>
      <t>O item remunera o fornecimento e a instalação da torneira de boia, com diâmetro nominal de 1", inclusive material de vedação.</t>
    </r>
  </si>
  <si>
    <r>
      <rPr>
        <sz val="10"/>
        <rFont val="Times New Roman"/>
        <family val="1"/>
      </rPr>
      <t>48.05.030  TORNEIRA DE BOIA, DN = 1 1/4"</t>
    </r>
  </si>
  <si>
    <r>
      <rPr>
        <sz val="10"/>
        <rFont val="Times New Roman"/>
        <family val="1"/>
      </rPr>
      <t xml:space="preserve">2)  </t>
    </r>
    <r>
      <rPr>
        <sz val="11"/>
        <rFont val="Times New Roman"/>
        <family val="1"/>
      </rPr>
      <t>O item remunera o fornecimento e a instalação da torneira de boia, com diâmetro nominal de 1 1/4", inclusive material de vedação.</t>
    </r>
  </si>
  <si>
    <r>
      <rPr>
        <sz val="10"/>
        <rFont val="Times New Roman"/>
        <family val="1"/>
      </rPr>
      <t>48.05.040  TORNEIRA DE BOIA, DN = 1 1/2"</t>
    </r>
  </si>
  <si>
    <r>
      <rPr>
        <sz val="10"/>
        <rFont val="Times New Roman"/>
        <family val="1"/>
      </rPr>
      <t xml:space="preserve">2)  </t>
    </r>
    <r>
      <rPr>
        <sz val="11"/>
        <rFont val="Times New Roman"/>
        <family val="1"/>
      </rPr>
      <t>O item remunera o fornecimento e a instalação da torneira de boia, com diâmetro nominal de 1 1/2", inclusive material de vedação.</t>
    </r>
  </si>
  <si>
    <r>
      <rPr>
        <sz val="10"/>
        <rFont val="Times New Roman"/>
        <family val="1"/>
      </rPr>
      <t>48.05.050  TORNEIRA DE BOIA, DN = 2"</t>
    </r>
  </si>
  <si>
    <r>
      <rPr>
        <sz val="10"/>
        <rFont val="Times New Roman"/>
        <family val="1"/>
      </rPr>
      <t xml:space="preserve">2)  </t>
    </r>
    <r>
      <rPr>
        <sz val="11"/>
        <rFont val="Times New Roman"/>
        <family val="1"/>
      </rPr>
      <t>O item remunera o fornecimento e a instalação da torneira de boia, com diâmetro nominal de 2", inclusive material de vedação.</t>
    </r>
  </si>
  <si>
    <r>
      <rPr>
        <sz val="10"/>
        <rFont val="Times New Roman"/>
        <family val="1"/>
      </rPr>
      <t>48.05.052  TORNEIRA DE BOIA, DN = 2 1/2"</t>
    </r>
  </si>
  <si>
    <r>
      <rPr>
        <sz val="10"/>
        <rFont val="Times New Roman"/>
        <family val="1"/>
      </rPr>
      <t xml:space="preserve">2)  </t>
    </r>
    <r>
      <rPr>
        <sz val="11"/>
        <rFont val="Times New Roman"/>
        <family val="1"/>
      </rPr>
      <t>O item remunera o fornecimento e a instalação da torneira de boia, com diâmetro nominal de 2 1/2", inclusive material de vedação.</t>
    </r>
  </si>
  <si>
    <r>
      <rPr>
        <sz val="10"/>
        <rFont val="Times New Roman"/>
        <family val="1"/>
      </rPr>
      <t>48.05.070  TORNEIRA DE BOIA, TIPO REGISTRO AUTOMÁTICO DE ENTRADA, DN = 3"</t>
    </r>
  </si>
  <si>
    <r>
      <rPr>
        <sz val="10"/>
        <rFont val="Times New Roman"/>
        <family val="1"/>
      </rPr>
      <t xml:space="preserve">1)  </t>
    </r>
    <r>
      <rPr>
        <sz val="11"/>
        <rFont val="Times New Roman"/>
        <family val="1"/>
      </rPr>
      <t>Será medido por unidade de registro automático de entrada (un).</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</si>
  <si>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3",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</si>
  <si>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sz val="10"/>
        <rFont val="Times New Roman"/>
        <family val="1"/>
      </rPr>
      <t>48.05.080  TORNEIRA  DE  BOIA,  TIPO  REGISTRO  AUTOMÁTICO  DE  ENTRADA,  EM  FERRO  DÚCTIL, DN = 8"</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</si>
  <si>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8",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</si>
  <si>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b/>
        <sz val="10"/>
        <rFont val="Times New Roman"/>
        <family val="1"/>
      </rPr>
      <t>48.20.000  REPAROS, CONSERVAÇÕES E COMPLEMENTOS</t>
    </r>
  </si>
  <si>
    <r>
      <rPr>
        <sz val="10"/>
        <rFont val="Times New Roman"/>
        <family val="1"/>
      </rPr>
      <t>48.20.020  LIMPEZA DE CAIXA D'ÁGUA ATÉ 1.000 LITROS</t>
    </r>
  </si>
  <si>
    <r>
      <rPr>
        <sz val="10"/>
        <rFont val="Times New Roman"/>
        <family val="1"/>
      </rPr>
      <t xml:space="preserve">1)  </t>
    </r>
    <r>
      <rPr>
        <sz val="11"/>
        <rFont val="Times New Roman"/>
        <family val="1"/>
      </rPr>
      <t>Será medido por unidade de caixa d’água limpa (un).</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</si>
  <si>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até 1.000 litros.</t>
    </r>
  </si>
  <si>
    <r>
      <rPr>
        <sz val="10"/>
        <rFont val="Times New Roman"/>
        <family val="1"/>
      </rPr>
      <t>48.20.040  LIMPEZA DE CAIXA D'ÁGUA DE 1.001 ATÉ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</si>
  <si>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de 1.001 até 10.000 litros.</t>
    </r>
  </si>
  <si>
    <r>
      <rPr>
        <sz val="10"/>
        <rFont val="Times New Roman"/>
        <family val="1"/>
      </rPr>
      <t>48.20.060  LIMPEZA DE CAIXA D'ÁGUA ACIMA DE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</si>
  <si>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acima de 10.000 litros.</t>
    </r>
  </si>
  <si>
    <r>
      <rPr>
        <b/>
        <sz val="10"/>
        <color rgb="FF0000FF"/>
        <rFont val="Times New Roman"/>
        <family val="1"/>
      </rPr>
      <t>49.00.000  CAIXA, RALO, GRELHA E ACESSÓRIO HIDRÁULICO</t>
    </r>
  </si>
  <si>
    <r>
      <rPr>
        <b/>
        <sz val="10"/>
        <rFont val="Times New Roman"/>
        <family val="1"/>
      </rPr>
      <t>49.01.000  CAIXAS SIFONADAS DE PVC RÍGIDO</t>
    </r>
  </si>
  <si>
    <r>
      <rPr>
        <sz val="10"/>
        <rFont val="Times New Roman"/>
        <family val="1"/>
      </rPr>
      <t>49.01.016  CAIXA SIFONADA DE PVC RÍGIDO DE 100 X 100 X 50 MM, COM GRELHA</t>
    </r>
  </si>
  <si>
    <r>
      <rPr>
        <sz val="10"/>
        <rFont val="Times New Roman"/>
        <family val="1"/>
      </rPr>
      <t xml:space="preserve">2)  </t>
    </r>
    <r>
      <rPr>
        <sz val="11"/>
        <rFont val="Times New Roman"/>
        <family val="1"/>
      </rPr>
      <t>O   item   remunera   o   fornecimento   e   instalação   da   caixa   sifonada,   em   PVC   rígido,   de 100 x 100 x 50 mm, inclusive grelha metálica e o material necessário para sua ligação à rede de esgoto.</t>
    </r>
  </si>
  <si>
    <r>
      <rPr>
        <sz val="10"/>
        <rFont val="Times New Roman"/>
        <family val="1"/>
      </rPr>
      <t>49.01.020  CAIXA SIFONADA DE PVC RÍGIDO DE 100 X 150 X 50 MM, COM GRELHA</t>
    </r>
  </si>
  <si>
    <r>
      <rPr>
        <sz val="10"/>
        <rFont val="Times New Roman"/>
        <family val="1"/>
      </rPr>
      <t xml:space="preserve">2)  </t>
    </r>
    <r>
      <rPr>
        <sz val="11"/>
        <rFont val="Times New Roman"/>
        <family val="1"/>
      </rPr>
      <t>O   item   remunera   o   fornecimento   e   instalação   da   caixa   sifonada,   em   PVC   rígido,   de 100 x 150 x 50 mm, inclusive grelha metálica e o material necessário para sua ligação à rede de esgoto.</t>
    </r>
  </si>
  <si>
    <r>
      <rPr>
        <sz val="10"/>
        <rFont val="Times New Roman"/>
        <family val="1"/>
      </rPr>
      <t>49.01.030  CAIXA SIFONADA DE PVC RÍGIDO DE 150 X 150 X 50 MM, COM GRELHA</t>
    </r>
  </si>
  <si>
    <r>
      <rPr>
        <sz val="10"/>
        <rFont val="Times New Roman"/>
        <family val="1"/>
      </rPr>
      <t xml:space="preserve">2)  </t>
    </r>
    <r>
      <rPr>
        <sz val="11"/>
        <rFont val="Times New Roman"/>
        <family val="1"/>
      </rPr>
      <t>O   item   remunera   o   fornecimento   e   instalação   da   caixa   sifonada,   em   PVC   rígido,   de 150 x 150 x 50 mm, inclusive grelha metálica e o material  necessário para sua ligação à rede esgoto.</t>
    </r>
  </si>
  <si>
    <r>
      <rPr>
        <sz val="10"/>
        <rFont val="Times New Roman"/>
        <family val="1"/>
      </rPr>
      <t>49.01.040  CAIXA SIFONADA DE PVC RÍGIDO DE 150 X 185 X 75 MM, COM GRELHA</t>
    </r>
  </si>
  <si>
    <r>
      <rPr>
        <sz val="10"/>
        <rFont val="Times New Roman"/>
        <family val="1"/>
      </rPr>
      <t xml:space="preserve">2)  </t>
    </r>
    <r>
      <rPr>
        <sz val="11"/>
        <rFont val="Times New Roman"/>
        <family val="1"/>
      </rPr>
      <t>O   item   remunera   o   fornecimento   e   instalação   da   caixa   sifonada,   em   PVC   rígido,   de 150 x 185 x 75 mm, inclusive grelha metálica e o material  necessário para sua ligação à rede esgoto.</t>
    </r>
  </si>
  <si>
    <r>
      <rPr>
        <sz val="10"/>
        <rFont val="Times New Roman"/>
        <family val="1"/>
      </rPr>
      <t>49.01.050  CAIXA SIFONADA DE PVC RÍGIDO DE 250 X 172 X 50 MM, COM TAMPA CEGA</t>
    </r>
  </si>
  <si>
    <r>
      <rPr>
        <sz val="10"/>
        <rFont val="Times New Roman"/>
        <family val="1"/>
      </rPr>
      <t xml:space="preserve">2)  </t>
    </r>
    <r>
      <rPr>
        <sz val="11"/>
        <rFont val="Times New Roman"/>
        <family val="1"/>
      </rPr>
      <t>O   item   remunera   o   fornecimento   e   instalação   da   caixa   sifonada,   em   PVC   rígido,   de 250 x 172 x 50 mm, inclusive tampa cega metálica e o material  necessário para sua ligação à rede esgoto.</t>
    </r>
  </si>
  <si>
    <r>
      <rPr>
        <sz val="10"/>
        <rFont val="Times New Roman"/>
        <family val="1"/>
      </rPr>
      <t>49.01.070  CAIXA SIFONADA DE PVC RÍGIDO DE 250 X 230 X 75 MM, COM TAMPA CEGA</t>
    </r>
  </si>
  <si>
    <r>
      <rPr>
        <sz val="10"/>
        <rFont val="Times New Roman"/>
        <family val="1"/>
      </rPr>
      <t xml:space="preserve">2)  </t>
    </r>
    <r>
      <rPr>
        <sz val="11"/>
        <rFont val="Times New Roman"/>
        <family val="1"/>
      </rPr>
      <t>O   item   remunera   o   fornecimento   e   instalação   da   caixa   sifonada,   em   PVC   rígido,   de 250 x 230 x 75 mm, inclusive tampa cega metálica e o material  necessário para sua ligação à rede esgoto.</t>
    </r>
  </si>
  <si>
    <r>
      <rPr>
        <b/>
        <sz val="10"/>
        <rFont val="Times New Roman"/>
        <family val="1"/>
      </rPr>
      <t>49.03.000  CAIXAS DE GORDURA</t>
    </r>
  </si>
  <si>
    <r>
      <rPr>
        <sz val="10"/>
        <rFont val="Times New Roman"/>
        <family val="1"/>
      </rPr>
      <t>49.03.020  CAIXA DE GORDURA EM ALVENARIA, 60 X 60 X 60 CM</t>
    </r>
  </si>
  <si>
    <r>
      <rPr>
        <sz val="10"/>
        <rFont val="Times New Roman"/>
        <family val="1"/>
      </rPr>
      <t xml:space="preserve">1)  </t>
    </r>
    <r>
      <rPr>
        <sz val="11"/>
        <rFont val="Times New Roman"/>
        <family val="1"/>
      </rPr>
      <t>Será medido por unidade executada (un).</t>
    </r>
  </si>
  <si>
    <r>
      <rPr>
        <sz val="10"/>
        <rFont val="Times New Roman"/>
        <family val="1"/>
      </rPr>
      <t xml:space="preserve">2)  </t>
    </r>
    <r>
      <rPr>
        <sz val="11"/>
        <rFont val="Times New Roman"/>
        <family val="1"/>
      </rPr>
      <t>O  item  remunera  o  fornecimento  dos  materiais  e  mão-de-obra  necessários  para  execução  de caixa de gordura constituída por: alvenaria de tijolo de barro cozido; revestida com chapisco; base e tampa em concreto armado;  regularização da base com argamassa de cimento e areia, traço 1:3; tubo de concreto meia seção; escavação, reaterro e apiloamento do terreno.</t>
    </r>
  </si>
  <si>
    <r>
      <rPr>
        <b/>
        <sz val="10"/>
        <rFont val="Times New Roman"/>
        <family val="1"/>
      </rPr>
      <t>49.04.000  RALOS DE PVC RÍGIDO</t>
    </r>
  </si>
  <si>
    <r>
      <rPr>
        <sz val="10"/>
        <rFont val="Times New Roman"/>
        <family val="1"/>
      </rPr>
      <t>49.04.010  RALO SECO EM PVC RÍGIDO DE 100 X 40 MM, COM GRELHA</t>
    </r>
  </si>
  <si>
    <r>
      <rPr>
        <sz val="10"/>
        <rFont val="Times New Roman"/>
        <family val="1"/>
      </rPr>
      <t xml:space="preserve">1)  </t>
    </r>
    <r>
      <rPr>
        <sz val="11"/>
        <rFont val="Times New Roman"/>
        <family val="1"/>
      </rPr>
      <t>Será medido por unidade de ralo instalado (un).</t>
    </r>
  </si>
  <si>
    <r>
      <rPr>
        <sz val="10"/>
        <rFont val="Times New Roman"/>
        <family val="1"/>
      </rPr>
      <t xml:space="preserve">2)  </t>
    </r>
    <r>
      <rPr>
        <sz val="11"/>
        <rFont val="Times New Roman"/>
        <family val="1"/>
      </rPr>
      <t>O  item  remunera  o  fornecimento  e  instalação  de  ralo  seco  em PVC  rígido,  de  100 x 40 mm, com grelha metálica, inclusive materiais acessórios.</t>
    </r>
  </si>
  <si>
    <r>
      <rPr>
        <b/>
        <sz val="10"/>
        <rFont val="Times New Roman"/>
        <family val="1"/>
      </rPr>
      <t>49.05.000  RALOS DE FERRO FUNDIDO</t>
    </r>
  </si>
  <si>
    <r>
      <rPr>
        <sz val="10"/>
        <rFont val="Times New Roman"/>
        <family val="1"/>
      </rPr>
      <t>49.05.020  RALO   SECO   EM   FERRO   FUNDIDO,   100 X 165 X 50 MM,   COM   GRELHA   METÁLICA   SAÍDA VERTICAL</t>
    </r>
  </si>
  <si>
    <r>
      <rPr>
        <sz val="10"/>
        <rFont val="Times New Roman"/>
        <family val="1"/>
      </rPr>
      <t xml:space="preserve">2)  </t>
    </r>
    <r>
      <rPr>
        <sz val="11"/>
        <rFont val="Times New Roman"/>
        <family val="1"/>
      </rPr>
      <t>O  item  remunera  o  fornecimento  e  instalação  de  ralo  seco,  100 X 165 X 50 mm,  em  ferro fundido, com saída vertical e grelha metálica, inclusive materiais acessórios.</t>
    </r>
  </si>
  <si>
    <r>
      <rPr>
        <sz val="10"/>
        <rFont val="Times New Roman"/>
        <family val="1"/>
      </rPr>
      <t>49.05.040  RALO SIFONADO EM FERRO FUNDIDO DE 150 X 240 X 75 MM, COM GRELHA</t>
    </r>
  </si>
  <si>
    <r>
      <rPr>
        <sz val="10"/>
        <rFont val="Times New Roman"/>
        <family val="1"/>
      </rPr>
      <t xml:space="preserve">2)  </t>
    </r>
    <r>
      <rPr>
        <sz val="11"/>
        <rFont val="Times New Roman"/>
        <family val="1"/>
      </rPr>
      <t>O  item  remunera  o  fornecimento  e  instalação  de  ralo  sifonado,  de  150 X 240 X 75 mm,  em ferro fundido, com grelha metálica, inclusive materiais acessórios.</t>
    </r>
  </si>
  <si>
    <r>
      <rPr>
        <b/>
        <sz val="10"/>
        <rFont val="Times New Roman"/>
        <family val="1"/>
      </rPr>
      <t>49.06.000  GRELHAS E TAMPAS</t>
    </r>
  </si>
  <si>
    <r>
      <rPr>
        <sz val="10"/>
        <rFont val="Times New Roman"/>
        <family val="1"/>
      </rPr>
      <t>49.06.010  GRELHA HEMISFÉRICA EM FERRO FUNDIDO DE 4"</t>
    </r>
  </si>
  <si>
    <r>
      <rPr>
        <sz val="10"/>
        <rFont val="Times New Roman"/>
        <family val="1"/>
      </rPr>
      <t xml:space="preserve">1)  </t>
    </r>
    <r>
      <rPr>
        <sz val="11"/>
        <rFont val="Times New Roman"/>
        <family val="1"/>
      </rPr>
      <t>Será medido por unidade de grelha instalada (un).</t>
    </r>
  </si>
  <si>
    <r>
      <rPr>
        <sz val="10"/>
        <rFont val="Times New Roman"/>
        <family val="1"/>
      </rPr>
      <t xml:space="preserve">2)  </t>
    </r>
    <r>
      <rPr>
        <sz val="11"/>
        <rFont val="Times New Roman"/>
        <family val="1"/>
      </rPr>
      <t>O  item  remunera  o  fornecimento  e  instalação  de  grelha  hemisférica  em ferro  fundido  de  4", inclusive materiais acessórios.</t>
    </r>
  </si>
  <si>
    <r>
      <rPr>
        <sz val="10"/>
        <rFont val="Times New Roman"/>
        <family val="1"/>
      </rPr>
      <t>49.06.020  GRELHA DE FERRO FUNDIDO PARA CAIXAS E CANALETAS</t>
    </r>
  </si>
  <si>
    <r>
      <rPr>
        <sz val="10"/>
        <rFont val="Times New Roman"/>
        <family val="1"/>
      </rPr>
      <t xml:space="preserve">1)  </t>
    </r>
    <r>
      <rPr>
        <sz val="11"/>
        <rFont val="Times New Roman"/>
        <family val="1"/>
      </rPr>
      <t>Será medido por área de grelha de ferro instalada (m²).</t>
    </r>
  </si>
  <si>
    <r>
      <rPr>
        <sz val="10"/>
        <rFont val="Times New Roman"/>
        <family val="1"/>
      </rPr>
      <t xml:space="preserve">2)  </t>
    </r>
    <r>
      <rPr>
        <sz val="11"/>
        <rFont val="Times New Roman"/>
        <family val="1"/>
      </rPr>
      <t>O  item remunera  o  fornecimento  de  grelha  com requadro, em barras chatas de ferro fundido com peso mínimo de 20 kg / m², acessórios e a mão-de-obra necessária para o grapeamento do requadro e colocação da grelha, em pisos e áreas com tráfego leve.</t>
    </r>
  </si>
  <si>
    <r>
      <rPr>
        <sz val="10"/>
        <rFont val="Times New Roman"/>
        <family val="1"/>
      </rPr>
      <t>49.06.030  GRELHA HEMISFÉRICA EM FERRO FUNDIDO DE 3"</t>
    </r>
  </si>
  <si>
    <r>
      <rPr>
        <sz val="10"/>
        <rFont val="Times New Roman"/>
        <family val="1"/>
      </rPr>
      <t xml:space="preserve">2)  </t>
    </r>
    <r>
      <rPr>
        <sz val="11"/>
        <rFont val="Times New Roman"/>
        <family val="1"/>
      </rPr>
      <t>O  item  remunera  o  fornecimento  e  instalação  de  grelha  hemisférica  em ferro  fundido  de  3", inclusive materiais acessórios.</t>
    </r>
  </si>
  <si>
    <r>
      <rPr>
        <sz val="10"/>
        <rFont val="Times New Roman"/>
        <family val="1"/>
      </rPr>
      <t>49.06.070  GRELHA ARTICULADA EM FERRO FUNDIDO PARA BOCA DE LEÃO</t>
    </r>
  </si>
  <si>
    <r>
      <rPr>
        <sz val="10"/>
        <rFont val="Times New Roman"/>
        <family val="1"/>
      </rPr>
      <t xml:space="preserve">2)  </t>
    </r>
    <r>
      <rPr>
        <sz val="11"/>
        <rFont val="Times New Roman"/>
        <family val="1"/>
      </rPr>
      <t>O item remunera o fornecimento e instalação de grelha com requadro em ferro fundido padrão</t>
    </r>
  </si>
  <si>
    <r>
      <rPr>
        <sz val="11"/>
        <rFont val="Times New Roman"/>
        <family val="1"/>
      </rPr>
      <t>P.M.S.P.   para   boca   de   leão,   tipo   GR-135 Pesada / Articulada   da   Fuminas,   ou   GRA- 135 Pesada / Articulada   da   Afer,   ou   equivalente,   peso   de   135 kg,   carga   de   ruptura   até 15.0000 kg, para captação de águas pluviais em locais com tráfego pesado.</t>
    </r>
  </si>
  <si>
    <r>
      <rPr>
        <sz val="10"/>
        <rFont val="Times New Roman"/>
        <family val="1"/>
      </rPr>
      <t>49.06.080  GRELHA HEMISFÉRICA EM FERRO FUNDIDO DE 6"</t>
    </r>
  </si>
  <si>
    <r>
      <rPr>
        <sz val="10"/>
        <rFont val="Times New Roman"/>
        <family val="1"/>
      </rPr>
      <t xml:space="preserve">2)  </t>
    </r>
    <r>
      <rPr>
        <sz val="11"/>
        <rFont val="Times New Roman"/>
        <family val="1"/>
      </rPr>
      <t>O  item  remunera  o  fornecimento  e  instalação  de  grelha  hemisférica  em ferro  fundido  de  6", inclusive materiais acessórios.</t>
    </r>
  </si>
  <si>
    <r>
      <rPr>
        <sz val="10"/>
        <rFont val="Times New Roman"/>
        <family val="1"/>
      </rPr>
      <t>49.06.110  GRELHA HEMISFÉRICA EM FERRO FUNDIDO DE 2"</t>
    </r>
  </si>
  <si>
    <r>
      <rPr>
        <sz val="10"/>
        <rFont val="Times New Roman"/>
        <family val="1"/>
      </rPr>
      <t xml:space="preserve">2)  </t>
    </r>
    <r>
      <rPr>
        <sz val="11"/>
        <rFont val="Times New Roman"/>
        <family val="1"/>
      </rPr>
      <t>O  item  remunera  o  fornecimento  e  instalação  de  grelha  hemisférica  em ferro  fundido  de  2", inclusive materiais acessórios.</t>
    </r>
  </si>
  <si>
    <r>
      <rPr>
        <sz val="10"/>
        <rFont val="Times New Roman"/>
        <family val="1"/>
      </rPr>
      <t>49.06.140  GRELHA REDONDA COM DISCO ROTATIVO EM AÇO INOXIDÁVEL DE 15 CM</t>
    </r>
  </si>
  <si>
    <r>
      <rPr>
        <sz val="10"/>
        <rFont val="Times New Roman"/>
        <family val="1"/>
      </rPr>
      <t xml:space="preserve">2)  </t>
    </r>
    <r>
      <rPr>
        <sz val="11"/>
        <rFont val="Times New Roman"/>
        <family val="1"/>
      </rPr>
      <t>O  item  remunera  o  fornecimento  de  grelha  redonda,  em  aço  inoxidável,  com  disco  rotativo, diâmetro de 15 cm, materiais acessórios e a mão-de-obra necessária para a instalação da grelha.</t>
    </r>
  </si>
  <si>
    <r>
      <rPr>
        <sz val="10"/>
        <rFont val="Times New Roman"/>
        <family val="1"/>
      </rPr>
      <t>49.06.160  GRELHA QUADRICULADA EM FERRO FUNDIDO PARA CAIXAS E CANALETAS</t>
    </r>
  </si>
  <si>
    <r>
      <rPr>
        <sz val="10"/>
        <rFont val="Times New Roman"/>
        <family val="1"/>
      </rPr>
      <t xml:space="preserve">2)  </t>
    </r>
    <r>
      <rPr>
        <sz val="11"/>
        <rFont val="Times New Roman"/>
        <family val="1"/>
      </rPr>
      <t>O  item  remunera  o  fornecimento  de  grelha  com  malha  quadriculada  e  requadro,  em  ferro fundido  nodular,  parafusos  em  aço  inoxidável,  para  a  fixação  da  grelha,  apropriada  para passagem   de   pedestres,   cadeiras   de   rodas,   carrinhos   de   bebês,   muletas,   bengalas,   com resistência para tráfego de caminhões (lixo e blindados), referência Fuminas, ou equivalente; remunera  também  o  fornecimento  de  materiais  acessórios  e  a  mão-de-obra  necessária  para  o grapeamento do requadro e instalação da grelha.</t>
    </r>
  </si>
  <si>
    <r>
      <rPr>
        <sz val="10"/>
        <rFont val="Times New Roman"/>
        <family val="1"/>
      </rPr>
      <t>49.06.170  GRELHA EM ALUMÍNIO FUNDIDO PARA CAIXAS E CANALETAS – LINHA COMERCIAL</t>
    </r>
  </si>
  <si>
    <r>
      <rPr>
        <sz val="10"/>
        <rFont val="Times New Roman"/>
        <family val="1"/>
      </rPr>
      <t xml:space="preserve">1)  </t>
    </r>
    <r>
      <rPr>
        <sz val="11"/>
        <rFont val="Times New Roman"/>
        <family val="1"/>
      </rPr>
      <t>Será medido por área de grelha de alumínio instalada (m²).</t>
    </r>
  </si>
  <si>
    <r>
      <rPr>
        <sz val="10"/>
        <rFont val="Times New Roman"/>
        <family val="1"/>
      </rPr>
      <t xml:space="preserve">2)  </t>
    </r>
    <r>
      <rPr>
        <sz val="11"/>
        <rFont val="Times New Roman"/>
        <family val="1"/>
      </rPr>
      <t>O  item  remunera  o  fornecimento  de  grelha  com  porta  grelha  (requadro)  fixa  reta,  em barras chatas de alumínio fundido, linha comercial nas dimensões de 10 / 15 / 20 x 50 cm, 20 x 30 cm e  10 / 15 / 20 x 100 cm,  referência  GFR / PG  fabricação  Metalúrgica  da  Vila,  ou equivalente; acessórios e a mão-de-obra necessária para o grapeamento do requadro e colocação da grelha, em pisos e áreas com tráfego leve.</t>
    </r>
  </si>
  <si>
    <r>
      <rPr>
        <sz val="10"/>
        <rFont val="Times New Roman"/>
        <family val="1"/>
      </rPr>
      <t>49.06.190  GRELHA PRÉ-MOLDADA EM CONCRETO, COM FUROS REDONDOS, 79,5 X 24,5 X 8 CM</t>
    </r>
  </si>
  <si>
    <r>
      <rPr>
        <sz val="10"/>
        <rFont val="Times New Roman"/>
        <family val="1"/>
      </rPr>
      <t xml:space="preserve">1)  </t>
    </r>
    <r>
      <rPr>
        <sz val="11"/>
        <rFont val="Times New Roman"/>
        <family val="1"/>
      </rPr>
      <t>Será medido por unidade de grelha pré-moldada instalada (un).</t>
    </r>
  </si>
  <si>
    <r>
      <rPr>
        <sz val="10"/>
        <rFont val="Times New Roman"/>
        <family val="1"/>
      </rPr>
      <t xml:space="preserve">2)  </t>
    </r>
    <r>
      <rPr>
        <sz val="11"/>
        <rFont val="Times New Roman"/>
        <family val="1"/>
      </rPr>
      <t>O item remunera o fornecimento de grelha pré-moldada em concreto, com furos redondos, nas dimensões  de  79,5 x 24,5 x 8 cm  e  peso  de  28 kg,  referência  GRE 88R  da  Neo-Rex,  ou equivalente; materiais acessórios e a mão-de-obra necessária para a instalação da grelha.</t>
    </r>
  </si>
  <si>
    <r>
      <rPr>
        <sz val="10"/>
        <rFont val="Times New Roman"/>
        <family val="1"/>
      </rPr>
      <t>49.06.200  CAPTADOR   PLUVIAL,   CORPO   EM   AÇO   INOXIDÁVEL   E   GRELHA   EM   ALUMÍNIO,   COM MECANISMO ANTI-VÓRTICE, DN= 50 MM</t>
    </r>
  </si>
  <si>
    <r>
      <rPr>
        <sz val="10"/>
        <rFont val="Times New Roman"/>
        <family val="1"/>
      </rPr>
      <t xml:space="preserve">1)  </t>
    </r>
    <r>
      <rPr>
        <sz val="11"/>
        <rFont val="Times New Roman"/>
        <family val="1"/>
      </rPr>
      <t>Será medido por unidade de captador pluvial instalado (un).</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</si>
  <si>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50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</si>
  <si>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49.06.210  CAPTADOR   PLUVIAL,   CORPO   EM   AÇO   INOXIDÁVEL   E   GRELHA   EM   ALUMÍNIO,   COM MECANISMO ANTI-VÓRTICE, DN= 75 MM</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</si>
  <si>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75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</si>
  <si>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49.06.400  TAMPÃO  EM  FERRO  FUNDIDO  COM  DIÂMETRO  DE 600 MM,  CLASSE  B 125  (RUPTURA  &gt; 125 KN)</t>
    </r>
  </si>
  <si>
    <r>
      <rPr>
        <sz val="10"/>
        <rFont val="Times New Roman"/>
        <family val="1"/>
      </rPr>
      <t xml:space="preserve">2)  </t>
    </r>
    <r>
      <rPr>
        <sz val="11"/>
        <rFont val="Times New Roman"/>
        <family val="1"/>
      </rPr>
      <t>O  item  remunera  o  fornecimento  e  a  instalação  de  tampão  circular  em  ferro  fundido,  com diâmetro de 600 mm, classe B 125 (ruptura &gt; 125 kN), referências comerciais Afer, Cast Iron, Alea comercial ou equivalente.</t>
    </r>
  </si>
  <si>
    <r>
      <rPr>
        <sz val="10"/>
        <rFont val="Times New Roman"/>
        <family val="1"/>
      </rPr>
      <t xml:space="preserve">49.06.410  TAMPÃO  EM  FERRO  FUNDIDO  COM  DIÂMETRO  DE 600 MM,  CLASSE  C 250  (RUPTURA  &gt; 250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</si>
  <si>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circular  em  ferro  fundido,  com diâmetro de 600 mm, classe C 250 (ruptura &gt; 250 kN), referências comerciais Afer, Cast Iron, Alea comercial ou equivalente.</t>
    </r>
  </si>
  <si>
    <r>
      <rPr>
        <sz val="10"/>
        <rFont val="Times New Roman"/>
        <family val="1"/>
      </rPr>
      <t>49.06.420  TAMPÃO   EM   FERRO   FUNDIDO   COM   DIÂMETRO   DE 600 MM,   CLASSE D 400   (RUPTURA&gt; 400 KN</t>
    </r>
  </si>
  <si>
    <r>
      <rPr>
        <sz val="10"/>
        <rFont val="Times New Roman"/>
        <family val="1"/>
      </rPr>
      <t xml:space="preserve">2)  </t>
    </r>
    <r>
      <rPr>
        <sz val="11"/>
        <rFont val="Times New Roman"/>
        <family val="1"/>
      </rPr>
      <t>O  item  remunera  o  fornecimento  e  a  instalação  de  tampão  circular  em  ferro  fundido,  com diâmetro de 600 mm, classe D 400 (ruptura &gt; 400 kN), referências comerciais Afer, Cast Iron, Alea comercial ou equivalente.</t>
    </r>
  </si>
  <si>
    <r>
      <rPr>
        <sz val="10"/>
        <rFont val="Times New Roman"/>
        <family val="1"/>
      </rPr>
      <t>49.06.430  TAMPÃO EM FERRO FUNDIDO DE 300 X 300 MM, CLASSE B 125 (RUPTURA &gt; 125 KN)</t>
    </r>
  </si>
  <si>
    <r>
      <rPr>
        <sz val="10"/>
        <rFont val="Times New Roman"/>
        <family val="1"/>
      </rPr>
      <t xml:space="preserve">2)  </t>
    </r>
    <r>
      <rPr>
        <sz val="11"/>
        <rFont val="Times New Roman"/>
        <family val="1"/>
      </rPr>
      <t>O item remunera o fornecimento e a instalação de tampão quadrado em ferro fundido, medidas 300 x 300 mm, classe B 125 (ruptura &gt; 125 kN), referências comerciais Afer, Cast Iron, Alea comercial ou equivalente.</t>
    </r>
  </si>
  <si>
    <r>
      <rPr>
        <sz val="10"/>
        <rFont val="Times New Roman"/>
        <family val="1"/>
      </rPr>
      <t xml:space="preserve">49.06.440  TAMPÃO EM FERRO FUNDIDO DE 400 X 400 MM, CLASSE B 125 (RUPTURA &gt; 125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</si>
  <si>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quadrado em ferro fundido, medidas 400 x 400 mm, classe B 125 (ruptura &gt; 125 kN), referências comerciais Afer, Cast Iron, Alea comercial ou equivalente.</t>
    </r>
  </si>
  <si>
    <r>
      <rPr>
        <sz val="10"/>
        <rFont val="Times New Roman"/>
        <family val="1"/>
      </rPr>
      <t>49.06.450  TAMPÃO EM FERRO FUNDIDO DE 500 X 500 MM, CLASSE B 125 (RUPTURA &gt; 125 KN)</t>
    </r>
  </si>
  <si>
    <r>
      <rPr>
        <sz val="10"/>
        <rFont val="Times New Roman"/>
        <family val="1"/>
      </rPr>
      <t xml:space="preserve">2)  </t>
    </r>
    <r>
      <rPr>
        <sz val="11"/>
        <rFont val="Times New Roman"/>
        <family val="1"/>
      </rPr>
      <t>O item remunera o fornecimento e a instalação de tampão quadrado em ferro fundido, medidas 500 x 500 mm, classe B 125 (ruptura &gt; 125 kN), referências comerciais Afer, Cast Iron, Alea comercial ou equivalente.</t>
    </r>
  </si>
  <si>
    <r>
      <rPr>
        <sz val="10"/>
        <rFont val="Times New Roman"/>
        <family val="1"/>
      </rPr>
      <t>49.06.460  TAMPÃO DE FERRO FUNDIDO DE 600 X 600 MM, CLASSE B 125 (RUPTURA &gt; 125 KN)</t>
    </r>
  </si>
  <si>
    <r>
      <rPr>
        <sz val="10"/>
        <rFont val="Times New Roman"/>
        <family val="1"/>
      </rPr>
      <t xml:space="preserve">2)  </t>
    </r>
    <r>
      <rPr>
        <sz val="11"/>
        <rFont val="Times New Roman"/>
        <family val="1"/>
      </rPr>
      <t>O item remunera o fornecimento e a instalação de tampão quadrado em ferro fundido, medidas 600 x 600 mm, classe B 125 (ruptura &gt; 125 kN), referências comerciais Afer, Cast Iron, Alea comercial ou equivalente.</t>
    </r>
  </si>
  <si>
    <r>
      <rPr>
        <sz val="10"/>
        <rFont val="Times New Roman"/>
        <family val="1"/>
      </rPr>
      <t>49.06.480  TAMPÃO   FERRO   FUNDIDO   COM   TAMPA   ARTICULADA   DE   400 X 600 MM,   CLASSE 15 (RUPTURA&gt; 1500 KG)</t>
    </r>
  </si>
  <si>
    <r>
      <rPr>
        <sz val="10"/>
        <rFont val="Times New Roman"/>
        <family val="1"/>
      </rPr>
      <t xml:space="preserve">2)  </t>
    </r>
    <r>
      <rPr>
        <sz val="11"/>
        <rFont val="Times New Roman"/>
        <family val="1"/>
      </rPr>
      <t>O item remunera o fornecimento e a instalação de tampão retangular, medidas 400 x 600 mm, classe 15  (ruptura  &gt;  1500 kg),  referências  comerciais  Afer,  Cast  Iron,  Alea  comercial  ou equivalente.</t>
    </r>
  </si>
  <si>
    <r>
      <rPr>
        <sz val="10"/>
        <rFont val="Times New Roman"/>
        <family val="1"/>
      </rPr>
      <t>49.06.550  GRELHA   COM   CALHA   E   CESTO   COLETOR   PARA   PISO,   EM   AÇO   INOX   COM   15CM   DE LARGURA</t>
    </r>
  </si>
  <si>
    <r>
      <rPr>
        <sz val="10"/>
        <rFont val="Times New Roman"/>
        <family val="1"/>
      </rPr>
      <t xml:space="preserve">1)  </t>
    </r>
    <r>
      <rPr>
        <sz val="11"/>
        <rFont val="Times New Roman"/>
        <family val="1"/>
      </rPr>
      <t>Será medido por metro de grelha com calha e cesto coletor, instalada (m).</t>
    </r>
  </si>
  <si>
    <r>
      <rPr>
        <sz val="10"/>
        <rFont val="Times New Roman"/>
        <family val="1"/>
      </rPr>
      <t xml:space="preserve">2)  </t>
    </r>
    <r>
      <rPr>
        <sz val="11"/>
        <rFont val="Times New Roman"/>
        <family val="1"/>
      </rPr>
      <t>O item remunera o fornecimento de grelha com calha e cesto coletor em aço inoxidável AISI 304 com largura de 15 cm. Remunera também materiais, acessórios e a mão-de-obra necessária para a fixação da grelha.</t>
    </r>
  </si>
  <si>
    <r>
      <rPr>
        <sz val="10"/>
        <rFont val="Times New Roman"/>
        <family val="1"/>
      </rPr>
      <t>49.06.560  GRELHA  COM   CALHA  E   CESTO   COLETOR  PARA  PISO,  EM  AÇO  INOX  COM  20 CM  DE LARGURA</t>
    </r>
  </si>
  <si>
    <r>
      <rPr>
        <sz val="10"/>
        <rFont val="Times New Roman"/>
        <family val="1"/>
      </rPr>
      <t xml:space="preserve">2)  </t>
    </r>
    <r>
      <rPr>
        <sz val="11"/>
        <rFont val="Times New Roman"/>
        <family val="1"/>
      </rPr>
      <t>O item remunera o fornecimento de grelha com calha e cesto coletor em aço inoxidável AISI 304 com largura de 20 cm. Remunera também materiais, acessórios e a mão-de-obra necessária para a fixação da grelha.</t>
    </r>
  </si>
  <si>
    <r>
      <rPr>
        <b/>
        <sz val="10"/>
        <rFont val="Times New Roman"/>
        <family val="1"/>
      </rPr>
      <t>49.08.000  CAIXAS DE PASSAGEM E INSPEÇÃO</t>
    </r>
  </si>
  <si>
    <r>
      <rPr>
        <sz val="10"/>
        <rFont val="Times New Roman"/>
        <family val="1"/>
      </rPr>
      <t>49.08.250  CAIXA DE AREIA EM PVC, DIÂMETRO NOMINAL = 100 MM</t>
    </r>
  </si>
  <si>
    <r>
      <rPr>
        <sz val="10"/>
        <rFont val="Times New Roman"/>
        <family val="1"/>
      </rPr>
      <t xml:space="preserve">2)  </t>
    </r>
    <r>
      <rPr>
        <sz val="11"/>
        <rFont val="Times New Roman"/>
        <family val="1"/>
      </rPr>
      <t>O item remunera o fornecimento e instalação de caixa de areia em PVC, diâmetro nominal de 100 mm, cor cinza, acompanha grelha de PVC com porta-grelha, inclusive materiais acessórios, para limpeza de folhas e outros objetos que entram na tubulação através das calhas de chuva.</t>
    </r>
  </si>
  <si>
    <r>
      <rPr>
        <b/>
        <sz val="10"/>
        <rFont val="Times New Roman"/>
        <family val="1"/>
      </rPr>
      <t>49.11.000  CANALETAS E AFINS</t>
    </r>
  </si>
  <si>
    <r>
      <rPr>
        <sz val="10"/>
        <rFont val="Times New Roman"/>
        <family val="1"/>
      </rPr>
      <t>49.11.130  CANALETA COM GRELHA EM ALUMÍNIO, LARGURA DE 80 MM</t>
    </r>
  </si>
  <si>
    <r>
      <rPr>
        <sz val="10"/>
        <rFont val="Times New Roman"/>
        <family val="1"/>
      </rPr>
      <t xml:space="preserve">1)    </t>
    </r>
    <r>
      <rPr>
        <sz val="11"/>
        <rFont val="Times New Roman"/>
        <family val="1"/>
      </rPr>
      <t>Será medido por comprimento de canaleta com grelha instalada (m).</t>
    </r>
  </si>
  <si>
    <r>
      <rPr>
        <sz val="10"/>
        <rFont val="Times New Roman"/>
        <family val="1"/>
      </rPr>
      <t xml:space="preserve">2)    </t>
    </r>
    <r>
      <rPr>
        <sz val="11"/>
        <rFont val="Times New Roman"/>
        <family val="1"/>
      </rPr>
      <t>O item remunera o fornecimento e instalação de canaleta com grelha em alumínio, perfil “U”, largura  de  80 mm  e  altura  variável  até  80 mm.  Remunera  também  materiais  acessórios, conexões,  equipamentos  e  mão-de-obra  necessária  para  a  instalação  completa  da  canaleta. Referência comercial: Modelo SP 80 da Sekapiso ou equivalente.</t>
    </r>
  </si>
  <si>
    <r>
      <rPr>
        <sz val="10"/>
        <rFont val="Times New Roman"/>
        <family val="1"/>
      </rPr>
      <t>49.11.140  CANALETA COM GRELHA EM ALUMÍNIO, SAÍDA CENTRAL/VERTICAL, LARGURA DE 46MM</t>
    </r>
  </si>
  <si>
    <r>
      <rPr>
        <sz val="10"/>
        <rFont val="Times New Roman"/>
        <family val="1"/>
      </rPr>
      <t xml:space="preserve">2)    </t>
    </r>
    <r>
      <rPr>
        <sz val="11"/>
        <rFont val="Times New Roman"/>
        <family val="1"/>
      </rPr>
      <t>O item remunera o fornecimento e instalação de canaleta com grelha em alumínio na cor fosca, perfil  “U”;  largura  até  46 mm  e  altura  variável  até  80 mm;  saída  central  vertical/horizontal, extremidade  vertical,  topo  e  extremidade  horizontal  direita/esquerda  para  tubo  de  40mm  ou 50mm.   Remunera   também   materiais   acessórios,   conexões,   equipamentos   e   mão-de-obra necessária  para  a  instalação  completa  da  canaleta.  Referência  comercial:  Modelo  Sekabox SBOX46 da Sekapiso ou equivalente.</t>
    </r>
  </si>
  <si>
    <r>
      <rPr>
        <b/>
        <sz val="10"/>
        <rFont val="Times New Roman"/>
        <family val="1"/>
      </rPr>
      <t>49.12.000  POÇO DE VISITA, BOCA DE LOBO, CAIXA DE PASSAGEM E AFINS</t>
    </r>
  </si>
  <si>
    <r>
      <rPr>
        <sz val="10"/>
        <rFont val="Times New Roman"/>
        <family val="1"/>
      </rPr>
      <t>49.12.010  BOCA DE LOBO SIMPLES TIPO PMSP COM TAMPA DE CONCRETO</t>
    </r>
  </si>
  <si>
    <r>
      <rPr>
        <sz val="10"/>
        <rFont val="Times New Roman"/>
        <family val="1"/>
      </rPr>
      <t xml:space="preserve">1)  </t>
    </r>
    <r>
      <rPr>
        <sz val="11"/>
        <rFont val="Times New Roman"/>
        <family val="1"/>
      </rPr>
      <t>Será medida por unidade de boca de lobo executada (un).</t>
    </r>
  </si>
  <si>
    <r>
      <rPr>
        <sz val="10"/>
        <rFont val="Times New Roman"/>
        <family val="1"/>
      </rPr>
      <t xml:space="preserve">2)  </t>
    </r>
    <r>
      <rPr>
        <sz val="11"/>
        <rFont val="Times New Roman"/>
        <family val="1"/>
      </rPr>
      <t>O  item remunera  o  fornecimento  de materiais e mão-de-obra necessários para a execução da boca de lobo simples,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</si>
  <si>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49.12.030  BOCA DE LOBO DUPLA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</si>
  <si>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dupla,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</si>
  <si>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49.12.040  BOCA DE LEÃO SIMPLES TIPO PMSP COM GRELHA</t>
    </r>
  </si>
  <si>
    <r>
      <rPr>
        <sz val="10"/>
        <rFont val="Times New Roman"/>
        <family val="1"/>
      </rPr>
      <t xml:space="preserve">1)  </t>
    </r>
    <r>
      <rPr>
        <sz val="11"/>
        <rFont val="Times New Roman"/>
        <family val="1"/>
      </rPr>
      <t>Será medida por unidade de boca de leão executada (un).</t>
    </r>
  </si>
  <si>
    <r>
      <rPr>
        <sz val="10"/>
        <rFont val="Times New Roman"/>
        <family val="1"/>
      </rPr>
      <t xml:space="preserve">2)  </t>
    </r>
    <r>
      <rPr>
        <sz val="11"/>
        <rFont val="Times New Roman"/>
        <family val="1"/>
      </rPr>
      <t>O  item remunera  o  fornecimento  de materiais e mão-de-obra necessários para a execução da boca de leão simples,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</si>
  <si>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49.12.050  BOCA DE LOBO TRIPLA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</si>
  <si>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tripla,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</si>
  <si>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49.12.100  CAIXA COLETORA EM CONCRETO ARMADO 0,30 X 0,70 X 1,00 M</t>
    </r>
  </si>
  <si>
    <r>
      <rPr>
        <sz val="10"/>
        <rFont val="Times New Roman"/>
        <family val="1"/>
      </rPr>
      <t xml:space="preserve">1)  </t>
    </r>
    <r>
      <rPr>
        <sz val="11"/>
        <rFont val="Times New Roman"/>
        <family val="1"/>
      </rPr>
      <t>Será medido por unidade de caixa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</si>
  <si>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concreto  magro;  fundo  e paredes   de   concreto   armado;   instalação   de   grelha   de   aço   de   0,30 x 0,70 m;   reaterro, compactação e remoção da sobra de terra.</t>
    </r>
  </si>
  <si>
    <r>
      <rPr>
        <sz val="10"/>
        <rFont val="Times New Roman"/>
        <family val="1"/>
      </rPr>
      <t>49.12.110  POÇO DE VISITA DE 1,60 X 1,60 X 1,60 M - TIPO PMSP</t>
    </r>
  </si>
  <si>
    <r>
      <rPr>
        <sz val="10"/>
        <rFont val="Times New Roman"/>
        <family val="1"/>
      </rPr>
      <t xml:space="preserve">1)  </t>
    </r>
    <r>
      <rPr>
        <sz val="11"/>
        <rFont val="Times New Roman"/>
        <family val="1"/>
      </rPr>
      <t>Será medido por unidade de poço executado (un).</t>
    </r>
  </si>
  <si>
    <r>
      <rPr>
        <sz val="10"/>
        <rFont val="Times New Roman"/>
        <family val="1"/>
      </rPr>
      <t xml:space="preserve">2)  </t>
    </r>
    <r>
      <rPr>
        <sz val="11"/>
        <rFont val="Times New Roman"/>
        <family val="1"/>
      </rPr>
      <t>O item remunera o fornecimento de materiais e mão-de-obra necessários para a execução do poço de visita, de 1,60 x 1,60 x 1,60 m, padrão PMSP, constituída por: alvenaria de bloco de concreto estrutural com revestimento em argamassa de cimento com areia média 1:5; fundo em concreto  armado  e  cinta  de  amarração  superior  para  apoio  de  tampão  em  ferro  fundido; remunera  também  os  equipamentos  de  apoio  para  a  execução  do  poço  de  visita;  serviços  de escavação, escoramento da vala, reaterro e disposição das sobras; não remunera o fornecimento do tampão em ferro fundido.</t>
    </r>
  </si>
  <si>
    <r>
      <rPr>
        <sz val="10"/>
        <rFont val="Times New Roman"/>
        <family val="1"/>
      </rPr>
      <t>49.12.120  CHAMINÉ PARA POÇO DE VISITA TIPO PMSP EM ALVENARIA COM DIÂMETRO INTERNO DE 70 CM - PESCOÇO</t>
    </r>
  </si>
  <si>
    <r>
      <rPr>
        <sz val="10"/>
        <rFont val="Times New Roman"/>
        <family val="1"/>
      </rPr>
      <t xml:space="preserve">1)  </t>
    </r>
    <r>
      <rPr>
        <sz val="11"/>
        <rFont val="Times New Roman"/>
        <family val="1"/>
      </rPr>
      <t>Será medida por comprimento de altura interna da chaminé executada (m).</t>
    </r>
  </si>
  <si>
    <r>
      <rPr>
        <sz val="10"/>
        <rFont val="Times New Roman"/>
        <family val="1"/>
      </rPr>
      <t xml:space="preserve">2)  </t>
    </r>
    <r>
      <rPr>
        <sz val="11"/>
        <rFont val="Times New Roman"/>
        <family val="1"/>
      </rPr>
      <t>O  item  remunera  o  fornecimento  de  tijolo  comum  maciço,  pedra  britada,  cimento,  areia,  cal hidratada  e  a  mão-de-obra  necessária  para  a  execução  da  chaminé  com  diâmetro  interno  de 70 cm,  para  poço  de  visita  padrão  PMSP,  constituído  por:  alvenaria  de  tijolo  comum  com revestimento  em  argamassa:  fundo  de  concreto  e  cinta  de  amarração  superior  para  apoio  de</t>
    </r>
  </si>
  <si>
    <r>
      <rPr>
        <sz val="11"/>
        <rFont val="Times New Roman"/>
        <family val="1"/>
      </rPr>
      <t>tampão  em  ferro  fundido;  remunera  também  os  serviços  de  escavação,  escoramento  da  vala, reaterro e disposição das sobras.</t>
    </r>
  </si>
  <si>
    <r>
      <rPr>
        <sz val="10"/>
        <rFont val="Times New Roman"/>
        <family val="1"/>
      </rPr>
      <t>49.12.140  POÇO DE VISITA EM ALVENARIA TIPO PMSP - BALÃO</t>
    </r>
  </si>
  <si>
    <r>
      <rPr>
        <sz val="10"/>
        <rFont val="Times New Roman"/>
        <family val="1"/>
      </rPr>
      <t xml:space="preserve">2)  </t>
    </r>
    <r>
      <rPr>
        <sz val="11"/>
        <rFont val="Times New Roman"/>
        <family val="1"/>
      </rPr>
      <t>O item remunera o fornecimento de materiais e mão-de-obra necessários para a execução do poço  com  diâmetro  interno  de  1,10 m  e  altura  de  1,50 m,  padrão  PMSP,  constituído  por: alvenaria  de  tijolo  comum  com  revestimento  em  argamassa:  fundo  de  concreto  e  cinta  de amarração superior para apoio de tampão em ferro fundido; remunera também os serviços de escavação, escoramento da vala, reaterro e disposição das sobras; não remunera o fornecimento do tampão em ferro fundido.</t>
    </r>
  </si>
  <si>
    <r>
      <rPr>
        <b/>
        <sz val="10"/>
        <rFont val="Times New Roman"/>
        <family val="1"/>
      </rPr>
      <t>49.13.000  FILTROS ANAERÓBIOS</t>
    </r>
  </si>
  <si>
    <r>
      <rPr>
        <sz val="10"/>
        <rFont val="Times New Roman"/>
        <family val="1"/>
      </rPr>
      <t>49.13.010  FILTRO  BIOLÓGICO  ANAERÓBIO  COM  ANÉIS  PRÉ-MOLDADOS  DE  CONCRETO  DIÂMETRO 1,40 M, H = 2,00 M</t>
    </r>
  </si>
  <si>
    <r>
      <rPr>
        <sz val="10"/>
        <rFont val="Times New Roman"/>
        <family val="1"/>
      </rPr>
      <t xml:space="preserve">1)  </t>
    </r>
    <r>
      <rPr>
        <sz val="11"/>
        <rFont val="Times New Roman"/>
        <family val="1"/>
      </rPr>
      <t>Será medido por unidade de filtro executado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</si>
  <si>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  lastro  de  brita;  drenagem  do  lençol freático com tubo de PVC branco com 150 mm de diâmetro; base e tampa em concreto armado moldado  in  loco;  fundo  falso,  calha  vertedoura  e  tampão  em  concreto  armado  pré-moldado; tubos de concreto pré-fabricado com bolsa interna; montagem e rejuntamento dos tubos; tubos de limpeza em PVC branco com 150 mm de diâmetro; vedação do tampo com betume; reaterro, compactação e remoção da sobra de terra.</t>
    </r>
  </si>
  <si>
    <r>
      <rPr>
        <sz val="10"/>
        <rFont val="Times New Roman"/>
        <family val="1"/>
      </rPr>
      <t>49.13.020  FILTRO  BIOLÓGICO  ANAERÓBIO  COM  ANÉIS  PRÉ-MOLDADOS  DE  CONCRETO  DIÂMETRO 2,00 M, H = 2,00 M</t>
    </r>
  </si>
  <si>
    <r>
      <rPr>
        <sz val="10"/>
        <rFont val="Times New Roman"/>
        <family val="1"/>
      </rPr>
      <t>49.13.030  FILTRO  BIOLÓGICO  ANAERÓBIO  COM  ANÉIS  PRÉ-MOLDADOS  DE  CONCRETO  DIÂMETRO 2,40 M, H = 2,00 M</t>
    </r>
  </si>
  <si>
    <r>
      <rPr>
        <sz val="10"/>
        <rFont val="Times New Roman"/>
        <family val="1"/>
      </rPr>
      <t>49.13.040  FILTRO  BIOLÓGICO  ANAERÓBIO  COM  ANÉIS  PRÉ-MOLDADOS  DE  CONCRETO  DIÂMETRO 2,84 M, H = 2,50 M</t>
    </r>
  </si>
  <si>
    <r>
      <rPr>
        <b/>
        <sz val="10"/>
        <rFont val="Times New Roman"/>
        <family val="1"/>
      </rPr>
      <t>49.14.000  FOSSA SÉPTICA</t>
    </r>
  </si>
  <si>
    <r>
      <rPr>
        <sz val="10"/>
        <rFont val="Times New Roman"/>
        <family val="1"/>
      </rPr>
      <t>49.14.010  FOSSA  SÉPTICA  CÂMARA  ÚNICA  COM  ANÉIS  PRÉ-MOLDADOS  EM  CONCRETO,  DIÂMETRO EXTERNO DE 1,50 M E ALTURA ÚTIL DE 1,50 M</t>
    </r>
  </si>
  <si>
    <r>
      <rPr>
        <sz val="10"/>
        <rFont val="Times New Roman"/>
        <family val="1"/>
      </rPr>
      <t xml:space="preserve">1)  </t>
    </r>
    <r>
      <rPr>
        <sz val="11"/>
        <rFont val="Times New Roman"/>
        <family val="1"/>
      </rPr>
      <t>Será medido por unidade de fossa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</si>
  <si>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1,50 m; anel cortina, pré-moldado em concreto, com diâmetro externo de 1,50 m; tampa, pré- moldada em concreto, com diâmetro externo de 1,50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</si>
  <si>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49.14.020  FOSSA  SÉPTICA  CÂMARA  ÚNICA  COM  ANÉIS  PRÉ-MOLDADOS  EM  CONCRETO,  DIÂMETRO EXTERNO DE 2,50 M E ALTURA ÚTIL DE 2,50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</si>
  <si>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</si>
  <si>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49.14.030  FOSSA  SÉPTICA  CÂMARA  ÚNICA  COM  ANÉIS  PRÉ-MOLDADOS  EM  CONCRETO,  DIÂMETRO EXTERNO DE 2,50 M E ALTURA ÚTIL DE 4,00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</si>
  <si>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t>
    </r>
  </si>
  <si>
    <r>
      <rPr>
        <sz val="11"/>
        <rFont val="Times New Roman"/>
        <family val="1"/>
      </rPr>
      <t>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</si>
  <si>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49.14.060  SM-01 – SUMIDOURO – POÇO ABSORVENTE</t>
    </r>
    <r>
      <rPr>
        <sz val="10"/>
        <color rgb="FF0000FF"/>
        <rFont val="Times New Roman"/>
        <family val="1"/>
      </rPr>
      <t>.</t>
    </r>
  </si>
  <si>
    <r>
      <rPr>
        <sz val="10"/>
        <rFont val="Times New Roman"/>
        <family val="1"/>
      </rPr>
      <t xml:space="preserve">1)  </t>
    </r>
    <r>
      <rPr>
        <sz val="11"/>
        <rFont val="Times New Roman"/>
        <family val="1"/>
      </rPr>
      <t>Será   medido   por   metro   de  poço  absorvente  executado,  considerando-se  a  profundidade efetivamente escavada para sua execução (m).</t>
    </r>
  </si>
  <si>
    <r>
      <rPr>
        <sz val="10"/>
        <rFont val="Times New Roman"/>
        <family val="1"/>
      </rPr>
      <t xml:space="preserve">2)  </t>
    </r>
    <r>
      <rPr>
        <sz val="11"/>
        <rFont val="Times New Roman"/>
        <family val="1"/>
      </rPr>
      <t>O item remunera o fornecimento de material e a execução de poço absorvente para sumidouro, independente  do  tipo  de  solo  e  da  profundidade  escavada,  compreendendo  os  serviços  de escavação e de apiloamento do fundo, inclusive eventual escoramento que se fizer necessário; o revestimento  lateral  com alvenaria de 1/2” tijolo, junta livre e 2,00 m de diâmetro interno;  o coroamento  do  topo  com  alvenaria  argamassada  de  1  tijolo  e  altura  de  60 cm,  bem  como  o lastreamento do fundo do poço, com brita nº 3 e 50 cm de espessura.</t>
    </r>
  </si>
  <si>
    <r>
      <rPr>
        <sz val="10"/>
        <rFont val="Times New Roman"/>
        <family val="1"/>
      </rPr>
      <t>49.14.070  TAMPÃO DE CONCRETO PARA SUMIDOURO – DIÂMETRO INTERNO DE 2,00 M.</t>
    </r>
  </si>
  <si>
    <r>
      <rPr>
        <sz val="10"/>
        <rFont val="Times New Roman"/>
        <family val="1"/>
      </rPr>
      <t xml:space="preserve">1)  </t>
    </r>
    <r>
      <rPr>
        <sz val="11"/>
        <rFont val="Times New Roman"/>
        <family val="1"/>
      </rPr>
      <t>Será medido por unidade de tampão de sumidouro executado (un).</t>
    </r>
  </si>
  <si>
    <r>
      <rPr>
        <sz val="10"/>
        <rFont val="Times New Roman"/>
        <family val="1"/>
      </rPr>
      <t xml:space="preserve">2)  </t>
    </r>
    <r>
      <rPr>
        <sz val="11"/>
        <rFont val="Times New Roman"/>
        <family val="1"/>
      </rPr>
      <t>O  item  remunera  o  fornecimento  e  instalação  de  tampão  para  fechamento  de  sumidouro, executado  com  concreto  armado  pré-moldado,  consumo  mínimo  de  330 kg  cim / m³,  com 2,30 m de diâmetro de 7 cm de espessura, inclusive o respectivo tampão de inspeção de ferro fundido, tipo leve, com dispositivo de travamento e 60 cm de diâmetro útil.</t>
    </r>
  </si>
  <si>
    <r>
      <rPr>
        <b/>
        <sz val="10"/>
        <rFont val="Times New Roman"/>
        <family val="1"/>
      </rPr>
      <t>49.15.000  ANEL E ADUELA PRÉ-MOLDADOS</t>
    </r>
  </si>
  <si>
    <r>
      <rPr>
        <sz val="10"/>
        <rFont val="Times New Roman"/>
        <family val="1"/>
      </rPr>
      <t>49.15.010  ANEL PRÉ-MOLDADO DE CONCRETO COM DIÂMETRO DE 0,60 M</t>
    </r>
  </si>
  <si>
    <r>
      <rPr>
        <sz val="10"/>
        <rFont val="Times New Roman"/>
        <family val="1"/>
      </rPr>
      <t xml:space="preserve">1)  </t>
    </r>
    <r>
      <rPr>
        <sz val="11"/>
        <rFont val="Times New Roman"/>
        <family val="1"/>
      </rPr>
      <t>Será medido por comprimento, em frações mínimas de 0,50 m, de anel pré-moldado instalado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</si>
  <si>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0,60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</si>
  <si>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49.15.030  ANEL PRÉ-MOLDADO DE CONCRETO COM DIÂMETRO DE 0,80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</si>
  <si>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</si>
  <si>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49.15.040  ANEL PRÉ-MOLDADO DE CONCRETO COM DIÂMETRO DE 1,20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</si>
  <si>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1,20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</si>
  <si>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49.15.050  ANEL PRÉ-MOLDADO DE CONCRETO COM DIÂMETRO DE 1,50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</si>
  <si>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1,50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</si>
  <si>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49.15.060  ANEL PRÉ-MOLDADO DE CONCRETO COM DIÂMETRO DE 1,80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</si>
  <si>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</si>
  <si>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49.15.100  ANEL PRÉ-MOLDADO DE CONCRETO COM DIÂMETRO DE 3,00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</si>
  <si>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3,00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</si>
  <si>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b/>
        <sz val="10"/>
        <rFont val="Times New Roman"/>
        <family val="1"/>
      </rPr>
      <t>49.16.000  ACESSÓRIOS HIDRÁULICOS PARA ÁGUA DE REUSO</t>
    </r>
  </si>
  <si>
    <r>
      <rPr>
        <sz val="10"/>
        <rFont val="Times New Roman"/>
        <family val="1"/>
      </rPr>
      <t>49.16.050  REALIMENTADOR AUTOMÁTICO, DN = 1</t>
    </r>
  </si>
  <si>
    <r>
      <rPr>
        <sz val="10"/>
        <rFont val="Times New Roman"/>
        <family val="1"/>
      </rPr>
      <t xml:space="preserve">1)  </t>
    </r>
    <r>
      <rPr>
        <sz val="11"/>
        <rFont val="Times New Roman"/>
        <family val="1"/>
      </rPr>
      <t>Será medido por unidade de realimentador instalado (un).</t>
    </r>
  </si>
  <si>
    <r>
      <rPr>
        <sz val="10"/>
        <rFont val="Times New Roman"/>
        <family val="1"/>
      </rPr>
      <t xml:space="preserve">2)    </t>
    </r>
    <r>
      <rPr>
        <sz val="11"/>
        <rFont val="Times New Roman"/>
        <family val="1"/>
      </rPr>
      <t>O  item  remunera  o  fornecimento  e  a  instalação  de  realimentador  automático,  com diâmetro nominal de 1", inclusive material de vedação. Referência comercial: fabricação Acqua Save ou equivalente.</t>
    </r>
  </si>
  <si>
    <r>
      <rPr>
        <sz val="10"/>
        <rFont val="Times New Roman"/>
        <family val="1"/>
      </rPr>
      <t>49.16.051  SIFÃO LADRÃO EM POLIETILENO PARA EXTRAVASÃO, DIÂMETRO DE 100MM</t>
    </r>
  </si>
  <si>
    <r>
      <rPr>
        <sz val="11"/>
        <rFont val="Times New Roman"/>
        <family val="1"/>
      </rPr>
      <t>1)  Será medido por unidade de sifão instalado (un).</t>
    </r>
  </si>
  <si>
    <r>
      <rPr>
        <sz val="11"/>
        <rFont val="Times New Roman"/>
        <family val="1"/>
      </rPr>
      <t>2)  O  item  remunera  o  fornecimento  e  a  instalação  de  sifão  ladrão  em  polietileno  para extravasão, com diâmetro de 100mm, inclusive material de vedação. Referência comercial: fabricação Acqua Save ou equivalente.</t>
    </r>
  </si>
  <si>
    <r>
      <rPr>
        <b/>
        <sz val="10"/>
        <color rgb="FF0000FF"/>
        <rFont val="Times New Roman"/>
        <family val="1"/>
      </rPr>
      <t>50.00.000  DETECÇÃO, COMBATE E PREVENÇÃO A INCÊNDIO</t>
    </r>
  </si>
  <si>
    <r>
      <rPr>
        <b/>
        <sz val="10"/>
        <rFont val="Times New Roman"/>
        <family val="1"/>
      </rPr>
      <t>50.01.000  HIDRANTES E ACESSÓRIOS</t>
    </r>
  </si>
  <si>
    <r>
      <rPr>
        <sz val="10"/>
        <rFont val="Times New Roman"/>
        <family val="1"/>
      </rPr>
      <t>50.01.030  ABRIGO   DUPLO   PARA   HIDRANTE / MANGUEIRA,   COM   VISOR   E   SUPORTE   (EMBUTIR   E EXTERNO)</t>
    </r>
  </si>
  <si>
    <r>
      <rPr>
        <sz val="10"/>
        <rFont val="Times New Roman"/>
        <family val="1"/>
      </rPr>
      <t xml:space="preserve">1)  </t>
    </r>
    <r>
      <rPr>
        <sz val="11"/>
        <rFont val="Times New Roman"/>
        <family val="1"/>
      </rPr>
      <t>Será medido por unidade de abrigo instalado (un).</t>
    </r>
  </si>
  <si>
    <r>
      <rPr>
        <sz val="10"/>
        <rFont val="Times New Roman"/>
        <family val="1"/>
      </rPr>
      <t xml:space="preserve">2)  </t>
    </r>
    <r>
      <rPr>
        <sz val="11"/>
        <rFont val="Times New Roman"/>
        <family val="1"/>
      </rPr>
      <t>O  item  remunera  o  fornecimento  do  abrigo  duplo  constituído  por:  quadro  em  chapa  de  aço nº 20, com pintura esmalte vermelho, nas dimensões de 120 x 90 x 30 cm; portas em chapa de aço nº 20, com pintura esmalte vermelho; visor em vidro liso com a inscrição "INCÊNDIO", em ambas  as  portas;  dois  suportes  para  mangueiras;  dobradiças  e  puxadores  em  latão  cromado; materiais acessórios e a mão-de-obra necessária à instalação completa do abrigo, de acordo com as exigências do Corpo de Bombeiros.</t>
    </r>
  </si>
  <si>
    <r>
      <rPr>
        <sz val="10"/>
        <rFont val="Times New Roman"/>
        <family val="1"/>
      </rPr>
      <t>50.01.060  ABRIGO PARA HIDRANTE / MANGUEIRA (EMBUTIR E EXTERNO)</t>
    </r>
  </si>
  <si>
    <r>
      <rPr>
        <sz val="10"/>
        <rFont val="Times New Roman"/>
        <family val="1"/>
      </rPr>
      <t xml:space="preserve">2)  </t>
    </r>
    <r>
      <rPr>
        <sz val="11"/>
        <rFont val="Times New Roman"/>
        <family val="1"/>
      </rPr>
      <t>O item remunera o fornecimento e instalação de abrigo para hidrante completo, em chapa de ferro nº 14, nas dimensões de 60 x 90 x 20 cm, inclusive materiais acessórios para a fixação.</t>
    </r>
  </si>
  <si>
    <r>
      <rPr>
        <sz val="10"/>
        <rFont val="Times New Roman"/>
        <family val="1"/>
      </rPr>
      <t>50.01.080  MANGUEIRA COM UNIÃO DE ENGATE RÁPIDO, DN = 1 1/2" (38 MM)</t>
    </r>
  </si>
  <si>
    <r>
      <rPr>
        <sz val="10"/>
        <rFont val="Times New Roman"/>
        <family val="1"/>
      </rPr>
      <t xml:space="preserve">1)  </t>
    </r>
    <r>
      <rPr>
        <sz val="11"/>
        <rFont val="Times New Roman"/>
        <family val="1"/>
      </rPr>
      <t>Será medido por comprimento de mangueira instalada (m).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</si>
  <si>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1 1/2", com união de engate rápido.</t>
    </r>
  </si>
  <si>
    <r>
      <rPr>
        <sz val="10"/>
        <rFont val="Times New Roman"/>
        <family val="1"/>
      </rPr>
      <t>50.01.090  BOTOEIRA PARA ACIONAMENTO DE BOMBA DE INCÊNDIO TIPO QUEBRA-VIDRO</t>
    </r>
  </si>
  <si>
    <r>
      <rPr>
        <sz val="10"/>
        <rFont val="Times New Roman"/>
        <family val="1"/>
      </rPr>
      <t xml:space="preserve">2)  </t>
    </r>
    <r>
      <rPr>
        <sz val="11"/>
        <rFont val="Times New Roman"/>
        <family val="1"/>
      </rPr>
      <t>O  item  remunera  o  fornecimento  e  instalação  de  botoeira  para  acionamento  de  bomba,  tipo quebra-vidro;  caixa  em  chapa  de  plástico  na  cor  vermelha,  botão  liga  e  desliga,  com  um martelo.</t>
    </r>
  </si>
  <si>
    <r>
      <rPr>
        <sz val="10"/>
        <rFont val="Times New Roman"/>
        <family val="1"/>
      </rPr>
      <t>50.01.100  MANGUEIRA COM UNIÃO DE ENGATE RÁPIDO, DN = 2 1/2" (63 MM)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</si>
  <si>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2 1/2", com união de engate rápido.</t>
    </r>
  </si>
  <si>
    <r>
      <rPr>
        <sz val="10"/>
        <rFont val="Times New Roman"/>
        <family val="1"/>
      </rPr>
      <t>50.01.110  ESGUICHO DE LATÃO COM ENGATE RÁPIDO, DN = 2 1/2", JATO REGULÁVEL</t>
    </r>
  </si>
  <si>
    <r>
      <rPr>
        <sz val="10"/>
        <rFont val="Times New Roman"/>
        <family val="1"/>
      </rPr>
      <t xml:space="preserve">1)  </t>
    </r>
    <r>
      <rPr>
        <sz val="11"/>
        <rFont val="Times New Roman"/>
        <family val="1"/>
      </rPr>
      <t>Será medido por unidade de esguicho instalado (un).</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</si>
  <si>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t>
    </r>
  </si>
  <si>
    <r>
      <rPr>
        <sz val="11"/>
        <rFont val="Times New Roman"/>
        <family val="1"/>
      </rPr>
      <t>variação de leque até 120º; bocal estriado com anel de borracha para proteção; engate rápido; diâmetro da base de 2 1/2"; vazão 229 GPM a 100 PSI; em latão polido.</t>
    </r>
  </si>
  <si>
    <r>
      <rPr>
        <sz val="10"/>
        <rFont val="Times New Roman"/>
        <family val="1"/>
      </rPr>
      <t>50.01.130  ABRIGO  PARA  HIDRANTE / MANGUEIRA,  EM  AÇO  INOXIDÁVEL,  COM  PORTA  EM  VIDRO TEMPERADO - (SOBREPOR / EXTERNO)</t>
    </r>
  </si>
  <si>
    <r>
      <rPr>
        <sz val="10"/>
        <rFont val="Times New Roman"/>
        <family val="1"/>
      </rPr>
      <t xml:space="preserve">2)  </t>
    </r>
    <r>
      <rPr>
        <sz val="11"/>
        <rFont val="Times New Roman"/>
        <family val="1"/>
      </rPr>
      <t>O  item  remunera  o  fornecimento  e  instalação  de  abrigo  simples  para  mangueira  de  hidrante completo;   sobrepor / externo,   em  chapa  de  aço  inoxidável   escovado  AISI 304 / 316,  nas dimensões de 60 x 90 x 17 cm, suporte para mangueira em aço inoxidável tipo meia lua; porta frontal  em  vidro  temperado  e  jateado  com  a  inscrição  “INCENDIO”;  referências:  Firex, RWinox,  Gilfire,  ou  equivalente;  inclusive  ferragens,  trinco,  registro  globo  angular  45° Ø 2 1/2”;  chave  tipo  storz  dupla  em  latão  de  alta  densidade  e  resistência  para  Ø 1 1/2” ou 2 1/2”;  tampão  de  engate   rápido  storz em latão com corrente para fixação Ø 1 1/2”;  dois módulos  de  mangueiras  de  Ø 1 1/2”,  fibra  longa  de  algodão,  revestidas  internamente  de borracha,  pressão  mínima  de  trabalho  de  14 kgf / cm²   e  pressão  mínima  de  ruptura  de 55 kgf / cm² conforme NBR 11861; comprimento total de 30 m (2 módulos de 15 m cada); um adaptador de engate rápido storz em latão Ø 2 1/2” x 1 1/2”; um esguicho em latão polido com jato regulável de Ø 1 1/2” (38 mm), operação em 3 posições: bocal fechado, jato sólido e jato neblina; niple cônico galvanizado a fogo Ø 2 1/2”; parafusos com arruelas de latão e bucha S-8; remunera também materiais acessórios e a mão-de-obra necessários para instalação completa de todos os componentes e serviço de pintura esmalte brilhante, de acordo com as exigências do Corpo de Bombeiros.</t>
    </r>
  </si>
  <si>
    <r>
      <rPr>
        <sz val="10"/>
        <rFont val="Times New Roman"/>
        <family val="1"/>
      </rPr>
      <t>50.01.160  ADAPTADOR DE ENGATE RÁPIDO, EM LATÃO, DE 2 1/2" X 1 1/2"</t>
    </r>
  </si>
  <si>
    <r>
      <rPr>
        <sz val="10"/>
        <rFont val="Times New Roman"/>
        <family val="1"/>
      </rPr>
      <t xml:space="preserve">1)  </t>
    </r>
    <r>
      <rPr>
        <sz val="11"/>
        <rFont val="Times New Roman"/>
        <family val="1"/>
      </rPr>
      <t>Será medido por unidade de adaptador instalado (un).</t>
    </r>
  </si>
  <si>
    <r>
      <rPr>
        <sz val="10"/>
        <rFont val="Times New Roman"/>
        <family val="1"/>
      </rPr>
      <t xml:space="preserve">2)  </t>
    </r>
    <r>
      <rPr>
        <sz val="11"/>
        <rFont val="Times New Roman"/>
        <family val="1"/>
      </rPr>
      <t>O  item  remunera  o  fornecimento  e  instalação  de  adaptador  de  engate  rápido,  em  latão,  com diâmetro de 2 1/2" x 1 1/2".</t>
    </r>
  </si>
  <si>
    <r>
      <rPr>
        <sz val="10"/>
        <rFont val="Times New Roman"/>
        <family val="1"/>
      </rPr>
      <t>50.01.170  ADAPTADOR DE ENGATE RÁPIDO, EM LATÃO, DE 2 1/2" X 2 1/2"</t>
    </r>
  </si>
  <si>
    <r>
      <rPr>
        <sz val="10"/>
        <rFont val="Times New Roman"/>
        <family val="1"/>
      </rPr>
      <t xml:space="preserve">2)  </t>
    </r>
    <r>
      <rPr>
        <sz val="11"/>
        <rFont val="Times New Roman"/>
        <family val="1"/>
      </rPr>
      <t>O  item  remunera  o  fornecimento  e  instalação  de  adaptador  de  engate  rápido,  em  latão,  com diâmetro de 2 1/2" x 2 1/2".</t>
    </r>
  </si>
  <si>
    <r>
      <rPr>
        <sz val="10"/>
        <rFont val="Times New Roman"/>
        <family val="1"/>
      </rPr>
      <t>50.01.180  HIDRANTE DE COLUNA COM DUAS SAÍDAS, 4" X 2 1/2", SIMPLES</t>
    </r>
  </si>
  <si>
    <r>
      <rPr>
        <sz val="10"/>
        <rFont val="Times New Roman"/>
        <family val="1"/>
      </rPr>
      <t xml:space="preserve">1)  </t>
    </r>
    <r>
      <rPr>
        <sz val="11"/>
        <rFont val="Times New Roman"/>
        <family val="1"/>
      </rPr>
      <t>Será medido por unidade de hidrante instalado (un).</t>
    </r>
  </si>
  <si>
    <r>
      <rPr>
        <sz val="10"/>
        <rFont val="Times New Roman"/>
        <family val="1"/>
      </rPr>
      <t xml:space="preserve">2)  </t>
    </r>
    <r>
      <rPr>
        <sz val="11"/>
        <rFont val="Times New Roman"/>
        <family val="1"/>
      </rPr>
      <t>O item remunera o fornecimento de hidrante de coluna, constituído por: hidrante tipo "T", em tubo  de  aço  schedule 40,  coluna  flangeada  de  4",  duas  saídas  de  2 1/2",  acabamento  com pintura  esmalte  vermelho;  materiais  acessórios  e  a  mão-de-obra  necessária  para  a  instalação completa do hidrante, de acordo com as exigências do Corpo de Bombeiros.</t>
    </r>
  </si>
  <si>
    <r>
      <rPr>
        <sz val="10"/>
        <rFont val="Times New Roman"/>
        <family val="1"/>
      </rPr>
      <t>50.01.190  TAMPÃO DE ENGATE RÁPIDO, EM LATÃO, DN = 2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</si>
  <si>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2 1/2",  para  válvula  globo  angular  de  45º;  não remunera o fornecimento e instalação do adaptador de engate rápido.</t>
    </r>
  </si>
  <si>
    <r>
      <rPr>
        <sz val="10"/>
        <rFont val="Times New Roman"/>
        <family val="1"/>
      </rPr>
      <t>50.01.200  TAMPÃO DE ENGATE RÁPIDO, EM LATÃO, DN = 1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</si>
  <si>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1 1/2",  para  válvula  globo  angular  de  45º;  não remunera o fornecimento e instalação do adaptador de engate rápido.</t>
    </r>
  </si>
  <si>
    <r>
      <rPr>
        <sz val="10"/>
        <rFont val="Times New Roman"/>
        <family val="1"/>
      </rPr>
      <t>50.01.210  CHAVE PARA CONEXÃO DE ENGATE RÁPIDO</t>
    </r>
  </si>
  <si>
    <r>
      <rPr>
        <sz val="10"/>
        <rFont val="Times New Roman"/>
        <family val="1"/>
      </rPr>
      <t xml:space="preserve">2)  </t>
    </r>
    <r>
      <rPr>
        <sz val="11"/>
        <rFont val="Times New Roman"/>
        <family val="1"/>
      </rPr>
      <t>O item remunera o fornecimento e instalação, no local de utilização, de chave para conexão de engate rápido, tipo Storz dupla em latão de alta densidade e resistência, com as características: utilização em conexões de engate rápido com diâmetro de 1 1/2", ou 2 1/2"; comprimento de 300 mm e espessura de 6 mm; corpo em latão fundido escovado.</t>
    </r>
  </si>
  <si>
    <r>
      <rPr>
        <sz val="10"/>
        <rFont val="Times New Roman"/>
        <family val="1"/>
      </rPr>
      <t>50.01.220 ESGUICHO DE LATÃO COM ENGATE RÁPIDO, DN = 1 1/2", JATO REGULÁVEL</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</si>
  <si>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 variação de leque até 120º; bocal estriado com anel de borracha para proteção; engate rápido; diâmetro da base de 1 1/2"; em latão polido.</t>
    </r>
  </si>
  <si>
    <r>
      <rPr>
        <sz val="10"/>
        <rFont val="Times New Roman"/>
        <family val="1"/>
      </rPr>
      <t>50.01.320 ABRIGO DE HIDRANTE DE 1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</si>
  <si>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1 1/2”  (38 mm)  que  opera  em  3 posições:  bocal  fechado,  jato  sólido  e  neblina;  niple  cônico  galvanizado  a  fogo  2 1/2"; 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</si>
  <si>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50.01.330 ABRIGO DE HIDRANTE DE 2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</si>
  <si>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2 1/2”  (63 mm)  que  opera  em  3 posições:  bocal  fechado,  jato  sólido  e  neblina;  niple  cônico  galvanizado  a  fogo  2 1/2";</t>
    </r>
  </si>
  <si>
    <r>
      <rPr>
        <sz val="11"/>
        <rFont val="Times New Roman"/>
        <family val="1"/>
      </rPr>
      <t>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</si>
  <si>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50.01.340 ABRIGO   PARA   REGISTRO   DE   RECALQUE   TIPO   COLUNA   –   COMPLETO   –   INCLUSIVE TUBULAÇÕES E VÁLVULAS</t>
    </r>
  </si>
  <si>
    <r>
      <rPr>
        <sz val="10"/>
        <rFont val="Times New Roman"/>
        <family val="1"/>
      </rPr>
      <t xml:space="preserve">1)  </t>
    </r>
    <r>
      <rPr>
        <sz val="11"/>
        <rFont val="Times New Roman"/>
        <family val="1"/>
      </rPr>
      <t>Será medido por unidade de abrigo completo executado e instalado (un).</t>
    </r>
  </si>
  <si>
    <r>
      <rPr>
        <sz val="10"/>
        <rFont val="Times New Roman"/>
        <family val="1"/>
      </rPr>
      <t xml:space="preserve">2)  </t>
    </r>
    <r>
      <rPr>
        <sz val="11"/>
        <rFont val="Times New Roman"/>
        <family val="1"/>
      </rPr>
      <t>O  item  remunera  o  fornecimento  de  materiais  necessários  para  execução  de  um  abrigo, constituído  por:  alvenaria  de  bloco  de  concreto  de  vedação  (19 x 19 x 39) cm,  revestido  com chapisco,  emboço,  reboco  e  pintura  acrílica  (inclusive  preparo);  base  e  laje  de  cobertura  em concreto armado fck = 20,0 MPa e lastro de pedra britada. Remunera também o fornecimento de  válvula  de  gaveta  em  bronze,  com  haste  não  ascendente  e  extremidades  rosqueáveis, diâmetro  nominal  de  2 1/2"  classe  200 libras,  válvula  de  retenção  vertical  em  bronze  com diâmetro nominal de 2 1/2", niple cônico galvanizado a fogo 2 1/2"; tubo em aço galvanizado SCH40  sem  costura  e  conexões  com  diâmetro  nominal  de  2 1/2"  e  pintura  esmalte  com acabamento acetinado ou brilhante (inclusive preparo). Remunera tampa em chapa de aço n°14, galvanizado,  com  dobradura  tipo  diamante,  requadro  em  cantoneira  de  aço  galvanizado  de 1" x 1" x 1/8", suporte externo em cantoneira de aço galvanizado de 1" x 1" x 1/4", dobradiças em  perfis  chatos  de  1" x 1/4",  rebite  em  aço,  gancho  porta-cadeado  em  aço  galvanizado, aplicação de uma demão de galvanização a frio anticorrosiva e pintura esmalte com acabamento acetinado ou brilhante (inclusive preparo). Inclui materiais acessórios e de vedação; e mão-de- obra  completa  necessária  para  execução  do  abrigo,  pinturas  e  preparos,  serviços  de  limpeza, escavação,  reaterro  e  apiloamento  do  terreno,  e  serviços  de  instalação  completa  de  todos  os componentes hidráulicos, inclusive testes de tubulação.</t>
    </r>
  </si>
  <si>
    <r>
      <rPr>
        <b/>
        <sz val="10"/>
        <rFont val="Times New Roman"/>
        <family val="1"/>
      </rPr>
      <t>50.02.000  REGISTROS E VÁLVULAS CONTROLADORAS</t>
    </r>
  </si>
  <si>
    <r>
      <rPr>
        <sz val="10"/>
        <rFont val="Times New Roman"/>
        <family val="1"/>
      </rPr>
      <t>50.02.020  BICO DE SPRINKLER CROMADO PENDENTE COM ROMPIMENTO DA AMPOLA A 68ºC</t>
    </r>
  </si>
  <si>
    <r>
      <rPr>
        <sz val="10"/>
        <rFont val="Times New Roman"/>
        <family val="1"/>
      </rPr>
      <t xml:space="preserve">1)  </t>
    </r>
    <r>
      <rPr>
        <sz val="11"/>
        <rFont val="Times New Roman"/>
        <family val="1"/>
      </rPr>
      <t>Será medido por unidade de bico de sprinkler instalado (un).</t>
    </r>
  </si>
  <si>
    <r>
      <rPr>
        <sz val="10"/>
        <rFont val="Times New Roman"/>
        <family val="1"/>
      </rPr>
      <t xml:space="preserve">2)  </t>
    </r>
    <r>
      <rPr>
        <sz val="11"/>
        <rFont val="Times New Roman"/>
        <family val="1"/>
      </rPr>
      <t>O  item  remunera  o  fornecimento  e  instalação  completa  bico  de  sprinkler  cromado,  tipo pendente   com   rompimento   da   ampola   quando   a   temperatura   ambiente   atinge   68   graus centígrados, inclusive material de vedação.</t>
    </r>
  </si>
  <si>
    <r>
      <rPr>
        <sz val="10"/>
        <rFont val="Times New Roman"/>
        <family val="1"/>
      </rPr>
      <t>50.02.050  ALARME HIDRÁULICO TIPO GONGO</t>
    </r>
  </si>
  <si>
    <r>
      <rPr>
        <sz val="10"/>
        <rFont val="Times New Roman"/>
        <family val="1"/>
      </rPr>
      <t xml:space="preserve">2)  </t>
    </r>
    <r>
      <rPr>
        <sz val="11"/>
        <rFont val="Times New Roman"/>
        <family val="1"/>
      </rPr>
      <t>O item remunera o fornecimento de alarme tipo gongo para uso com válvula de governo, corpo em  alumínio  fundido  ASTM-B-209,  pintado  na  cor  vermelha.  Referência  Kancil,  Vesta  ou equivalente.   Remunera   também  os   suportes   e   acessórios   para  fixação  e  a  mão-de-obra necessária para a instalação completa alarme.</t>
    </r>
  </si>
  <si>
    <r>
      <rPr>
        <sz val="10"/>
        <rFont val="Times New Roman"/>
        <family val="1"/>
      </rPr>
      <t>50.02.060 BICO DE SPRINKLER TIPO “UP RIGHT” COM ROMPIMENTO DA AMPOLA A 68ºC</t>
    </r>
  </si>
  <si>
    <r>
      <rPr>
        <sz val="11"/>
        <rFont val="Times New Roman"/>
        <family val="1"/>
      </rPr>
      <t>1)  Será medido por unidade de bico de sprinkler instalado (un).</t>
    </r>
  </si>
  <si>
    <r>
      <rPr>
        <sz val="11"/>
        <rFont val="Times New Roman"/>
        <family val="1"/>
      </rPr>
      <t>2)  O  item remunera  o fornecimento e instalação completa de bico de sprinkler  tipo “Up Right” com  rompimento  da  ampola  quando  a  temperatura  ambiente  atinge  68  graus  centígrados, D = 1/2”,  aprovação  UL/FM,  inclusive  material  de  vedação;  referências  comerciais:  Sipec, Alvenius, Javali, TCSA Prevenção contra Incêndio ou equivalente.</t>
    </r>
  </si>
  <si>
    <r>
      <rPr>
        <sz val="11"/>
        <rFont val="Times New Roman"/>
        <family val="1"/>
      </rPr>
      <t xml:space="preserve">50.02.080     </t>
    </r>
    <r>
      <rPr>
        <sz val="10"/>
        <rFont val="Times New Roman"/>
        <family val="1"/>
      </rPr>
      <t>VÁLVULA  DE  GOVERNO  COMPLETA  COM  ALARME  VGA,  CORPO  EM  FERRO  FUNDIDO, EXTREMIDADES FLANGEADAS E DN = 6’</t>
    </r>
  </si>
  <si>
    <r>
      <rPr>
        <sz val="10"/>
        <rFont val="Times New Roman"/>
        <family val="1"/>
      </rPr>
      <t xml:space="preserve">2)  </t>
    </r>
    <r>
      <rPr>
        <sz val="11"/>
        <rFont val="Times New Roman"/>
        <family val="1"/>
      </rPr>
      <t>O  item  remunera  o  fornecimento  e  instalação  de  válvula  de  governo  (retenção  e  alarme), extremidades  flangeadas  padrão  ANSI  B16.5,  diâmetro  nominal  de  6",  corpo  em  ferro fundido;  conjunto  completo  composto  de:  alarme  com  gongo  hidráulico,  trim  válvula  de alarme  e  governo  –  6  entradas,  câmara  de  retardo,  válvulas,  tês,  niples,  cotovelos,  uniões, filtros,  drenos,  tubos  e  pressostato;  jogo  de  parafusos  de  aço  galvanizado  à  fogo,  porcas  e arruelas  PN 16;  remunera  também  materiais  acessórios  e  de  vedação  e  a  mão  de  obra necessária  para  a  instalação  completa  do  conjunto.  Referência  válvula  governo  da  empresa Protector Fire ou equivalente.</t>
    </r>
  </si>
  <si>
    <r>
      <rPr>
        <b/>
        <sz val="10"/>
        <rFont val="Times New Roman"/>
        <family val="1"/>
      </rPr>
      <t>50.05.000  ILUMINAÇÃO E SINALIZAÇÃO DE EMERGÊNCIA</t>
    </r>
  </si>
  <si>
    <r>
      <rPr>
        <sz val="10"/>
        <rFont val="Times New Roman"/>
        <family val="1"/>
      </rPr>
      <t>50.05.021  FONTE ELETROIMÃ PARA INTERLIGAR À CENTRAL DO SISTEMA DE DETECÇÃO E ALARME DE INCÊNDIO</t>
    </r>
  </si>
  <si>
    <r>
      <rPr>
        <sz val="10"/>
        <rFont val="Times New Roman"/>
        <family val="1"/>
      </rPr>
      <t xml:space="preserve">1)  </t>
    </r>
    <r>
      <rPr>
        <sz val="11"/>
        <rFont val="Times New Roman"/>
        <family val="1"/>
      </rPr>
      <t>Será medido por unidade de destravador instalado (un).</t>
    </r>
  </si>
  <si>
    <r>
      <rPr>
        <sz val="10"/>
        <rFont val="Times New Roman"/>
        <family val="1"/>
      </rPr>
      <t xml:space="preserve">2)  </t>
    </r>
    <r>
      <rPr>
        <sz val="11"/>
        <rFont val="Times New Roman"/>
        <family val="1"/>
      </rPr>
      <t>O  item  remunera  o  fornecimento  e  instalação  de  destravador  magnético  (Eletroímã),  com alimentação em 24 Vdc para porta corta-fogo, em caixa metálica com pintura epóxi, capacidade 10 kgf  ± 05 kgf,  instalação abrigada, com a função de segurar  a porta corta-fogo aberta e ao acionar o alarme ele libera; remunera também materiais acessórios e a mão-de-obra necessária para a instalação; referência comercial Gevi Gamma, Ideal ou equivalente.</t>
    </r>
  </si>
  <si>
    <r>
      <rPr>
        <sz val="10"/>
        <rFont val="Times New Roman"/>
        <family val="1"/>
      </rPr>
      <t>50.05.022  DESTRAVADOR MAGNÉTICO (ELETROÍMÃ), PARA PORTA CORTA-FOGO DE 24 VCC</t>
    </r>
  </si>
  <si>
    <r>
      <rPr>
        <sz val="10"/>
        <rFont val="Times New Roman"/>
        <family val="1"/>
      </rPr>
      <t xml:space="preserve">1)  </t>
    </r>
    <r>
      <rPr>
        <sz val="11"/>
        <rFont val="Times New Roman"/>
        <family val="1"/>
      </rPr>
      <t>Será medido por unidade de fonte eletroímã instalada (un).</t>
    </r>
  </si>
  <si>
    <r>
      <rPr>
        <sz val="10"/>
        <rFont val="Times New Roman"/>
        <family val="1"/>
      </rPr>
      <t xml:space="preserve">2)  </t>
    </r>
    <r>
      <rPr>
        <sz val="11"/>
        <rFont val="Times New Roman"/>
        <family val="1"/>
      </rPr>
      <t>O item remunera o fornecimento fonte eletroímã para interligar à central do sistema de detecção e alarme de incêndio, alimentação 127Vac, saída para 45 eletroímãs; referência comercial: FA 1220S fabricação Automatiza e GG0339 fabricação Gevi Gamma ou equivalente.</t>
    </r>
  </si>
  <si>
    <r>
      <rPr>
        <sz val="10"/>
        <rFont val="Times New Roman"/>
        <family val="1"/>
      </rPr>
      <t>50.05.060  CENTRAL DE ILUMINAÇÃO DE EMERGÊNCIA, COMPLETA, PARA ATÉ 6.000 W</t>
    </r>
  </si>
  <si>
    <r>
      <rPr>
        <sz val="10"/>
        <rFont val="Times New Roman"/>
        <family val="1"/>
      </rPr>
      <t xml:space="preserve">1)  </t>
    </r>
    <r>
      <rPr>
        <sz val="11"/>
        <rFont val="Times New Roman"/>
        <family val="1"/>
      </rPr>
      <t>Será medido por unidade de central de iluminação instalada (un).</t>
    </r>
  </si>
  <si>
    <r>
      <rPr>
        <sz val="10"/>
        <rFont val="Times New Roman"/>
        <family val="1"/>
      </rPr>
      <t xml:space="preserve">2)  </t>
    </r>
    <r>
      <rPr>
        <sz val="11"/>
        <rFont val="Times New Roman"/>
        <family val="1"/>
      </rPr>
      <t>O item remunera o fornecimento de Central para iluminação de emergência, completa (incluso</t>
    </r>
  </si>
  <si>
    <r>
      <rPr>
        <sz val="11"/>
        <rFont val="Times New Roman"/>
        <family val="1"/>
      </rPr>
      <t>9  baterias  de  150A - 1h30 min),  que  corresponde  a  5000 a 7500 W;  referência  comercial Unilamp USE  110 / 7000, fabricação Unitron ou equivalente, inclusive acessórios e a mão-de- obra necessária para a instalação da central.</t>
    </r>
  </si>
  <si>
    <r>
      <rPr>
        <sz val="10"/>
        <rFont val="Times New Roman"/>
        <family val="1"/>
      </rPr>
      <t>50.05.070  LUMINÁRIA   PARA   UNIDADE   CENTRALIZADA   PENDENTE,   COMPLETA   COM   LÂMPADAS FLUORESCENTES COMPACTAS DE 9 W</t>
    </r>
  </si>
  <si>
    <r>
      <rPr>
        <sz val="10"/>
        <rFont val="Times New Roman"/>
        <family val="1"/>
      </rPr>
      <t xml:space="preserve">2)  </t>
    </r>
    <r>
      <rPr>
        <sz val="11"/>
        <rFont val="Times New Roman"/>
        <family val="1"/>
      </rPr>
      <t>O  item  remunera  o  fornecimento  de  luminária  retangular,  tipo  pendente,  dupla  face  para balizamento  ou  aclaramento,  para  instalação  em  suporte  ou  haste,  com  base  metálica  em acabamento pintura epóxi na cor branca; com difusor em acrílico leitoso com ou sem indicação de sinalização; reator e lâmpada fluorescente compacta tipo Dulux ou PL de 9 W, ou lâmpada compacta  eletrônica  com  reator  embutido  de  9 W;  referência  comercial  LFA-18D/2F  da Aureon, LM-12.02.09/DFTL, fabricação Unitron, ou equivalente, para instalação em corrente</t>
    </r>
  </si>
  <si>
    <r>
      <rPr>
        <sz val="11"/>
        <rFont val="Times New Roman"/>
        <family val="1"/>
      </rPr>
      <t>contínua  junto  à  unidade  centralizada;  inclusive  materiais  acessórios  e  a  mão-de-obra  para  a instalação da luminária.</t>
    </r>
  </si>
  <si>
    <r>
      <rPr>
        <sz val="10"/>
        <rFont val="Times New Roman"/>
        <family val="1"/>
      </rPr>
      <t>50.05.080  LUMINÁRIA  PARA  UNIDADE  CENTRALIZADA  DE  SOBREPOR,  COMPLETA  COM  LÂMPADA FLUORESCENTE DE 15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</si>
  <si>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metálica com acabamento em pintura epóxi; difusor  prismático  em  acrílico,  com  ou  sem  indicação  de  sinalização;  reator  e  lâmpada fluorescente compacta tipo Dulux ou PL de 15 W, ou lâmpada compacta eletrônica com reator embutido de 15 W; referência comercial G 45 da Gevi Gama ou equivalente, para instalação em corrente contínua junto à unidade centralizada; inclusive materiais acessórios e a mão-de-obra para a instalação da luminária.</t>
    </r>
  </si>
  <si>
    <r>
      <rPr>
        <sz val="10"/>
        <rFont val="Times New Roman"/>
        <family val="1"/>
      </rPr>
      <t>50.05.160  MÓDULO    PARA    ADAPTAÇÃO    DE    LUMINÁRIA    DE    EMERGÊNCIA,    AUTONOMIA    DE 90 MINUTOS PARA LÂMPADA FLUORESCENTE DE 32 W</t>
    </r>
  </si>
  <si>
    <r>
      <rPr>
        <sz val="10"/>
        <rFont val="Times New Roman"/>
        <family val="1"/>
      </rPr>
      <t xml:space="preserve">1)  </t>
    </r>
    <r>
      <rPr>
        <sz val="11"/>
        <rFont val="Times New Roman"/>
        <family val="1"/>
      </rPr>
      <t>Será medido por unidade de módulo instalado (un).</t>
    </r>
  </si>
  <si>
    <r>
      <rPr>
        <sz val="10"/>
        <rFont val="Times New Roman"/>
        <family val="1"/>
      </rPr>
      <t xml:space="preserve">2)  </t>
    </r>
    <r>
      <rPr>
        <sz val="11"/>
        <rFont val="Times New Roman"/>
        <family val="1"/>
      </rPr>
      <t>O  item  remunera  o  fornecimento  e  instalação  de  módulo  para  adaptação  de  iluminação  de emergência,  constituído  por  fonte  de  energia  dotada  de  botão  de  funcionamento  e  teste  de carga, bateria, tensão de operação de 127 V, com autonomia de 90 minutos e tempo de recarga de 24 horas para uma lâmpada fluorescente de 32 W, para sistema endereçável.</t>
    </r>
  </si>
  <si>
    <r>
      <rPr>
        <sz val="10"/>
        <rFont val="Times New Roman"/>
        <family val="1"/>
      </rPr>
      <t>50.05.170  ACIONADOR MANUAL TIPO QUEBRA VIDRO EM CAIXA PLÁSTICA</t>
    </r>
  </si>
  <si>
    <r>
      <rPr>
        <sz val="10"/>
        <rFont val="Times New Roman"/>
        <family val="1"/>
      </rPr>
      <t xml:space="preserve">1)  </t>
    </r>
    <r>
      <rPr>
        <sz val="11"/>
        <rFont val="Times New Roman"/>
        <family val="1"/>
      </rPr>
      <t>Será medido por unidade de acionador instalado (un).</t>
    </r>
  </si>
  <si>
    <r>
      <rPr>
        <sz val="10"/>
        <rFont val="Times New Roman"/>
        <family val="1"/>
      </rPr>
      <t xml:space="preserve">2)  </t>
    </r>
    <r>
      <rPr>
        <sz val="11"/>
        <rFont val="Times New Roman"/>
        <family val="1"/>
      </rPr>
      <t>O item remunera o fornecimento e instalação de acionador manual tipo quebra-vidro, referência comercial  AC-01FCS  da  Maximus,  CL-213  da  Chander  Fire,  AM-1 / AM-2,  AM-1 / PT  da Renglan ou equivalente.</t>
    </r>
  </si>
  <si>
    <r>
      <rPr>
        <sz val="10"/>
        <rFont val="Times New Roman"/>
        <family val="1"/>
      </rPr>
      <t>50.05.210  DETECTOR TERMOVELOCÍMETRO COM BASE - ENDEREÇÁVEL</t>
    </r>
  </si>
  <si>
    <r>
      <rPr>
        <sz val="10"/>
        <rFont val="Times New Roman"/>
        <family val="1"/>
      </rPr>
      <t xml:space="preserve">1)  </t>
    </r>
    <r>
      <rPr>
        <sz val="11"/>
        <rFont val="Times New Roman"/>
        <family val="1"/>
      </rPr>
      <t>Será medido por unidade de detector termovelocímetro endereçável instalado (un).</t>
    </r>
  </si>
  <si>
    <r>
      <rPr>
        <sz val="10"/>
        <rFont val="Times New Roman"/>
        <family val="1"/>
      </rPr>
      <t xml:space="preserve">2)  </t>
    </r>
    <r>
      <rPr>
        <sz val="11"/>
        <rFont val="Times New Roman"/>
        <family val="1"/>
      </rPr>
      <t>O   item  remunera   o   fornecimento   e  instalação  do  detector   termovelocímetro  com  base, endereçável; remunera também material acessório para instalação.</t>
    </r>
  </si>
  <si>
    <r>
      <rPr>
        <sz val="10"/>
        <rFont val="Times New Roman"/>
        <family val="1"/>
      </rPr>
      <t>50.05.230  SIRENE AUDIOVISUAL TIPO ENDEREÇÁVEL</t>
    </r>
  </si>
  <si>
    <r>
      <rPr>
        <sz val="10"/>
        <rFont val="Times New Roman"/>
        <family val="1"/>
      </rPr>
      <t xml:space="preserve">1)  </t>
    </r>
    <r>
      <rPr>
        <sz val="11"/>
        <rFont val="Times New Roman"/>
        <family val="1"/>
      </rPr>
      <t>Será medido por unidade de sirene instalada (un).</t>
    </r>
  </si>
  <si>
    <r>
      <rPr>
        <sz val="10"/>
        <rFont val="Times New Roman"/>
        <family val="1"/>
      </rPr>
      <t xml:space="preserve">2)  </t>
    </r>
    <r>
      <rPr>
        <sz val="11"/>
        <rFont val="Times New Roman"/>
        <family val="1"/>
      </rPr>
      <t>O item remunera o fornecimento e instalação de sirene audiovisual tipo endereçável em caixa plástica ABS na cor vermelha com difusor em acrílico, corrente de alarme de 100 mA, potência sonora de 100 a 110 decibéis a um metro de distância, som bitonal e sinalização através de leds vermelhos  de  alto  brilho,  tensão  nominal  de  12  ou  24 Volts.  Referência  comercial  SVF  da Technort ou equivalente.</t>
    </r>
  </si>
  <si>
    <r>
      <rPr>
        <sz val="10"/>
        <rFont val="Times New Roman"/>
        <family val="1"/>
      </rPr>
      <t>50.05.240  LUMINÁRIA  PARA  BALIZAMENTO  OU  ACLARAMENTO,  COMPLETA,  PARA  UMA  LÂMPADA FLUORESCENTE COMPACTA DE 9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</si>
  <si>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de  polipropileno  aditivado;  um  difusor</t>
    </r>
  </si>
  <si>
    <r>
      <rPr>
        <sz val="11"/>
        <rFont val="Times New Roman"/>
        <family val="1"/>
      </rPr>
      <t>prismático   em   policarbonato   com   ou   sem   indicações   de   sinalização;   reator   e   lâmpada fluorescente compacta tipo Dulux ou PL de 9 W, ou lâmpada compacta eletrônica com reator embutido de 9 W; referência comercial LFA-9/D da Aureon, ou LM 220.01.09 F da Unitron ou equivalente, para instalação em circuito com corrente alternada; inclusive materiais acessórios e a mão-de-obra para a instalação da luminária.</t>
    </r>
  </si>
  <si>
    <r>
      <rPr>
        <sz val="10"/>
        <rFont val="Times New Roman"/>
        <family val="1"/>
      </rPr>
      <t>50.05.250  CENTRAL DE ILUMINAÇÃO DE EMERGÊNCIA COMPLETA, AUTONOMIA 1 HORA, PARA ATÉ 240 W</t>
    </r>
  </si>
  <si>
    <r>
      <rPr>
        <sz val="10"/>
        <rFont val="Times New Roman"/>
        <family val="1"/>
      </rPr>
      <t xml:space="preserve">2)  </t>
    </r>
    <r>
      <rPr>
        <sz val="11"/>
        <rFont val="Times New Roman"/>
        <family val="1"/>
      </rPr>
      <t>O item remunera o fornecimento de central de iluminação de emergência com bateria selada, autonomia   de   1 hora   para   alimentação   de   circuitos   de   iluminação   de   emergência   até 20 A / 240 W  em  12 V,  tensão  de  alimentação  110 / 220 V,  referência  comercial  Unilamp BF / 42 da Unitron, ou ILU 300 P / 12 V da Gevi Gamma, ou referência CIE12/360 da Aureon, ou equivalente; inclusive acessórios e a mão-de-obra necessária para a instalação da central.</t>
    </r>
  </si>
  <si>
    <r>
      <rPr>
        <sz val="10"/>
        <rFont val="Times New Roman"/>
        <family val="1"/>
      </rPr>
      <t>50.05.260  BLOCO  AUTÔNOMO  DE  ILUMINAÇÃO  DE  EMERGÊNCIA  COM  AUTONOMIA  MÍNIMA  DE 1 HORA, EQUIPADO COM DUAS LÂMPADAS DE 11 W</t>
    </r>
  </si>
  <si>
    <r>
      <rPr>
        <sz val="10"/>
        <rFont val="Times New Roman"/>
        <family val="1"/>
      </rPr>
      <t xml:space="preserve">1)  </t>
    </r>
    <r>
      <rPr>
        <sz val="11"/>
        <rFont val="Times New Roman"/>
        <family val="1"/>
      </rPr>
      <t>Será medido por unidade de bloco autônomo instalado (un).</t>
    </r>
  </si>
  <si>
    <r>
      <rPr>
        <sz val="10"/>
        <rFont val="Times New Roman"/>
        <family val="1"/>
      </rPr>
      <t xml:space="preserve">2)  </t>
    </r>
    <r>
      <rPr>
        <sz val="11"/>
        <rFont val="Times New Roman"/>
        <family val="1"/>
      </rPr>
      <t>O item remunera o fornecimento e instalação de bloco autônomo de iluminação de emergência, bateria   com   autonomia   mínima   de   1 hora,   equipado   com   duas   lâmpadas   fluorescentes compactas  de  11 W;  referência  comercial  LANE  11 x 2  da  Unitron,  ou  F2 x 11 W  da  Gevi Gamma ou equivalente.</t>
    </r>
  </si>
  <si>
    <r>
      <rPr>
        <sz val="10"/>
        <rFont val="Times New Roman"/>
        <family val="1"/>
      </rPr>
      <t>50.05.270  CENTRAL  DE  DETECÇÃO  E  ALARME  DE  INCÊNDIO  COMPLETA,  AUTONOMIA  DE  1  HORA, PARA 12 LAÇOS, 220 V / 12 V</t>
    </r>
  </si>
  <si>
    <r>
      <rPr>
        <sz val="10"/>
        <rFont val="Times New Roman"/>
        <family val="1"/>
      </rPr>
      <t xml:space="preserve">1)  </t>
    </r>
    <r>
      <rPr>
        <sz val="11"/>
        <rFont val="Times New Roman"/>
        <family val="1"/>
      </rPr>
      <t>Será medido por unidade de central de sinalização de incêndio instalada (un).</t>
    </r>
  </si>
  <si>
    <r>
      <rPr>
        <sz val="10"/>
        <rFont val="Times New Roman"/>
        <family val="1"/>
      </rPr>
      <t xml:space="preserve">2)  </t>
    </r>
    <r>
      <rPr>
        <sz val="11"/>
        <rFont val="Times New Roman"/>
        <family val="1"/>
      </rPr>
      <t>O  item  remunera  o  fornecimento  de  central  de  sinalização  de  incêndio  com  bateria  para autonomia de 1 hora, carregador e flutuador e de bateria automático, destinada à alimentação de equipamentos  para  detecção  e  alarme  de  incêndio,  com  acionamento  manual  por  meio  de botoeiras  tipo  quebra-vidro,  disparo  automático  do  alarme  sonoro  e  indicação  no  painel  ou quadro,  até  12 laços  em 12 V,  consumo  máximo  de  55 W  (em carga),  tensão de alimentação 220 V, referência comercial Decta 18P / 12 V da Gevi Gamma, ou CSIS 12 / 12 da Aureon, ou equivalente; inclusive acessórios e a mão-de-obra necessária para a instalação da central.</t>
    </r>
  </si>
  <si>
    <r>
      <rPr>
        <sz val="10"/>
        <rFont val="Times New Roman"/>
        <family val="1"/>
      </rPr>
      <t>50.05.280  SIRENE TIPO CORNETA DE 12 V</t>
    </r>
  </si>
  <si>
    <r>
      <rPr>
        <sz val="10"/>
        <rFont val="Times New Roman"/>
        <family val="1"/>
      </rPr>
      <t xml:space="preserve">2)  </t>
    </r>
    <r>
      <rPr>
        <sz val="11"/>
        <rFont val="Times New Roman"/>
        <family val="1"/>
      </rPr>
      <t>O item remunera o fornecimento e instalação de sirene tipo corneta de 12 V, característica de sonorização  de  110  decibéis  a  um  metro  de  distância,  referência  comercial  NA-12 / C  da Aureon ou equivalente.</t>
    </r>
  </si>
  <si>
    <r>
      <rPr>
        <sz val="10"/>
        <rFont val="Times New Roman"/>
        <family val="1"/>
      </rPr>
      <t>50.05.310  BLOCO  AUTÔNOMO  DE  ILUMINAÇÃO  DE  EMERGÊNCIA  COM  AUTONOMIA  MÍNIMA  DE 3 HORAS, EQUIPADO COM 2 FARÓIS DE LÂMPADAS DE 21 / 55 W</t>
    </r>
  </si>
  <si>
    <r>
      <rPr>
        <sz val="10"/>
        <rFont val="Times New Roman"/>
        <family val="1"/>
      </rPr>
      <t xml:space="preserve">2)  </t>
    </r>
    <r>
      <rPr>
        <sz val="11"/>
        <rFont val="Times New Roman"/>
        <family val="1"/>
      </rPr>
      <t>O item remunera o fornecimento e instalação de bloco autônomo de iluminação de emergência completo, em caixa plástica, para dois faróis de lâmpadas halógenas de 20 W com autonomia mínima de 06 horas, ou 02 faróis de lâmpadas halógenas de 55 W com autonomia mínima de 03 horas,  referência  comercial  H-42C / H-110C  fabricação  Gevi  Gamma,  ou  BPF  20 / 55</t>
    </r>
  </si>
  <si>
    <r>
      <rPr>
        <sz val="11"/>
        <rFont val="Times New Roman"/>
        <family val="1"/>
      </rPr>
      <t>fabricação Unitron, ou Aureonlux BLH 20N / 55N fabricação Aureon, ou AR-21 plus / AR-55 fabricação Walmonoff ou equivalente.</t>
    </r>
  </si>
  <si>
    <r>
      <rPr>
        <sz val="10"/>
        <rFont val="Times New Roman"/>
        <family val="1"/>
      </rPr>
      <t>50.05.400  SIRENE ELETRÔNICA EM CAIXA METÁLICA DE 4 X 4</t>
    </r>
  </si>
  <si>
    <r>
      <rPr>
        <sz val="10"/>
        <rFont val="Times New Roman"/>
        <family val="1"/>
      </rPr>
      <t xml:space="preserve">1)  </t>
    </r>
    <r>
      <rPr>
        <sz val="11"/>
        <rFont val="Times New Roman"/>
        <family val="1"/>
      </rPr>
      <t>Será medido por unidade de sirene eletrônica instalada (un).</t>
    </r>
  </si>
  <si>
    <r>
      <rPr>
        <sz val="10"/>
        <rFont val="Times New Roman"/>
        <family val="1"/>
      </rPr>
      <t xml:space="preserve">2)  </t>
    </r>
    <r>
      <rPr>
        <sz val="11"/>
        <rFont val="Times New Roman"/>
        <family val="1"/>
      </rPr>
      <t>O item remunera o fornecimento e instalação de sirene eletrônica fabricada em caixa metálica de 4 x 4 pintada em epóxi, com 105 db à um metro e consumo de 12 ou 24 Vcc.</t>
    </r>
  </si>
  <si>
    <r>
      <rPr>
        <sz val="10"/>
        <rFont val="Times New Roman"/>
        <family val="1"/>
      </rPr>
      <t>50.05.430  DETECTOR ÓPTICO DE FUMAÇA COM BASE - ENDEREÇÁVEL</t>
    </r>
  </si>
  <si>
    <r>
      <rPr>
        <sz val="10"/>
        <rFont val="Times New Roman"/>
        <family val="1"/>
      </rPr>
      <t xml:space="preserve">1)  </t>
    </r>
    <r>
      <rPr>
        <sz val="11"/>
        <rFont val="Times New Roman"/>
        <family val="1"/>
      </rPr>
      <t>Será medido por unidade de detector de fumaça instalado (un).</t>
    </r>
  </si>
  <si>
    <r>
      <rPr>
        <sz val="10"/>
        <rFont val="Times New Roman"/>
        <family val="1"/>
      </rPr>
      <t xml:space="preserve">2)  </t>
    </r>
    <r>
      <rPr>
        <sz val="11"/>
        <rFont val="Times New Roman"/>
        <family val="1"/>
      </rPr>
      <t>O  item  remunera  o  fornecimento  e  instalação  de  detector  óptico  de  fumaça  com  base, endereçável; remunera também material acessório para instalação.</t>
    </r>
  </si>
  <si>
    <r>
      <rPr>
        <sz val="10"/>
        <rFont val="Times New Roman"/>
        <family val="1"/>
      </rPr>
      <t>50.05.440  PAINEL REPETIDOR DE DETECÇÃO E ALARME DE INCÊNDIO TIPO ENDEREÇÁVEL</t>
    </r>
  </si>
  <si>
    <r>
      <rPr>
        <sz val="10"/>
        <rFont val="Times New Roman"/>
        <family val="1"/>
      </rPr>
      <t xml:space="preserve">1)  </t>
    </r>
    <r>
      <rPr>
        <sz val="11"/>
        <rFont val="Times New Roman"/>
        <family val="1"/>
      </rPr>
      <t>Será medido por unidade de painel instalado (un).</t>
    </r>
  </si>
  <si>
    <r>
      <rPr>
        <sz val="10"/>
        <rFont val="Times New Roman"/>
        <family val="1"/>
      </rPr>
      <t xml:space="preserve">2)  </t>
    </r>
    <r>
      <rPr>
        <sz val="11"/>
        <rFont val="Times New Roman"/>
        <family val="1"/>
      </rPr>
      <t>O  item  remunera  o  fornecimento  e  instalação  de  painel  repetidor  de  detecção  e  alarme  de incêndio endereçável com as seguintes características: display alfanumérico de 16 caracteres e duas linhas, 05 teclas de comando, capacidade de repetição, não necessita de bateria e nem ser ligada  na  rede  elétrica,  indicadores  led´s  de  monitoração  de  status,  alarme  e  comunicação; remunera também material acessórios para instalação.</t>
    </r>
  </si>
  <si>
    <r>
      <rPr>
        <sz val="10"/>
        <rFont val="Times New Roman"/>
        <family val="1"/>
      </rPr>
      <t>50.05.450  ACIONADOR MANUAL TIPO QUEBRA VIDRO - ENDEREÇÁVEL</t>
    </r>
  </si>
  <si>
    <r>
      <rPr>
        <sz val="10"/>
        <rFont val="Times New Roman"/>
        <family val="1"/>
      </rPr>
      <t xml:space="preserve">2)  </t>
    </r>
    <r>
      <rPr>
        <sz val="11"/>
        <rFont val="Times New Roman"/>
        <family val="1"/>
      </rPr>
      <t>O   item   remunera   o   fornecimento   e   instalação   de   acionador   manual   tipo   quebra   vidro endereçável para acionamento de alarme tipo quebra vidro, em plástico ABS antichama, com acionamento  automático através de botão push-botton ou manual  através de chave reed swit; sistema de supervisão de estado de rede através de leds indicadores; remunera também material acessórios para instalação. Referência comercial: Ascael, Asc ou equivalente.</t>
    </r>
  </si>
  <si>
    <r>
      <rPr>
        <sz val="10"/>
        <rFont val="Times New Roman"/>
        <family val="1"/>
      </rPr>
      <t>50.05.470  MÓDULO ISOLADOR / MÓDULO ENDEREÇADOR PARA AUDIOVISUAL</t>
    </r>
  </si>
  <si>
    <r>
      <rPr>
        <sz val="10"/>
        <rFont val="Times New Roman"/>
        <family val="1"/>
      </rPr>
      <t xml:space="preserve">1)  </t>
    </r>
    <r>
      <rPr>
        <sz val="11"/>
        <rFont val="Times New Roman"/>
        <family val="1"/>
      </rPr>
      <t>Será medido por unidade de módulo isolador / módulo endereçador para áudio visual instalado (un).</t>
    </r>
  </si>
  <si>
    <r>
      <rPr>
        <sz val="10"/>
        <rFont val="Times New Roman"/>
        <family val="1"/>
      </rPr>
      <t xml:space="preserve">2)  </t>
    </r>
    <r>
      <rPr>
        <sz val="11"/>
        <rFont val="Times New Roman"/>
        <family val="1"/>
      </rPr>
      <t>O  item  remunera  o  fornecimento  e  instalação  do  módulo  isolador / módulo  endereçador  para áudio visual; remunera também material acessórios para instalação. Referência comercial LSC- ISO fabricação Global Fire ou equivalente.</t>
    </r>
  </si>
  <si>
    <r>
      <rPr>
        <sz val="10"/>
        <rFont val="Times New Roman"/>
        <family val="1"/>
      </rPr>
      <t>50.05.490  SINALIZADOR AUDIOVISUAL ENDEREÇÁVEL COM LED</t>
    </r>
  </si>
  <si>
    <r>
      <rPr>
        <sz val="10"/>
        <rFont val="Times New Roman"/>
        <family val="1"/>
      </rPr>
      <t xml:space="preserve">2)  </t>
    </r>
    <r>
      <rPr>
        <sz val="11"/>
        <rFont val="Times New Roman"/>
        <family val="1"/>
      </rPr>
      <t>O item remunera o fornecimento e instalação de sinalizador audiovisual endereçável com LEDs pulsantes  do  tipo  flash,  sinalização  sonora  com  aproximadamente  100 db  à  um  metro  e consumo   de   24 Vcc;   referência   comercial   SAV-E   fabricação   Firemac,   VALKYRIE A fabricação Global Fire ou equivalente.</t>
    </r>
  </si>
  <si>
    <r>
      <rPr>
        <b/>
        <sz val="10"/>
        <rFont val="Times New Roman"/>
        <family val="1"/>
      </rPr>
      <t>50.10.000  EXTINTORES</t>
    </r>
  </si>
  <si>
    <r>
      <rPr>
        <sz val="10"/>
        <rFont val="Times New Roman"/>
        <family val="1"/>
      </rPr>
      <t>50.10.030  EXTINTOR SOBRE RODAS DE GÁS CARBÔNICO - CAPACIDADE DE 10 KG</t>
    </r>
  </si>
  <si>
    <r>
      <rPr>
        <sz val="10"/>
        <rFont val="Times New Roman"/>
        <family val="1"/>
      </rPr>
      <t xml:space="preserve">1)  </t>
    </r>
    <r>
      <rPr>
        <sz val="11"/>
        <rFont val="Times New Roman"/>
        <family val="1"/>
      </rPr>
      <t>Será medido por unidade de extintor instalado (un).</t>
    </r>
  </si>
  <si>
    <r>
      <rPr>
        <sz val="10"/>
        <rFont val="Times New Roman"/>
        <family val="1"/>
      </rPr>
      <t xml:space="preserve">2)  </t>
    </r>
    <r>
      <rPr>
        <sz val="11"/>
        <rFont val="Times New Roman"/>
        <family val="1"/>
      </rPr>
      <t>O item remunera o fornecimento e instalação de extintor sobre rodas de gás carbônico (CO2), capacidade     extintora     equivalente = 5 B (mínimo),     agente     extintor = gás     carbônico, capacidade = 10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Normas técnicas: NBR 12693, NBR 12791 e NBR 15809.</t>
    </r>
  </si>
  <si>
    <r>
      <rPr>
        <sz val="10"/>
        <rFont val="Times New Roman"/>
        <family val="1"/>
      </rPr>
      <t>50.10.050  EXTINTOR SOBRE RODAS DE GÁS CARBÔNICO - CAPACIDADE DE 25 KG</t>
    </r>
  </si>
  <si>
    <r>
      <rPr>
        <sz val="10"/>
        <rFont val="Times New Roman"/>
        <family val="1"/>
      </rPr>
      <t xml:space="preserve">2)  </t>
    </r>
    <r>
      <rPr>
        <sz val="11"/>
        <rFont val="Times New Roman"/>
        <family val="1"/>
      </rPr>
      <t>O item remunera o fornecimento e instalação de extintor sobre rodas de gás carbônico (CO2), capacidade     extintora     equivalente = 10 B (mínimo),     agente     extintor = gás     carbônico, capacidade = 25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Com rodas para o manuseio. Normas técnicas: NBR 12693, NBR 12791 e NBR 15809.</t>
    </r>
  </si>
  <si>
    <r>
      <rPr>
        <sz val="10"/>
        <rFont val="Times New Roman"/>
        <family val="1"/>
      </rPr>
      <t>50.10.058  EXTINTOR MANUAL DE PÓ QUÍMICO SECO 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</si>
  <si>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</si>
  <si>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50.10.060  EXTINTOR MANUAL DE PÓ QUÍMICO SECO BC - CAPACIDADE DE 8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</si>
  <si>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8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</si>
  <si>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50.10.080  EXTINTOR MANUAL DE PÓ QUÍMICO SECO BC - CAPACIDADE DE 12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</si>
  <si>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20 B (mínimo),  agente  extintor = bicarbonato  de sódio,  capacidade = 12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</si>
  <si>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50.10.090  EXTINTOR SOBRE RODAS DE PÓ QUÍMICO SECO 20BC - CAPACIDADE DE 20 KG</t>
    </r>
  </si>
  <si>
    <r>
      <rPr>
        <sz val="10"/>
        <rFont val="Times New Roman"/>
        <family val="1"/>
      </rPr>
      <t xml:space="preserve">2)    </t>
    </r>
    <r>
      <rPr>
        <sz val="11"/>
        <rFont val="Times New Roman"/>
        <family val="1"/>
      </rPr>
      <t>O  item  remunera  o  fornecimento  e  instalação  de  extintor  sobre  rodas  de  pó  químico  seco, capacidade     extintora     equivalente = 20 BC,     agente     extintor = bicarbonato     de     sódio, capacidade = 20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15809.</t>
    </r>
  </si>
  <si>
    <r>
      <rPr>
        <sz val="10"/>
        <rFont val="Times New Roman"/>
        <family val="1"/>
      </rPr>
      <t>50.10.100  EXTINTOR MANUAL DE ÁGUA PRESSURIZADA - CAPACIDADE DE 10 LITROS</t>
    </r>
  </si>
  <si>
    <r>
      <rPr>
        <sz val="10"/>
        <rFont val="Times New Roman"/>
        <family val="1"/>
      </rPr>
      <t xml:space="preserve">2)  </t>
    </r>
    <r>
      <rPr>
        <sz val="11"/>
        <rFont val="Times New Roman"/>
        <family val="1"/>
      </rPr>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</si>
  <si>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50.10.110  EXTINTOR MANUAL DE PÓ QUÍMICO ABC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</si>
  <si>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4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</si>
  <si>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50.10.120  EXTINTOR MANUAL DE PÓ QUÍMICO SECO ABC - CAPACIDADE DE 6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</si>
  <si>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6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</si>
  <si>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50.10.140  EXTINTOR MANUAL DE GÁS CARBÔNICO 5BC - CAPACIDADE DE 06 KG</t>
    </r>
  </si>
  <si>
    <r>
      <rPr>
        <sz val="10"/>
        <rFont val="Times New Roman"/>
        <family val="1"/>
      </rPr>
      <t xml:space="preserve">2)  </t>
    </r>
    <r>
      <rPr>
        <sz val="11"/>
        <rFont val="Times New Roman"/>
        <family val="1"/>
      </rPr>
      <t>O item remunera o fornecimento e instalação de extintor manual de gás carbônico (CO2), tipo portátil,   destinado   para   a   extinção   de   incêndios   de   classe   “B" (líquidos   inflamáveis)   e "C" (equipamentos  elétricos),  capacidade  extintora  equivalente = 5 BC.  Fabricado  em  tubo cilíndrico   de   aço   carbono   sem   costura   SAE 1541,   pintado   externamente   com   pintura eletrostática  a  pó  na  cor  vermelha.  Montado  com  válvula  de  descarga  em  latão  forjado  tipo gatilho  intermitente  e  dotado  de  dispositivo  de  segurança.  Mangueira  para  alta  pressão, esguicho difusor indeformável e suporte para fixação na parede. Normas técnicas: NBR 12693, NBR 12791 e NBR 15808.</t>
    </r>
  </si>
  <si>
    <r>
      <rPr>
        <sz val="10"/>
        <rFont val="Times New Roman"/>
        <family val="1"/>
      </rPr>
      <t>50.10.210  SUPORTE PARA EXTINTOR DE PISO EM FIBRA DE VIDRO</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</si>
  <si>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</si>
  <si>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em fibra de vidro na cor vermelha; referências comerciais: Fp-2003 da Firetech; CS 027 da Aerotex; suprte n° 13 da Gilfire ou equivalente.</t>
    </r>
  </si>
  <si>
    <r>
      <rPr>
        <sz val="10"/>
        <rFont val="Times New Roman"/>
        <family val="1"/>
      </rPr>
      <t>50.10.220  SUPORTE PARA EXTINTOR DE PISO EM AÇO INOXIDÁVEL</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</si>
  <si>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</si>
  <si>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base redonda em aço inoxidável;  referências comerciais:  S-1209 da Firetech;  modelo nº  10 Gilinox da Gilfire; modelo alto da Protexfire ou equivalente.</t>
    </r>
  </si>
  <si>
    <r>
      <rPr>
        <b/>
        <sz val="10"/>
        <rFont val="Times New Roman"/>
        <family val="1"/>
      </rPr>
      <t>50.20.000  REPAROS, CONSERVAÇÕES E COMPLEMENTOS</t>
    </r>
  </si>
  <si>
    <r>
      <rPr>
        <sz val="10"/>
        <rFont val="Times New Roman"/>
        <family val="1"/>
      </rPr>
      <t>50.20.110  RECARGA DE EXTINTOR DE ÁGUA PRESSURIZADA</t>
    </r>
  </si>
  <si>
    <r>
      <rPr>
        <sz val="10"/>
        <rFont val="Times New Roman"/>
        <family val="1"/>
      </rPr>
      <t xml:space="preserve">1)  </t>
    </r>
    <r>
      <rPr>
        <sz val="11"/>
        <rFont val="Times New Roman"/>
        <family val="1"/>
      </rPr>
      <t>Será medido por volume de água pressurizada, conforme a capacidade total do extintor (l).</t>
    </r>
  </si>
  <si>
    <r>
      <rPr>
        <sz val="10"/>
        <rFont val="Times New Roman"/>
        <family val="1"/>
      </rPr>
      <t xml:space="preserve">2)  </t>
    </r>
    <r>
      <rPr>
        <sz val="11"/>
        <rFont val="Times New Roman"/>
        <family val="1"/>
      </rPr>
      <t>O  item  remunera  o  fornecimento  do  serviço  de  recarga  para  extintor  de  água  pressurizada,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</si>
  <si>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50.20.120  RECARGA DE EXTINTOR DE GÁS CARBÔNICO</t>
    </r>
  </si>
  <si>
    <r>
      <rPr>
        <sz val="10"/>
        <rFont val="Times New Roman"/>
        <family val="1"/>
      </rPr>
      <t xml:space="preserve">1)  </t>
    </r>
    <r>
      <rPr>
        <sz val="11"/>
        <rFont val="Times New Roman"/>
        <family val="1"/>
      </rPr>
      <t>Será medido por peso de gás carbônico, conforme a capacidade total do extintor (kg).</t>
    </r>
  </si>
  <si>
    <r>
      <rPr>
        <sz val="10"/>
        <rFont val="Times New Roman"/>
        <family val="1"/>
      </rPr>
      <t xml:space="preserve">2)  </t>
    </r>
    <r>
      <rPr>
        <sz val="11"/>
        <rFont val="Times New Roman"/>
        <family val="1"/>
      </rPr>
      <t>O  item  remunera  o  fornecimento  do  serviço  de  recarga  para  extintor  de  gás  carbônico,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</si>
  <si>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50.20.130  RECARGA DE EXTINTOR DE PÓ QUÍMICO SECO</t>
    </r>
  </si>
  <si>
    <r>
      <rPr>
        <sz val="10"/>
        <rFont val="Times New Roman"/>
        <family val="1"/>
      </rPr>
      <t xml:space="preserve">1)  </t>
    </r>
    <r>
      <rPr>
        <sz val="11"/>
        <rFont val="Times New Roman"/>
        <family val="1"/>
      </rPr>
      <t>Será medido por peso de pó químico seco, conforme a capacidade total do extintor (kg).</t>
    </r>
  </si>
  <si>
    <r>
      <rPr>
        <sz val="10"/>
        <rFont val="Times New Roman"/>
        <family val="1"/>
      </rPr>
      <t xml:space="preserve">2)  </t>
    </r>
    <r>
      <rPr>
        <sz val="11"/>
        <rFont val="Times New Roman"/>
        <family val="1"/>
      </rPr>
      <t>O  item  remunera  o  fornecimento  do  serviço  de  recarga  para  extintor  de  pó  químico  seco,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</si>
  <si>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50.20.160  PINTURA    PARA    EXTINTOR    DE    GÁS    CARBÔNICO,    PÓ    QUÍMICO    SECO,    OU    ÁGUA PRESSURIZADA, COM CAPACIDADE ACIMA DE 12 KG ATÉ 20 KG</t>
    </r>
  </si>
  <si>
    <r>
      <rPr>
        <sz val="10"/>
        <rFont val="Times New Roman"/>
        <family val="1"/>
      </rPr>
      <t xml:space="preserve">1)  </t>
    </r>
    <r>
      <rPr>
        <sz val="11"/>
        <rFont val="Times New Roman"/>
        <family val="1"/>
      </rPr>
      <t>Será medido por unidade extintor pintado (un).</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</si>
  <si>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acima de 12 kg até 20 kg.</t>
    </r>
  </si>
  <si>
    <r>
      <rPr>
        <sz val="10"/>
        <rFont val="Times New Roman"/>
        <family val="1"/>
      </rPr>
      <t>50.20.170  PINTURA    PARA    EXTINTOR    DE    GÁS    CARBÔNICO,    PÓ    QUÍMICO    SECO,    OU    ÁGUA PRESSURIZADA, COM CAPACIDADE ATÉ 12 KG</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</si>
  <si>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até 12 kg.</t>
    </r>
  </si>
  <si>
    <r>
      <rPr>
        <sz val="10"/>
        <rFont val="Times New Roman"/>
        <family val="1"/>
      </rPr>
      <t>50.20.200  RECOLOCAÇÃO DE BICO DE SPRINKLER</t>
    </r>
  </si>
  <si>
    <r>
      <rPr>
        <sz val="10"/>
        <rFont val="Times New Roman"/>
        <family val="1"/>
      </rPr>
      <t xml:space="preserve">1)  </t>
    </r>
    <r>
      <rPr>
        <sz val="11"/>
        <rFont val="Times New Roman"/>
        <family val="1"/>
      </rPr>
      <t>Será medido por unidade de bico de sprinkler recolocado (un).</t>
    </r>
  </si>
  <si>
    <r>
      <rPr>
        <sz val="10"/>
        <rFont val="Times New Roman"/>
        <family val="1"/>
      </rPr>
      <t xml:space="preserve">2)  </t>
    </r>
    <r>
      <rPr>
        <sz val="11"/>
        <rFont val="Times New Roman"/>
        <family val="1"/>
      </rPr>
      <t>O   item   remunera   o   fornecimento   de   mão-de-obra,   inclusive   materiais   necessários   para instalação  completa  de  bico  de  sprinkler,  de  acordo  com  as  normas  vigentes  do  Corpo  de Bombeiros. Não remunera o bico de sprinkler.</t>
    </r>
  </si>
  <si>
    <r>
      <rPr>
        <b/>
        <sz val="10"/>
        <color rgb="FF0000FF"/>
        <rFont val="Times New Roman"/>
        <family val="1"/>
      </rPr>
      <t>54.00.000  PAVIMENTAÇÃO E PASSEIO</t>
    </r>
  </si>
  <si>
    <r>
      <rPr>
        <b/>
        <sz val="10"/>
        <rFont val="Times New Roman"/>
        <family val="1"/>
      </rPr>
      <t>54.01.000  PAVIMENTAÇÃO PREPARO DE BASE</t>
    </r>
  </si>
  <si>
    <r>
      <rPr>
        <sz val="10"/>
        <rFont val="Times New Roman"/>
        <family val="1"/>
      </rPr>
      <t>54.01.010  REGULARIZAÇÃO  E  COMPACTAÇÃO  MECANIZADA  DE  SUPERFÍCIE,  SEM  CONTROLE  DO PROCTOR NORMAL</t>
    </r>
  </si>
  <si>
    <r>
      <rPr>
        <sz val="10"/>
        <rFont val="Times New Roman"/>
        <family val="1"/>
      </rPr>
      <t xml:space="preserve">1)  </t>
    </r>
    <r>
      <rPr>
        <sz val="11"/>
        <rFont val="Times New Roman"/>
        <family val="1"/>
      </rPr>
      <t>Será  medido  por  área  de  plataforma,  aferida  na  projeção  horizontal,  com  regularização  e compactação executada (m²).</t>
    </r>
  </si>
  <si>
    <r>
      <rPr>
        <sz val="10"/>
        <rFont val="Times New Roman"/>
        <family val="1"/>
      </rPr>
      <t xml:space="preserve">2)  </t>
    </r>
    <r>
      <rPr>
        <sz val="11"/>
        <rFont val="Times New Roman"/>
        <family val="1"/>
      </rPr>
      <t>O item remunera o fornecimento de equipamentos, materiais e mão-de-obra necessários para a execução de regularização e compactação mecanizada, englobando os serviços: regularização e compactação em solo, para a implantação de plataforma destinada à pavimentação; acabamento da superfície, para o acerto das cotas; locação por meio de piquetes, do eixo e cotas do greide. Remunera também os serviços de mobilização e desmobilização.</t>
    </r>
  </si>
  <si>
    <r>
      <rPr>
        <sz val="10"/>
        <rFont val="Times New Roman"/>
        <family val="1"/>
      </rPr>
      <t>54.01.030  ABERTURA  E  PREPARO  DE  CAIXA  ATÉ  40 CM,  COMPACTAÇÃO  DO  SUBLEITO  MÍNIMO  DE 95% DO PROCTOR NORMAL E TRANSPORTE ATÉ O RAIO DE 1,0 KM</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</si>
  <si>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40 cm (m²).</t>
    </r>
  </si>
  <si>
    <r>
      <rPr>
        <sz val="10"/>
        <rFont val="Times New Roman"/>
        <family val="1"/>
      </rPr>
      <t xml:space="preserve">2)  </t>
    </r>
    <r>
      <rPr>
        <sz val="11"/>
        <rFont val="Times New Roman"/>
        <family val="1"/>
      </rPr>
      <t>O item remunera o fornecimento dos equipamentos e mão-de-obra necessários para a execução dos  serviços:  corte  e  homogeneização  do  solo,  para  camadas  até  40 cm  de  profundidade;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mobilização  e  desmobilização;  carga  mecanizada  do  solo excedente,  após  a  compactação  e  o  nivelamento;  transporte,  interno  a  obra,  num  raio  de  um quilômetro e o descarregamento para distâncias inferiores a um quilômetro.</t>
    </r>
  </si>
  <si>
    <r>
      <rPr>
        <sz val="10"/>
        <rFont val="Times New Roman"/>
        <family val="1"/>
      </rPr>
      <t>54.01.050  COMPACTAÇÃO DE SUBLEITO MÍNIMO DE 95 % DO PROCTOR NORMAL</t>
    </r>
  </si>
  <si>
    <r>
      <rPr>
        <sz val="10"/>
        <rFont val="Times New Roman"/>
        <family val="1"/>
      </rPr>
      <t xml:space="preserve">1)  </t>
    </r>
    <r>
      <rPr>
        <sz val="11"/>
        <rFont val="Times New Roman"/>
        <family val="1"/>
      </rPr>
      <t>Será medido por volume acabado de subleito, nas dimensões especificadas em projeto (m³).</t>
    </r>
  </si>
  <si>
    <r>
      <rPr>
        <sz val="10"/>
        <rFont val="Times New Roman"/>
        <family val="1"/>
      </rPr>
      <t xml:space="preserve">2)  </t>
    </r>
    <r>
      <rPr>
        <sz val="11"/>
        <rFont val="Times New Roman"/>
        <family val="1"/>
      </rPr>
      <t>O item remunera o fornecimento de equipamentos, materiais e mão-de-obra necessários para a execução de compactação de subleito,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de mobilização e desmobilização. Não remunera o fornecimento de solo.</t>
    </r>
  </si>
  <si>
    <r>
      <rPr>
        <sz val="10"/>
        <rFont val="Times New Roman"/>
        <family val="1"/>
      </rPr>
      <t>54.01.200  BASE DE MACADAME HIDRÁULICO</t>
    </r>
  </si>
  <si>
    <r>
      <rPr>
        <sz val="10"/>
        <rFont val="Times New Roman"/>
        <family val="1"/>
      </rPr>
      <t xml:space="preserve">1)  </t>
    </r>
    <r>
      <rPr>
        <sz val="11"/>
        <rFont val="Times New Roman"/>
        <family val="1"/>
      </rPr>
      <t>Será medido por volume de sub-base, ou base acabada,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</si>
  <si>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hidráulico, compreendendo: o fornecimento   de   pedra   britada   usinada   números   3 e 4,   pó   de   pedra,   nas   quantidades proporcionais incluindo perdas; carga, transporte até o local de aplicação, descarga, compressão e  enchimento  com  agregado  miúdo,  dos  vazios  remanescentes  na  distribuição  dos  agregados graúdos,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</si>
  <si>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54.01.210  BASE DE BRITA GRADUADA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</si>
  <si>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brita graduada simples,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2005 e 49.674/ 2005.</t>
    </r>
  </si>
  <si>
    <r>
      <rPr>
        <sz val="10"/>
        <rFont val="Times New Roman"/>
        <family val="1"/>
      </rPr>
      <t>54.01.220  BASE DE BICA CORRIDA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</si>
  <si>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bica   corrida,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</si>
  <si>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54.01.230  BASE DE MACADAME BETUMINOSO</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</si>
  <si>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betuminoso, compreendendo: o fornecimento de pedra britada usinada números 1 e 3, pedrisco, cimento asfáltico tipo CAP 7 (85 / 100),  nas  quantidades  proporcionais  necessárias  à  execução  do  macadame  betuminoso, incluindo  perdas;  carga,  transporte  até  o  local  de  aplicação,  descarga,  interpenetração,  de agregados  e  material  betuminoso,  por  compressão  de  camadas  sobrepostas  e  alternadas, regularização,  formas  laterais,  compactação  e  acabamento.  Remunera  também os  serviços  de mobilização  e  desmobilização.  Os  produtos  florestais  e / ou  subprodutos  florestais  utilizados</t>
    </r>
  </si>
  <si>
    <r>
      <rPr>
        <sz val="11"/>
        <rFont val="Times New Roman"/>
        <family val="1"/>
      </rPr>
      <t>deverão   atender   aos   procedimentos   de   controle   estabelecidos   nos   Decretos   Estaduais 49.673 / 2005 e 49.674 / 2005.</t>
    </r>
  </si>
  <si>
    <r>
      <rPr>
        <sz val="10"/>
        <rFont val="Times New Roman"/>
        <family val="1"/>
      </rPr>
      <t>54.01.300  PAVIMENTO  DE  CONCRETO  ROLADO  (CONCRETO  POBRE)  PARA  BASE  DE  PAVIMENTO RÍGIDO</t>
    </r>
  </si>
  <si>
    <r>
      <rPr>
        <sz val="10"/>
        <rFont val="Times New Roman"/>
        <family val="1"/>
      </rPr>
      <t xml:space="preserve">1)  </t>
    </r>
    <r>
      <rPr>
        <sz val="11"/>
        <rFont val="Times New Roman"/>
        <family val="1"/>
      </rPr>
      <t>Será medido por  volume de base de concreto rolado nas dimensões especificadas em projeto (m³).</t>
    </r>
  </si>
  <si>
    <r>
      <rPr>
        <sz val="10"/>
        <rFont val="Times New Roman"/>
        <family val="1"/>
      </rPr>
      <t xml:space="preserve">2)  </t>
    </r>
    <r>
      <rPr>
        <sz val="11"/>
        <rFont val="Times New Roman"/>
        <family val="1"/>
      </rPr>
      <t>O item remunera o fornecimento de materiais, equipamentos e mão-de-obra necessários para a execução de base de concreto rolado (concreto pobre) para pavimento rígido, constituída por cimento portland, agregados e água, os materiais e a dosagem deverão atender a especificação na NORMA DNIT 056/2013-ES, inclui ainda o transporte até o local de aplicação, descarga, espalhamento, regularização e compactação do material.</t>
    </r>
  </si>
  <si>
    <r>
      <rPr>
        <sz val="10"/>
        <rFont val="Times New Roman"/>
        <family val="1"/>
      </rPr>
      <t>54.01.400  ABERTURA  DE  CAIXA  ATÉ  25 CM,  INCLUI  ESCAVAÇÃO,  COMPACTAÇÃO,  TRANSPORTE  E PREPARO DO SUB-LEITO</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</si>
  <si>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25 cm (m²).</t>
    </r>
  </si>
  <si>
    <r>
      <rPr>
        <sz val="10"/>
        <rFont val="Times New Roman"/>
        <family val="1"/>
      </rPr>
      <t xml:space="preserve">2)  </t>
    </r>
    <r>
      <rPr>
        <sz val="11"/>
        <rFont val="Times New Roman"/>
        <family val="1"/>
      </rPr>
      <t>O  item  remunera  o  fornecimento  dos  equipamentos  e  a  mão-de-obra  necessários  para  a execução da abertura de caixa, compreendendo a escavação até 25 cm; remoção até o primeiro quilômetro;  o  transporte  do  material  de  bota-fora,  até  5km,  além  do  primeiro  quilômetro,  a execução   do   preparo   do   sub-leito   compreendendo   a   regularização,   escarificação   e   a compactação de camada de 15 cm, abaixo dos 25 cm escavados; o fornecimento de terra, caso não haja troca de solo, ou solo reforçado com aditivos químicos, brita, cal ou cimento. Entende- se por fornecimento de terra o material que foi escavado e, não transportado além do primeiro quilômetro, seja utilizado para a regularização de caixa.</t>
    </r>
  </si>
  <si>
    <r>
      <rPr>
        <sz val="10"/>
        <rFont val="Times New Roman"/>
        <family val="1"/>
      </rPr>
      <t>54.01.410  VARRIÇÃO DE PAVIMENTO PARA RECAPEAMENTO</t>
    </r>
  </si>
  <si>
    <r>
      <rPr>
        <sz val="10"/>
        <rFont val="Times New Roman"/>
        <family val="1"/>
      </rPr>
      <t xml:space="preserve">1)  </t>
    </r>
    <r>
      <rPr>
        <sz val="11"/>
        <rFont val="Times New Roman"/>
        <family val="1"/>
      </rPr>
      <t>Será medido por área real de varrição de pavimento executado (m²).</t>
    </r>
  </si>
  <si>
    <r>
      <rPr>
        <sz val="10"/>
        <rFont val="Times New Roman"/>
        <family val="1"/>
      </rPr>
      <t xml:space="preserve">2)  </t>
    </r>
    <r>
      <rPr>
        <sz val="11"/>
        <rFont val="Times New Roman"/>
        <family val="1"/>
      </rPr>
      <t>O  item  remunera  mão-de-obra  necessária  para  a  execução  de  varrição  de  pavimento  para recapeamento.</t>
    </r>
  </si>
  <si>
    <r>
      <rPr>
        <b/>
        <sz val="10"/>
        <rFont val="Times New Roman"/>
        <family val="1"/>
      </rPr>
      <t>54.02.000  PAVIMENTAÇÃO COM PEDRISCO E REVESTIMENTO PRIMÁRIO</t>
    </r>
  </si>
  <si>
    <r>
      <rPr>
        <sz val="10"/>
        <rFont val="Times New Roman"/>
        <family val="1"/>
      </rPr>
      <t>54.02.030  REVESTIMENTO  PRIMÁRIO  COM  PEDRA  BRITADA,  COMPACTAÇÃO  MÍNIMA  DE  95%  DO PROCTOR NORMAL</t>
    </r>
  </si>
  <si>
    <r>
      <rPr>
        <sz val="10"/>
        <rFont val="Times New Roman"/>
        <family val="1"/>
      </rPr>
      <t xml:space="preserve">1)  </t>
    </r>
    <r>
      <rPr>
        <sz val="11"/>
        <rFont val="Times New Roman"/>
        <family val="1"/>
      </rPr>
      <t>Será  medido  por  volume  de  revestimento  acabado,  após  a  compactação,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</si>
  <si>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revestimento primário com pedra britada misturada com solo local, compreendendo:  o fornecimento de pedra britada usinada número 2, a 50% do volume inclusive  perdas;  carga,  transporte  até  o  local  de  aplicação,  descarga;  escarificação  do  solo, espalhamento e umedecimento; compactação igual ou maior que 95%, em relação ao ensaio do proctor  normal,  conforme  exigências  do  projeto;  formas  laterais  e  acabamento  final  da superfície.   Remunera   também   os   serviços   de   mobilização   e   desmobilização;   controle geométrico   e   ensaios   tecnológicos.   Os   produtos   florestais   e / ou   subprodutos   florestais utilizados deverão atender aos procedimentos de controle estabelecidos nos Decretos Estaduais 49.673/ 2005 e 49.674/ 2005.</t>
    </r>
  </si>
  <si>
    <r>
      <rPr>
        <b/>
        <sz val="10"/>
        <rFont val="Times New Roman"/>
        <family val="1"/>
      </rPr>
      <t>54.03.000  PAVIMENTAÇÃO FLEXÍVEL</t>
    </r>
  </si>
  <si>
    <r>
      <rPr>
        <sz val="10"/>
        <rFont val="Times New Roman"/>
        <family val="1"/>
      </rPr>
      <t>54.03.200  CONCRETO ASFÁLTICO USINADO A QUENTE - BLINDER</t>
    </r>
  </si>
  <si>
    <r>
      <rPr>
        <sz val="10"/>
        <rFont val="Times New Roman"/>
        <family val="1"/>
      </rPr>
      <t xml:space="preserve">1)  </t>
    </r>
    <r>
      <rPr>
        <sz val="11"/>
        <rFont val="Times New Roman"/>
        <family val="1"/>
      </rPr>
      <t>Será  medido  por  volume  de  concreto  asfáltico  usinado  a  quente  (Blinder)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</si>
  <si>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para base de pista de rolamento em concreto asfáltico usinado   a   quente   tipo   Blinder,   compreendendo   os   serviços:   fornecimento   de   mistura homogênea  a  quente,  executada  em  usina  de  agregados  e  material  betuminoso,  incluindo perdas; carga, transporte até o local de aplicação, descarga; execução de camada de concreto asfáltico,   compactação   e   acabamento.   Remunera   também   os   serviços   de   mobilização   e desmobilização.</t>
    </r>
  </si>
  <si>
    <r>
      <rPr>
        <sz val="10"/>
        <rFont val="Times New Roman"/>
        <family val="1"/>
      </rPr>
      <t>54.03.210  CAMADA DE ROLAMENTO EM CONCRETO BETUMINOSO USINADO QUENTE - CBUQ</t>
    </r>
  </si>
  <si>
    <r>
      <rPr>
        <sz val="10"/>
        <rFont val="Times New Roman"/>
        <family val="1"/>
      </rPr>
      <t xml:space="preserve">1)  </t>
    </r>
    <r>
      <rPr>
        <sz val="11"/>
        <rFont val="Times New Roman"/>
        <family val="1"/>
      </rPr>
      <t>Será  medido  por  volume  de  concreto  betuminoso  usinado  a  quente  (CBUQ)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</si>
  <si>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concreto betuminoso usinado quente tipo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</si>
  <si>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54.03.221  RESTAURAÇÃO   DE   PAVIMENTO   ASFÁLTICO   COM   CONCRETO   BETUMINOSO   USINADO QUENTE - CBUQ</t>
    </r>
  </si>
  <si>
    <r>
      <rPr>
        <sz val="10"/>
        <rFont val="Times New Roman"/>
        <family val="1"/>
      </rPr>
      <t xml:space="preserve">1)  </t>
    </r>
    <r>
      <rPr>
        <sz val="11"/>
        <rFont val="Times New Roman"/>
        <family val="1"/>
      </rPr>
      <t>Será medido por volume de concreto asfáltico usinado quente (CBUQ) acabado (m³).</t>
    </r>
  </si>
  <si>
    <r>
      <rPr>
        <sz val="10"/>
        <rFont val="Times New Roman"/>
        <family val="1"/>
      </rPr>
      <t xml:space="preserve">2)  </t>
    </r>
    <r>
      <rPr>
        <sz val="11"/>
        <rFont val="Times New Roman"/>
        <family val="1"/>
      </rPr>
      <t>O  item  remunera  o  fornecimento  posto  obra,  de  equipamentos,  materiais  e  mão-de-obra necessários  para  a  execução  de  restauração  de  pavimento  asfáltico  como  tamponamento  de buracos,  ou  de  reparos  em  pavimentos  asfálticos  com  concreto  betuminoso  usinado  quente  -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</si>
  <si>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54.03.230  IMPRIMAÇÃO BETUMINOSA LIGANTE</t>
    </r>
  </si>
  <si>
    <r>
      <rPr>
        <sz val="10"/>
        <rFont val="Times New Roman"/>
        <family val="1"/>
      </rPr>
      <t xml:space="preserve">1)  </t>
    </r>
    <r>
      <rPr>
        <sz val="11"/>
        <rFont val="Times New Roman"/>
        <family val="1"/>
      </rPr>
      <t>Será medido por área de superfície com aplicação de imprimação, nas dimensões especificadas em projeto (m²).</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</si>
  <si>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ligante,  compreendendo  os  serviços: fornecimento de emulsão betuminosa ligante tipo RR-1-C, incluindo perdas; carga, transporte até o local de aplicação; aplicação da emulsão asfáltica formando camada betuminosa ligante. Remunera também os serviços de mobilização e desmobilização.</t>
    </r>
  </si>
  <si>
    <r>
      <rPr>
        <sz val="10"/>
        <rFont val="Times New Roman"/>
        <family val="1"/>
      </rPr>
      <t>54.03.240  IMPRIMAÇÃO BETUMINOSA IMPERMEABILIZANTE</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</si>
  <si>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impermeabilizante, compreendendo os serviços: fornecimento de asfalto diluído tipo CM-30, incluindo perdas; carga, transporte até o local  de  aplicação;  aplicação  do  asfalto  formando  camada  betuminosa  impermeabilizante. Remunera também os serviços de mobilização e desmobilização.</t>
    </r>
  </si>
  <si>
    <r>
      <rPr>
        <sz val="10"/>
        <rFont val="Times New Roman"/>
        <family val="1"/>
      </rPr>
      <t>54.03.250  REVESTIMENTO DE PRÉ-MISTURADO A QUENTE</t>
    </r>
  </si>
  <si>
    <r>
      <rPr>
        <sz val="10"/>
        <rFont val="Times New Roman"/>
        <family val="1"/>
      </rPr>
      <t xml:space="preserve">1)  </t>
    </r>
    <r>
      <rPr>
        <sz val="11"/>
        <rFont val="Times New Roman"/>
        <family val="1"/>
      </rPr>
      <t>Será   medido   por   volume   de   pré-misturado   a   quente   (PMQ)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</si>
  <si>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quente  tipo  PMQ, compreendendo os serviços: fornecimento de mistura homogênea a quente,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</si>
  <si>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sz val="10"/>
        <rFont val="Times New Roman"/>
        <family val="1"/>
      </rPr>
      <t>54.03.260  REVESTIMENTO DE PRÉ-MISTURADO A FRIO</t>
    </r>
  </si>
  <si>
    <r>
      <rPr>
        <sz val="10"/>
        <rFont val="Times New Roman"/>
        <family val="1"/>
      </rPr>
      <t xml:space="preserve">1)  </t>
    </r>
    <r>
      <rPr>
        <sz val="11"/>
        <rFont val="Times New Roman"/>
        <family val="1"/>
      </rPr>
      <t>Será medido por volume de pré-misturado a frio (PMF)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</si>
  <si>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frio  tipo  PMF, compreendendo os serviços: fornecimento de mistura homogênea a frio,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</si>
  <si>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b/>
        <sz val="10"/>
        <rFont val="Times New Roman"/>
        <family val="1"/>
      </rPr>
      <t>54.04.000  PAVIMENTAÇÃO EM PARALELEPÍPEDOS E BLOCOS DE CONCRETO</t>
    </r>
  </si>
  <si>
    <r>
      <rPr>
        <sz val="10"/>
        <rFont val="Times New Roman"/>
        <family val="1"/>
      </rPr>
      <t>54.04.030  PAVIMENTAÇÃO EM PARALELEPÍPEDOS, SEM REJUNTE</t>
    </r>
  </si>
  <si>
    <r>
      <rPr>
        <sz val="10"/>
        <rFont val="Times New Roman"/>
        <family val="1"/>
      </rPr>
      <t xml:space="preserve">1)  </t>
    </r>
    <r>
      <rPr>
        <sz val="11"/>
        <rFont val="Times New Roman"/>
        <family val="1"/>
      </rPr>
      <t>Será medido pela área total de piso pavimentado com paralelepípedos (m²).</t>
    </r>
  </si>
  <si>
    <r>
      <rPr>
        <sz val="10"/>
        <rFont val="Times New Roman"/>
        <family val="1"/>
      </rPr>
      <t xml:space="preserve">2)  </t>
    </r>
    <r>
      <rPr>
        <sz val="11"/>
        <rFont val="Times New Roman"/>
        <family val="1"/>
      </rPr>
      <t>O item remunera o fornecimento, posto obra, de paralelepípedos, areia grossa, materiais e mão- de-obra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a compactação mecanizada da superfície, lastro de concreto, ou brita, quando necessário e, os serviços de rejuntamento das peças.</t>
    </r>
  </si>
  <si>
    <r>
      <rPr>
        <sz val="10"/>
        <rFont val="Times New Roman"/>
        <family val="1"/>
      </rPr>
      <t>54.04.040  REJUNTAMENTO DE PARALELEPÍPEDO COM AREIA</t>
    </r>
  </si>
  <si>
    <r>
      <rPr>
        <sz val="10"/>
        <rFont val="Times New Roman"/>
        <family val="1"/>
      </rPr>
      <t xml:space="preserve">1)  </t>
    </r>
    <r>
      <rPr>
        <sz val="11"/>
        <rFont val="Times New Roman"/>
        <family val="1"/>
      </rPr>
      <t>Será medido pela área total de pavimento rejuntado (m²).</t>
    </r>
  </si>
  <si>
    <r>
      <rPr>
        <sz val="10"/>
        <rFont val="Times New Roman"/>
        <family val="1"/>
      </rPr>
      <t xml:space="preserve">2)  </t>
    </r>
    <r>
      <rPr>
        <sz val="11"/>
        <rFont val="Times New Roman"/>
        <family val="1"/>
      </rPr>
      <t>O item remunera o fornecimento, posto obra, de equipamentos, areia grossa, materiais e mão- de-obra   necessários   para   a  execução  de  rejuntamento  de  pavimento  em  paralelepípedo, abrangendo  os  serviços:  lançamento  e  espalhamento  de  areia  grossa,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</si>
  <si>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54.04.050  REJUNTAMENTO DE PARALELEPÍPEDO COM ARGAMASSA DE CIMENTO E AREIA 1:3</t>
    </r>
  </si>
  <si>
    <r>
      <rPr>
        <sz val="10"/>
        <rFont val="Times New Roman"/>
        <family val="1"/>
      </rPr>
      <t xml:space="preserve">2)  </t>
    </r>
    <r>
      <rPr>
        <sz val="11"/>
        <rFont val="Times New Roman"/>
        <family val="1"/>
      </rPr>
      <t>O item remunera o fornecimento, posto obra, de cimento, areia lavada, materiais acessórios e a mão-de-obra  necessária  para  a  execução  de  rejuntamento  de  pavimento  em  paralelepípedo, abrangendo os serviços: preparo da argamassa de cimento e areia lavada no traço 1:3; aplicação da argamassa nas juntas dos paralelepípedos e acabamentos finais da superfície.</t>
    </r>
  </si>
  <si>
    <r>
      <rPr>
        <sz val="10"/>
        <rFont val="Times New Roman"/>
        <family val="1"/>
      </rPr>
      <t>54.04.060  REJUNTAMENTO DE PARALELEPÍPEDO COM ASFALTO E PEDRISCO</t>
    </r>
  </si>
  <si>
    <r>
      <rPr>
        <sz val="10"/>
        <rFont val="Times New Roman"/>
        <family val="1"/>
      </rPr>
      <t xml:space="preserve">2)  </t>
    </r>
    <r>
      <rPr>
        <sz val="11"/>
        <rFont val="Times New Roman"/>
        <family val="1"/>
      </rPr>
      <t>O  item  remunera  o  fornecimento,  posto  obra,  de  equipamentos,  materiais  e  mão-de-obra necessários para a execução de rejuntamento de pavimento em paralelepípedo, compreendendo os serviços: fornecimento de cimento asfáltico tipo CAP 7 (85/100), pedrisco, incluindo perdas; carga, transporte até o local de aplicação; aplicação do cimento asfáltico e do pedrisco, para o rejuntamento   dos   paralelepípedos;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</si>
  <si>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54.04.340  PAVIMENTAÇÃO   EM   LAJOTA  DE   CONCRETO   DE   35 MPA,   ESPESSURA  DE   6 CM,  TIPOS: RAQUETE, RETANGULAR, SEXTAVADO E 16 FACES, COM REJUNTE EM AREIA</t>
    </r>
  </si>
  <si>
    <r>
      <rPr>
        <sz val="10"/>
        <rFont val="Times New Roman"/>
        <family val="1"/>
      </rPr>
      <t xml:space="preserve">1)  </t>
    </r>
    <r>
      <rPr>
        <sz val="11"/>
        <rFont val="Times New Roman"/>
        <family val="1"/>
      </rPr>
      <t>Será medido pela área total de piso pavimentado com blocos de concreto (m²).</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</si>
  <si>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6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</si>
  <si>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54.04.350  PAVIMENTAÇÃO   EM   LAJOTA  DE   CONCRETO   DE   35 MPA,   ESPESSURA  DE   8 CM,  TIPOS: RAQUETE, RETANGULAR, SEXTAVADO E 16 FACES, COM REJUNTE EM AREIA</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</si>
  <si>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8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rolo compactador; assentamento dos</t>
    </r>
  </si>
  <si>
    <r>
      <rPr>
        <sz val="11"/>
        <rFont val="Times New Roman"/>
        <family val="1"/>
      </rPr>
      <t>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rolo   compactador,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</si>
  <si>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54.04.360  BLOCO  DIAGONAL  EM  CONCRETO  TIPO  PISO  DRENANTE  PARA  PLANTIO  DE  GRAMA  – 50 X 50 X 10 CM</t>
    </r>
  </si>
  <si>
    <r>
      <rPr>
        <sz val="10"/>
        <rFont val="Times New Roman"/>
        <family val="1"/>
      </rPr>
      <t xml:space="preserve">1)  </t>
    </r>
    <r>
      <rPr>
        <sz val="11"/>
        <rFont val="Times New Roman"/>
        <family val="1"/>
      </rPr>
      <t>Será medido pela área com bloco instalado (m²).</t>
    </r>
  </si>
  <si>
    <r>
      <rPr>
        <sz val="10"/>
        <rFont val="Times New Roman"/>
        <family val="1"/>
      </rPr>
      <t xml:space="preserve">2)  </t>
    </r>
    <r>
      <rPr>
        <sz val="11"/>
        <rFont val="Times New Roman"/>
        <family val="1"/>
      </rPr>
      <t>O  item  remunera  o  fornecimento  de  bloco  em  concreto,  vazado,  modelo  diagonal,  nas dimensões   de   50 x 50 x 10 cm,   destinado   ao   plantio   de   grama,   em   geral,   referência Concregrama CGD, fabricação Neo-Rex, ou Piso Ecológico Concregrama AD-CGD, fabricação Facital, ou equivalente e a mão-de-obra necessária para o assentamento dos blocos alinhados conforme estipulado em projeto; não remunera o fornecimento e execução de berço em areia, e o fornecimento e plantio de grama.</t>
    </r>
  </si>
  <si>
    <r>
      <rPr>
        <b/>
        <sz val="10"/>
        <rFont val="Times New Roman"/>
        <family val="1"/>
      </rPr>
      <t>54.06.000  GUIAS E SARJETAS</t>
    </r>
  </si>
  <si>
    <r>
      <rPr>
        <sz val="10"/>
        <rFont val="Times New Roman"/>
        <family val="1"/>
      </rPr>
      <t>54.06.020  GUIA PRÉ-MOLDADA CURVA TIPO PMSP 100, FCK 25 MPA</t>
    </r>
  </si>
  <si>
    <r>
      <rPr>
        <sz val="10"/>
        <rFont val="Times New Roman"/>
        <family val="1"/>
      </rPr>
      <t xml:space="preserve">1)  </t>
    </r>
    <r>
      <rPr>
        <sz val="11"/>
        <rFont val="Times New Roman"/>
        <family val="1"/>
      </rPr>
      <t>Será medido pelo comprimento, aferido na projeção horizontal do desenvolvimento, de guias instaladas (m).</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</si>
  <si>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1,00 m no máximo, para trechos com raio de curvatura de no mínimo 3,00 m; fornecimento de guias curvas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</si>
  <si>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54.06.040  GUIA PRÉ-MOLDADA RETA TIPO PMSP 100, FCK 25 MPA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</si>
  <si>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fornecimento  de  guias  retas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</si>
  <si>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54.06.100  BASE EM CONCRETO COM FCK DE 20 MPA, PARA GUIAS, SARJETAS OU SARJETÕES</t>
    </r>
  </si>
  <si>
    <r>
      <rPr>
        <sz val="10"/>
        <rFont val="Times New Roman"/>
        <family val="1"/>
      </rPr>
      <t xml:space="preserve">1)  </t>
    </r>
    <r>
      <rPr>
        <sz val="11"/>
        <rFont val="Times New Roman"/>
        <family val="1"/>
      </rPr>
      <t>Será medido pelo volume de base executada (m³).</t>
    </r>
  </si>
  <si>
    <r>
      <rPr>
        <sz val="10"/>
        <rFont val="Times New Roman"/>
        <family val="1"/>
      </rPr>
      <t xml:space="preserve">2)  </t>
    </r>
    <r>
      <rPr>
        <sz val="11"/>
        <rFont val="Times New Roman"/>
        <family val="1"/>
      </rPr>
      <t>O item remunera o fornecimento de concreto usinado com fck de 20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</si>
  <si>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54.06.110  BASE EM CONCRETO COM FCK DE 25 MPA, PARA GUIAS, SARJETAS OU SARJETÕES</t>
    </r>
  </si>
  <si>
    <r>
      <rPr>
        <sz val="10"/>
        <rFont val="Times New Roman"/>
        <family val="1"/>
      </rPr>
      <t xml:space="preserve">2)  </t>
    </r>
    <r>
      <rPr>
        <sz val="11"/>
        <rFont val="Times New Roman"/>
        <family val="1"/>
      </rPr>
      <t>O item remunera o fornecimento de concreto usinado com fck de 25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</si>
  <si>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54.06.150  EXECUÇÃO DE PERFIL EXTRUSADO NO LOCAL</t>
    </r>
  </si>
  <si>
    <r>
      <rPr>
        <sz val="10"/>
        <rFont val="Times New Roman"/>
        <family val="1"/>
      </rPr>
      <t xml:space="preserve">1)  </t>
    </r>
    <r>
      <rPr>
        <sz val="11"/>
        <rFont val="Times New Roman"/>
        <family val="1"/>
      </rPr>
      <t>Será medido pelo volume total, de guias ou sarjetas,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</si>
  <si>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de equipamentos, ferramentas e a mão-de-obra necessária para a execução de guias ou sarjetas extrusadas "in loco", compreendendo os serviços:</t>
    </r>
  </si>
  <si>
    <r>
      <rPr>
        <sz val="11"/>
        <rFont val="Times New Roman"/>
        <family val="1"/>
      </rPr>
      <t>a)  Piqueteamento  com  intervalo  de  5,00 m,  em  trechos  retos,  e  de  1,00 m  no  máximo,  para trechos com raio de curvatura de no mínimo 3,00 m; fixação da linha de náilon nos piquetes, conforme  instruções  do  fabricante  da  máquina  extrusora  e  as  cotas  dos  perfis  a  serem executados;</t>
    </r>
  </si>
  <si>
    <r>
      <rPr>
        <sz val="11"/>
        <rFont val="Times New Roman"/>
        <family val="1"/>
      </rPr>
      <t>b)  Execução do perfil solicitado de forma contínua, por meio de máquina extrusora;</t>
    </r>
  </si>
  <si>
    <r>
      <rPr>
        <sz val="11"/>
        <rFont val="Times New Roman"/>
        <family val="1"/>
      </rPr>
      <t>c)  Execução de juntas de dilatação por meio de corte superficial, com mais ou menos 0,01 cm de profundidade, sobre as faces aparentes do perfil de concreto, em intervalos de 3 a 4 m; na parte de traz da junta escavar buraco com a colher de pedreiro;</t>
    </r>
  </si>
  <si>
    <r>
      <rPr>
        <sz val="11"/>
        <rFont val="Times New Roman"/>
        <family val="1"/>
      </rPr>
      <t>d)  Após  a  execução  das  juntas  de  dilatação,  execução  de  acabamento  com  argamassa  de cimento e areia por meio de formas de acabamento, conforme o perfil desejado;</t>
    </r>
  </si>
  <si>
    <r>
      <rPr>
        <sz val="11"/>
        <rFont val="Times New Roman"/>
        <family val="1"/>
      </rPr>
      <t>e)  Remunera   também   o   fornecimento   da   argamassa   de   acabamento   e   a   mobilização   e desmobilização de equipe e equipamentos necessários à execução dos serviços descritos.</t>
    </r>
  </si>
  <si>
    <r>
      <rPr>
        <sz val="11"/>
        <rFont val="Times New Roman"/>
        <family val="1"/>
      </rPr>
      <t>Não  remunera  o  fornecimento  do  concreto  apropriado  para  a  execução  do  perfil  por  meio  de máquina extrusora, nem o fornecimento de materiais e mão-de-obra necessários para a execução de preparo de base e / ou lastro, quando necessários. Os produtos florestais e / ou subprodutos florestais utilizados deverão atender aos procedimentos de controle estabelecidos nos Decretos Estaduais 49.673 / 2005 e 49.674 / 2005.</t>
    </r>
  </si>
  <si>
    <r>
      <rPr>
        <sz val="10"/>
        <rFont val="Times New Roman"/>
        <family val="1"/>
      </rPr>
      <t>54.06.160  SARJETA OU SARJETÃO MOLDADO NO LOCAL, TIPO PMSP EM CONCRETO COM FCK 20 MPA</t>
    </r>
  </si>
  <si>
    <r>
      <rPr>
        <sz val="10"/>
        <rFont val="Times New Roman"/>
        <family val="1"/>
      </rPr>
      <t xml:space="preserve">1)  </t>
    </r>
    <r>
      <rPr>
        <sz val="11"/>
        <rFont val="Times New Roman"/>
        <family val="1"/>
      </rPr>
      <t>Será medido pelo volume de sarjetas ou sarjetões executados, nas dimensões especificadas em projeto (m³).</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</si>
  <si>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20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</si>
  <si>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54.06.170  SARJETA OU SARJETÃO MOLDADO NO LOCAL, TIPO PMSP EM CONCRETO COM FCK 25 MPA</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</si>
  <si>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25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</si>
  <si>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b/>
        <sz val="10"/>
        <rFont val="Times New Roman"/>
        <family val="1"/>
      </rPr>
      <t>54.07.000  CALÇADAS E PASSEIOS</t>
    </r>
  </si>
  <si>
    <r>
      <rPr>
        <sz val="10"/>
        <rFont val="Times New Roman"/>
        <family val="1"/>
      </rPr>
      <t>54.07.040  PASSEIO EM MOSAICO PORTUGUÊS</t>
    </r>
  </si>
  <si>
    <r>
      <rPr>
        <sz val="10"/>
        <rFont val="Times New Roman"/>
        <family val="1"/>
      </rPr>
      <t xml:space="preserve">1)  </t>
    </r>
    <r>
      <rPr>
        <sz val="11"/>
        <rFont val="Times New Roman"/>
        <family val="1"/>
      </rPr>
      <t>Será medido pela área total de pavimentação executada com mosaico (m²).</t>
    </r>
  </si>
  <si>
    <r>
      <rPr>
        <sz val="10"/>
        <rFont val="Times New Roman"/>
        <family val="1"/>
      </rPr>
      <t xml:space="preserve">2)  </t>
    </r>
    <r>
      <rPr>
        <sz val="11"/>
        <rFont val="Times New Roman"/>
        <family val="1"/>
      </rPr>
      <t>O  item  remunera  o  fornecimento  de:  mosaico  português,  em  duas  cores,  constituído  por fragmentos irregulares de pedras, sendo as escuras compostas por diabásio preto e as claras por calcário  branco  tonalizando para o cinza;  com dimensões variáveis de 5 x 5 cm até 7 x 7 cm; cimento; areia; materiais acessórios e a mão-de-obra necessária para a execução dos serviços: preparo e lançamento, sobre contrapiso de concreto, de mistura seca com cimento e areia, traço 1:5, com espessura mínima de 5 cm, para o assentamento das pedras; execução e instalação de gabaritos em madeira para a execução de desenhos; assentamento das peças unidas ao máximo umas às outras, conforme o desenho desejado; compressão das peças, por meio de soquete de madeira, para o perfeito nivelamento do piso;  execução do rejunte com cimento; lavagem da superfície com água e vassoura;  limpeza da superfície com areia e vassoura e, finalizando, a cobertura total  da superfície com areia, por um período de dois dias. O item não remunera a execução  do  contrapiso  em  concreto.  Os  produtos  florestais  e / ou  subprodutos  florestais utilizados deverão atender aos procedimentos de controle estabelecidos nos Decretos Estaduais 49.673 / 2005 e 49.674 / 2005.</t>
    </r>
  </si>
  <si>
    <r>
      <rPr>
        <sz val="10"/>
        <rFont val="Times New Roman"/>
        <family val="1"/>
      </rPr>
      <t>54.07.100  PISO  EM  LADRILHO  HIDRÁULICO  PRETO,  BRANCO  E  CINZA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</si>
  <si>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</si>
  <si>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54.07.110  PISO  EM  LADRILHO  HIDRÁULICO  PRETO,  BRANCO  E  CINZA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</si>
  <si>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argamassa colante industrializada classe AC-II, e a mão-de-obra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</si>
  <si>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54.07.120  PISO    EM    LADRILHO    HIDRÁULICO    VÁRIAS    CORES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</si>
  <si>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cimento, cal hidratada, areia, materiais acessórios, e a mão- de-obra necessária para os serviços: preparo e aplicação da argamassa mista de assentamento; aplicação da argamassa;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</si>
  <si>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54.07.130  PISO    EM    LADRILHO    HIDRÁULICO    VÁRIAS    CORES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</si>
  <si>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argamassa colante industrializada classe AC-II, e a mão-de- 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</si>
  <si>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54.07.200  REJUNTAMENTO  DE  PISO  EM  LADRILHO  HIDRÁULICO  (20 X 20 X 1,8 CM)  COM  CIMENTO BRANCO, JUNTAS DE 2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</si>
  <si>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ou  frisador  plástico,  ou  de  acrílico,  ou  de  madeira,  e  a limpeza das juntas, conforme exigências da norma NBR 9457.</t>
    </r>
  </si>
  <si>
    <r>
      <rPr>
        <sz val="10"/>
        <rFont val="Times New Roman"/>
        <family val="1"/>
      </rPr>
      <t>54.07.210  REJUNTAMENTO DE PISO EM LADRILHO HIDRÁULICO (20 X 20 X 1,8 CM) COM ARGAMASSA INDUSTRIALIZADA PARA REJUNTE, JUNTAS DE 2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</si>
  <si>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exigências da norma NBR 9457, e recomendações dos fabricantes.</t>
    </r>
  </si>
  <si>
    <r>
      <rPr>
        <sz val="10"/>
        <rFont val="Times New Roman"/>
        <family val="1"/>
      </rPr>
      <t>54.07.260  PISO     EM     LADRILHO     HIDRÁULICO     TIPO     RAMPA     VÁRIAS     CORES     30 X 30 CM, ANTIDERRAPANTE, ASSENTADO COM ARGAMASSA MISTA</t>
    </r>
  </si>
  <si>
    <r>
      <rPr>
        <sz val="10"/>
        <rFont val="Times New Roman"/>
        <family val="1"/>
      </rPr>
      <t xml:space="preserve">2)  </t>
    </r>
    <r>
      <rPr>
        <sz val="11"/>
        <rFont val="Times New Roman"/>
        <family val="1"/>
      </rPr>
      <t>O item remunera o fornecimento de ladrilho hidráulico de 30 x 30 cm, com espessura média de 2,5 cm,  em  várias  cores,  referência  ladrilho  hidráulico  fabricação  da  Mosaico  Amazonas,  da Ivaí, ou equivalente; mão-de-obra necessária para os serviços: preparo e aplicação da argamassa mista de assentamento;  assentamento de ladrilho hidráulico, conforme paginação prevista em projeto,  sobre  superfície  regularizada,  conforme exigências das normas e recomendações dos fabricantes. Não remunera os serviços de regularização da superfície e rejuntamento do piso.</t>
    </r>
  </si>
  <si>
    <r>
      <rPr>
        <b/>
        <sz val="10"/>
        <rFont val="Times New Roman"/>
        <family val="1"/>
      </rPr>
      <t>54.20.000  REPAROS, CONSERVAÇÕES E COMPLEMENTOS</t>
    </r>
  </si>
  <si>
    <r>
      <rPr>
        <sz val="10"/>
        <rFont val="Times New Roman"/>
        <family val="1"/>
      </rPr>
      <t>54.20.040  BATE-RODA EM CONCRETO PRÉ-MOLDADO</t>
    </r>
  </si>
  <si>
    <r>
      <rPr>
        <sz val="10"/>
        <rFont val="Times New Roman"/>
        <family val="1"/>
      </rPr>
      <t xml:space="preserve">1)  </t>
    </r>
    <r>
      <rPr>
        <sz val="11"/>
        <rFont val="Times New Roman"/>
        <family val="1"/>
      </rPr>
      <t>Será medido por comprimento de bate-roda instalado (m).</t>
    </r>
  </si>
  <si>
    <r>
      <rPr>
        <sz val="10"/>
        <rFont val="Times New Roman"/>
        <family val="1"/>
      </rPr>
      <t xml:space="preserve">2)  </t>
    </r>
    <r>
      <rPr>
        <sz val="11"/>
        <rFont val="Times New Roman"/>
        <family val="1"/>
      </rPr>
      <t>O item remunera o fornecimento e instalação de bate-roda pré-moldado em concreto aparente, na  cor  natural,  fabricação  Jesus  de  Mari,  Medicina  Artefatos,  FK  Comércio,  Eco  Verde,  ou equivalente.  Remunera  também  material  acessórios  e  a  mão-de-obra  para  a  fixação  com cimento e areia. Não remunera pintura quando necessário.</t>
    </r>
  </si>
  <si>
    <r>
      <rPr>
        <sz val="10"/>
        <rFont val="Times New Roman"/>
        <family val="1"/>
      </rPr>
      <t>54.20.100  REASSENTAMENTO DE GUIA PRÉ-MOLDADA RETA E / OU CURVA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</si>
  <si>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e de 1,00 m no máximo, para trechos com raio de curvatura de no mínimo  3,00 m;  fornecimento  de  concreto  usinado  com  fck  de  20 MPa,  cimento  e  areia,</t>
    </r>
  </si>
  <si>
    <r>
      <rPr>
        <sz val="11"/>
        <rFont val="Times New Roman"/>
        <family val="1"/>
      </rPr>
      <t>inclusive  perdas;  carga,  transporte  até  o  local  de  aplicação,  descarga;  o  posicionamento  e assentamento das guias; lançamento do concreto para a fixação da guia (bolão); execução de argamassa  de  cimento  e  areia  e  o  rejuntamento das guias. Não remunera o fornecimento das guias, nem de lastro ou base para as guias, quando necessário.</t>
    </r>
  </si>
  <si>
    <r>
      <rPr>
        <sz val="10"/>
        <rFont val="Times New Roman"/>
        <family val="1"/>
      </rPr>
      <t>54.20.110  REASSENTAMENTO DE PARALELEPÍPEDOS, SEM REJUNTE</t>
    </r>
  </si>
  <si>
    <r>
      <rPr>
        <sz val="10"/>
        <rFont val="Times New Roman"/>
        <family val="1"/>
      </rPr>
      <t xml:space="preserve">2)  </t>
    </r>
    <r>
      <rPr>
        <sz val="11"/>
        <rFont val="Times New Roman"/>
        <family val="1"/>
      </rPr>
      <t>O item remunera o fornecimento, posto obra, de areia grossa, materiais acessórios e mão-de- 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o  fornecimento  dos  paralelepípedos,  a compactação mecanizada da superfície, o lastro de concreto, ou brita, quando necessário e, os serviços de rejuntamento das peças.</t>
    </r>
  </si>
  <si>
    <r>
      <rPr>
        <sz val="10"/>
        <rFont val="Times New Roman"/>
        <family val="1"/>
      </rPr>
      <t>54.20.120  REASSENTAMENTO  DE  PAVIMENTAÇÃO  EM  LAJOTA DE  CONCRETO,  ESPESSURA DE  6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</si>
  <si>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dos blocos e o lastro de brita, quando necessário.</t>
    </r>
  </si>
  <si>
    <r>
      <rPr>
        <sz val="10"/>
        <rFont val="Times New Roman"/>
        <family val="1"/>
      </rPr>
      <t>54.20.130  REASSENTAMENTO  DE  PAVIMENTAÇÃO  EM  LAJOTA DE  CONCRETO,  ESPESSURA DE  8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</si>
  <si>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t>
    </r>
  </si>
  <si>
    <r>
      <rPr>
        <sz val="11"/>
        <rFont val="Times New Roman"/>
        <family val="1"/>
      </rPr>
      <t>e as bordas de acabamento. Não remunera fornecimento dos blocos e o lastro de brita, quando necessário.</t>
    </r>
  </si>
  <si>
    <r>
      <rPr>
        <sz val="10"/>
        <rFont val="Times New Roman"/>
        <family val="1"/>
      </rPr>
      <t>54.20.140  REASSENTAMENTO DE PAVIMENTAÇÃO EM LAJOTA DE CONCRETO, ESPESSURA DE 10 CM, COM REJUNTE EM AREIA</t>
    </r>
  </si>
  <si>
    <r>
      <rPr>
        <b/>
        <sz val="10"/>
        <color rgb="FF0000FF"/>
        <rFont val="Times New Roman"/>
        <family val="1"/>
      </rPr>
      <t>55.00.000  LIMPEZA E ARREMATE</t>
    </r>
  </si>
  <si>
    <r>
      <rPr>
        <b/>
        <sz val="10"/>
        <rFont val="Times New Roman"/>
        <family val="1"/>
      </rPr>
      <t>55.01.000  LIMPEZA DE OBRA</t>
    </r>
  </si>
  <si>
    <r>
      <rPr>
        <sz val="10"/>
        <rFont val="Times New Roman"/>
        <family val="1"/>
      </rPr>
      <t>55.01.020  LIMPEZA FINAL DA OBRA</t>
    </r>
  </si>
  <si>
    <r>
      <rPr>
        <sz val="10"/>
        <rFont val="Times New Roman"/>
        <family val="1"/>
      </rPr>
      <t xml:space="preserve">1)  </t>
    </r>
    <r>
      <rPr>
        <sz val="11"/>
        <rFont val="Times New Roman"/>
        <family val="1"/>
      </rPr>
      <t>Será medido pela área, na projeção horizontal, de obra limpa (m²).</t>
    </r>
  </si>
  <si>
    <r>
      <rPr>
        <sz val="10"/>
        <rFont val="Times New Roman"/>
        <family val="1"/>
      </rPr>
      <t xml:space="preserve">2)  </t>
    </r>
    <r>
      <rPr>
        <sz val="11"/>
        <rFont val="Times New Roman"/>
        <family val="1"/>
      </rPr>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r>
  </si>
  <si>
    <r>
      <rPr>
        <sz val="10"/>
        <rFont val="Times New Roman"/>
        <family val="1"/>
      </rPr>
      <t>55.01.030  LIMPEZA COMPLEMENTAR COM HIDROJATEAMENTO</t>
    </r>
  </si>
  <si>
    <r>
      <rPr>
        <sz val="10"/>
        <rFont val="Times New Roman"/>
        <family val="1"/>
      </rPr>
      <t xml:space="preserve">1)  </t>
    </r>
    <r>
      <rPr>
        <sz val="11"/>
        <rFont val="Times New Roman"/>
        <family val="1"/>
      </rPr>
      <t>Será medido por superfície de área limpa (m²).</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</si>
  <si>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complementar, de áreas em geral, por meio de  jato  d’água  de  alta  pressão,  inclusive  com  a  utilização  de  produtos  químicos,  quando necessário.</t>
    </r>
  </si>
  <si>
    <r>
      <rPr>
        <sz val="10"/>
        <rFont val="Times New Roman"/>
        <family val="1"/>
      </rPr>
      <t>55.01.070  LIMPEZA COMPLEMENTAR E ESPECIAL DE PISO COM PRODUTOS QUÍMICOS</t>
    </r>
  </si>
  <si>
    <r>
      <rPr>
        <sz val="10"/>
        <rFont val="Times New Roman"/>
        <family val="1"/>
      </rPr>
      <t xml:space="preserve">1)  </t>
    </r>
    <r>
      <rPr>
        <sz val="11"/>
        <rFont val="Times New Roman"/>
        <family val="1"/>
      </rPr>
      <t>Será medido pela área de piso limpo (m²).</t>
    </r>
  </si>
  <si>
    <r>
      <rPr>
        <sz val="10"/>
        <rFont val="Times New Roman"/>
        <family val="1"/>
      </rPr>
      <t xml:space="preserve">2)  </t>
    </r>
    <r>
      <rPr>
        <sz val="11"/>
        <rFont val="Times New Roman"/>
        <family val="1"/>
      </rPr>
      <t>O  item  remunera  o  fornecimento  de  ácido  muriático  e  a  mão-de-obra  necessária  para  a limpeza complementar e especial de pisos, deixando-os prontos para a utilização.</t>
    </r>
  </si>
  <si>
    <r>
      <rPr>
        <sz val="10"/>
        <rFont val="Times New Roman"/>
        <family val="1"/>
      </rPr>
      <t>55.01.080  LIMPEZA COMPLEMENTAR E ESPECIAL DE PEÇAS E APARELHOS SANITÁRIOS</t>
    </r>
  </si>
  <si>
    <r>
      <rPr>
        <sz val="10"/>
        <rFont val="Times New Roman"/>
        <family val="1"/>
      </rPr>
      <t xml:space="preserve">1)  </t>
    </r>
    <r>
      <rPr>
        <sz val="11"/>
        <rFont val="Times New Roman"/>
        <family val="1"/>
      </rPr>
      <t>Será medido por unidade de aparelho limpo (un).</t>
    </r>
  </si>
  <si>
    <r>
      <rPr>
        <sz val="10"/>
        <rFont val="Times New Roman"/>
        <family val="1"/>
      </rPr>
      <t xml:space="preserve">2)  </t>
    </r>
    <r>
      <rPr>
        <sz val="11"/>
        <rFont val="Times New Roman"/>
        <family val="1"/>
      </rPr>
      <t>O  item  remunera  o  fornecimento  do  material  e  a  mão-de-obra  necessários  para  a  limpeza especial de peças e aparelhos sanitários, inclusive os metais pertinentes, através da lavagem completa com água e sabão neutro.</t>
    </r>
  </si>
  <si>
    <r>
      <rPr>
        <sz val="10"/>
        <rFont val="Times New Roman"/>
        <family val="1"/>
      </rPr>
      <t>55.01.100  LIMPEZA COMPLEMENTAR E ESPECIAL DE VIDROS</t>
    </r>
  </si>
  <si>
    <r>
      <rPr>
        <sz val="10"/>
        <rFont val="Times New Roman"/>
        <family val="1"/>
      </rPr>
      <t xml:space="preserve">1)  </t>
    </r>
    <r>
      <rPr>
        <sz val="11"/>
        <rFont val="Times New Roman"/>
        <family val="1"/>
      </rPr>
      <t>Será medido pela área do vão, na projeção vertical, de vidro limpo (m²).</t>
    </r>
  </si>
  <si>
    <r>
      <rPr>
        <sz val="10"/>
        <rFont val="Times New Roman"/>
        <family val="1"/>
      </rPr>
      <t xml:space="preserve">2)  </t>
    </r>
    <r>
      <rPr>
        <sz val="11"/>
        <rFont val="Times New Roman"/>
        <family val="1"/>
      </rPr>
      <t>O item remunera o fornecimento de material e a mão-de-obra necessários para a limpeza de vidros, através da lavagem completa com água e sabão neutro.</t>
    </r>
  </si>
  <si>
    <r>
      <rPr>
        <sz val="10"/>
        <rFont val="Times New Roman"/>
        <family val="1"/>
      </rPr>
      <t>55.01.130  LIMPEZA   E   LAVAGEM   DE   SUPERFÍCIE   REVESTIDA   COM   MATERIAL   CERÂMICO   OU PASTILHAS POR HIDROJATEAMENTO COM REJUNTAMENTO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</si>
  <si>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 lavagem, de áreas revestidas com material cerâmico ou pastilhas, por meio de jato d’água de alta pressão, inclusive com a utilização de produtos  químicos  diluído  em  água  quando  necessário.  Remunera  também  o  rejuntamento danificado.</t>
    </r>
  </si>
  <si>
    <r>
      <rPr>
        <sz val="10"/>
        <rFont val="Times New Roman"/>
        <family val="1"/>
      </rPr>
      <t>55.01.140  LIMPEZA DE SUPERFÍCIE COM HIDROJATEAMENTO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</si>
  <si>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em superfície, por meio de jato d’água de alta pressão.</t>
    </r>
  </si>
  <si>
    <r>
      <rPr>
        <b/>
        <sz val="10"/>
        <rFont val="Times New Roman"/>
        <family val="1"/>
      </rPr>
      <t>55.02.000  LIMPEZA E DESINFECÇÃO SANITÁRIA</t>
    </r>
  </si>
  <si>
    <r>
      <rPr>
        <sz val="10"/>
        <rFont val="Times New Roman"/>
        <family val="1"/>
      </rPr>
      <t>55.02.010  LIMPEZA DE CAIXA DE INSPEÇÃO</t>
    </r>
  </si>
  <si>
    <r>
      <rPr>
        <sz val="10"/>
        <rFont val="Times New Roman"/>
        <family val="1"/>
      </rPr>
      <t xml:space="preserve">1)  </t>
    </r>
    <r>
      <rPr>
        <sz val="11"/>
        <rFont val="Times New Roman"/>
        <family val="1"/>
      </rPr>
      <t>Será medido por unidade de caixa de inspeção limpa (un).</t>
    </r>
  </si>
  <si>
    <r>
      <rPr>
        <sz val="10"/>
        <rFont val="Times New Roman"/>
        <family val="1"/>
      </rPr>
      <t xml:space="preserve">2)  </t>
    </r>
    <r>
      <rPr>
        <sz val="11"/>
        <rFont val="Times New Roman"/>
        <family val="1"/>
      </rPr>
      <t>O  item  remunera  o  fornecimento  da  mão-de-obra  necessária  para  a  limpeza  de  caixa  de inspeção.</t>
    </r>
  </si>
  <si>
    <r>
      <rPr>
        <sz val="10"/>
        <rFont val="Times New Roman"/>
        <family val="1"/>
      </rPr>
      <t>55.02.020  LIMPEZA DE FOSSA</t>
    </r>
  </si>
  <si>
    <r>
      <rPr>
        <sz val="10"/>
        <rFont val="Times New Roman"/>
        <family val="1"/>
      </rPr>
      <t xml:space="preserve">1)  </t>
    </r>
    <r>
      <rPr>
        <sz val="11"/>
        <rFont val="Times New Roman"/>
        <family val="1"/>
      </rPr>
      <t>Será  medido  pelo  volume  de  esgoto  sanitário  succionado  e  transportado  até  o  local  de descarte (m³).</t>
    </r>
  </si>
  <si>
    <r>
      <rPr>
        <sz val="10"/>
        <rFont val="Times New Roman"/>
        <family val="1"/>
      </rPr>
      <t xml:space="preserve">2)  </t>
    </r>
    <r>
      <rPr>
        <sz val="11"/>
        <rFont val="Times New Roman"/>
        <family val="1"/>
      </rPr>
      <t>O item remunera o fornecimento dos serviços realizados por empresa limpadora devidamente licenciada pela Cetesb, compreendendo: o succionamento de esgoto sanitário, armazenamento em  caminhão  tanque  e  o  transporte  até  o  local  de  despejo,  onde  será  tratado  pela  empresa responsável pelo tratamento de esgoto; não remunera o custo das taxas relativas ao tratamento de esgoto cobrado pela empresa responsável pelo tratamento.</t>
    </r>
  </si>
  <si>
    <r>
      <rPr>
        <sz val="10"/>
        <rFont val="Times New Roman"/>
        <family val="1"/>
      </rPr>
      <t>55.02.040  LIMPEZA E DESOBSTRUÇÃO DE BOCA DE LOBO</t>
    </r>
  </si>
  <si>
    <r>
      <rPr>
        <sz val="10"/>
        <rFont val="Times New Roman"/>
        <family val="1"/>
      </rPr>
      <t xml:space="preserve">1)  </t>
    </r>
    <r>
      <rPr>
        <sz val="11"/>
        <rFont val="Times New Roman"/>
        <family val="1"/>
      </rPr>
      <t>Será medido por unidade de boca de lobo limpa (un).</t>
    </r>
  </si>
  <si>
    <r>
      <rPr>
        <sz val="10"/>
        <rFont val="Times New Roman"/>
        <family val="1"/>
      </rPr>
      <t xml:space="preserve">2)  </t>
    </r>
    <r>
      <rPr>
        <sz val="11"/>
        <rFont val="Times New Roman"/>
        <family val="1"/>
      </rPr>
      <t>O  item remunera  o  fornecimento  da mão-de-obra necessária para a limpeza e desobstrução completa de boca de lobo.</t>
    </r>
  </si>
  <si>
    <r>
      <rPr>
        <sz val="10"/>
        <rFont val="Times New Roman"/>
        <family val="1"/>
      </rPr>
      <t>55.02.050  LIMPEZA E DESOBSTRUÇÃO DE CANALETAS OU TUBULAÇÕES DE ÁGUAS PLUVIAIS</t>
    </r>
  </si>
  <si>
    <r>
      <rPr>
        <sz val="10"/>
        <rFont val="Times New Roman"/>
        <family val="1"/>
      </rPr>
      <t xml:space="preserve">1)  </t>
    </r>
    <r>
      <rPr>
        <sz val="11"/>
        <rFont val="Times New Roman"/>
        <family val="1"/>
      </rPr>
      <t>Será medido por comprimento de canaletas ou tubulações limpas (m).</t>
    </r>
  </si>
  <si>
    <r>
      <rPr>
        <sz val="10"/>
        <rFont val="Times New Roman"/>
        <family val="1"/>
      </rPr>
      <t xml:space="preserve">2)  </t>
    </r>
    <r>
      <rPr>
        <sz val="11"/>
        <rFont val="Times New Roman"/>
        <family val="1"/>
      </rPr>
      <t>O  item remunera  o  fornecimento  da mão-de-obra necessária para a limpeza e desobstrução completa de canaletas ou tubulações de águas pluviais.</t>
    </r>
  </si>
  <si>
    <r>
      <rPr>
        <sz val="10"/>
        <rFont val="Times New Roman"/>
        <family val="1"/>
      </rPr>
      <t>55.02.060  LIMPEZA E DESENTUPIMENTO MANUAL DE TUBULAÇÃO DE ESGOTO PREDIAL</t>
    </r>
  </si>
  <si>
    <r>
      <rPr>
        <sz val="10"/>
        <rFont val="Times New Roman"/>
        <family val="1"/>
      </rPr>
      <t xml:space="preserve">1)  </t>
    </r>
    <r>
      <rPr>
        <sz val="11"/>
        <rFont val="Times New Roman"/>
        <family val="1"/>
      </rPr>
      <t>Será medido por comprimento de tubulação desentupida aferido "in loco" (m).</t>
    </r>
  </si>
  <si>
    <r>
      <rPr>
        <sz val="10"/>
        <rFont val="Times New Roman"/>
        <family val="1"/>
      </rPr>
      <t xml:space="preserve">2)  </t>
    </r>
    <r>
      <rPr>
        <sz val="11"/>
        <rFont val="Times New Roman"/>
        <family val="1"/>
      </rPr>
      <t>O item remunera o fornecimento da mão-de-obra e ferramental necessário para a limpeza e desobstrução completa de tubulações de rede de esgoto, com a retirada de detritos e lavagem interna da tubulação e áreas adjacentes; não remunera a abertura e / ou fechamento de rasgos.</t>
    </r>
  </si>
  <si>
    <r>
      <rPr>
        <b/>
        <sz val="10"/>
        <rFont val="Times New Roman"/>
        <family val="1"/>
      </rPr>
      <t>55.10.000  REMOÇÃO DE ENTULHO</t>
    </r>
  </si>
  <si>
    <r>
      <rPr>
        <sz val="10"/>
        <rFont val="Times New Roman"/>
        <family val="1"/>
      </rPr>
      <t>55.10.030 LOCAÇÃO DE DUTO COLETOR DE ENTULHO</t>
    </r>
  </si>
  <si>
    <r>
      <rPr>
        <sz val="10"/>
        <rFont val="Times New Roman"/>
        <family val="1"/>
      </rPr>
      <t xml:space="preserve">1)  </t>
    </r>
    <r>
      <rPr>
        <sz val="11"/>
        <rFont val="Times New Roman"/>
        <family val="1"/>
      </rPr>
      <t>Será medido pelo comprimento de duto coletor alocado, multiplicado pelo período em meses de locação (m x mês).</t>
    </r>
  </si>
  <si>
    <r>
      <rPr>
        <sz val="10"/>
        <rFont val="Times New Roman"/>
        <family val="1"/>
      </rPr>
      <t xml:space="preserve">2)  </t>
    </r>
    <r>
      <rPr>
        <sz val="11"/>
        <rFont val="Times New Roman"/>
        <family val="1"/>
      </rPr>
      <t>O  item  remunera  o  fornecimento  de  duto  coletor  de  entulho,  constituído  por:  duto  reto condutor de entulho, diâmetro aproximado de 450mm, curvas, bocal, suportes metálicos para a  sustentação  de  todo  o  sistema,  acessórios  e  mão  de  obra  para  a  completa  instalação  e remoção.</t>
    </r>
  </si>
  <si>
    <r>
      <rPr>
        <b/>
        <sz val="10"/>
        <color rgb="FF0000FF"/>
        <rFont val="Times New Roman"/>
        <family val="1"/>
      </rPr>
      <t>61.00.000  CONFORTO MECÂNICO, EQUIPAMENTOS E SISTEMA</t>
    </r>
  </si>
  <si>
    <r>
      <rPr>
        <b/>
        <sz val="10"/>
        <rFont val="Times New Roman"/>
        <family val="1"/>
      </rPr>
      <t>61.01.000  ELEVADOR</t>
    </r>
  </si>
  <si>
    <r>
      <rPr>
        <sz val="10"/>
        <rFont val="Times New Roman"/>
        <family val="1"/>
      </rPr>
      <t>61.01.670  ELEVADOR PARA PASSAGEIROS, USO INTERNO COM CAPACIDADE MÍNIMA DE 600 KG PARA DUAS PARADAS, PORTAS UNILATERAIS</t>
    </r>
  </si>
  <si>
    <r>
      <rPr>
        <sz val="11"/>
        <rFont val="Times New Roman"/>
        <family val="1"/>
      </rPr>
      <t>1)  Será   medido   por   conjunto   de   elevador   instalado,   em   porcentagem   conforme   tabela   de pagamento do item 3 (cj).</t>
    </r>
  </si>
  <si>
    <r>
      <rPr>
        <sz val="11"/>
        <rFont val="Times New Roman"/>
        <family val="1"/>
      </rPr>
      <t>2)  O  item  remunera  o  fornecimento  e  instalação  de  elevador  de  passageiros,  sem  casa  de máquinas,  com capacidade mínima de 600 kg (8 pessoas), para 2 (duas)  paradas;  com portas unilaterais,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</si>
  <si>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 / ou gerenciadora;</t>
    </r>
  </si>
  <si>
    <r>
      <rPr>
        <sz val="11"/>
        <rFont val="Times New Roman"/>
        <family val="1"/>
      </rPr>
      <t>b)  70 %  do  valor  total  na  fabricação,  montagem  e  instalação,  em  porcentagens  conforme cronograma de obra aprovado pela contratante e / ou gerenciadora;</t>
    </r>
  </si>
  <si>
    <r>
      <rPr>
        <sz val="11"/>
        <rFont val="Times New Roman"/>
        <family val="1"/>
      </rPr>
      <t>c)  20 %   do   valor   total   após   a   realização   dos   testes   de   aceite   e   aprovação   final   para funcionamento pela contratante e/ou gerenciadora.</t>
    </r>
  </si>
  <si>
    <r>
      <rPr>
        <sz val="10"/>
        <rFont val="Times New Roman"/>
        <family val="1"/>
      </rPr>
      <t>61.01.680  ELEVADOR PARA PASSAGEIROS, USO INTERNO COM CAPACIDADE MÍNIMA DE 600 KG PARA TRÊS PARADAS, PORTAS UNILATERAIS</t>
    </r>
  </si>
  <si>
    <r>
      <rPr>
        <sz val="11"/>
        <rFont val="Times New Roman"/>
        <family val="1"/>
      </rPr>
      <t>2)  O  item  remunera  o  fornecimento  e  instalação  de  elevador  de  passageiros,  sem  casa  de máquinas, com capacidade mínima de 600 kg (8 pessoas), com 3 paradas e portas unilaterais, atendendo  as  dimensões  e  características  específicas  para  acessibilidade  de  pessoas  com mobilidade      reduzida,      conforme      projeto      e/ou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</si>
  <si>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e/ou gerenciadora;</t>
    </r>
  </si>
  <si>
    <r>
      <rPr>
        <sz val="10"/>
        <rFont val="Times New Roman"/>
        <family val="1"/>
      </rPr>
      <t>61.01.690  ELEVADOR PARA PASSAGEIROS, USO INTERNO COM CAPACIDADE MÍNIMA DE 600 KG PARA TRÊS PARADAS, PORTAS BILATERAIS</t>
    </r>
  </si>
  <si>
    <r>
      <rPr>
        <sz val="11"/>
        <rFont val="Times New Roman"/>
        <family val="1"/>
      </rPr>
      <t>2)  O  item  remunera  o  fornecimento  e  instalação  de  elevador  de  passageiros,  sem  casa  de máquinas,  com capacidade  mínima  de  600 kg (8  pessoas),  com 3  paradas  e  portas  bilaterais, atendendo  as  dimensões  e  características  específicas  para  acessibilidade  de  pessoas  com mobilidade      reduzida,      conforme      projeto      e / ou      especificações      aprovadas      pela Contratante / Fiscalização. Norma técnica: NBR NM 313.</t>
    </r>
  </si>
  <si>
    <r>
      <rPr>
        <sz val="11"/>
        <rFont val="Times New Roman"/>
        <family val="1"/>
      </rPr>
      <t>c)  20 %   do   valor   total   após   a   realização   dos   testes   de   aceite   e   aprovação   final   para funcionamento pela contratante e / ou gerenciadora.</t>
    </r>
  </si>
  <si>
    <r>
      <rPr>
        <sz val="10"/>
        <rFont val="Times New Roman"/>
        <family val="1"/>
      </rPr>
      <t>61.01.760  ELEVADOR PARA PASSAGEIROS, USO INTERNO COM CAPACIDADE MÍNIMA DE 600 KG PARA QUATRO PARADAS, PORTAS BILATERAIS</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</si>
  <si>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</si>
  <si>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de  passageiros,  sem  casa  de máquinas,  com capacidade  mínima  de  600 kg (8  pessoas),  com 4  paradas  e  portas  bilaterais,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</si>
  <si>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b)  70 %  do  valor  total  na  fabricação,  montagem  e  instalação,  em  porcentagens  conforme cronograma de obra aprovado pela contratante e/ou gerenciadora;</t>
    </r>
  </si>
  <si>
    <r>
      <rPr>
        <sz val="10"/>
        <rFont val="Times New Roman"/>
        <family val="1"/>
      </rPr>
      <t>61.01.770  ELEVADOR PARA PASSAGEIROS, USO INTERNO COM CAPACIDADE MÍNIMA DE 600 KG PARA QUATRO PARADAS, PORTAS UNILATERAIS</t>
    </r>
  </si>
  <si>
    <r>
      <rPr>
        <sz val="11"/>
        <rFont val="Times New Roman"/>
        <family val="1"/>
      </rPr>
      <t>2)  O  item  remunera  o  fornecimento  e  instalação  de  elevador  de  passageiros,  sem  casa  de máquinas, com capacidade mínima de 600 kg (8 pessoas), com 4 paradas e portas unilaterais,</t>
    </r>
  </si>
  <si>
    <r>
      <rPr>
        <sz val="11"/>
        <rFont val="Times New Roman"/>
        <family val="1"/>
      </rPr>
      <t>atendendo  as  dimensões  e  características  específicas  para  acessibilidade  de  pessoas  com mobilidade      reduzida,      conforme      projeto      e / ou      especificações      aprovadas      pela Contratante / Fiscalização. Norma técnica: NBR NM 313.</t>
    </r>
  </si>
  <si>
    <r>
      <rPr>
        <sz val="10"/>
        <rFont val="Times New Roman"/>
        <family val="1"/>
      </rPr>
      <t>61.01.800  FECHAMENTO EM VIDRO LAMINADO PARA CAIXA DE ELEVADOR</t>
    </r>
  </si>
  <si>
    <r>
      <rPr>
        <sz val="11"/>
        <rFont val="Times New Roman"/>
        <family val="1"/>
      </rPr>
      <t>1)  Será medido por metro quadrado de fechamento em vidro executado (m²).</t>
    </r>
  </si>
  <si>
    <r>
      <rPr>
        <sz val="11"/>
        <rFont val="Times New Roman"/>
        <family val="1"/>
      </rPr>
      <t>2)  O item remunera o fornecimento de vidro laminado incolor 5 + 5 mm, materiais para fixação em alumino, e equipamentos necessários para a execução da caixa de fechamento do elevador. Remunera  também  materiais  acessórios  e  a  mão-de-obra  especializada  necessária  para  a execução completa do serviço.</t>
    </r>
  </si>
  <si>
    <r>
      <rPr>
        <sz val="10"/>
        <rFont val="Times New Roman"/>
        <family val="1"/>
      </rPr>
      <t>61.01.820  ELEVADOR PARA 09 PASSAGEIROS COM 2 PARADAS, ACESSOS JUSTAPOSTOS, SEM CASA DE MÁQUINAS</t>
    </r>
  </si>
  <si>
    <r>
      <rPr>
        <sz val="11"/>
        <rFont val="Times New Roman"/>
        <family val="1"/>
      </rPr>
      <t>2)  O  item  remunera  o  fornecimento  e  instalação  de  elevador  de  passageiros,  sem  casa  de máquinas,  com  capacidade  de  mínima  de  675 kg  (9  passageiros),  com  2  paradas  e  acessos justapostos;    cabine    com    acabamento    em    aço    inoxidável    de    1100 x 1400 x 2200 mm (L x C x H).  O  equipamento  bem  como  seus  acessórios  de  segurança  deverá  estar  de  acordo com as normas e orientações conforme estabelecido pela Norma NM-207.</t>
    </r>
  </si>
  <si>
    <r>
      <rPr>
        <b/>
        <sz val="10"/>
        <rFont val="Times New Roman"/>
        <family val="1"/>
      </rPr>
      <t>61.10.000  CLIMATIZAÇÃO</t>
    </r>
  </si>
  <si>
    <r>
      <rPr>
        <sz val="10"/>
        <rFont val="Times New Roman"/>
        <family val="1"/>
      </rPr>
      <t>61.10.001    RESFRIADORA   DE   LÍQUIDOS   (CHILLER),   COM   COMPRESSOR   E   CONDENSAÇÃO   À   AR, CAPACIDADE DE 120 TR</t>
    </r>
  </si>
  <si>
    <r>
      <rPr>
        <sz val="10"/>
        <rFont val="Times New Roman"/>
        <family val="1"/>
      </rPr>
      <t xml:space="preserve">1)  </t>
    </r>
    <r>
      <rPr>
        <sz val="11"/>
        <rFont val="Times New Roman"/>
        <family val="1"/>
      </rPr>
      <t>Será medido por unidade de equipamento resfriador instalado (un).</t>
    </r>
  </si>
  <si>
    <r>
      <rPr>
        <sz val="10"/>
        <rFont val="Times New Roman"/>
        <family val="1"/>
      </rPr>
      <t xml:space="preserve">2)    </t>
    </r>
    <r>
      <rPr>
        <sz val="11"/>
        <rFont val="Times New Roman"/>
        <family val="1"/>
      </rPr>
      <t>O  item  remunera  o  fornecimento  e  instalação  de  resfriadora  de  líquidos  (Chiller),  com compressor  Screw/Parafuso  e  condensação  à  ar,  capacidade  de  120 TR,  conjunto  compacto montado  com  tubulações,  fiações  e  controles  internos,  380 V/60 Hz;  referência  comercial 30 RB-A  fabricante  Carrier,  R407C  série  SAZ  modelo  RCU120SAZ4A7P  Chiller  fabricante Hitachi ou equivalente. Remunera também materiais e acessórios para completa instalação.</t>
    </r>
  </si>
  <si>
    <r>
      <rPr>
        <sz val="10"/>
        <rFont val="Times New Roman"/>
        <family val="1"/>
      </rPr>
      <t>61.10.010    RESFRIADORA   DE   LÍQUIDOS   (CHILLER),   COM   COMPRESSOR   E   CONDENSAÇÃO   À   AR, CAPACIDADE DE 200-210 TR</t>
    </r>
  </si>
  <si>
    <r>
      <rPr>
        <sz val="10"/>
        <rFont val="Times New Roman"/>
        <family val="1"/>
      </rPr>
      <t xml:space="preserve">2)  </t>
    </r>
    <r>
      <rPr>
        <sz val="11"/>
        <rFont val="Times New Roman"/>
        <family val="1"/>
      </rPr>
      <t>O   item   remunera   o   fornecimento   de   resfriadora   de   líquidos   (Chiller)   com   compressor Screw/Parafuso  e  condensação  à  ar,  capacidade  de  200-210 TR,  conjunto compacto montado com  tubulações,  fiações  e  controles  internos,  380 V/60 Hz;  referência  comercial  30 RB-A fabricante Carrier, R407C série SAZ modelo RCU210SAZ4A7P Chiller fabricante Hitachi ou equivalente. Remunera também materiais e acessórios para completa instalação.</t>
    </r>
  </si>
  <si>
    <r>
      <rPr>
        <sz val="10"/>
        <rFont val="Times New Roman"/>
        <family val="1"/>
      </rPr>
      <t>61.10.100    TRATAMENTO   DE   AR   (FAN-COIL)   DE   CONCEPÇÃO   MODULAR,   SOLUÇÃO   TIPO   IAQ, CAPACIDADE DE 10 TR</t>
    </r>
  </si>
  <si>
    <r>
      <rPr>
        <sz val="10"/>
        <rFont val="Times New Roman"/>
        <family val="1"/>
      </rPr>
      <t xml:space="preserve">1)  </t>
    </r>
    <r>
      <rPr>
        <sz val="11"/>
        <rFont val="Times New Roman"/>
        <family val="1"/>
      </rPr>
      <t>Será medido por unidade de equipamento de tratamento de ar Fan-coil completamente instalado (un).</t>
    </r>
  </si>
  <si>
    <r>
      <rPr>
        <sz val="10"/>
        <rFont val="Times New Roman"/>
        <family val="1"/>
      </rPr>
      <t xml:space="preserve">2)  </t>
    </r>
    <r>
      <rPr>
        <sz val="11"/>
        <rFont val="Times New Roman"/>
        <family val="1"/>
      </rPr>
      <t>O item remunera o fornecimento e instalação de tratamento de ar Fan-coil tipo Air Handling Unit de concepção modular, formadas pelo agrupamento de módulos funcionais padronizados, solução  do  condicionador  tipo  IAQ,  capacidade  de  10 TR;  referência  comercial  TKM-227 10 TR   -   50 mmca   fabricante   Trox,   modelo   TCA-LQ-10/8 ROWS   fabricante   Hitachi   ou equivalente. Remunera também materiais e acessórios para completa instalação.</t>
    </r>
  </si>
  <si>
    <r>
      <rPr>
        <sz val="10"/>
        <rFont val="Times New Roman"/>
        <family val="1"/>
      </rPr>
      <t>61.10.110    TRATAMENTO  DE  AR  (FAN-COIL)  TIPO  AIR  HANDLING  UNIT  DE  CONCEPÇÃO  MODULAR, CAPACIDADE DE 40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</si>
  <si>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40 TR;  referência  comercial  TKM-227  40 TR  - 50 mmca  fabricante  Trox,  modelo  TCA-LQ-40/8 ROWS  fabricante  Hitachi  ou  equivalente. Remunera também materiais e acessórios para completa instalação.</t>
    </r>
  </si>
  <si>
    <r>
      <rPr>
        <sz val="10"/>
        <rFont val="Times New Roman"/>
        <family val="1"/>
      </rPr>
      <t>61.10.120    TRATAMENTO  DE  AR  (FAN-COIL)  TIPO  AIR  HANDLING  UNIT  DE  CONCEPÇÃO  MODULAR, CAPACIDADE DE 50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</si>
  <si>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50 TR;  referência  comercial  TKM-227  50 TR  - 50 mmca  fabricante  Trox,  modelo  TCA-LQ-50/8 ROWS  fabricante  Hitachi  ou  equivalente. Remunera também materiais e acessórios para completa instalação.</t>
    </r>
  </si>
  <si>
    <r>
      <rPr>
        <sz val="10"/>
        <rFont val="Times New Roman"/>
        <family val="1"/>
      </rPr>
      <t>61.10.130    TRATAMENTO  DE  AR  (FAN-COIL)  TIPO  AIR  HANDLING  UNIT  DE  CONCEPÇÃO  MODULAR, CAPACIDADE DE 56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</si>
  <si>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56 TR;  referência  comercial  TKM-227  56 TR  - 50 mmca  fabricante  Trox  ou  equivalente.  Remunera  também  materiais  e  acessórios  para completa instalação.</t>
    </r>
  </si>
  <si>
    <r>
      <rPr>
        <sz val="10"/>
        <rFont val="Times New Roman"/>
        <family val="1"/>
      </rPr>
      <t>61.10.200    TRATAMENTO DE AR COMPACTA FANCOLETE HIDRÔNICO TIPO PISO-TETO, VAZÃO DE AR NOMINAL 637 M³/H, CAPACIDADE DE REFRIGERAÇÃO 14.000 BTU/H – 1,2 TR</t>
    </r>
  </si>
  <si>
    <r>
      <rPr>
        <sz val="10"/>
        <rFont val="Times New Roman"/>
        <family val="1"/>
      </rPr>
      <t xml:space="preserve">1)  </t>
    </r>
    <r>
      <rPr>
        <sz val="11"/>
        <rFont val="Times New Roman"/>
        <family val="1"/>
      </rPr>
      <t>Será medido por unidade de fancolete hidrônico tipo piso-teto instalado (un).</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</si>
  <si>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637 m³/h, capacidade de refrigeração   14.000 Btu/h   -   1,2 TR,   alimentação   220 V/1Ph/60 Hz;   referência   comercial 42LS14  fabricante  Carrier  ou  equivalente.  Remunera  também  materiais  e  acessórios  para completa instalação.</t>
    </r>
  </si>
  <si>
    <r>
      <rPr>
        <sz val="10"/>
        <rFont val="Times New Roman"/>
        <family val="1"/>
      </rPr>
      <t>61.10.210    TRATAMENTO DE AR COMPACTA FANCOLETE HIDRÔNICO TIPO PISO-TETO, VAZÃO DE AR NOMINAL 1.215 M³/H, CAPACIDADE DE REFRIGERAÇÃO 25.000 BTU/H – 2,1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</si>
  <si>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1.215 m³/h, capacidade de  refrigeração  25.000 Btu/h  -  2,1 TR,  alimentação  220 V/1Ph/60 Hz;  referência  comercial 42LS25  fabricante  Carrier  ou  equivalente.  Remunera  também  materiais  e  acessórios  para completa instalação.</t>
    </r>
  </si>
  <si>
    <r>
      <rPr>
        <sz val="10"/>
        <rFont val="Times New Roman"/>
        <family val="1"/>
      </rPr>
      <t>61.10.220    TRATAMENTO DE AR COMPACTA FANCOLETE HIDRÔNICO TIPO PISO-TETO, VAZÃO DE AR NOMINAL 1.758 M³/H, CAPACIDADE DE REFRIGERAÇÃO 36.000 BTU/H – 3,0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</si>
  <si>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1.758 m³/h, capacidade de  refrigeração  36.000 Btu/h  -  3,0 TR,  alimentação  220 V/1Ph/60 Hz;  referência  comercial 42LS36  fabricante  Carrier  ou  equivalente.  Remunera  também  materiais  e  acessórios  para completa instalação.</t>
    </r>
  </si>
  <si>
    <r>
      <rPr>
        <sz val="10"/>
        <rFont val="Times New Roman"/>
        <family val="1"/>
      </rPr>
      <t>61.10.230    TRATAMENTO DE AR COMPACTA FANCOLETE HIDRÔNICO TIPO PISO-TETO, VAZÃO DE AR NOMINAL 2.166 M³/H, CAPACIDADE DE REFRIGERAÇÃO 48.000 BTU/H – 4,0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</si>
  <si>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t>
    </r>
  </si>
  <si>
    <r>
      <rPr>
        <sz val="11"/>
        <rFont val="Times New Roman"/>
        <family val="1"/>
      </rPr>
      <t>internamente com isolamento térmico e acústico, vazão de ar nominal 2.166 m³/h, capacidade de  refrigeração  48.000 Btu/h  -  4,0 TR,  alimentação  220 V/1Ph/60 Hz;  referência  comercial 42LS48 fabricante Carrier, TCSD48C3P 4,0 TR fabricante Hitachi ou equivalente. Remunera também materiais e acessórios para completa instalação.</t>
    </r>
  </si>
  <si>
    <r>
      <rPr>
        <sz val="10"/>
        <rFont val="Times New Roman"/>
        <family val="1"/>
      </rPr>
      <t>61.10.250    TRATAMENTO DE AR COMPACTA FANCOLETE HIDRÔNICO TIPO CASSETTE, CAPACIDADE DE REFRIGERAÇÃO 20.000 BTU/H – 1,6 TR</t>
    </r>
  </si>
  <si>
    <r>
      <rPr>
        <sz val="10"/>
        <rFont val="Times New Roman"/>
        <family val="1"/>
      </rPr>
      <t xml:space="preserve">1)  </t>
    </r>
    <r>
      <rPr>
        <sz val="11"/>
        <rFont val="Times New Roman"/>
        <family val="1"/>
      </rPr>
      <t>Será medido por unidade de fancolete hidrônico tipo cassette instalado (un).</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</si>
  <si>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20.000 Btu/h  -  1,6 TR;  referência  comercial  40HK-20  fabricante  Carrier  ou  equivalente. Remunera também materiais e acessórios para completa instalação.</t>
    </r>
  </si>
  <si>
    <r>
      <rPr>
        <sz val="10"/>
        <rFont val="Times New Roman"/>
        <family val="1"/>
      </rPr>
      <t>61.10.260    TRATAMENTO DE AR COMPACTA FANCOLETE HIDRÔNICO TIPO CASSETTE, CAPACIDADE DE REFRIGERAÇÃO 25.000 BTU/H – 2,1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</si>
  <si>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25.000 Btu/h  -  2,1 TR;  referência  comercial  40HK-25  fabricante  Carrier  ou  equivalente. Remunera também materiais e acessórios para completa instalação.</t>
    </r>
  </si>
  <si>
    <r>
      <rPr>
        <sz val="10"/>
        <rFont val="Times New Roman"/>
        <family val="1"/>
      </rPr>
      <t>61.10.270    TRATAMENTO DE AR COMPACTA FANCOLETE HIDRÔNICO TIPO CASSETTE, CAPACIDADE DE REFRIGERAÇÃO 32.000 BTU/H – 2,6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</si>
  <si>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acionamento, construída em estrutura e painéis de plástico de alta resistência, capacidade de refrigeração </t>
    </r>
    <r>
      <rPr>
        <sz val="10"/>
        <rFont val="Times New Roman"/>
        <family val="1"/>
      </rPr>
      <t>32.000 Btu/h - 2,6 TR; referência comercial 40HK-32 fabricante Carrier ou equivalente. Remunera também materiais e acessórios para completa instalação.</t>
    </r>
  </si>
  <si>
    <r>
      <rPr>
        <sz val="10"/>
        <rFont val="Times New Roman"/>
        <family val="1"/>
      </rPr>
      <t>61.10.300    DUTO FLEXÍVEL ALUMINIZADO, SEÇÃO CIRCULAR Ø 10 CM (4”)</t>
    </r>
  </si>
  <si>
    <r>
      <rPr>
        <sz val="10"/>
        <rFont val="Times New Roman"/>
        <family val="1"/>
      </rPr>
      <t xml:space="preserve">1)  </t>
    </r>
    <r>
      <rPr>
        <sz val="11"/>
        <rFont val="Times New Roman"/>
        <family val="1"/>
      </rPr>
      <t>Será medido por metro de duto flexível aluminizado instalado (m).</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</si>
  <si>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10 cm  (4")  fabricante  Multivac  ou  equivalente.  Remunera  também  materiais  e  acessórios necessários para completa instalação.</t>
    </r>
  </si>
  <si>
    <r>
      <rPr>
        <sz val="10"/>
        <rFont val="Times New Roman"/>
        <family val="1"/>
      </rPr>
      <t>61.10.310    DUTO FLEXÍVEL ALUMINIZADO, SEÇÃO CIRCULAR Ø 15 CM (6”)</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</si>
  <si>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15 cm  (6")  fabricante  Multivac  ou  equivalente.  Remunera  também  materiais  e  acessórios necessários para completa instalação.</t>
    </r>
  </si>
  <si>
    <r>
      <rPr>
        <sz val="10"/>
        <rFont val="Times New Roman"/>
        <family val="1"/>
      </rPr>
      <t>61.10.320    DUTO FLEXÍVEL ALUMINIZADO, SEÇÃO CIRCULAR Ø 20 CM (8”)</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</si>
  <si>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20 cm  (8")  fabricante  Multivac  ou  equivalente.  Remunera  também  materiais  e  acessórios necessários para completa instalação.</t>
    </r>
  </si>
  <si>
    <r>
      <rPr>
        <sz val="10"/>
        <rFont val="Times New Roman"/>
        <family val="1"/>
      </rPr>
      <t>61.10.400    DAMPER CORTA FOGO (DCF) TIPO COMPORTA, COM ELEMENTO FUSÍVEL E CHAVE FIM DE CURSO</t>
    </r>
  </si>
  <si>
    <r>
      <rPr>
        <sz val="10"/>
        <rFont val="Times New Roman"/>
        <family val="1"/>
      </rPr>
      <t xml:space="preserve">1)  </t>
    </r>
    <r>
      <rPr>
        <sz val="11"/>
        <rFont val="Times New Roman"/>
        <family val="1"/>
      </rPr>
      <t>Será medido por metro quadrado de damper corta fogo fornecido (m²).</t>
    </r>
  </si>
  <si>
    <r>
      <rPr>
        <sz val="10"/>
        <rFont val="Times New Roman"/>
        <family val="1"/>
      </rPr>
      <t xml:space="preserve">2)  </t>
    </r>
    <r>
      <rPr>
        <sz val="11"/>
        <rFont val="Times New Roman"/>
        <family val="1"/>
      </rPr>
      <t>O item remunera o fornecimento sem a instalação de Damper Corta Fogo (DCF) tipo comporta, formato circular ou retangular, com elemento fusível e chave fim de curso, com espessura da aleta de 60 mm e classe de resistência ao fogo de 120 minutos, referência comercial série FKA- TI-BR-120  fabricante  TROX  ou  equivalente;  assim  como  materiais  e  acessórios  necessários para o equipamento ser instalado.</t>
    </r>
  </si>
  <si>
    <r>
      <rPr>
        <sz val="10"/>
        <rFont val="Times New Roman"/>
        <family val="1"/>
      </rPr>
      <t>61.10.410    SERVIÇO DE INSTALAÇÃO DE DAMPER CORTA FOGO</t>
    </r>
  </si>
  <si>
    <r>
      <rPr>
        <sz val="10"/>
        <rFont val="Times New Roman"/>
        <family val="1"/>
      </rPr>
      <t xml:space="preserve">1)  </t>
    </r>
    <r>
      <rPr>
        <sz val="11"/>
        <rFont val="Times New Roman"/>
        <family val="1"/>
      </rPr>
      <t>Será medido por unidade de damper corta fogo instalado (un).</t>
    </r>
  </si>
  <si>
    <r>
      <rPr>
        <sz val="10"/>
        <rFont val="Times New Roman"/>
        <family val="1"/>
      </rPr>
      <t xml:space="preserve">2)  </t>
    </r>
    <r>
      <rPr>
        <sz val="11"/>
        <rFont val="Times New Roman"/>
        <family val="1"/>
      </rPr>
      <t>O item remunera a completa instalação de Damper Corta Fogo (DCF) tipo comporta, formato circular ou retangular, com elemento fusível e chave fim de curso.</t>
    </r>
  </si>
  <si>
    <r>
      <rPr>
        <sz val="10"/>
        <rFont val="Times New Roman"/>
        <family val="1"/>
      </rPr>
      <t>61.10.420  MOTOR (ATUADOR) A SER ACOPLADO AO DAMPER CORTA FOGO</t>
    </r>
  </si>
  <si>
    <r>
      <rPr>
        <sz val="10"/>
        <rFont val="Times New Roman"/>
        <family val="1"/>
      </rPr>
      <t xml:space="preserve">1)  </t>
    </r>
    <r>
      <rPr>
        <sz val="11"/>
        <rFont val="Times New Roman"/>
        <family val="1"/>
      </rPr>
      <t>Será medido por unidade de motor (atuador) acoplado ao damper corta fogo (un).</t>
    </r>
  </si>
  <si>
    <r>
      <rPr>
        <sz val="10"/>
        <rFont val="Times New Roman"/>
        <family val="1"/>
      </rPr>
      <t xml:space="preserve">2)  </t>
    </r>
    <r>
      <rPr>
        <sz val="11"/>
        <rFont val="Times New Roman"/>
        <family val="1"/>
      </rPr>
      <t>O  item  remunera  a  aquisição  e  acoplamento  do  motor  (atuador)  ao  damper  corta  fogo. Remunera também materiais e acessórios necessários para completa instalação do motor.</t>
    </r>
  </si>
  <si>
    <r>
      <rPr>
        <sz val="10"/>
        <rFont val="Times New Roman"/>
        <family val="1"/>
      </rPr>
      <t>61.10.430    TANQUE    DE    COMPENSAÇÃO    PRESSURIZADO,   CAPACIDADE   (VOLUME   MÍNIMO)   DE 250 LITROS</t>
    </r>
  </si>
  <si>
    <r>
      <rPr>
        <sz val="10"/>
        <rFont val="Times New Roman"/>
        <family val="1"/>
      </rPr>
      <t xml:space="preserve">1)  </t>
    </r>
    <r>
      <rPr>
        <sz val="11"/>
        <rFont val="Times New Roman"/>
        <family val="1"/>
      </rPr>
      <t>Será  medido  por  unidade  de  tanque  de  compensação  (ou  vaso  de  expansão  pressurizado) instalado (un).</t>
    </r>
  </si>
  <si>
    <r>
      <rPr>
        <sz val="10"/>
        <rFont val="Times New Roman"/>
        <family val="1"/>
      </rPr>
      <t xml:space="preserve">2)  </t>
    </r>
    <r>
      <rPr>
        <sz val="11"/>
        <rFont val="Times New Roman"/>
        <family val="1"/>
      </rPr>
      <t>O item remunera o fornecimento e instalação de Tanque de expansão pressurizado com carga de  ar  fixa,  capacidade  (volume  mínimo)  de  250 litros,  completo  com  diafragma  de  borracha butílica, para compensação da dilatação térmica da água no sistema de ar condicionado central; referência comercial modelo Statico 250 litros fabricante Imi-Hydronic, TAP-250 V fabricante Schneider ou equivalente. Remunera também materiais e acessórios necessários para completa instalação.</t>
    </r>
  </si>
  <si>
    <r>
      <rPr>
        <sz val="10"/>
        <rFont val="Times New Roman"/>
        <family val="1"/>
      </rPr>
      <t>61.10.440    REGISTRO DE REGULAGEM DE VAZAO DE AR</t>
    </r>
  </si>
  <si>
    <r>
      <rPr>
        <sz val="10"/>
        <rFont val="Times New Roman"/>
        <family val="1"/>
      </rPr>
      <t xml:space="preserve">2)  </t>
    </r>
    <r>
      <rPr>
        <sz val="11"/>
        <rFont val="Times New Roman"/>
        <family val="1"/>
      </rPr>
      <t>O item remunera o fornecimento e instalação de registro de regulagem de vazão de ar, tipo OB, confeccionado em chapa galvanizada pintada com esmalte sintético; referência comercial RG medindo 40 x 5 cm fabricante Trox ou equivalente.</t>
    </r>
  </si>
  <si>
    <r>
      <rPr>
        <sz val="10"/>
        <rFont val="Times New Roman"/>
        <family val="1"/>
      </rPr>
      <t>61.10.510    DIFUSOR DE AR DE LONGO ALCANCE, TIPO JET-NOZZLES, VAZÃO DE AR 1.330 M³/H</t>
    </r>
  </si>
  <si>
    <r>
      <rPr>
        <sz val="10"/>
        <rFont val="Times New Roman"/>
        <family val="1"/>
      </rPr>
      <t xml:space="preserve">1)  </t>
    </r>
    <r>
      <rPr>
        <sz val="11"/>
        <rFont val="Times New Roman"/>
        <family val="1"/>
      </rPr>
      <t>Será medido por unidade de difusor de ar instalado (un).</t>
    </r>
  </si>
  <si>
    <r>
      <rPr>
        <sz val="10"/>
        <rFont val="Times New Roman"/>
        <family val="1"/>
      </rPr>
      <t xml:space="preserve">2)  </t>
    </r>
    <r>
      <rPr>
        <sz val="11"/>
        <rFont val="Times New Roman"/>
        <family val="1"/>
      </rPr>
      <t>O  item  remunera  o  fornecimento  e  instalação  de  difusor  de  jato  de  ar  orientável,  de  longo alcance,  tipo  Jet-Nozzles,  formato  redondo,  para  insuflamento  de  ar,  fabricado  em  alumínio pintado  com  esmalte  sintético,  vazão  de  ar  1.330 m³/h;  referência  comercial  modelo  DUE-S Ø 400, fabricante Trox ou equivalente. Remunera também materiais e acessórios para completa instalação.</t>
    </r>
  </si>
  <si>
    <r>
      <rPr>
        <sz val="10"/>
        <rFont val="Times New Roman"/>
        <family val="1"/>
      </rPr>
      <t>61.10.530    DIFUSOR DE INSUFLAÇÃO DE AR TIPO DIRECIONAL, MEDINDO 30 X 30 CM</t>
    </r>
  </si>
  <si>
    <r>
      <rPr>
        <sz val="10"/>
        <rFont val="Times New Roman"/>
        <family val="1"/>
      </rPr>
      <t xml:space="preserve">1)  </t>
    </r>
    <r>
      <rPr>
        <sz val="11"/>
        <rFont val="Times New Roman"/>
        <family val="1"/>
      </rPr>
      <t>Será medido por unidade instalada de difusor de insuflação de ar (un).</t>
    </r>
  </si>
  <si>
    <r>
      <rPr>
        <sz val="10"/>
        <rFont val="Times New Roman"/>
        <family val="1"/>
      </rPr>
      <t xml:space="preserve">2)  </t>
    </r>
    <r>
      <rPr>
        <sz val="11"/>
        <rFont val="Times New Roman"/>
        <family val="1"/>
      </rPr>
      <t>O  item remunera  o  fornecimento  e  instalação  de  difusor  de insuflação de ar, tipo direcional, medindo 30 x 30 cm; referência comercial DI-RG-32 fabricante Trox ou equivalente.</t>
    </r>
  </si>
  <si>
    <r>
      <rPr>
        <sz val="10"/>
        <rFont val="Times New Roman"/>
        <family val="1"/>
      </rPr>
      <t>61.10.550    DIFUSOR DE INSUFLAÇÃO DE AR TIPO DIRECIONAL, MEDINDO 45 X 15 CM</t>
    </r>
  </si>
  <si>
    <r>
      <rPr>
        <sz val="10"/>
        <rFont val="Times New Roman"/>
        <family val="1"/>
      </rPr>
      <t xml:space="preserve">2)  </t>
    </r>
    <r>
      <rPr>
        <sz val="11"/>
        <rFont val="Times New Roman"/>
        <family val="1"/>
      </rPr>
      <t>O  item remunera  o  fornecimento  e  instalação  de  difusor  de insuflação de ar, tipo direcional, medindo 45 x 15 cm; referência comercial DI-RG-32 fabricante Trox ou equivalente.</t>
    </r>
  </si>
  <si>
    <r>
      <rPr>
        <sz val="10"/>
        <rFont val="Times New Roman"/>
        <family val="1"/>
      </rPr>
      <t>61.10.570    GRELHA   DE   INSUFLAÇÃO   DE   AR  EM   ALUMÍNIO   ANODIZADO,   DE   DUPLA  DEFLEXÃO HORIZONTAL</t>
    </r>
  </si>
  <si>
    <r>
      <rPr>
        <sz val="10"/>
        <rFont val="Times New Roman"/>
        <family val="1"/>
      </rPr>
      <t xml:space="preserve">1)  </t>
    </r>
    <r>
      <rPr>
        <sz val="11"/>
        <rFont val="Times New Roman"/>
        <family val="1"/>
      </rPr>
      <t>Será medido por metro quadrado instalado de grelha de insuflação em alumínio anodizado (m²).</t>
    </r>
  </si>
  <si>
    <r>
      <rPr>
        <sz val="10"/>
        <rFont val="Times New Roman"/>
        <family val="1"/>
      </rPr>
      <t xml:space="preserve">2)  </t>
    </r>
    <r>
      <rPr>
        <sz val="11"/>
        <rFont val="Times New Roman"/>
        <family val="1"/>
      </rPr>
      <t>O item remunera o fornecimento e instalação de grelha de insuflação de ar de dupla deflexão horizontal, fabricada em alumínio anodizado; referência comercial VAT-AG fabricante Trox ou equivalente.</t>
    </r>
  </si>
  <si>
    <r>
      <rPr>
        <b/>
        <sz val="10"/>
        <rFont val="Times New Roman"/>
        <family val="1"/>
      </rPr>
      <t>61.12.000  EXAUSTÃO</t>
    </r>
  </si>
  <si>
    <r>
      <rPr>
        <sz val="10"/>
        <rFont val="Times New Roman"/>
        <family val="1"/>
      </rPr>
      <t>61.12.120  EXAUSTOR EÓLICO VAZÃO DE AR 4.000 M³ / H E VENTOS A 10 KM / H</t>
    </r>
  </si>
  <si>
    <r>
      <rPr>
        <sz val="10"/>
        <rFont val="Times New Roman"/>
        <family val="1"/>
      </rPr>
      <t xml:space="preserve">1)  </t>
    </r>
    <r>
      <rPr>
        <sz val="11"/>
        <rFont val="Times New Roman"/>
        <family val="1"/>
      </rPr>
      <t>Será medido por unidade de exaustor eólico instalado (un).</t>
    </r>
  </si>
  <si>
    <r>
      <rPr>
        <sz val="10"/>
        <rFont val="Times New Roman"/>
        <family val="1"/>
      </rPr>
      <t xml:space="preserve">2)  </t>
    </r>
    <r>
      <rPr>
        <sz val="11"/>
        <rFont val="Times New Roman"/>
        <family val="1"/>
      </rPr>
      <t>O   item   remunera   o   fornecimento   e   instalação   completa   de   exaustor   eólico   com   as características:  acionamento  pela  força  do  vento  externo  e  pelo  calor  interno  (leve  brisa), melhorando a temperatura interna, e eliminando a concentração de gases, fumaças, odores e pó do ambiente; vazão do ar de 4.000 m³ / hora, e ventos a 10 km / hora; aletas em chapa perfilada de alumínio, com 0,4 70 H 26 liga 3105 (alta resistência); suporte de fixação do exaustor em alumínio  fundido,  ou  aço  galvanizado,  conforme  o  fabricante;  eixo  do  exaustor  em  aço trefilado; mancal em polipropileno rígido, sob pressão no rolamento; rolamento blindado, com lubrificação  permanente,  referência  modelo  VentLesto 24",  fabricação  Lesto,  ou  Exaustor Eólico   Thermovent,   fabricação   Oregon   Thermovent,   ou   Exaustor   Eólico 24",   fabricação Renova-ar, ou modelo DA 23, fabricação Aeração Ambiental Arujá ou equivalente. Remunera também  o  fornecimento  da  mão-de-obra,  suportes  e  materiais  acessórios  necessários  para  a instalação  completa  do  exaustor,  em  coberturas  em  geral.  Não  remunera  o  fornecimento  de adequações civis, quando necessárias.</t>
    </r>
  </si>
  <si>
    <r>
      <rPr>
        <b/>
        <sz val="10"/>
        <rFont val="Times New Roman"/>
        <family val="1"/>
      </rPr>
      <t>61.14.000  VENTILAÇÃO</t>
    </r>
  </si>
  <si>
    <r>
      <rPr>
        <sz val="10"/>
        <rFont val="Times New Roman"/>
        <family val="1"/>
      </rPr>
      <t>61.14.005    CAIXA   VENTILADORA   COM   VENTILADOR   CENTRÍFUGO,   VAZÃO   DE   4.600 M³/HORA, PRESSÃO DE 30 MMCA – 220 / 380 V / 60 HZ</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</si>
  <si>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4.600 m³/hora  e  pressão  estática  de 30 mmCA. Remunera também materiais e acessórios necessários para completa instalação.</t>
    </r>
  </si>
  <si>
    <r>
      <rPr>
        <sz val="10"/>
        <rFont val="Times New Roman"/>
        <family val="1"/>
      </rPr>
      <t>61.14.015    CAIXA   VENTILADORA   COM   VENTILADOR   CENTRÍFUGO,   VAZÃO   DE   28.000 M³/HORA, PRESSÃO DE 30 MMCA – 220 / 380 V / 60 HZ</t>
    </r>
  </si>
  <si>
    <r>
      <rPr>
        <sz val="10"/>
        <rFont val="Times New Roman"/>
        <family val="1"/>
      </rPr>
      <t xml:space="preserve">1)  </t>
    </r>
    <r>
      <rPr>
        <sz val="11"/>
        <rFont val="Times New Roman"/>
        <family val="1"/>
      </rPr>
      <t>Será medido por unidade de caixa de ventilação instalada (un).</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</si>
  <si>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28.000 m³/hora  e  pressão  estática  de 30 mmCA. Remunera também materiais e acessórios necessários para completa instalação.</t>
    </r>
  </si>
  <si>
    <r>
      <rPr>
        <sz val="10"/>
        <rFont val="Times New Roman"/>
        <family val="1"/>
      </rPr>
      <t>61.14.040  CAIXA   VENTILADORA   COM   VENTILADOR   CENTRÍFUGO,   VAZÃO   4400 M³ / H,   PRESSÃO 35 MMCA - 220 / 380 V / 60HZ</t>
    </r>
  </si>
  <si>
    <r>
      <rPr>
        <sz val="10"/>
        <rFont val="Times New Roman"/>
        <family val="1"/>
      </rPr>
      <t xml:space="preserve">1)  </t>
    </r>
    <r>
      <rPr>
        <sz val="11"/>
        <rFont val="Times New Roman"/>
        <family val="1"/>
      </rPr>
      <t>Será medido por unidade de caixa ventiladora instalada (un).</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</si>
  <si>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1,1 kW,    vazão    de    4400 m³ / h,    tensão / freqüência    de 220 / 380 V / 60 Hz, filtros classe G4, dimensionado para atender à pressão estática externa de 35 mmCA, acionamento com polias e correias; referência BBS 280 da Berliner Luft, NTVG 04 da Aerovent, Projelmec ou equivalente.</t>
    </r>
  </si>
  <si>
    <r>
      <rPr>
        <sz val="10"/>
        <rFont val="Times New Roman"/>
        <family val="1"/>
      </rPr>
      <t>61.14.050  CAIXA   VENTILADORA   COM   VENTILADOR   CENTRÍFUGO,   VAZÃO   8800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</si>
  <si>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2,2 kW,    vazão    de    8800 m³ / h,    tensão / freqüência    de 220 / 380 V / 60 Hz, filtros classe G4, dimensionado para atender à pressão estática externa de 35 mmCA, acionamento com polias e correias; referência BBS 400 da Berliner Luft, NTVG 06 da Aerovent, Projelmec ou equivalente.</t>
    </r>
  </si>
  <si>
    <r>
      <rPr>
        <sz val="10"/>
        <rFont val="Times New Roman"/>
        <family val="1"/>
      </rPr>
      <t>61.14.060  CAIXA   VENTILADORA   COM   VENTILADOR   CENTRÍFUGO,   VAZÃO   700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</si>
  <si>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0,18 kW,    vazão    de    700 m³ / h,    tensão / freqüência    de 220 / 380 V / 60 Hz, filtros classe G4, dimensionado para atender à pressão estática externa de 35 mmCA, acionamento com polias e correias; referência BBT 160 da Berliner Luft, NTVG 01 da Aerovent, Projelmec ou equivalente.</t>
    </r>
  </si>
  <si>
    <r>
      <rPr>
        <sz val="10"/>
        <rFont val="Times New Roman"/>
        <family val="1"/>
      </rPr>
      <t>61.14.070  CAIXA   VENTILADORA   COM   VENTILADOR   CENTRÍFUGO,   VAZÃO   1710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</si>
  <si>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1710 m³ / h,    tensão / freqüência    de 220 / 380 V / 60 Hz, filtros classe G4, dimensionado para atender à pressão estática externa de 35 mmCA, acionamento com polias e correias; referência BBS 180 da Berliner Luft, NTVG 06 da Aerovent, Projelmec ou equivalente.</t>
    </r>
  </si>
  <si>
    <r>
      <rPr>
        <sz val="10"/>
        <rFont val="Times New Roman"/>
        <family val="1"/>
      </rPr>
      <t>61.14.080  CAIXA   VENTILADORA   COM   VENTILADOR   CENTRÍFUGO,   VAZÃO   1190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</si>
  <si>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1190 m³ / h,    tensão / freqüência    de 220 / 380 V / 60 Hz, filtros classe G4, dimensionado para atender à pressão estática externa de 35 mmCA,  acionamento  com  polias  e  correias;  referência  GV  SVDL  155  da  Motovent, Projelmec ou equivalente.</t>
    </r>
  </si>
  <si>
    <r>
      <rPr>
        <sz val="10"/>
        <rFont val="Times New Roman"/>
        <family val="1"/>
      </rPr>
      <t>61.14.100  VENTILADOR  CENTRÍFUGO  DE  DUPLA  ASPIRAÇÃO  “LIMITE-LOAD”,  VAZÃO  20.000 M³/H, PRESSÃO 50 MMCA - 380 / 660 V / 60HZ</t>
    </r>
  </si>
  <si>
    <r>
      <rPr>
        <sz val="10"/>
        <rFont val="Times New Roman"/>
        <family val="1"/>
      </rPr>
      <t xml:space="preserve">1)  </t>
    </r>
    <r>
      <rPr>
        <sz val="11"/>
        <rFont val="Times New Roman"/>
        <family val="1"/>
      </rPr>
      <t>Será medido por unidade de ventilador instalado (un).</t>
    </r>
  </si>
  <si>
    <r>
      <rPr>
        <sz val="10"/>
        <rFont val="Times New Roman"/>
        <family val="1"/>
      </rPr>
      <t xml:space="preserve">2)  </t>
    </r>
    <r>
      <rPr>
        <sz val="11"/>
        <rFont val="Times New Roman"/>
        <family val="1"/>
      </rPr>
      <t>O item remunera o fornecimento, montagem e instalação completa de ventilador centrífugo de dupla  aspiração  “limite-load”,  vazão  de  20.000 m³ / h,  potência  aproximada  de  15,0 c.v.  - 4 polos, tensão/frequência de 380 / 660 V / 60 Hz, diâmetro aproximado do rotor de 550 mm, dimensionado para atender à pressão estática de 50 mmCA. Referência CLD 560 da Projelmec, VLD-560-1-bu  da  Termodin,  CL-550-TI-DA  da  Brasfaiber  ou  equivalente.  Não  remunera amortecedores.</t>
    </r>
  </si>
  <si>
    <r>
      <rPr>
        <b/>
        <sz val="10"/>
        <rFont val="Times New Roman"/>
        <family val="1"/>
      </rPr>
      <t>61.20.000  REPAROS, CONSERVAÇÕES E COMPLEMENTOS</t>
    </r>
  </si>
  <si>
    <r>
      <rPr>
        <sz val="10"/>
        <rFont val="Times New Roman"/>
        <family val="1"/>
      </rPr>
      <t>61.20.040  CORTINA DE AR COM DUAS VELOCIDADES, PARA VÃO DE 1,20 M</t>
    </r>
  </si>
  <si>
    <r>
      <rPr>
        <sz val="10"/>
        <rFont val="Times New Roman"/>
        <family val="1"/>
      </rPr>
      <t xml:space="preserve">1)  </t>
    </r>
    <r>
      <rPr>
        <sz val="11"/>
        <rFont val="Times New Roman"/>
        <family val="1"/>
      </rPr>
      <t>Será medido por conjunto de cortina de ar instalada (cj).</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</si>
  <si>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</si>
  <si>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61.20.090  CORTINA DE AR COM DUAS VELOCIDADES, PARA VÃO DE 1,40 M</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</si>
  <si>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 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</si>
  <si>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61.20.100  LIGAÇÃO TÍPICA, (CAVALETE) PARA AR CONDICIONADO “FANCOIL”, DIÂMETRO DE 1/2”</t>
    </r>
  </si>
  <si>
    <r>
      <rPr>
        <sz val="10"/>
        <rFont val="Times New Roman"/>
        <family val="1"/>
      </rPr>
      <t xml:space="preserve">1) </t>
    </r>
    <r>
      <rPr>
        <sz val="11"/>
        <rFont val="Times New Roman"/>
        <family val="1"/>
      </rPr>
      <t>Será medido por conjunto de ligação tipo cavalete instalado (cj).</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</si>
  <si>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1/2”; uma válvula globo em bronze com extremidades roscáveis, haste ascendente, classe 150 libras, DN= 1/2”; um filtro “y” com corpo  em  aço  carbono,  tela  removível  em  aço  inoxidável,  classe150libras,  DN= 1/2”;  um manômetro com mostrador de 4”; um termômetro bimetálico com mostrador de 4” e escala de 0º a 100ºC; tubulação com diâmetro de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</si>
  <si>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61.20.110  LIGAÇÃO TÍPICA, (CAVALETE) PARA AR CONDICIONADO “FANCOIL”, DIÂMETRO DE 3/4”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</si>
  <si>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3/4”; uma válvula globo em bronze com extremidades roscáveis, haste ascendente, classe 150 libras, DN= 3/4”; um filtro “y” com corpo  em  aço  carbono,  tela  removível  em  aço  inoxidável,  classe150libras,  DN= 3/4”;  um manômetro com mostrador de 4”; um termômetro bimetálico com mostrador de 4” e escala de 0º a 100ºC; tubulação com diâmetro de 3/4”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</si>
  <si>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61.20.120  LIGAÇÃO TÍPICA, (CAVALETE) PARA AR CONDICIONADO “FANCOIL”, DIÂMETRO DE 1”</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</si>
  <si>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  uma  válvula  globo  em  bronze com  extremidades  roscáveis,  haste  ascendente,  classe  150  libras,  DN= 1”;  um  filtro  “y”  com corpo  em  aço  carbono,  tela  removível  em  aço  inoxidável,  classe  150  libras,  DN= 1”;  um manômetro com mostrador de 4”; um termômetro bimetálico com mostrador de 4” e escala de 0º a 100ºC; tubulação com diâmetro de 1”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</si>
  <si>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61.20.130  LIGAÇÃO TÍPICA, (CAVALETE) PARA AR CONDICIONADO “FANCOIL”, DIÂMETRO DE 1 1/4”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</si>
  <si>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DN=1 1/4”; uma válvula globo em bronze com extremidades roscáveis, haste ascendente, classe 150 libras, DN= 1 1/4”; um filtro “y” com corpo  em  aço  carbono,  tela  removível  em  aço  inoxidável,  classe  150  libras,  DN=1 1/4”;  um manômetro com mostrador de 4”; um termômetro bimetálico com mostrador de 4” e escala de 0º</t>
    </r>
  </si>
  <si>
    <r>
      <rPr>
        <sz val="11"/>
        <rFont val="Times New Roman"/>
        <family val="1"/>
      </rPr>
      <t>a 100ºC; tubulação com diâmetro de 1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</si>
  <si>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61.20.450  DUTO EM CHAPA DE AÇO GALVANIZADA</t>
    </r>
  </si>
  <si>
    <r>
      <rPr>
        <sz val="10"/>
        <rFont val="Times New Roman"/>
        <family val="1"/>
      </rPr>
      <t xml:space="preserve">1)  </t>
    </r>
    <r>
      <rPr>
        <sz val="11"/>
        <rFont val="Times New Roman"/>
        <family val="1"/>
      </rPr>
      <t>Será medido por peso de duto em chapa galvanizada instalado (kg).</t>
    </r>
  </si>
  <si>
    <r>
      <rPr>
        <sz val="10"/>
        <rFont val="Times New Roman"/>
        <family val="1"/>
      </rPr>
      <t xml:space="preserve">2)  </t>
    </r>
    <r>
      <rPr>
        <sz val="11"/>
        <rFont val="Times New Roman"/>
        <family val="1"/>
      </rPr>
      <t>O item remunera o fornecimento e instalação de duto, em chapa de aço galvanizado; remunera também materiais acessórios para a fixação completa do duto.</t>
    </r>
  </si>
  <si>
    <r>
      <rPr>
        <b/>
        <sz val="10"/>
        <color rgb="FF0000FF"/>
        <rFont val="Times New Roman"/>
        <family val="1"/>
      </rPr>
      <t>62.00.000  COZINHA, REFEITÓRIO, LAVANDERIA INDUSTRIAL, EQUIPAMENTO E ACESSÓRIOS</t>
    </r>
  </si>
  <si>
    <r>
      <rPr>
        <b/>
        <sz val="10"/>
        <rFont val="Times New Roman"/>
        <family val="1"/>
      </rPr>
      <t>62.04.000  MOBILIÁRIO E ACESSÓRIOS</t>
    </r>
  </si>
  <si>
    <r>
      <rPr>
        <sz val="10"/>
        <rFont val="Times New Roman"/>
        <family val="1"/>
      </rPr>
      <t>62.04.060  TANQUE DUPLO COM PÉS, EM AÇO INOXIDÁVEL, 1600 X 700 X 850 MM</t>
    </r>
  </si>
  <si>
    <r>
      <rPr>
        <sz val="10"/>
        <rFont val="Times New Roman"/>
        <family val="1"/>
      </rPr>
      <t xml:space="preserve">1)  </t>
    </r>
    <r>
      <rPr>
        <sz val="11"/>
        <rFont val="Times New Roman"/>
        <family val="1"/>
      </rPr>
      <t>Será medido por unidade de tanque duplo instalado (un).</t>
    </r>
  </si>
  <si>
    <r>
      <rPr>
        <sz val="10"/>
        <rFont val="Times New Roman"/>
        <family val="1"/>
      </rPr>
      <t xml:space="preserve">2)  </t>
    </r>
    <r>
      <rPr>
        <sz val="11"/>
        <rFont val="Times New Roman"/>
        <family val="1"/>
      </rPr>
      <t>O item remunera o fornecimento e instalação do tanque duplo constituído por: tampo em chapa de aço  inoxidável  nº 16  AISI 304,  liga  18.8,  medindo  1600 x 700 x 850 mm;  espelho,  nas  faces  que tangenciam as paredes, em aço inoxidável AISI 304, liga 18.8, com altura maior ou igual à 10 cm; estrutura  de  reforço  em  cantoneira  de  aço  com  galvanização  a  frio  e  acabamento  em  esmalte martelado na cor cinza, sobre primer anticorrosivo apropriado para superfícies galvanizadas; duas cubas    para    tanque    em   chapa    de    aço    inoxidável    nº 16    AISI 304,    liga    18.8,   medindo 700 x 600 x 450 mm, cada uma, equipadas com válvula americana; pés tubulares em aço inoxidável AISI 304,  liga  18.8;  remunera  também  o  fornecimento  de  materiais  acessórios  e  complementares necessários à instalação do tanque. Não remunera o fornecimento e instalação de registros, sifões, torneiras ou aparelhos misturadores.</t>
    </r>
  </si>
  <si>
    <r>
      <rPr>
        <sz val="10"/>
        <rFont val="Times New Roman"/>
        <family val="1"/>
      </rPr>
      <t>62.04.070  MESA EM AÇO INOXIDÁVEL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</si>
  <si>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</si>
  <si>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pés e reforço em aço inoxidável AISI 304, liga 18.8; remunera também o fornecimento de materiais acessórios e complementares necessários à instalação da mesa.</t>
    </r>
  </si>
  <si>
    <r>
      <rPr>
        <sz val="10"/>
        <rFont val="Times New Roman"/>
        <family val="1"/>
      </rPr>
      <t>62.04.090  MESA EM AÇO INOXIDÁVEL COM PRATELEIRA INFERIOR,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</si>
  <si>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</si>
  <si>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prateleira inferior em aço inoxidável AISI 304, liga 18.8; pés e reforço em aço inoxidável AISI 304, liga 18.8; remunera   também   o   fornecimento   de   materiais   acessórios   e   complementares   necessários   à instalação da mesa.</t>
    </r>
  </si>
  <si>
    <r>
      <rPr>
        <b/>
        <sz val="10"/>
        <rFont val="Times New Roman"/>
        <family val="1"/>
      </rPr>
      <t>62.20.000  REPAROS CONSERVAÇÕES E COMPLEMENTOS</t>
    </r>
  </si>
  <si>
    <r>
      <rPr>
        <sz val="10"/>
        <rFont val="Times New Roman"/>
        <family val="1"/>
      </rPr>
      <t>62.20.330  COIFA EM AÇO INOXIDÁVEL COM FILTRO E EXAUSTOR AXIAL - ÁREA ATÉ 3,00 M²</t>
    </r>
  </si>
  <si>
    <r>
      <rPr>
        <sz val="10"/>
        <rFont val="Times New Roman"/>
        <family val="1"/>
      </rPr>
      <t xml:space="preserve">1)  </t>
    </r>
    <r>
      <rPr>
        <sz val="11"/>
        <rFont val="Times New Roman"/>
        <family val="1"/>
      </rPr>
      <t>Será  medido  por  metro  quadrado  de  coifa  executada,  calculada  através  da  área  de  projeção horizontal até 3,00 m² (m²).</t>
    </r>
  </si>
  <si>
    <r>
      <rPr>
        <sz val="10"/>
        <rFont val="Times New Roman"/>
        <family val="1"/>
      </rPr>
      <t xml:space="preserve">2)  </t>
    </r>
    <r>
      <rPr>
        <sz val="11"/>
        <rFont val="Times New Roman"/>
        <family val="1"/>
      </rPr>
      <t>O item remunera o fornecimento e instalação da coifa em chapa de aço inoxidável nº 18 AISI 304, liga 18.8;  filtros;  exaustor;  curva; dutos até 10 m de comprimento; chapéu e rufo de acabamento. Remunera também os materiais acessórios necessários para fixação da coifa.</t>
    </r>
  </si>
  <si>
    <r>
      <rPr>
        <sz val="10"/>
        <rFont val="Times New Roman"/>
        <family val="1"/>
      </rPr>
      <t>62.20.340  COIFA EM AÇO INOXIDÁVEL COM FILTRO E EXAUSTOR AXIAL – ÁREA DE 3,01 ATÉ 7,50 M²</t>
    </r>
  </si>
  <si>
    <r>
      <rPr>
        <sz val="10"/>
        <rFont val="Times New Roman"/>
        <family val="1"/>
      </rPr>
      <t xml:space="preserve">1)  </t>
    </r>
    <r>
      <rPr>
        <sz val="11"/>
        <rFont val="Times New Roman"/>
        <family val="1"/>
      </rPr>
      <t>Será  medido  por  metro  quadrado  de  coifa  executada,  calculada  através  da  área  de  projeção horizontal de 3,01 até 7,50 m² (m²).</t>
    </r>
  </si>
  <si>
    <r>
      <rPr>
        <sz val="10"/>
        <rFont val="Times New Roman"/>
        <family val="1"/>
      </rPr>
      <t>62.20.350  COIFA EM AÇO INOXIDÁVEL COM FILTRO E EXAUSTOR AXIAL - ÁREA DE 7,51 ATÉ 16,00 M²</t>
    </r>
  </si>
  <si>
    <r>
      <rPr>
        <sz val="10"/>
        <rFont val="Times New Roman"/>
        <family val="1"/>
      </rPr>
      <t xml:space="preserve">1)  </t>
    </r>
    <r>
      <rPr>
        <sz val="11"/>
        <rFont val="Times New Roman"/>
        <family val="1"/>
      </rPr>
      <t>Será  medido  por  metro  quadrado  de  coifa  executada,  calculada  através  da  área  de  projeção horizontal até 7,51 m² até 16,00 m² (m²).</t>
    </r>
  </si>
  <si>
    <r>
      <rPr>
        <b/>
        <sz val="10"/>
        <color rgb="FF0000FF"/>
        <rFont val="Times New Roman"/>
        <family val="1"/>
      </rPr>
      <t>65.00.000  RESFRIAMENTO E CONSERVAÇÃO DE MATERIAL PERECÍVEL</t>
    </r>
  </si>
  <si>
    <r>
      <rPr>
        <b/>
        <sz val="10"/>
        <rFont val="Times New Roman"/>
        <family val="1"/>
      </rPr>
      <t>65.01.000  CÂMARA FRIGORÍFICA PARA RESFRIADO</t>
    </r>
  </si>
  <si>
    <r>
      <rPr>
        <sz val="10"/>
        <rFont val="Times New Roman"/>
        <family val="1"/>
      </rPr>
      <t>65.01.210  CÂMARA FRIGORÍFICA PARA RESFRIADOS</t>
    </r>
  </si>
  <si>
    <r>
      <rPr>
        <sz val="10"/>
        <rFont val="Times New Roman"/>
        <family val="1"/>
      </rPr>
      <t xml:space="preserve">1)  </t>
    </r>
    <r>
      <rPr>
        <sz val="11"/>
        <rFont val="Times New Roman"/>
        <family val="1"/>
      </rPr>
      <t>Será medido por metro quadrado de projeção de câmara instalada (m²).</t>
    </r>
  </si>
  <si>
    <r>
      <rPr>
        <sz val="10"/>
        <rFont val="Times New Roman"/>
        <family val="1"/>
      </rPr>
      <t xml:space="preserve">2)  </t>
    </r>
    <r>
      <rPr>
        <sz val="11"/>
        <rFont val="Times New Roman"/>
        <family val="1"/>
      </rPr>
      <t>O item remunera o fornecimento e instalação de câmara frigorífica, com altura até 2,90 m, para resfriados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entre   (+) 0°C   e   (+) 6°C,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</si>
  <si>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rFont val="Times New Roman"/>
        <family val="1"/>
      </rPr>
      <t>65.02.000  CÂMARA FRIGORÍFICA PARA CONGELADO</t>
    </r>
  </si>
  <si>
    <r>
      <rPr>
        <sz val="10"/>
        <rFont val="Times New Roman"/>
        <family val="1"/>
      </rPr>
      <t>65.02.100  CÂMARA FRIGORÍFICA PARA CONGELADO</t>
    </r>
  </si>
  <si>
    <r>
      <rPr>
        <sz val="10"/>
        <rFont val="Times New Roman"/>
        <family val="1"/>
      </rPr>
      <t xml:space="preserve">2)  </t>
    </r>
    <r>
      <rPr>
        <sz val="11"/>
        <rFont val="Times New Roman"/>
        <family val="1"/>
      </rPr>
      <t>O item remunera o fornecimento e instalação de câmara frigorífica com altura até 2,90 m, para congelados,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 15°C,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</si>
  <si>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color rgb="FF0000FF"/>
        <rFont val="Times New Roman"/>
        <family val="1"/>
      </rPr>
      <t>66.00.000  SEGURANÇA, VIGILÂNCIA E CONTROLE, EQUIPAMENTOS E SISTEMA</t>
    </r>
  </si>
  <si>
    <r>
      <rPr>
        <b/>
        <sz val="10"/>
        <rFont val="Times New Roman"/>
        <family val="1"/>
      </rPr>
      <t>66.02.000  CONTROLE DE ACESSOS E ALARME</t>
    </r>
  </si>
  <si>
    <r>
      <rPr>
        <sz val="10"/>
        <rFont val="Times New Roman"/>
        <family val="1"/>
      </rPr>
      <t>66.02.060  REPETIDORA   DE   SINAIS   DE   OCORRÊNCIAS,   DO   PAINEL   SINÓPTICO   DA   CENTRAL   DE ALARME</t>
    </r>
  </si>
  <si>
    <r>
      <rPr>
        <sz val="10"/>
        <rFont val="Times New Roman"/>
        <family val="1"/>
      </rPr>
      <t xml:space="preserve">1)  </t>
    </r>
    <r>
      <rPr>
        <sz val="11"/>
        <rFont val="Times New Roman"/>
        <family val="1"/>
      </rPr>
      <t>Será medido por unidade de repetidora de sinal instalada (un).</t>
    </r>
  </si>
  <si>
    <r>
      <rPr>
        <sz val="10"/>
        <rFont val="Times New Roman"/>
        <family val="1"/>
      </rPr>
      <t xml:space="preserve">2)  </t>
    </r>
    <r>
      <rPr>
        <sz val="11"/>
        <rFont val="Times New Roman"/>
        <family val="1"/>
      </rPr>
      <t>O item remunera o fornecimento e instalação de repetidora, de sinais de ocorrências, da central de   alarme,   equipada   com  painel   sinóptico  tipo  cristal   líquido,  para  centrais  de  alarme independente  do  número  de  zonas,  referência  Receptor  de  Painel  Sinótico  da  Paradox,  ou equivalente.</t>
    </r>
  </si>
  <si>
    <r>
      <rPr>
        <sz val="10"/>
        <rFont val="Times New Roman"/>
        <family val="1"/>
      </rPr>
      <t>66.02.090  DETECTOR DE METAIS TIPO PORTAL, MICROPROCESSADO</t>
    </r>
  </si>
  <si>
    <r>
      <rPr>
        <sz val="10"/>
        <rFont val="Times New Roman"/>
        <family val="1"/>
      </rPr>
      <t xml:space="preserve">1)  </t>
    </r>
    <r>
      <rPr>
        <sz val="11"/>
        <rFont val="Times New Roman"/>
        <family val="1"/>
      </rPr>
      <t>Será medido por unidade de detector de metais instalado (un).</t>
    </r>
  </si>
  <si>
    <r>
      <rPr>
        <sz val="10"/>
        <rFont val="Times New Roman"/>
        <family val="1"/>
      </rPr>
      <t xml:space="preserve">2)  </t>
    </r>
    <r>
      <rPr>
        <sz val="11"/>
        <rFont val="Times New Roman"/>
        <family val="1"/>
      </rPr>
      <t>O  item  remunera  o  fornecimento  e  instalação  de  detector  de  metais,  modelo  portal,  com  as características:</t>
    </r>
  </si>
  <si>
    <r>
      <rPr>
        <sz val="11"/>
        <rFont val="Times New Roman"/>
        <family val="1"/>
      </rPr>
      <t>a)  Protótipos comerciais:</t>
    </r>
  </si>
  <si>
    <r>
      <rPr>
        <sz val="11"/>
        <rFont val="Wingdings"/>
        <charset val="2"/>
      </rPr>
      <t></t>
    </r>
    <r>
      <rPr>
        <sz val="11"/>
        <rFont val="Times New Roman"/>
        <family val="1"/>
      </rPr>
      <t xml:space="preserve">  Detector de Metais Portal MAG-XXI, fabricação Magnetec;</t>
    </r>
  </si>
  <si>
    <r>
      <rPr>
        <sz val="11"/>
        <rFont val="Wingdings"/>
        <charset val="2"/>
      </rPr>
      <t></t>
    </r>
    <r>
      <rPr>
        <sz val="11"/>
        <rFont val="Times New Roman"/>
        <family val="1"/>
      </rPr>
      <t xml:space="preserve">  Detector de Metais Dorma, fabricação Dorma;</t>
    </r>
  </si>
  <si>
    <r>
      <rPr>
        <sz val="11"/>
        <rFont val="Wingdings"/>
        <charset val="2"/>
      </rPr>
      <t></t>
    </r>
    <r>
      <rPr>
        <sz val="11"/>
        <rFont val="Times New Roman"/>
        <family val="1"/>
      </rPr>
      <t xml:space="preserve">  Detector de Metais DMP-01, fabricação Priel;</t>
    </r>
  </si>
  <si>
    <r>
      <rPr>
        <sz val="11"/>
        <rFont val="Times New Roman"/>
        <family val="1"/>
      </rPr>
      <t>b)  Circuito   de   controle   microprocessado   ou   microcontrolado,   operando   com  sistema   de transmissão e recepção de campo magnético;</t>
    </r>
  </si>
  <si>
    <r>
      <rPr>
        <sz val="11"/>
        <rFont val="Times New Roman"/>
        <family val="1"/>
      </rPr>
      <t>c)  O   equipamento   deverá   possuir   pelo   menos   dois   canais   independentes,   de   forma   a proporcionar  maior  uniformidade  do  campo  magnético,  reduzindo  assim  áreas  “mortas” (centro   do  portal   e  rente  ao  piso)   e  extremamente  sensíveis  (como  as  colunas  dos receptores);</t>
    </r>
  </si>
  <si>
    <r>
      <rPr>
        <sz val="11"/>
        <rFont val="Times New Roman"/>
        <family val="1"/>
      </rPr>
      <t>d)  Sistema de programação para efetuar a detecção de metais ferrosos, metais não ferrosos ou ligas, captando inclusive aparelhos de telefonia móvel celular;</t>
    </r>
  </si>
  <si>
    <r>
      <rPr>
        <sz val="11"/>
        <rFont val="Times New Roman"/>
        <family val="1"/>
      </rPr>
      <t>e)  Operação  sem  interferências,  quando  instalado  junto  a  esquadrias  metálicas  fixas,  e  não provocar   disparo  por   movimento  de  estruturas  metálicas  e  ou  móveis  de  dimensões proporcionais ao portal de detecção (portas, esquadrias, cadeiras, etc.) a mais de meio metro de distância;</t>
    </r>
  </si>
  <si>
    <r>
      <rPr>
        <sz val="11"/>
        <rFont val="Times New Roman"/>
        <family val="1"/>
      </rPr>
      <t>f)  Sinalizador luminoso e sonoro de indicação de detecção de metais;</t>
    </r>
  </si>
  <si>
    <r>
      <rPr>
        <sz val="11"/>
        <rFont val="Times New Roman"/>
        <family val="1"/>
      </rPr>
      <t>g)  Dotado  de  sistema  ininterrupto  de  energia,  com circuito  carregador, baterias seladas, com capacidade para manter o equipamento em operação por pelo menos 6 (seis) horas, em caso de falta de energia elétrica;</t>
    </r>
  </si>
  <si>
    <r>
      <rPr>
        <sz val="11"/>
        <rFont val="Times New Roman"/>
        <family val="1"/>
      </rPr>
      <t>h)  Dimensões máximas:</t>
    </r>
  </si>
  <si>
    <r>
      <rPr>
        <sz val="11"/>
        <rFont val="Wingdings"/>
        <charset val="2"/>
      </rPr>
      <t></t>
    </r>
    <r>
      <rPr>
        <sz val="11"/>
        <rFont val="Times New Roman"/>
        <family val="1"/>
      </rPr>
      <t xml:space="preserve">  Altura interna até 2000 mm;</t>
    </r>
  </si>
  <si>
    <r>
      <rPr>
        <sz val="11"/>
        <rFont val="Wingdings"/>
        <charset val="2"/>
      </rPr>
      <t></t>
    </r>
    <r>
      <rPr>
        <sz val="11"/>
        <rFont val="Times New Roman"/>
        <family val="1"/>
      </rPr>
      <t xml:space="preserve">  Largura interna até 800 mm;</t>
    </r>
  </si>
  <si>
    <r>
      <rPr>
        <sz val="11"/>
        <rFont val="Wingdings"/>
        <charset val="2"/>
      </rPr>
      <t></t>
    </r>
    <r>
      <rPr>
        <sz val="11"/>
        <rFont val="Times New Roman"/>
        <family val="1"/>
      </rPr>
      <t xml:space="preserve">  Altura externa até 2200 mm;</t>
    </r>
  </si>
  <si>
    <r>
      <rPr>
        <sz val="11"/>
        <rFont val="Wingdings"/>
        <charset val="2"/>
      </rPr>
      <t></t>
    </r>
    <r>
      <rPr>
        <sz val="11"/>
        <rFont val="Times New Roman"/>
        <family val="1"/>
      </rPr>
      <t xml:space="preserve">  Largura externa até 1000 mm.</t>
    </r>
  </si>
  <si>
    <r>
      <rPr>
        <sz val="11"/>
        <rFont val="Times New Roman"/>
        <family val="1"/>
      </rPr>
      <t>Remunera  também  o  "start up"  do  equipamento;  treinamento  completo  do  funcionamento, manutenção e operação do equipamento; testes de aceite realizados juntamente com equipe da Gerenciadora  e / ou  Contratante  e  a  entrega  da  documentação,  em  português,  abrangendo aspectos de operação e manutenção. Não remunera adequações civis, quando necessárias para a instalação do equipamento.</t>
    </r>
  </si>
  <si>
    <r>
      <rPr>
        <sz val="10"/>
        <rFont val="Times New Roman"/>
        <family val="1"/>
      </rPr>
      <t>66.02.130  PORTEIRO ELETRÔNICO COM UM INTERFONE</t>
    </r>
  </si>
  <si>
    <r>
      <rPr>
        <sz val="10"/>
        <rFont val="Times New Roman"/>
        <family val="1"/>
      </rPr>
      <t xml:space="preserve">1)  </t>
    </r>
    <r>
      <rPr>
        <sz val="11"/>
        <rFont val="Times New Roman"/>
        <family val="1"/>
      </rPr>
      <t>Será medido por conjunto de porteiro eletrônico instalado (cj).</t>
    </r>
  </si>
  <si>
    <r>
      <rPr>
        <sz val="10"/>
        <rFont val="Times New Roman"/>
        <family val="1"/>
      </rPr>
      <t xml:space="preserve">2)  </t>
    </r>
    <r>
      <rPr>
        <sz val="11"/>
        <rFont val="Times New Roman"/>
        <family val="1"/>
      </rPr>
      <t>O  item  remunera  o  fornecimento  e  instalação  de  porteiro  eletrônico,  constituído  por:  painel externo  em  ABS  de  alta  resistência,  nas  cores  cinza  ou  grafite;  um  aparelho  de  interfone; alimentação em 110 V / 220 V, ligada no interfone, referência porteiro eletrônico AM-M100 da Amelco,  ou  equivalente.  O  item  não  remunera  o  fornecimento  e  instalação  de  cabos  e adequações civis, necessários para a instalação.</t>
    </r>
  </si>
  <si>
    <r>
      <rPr>
        <sz val="10"/>
        <rFont val="Times New Roman"/>
        <family val="1"/>
      </rPr>
      <t>66.02.239  SISTEMA  ELETRÔNICO  DE  AUTOMATIZAÇÃO  DE  PORTÃO  DESLIZANTE,  PARA  ESFORÇOS ATÉ 800 KG</t>
    </r>
  </si>
  <si>
    <r>
      <rPr>
        <sz val="10"/>
        <rFont val="Times New Roman"/>
        <family val="1"/>
      </rPr>
      <t xml:space="preserve">1)  </t>
    </r>
    <r>
      <rPr>
        <sz val="11"/>
        <rFont val="Times New Roman"/>
        <family val="1"/>
      </rPr>
      <t>Será medido por conjunto de sistema de automatização instalado (cj).</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</si>
  <si>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até 800 kg,; 01 (uma) central  de  comando  microprocessada,  com  embreagem;  02  (dois)  controles  remotos;  1  (um) receptor  (botoeira);  imãs  para  fim  de  curso;  gomos  de  cremalheira;  barras  de  cremalheira industrial,   referência   automatizador   com   controle   digital   microprocessado   para   portões deslizantes Eurus Steel 1/2” Jet Flex,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</si>
  <si>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66.02.240  SISTEMA  ELETRÔNICO  DE  AUTOMATIZAÇÃO  DE  PORTÃO  DESLIZANTE,  PARA  ESFORÇOS MAIOR DE 800 KG E ATÉ 1.400 KG</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</si>
  <si>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maior de 800 kg e até</t>
    </r>
  </si>
  <si>
    <r>
      <rPr>
        <sz val="11"/>
        <rFont val="Times New Roman"/>
        <family val="1"/>
      </rPr>
      <t>1.400 kg, 01 (uma) central de comando microprocessada, com embreagem; 03 (três) controles remotos; 1 (um) receptor (botoeira); imãs para fim de curso; gomos de cremalheira; barras de cremalheira  industrial,  referência  automatizador  com  controle  digital  microprocessado  para portões deslizantes Eurus 1.400,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</si>
  <si>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66.02.460  VÍDEO PORTEIRO ELETRÔNICO COLORIDO COM UM INTERFONE E FECHADURA ELÉTRICA</t>
    </r>
  </si>
  <si>
    <r>
      <rPr>
        <sz val="10"/>
        <rFont val="Times New Roman"/>
        <family val="1"/>
      </rPr>
      <t xml:space="preserve">1)  </t>
    </r>
    <r>
      <rPr>
        <sz val="11"/>
        <rFont val="Times New Roman"/>
        <family val="1"/>
      </rPr>
      <t>Será medido por conjunto de vídeo porteiro eletrônico instalado (cj).</t>
    </r>
  </si>
  <si>
    <r>
      <rPr>
        <sz val="10"/>
        <rFont val="Times New Roman"/>
        <family val="1"/>
      </rPr>
      <t xml:space="preserve">2)  </t>
    </r>
    <r>
      <rPr>
        <sz val="11"/>
        <rFont val="Times New Roman"/>
        <family val="1"/>
      </rPr>
      <t>O  item  remunera  o  fornecimento  e  instalação  de  vídeo  porteiro  eletrônico  que  permite  a identificação  visualmente  do  visitante,  a  comunicação  com  o  mesmo  e  o  acionamento  da fechadura elétrica diretamente do monitor, constituído por:  monitor  de vídeo, com tela de 4" colorido,  com  ajustes  de  imagem  e  nível  de  toque  da  campainha;  câmera  com  lente  grande angular;  sistema  de  alarme  anti-furto  da  câmera  externa;  compatível  com PABX;  sistema bi- volt  automático,  referência  vídeo  porteiro  eletrônico  com  vídeo  color,  fabricação  HDL,  ou equivalente;  cabos,  materiais  acessórios  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t>
    </r>
  </si>
  <si>
    <r>
      <rPr>
        <sz val="10"/>
        <rFont val="Times New Roman"/>
        <family val="1"/>
      </rPr>
      <t>66.02.500  CENTRAL DE ALARME MICROPROCESSADA, PARA ATÉ 125 ZONAS</t>
    </r>
  </si>
  <si>
    <r>
      <rPr>
        <sz val="10"/>
        <rFont val="Times New Roman"/>
        <family val="1"/>
      </rPr>
      <t xml:space="preserve">1)  </t>
    </r>
    <r>
      <rPr>
        <sz val="11"/>
        <rFont val="Times New Roman"/>
        <family val="1"/>
      </rPr>
      <t>Será medido por unidade de central de alarme instalada (un).</t>
    </r>
  </si>
  <si>
    <r>
      <rPr>
        <sz val="10"/>
        <rFont val="Times New Roman"/>
        <family val="1"/>
      </rPr>
      <t xml:space="preserve">2)  </t>
    </r>
    <r>
      <rPr>
        <sz val="11"/>
        <rFont val="Times New Roman"/>
        <family val="1"/>
      </rPr>
      <t>O  item  remunera  o  fornecimento  e  instalação  de  central  de  alarme,  completa,  destinada  a processar  sinais  provenientes  dos  circuitos  de  alarmes  distintos,  convertê-los  em  indicações audiovisuais, comandar e controlar os demais componentes do sistema, microprocessada com saída em RS 232, equipada com painel sinóptico tipo cristal líquido, para até 125 (cento e vinte e  cinco)  zonas  de  alarmes  endereçáveis,  inclusive  bateria  "no break"  para  a  central  e  sua memória, em 24 horas, referência FP-01 da Gevi Gama, ou equivalente.</t>
    </r>
  </si>
  <si>
    <r>
      <rPr>
        <sz val="10"/>
        <rFont val="Times New Roman"/>
        <family val="1"/>
      </rPr>
      <t>66.02.560  CONTROLADOR DE ACESSO COM IDENTIFICAÇÃO POR IMPRESSÃO DIGITAL (BIOMETRIA) E SOFTWARE DE GERENCIAMENTO</t>
    </r>
  </si>
  <si>
    <r>
      <rPr>
        <sz val="10"/>
        <rFont val="Times New Roman"/>
        <family val="1"/>
      </rPr>
      <t xml:space="preserve">1)  </t>
    </r>
    <r>
      <rPr>
        <sz val="11"/>
        <rFont val="Times New Roman"/>
        <family val="1"/>
      </rPr>
      <t>Será medido por conjunto de controlador de acesso instalado (cj).</t>
    </r>
  </si>
  <si>
    <r>
      <rPr>
        <sz val="10"/>
        <rFont val="Times New Roman"/>
        <family val="1"/>
      </rPr>
      <t xml:space="preserve">2)  </t>
    </r>
    <r>
      <rPr>
        <sz val="11"/>
        <rFont val="Times New Roman"/>
        <family val="1"/>
      </rPr>
      <t>O item remunera o fornecimento e instalação de controlador de acesso com leitor biométrico (identificação por  impressão digital)  e teclado (identificação por  senha)  para acionamento de fechadura eletroímã ou eletromagnética, catracas ou torniquetes; armazenamento mínimo para 1000 digitais, capacidade mínima de 16000 registros, sensor biométrico ótico com resolução de 500 DPI, tempo para identificação &lt;= 2s, tensão de alimentação 12 VDC. Remunera também software de gerenciamento de marcações para cada unidade de hardware correspondente. Não remunera fechadura, serviços de fornecimento e instalação das tubulações e cabos, bem como adequações de obra civil necessárias.</t>
    </r>
  </si>
  <si>
    <r>
      <rPr>
        <b/>
        <sz val="10"/>
        <rFont val="Times New Roman"/>
        <family val="1"/>
      </rPr>
      <t>66.08.000  EQUIPAMENTOS PARA SISTEMA SEGURANÇA, VIGILÂNCIA E CONTROLE</t>
    </r>
  </si>
  <si>
    <r>
      <rPr>
        <sz val="10"/>
        <rFont val="Times New Roman"/>
        <family val="1"/>
      </rPr>
      <t>66.08.042  CÂMARA  FIXA  COMPACTA  DE  1/3”,  COLORIDA,  COM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</si>
  <si>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</si>
  <si>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da  câmera  IP  fixa,  colorida,  com  as  seguintes características:  resolução  de  1.3 MP,  lente  varifocal  e  Grau  de  proteção  mínimo  IP  66.  IR inteligente com alcance de 20 metros, processamento de imagem DSP, controle automático de ganho  de  branco  (AGC),  função  WDR,  para  ambientes  internos  e  externos;  referências comerciais:  Intelbras  VIP S 3120,  Grupo  Giga  GSIP1300TVP,  Geovision  GV-UBL1211  ou equivalente.</t>
    </r>
  </si>
  <si>
    <r>
      <rPr>
        <sz val="10"/>
        <rFont val="Times New Roman"/>
        <family val="1"/>
      </rPr>
      <t>66.08.042  CÂMARA  IP  HD  1.3 MP,  COM  DOME  DE  PROTEÇÃO  E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</si>
  <si>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</si>
  <si>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de  câmera  tipo  mini  dome,  com  as  seguintes características: resolução Full HD 1.3 MP, lente varifocal e Grau de proteção mínimo IP 65, IR inteligente  com  alcance  de  até  20  metros,  controle  automático  de  ganho  de  branco  (AGC), função  WDR,  Dome/cúpula  em  vidro  temperado  ou  policarbonato  de  alta  resistência,  com  a espessura mínima de 3 mm;  referência comercial:  dome IP VIP E4220Z fabricação Intelbras, GV EDR2100-0F fabricação Geovision ou equivalente.</t>
    </r>
  </si>
  <si>
    <r>
      <rPr>
        <sz val="10"/>
        <rFont val="Times New Roman"/>
        <family val="1"/>
      </rPr>
      <t>66.08.061 MESA CONTROLADORA HÍBRIDA COM TECLADO E JOYSTICK, COMPATÍVEL COM SISTEMA DE CFTV, IP OU ANALÓGICO</t>
    </r>
  </si>
  <si>
    <r>
      <rPr>
        <sz val="10"/>
        <rFont val="Times New Roman"/>
        <family val="1"/>
      </rPr>
      <t xml:space="preserve">1)  </t>
    </r>
    <r>
      <rPr>
        <sz val="11"/>
        <rFont val="Times New Roman"/>
        <family val="1"/>
      </rPr>
      <t>Será medido por unidade de mesa controladora instalada (un).</t>
    </r>
  </si>
  <si>
    <r>
      <rPr>
        <sz val="10"/>
        <rFont val="Times New Roman"/>
        <family val="1"/>
      </rPr>
      <t xml:space="preserve">2)  </t>
    </r>
    <r>
      <rPr>
        <sz val="11"/>
        <rFont val="Times New Roman"/>
        <family val="1"/>
      </rPr>
      <t>O  item  remunera  o  fornecimento  e  instalação  de  mesa  controladora  com  tecnologia  híbrida, teclado e joystick, compatível com sistema de CFTV, IP ou analógico, DVR ou NVR, câmeras speed dome e um monitor para visualizar as imagens, suporta protocolos Intelbras, Pelco-P e Pelco-D,   permite   configuração   de   acesso   por   perfil   de  usuário,  conexão  IP  via  RJ 45, comunicação via RS 485 e RS 232. Não remunera as câmeras e o monitor. Referência Intelbrás- VTN 2000 ou equivalente.</t>
    </r>
  </si>
  <si>
    <r>
      <rPr>
        <sz val="10"/>
        <rFont val="Times New Roman"/>
        <family val="1"/>
      </rPr>
      <t>66.08.081 MESA DE APOIO PARA ATÉ 6 MONITORES DE 21,5”</t>
    </r>
  </si>
  <si>
    <r>
      <rPr>
        <sz val="10"/>
        <rFont val="Times New Roman"/>
        <family val="1"/>
      </rPr>
      <t xml:space="preserve">1)  </t>
    </r>
    <r>
      <rPr>
        <sz val="11"/>
        <rFont val="Times New Roman"/>
        <family val="1"/>
      </rPr>
      <t>Será medido por unidade de mesa instalada (un).</t>
    </r>
  </si>
  <si>
    <r>
      <rPr>
        <sz val="10"/>
        <rFont val="Times New Roman"/>
        <family val="1"/>
      </rPr>
      <t xml:space="preserve">2)  </t>
    </r>
    <r>
      <rPr>
        <sz val="11"/>
        <rFont val="Times New Roman"/>
        <family val="1"/>
      </rPr>
      <t>O item remunera o fornecimento e instalação de mesa de apoio e capacidade para acondicionar até  6  monitores  de  21,5”  com  as  seguintes  características:  acesso  posterior  ao  “rack”  com fechadura  tipo  “Yale”;  acesso  frontal  vedado  com  grau  de  proteção  IP-23;  laterais  e  traseira removível; réguas de tomadas (2P+T 16 A 250 V) para ligação dos monitores e equipamentos; perfis  em  alumínio;  moldura  estrutural  e  de  suporte  em  chapa  de  aço;  fechamentos  laterais; tampas traseiras removíveis;   dois planos de montagem;  conjunto de porcas e parafusos para fixação; unidade de ventilação forçada. Não remunera o fornecimento e instalação de cabos e adequações civis, necessários para a instalação.</t>
    </r>
  </si>
  <si>
    <r>
      <rPr>
        <sz val="10"/>
        <rFont val="Times New Roman"/>
        <family val="1"/>
      </rPr>
      <t>66.08.100  RACK FECHADO PADRÃO METÁLICO, 19” X 12Us X 470 MM</t>
    </r>
  </si>
  <si>
    <r>
      <rPr>
        <sz val="10"/>
        <rFont val="Times New Roman"/>
        <family val="1"/>
      </rPr>
      <t xml:space="preserve">1)  </t>
    </r>
    <r>
      <rPr>
        <sz val="11"/>
        <rFont val="Times New Roman"/>
        <family val="1"/>
      </rPr>
      <t>Será medido por unidade de rack instalado (un).</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</si>
  <si>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12Us x 470 mm, em chapa de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</si>
  <si>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66.08.110  RACK FECHADO PADRÃO METÁLICO, 19” X 20 Us X 470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</si>
  <si>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20Us x 470 mm, em chapa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</si>
  <si>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 xml:space="preserve">66.08.111  RACK FECHADO DE PISO PADRÃO METÁLICO, 19 X 24 Us </t>
    </r>
    <r>
      <rPr>
        <sz val="10"/>
        <color rgb="FF0000FF"/>
        <rFont val="Times New Roman"/>
        <family val="1"/>
      </rPr>
      <t xml:space="preserve">X </t>
    </r>
    <r>
      <rPr>
        <sz val="10"/>
        <rFont val="Times New Roman"/>
        <family val="1"/>
      </rPr>
      <t>570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</si>
  <si>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24 Us x 570 mm, em chapa aço bitola 18 (laterais, teto e tampa traseira) e bitola 12 (fundo) tipo autoportante, com porta em acrílico, laterais removíveis, venezianas laterais para ventilação forçada superior.</t>
    </r>
  </si>
  <si>
    <r>
      <rPr>
        <sz val="10"/>
        <rFont val="Times New Roman"/>
        <family val="1"/>
      </rPr>
      <t>66.08.115  RACK FECHADO DE PISO PADRÃO METÁLICO, 19” X 44 Us X 770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</si>
  <si>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de piso padrão metálico 19” x 44 Us x 770 mm, em chapa aço bitola 18 (laterais, teto e tampa traseira) e bitola 12 (fundo) tipo autoportante, com porta em acrílico, laterais removíveis, venezianas laterais para ventilação forçada superior, com dois ventiladores no mínimo e chave réguas de tomadas (2P+T 16 A 250 V) para ligação dos equipamentos e uma bandeja deslizante.</t>
    </r>
  </si>
  <si>
    <r>
      <rPr>
        <sz val="10"/>
        <rFont val="Times New Roman"/>
        <family val="1"/>
      </rPr>
      <t>66.08.131  MONITOR LCD OU LED COLORIDO, TELA PLANA DE 21,5"</t>
    </r>
  </si>
  <si>
    <r>
      <rPr>
        <sz val="10"/>
        <rFont val="Times New Roman"/>
        <family val="1"/>
      </rPr>
      <t xml:space="preserve">1)  </t>
    </r>
    <r>
      <rPr>
        <sz val="11"/>
        <rFont val="Times New Roman"/>
        <family val="1"/>
      </rPr>
      <t>Será medido por unidade de monitor instalado (un).</t>
    </r>
  </si>
  <si>
    <r>
      <rPr>
        <sz val="10"/>
        <rFont val="Times New Roman"/>
        <family val="1"/>
      </rPr>
      <t xml:space="preserve">2)  </t>
    </r>
    <r>
      <rPr>
        <sz val="11"/>
        <rFont val="Times New Roman"/>
        <family val="1"/>
      </rPr>
      <t>O  item  remunera  o  fornecimento  e  instalação  de  monitor  de  vídeo  21,5”,  com  as  seguintes características: tipo de display LCD e/ou LED; tamanho da tela 21,5 polegadas; resolução máx. 1920 x 1080  Pixel  (mínimo);  número  de  cores  16  milhões  (mínimo);  contraste  20.000.000:1 (mínimo); fabricação LG, AOC, ou equivalente.</t>
    </r>
  </si>
  <si>
    <r>
      <rPr>
        <sz val="10"/>
        <rFont val="Times New Roman"/>
        <family val="1"/>
      </rPr>
      <t>66.08.240  FILTRO PASSIVO E MISTURADOR DE SINAIS VHF / UHF / CATV</t>
    </r>
  </si>
  <si>
    <r>
      <rPr>
        <sz val="10"/>
        <rFont val="Times New Roman"/>
        <family val="1"/>
      </rPr>
      <t xml:space="preserve">1)  </t>
    </r>
    <r>
      <rPr>
        <sz val="11"/>
        <rFont val="Times New Roman"/>
        <family val="1"/>
      </rPr>
      <t>Será medido por unidade de filtro e misturador de sinais instalado (un)</t>
    </r>
  </si>
  <si>
    <r>
      <rPr>
        <sz val="10"/>
        <rFont val="Times New Roman"/>
        <family val="1"/>
      </rPr>
      <t xml:space="preserve">2)  </t>
    </r>
    <r>
      <rPr>
        <sz val="11"/>
        <rFont val="Times New Roman"/>
        <family val="1"/>
      </rPr>
      <t>O  item  remunera  o  fornecimento  e  instalação  de  misturador  de  sinais  VHF / UHF / CATV, sendo em caixa injetada em Zamak com tratamento superficial em estanho; equaliza e mistura até  8  canais  de  VHF  para  sistemas  coletivos,  referência  PQMI-8000 B  da  Proeletronic  ou equivalente, acessórios e mão-de-obra para instalação.</t>
    </r>
  </si>
  <si>
    <r>
      <rPr>
        <sz val="10"/>
        <rFont val="Times New Roman"/>
        <family val="1"/>
      </rPr>
      <t>66.08.250  RECEPTOR DE SINAIS VIA SATÉLITE PARA 8 CANAIS (RACK)</t>
    </r>
  </si>
  <si>
    <r>
      <rPr>
        <sz val="10"/>
        <rFont val="Times New Roman"/>
        <family val="1"/>
      </rPr>
      <t xml:space="preserve">1)  </t>
    </r>
    <r>
      <rPr>
        <sz val="11"/>
        <rFont val="Times New Roman"/>
        <family val="1"/>
      </rPr>
      <t>Será medido por unidade de modulador de canais instalado (un)</t>
    </r>
  </si>
  <si>
    <r>
      <rPr>
        <sz val="10"/>
        <rFont val="Times New Roman"/>
        <family val="1"/>
      </rPr>
      <t xml:space="preserve">2)  </t>
    </r>
    <r>
      <rPr>
        <sz val="11"/>
        <rFont val="Times New Roman"/>
        <family val="1"/>
      </rPr>
      <t>O  item remunera  o  fornecimento  e  instalação  de  receptor  de  sinais via satélite para 8 canais (rack),  referência  PQRK-2308  da  Proeletronic  ou  equivalente,  acessórios e mão-de-obra para instalação.</t>
    </r>
  </si>
  <si>
    <r>
      <rPr>
        <sz val="10"/>
        <rFont val="Times New Roman"/>
        <family val="1"/>
      </rPr>
      <t>66.08.260  MODULADOR DE CANAIS VHF / UHF / CATV / CFTV</t>
    </r>
  </si>
  <si>
    <r>
      <rPr>
        <sz val="11"/>
        <rFont val="Times New Roman"/>
        <family val="1"/>
      </rPr>
      <t>1)  Será medido por unidade de modulador de canais instalado (un)</t>
    </r>
  </si>
  <si>
    <r>
      <rPr>
        <sz val="11"/>
        <rFont val="Times New Roman"/>
        <family val="1"/>
      </rPr>
      <t>2)  O item remunera o fornecimento e instalação de modulador de canais modelo ágil, referência PQMO 2600 da Proeletronic ou equivalente, acessórios e mão-de-obra para instalação.</t>
    </r>
  </si>
  <si>
    <r>
      <rPr>
        <sz val="10"/>
        <rFont val="Times New Roman"/>
        <family val="1"/>
      </rPr>
      <t>66.08.270  AMPLIFICADOR DE LINHA VHF / UHF COM CONECTOR DE F-50 DB</t>
    </r>
  </si>
  <si>
    <r>
      <rPr>
        <sz val="11"/>
        <rFont val="Times New Roman"/>
        <family val="1"/>
      </rPr>
      <t>1)  Será medido por unidade de amplificador de linha instalado (un)</t>
    </r>
  </si>
  <si>
    <r>
      <rPr>
        <sz val="11"/>
        <rFont val="Times New Roman"/>
        <family val="1"/>
      </rPr>
      <t>2)  O  item  remunera  o  fornecimento  e  instalação  de  amplificador  transistorizado  de  linha  RHF (50 a 220 MHz – 50 dB) ou UHF (470 a 800 MHz – 48 dB), nível de saída 1, 4 e 8 canais, com</t>
    </r>
  </si>
  <si>
    <r>
      <rPr>
        <sz val="11"/>
        <rFont val="Times New Roman"/>
        <family val="1"/>
      </rPr>
      <t>conectores de saída F-fêmea – 110 / 220 V, remunera também acessórios e mão-de-obra para instalação.</t>
    </r>
  </si>
  <si>
    <r>
      <rPr>
        <sz val="10"/>
        <rFont val="Times New Roman"/>
        <family val="1"/>
      </rPr>
      <t>66.08.322  CÂMARA FIXA COM DOMO E SUPORTE DE FIXAÇÃO, SENSOR DE IMAGEM CMOS, FUNÇÃO WDR</t>
    </r>
  </si>
  <si>
    <r>
      <rPr>
        <sz val="10"/>
        <rFont val="Times New Roman"/>
        <family val="1"/>
      </rPr>
      <t xml:space="preserve">2)  </t>
    </r>
    <r>
      <rPr>
        <sz val="11"/>
        <rFont val="Times New Roman"/>
        <family val="1"/>
      </rPr>
      <t xml:space="preserve">O item remunera o fornecimento e instalação de câmera IP fixa com domo externa (outdoor), sensor de imagem CMOS; formato de vídeo NTSC com as seguintes características: resolução de 1080 P e 5 MP;  tecnologia </t>
    </r>
    <r>
      <rPr>
        <i/>
        <sz val="11"/>
        <rFont val="Times New Roman"/>
        <family val="1"/>
      </rPr>
      <t xml:space="preserve">Day&amp;Night </t>
    </r>
    <r>
      <rPr>
        <sz val="11"/>
        <rFont val="Times New Roman"/>
        <family val="1"/>
      </rPr>
      <t>(troca automática de colorido para monocromático em função da luminosidade); sensibilidade de 0,24 lux em modo colorido ou de 0 lux no modo monocromático;  controle  Automático  de  Ganho  (CAG);  função  WDR;  relação  sinal/ruído  de 76 dB;  infra  vermelho  (IR)  com alcance  de 15 m;  lente varifocal  de 3 a 10 mm;  alimentação Poe e +12V dc; invólucro do tipo domo com cúpula de policarbonato anti vandalismo (IK10) com grau de proteção IP66 – NEMA 4x e suporte de fixação adaptável para domo; referência comercial NDI-50022-V3 da Bosch ou equivalente. Não remunera o fornecimento e instalação de cabos e adequações civis, necessários para a instalação.</t>
    </r>
  </si>
  <si>
    <r>
      <rPr>
        <sz val="10"/>
        <rFont val="Times New Roman"/>
        <family val="1"/>
      </rPr>
      <t>66.08.340  UNIDADE DE DISCO RÍGIDO (HD) EXTERNO DE 5 TB</t>
    </r>
  </si>
  <si>
    <r>
      <rPr>
        <sz val="10"/>
        <rFont val="Times New Roman"/>
        <family val="1"/>
      </rPr>
      <t xml:space="preserve">1)  </t>
    </r>
    <r>
      <rPr>
        <sz val="11"/>
        <rFont val="Times New Roman"/>
        <family val="1"/>
      </rPr>
      <t>Será medido por unidade de disco rígido externo (HD) instalada (un).</t>
    </r>
  </si>
  <si>
    <r>
      <rPr>
        <sz val="10"/>
        <rFont val="Times New Roman"/>
        <family val="1"/>
      </rPr>
      <t xml:space="preserve">2)  </t>
    </r>
    <r>
      <rPr>
        <sz val="11"/>
        <rFont val="Times New Roman"/>
        <family val="1"/>
      </rPr>
      <t>O  item  remunera  o  fornecimento  e  instalação  de  unidade  de  disco  rígido  externo  (HD)  com armazenamento de dados até 5 TB.</t>
    </r>
  </si>
  <si>
    <r>
      <rPr>
        <sz val="10"/>
        <rFont val="Times New Roman"/>
        <family val="1"/>
      </rPr>
      <t>66.08.350  UNIDADE DE DISCO RÍGIDO (HD) EXTERNO DE 8 TB</t>
    </r>
  </si>
  <si>
    <r>
      <rPr>
        <sz val="10"/>
        <rFont val="Times New Roman"/>
        <family val="1"/>
      </rPr>
      <t xml:space="preserve">2)  </t>
    </r>
    <r>
      <rPr>
        <sz val="11"/>
        <rFont val="Times New Roman"/>
        <family val="1"/>
      </rPr>
      <t>O  item  remunera  o  fornecimento  e  instalação  de  unidade  de  disco  rígido  externo  (HD)  com armazenamento de dados até 8 TB.</t>
    </r>
  </si>
  <si>
    <r>
      <rPr>
        <sz val="10"/>
        <rFont val="Times New Roman"/>
        <family val="1"/>
      </rPr>
      <t>66.08.400 ESTAÇÃO DE TRABALHO "WORKSTATION" PARA CENTRAL DE MONITORAMENTO COM ATÉ 3 MONITORES – MEMÓRIA RAM DE 8 GB</t>
    </r>
  </si>
  <si>
    <r>
      <rPr>
        <sz val="10"/>
        <rFont val="Times New Roman"/>
        <family val="1"/>
      </rPr>
      <t xml:space="preserve">1)  </t>
    </r>
    <r>
      <rPr>
        <sz val="11"/>
        <rFont val="Times New Roman"/>
        <family val="1"/>
      </rPr>
      <t>Será medido por unidade de estação de trabalho instalada (cj).</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</si>
  <si>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T3620 MT  da  empresa  Dell  com as seguintes configurações mínimas:  Processador Intel Xeon E3-1225 V5 (Quad Core, 3.3 GHZ com turbo expansível para até 3.7 GHZ, cache de 8 MB, HD GRAPHICS P530); sistema operacional Windows 10 Pro de 64 -bits – em Português (Brasil);  placa  de  vídeo  NVIDIA  QUADRO  K620  de  2 GB,  meia-altura,  (DP,  DL-DVI-I)  (1 adaptador  DP  para  SL-DVI);  memória  de  8 GB  (1 x 8 GB)  2133 MHz DDR4  UDIMM ECC, BCC;  disco  rígido  SATA  de  500 GB  (7.200   RPM),  3.5  polegadas;  teclado  multimídia  Dell- KB216  preto  –  em  português  (Brasil);  unidade  óptica  16x  unidade  de  DVD+/-RW;  6  portas USB 2.0 (2 frontais, 2 internas, 2 traseiras), 2 portas UBS 3.0, 01 tomada de áudio universal, 01 fone de ouvido, 4 SATA de 6 Gbit / s, 2 PS2s, 02 DisplaysPort, 01 HDMI, 01 conector de rede RJ 45, 01 serial, 01 saída de linha de áudio / microfone, 01 saída de linha de áudio; devem ser fornecidos  junto  com  o  equipamento,  todos  os  acessórios  e  cabos  necessários  para  o  pleno funcionamento do mesmo, ou protótipo comercial equivalente tecnicamente.</t>
    </r>
  </si>
  <si>
    <r>
      <rPr>
        <sz val="10"/>
        <rFont val="Times New Roman"/>
        <family val="1"/>
      </rPr>
      <t>66.08.401 ESTAÇÃO DE TRABALHO "WORKSTATION" PARA CENTRAL DE MONITORAMENTO COM ATÉ 3 MONITORES – MEMORIA RAM DE 16 GB</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</si>
  <si>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T5810  da  empresa  Dell  com  as  seguintes  configurações  mínimas:  gabinete  tipo minitorre/torre  com  projeto  tool-less;  02  baias  externas  sendo  01  de  5.25  polegadas  e  01 Slimline para unidades óticas; 02 baias internas de 3.5 e / ou 2.5 polegadas; placa mãe possuir chip  de  segurança  integrado  TPM  versão  1.2  ou  superior,  possuir  recursos  WFM,  DMI  2.0; Barramentos de dados de comunicação da motherboard com os periféricos compatíveis com o padrão PCI ou PCI-Express, 1 PCI 32/33, 2 PCI e Gen3 x 16, 1 PCIe Gen3 x 16 ( ligado a x 8) e 1 PCIe Gen2 x 1; 07 portas USB, 02 nas versões 3.0, 05 de 2.0, 02 na parte frontal e 5 na parte posterior sendo uma interna, as portas USB devem fazer parte do projeto original da placa mãe do equipamento proposto, não sendo aceito adaptadores ou hub; 01 porta da interface de rede padrão  RJ 45;  01  porta  serial;  01  saída  de  áudio  estéreo,  01  saída  para  fones  estéreo  e  01 entrada para microfones estéreo; 01 porta mini DIN ( PS/2); processador 6-core de arquitetura x 86 com suporte a 32 bits e 64 bits; 01 Processador com 06 núcleos, frequência de operação interna mínima de 3,5 GHz, arquitetura x 64 e memória cache L3 integrada ao processador ou desempenho similar sugerido; Memória cache de no mínimo 15 Mb; memória RAM de 16  GB; 8 slots de memória; Expansão de memória RAM de 256 GB; armazenamento serial ATA 3.0, integrada a placa mãe, capacidade para controlar 2 (dois) discos rígidos iguais ao proposto, com velocidade de transferência de 6 Gb / s, suportar RAID 0,1,5,10; duas Interfaces controladora de  vídeo  com  512 MB  DDR3;  Resolução  gráfica  recomendada  de  1920 x 1200  a  60 Hz;  48 cores CUDA; Largura de interface de memória de 64  bits; áudio integrado de alta definição; 01 controladora  de  rede  integrada  padrão  Gigabit  Ethernet;  Velocidades  de  comunicação  de 10/100/1000 Mbps, modo full-duplex; 01 unidade óptica leitora e escrita DVD+/-RW; Padrão SATA, SATA 1.5Gbit / s; teclado com 104 teclas (AT Enhanced), padrão ABNT2; mouse com a marca do mesmo fabricante conector USB, botão scroll e resolução mínima de 1000 DPIs por hardware; sistema operacional com licença Windows 7 PRO e incluir a licença do Windows 10 PRO  em  regime  OEM;  fonte  com potência  mínima  de  685 Watts,  tensão  de  entrada  de  100- 240 VAC a 47- 63 Hz; PFC Ativo ou Passivo no mínimo 87 %; devem ser fornecidos junto com o equipamento, todos os acessórios e cabos necessários para o pleno funcionamento do mesmo, ou protótipo comercial equivalente tecnicamente.</t>
    </r>
  </si>
  <si>
    <r>
      <rPr>
        <sz val="10"/>
        <rFont val="Times New Roman"/>
        <family val="1"/>
      </rPr>
      <t>66.08.600  UNIDADE  GERENCIADORA  DIGITAL  DE  VÍDEO  EM  REDE  (NVR)  DE  ATÉ  8  CÂMERAS  IP, ARMAZENAMENTO DE 6 TB, 1 INTERFACE DE REDE FAST ETHERNET</t>
    </r>
  </si>
  <si>
    <r>
      <rPr>
        <sz val="10"/>
        <rFont val="Times New Roman"/>
        <family val="1"/>
      </rPr>
      <t xml:space="preserve">1)  </t>
    </r>
    <r>
      <rPr>
        <sz val="11"/>
        <rFont val="Times New Roman"/>
        <family val="1"/>
      </rPr>
      <t>Será medido por unidade gerenciadora digital (NVR) instalada (un).</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</si>
  <si>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8 câmeras IP (tipo Speed Dome) em Full HD com 30 frames por segundo por canal; no mínimo 3 saídas de vídeo (1 de HDMI, 1 de VGA e 1 de vídeo composto); 1 interface de rede Gigabit Ethernet; divisão de tela cheia com 1 / 4 / 8  e  9  canais  simultaneamente;  HD  com  capacidade  de  armazenamento  de  até  6 TB (Terabyte);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1008 P da Intelbrás ou equivalente. Não remunera o fornecimento e instalação do Rack.</t>
    </r>
  </si>
  <si>
    <r>
      <rPr>
        <sz val="10"/>
        <rFont val="Times New Roman"/>
        <family val="1"/>
      </rPr>
      <t>66.08.610  UNIDADE  GERENCIADORA  DIGITAL  DE  VÍDEO  EM  REDE  (NVR)  DE  ATÉ  16  CÂMERAS  IP, ARMAZENAMENTO DE 12 TB, 1 INTERFACE DE REDE GIGABIT ETHERNET E 4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</si>
  <si>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16 câmeras IP (tipo Speed Dome) em Full HD com 30 frames por segundo por canal; no mínimo 3 saídas de vídeo (1 de HDMI, 1 de VGA  e  1  de  vídeo  composto);  1  interface  de  rede  Fast  Ethernet;  divisão  de  tela  cheia  com 1 / 4 / 8 / 9 e 16 canais simultaneamente; HD com capacidade de armazenamento de até 12 TB (Terabyte); 4 entradas de alarme;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3016 P  da  Intelbrás  ou  equivalente.  Não remunera o fornecimento e instalação do Rack.</t>
    </r>
  </si>
  <si>
    <r>
      <rPr>
        <sz val="10"/>
        <rFont val="Times New Roman"/>
        <family val="1"/>
      </rPr>
      <t>66.08.620  UNIDADE  GERENCIADORA  DIGITAL  DE  VÍDEO  EM  REDE  (NVR)  DE  ATÉ  32  CÂMERAS  IP, ARMAZENAMENTO  DE  48 TB,  2  INTERFACE  DE  REDE  GIGABIT  ETHERNET  E  16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</si>
  <si>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32 câmeras IP (tipo Speed Dome) em Full HD com 30 frames por segundo por canal; no mínimo 3 saídas de vídeo (1 de HDMI, 1 de VGA e 1 BNC); 2 interface de rede Fast Ethernet; divisão de tela cheia com 1 / 4 / 8 / 9 / 16 e 32 canais simultaneamente;  HD com capacidade de armazenamento de 48 TB (Terabyte); 16 entradas de alarme; backup em CD, DVD, USB e remoto; formato de compressão da gravação dos arquivos de no mínimo H. 264/MPEG4; taxa de frames total para gravação de no mínimo 5 MP  em  até  8  fps;  gravação  contínua  por  evento  ou  movimento  que  permita  alteração  de resolução  e  da  taxa  de  resolução  da  câmera;  gerenciamento  de  dados  local  ou  remoto  (via internet); edição de áudio e vídeo. Referência comercial NVD 7032 da Intelbrás ou equivalente. Não remunera o fornecimento e instalação do Rack.</t>
    </r>
  </si>
  <si>
    <r>
      <rPr>
        <b/>
        <sz val="10"/>
        <rFont val="Times New Roman"/>
        <family val="1"/>
      </rPr>
      <t>66.20.000  REPAROS, CONSERVAÇÕES E COMPLEMENTOS</t>
    </r>
  </si>
  <si>
    <r>
      <rPr>
        <sz val="10"/>
        <rFont val="Times New Roman"/>
        <family val="1"/>
      </rPr>
      <t xml:space="preserve">66.20.150  GUIA ORGANIZADORA DE CABOS PARA RACK, 19” </t>
    </r>
    <r>
      <rPr>
        <sz val="11"/>
        <rFont val="Times New Roman"/>
        <family val="1"/>
      </rPr>
      <t xml:space="preserve">1 </t>
    </r>
    <r>
      <rPr>
        <sz val="10"/>
        <rFont val="Times New Roman"/>
        <family val="1"/>
      </rPr>
      <t>U</t>
    </r>
  </si>
  <si>
    <r>
      <rPr>
        <sz val="10"/>
        <rFont val="Times New Roman"/>
        <family val="1"/>
      </rPr>
      <t xml:space="preserve">1)  </t>
    </r>
    <r>
      <rPr>
        <sz val="11"/>
        <rFont val="Times New Roman"/>
        <family val="1"/>
      </rPr>
      <t>Será medido por guia instalada (un).</t>
    </r>
  </si>
  <si>
    <r>
      <rPr>
        <sz val="10"/>
        <rFont val="Times New Roman"/>
        <family val="1"/>
      </rPr>
      <t xml:space="preserve">2)  </t>
    </r>
    <r>
      <rPr>
        <sz val="11"/>
        <rFont val="Times New Roman"/>
        <family val="1"/>
      </rPr>
      <t>O item remunera o fornecimento e instalação do guia organizadora de cabos “1 U” para rack fechado.</t>
    </r>
  </si>
  <si>
    <r>
      <rPr>
        <sz val="10"/>
        <rFont val="Times New Roman"/>
        <family val="1"/>
      </rPr>
      <t>66.20.170  GUIA ORGANIZADORA DE CABOS PARA RACK, 19” 2 U</t>
    </r>
  </si>
  <si>
    <r>
      <rPr>
        <sz val="10"/>
        <rFont val="Times New Roman"/>
        <family val="1"/>
      </rPr>
      <t xml:space="preserve">2)  </t>
    </r>
    <r>
      <rPr>
        <sz val="11"/>
        <rFont val="Times New Roman"/>
        <family val="1"/>
      </rPr>
      <t>O item remunera o fornecimento e instalação do guia organizadora de cabos 19” 2 U, para rack fechado.</t>
    </r>
  </si>
  <si>
    <r>
      <rPr>
        <sz val="10"/>
        <rFont val="Times New Roman"/>
        <family val="1"/>
      </rPr>
      <t>66.20.180  CAIXA DE PROTEÇÃO COM SUPORTE PARA CÂMERA FIXA INTERNA OU EXTERNA</t>
    </r>
  </si>
  <si>
    <r>
      <rPr>
        <sz val="10"/>
        <rFont val="Times New Roman"/>
        <family val="1"/>
      </rPr>
      <t xml:space="preserve">1)  </t>
    </r>
    <r>
      <rPr>
        <sz val="11"/>
        <rFont val="Times New Roman"/>
        <family val="1"/>
      </rPr>
      <t>Será medido por unidade de caixa de proteção com suporte instalado (un).</t>
    </r>
  </si>
  <si>
    <r>
      <rPr>
        <sz val="10"/>
        <rFont val="Times New Roman"/>
        <family val="1"/>
      </rPr>
      <t xml:space="preserve">2)  </t>
    </r>
    <r>
      <rPr>
        <sz val="11"/>
        <rFont val="Times New Roman"/>
        <family val="1"/>
      </rPr>
      <t>O item remunera o fornecimento e instalação de caixa de proteção anodizada com suporte, para proteger  câmeras  e  mini  câmeras,  sendo  indicada  para  ambientes  internos  e  externos  e construída em alumínio; referência: Confiseg, Mitsupak ou equivalente; parafuso de fixação em aço;  pintura  eletrostática  epóxi-pó,  ângulo  regulável  180º,  base  para  fixação  da  câmera. Remunera também os materiais acessórios necessários para a fixação do suporte.</t>
    </r>
  </si>
  <si>
    <r>
      <rPr>
        <sz val="10"/>
        <rFont val="Times New Roman"/>
        <family val="1"/>
      </rPr>
      <t>66.20.202  INSTALAÇÃO DE CÂMERA FIXA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</si>
  <si>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fixa, para sistema de circuito fechado de televisão. Remunera também a fixação do suporte quando necessário. Não remunera o fornecimento da câmera.</t>
    </r>
  </si>
  <si>
    <r>
      <rPr>
        <sz val="10"/>
        <rFont val="Times New Roman"/>
        <family val="1"/>
      </rPr>
      <t>66.20.212  INSTALAÇÃO DE CÂMERA MÓVEL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</si>
  <si>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móvel, para sistema de circuito fechado de televisão. Remunera também a fixação do suporte quando necessário. Não remunera o fornecimento da câmera.</t>
    </r>
  </si>
  <si>
    <r>
      <rPr>
        <sz val="10"/>
        <rFont val="Times New Roman"/>
        <family val="1"/>
      </rPr>
      <t>66.20.221  SWITCH  GIGABIT  PARA  SERVIDOR  CENTRAL  COM  24  PORTAS  FRONTAIS  E  2  PORTAS  SFP, CAPACIDADE DE 10 / 1100 / 1000 MBPS</t>
    </r>
  </si>
  <si>
    <r>
      <rPr>
        <sz val="10"/>
        <rFont val="Times New Roman"/>
        <family val="1"/>
      </rPr>
      <t xml:space="preserve">1)  </t>
    </r>
    <r>
      <rPr>
        <sz val="11"/>
        <rFont val="Times New Roman"/>
        <family val="1"/>
      </rPr>
      <t>Será medido por unidade de Switch Gigabit instalado (un).</t>
    </r>
  </si>
  <si>
    <r>
      <rPr>
        <sz val="10"/>
        <rFont val="Times New Roman"/>
        <family val="1"/>
      </rPr>
      <t xml:space="preserve">2)  </t>
    </r>
    <r>
      <rPr>
        <sz val="11"/>
        <rFont val="Times New Roman"/>
        <family val="1"/>
      </rPr>
      <t>O item remunera o fornecimento e instalação de Switch Gigabit para servidor central com 24 portas   frontais   e   2   portas   SFP,   capacidade   10  /   100  /   1000  Mbps,  possui   função  de cascateamento e 1 slot para módulo de empilhamento. Referência HP 2920-24G mod. J9726A ou equivalente.</t>
    </r>
  </si>
  <si>
    <r>
      <rPr>
        <sz val="10"/>
        <rFont val="Times New Roman"/>
        <family val="1"/>
      </rPr>
      <t>66.20.225  SWITCH DE 24 PORTAS COM CAPACIDADE DE 10 / 100 / 1000 MBPS</t>
    </r>
  </si>
  <si>
    <r>
      <rPr>
        <sz val="10"/>
        <rFont val="Times New Roman"/>
        <family val="1"/>
      </rPr>
      <t xml:space="preserve">2)  </t>
    </r>
    <r>
      <rPr>
        <sz val="11"/>
        <rFont val="Times New Roman"/>
        <family val="1"/>
      </rPr>
      <t>O item remunera o fornecimento e instalação do Switch Gigabit de 24 portas com capacidade 10 / 100 / 1000 Mbps.</t>
    </r>
  </si>
  <si>
    <r>
      <rPr>
        <b/>
        <sz val="10"/>
        <color rgb="FF0000FF"/>
        <rFont val="Times New Roman"/>
        <family val="1"/>
      </rPr>
      <t>67.00.000 CAPTAÇÃO, ADUÇÃO E TRATAMENTO DE ÁGUA E ESGOTO, EQUIPAMENTOS E SISTEMA</t>
    </r>
  </si>
  <si>
    <r>
      <rPr>
        <b/>
        <sz val="10"/>
        <rFont val="Times New Roman"/>
        <family val="1"/>
      </rPr>
      <t>67.02.000 TRATAMENTO</t>
    </r>
  </si>
  <si>
    <r>
      <rPr>
        <sz val="10"/>
        <rFont val="Times New Roman"/>
        <family val="1"/>
      </rPr>
      <t>67.02.040 MEDIDOR DE VAZÃO TIPO CALHA PARSHALL COM GARGANTA W DE 6"</t>
    </r>
  </si>
  <si>
    <r>
      <rPr>
        <sz val="10"/>
        <rFont val="Times New Roman"/>
        <family val="1"/>
      </rPr>
      <t xml:space="preserve">1)  </t>
    </r>
    <r>
      <rPr>
        <sz val="11"/>
        <rFont val="Times New Roman"/>
        <family val="1"/>
      </rPr>
      <t>Será medido por unidade de medidor de vazão instalado (un).</t>
    </r>
  </si>
  <si>
    <r>
      <rPr>
        <sz val="10"/>
        <rFont val="Times New Roman"/>
        <family val="1"/>
      </rPr>
      <t xml:space="preserve">2)  </t>
    </r>
    <r>
      <rPr>
        <sz val="11"/>
        <rFont val="Times New Roman"/>
        <family val="1"/>
      </rPr>
      <t>O  item  remunera  o  fornecimento  posto  obra  de  medidor  de  vazão  tipo  calha  Parshall,  com garganta W de 6" constituído por uma única peça em fibra de vidro, conforme norma CETESB ET-2150,  com  régua  graduada  em  unidades  de  vazão,  fixada  ao  corpo  do  medidor,  modelo MVCP-6 da Sanidro, ou modelo PSL 015 da Wasser Link, ou equivalente; materiais acessórios e a mão-de-obra necessária para a instalação do medidor.</t>
    </r>
  </si>
  <si>
    <r>
      <rPr>
        <sz val="10"/>
        <rFont val="Times New Roman"/>
        <family val="1"/>
      </rPr>
      <t>67.02.160 MEDIDOR DE VAZÃO TIPO CALHA PARSHALL COM GARGANTA W DE 3"</t>
    </r>
  </si>
  <si>
    <r>
      <rPr>
        <sz val="10"/>
        <rFont val="Times New Roman"/>
        <family val="1"/>
      </rPr>
      <t xml:space="preserve">2)  </t>
    </r>
    <r>
      <rPr>
        <sz val="11"/>
        <rFont val="Times New Roman"/>
        <family val="1"/>
      </rPr>
      <t>O  item  remunera  o  fornecimento  posto  obra  de  medidor  de  vazão  tipo  calha  Parshall,  com garganta W de 3" constituído por uma única peça reforçado em fibra de vidro, conforme norma CETESB  ET-2150, com régua graduada em unidades de vazão, fixada ao corpo do medidor, modelo  MVCP-3  da  Sanidro,  ou  modelo  PSL 007  da  Wasser Link,  ou  equivalente;  materiais acessório e a mão-de-obra necessária para a instalação do medidor.</t>
    </r>
  </si>
  <si>
    <r>
      <rPr>
        <sz val="10"/>
        <rFont val="Times New Roman"/>
        <family val="1"/>
      </rPr>
      <t>67.02.180 GRADE  FINA  EM  AÇO  CARBONO,  ESPAÇAMENTO  DE  3 CM,  COM  BARRAS  CHATAS  DE 1" X 1/4"</t>
    </r>
  </si>
  <si>
    <r>
      <rPr>
        <sz val="10"/>
        <rFont val="Times New Roman"/>
        <family val="1"/>
      </rPr>
      <t xml:space="preserve">2)  </t>
    </r>
    <r>
      <rPr>
        <sz val="11"/>
        <rFont val="Times New Roman"/>
        <family val="1"/>
      </rPr>
      <t>O item remunera o fornecimento posto obra de grade fina em aço carbono, confeccionada em barras  chatas  de  1" x 1/4",  com  espaçamento  de  3 cm,  e  a  mão-de-obra  necessária  para  a instalação da grade.</t>
    </r>
  </si>
  <si>
    <r>
      <rPr>
        <sz val="10"/>
        <rFont val="Times New Roman"/>
        <family val="1"/>
      </rPr>
      <t>67.02.190 GRADE  GROSSA  EM  AÇO  CARBONO,  ESPAÇAMENTO  DE  5 CM,  COM  BARRAS  CHATAS  DE 1" X 1/4"</t>
    </r>
  </si>
  <si>
    <r>
      <rPr>
        <sz val="10"/>
        <rFont val="Times New Roman"/>
        <family val="1"/>
      </rPr>
      <t xml:space="preserve">2)  </t>
    </r>
    <r>
      <rPr>
        <sz val="11"/>
        <rFont val="Times New Roman"/>
        <family val="1"/>
      </rPr>
      <t>O item remunera o fornecimento posto obra de grade grossa em aço carbono, confeccionada em barras  chatas  de  1" x 1/4",  com  espaçamento  de  5 cm,  e  a  mão-de-obra  necessária  para  a instalação da grade.</t>
    </r>
  </si>
  <si>
    <r>
      <rPr>
        <sz val="10"/>
        <rFont val="Times New Roman"/>
        <family val="1"/>
      </rPr>
      <t>67.02.210 TELA GALVANIZADA REVESTIDA EM POLIAMIDA, MALHA DE 10 MM</t>
    </r>
  </si>
  <si>
    <r>
      <rPr>
        <sz val="10"/>
        <rFont val="Times New Roman"/>
        <family val="1"/>
      </rPr>
      <t xml:space="preserve">2)  </t>
    </r>
    <r>
      <rPr>
        <sz val="11"/>
        <rFont val="Times New Roman"/>
        <family val="1"/>
      </rPr>
      <t>O item remunera o fornecimento e instalação de tela galvanizada constituída por: requadro em ferro perfil U de 3/4" x 1/4", com acabamento galvanizado a fogo; reforço em chapa de ferro de 3/4", com acabamento galvanizado a fogo; tela galvanizada revestida em poliamida; puxadores para  o  manuseio  da  tela;  remunera  também  materiais  acessórios  e  a  mão-de-obra  necessária para:  aplicação  em  uma  demão  de  galvanização  a  frio,  nos  pontos  de  solda  e / ou  corte  dos elementos que compõem a tela, conforme recomendações do fabricante, referência Glaco Zink da Glasurit, ou C.R.Z. da Quimatic, ou equivalente.</t>
    </r>
  </si>
  <si>
    <r>
      <rPr>
        <sz val="10"/>
        <rFont val="Times New Roman"/>
        <family val="1"/>
      </rPr>
      <t>67.02.230 GRADE  FINA  EM  AÇO  CARBONO,  ESPAÇAMENTO  DE  1 CM,  COM  BARRAS  CHATAS  DE 1" X 3/8"</t>
    </r>
  </si>
  <si>
    <r>
      <rPr>
        <sz val="10"/>
        <rFont val="Times New Roman"/>
        <family val="1"/>
      </rPr>
      <t xml:space="preserve">2)  </t>
    </r>
    <r>
      <rPr>
        <sz val="11"/>
        <rFont val="Times New Roman"/>
        <family val="1"/>
      </rPr>
      <t>O item remunera o fornecimento posto obra de grade fina em aço carbono, confeccionada em barras  chatas  de  1" x 3/8",  com  espaçamento  de  1 cm,  e  a  mão-de-obra  necessária  para  a instalação da grade.</t>
    </r>
  </si>
  <si>
    <r>
      <rPr>
        <sz val="10"/>
        <rFont val="Times New Roman"/>
        <family val="1"/>
      </rPr>
      <t>67.02.240 GRADE  MÉDIA  EM  AÇO  CARBONO,  ESPAÇAMENTO  DE  2 CM,  COM  BARRAS  CHATAS  DE 1" X 3/8"</t>
    </r>
  </si>
  <si>
    <r>
      <rPr>
        <sz val="10"/>
        <rFont val="Times New Roman"/>
        <family val="1"/>
      </rPr>
      <t xml:space="preserve">2)  </t>
    </r>
    <r>
      <rPr>
        <sz val="11"/>
        <rFont val="Times New Roman"/>
        <family val="1"/>
      </rPr>
      <t>O item remunera o fornecimento posto obra de grade média em aço carbono, confeccionada em barras  chatas  de  1" x 3/8",  com  espaçamento  de  2 cm,  e  a  mão-de-obra  necessária  para  a instalação da grade.</t>
    </r>
  </si>
  <si>
    <r>
      <rPr>
        <sz val="10"/>
        <rFont val="Times New Roman"/>
        <family val="1"/>
      </rPr>
      <t>67.02.250 GRADE  GROSSA  EM  AÇO  CARBONO,  ESPAÇAMENTO  DE  4 CM,  COM  BARRAS  CHATAS  DE 1" X 3/8"</t>
    </r>
  </si>
  <si>
    <r>
      <rPr>
        <sz val="10"/>
        <rFont val="Times New Roman"/>
        <family val="1"/>
      </rPr>
      <t xml:space="preserve">2)  </t>
    </r>
    <r>
      <rPr>
        <sz val="11"/>
        <rFont val="Times New Roman"/>
        <family val="1"/>
      </rPr>
      <t>O item remunera o fornecimento posto obra de grade grossa em aço carbono, confeccionada em barras  chatas  de  1" x 3/8",  com  espaçamento  de  4 cm,  e  a  mão-de-obra  necessária  para  a instalação da grade.</t>
    </r>
  </si>
  <si>
    <r>
      <rPr>
        <sz val="10"/>
        <rFont val="Times New Roman"/>
        <family val="1"/>
      </rPr>
      <t>67.02.280 CESTO EM CHAPA DE AÇO INOXIDÁVEL COM ESPESSURA DE 1,5 MM E FUROS DE 1/2"</t>
    </r>
  </si>
  <si>
    <r>
      <rPr>
        <sz val="10"/>
        <rFont val="Times New Roman"/>
        <family val="1"/>
      </rPr>
      <t xml:space="preserve">1)  </t>
    </r>
    <r>
      <rPr>
        <sz val="11"/>
        <rFont val="Times New Roman"/>
        <family val="1"/>
      </rPr>
      <t>Será medido por unidade de cesto instalado (un).</t>
    </r>
  </si>
  <si>
    <r>
      <rPr>
        <sz val="10"/>
        <rFont val="Times New Roman"/>
        <family val="1"/>
      </rPr>
      <t xml:space="preserve">2)  </t>
    </r>
    <r>
      <rPr>
        <sz val="11"/>
        <rFont val="Times New Roman"/>
        <family val="1"/>
      </rPr>
      <t>O item remunera o fornecimento posto obra de cesto em chapa de aço inoxidável nas dimensões de  28 x 40 x 20 cm,  espessura  de  1,5 mm,  furos  com  diâmetro  de  1/2",  provido  de  bordas  e puxadores e a mão-de-obra necessária para a instalação do cesto.</t>
    </r>
  </si>
  <si>
    <r>
      <rPr>
        <sz val="10"/>
        <rFont val="Times New Roman"/>
        <family val="1"/>
      </rPr>
      <t>67.02.301  PENEIRA ESTÁTICA EM POLIÉSTER REFORÇADO DE FIBRA DE VIDRO (PRFV) COM TELA DE AÇO INOXIDÁVEL AISI 304, MALHA DE 1,5 MM, VAZÃO DE 50 L/S</t>
    </r>
  </si>
  <si>
    <r>
      <rPr>
        <sz val="10"/>
        <rFont val="Times New Roman"/>
        <family val="1"/>
      </rPr>
      <t xml:space="preserve">1)  </t>
    </r>
    <r>
      <rPr>
        <sz val="11"/>
        <rFont val="Times New Roman"/>
        <family val="1"/>
      </rPr>
      <t>Será medido por unidade de peneira estática instalada (un).</t>
    </r>
  </si>
  <si>
    <r>
      <rPr>
        <sz val="10"/>
        <rFont val="Times New Roman"/>
        <family val="1"/>
      </rPr>
      <t xml:space="preserve">2)  </t>
    </r>
    <r>
      <rPr>
        <sz val="11"/>
        <rFont val="Times New Roman"/>
        <family val="1"/>
      </rPr>
      <t>O item remunera o fornecimento de peneira estática, constituída por: carcaça e caixa coletora em poliéster reforçado de fibra de vidro (PRFV), tela em aço inoxidável AISI 304 com abertura de  1,5 mm,  vazão  de  50 l/s  e  conexões  flangeadas  na  entrada  e  saída.  Remunera  também manual técnico, materiais acessórios e a mão-de-obra necessária para a instalação completa da peneira.  Não  remunera  obra  civil.  Referência  comercial:  PE-03  fabricação  SanecomFibra  ou equivalente.</t>
    </r>
  </si>
  <si>
    <r>
      <rPr>
        <sz val="10"/>
        <rFont val="Times New Roman"/>
        <family val="1"/>
      </rPr>
      <t>67.02.320 COMPORTA EM FIBRA DE VIDRO (STOP LOG), ESPESSURA DE 10 MM</t>
    </r>
  </si>
  <si>
    <r>
      <rPr>
        <sz val="10"/>
        <rFont val="Times New Roman"/>
        <family val="1"/>
      </rPr>
      <t xml:space="preserve">1)  </t>
    </r>
    <r>
      <rPr>
        <sz val="11"/>
        <rFont val="Times New Roman"/>
        <family val="1"/>
      </rPr>
      <t>Será medido por área de comporta instalada (m²).</t>
    </r>
  </si>
  <si>
    <r>
      <rPr>
        <sz val="10"/>
        <rFont val="Times New Roman"/>
        <family val="1"/>
      </rPr>
      <t xml:space="preserve">2)  </t>
    </r>
    <r>
      <rPr>
        <sz val="11"/>
        <rFont val="Times New Roman"/>
        <family val="1"/>
      </rPr>
      <t>O  item  remunera  o  fornecimento  de  chapa  em  fibra  de  vidro  com  espessura  de  10 mm, cantoneiras em alumínio anodizado natural perfil L de 1" x 1" x 1/4", materiais acessórios e a mão-de-obra necessária para a instalação completa da comporta removível.</t>
    </r>
  </si>
  <si>
    <r>
      <rPr>
        <sz val="10"/>
        <rFont val="Times New Roman"/>
        <family val="1"/>
      </rPr>
      <t>67.02.330 SISTEMA DE  TRATAMENTO  DE  ÁGUAS CINZAS E  APROVEITAMENTO DE  ÁGUAS PLUVIAIS, PARA REUSO EM FINS NÃO POTÁVEIS, VAZÃO DE 2,00 M³/H.</t>
    </r>
  </si>
  <si>
    <r>
      <rPr>
        <sz val="10"/>
        <rFont val="Times New Roman"/>
        <family val="1"/>
      </rPr>
      <t xml:space="preserve">1)  </t>
    </r>
    <r>
      <rPr>
        <sz val="11"/>
        <rFont val="Times New Roman"/>
        <family val="1"/>
      </rPr>
      <t>Será medido por unidade de sistema de tratamento executado, conforme tabela de pagamento abaixo (un).</t>
    </r>
  </si>
  <si>
    <r>
      <rPr>
        <sz val="10"/>
        <rFont val="Times New Roman"/>
        <family val="1"/>
      </rPr>
      <t xml:space="preserve">2)  </t>
    </r>
    <r>
      <rPr>
        <sz val="11"/>
        <rFont val="Times New Roman"/>
        <family val="1"/>
      </rPr>
      <t>O  item  remunera  a  fabricação,  fornecimento  de  materiais,  equipamentos  e  mão-de-obra  para montagem e instalação completa de um sistema de tratamento de águas cinzas e aproveitamento de  águas  pluviais  para  reuso  em  fins  não  potáveis,  e  que  atenderá  a  vazão  máxima  de tratamento de 2,00 m³/h. A qualidade final  da água deverá seguir as recomendações mínimas para água de reuso classe 1, conforme manual de Conservação e reuso da Água em Edificações</t>
    </r>
  </si>
  <si>
    <r>
      <rPr>
        <sz val="11"/>
        <rFont val="Times New Roman"/>
        <family val="1"/>
      </rPr>
      <t>– ANA/2005 – da Agência Nacional de Águas e a norma NBR 15527. Remunera também:</t>
    </r>
  </si>
  <si>
    <r>
      <rPr>
        <sz val="11"/>
        <rFont val="Times New Roman"/>
        <family val="1"/>
      </rPr>
      <t>a)  Tratamento preliminar ou decantação primária, tratamento biológico ou por osmose reversa, decantação  secundária,  bombas,  tanques  de  acúmulo,  sistema  de  filtragem  e  desinfecção com cloração e quadros de automação, proteção e controle do sistema;</t>
    </r>
  </si>
  <si>
    <r>
      <rPr>
        <sz val="11"/>
        <rFont val="Times New Roman"/>
        <family val="1"/>
      </rPr>
      <t>b)  Projetos  preliminares  e  executivos  estrutura,  elétrica  e  hidromecânico  da  estação,  leiaute, perfil hidráulico, fluxograma do processo e memoriais descritivo e de cálculo do sistema de tratamento;</t>
    </r>
  </si>
  <si>
    <r>
      <rPr>
        <sz val="11"/>
        <rFont val="Times New Roman"/>
        <family val="1"/>
      </rPr>
      <t>c)  Interligações  elétricas  com  fornecimento  e  instalação  de  quadros  elétricos  e  de  comando, cabos,  eletrodutos,  inclusive  materiais  acessórios  necessários  para  o  funcionamento  do sistema, dentro da área da estação e Interligações hidráulicas com fornecimento e instalação de  tubos,  conexões,  válvulas  e  registros,  inclusive  materiais  acessórios  necessários  para o funcionamento do sistema, dentro da área da estação;</t>
    </r>
  </si>
  <si>
    <r>
      <rPr>
        <sz val="11"/>
        <rFont val="Times New Roman"/>
        <family val="1"/>
      </rPr>
      <t>d)  Recolhimento da ART - Anotação de Responsabilidade Técnica - junto ao CREA e todas as taxas e emolumentos solicitados pelos órgãos competentes;</t>
    </r>
  </si>
  <si>
    <r>
      <rPr>
        <sz val="11"/>
        <rFont val="Times New Roman"/>
        <family val="1"/>
      </rPr>
      <t>e)  Fornecimento de análises laboratoriais para confirmação da qualidade final da água tratada, bem como a emissão dos laudos e relatórios;</t>
    </r>
  </si>
  <si>
    <r>
      <rPr>
        <sz val="11"/>
        <rFont val="Times New Roman"/>
        <family val="1"/>
      </rPr>
      <t>f)  Supervisão  para  instalação  do  sistema,  partida  dos  equipamentos  e  acompanhamento  do funcionamento e eficiência do sistema, além do teste de aceite juntamente com equipe da contratante e/ou gerenciadora;</t>
    </r>
  </si>
  <si>
    <r>
      <rPr>
        <sz val="11"/>
        <rFont val="Times New Roman"/>
        <family val="1"/>
      </rPr>
      <t>g)  Fornecimento    da    documentação,    em    português,    abrangendo    todos    os    dados    de dimensionamento,  instruções  de  operação  e  manutenção  do  sistema  e  dados  sobre  cada elemento  específico  do  sistema,  e  a  entrega  do  projeto  contendo  todas  as  informações técnicas que permitam a visualização parcial ou total do sistema instalado;</t>
    </r>
  </si>
  <si>
    <r>
      <rPr>
        <sz val="11"/>
        <rFont val="Times New Roman"/>
        <family val="1"/>
      </rPr>
      <t>h)  Treinamento de operadores e garantia de no mínimo 12 meses para toda a estação.  O item não remunera os serviços de sondagem do local, base em concreto armado para suporte dos reservatórios e equipamentos, obras civis e fornecimento de gerador.</t>
    </r>
  </si>
  <si>
    <r>
      <rPr>
        <sz val="11"/>
        <rFont val="Times New Roman"/>
        <family val="1"/>
      </rPr>
      <t>a)  5 %  na  apresentação  do  projeto  executivo  e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</si>
  <si>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c)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</si>
  <si>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67.02.400 TANQUE  EM  FIBRA  DE  VIDRO  (PRFV)  COM  QUEBRA  ONDAS,  CAPACIDADE  DE  25.000 L  E MISTURADOR INTERNO VERTICAL EM AÇO INOXIDÁVEL</t>
    </r>
  </si>
  <si>
    <r>
      <rPr>
        <sz val="10"/>
        <rFont val="Times New Roman"/>
        <family val="1"/>
      </rPr>
      <t xml:space="preserve">1)  </t>
    </r>
    <r>
      <rPr>
        <sz val="11"/>
        <rFont val="Times New Roman"/>
        <family val="1"/>
      </rPr>
      <t>Será medido por unidade de tanque com misturador instalado (un).</t>
    </r>
  </si>
  <si>
    <r>
      <rPr>
        <sz val="10"/>
        <rFont val="Times New Roman"/>
        <family val="1"/>
      </rPr>
      <t xml:space="preserve">2)  </t>
    </r>
    <r>
      <rPr>
        <sz val="11"/>
        <rFont val="Times New Roman"/>
        <family val="1"/>
      </rPr>
      <t>O item remunera o fornecimento e instalação de tanque em fibra de vidro (PRFV), com quebra ondas, capacidade de 25.000 litros, com misturador interno vertical composto por: pás e haste em   aço   inoxidável,   motorredutor   trifásico,   potência   mínima   de   2 cv,   1750 rpm,   60 Hz. Remunera também materiais acessórios e a mão de obra para a sua completa instalação. Não remunera base de concreto e/ou demais obras civis.</t>
    </r>
  </si>
  <si>
    <r>
      <rPr>
        <sz val="10"/>
        <rFont val="Times New Roman"/>
        <family val="1"/>
      </rPr>
      <t>67.02.410 SISTEMA  DE  TRATAMENTO  DE  EFLUENTE  POR  REATOR  ANAERÓBIO  (UASB)  E  FILTRO AERÓBIO (FAS), PARA OBRAS DE SEGURANÇA COM VAZÃO MÁXIMA HORÁRIA 12,0 L/S</t>
    </r>
  </si>
  <si>
    <r>
      <rPr>
        <sz val="10"/>
        <rFont val="Times New Roman"/>
        <family val="1"/>
      </rPr>
      <t xml:space="preserve">1)  </t>
    </r>
    <r>
      <rPr>
        <sz val="11"/>
        <rFont val="Times New Roman"/>
        <family val="1"/>
      </rPr>
      <t>Será medido por conjunto de reator e filtro para o sistema de tratamento de esgoto executada, em porcentagens conforme tabela de pagamento do item 3 (cj).</t>
    </r>
  </si>
  <si>
    <r>
      <rPr>
        <sz val="10"/>
        <rFont val="Times New Roman"/>
        <family val="1"/>
      </rPr>
      <t xml:space="preserve">2)  </t>
    </r>
    <r>
      <rPr>
        <sz val="11"/>
        <rFont val="Times New Roman"/>
        <family val="1"/>
      </rPr>
      <t xml:space="preserve">O item remunera a fabricação, o fornecimento, a montagem e a instalação completa do conjunto de reator  anaeróbio (UASB)  e filtro aeróbio (FAS) para o sistema de tratamento de efluente, dimensionada para a vazão máxima horária de 12,00 litros por segundo, vazão média diária de 4,20 litros por segundo e vazão máxima diária de 5,50 litros por segundo, produzindo efluente </t>
    </r>
    <r>
      <rPr>
        <vertAlign val="superscript"/>
        <sz val="11"/>
        <rFont val="Times New Roman"/>
        <family val="1"/>
      </rPr>
      <t>final com as características: SS menor que 30 mg/litro, DBO</t>
    </r>
    <r>
      <rPr>
        <sz val="7"/>
        <rFont val="Times New Roman"/>
        <family val="1"/>
      </rPr>
      <t xml:space="preserve">5  </t>
    </r>
    <r>
      <rPr>
        <vertAlign val="superscript"/>
        <sz val="11"/>
        <rFont val="Times New Roman"/>
        <family val="1"/>
      </rPr>
      <t>menor que 30 mg de O</t>
    </r>
    <r>
      <rPr>
        <sz val="7"/>
        <rFont val="Times New Roman"/>
        <family val="1"/>
      </rPr>
      <t xml:space="preserve">2 </t>
    </r>
    <r>
      <rPr>
        <vertAlign val="superscript"/>
        <sz val="11"/>
        <rFont val="Times New Roman"/>
        <family val="1"/>
      </rPr>
      <t xml:space="preserve">/ litro e </t>
    </r>
    <r>
      <rPr>
        <sz val="11"/>
        <rFont val="Times New Roman"/>
        <family val="1"/>
      </rPr>
      <t>DQO  menor  que  60 mg  de  O</t>
    </r>
    <r>
      <rPr>
        <vertAlign val="subscript"/>
        <sz val="7"/>
        <rFont val="Times New Roman"/>
        <family val="1"/>
      </rPr>
      <t xml:space="preserve">2 </t>
    </r>
    <r>
      <rPr>
        <sz val="11"/>
        <rFont val="Times New Roman"/>
        <family val="1"/>
      </rPr>
      <t>/ litro,  para  Obras  de  Segurança,  abrangendo  no  mínimo: fornecimento e instalação de reator anaeróbio de manta de lodo (UASB); filtro biológico aerado submerso (FAS) e recheio; soprador de ar tipo Roots; bomba de retorno de lodo, proteção para bomba   de   lodo;   painel   elétrico   de   funcionamento   do   reator,   filtro,   soprador   e   bomba, eletrodutos  e  cabos  de  interligação;  software  supervisor  para  controle  e  gerenciamento  e controlador lógico programável para a automação do reator e filtro para integração à Estação de Tratamento  de  Esgoto  e  Manual  de  Operação  da  ETE;  equipamentos,  materiais  e  acessórios para   transporte   e   instalação   do   conjunto;     mão-de-obra  especializada  para  instalação  e interligação  do  conjunto  à  ETE  com  segurança  e   garantia  de  no  mínimo  5  anos  de  toda  a estação.  Não  remunera fornecimento e instalação de tubos e conexões em PVC, aço inox ou PEAD, válvulas e registros em ferro fundido com revestimento interno em borracha, inclusive materiais  acessórios  necessários  ao  funcionamento  da  Estação  de  Tratamento  de  Esgoto; Projeto executivo de instalações do conjunto de reator e filtro.</t>
    </r>
  </si>
  <si>
    <r>
      <rPr>
        <sz val="11"/>
        <rFont val="Times New Roman"/>
        <family val="1"/>
      </rPr>
      <t>a)  5 %  na  apresentação  do  projeto  executivo  e  após  a  aprovação  pela  Contratante  e / ou Gerenciadora.</t>
    </r>
  </si>
  <si>
    <r>
      <rPr>
        <sz val="11"/>
        <rFont val="Times New Roman"/>
        <family val="1"/>
      </rPr>
      <t>b)  70 % nas instalações dos itens abaixo, em porcentagens, conforme cronograma aprovado e liberado pela contratante e / ou gerenciadora:</t>
    </r>
  </si>
  <si>
    <r>
      <rPr>
        <sz val="11"/>
        <rFont val="Times New Roman"/>
        <family val="1"/>
      </rPr>
      <t>- reator (UASB) conforme local indicado no projeto aprovado pela Contratante;</t>
    </r>
  </si>
  <si>
    <r>
      <rPr>
        <sz val="11"/>
        <rFont val="Times New Roman"/>
        <family val="1"/>
      </rPr>
      <t>- filtro (FAZ) conforme local indicado no projeto aprovado pela Contratante;</t>
    </r>
  </si>
  <si>
    <r>
      <rPr>
        <sz val="11"/>
        <rFont val="Times New Roman"/>
        <family val="1"/>
      </rPr>
      <t>- bomba para retorno do lodo;</t>
    </r>
  </si>
  <si>
    <r>
      <rPr>
        <sz val="11"/>
        <rFont val="Times New Roman"/>
        <family val="1"/>
      </rPr>
      <t>- soprador de ar tipo Roots;</t>
    </r>
  </si>
  <si>
    <r>
      <rPr>
        <sz val="11"/>
        <rFont val="Times New Roman"/>
        <family val="1"/>
      </rPr>
      <t>- painel elétrico.</t>
    </r>
  </si>
  <si>
    <r>
      <rPr>
        <sz val="11"/>
        <rFont val="Times New Roman"/>
        <family val="1"/>
      </rPr>
      <t>c)  25 % na entrega final, após o “start up” da ETE, realização de testes de aceite e aprovação dos serviços pela Contratante e/ou Gerenciadora; na entrega do Projeto “as built” e apresentado da mesma forma do projeto executivo.</t>
    </r>
  </si>
  <si>
    <r>
      <rPr>
        <sz val="10"/>
        <rFont val="Times New Roman"/>
        <family val="1"/>
      </rPr>
      <t>67.02.500 ELABORAÇÃO  DE  PROJETO  DE  SISTEMA  DE  ESTAÇÃO  COMPACTA  DE  TRATAMENTO  DE ESGOTO PARA VAZÃO MÁXIMA HORÁRIA 12,0 L/S, ATENDIMENTO CLASSE II, TRATAMENTO DE  NITROGÊNIO  E  FÓSFORO,  ASSESSORIA,  DOCUMENTAÇÃO  E  APROVAÇÃO  NA  CETESB, PARA OBRAS DE SEGURANÇA</t>
    </r>
  </si>
  <si>
    <r>
      <rPr>
        <sz val="10"/>
        <rFont val="Times New Roman"/>
        <family val="1"/>
      </rPr>
      <t xml:space="preserve">1)  </t>
    </r>
    <r>
      <rPr>
        <sz val="11"/>
        <rFont val="Times New Roman"/>
        <family val="1"/>
      </rPr>
      <t>Será medido por conjunto de elaboração de sistema de estação compacta de esgoto aprovado (cj).</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</si>
  <si>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nitrogênio  e fósforo;  parecer  técnico  conclusivo,  conforme  resolução  nº 357  –  Classe  II  do  Conselho Nacional  do Meio Ambiente (CONAMA)  e / 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</si>
  <si>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0"/>
        <rFont val="Times New Roman"/>
        <family val="1"/>
      </rPr>
      <t xml:space="preserve">1)  </t>
    </r>
    <r>
      <rPr>
        <sz val="11"/>
        <rFont val="Times New Roman"/>
        <family val="1"/>
      </rPr>
      <t>Tabela de Pagamento:</t>
    </r>
  </si>
  <si>
    <r>
      <rPr>
        <sz val="11"/>
        <rFont val="Times New Roman"/>
        <family val="1"/>
      </rPr>
      <t>a)  20 %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</si>
  <si>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b)  10 %na apresentação do protocolo de entrega dos projetos na CETESB;</t>
    </r>
  </si>
  <si>
    <r>
      <rPr>
        <sz val="11"/>
        <rFont val="Times New Roman"/>
        <family val="1"/>
      </rPr>
      <t>c)  40 % visitas técnicas e emissão de relatórios técnicos;</t>
    </r>
  </si>
  <si>
    <r>
      <rPr>
        <sz val="11"/>
        <rFont val="Times New Roman"/>
        <family val="1"/>
      </rPr>
      <t>d)  5 % na apresentação das análises laboratoriais aprovadas pela CETESB;</t>
    </r>
  </si>
  <si>
    <r>
      <rPr>
        <sz val="11"/>
        <rFont val="Times New Roman"/>
        <family val="1"/>
      </rPr>
      <t>e)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</si>
  <si>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67.02.501 ELABORAÇÃO  DE  PROJETO  DE  SISTEMA  DE  ESTAÇÃO  COMPACTA  DE  TRATAMENTO  DE ESGOTO PARA VAZÃO MÁXIMA HORÁRIA 12,0 L/S,  ATENDIMENTO CLASSE II, ASSESSORIA, DOCUMENTAÇÃO E APROVAÇÃO NA CETESB, PARA OBRAS DE SEGURANÇA</t>
    </r>
  </si>
  <si>
    <r>
      <rPr>
        <sz val="10"/>
        <rFont val="Times New Roman"/>
        <family val="1"/>
      </rPr>
      <t xml:space="preserve">1)  </t>
    </r>
    <r>
      <rPr>
        <sz val="11"/>
        <rFont val="Times New Roman"/>
        <family val="1"/>
      </rPr>
      <t>Será  medido  por  unidade  de  elaboração  de  sistema  de  estação  compacta  de  esgoto  aprovado (un).</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</si>
  <si>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parecer técnico conclusivo,  conforme  resolução  nº 357  – Classe II do Conselho Nacional  do Meio Ambiente (CONAMA) e/ou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</si>
  <si>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1"/>
        <rFont val="Times New Roman"/>
        <family val="1"/>
      </rPr>
      <t>a)  5 %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</si>
  <si>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d)  15 % adequação do sistema conforme exigências CETESB;</t>
    </r>
  </si>
  <si>
    <r>
      <rPr>
        <sz val="11"/>
        <rFont val="Times New Roman"/>
        <family val="1"/>
      </rPr>
      <t>e)  5 % na apresentação das análises laboratoriais aprovadas pela CETESB;</t>
    </r>
  </si>
  <si>
    <r>
      <rPr>
        <sz val="11"/>
        <rFont val="Times New Roman"/>
        <family val="1"/>
      </rPr>
      <t>f)  25 % na entrega final, após o "start up" da Estação de Tratamento de Esgoto, realização de testes de aceite, treinamento de todo o sistema para operação e aprovação dos serviços pela Contratante;   entrega   do   projeto   "as built"   contendo   todas   as   alterações   ocorridas   na instalação e constituído por:  duas cópias plotadas em papel  sulfite;  uma cópia do arquivo eletrônico com extensão "dwg" e a respectiva versão com extensão "plt", em "compact disc" (CD Rom).</t>
    </r>
  </si>
  <si>
    <r>
      <rPr>
        <b/>
        <sz val="10"/>
        <color rgb="FF0000FF"/>
        <rFont val="Times New Roman"/>
        <family val="1"/>
      </rPr>
      <t>68.00.000  ELETRIFICAÇÃO, EQUIPAMENTOS E SISTEMA</t>
    </r>
  </si>
  <si>
    <r>
      <rPr>
        <b/>
        <sz val="10"/>
        <rFont val="Times New Roman"/>
        <family val="1"/>
      </rPr>
      <t>68.01.000  POSTEAMENTO</t>
    </r>
  </si>
  <si>
    <r>
      <rPr>
        <sz val="10"/>
        <rFont val="Times New Roman"/>
        <family val="1"/>
      </rPr>
      <t>68.01.310  POSTE DE CONCRETO DUPLO "T", 90 KG, H = 7,50 M</t>
    </r>
  </si>
  <si>
    <r>
      <rPr>
        <sz val="10"/>
        <rFont val="Times New Roman"/>
        <family val="1"/>
      </rPr>
      <t xml:space="preserve">2)  </t>
    </r>
    <r>
      <rPr>
        <sz val="11"/>
        <rFont val="Times New Roman"/>
        <family val="1"/>
      </rPr>
      <t>O item remunera o fornecimento do poste de concreto armado com seção duplo "T", com carga nominal  de  90 kg e  comprimento  de  7,50 m;  cimento,  areia,  pedra  britada,  equipamentos e a mão-de-obra necessária para a instalação completa do poste.</t>
    </r>
  </si>
  <si>
    <r>
      <rPr>
        <sz val="10"/>
        <rFont val="Times New Roman"/>
        <family val="1"/>
      </rPr>
      <t>68.01.330  POSTE DE CONCRETO DUPLO "T", 150 KG, H = 10,00 M</t>
    </r>
  </si>
  <si>
    <r>
      <rPr>
        <sz val="10"/>
        <rFont val="Times New Roman"/>
        <family val="1"/>
      </rPr>
      <t xml:space="preserve">2)  </t>
    </r>
    <r>
      <rPr>
        <sz val="11"/>
        <rFont val="Times New Roman"/>
        <family val="1"/>
      </rPr>
      <t>O item remunera o fornecimento do poste de concreto armado com seção duplo "T", com carga nominal de 150 kg e comprimento de 10,00 m; cimento, areia, pedra britada, equipamentos e a mão-de-obra necessária para a instalação completa do poste.</t>
    </r>
  </si>
  <si>
    <r>
      <rPr>
        <sz val="10"/>
        <rFont val="Times New Roman"/>
        <family val="1"/>
      </rPr>
      <t>68.01.360  POSTE DE CONCRETO DUPLO "T", 200 KG, H = 7,50 M</t>
    </r>
  </si>
  <si>
    <r>
      <rPr>
        <sz val="10"/>
        <rFont val="Times New Roman"/>
        <family val="1"/>
      </rPr>
      <t xml:space="preserve">2)  </t>
    </r>
    <r>
      <rPr>
        <sz val="11"/>
        <rFont val="Times New Roman"/>
        <family val="1"/>
      </rPr>
      <t>O item remunera o fornecimento do poste de concreto armado com seção duplo "T", com carga nominal de 200 kg e comprimento de 7,50 m; cimento, areia, pedra britada, equipamentos e a mão-de-obra necessária para a instalação completa do poste.</t>
    </r>
  </si>
  <si>
    <r>
      <rPr>
        <sz val="10"/>
        <rFont val="Times New Roman"/>
        <family val="1"/>
      </rPr>
      <t>68.01.390  POSTE DE CONCRETO DUPLO "T", 200 KG, H = 11,00 M</t>
    </r>
  </si>
  <si>
    <r>
      <rPr>
        <sz val="10"/>
        <rFont val="Times New Roman"/>
        <family val="1"/>
      </rPr>
      <t xml:space="preserve">2)  </t>
    </r>
    <r>
      <rPr>
        <sz val="11"/>
        <rFont val="Times New Roman"/>
        <family val="1"/>
      </rPr>
      <t>O item remunera o fornecimento do poste de concreto armado com seção duplo "T", com carga nominal de 200 kg e comprimento de 11,00 m; cimento, areia, pedra britada, equipamentos e a mão-de-obra necessária para a instalação completa do poste.</t>
    </r>
  </si>
  <si>
    <r>
      <rPr>
        <sz val="10"/>
        <rFont val="Times New Roman"/>
        <family val="1"/>
      </rPr>
      <t>68.01.420  POSTE DE CONCRETO DUPLO "T", 300 KG, H = 7,50 M</t>
    </r>
  </si>
  <si>
    <r>
      <rPr>
        <sz val="10"/>
        <rFont val="Times New Roman"/>
        <family val="1"/>
      </rPr>
      <t xml:space="preserve">2)  </t>
    </r>
    <r>
      <rPr>
        <sz val="11"/>
        <rFont val="Times New Roman"/>
        <family val="1"/>
      </rPr>
      <t>O item remunera o fornecimento do poste de concreto armado com seção duplo "T", com carga nominal de 300 kg e comprimento de 7,50 m; cimento, areia, pedra britada, equipamentos e a mão-de-obra necessária para a instalação completa do poste.</t>
    </r>
  </si>
  <si>
    <r>
      <rPr>
        <sz val="10"/>
        <rFont val="Times New Roman"/>
        <family val="1"/>
      </rPr>
      <t>68.01.440  POSTE DE CONCRETO DUPLO "T", 300 KG, H = 10,00 M</t>
    </r>
  </si>
  <si>
    <r>
      <rPr>
        <sz val="10"/>
        <rFont val="Times New Roman"/>
        <family val="1"/>
      </rPr>
      <t xml:space="preserve">2)  </t>
    </r>
    <r>
      <rPr>
        <sz val="11"/>
        <rFont val="Times New Roman"/>
        <family val="1"/>
      </rPr>
      <t>O item remunera o fornecimento do poste de concreto armado com seção duplo "T", com carga nominal de 300 kg e comprimento de 10,00 m; cimento, areia, pedra britada, equipamentos e a mão-de-obra necessária para a instalação completa do poste.</t>
    </r>
  </si>
  <si>
    <r>
      <rPr>
        <sz val="10"/>
        <rFont val="Times New Roman"/>
        <family val="1"/>
      </rPr>
      <t>68.01.460  POSTE DE CONCRETO DUPLO "T", 300 KG, H = 12,00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</si>
  <si>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</si>
  <si>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do poste de concreto armado com seção duplo "T", com carga nominal de 300 kg e comprimento de 12,00 m; cimento, areia, pedra britada, equipamentos e a mão-de-obra necessária para a instalação completa do poste.</t>
    </r>
  </si>
  <si>
    <r>
      <rPr>
        <sz val="10"/>
        <rFont val="Times New Roman"/>
        <family val="1"/>
      </rPr>
      <t>68.01.510  POSTE DE CONCRETO DUPLO "T", 400 KG, H = 12,00 M</t>
    </r>
  </si>
  <si>
    <r>
      <rPr>
        <sz val="10"/>
        <rFont val="Times New Roman"/>
        <family val="1"/>
      </rPr>
      <t xml:space="preserve">2)  </t>
    </r>
    <r>
      <rPr>
        <sz val="11"/>
        <rFont val="Times New Roman"/>
        <family val="1"/>
      </rPr>
      <t>O item remunera o fornecimento do poste de concreto armado com seção duplo "T", com carga nominal de 400 kg e comprimento de 12,00 m; cimento, areia, pedra britada, equipamentos e a mão-de-obra necessária para a instalação completa do poste.</t>
    </r>
  </si>
  <si>
    <r>
      <rPr>
        <sz val="10"/>
        <rFont val="Times New Roman"/>
        <family val="1"/>
      </rPr>
      <t>68.01.530  POSTE DE CONCRETO DUPLO "T", 600 KG, H = 10,00 M</t>
    </r>
  </si>
  <si>
    <r>
      <rPr>
        <sz val="10"/>
        <rFont val="Times New Roman"/>
        <family val="1"/>
      </rPr>
      <t xml:space="preserve">2)  </t>
    </r>
    <r>
      <rPr>
        <sz val="11"/>
        <rFont val="Times New Roman"/>
        <family val="1"/>
      </rPr>
      <t>O item remunera o fornecimento do poste de concreto armado com seção duplo "T", com carga nominal de 600 kg e comprimento de 10,00 m; cimento, areia, pedra britada, equipamentos e a mão-de-obra necessária para a instalação completa do poste.</t>
    </r>
  </si>
  <si>
    <r>
      <rPr>
        <sz val="10"/>
        <rFont val="Times New Roman"/>
        <family val="1"/>
      </rPr>
      <t>68.01.540  POSTE DE CONCRETO DUPLO "T", 600 KG, H = 11,00 M</t>
    </r>
  </si>
  <si>
    <r>
      <rPr>
        <sz val="10"/>
        <rFont val="Times New Roman"/>
        <family val="1"/>
      </rPr>
      <t xml:space="preserve">2)  </t>
    </r>
    <r>
      <rPr>
        <sz val="11"/>
        <rFont val="Times New Roman"/>
        <family val="1"/>
      </rPr>
      <t>O item remunera o fornecimento do poste de concreto armado com seção duplo "T", com carga nominal de 600 kg e comprimento de 11,00 m; cimento, areia, pedra britada, equipamentos e a mão-de-obra necessária para a instalação completa do poste.</t>
    </r>
  </si>
  <si>
    <r>
      <rPr>
        <sz val="10"/>
        <rFont val="Times New Roman"/>
        <family val="1"/>
      </rPr>
      <t>68.01.600  POSTE DE CONCRETO CIRCULAR, 200 KG, H = 7,00 M</t>
    </r>
  </si>
  <si>
    <r>
      <rPr>
        <sz val="10"/>
        <rFont val="Times New Roman"/>
        <family val="1"/>
      </rPr>
      <t xml:space="preserve">2)  </t>
    </r>
    <r>
      <rPr>
        <sz val="11"/>
        <rFont val="Times New Roman"/>
        <family val="1"/>
      </rPr>
      <t>O item remunera o fornecimento do poste de concreto armado com seção circular, com carga nominal de 200 kg e comprimento de 7,00 m; cimento, areia, pedra britada, equipamentos e a mão-de-obra necessária para a instalação completa do poste.</t>
    </r>
  </si>
  <si>
    <r>
      <rPr>
        <sz val="10"/>
        <rFont val="Times New Roman"/>
        <family val="1"/>
      </rPr>
      <t>68.01.610  POSTE DE CONCRETO CIRCULAR, 200 KG, H = 8,00 M</t>
    </r>
  </si>
  <si>
    <r>
      <rPr>
        <sz val="11"/>
        <rFont val="Times New Roman"/>
        <family val="1"/>
      </rPr>
      <t>1)  Será medido por unidade de poste instalado (un).</t>
    </r>
  </si>
  <si>
    <r>
      <rPr>
        <sz val="11"/>
        <rFont val="Times New Roman"/>
        <family val="1"/>
      </rPr>
      <t>2)  O item remunera o fornecimento do poste de concreto armado com seção circular, com carga nominal de 200 kg e comprimento de 8,00 m; cimento, areia, pedra britada, equipamentos e a mão-de-obra necessária para a instalação completa do poste.</t>
    </r>
  </si>
  <si>
    <r>
      <rPr>
        <sz val="10"/>
        <rFont val="Times New Roman"/>
        <family val="1"/>
      </rPr>
      <t>68.01.620  POSTE DE CONCRETO CIRCULAR, 200 KG, H = 9,00 M</t>
    </r>
  </si>
  <si>
    <r>
      <rPr>
        <sz val="11"/>
        <rFont val="Times New Roman"/>
        <family val="1"/>
      </rPr>
      <t>2)  O item remunera o fornecimento do poste de concreto armado com seção circular, com carga nominal de 200 kg e comprimento de 9,00 m; cimento, areia, pedra britada, equipamentos e a mão-de-obra necessária para a instalação completa do poste.</t>
    </r>
  </si>
  <si>
    <r>
      <rPr>
        <sz val="10"/>
        <rFont val="Times New Roman"/>
        <family val="1"/>
      </rPr>
      <t>68.01.630  POSTE DE CONCRETO CIRCULAR, 200 KG, H = 10,00 M</t>
    </r>
  </si>
  <si>
    <r>
      <rPr>
        <sz val="10"/>
        <rFont val="Times New Roman"/>
        <family val="1"/>
      </rPr>
      <t xml:space="preserve">2)  </t>
    </r>
    <r>
      <rPr>
        <sz val="11"/>
        <rFont val="Times New Roman"/>
        <family val="1"/>
      </rPr>
      <t>O item remunera o fornecimento do poste de concreto armado com seção circular, com carga nominal de 200 kg e comprimento de 10,00 m; cimento, areia, pedra britada, equipamentos e a mão-de-obra necessária para a instalação completa do poste.</t>
    </r>
  </si>
  <si>
    <r>
      <rPr>
        <sz val="10"/>
        <rFont val="Times New Roman"/>
        <family val="1"/>
      </rPr>
      <t>68.01.640  POSTE DE CONCRETO CIRCULAR, 200 KG, H = 11,00 M</t>
    </r>
  </si>
  <si>
    <r>
      <rPr>
        <sz val="10"/>
        <rFont val="Times New Roman"/>
        <family val="1"/>
      </rPr>
      <t xml:space="preserve">2)  </t>
    </r>
    <r>
      <rPr>
        <sz val="11"/>
        <rFont val="Times New Roman"/>
        <family val="1"/>
      </rPr>
      <t>O item remunera o fornecimento do poste de concreto armado com seção circular, com carga nominal de 200 kg e comprimento de 11,00 m; cimento, areia, pedra britada, equipamentos e a mão-de-obra necessária para a instalação completa do poste.</t>
    </r>
  </si>
  <si>
    <r>
      <rPr>
        <sz val="10"/>
        <rFont val="Times New Roman"/>
        <family val="1"/>
      </rPr>
      <t>68.01.650  POSTE DE CONCRETO CIRCULAR, 200 KG, H = 12,00 M</t>
    </r>
  </si>
  <si>
    <r>
      <rPr>
        <sz val="11"/>
        <rFont val="Times New Roman"/>
        <family val="1"/>
      </rPr>
      <t>2)  O item remunera o fornecimento do poste de concreto armado com seção circular, com carga nominal de 200 kg e comprimento de 12,00 m; cimento, areia, pedra britada, equipamentos e a mão-de-obra necessária para a instalação completa do poste.</t>
    </r>
  </si>
  <si>
    <r>
      <rPr>
        <sz val="10"/>
        <rFont val="Times New Roman"/>
        <family val="1"/>
      </rPr>
      <t>68.01.670  POSTE DE CONCRETO CIRCULAR, 300 KG, H = 9,00 M</t>
    </r>
  </si>
  <si>
    <r>
      <rPr>
        <sz val="11"/>
        <rFont val="Times New Roman"/>
        <family val="1"/>
      </rPr>
      <t>2)  O item remunera o fornecimento do poste de concreto armado com seção circular, com carga nominal de 300 kg e comprimento de 9,00 m; cimento, areia, pedra britada, equipamentos e a mão-de-obra necessária para a instalação completa do poste.</t>
    </r>
  </si>
  <si>
    <r>
      <rPr>
        <sz val="10"/>
        <rFont val="Times New Roman"/>
        <family val="1"/>
      </rPr>
      <t>68.01.690  POSTE DE CONCRETO CIRCULAR, 300 KG, H = 11,00 M</t>
    </r>
  </si>
  <si>
    <r>
      <rPr>
        <sz val="11"/>
        <rFont val="Times New Roman"/>
        <family val="1"/>
      </rPr>
      <t>2)  O item remunera o fornecimento do poste de concreto armado com seção circular, com carga nominal de 300 kg e comprimento de 11,00 m; cimento, areia, pedra britada, equipamentos e a mão-de-obra necessária para a instalação completa do poste.</t>
    </r>
  </si>
  <si>
    <r>
      <rPr>
        <sz val="10"/>
        <rFont val="Times New Roman"/>
        <family val="1"/>
      </rPr>
      <t>68.01.730  POSTE DE CONCRETO CIRCULAR, 400 KG, H = 9,00 M</t>
    </r>
  </si>
  <si>
    <r>
      <rPr>
        <sz val="11"/>
        <rFont val="Times New Roman"/>
        <family val="1"/>
      </rPr>
      <t>2)  O item remunera o fornecimento do poste de concreto armado com seção circular, com carga nominal de 400 kg e comprimento de 9,00 m; cimento, areia, pedra britada, equipamentos e a mão-de-obra necessária para a instalação completa do poste.</t>
    </r>
  </si>
  <si>
    <r>
      <rPr>
        <sz val="10"/>
        <rFont val="Times New Roman"/>
        <family val="1"/>
      </rPr>
      <t>68.01.740  POSTE DE CONCRETO CIRCULAR, 400 KG, H = 10,00 M</t>
    </r>
  </si>
  <si>
    <r>
      <rPr>
        <sz val="11"/>
        <rFont val="Times New Roman"/>
        <family val="1"/>
      </rPr>
      <t>2)  O item remunera o fornecimento do poste de concreto armado com seção circular, com carga nominal de 400 kg e comprimento de 10,00 m; cimento, areia, pedra britada, equipamentos e a mão-de-obra necessária para a instalação completa do poste.</t>
    </r>
  </si>
  <si>
    <r>
      <rPr>
        <sz val="10"/>
        <rFont val="Times New Roman"/>
        <family val="1"/>
      </rPr>
      <t>68.01.750  POSTE DE CONCRETO CIRCULAR, 400 KG, H = 11,00 M</t>
    </r>
  </si>
  <si>
    <r>
      <rPr>
        <sz val="10"/>
        <rFont val="Times New Roman"/>
        <family val="1"/>
      </rPr>
      <t>68.01.760  POSTE DE CONCRETO CIRCULAR, 400 KG, H = 12,00 M</t>
    </r>
  </si>
  <si>
    <r>
      <rPr>
        <sz val="11"/>
        <rFont val="Times New Roman"/>
        <family val="1"/>
      </rPr>
      <t>2)  O item remunera o fornecimento do poste de concreto armado com seção circular, com carga nominal de 400 kg e comprimento de 12,00 m; cimento, areia, pedra britada, equipamentos e a mão-de-obra necessária para a instalação completa do poste.</t>
    </r>
  </si>
  <si>
    <r>
      <rPr>
        <sz val="10"/>
        <rFont val="Times New Roman"/>
        <family val="1"/>
      </rPr>
      <t>68.01.790  POSTE DE CONCRETO CIRCULAR, 600 KG, H = 10,00 M</t>
    </r>
  </si>
  <si>
    <r>
      <rPr>
        <sz val="11"/>
        <rFont val="Times New Roman"/>
        <family val="1"/>
      </rPr>
      <t>2)  O item remunera o fornecimento do poste de concreto armado com seção circular, com carga nominal de 600 kg e comprimento de 10,00 m; cimento, areia, pedra britada, equipamentos e a mão-de-obra necessária para a instalação completa do poste.</t>
    </r>
  </si>
  <si>
    <r>
      <rPr>
        <sz val="10"/>
        <rFont val="Times New Roman"/>
        <family val="1"/>
      </rPr>
      <t>68.01.800  POSTE DE CONCRETO CIRCULAR, 600 KG, H = 11,00 M</t>
    </r>
  </si>
  <si>
    <r>
      <rPr>
        <sz val="11"/>
        <rFont val="Times New Roman"/>
        <family val="1"/>
      </rPr>
      <t>2)  O item remunera o fornecimento do poste de concreto armado com seção circular, com carga nominal de 600 kg e comprimento de 11,00 m; cimento, areia, pedra britada, equipamentos e a mão-de-obra necessária para a instalação completa do poste.</t>
    </r>
  </si>
  <si>
    <r>
      <rPr>
        <sz val="10"/>
        <rFont val="Times New Roman"/>
        <family val="1"/>
      </rPr>
      <t>68.01.810  POSTE DE CONCRETO CIRCULAR, 600 KG, H = 12,00 M</t>
    </r>
  </si>
  <si>
    <r>
      <rPr>
        <sz val="11"/>
        <rFont val="Times New Roman"/>
        <family val="1"/>
      </rPr>
      <t>2)  O item remunera o fornecimento do poste de concreto armado com seção circular, com carga nominal de 600 kg e comprimento de 12,00 m; cimento, areia, pedra britada, equipamentos e a mão-de-obra necessária para a instalação completa do poste.</t>
    </r>
  </si>
  <si>
    <r>
      <rPr>
        <sz val="10"/>
        <rFont val="Times New Roman"/>
        <family val="1"/>
      </rPr>
      <t>68.01.850  POSTE DE CONCRETO CIRCULAR, 1000 KG, H = 12,00 M</t>
    </r>
  </si>
  <si>
    <r>
      <rPr>
        <sz val="11"/>
        <rFont val="Times New Roman"/>
        <family val="1"/>
      </rPr>
      <t>2)  O item remunera o fornecimento do poste de concreto armado com seção circular, com carga nominal de 1000 kg e comprimento de 12,00 m; cimento, areia, pedra britada, equipamentos e a mão-de-obra necessária para a instalação completa do poste.</t>
    </r>
  </si>
  <si>
    <r>
      <rPr>
        <b/>
        <sz val="10"/>
        <rFont val="Times New Roman"/>
        <family val="1"/>
      </rPr>
      <t>68.02.000  ESTRUTURA ESPECÍFICA</t>
    </r>
  </si>
  <si>
    <r>
      <rPr>
        <sz val="10"/>
        <rFont val="Times New Roman"/>
        <family val="1"/>
      </rPr>
      <t>68.02.010  ESTAI</t>
    </r>
  </si>
  <si>
    <r>
      <rPr>
        <sz val="10"/>
        <rFont val="Times New Roman"/>
        <family val="1"/>
      </rPr>
      <t xml:space="preserve">1)  </t>
    </r>
    <r>
      <rPr>
        <sz val="11"/>
        <rFont val="Times New Roman"/>
        <family val="1"/>
      </rPr>
      <t>Será medido por unidade de estaiamento executado (un).</t>
    </r>
  </si>
  <si>
    <r>
      <rPr>
        <sz val="10"/>
        <rFont val="Times New Roman"/>
        <family val="1"/>
      </rPr>
      <t xml:space="preserve">2)  </t>
    </r>
    <r>
      <rPr>
        <sz val="11"/>
        <rFont val="Times New Roman"/>
        <family val="1"/>
      </rPr>
      <t>O  item  remunera  a  execução  de  estaiamento  de  postes,  padrão  CESP,  constituído  por: cordoalha  de  aço  galvanizado  de  3/8",  haste  âncora  de  2,40 m,  chapa  para  estais,  alças  pré- formadas  para  estais  de  3/8",  sapatilhas  de  3/8"  para  estais,  isoladores  tipo  castanha  de 80 x 90 mm, parafusos tipo M 16 de 5/8" x 300 mm, arruelas quadradas de 5 x 57 x 57 x 18 mm e 100 mm x 18 mm, placa em concreto para estais e a mão-de-obra necessária para a instalação completa de estais.</t>
    </r>
  </si>
  <si>
    <r>
      <rPr>
        <sz val="10"/>
        <rFont val="Times New Roman"/>
        <family val="1"/>
      </rPr>
      <t>68.02.020  ESTRUTURA TIPO M1</t>
    </r>
  </si>
  <si>
    <r>
      <rPr>
        <sz val="10"/>
        <rFont val="Times New Roman"/>
        <family val="1"/>
      </rPr>
      <t xml:space="preserve">1)  </t>
    </r>
    <r>
      <rPr>
        <sz val="11"/>
        <rFont val="Times New Roman"/>
        <family val="1"/>
      </rPr>
      <t>Será medido por unidade de estrutura tipo M1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</si>
  <si>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 padrão CESP, para postes de madeira, ou de  concreto  duplo  "T",  ou  de  concreto  tubular  cônico,  para  rede  de  eletrificação  primária trifásica.</t>
    </r>
  </si>
  <si>
    <r>
      <rPr>
        <sz val="10"/>
        <rFont val="Times New Roman"/>
        <family val="1"/>
      </rPr>
      <t>68.02.030  ESTRUTURA TIPO M2</t>
    </r>
  </si>
  <si>
    <r>
      <rPr>
        <sz val="10"/>
        <rFont val="Times New Roman"/>
        <family val="1"/>
      </rPr>
      <t xml:space="preserve">1)  </t>
    </r>
    <r>
      <rPr>
        <sz val="11"/>
        <rFont val="Times New Roman"/>
        <family val="1"/>
      </rPr>
      <t>Será medido por unidade de estrutura tipo M2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</si>
  <si>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M2, padrão CESP, para postes de madeira, ou de  concreto  duplo  "T",  ou  de  concreto  tubular  cônico,  para  rede  de  eletrificação  primária trifásica.</t>
    </r>
  </si>
  <si>
    <r>
      <rPr>
        <sz val="10"/>
        <rFont val="Times New Roman"/>
        <family val="1"/>
      </rPr>
      <t>68.02.040  ESTRUTURA TIPO N3</t>
    </r>
  </si>
  <si>
    <r>
      <rPr>
        <sz val="10"/>
        <rFont val="Times New Roman"/>
        <family val="1"/>
      </rPr>
      <t xml:space="preserve">1)  </t>
    </r>
    <r>
      <rPr>
        <sz val="11"/>
        <rFont val="Times New Roman"/>
        <family val="1"/>
      </rPr>
      <t>Será medido por unidade de estrutura tipo 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</si>
  <si>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N3, padrão CESP, para postes de madeira, ou de  concreto  duplo  "T",  ou  de  concreto  tubular  cônico,  para  rede  de  eletrificação  primária trifásica.</t>
    </r>
  </si>
  <si>
    <r>
      <rPr>
        <sz val="10"/>
        <rFont val="Times New Roman"/>
        <family val="1"/>
      </rPr>
      <t>68.02.050  ESTRUTURA TIPO M1-N3</t>
    </r>
  </si>
  <si>
    <r>
      <rPr>
        <sz val="10"/>
        <rFont val="Times New Roman"/>
        <family val="1"/>
      </rPr>
      <t xml:space="preserve">1)  </t>
    </r>
    <r>
      <rPr>
        <sz val="11"/>
        <rFont val="Times New Roman"/>
        <family val="1"/>
      </rPr>
      <t>Será medido por unidade de estrutura tipo M1-N3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</si>
  <si>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M1-N3, padrão CESP, para postes de madeira, ou  de concreto duplo "T", ou de concreto tubular  cônico, para rede de eletrificação primária trifásica.</t>
    </r>
  </si>
  <si>
    <r>
      <rPr>
        <sz val="10"/>
        <rFont val="Times New Roman"/>
        <family val="1"/>
      </rPr>
      <t>68.02.060  ESTRUTURA TIPO M4</t>
    </r>
  </si>
  <si>
    <r>
      <rPr>
        <sz val="10"/>
        <rFont val="Times New Roman"/>
        <family val="1"/>
      </rPr>
      <t xml:space="preserve">1)  </t>
    </r>
    <r>
      <rPr>
        <sz val="11"/>
        <rFont val="Times New Roman"/>
        <family val="1"/>
      </rPr>
      <t>Será medido por unidade de estrutura tipo M4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</si>
  <si>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M4, padrão CESP, para postes de madeira, ou de  concreto  duplo  "T",  ou  de  concreto  tubular  cônico,  para  rede  de  eletrificação  primária trifásica.</t>
    </r>
  </si>
  <si>
    <r>
      <rPr>
        <sz val="10"/>
        <rFont val="Times New Roman"/>
        <family val="1"/>
      </rPr>
      <t>68.02.070  ESTRUTURA TIPO N2</t>
    </r>
  </si>
  <si>
    <r>
      <rPr>
        <sz val="10"/>
        <rFont val="Times New Roman"/>
        <family val="1"/>
      </rPr>
      <t xml:space="preserve">1)  </t>
    </r>
    <r>
      <rPr>
        <sz val="11"/>
        <rFont val="Times New Roman"/>
        <family val="1"/>
      </rPr>
      <t>Será medido por unidade de estrutura tipo N2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</si>
  <si>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N2, padrão CESP, para postes de madeira, ou de  concreto  duplo  "T",  ou  de  concreto  tubular  cônico,  para  rede  de  eletrificação  primária trifásica.</t>
    </r>
  </si>
  <si>
    <r>
      <rPr>
        <sz val="10"/>
        <rFont val="Times New Roman"/>
        <family val="1"/>
      </rPr>
      <t>68.02.090  ESTRUTURA TIPO N4</t>
    </r>
  </si>
  <si>
    <r>
      <rPr>
        <sz val="10"/>
        <rFont val="Times New Roman"/>
        <family val="1"/>
      </rPr>
      <t xml:space="preserve">1)  </t>
    </r>
    <r>
      <rPr>
        <sz val="11"/>
        <rFont val="Times New Roman"/>
        <family val="1"/>
      </rPr>
      <t>Será medido por unidade de estrutura tipo N4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</si>
  <si>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N4, padrão CESP, para postes de madeira, ou de  concreto  duplo  "T",  ou  de  concreto  tubular  cônico,  para  rede  de  eletrificação  primária trifásica.</t>
    </r>
  </si>
  <si>
    <r>
      <rPr>
        <sz val="10"/>
        <rFont val="Times New Roman"/>
        <family val="1"/>
      </rPr>
      <t>68.02.100  ARMAÇÃO SECUNDÁRIA TIPO 1C-2R</t>
    </r>
  </si>
  <si>
    <r>
      <rPr>
        <sz val="10"/>
        <rFont val="Times New Roman"/>
        <family val="1"/>
      </rPr>
      <t xml:space="preserve">1)  </t>
    </r>
    <r>
      <rPr>
        <sz val="11"/>
        <rFont val="Times New Roman"/>
        <family val="1"/>
      </rPr>
      <t>Será medido por unidade de armação secundária tipo 1C-2R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</si>
  <si>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1C-2R, padrão CESP, para postes de madeira, ou de concreto duplo "T", ou de concreto tubular cônico, para rede de eletrificação primária trifásica.</t>
    </r>
  </si>
  <si>
    <r>
      <rPr>
        <sz val="10"/>
        <rFont val="Times New Roman"/>
        <family val="1"/>
      </rPr>
      <t>68.02.110  ARMAÇÃO SECUNDÁRIA TIPO 1C-3R</t>
    </r>
  </si>
  <si>
    <r>
      <rPr>
        <sz val="10"/>
        <rFont val="Times New Roman"/>
        <family val="1"/>
      </rPr>
      <t xml:space="preserve">1)  </t>
    </r>
    <r>
      <rPr>
        <sz val="11"/>
        <rFont val="Times New Roman"/>
        <family val="1"/>
      </rPr>
      <t>Será medido por unidade de armação secundária tipo 1C-3R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</si>
  <si>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1C-3R, padrão CESP, para postes de madeira, ou de concreto duplo "T", ou de concreto tubular cônico, para rede de eletrificação primária trifásica.</t>
    </r>
  </si>
  <si>
    <r>
      <rPr>
        <sz val="10"/>
        <rFont val="Times New Roman"/>
        <family val="1"/>
      </rPr>
      <t>68.02.120  ARMAÇÃO SECUNDÁRIA TIPO 2C-3R</t>
    </r>
  </si>
  <si>
    <r>
      <rPr>
        <sz val="10"/>
        <rFont val="Times New Roman"/>
        <family val="1"/>
      </rPr>
      <t xml:space="preserve">1)  </t>
    </r>
    <r>
      <rPr>
        <sz val="11"/>
        <rFont val="Times New Roman"/>
        <family val="1"/>
      </rPr>
      <t>Será medido por unidade de armação secundária tipo 2C-3R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</si>
  <si>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2C-3R, padrão CESP, para postes de madeira, ou de concreto duplo "T", ou de concreto tubular cônico, para rede de eletrificação primária trifásica.</t>
    </r>
  </si>
  <si>
    <r>
      <rPr>
        <sz val="10"/>
        <rFont val="Times New Roman"/>
        <family val="1"/>
      </rPr>
      <t>68.02.130  ARMAÇÃO SECUNDÁRIA TIPO 2C-4R</t>
    </r>
  </si>
  <si>
    <r>
      <rPr>
        <sz val="10"/>
        <rFont val="Times New Roman"/>
        <family val="1"/>
      </rPr>
      <t xml:space="preserve">1)  </t>
    </r>
    <r>
      <rPr>
        <sz val="11"/>
        <rFont val="Times New Roman"/>
        <family val="1"/>
      </rPr>
      <t>Será medido por unidade de armação secundária tipo 2C-4R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</si>
  <si>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2C-4R, padrão CESP, para postes de madeira, ou de concreto duplo "T", ou de concreto tubular cônico, para rede de eletrificação primária trifásica.</t>
    </r>
  </si>
  <si>
    <r>
      <rPr>
        <sz val="10"/>
        <rFont val="Times New Roman"/>
        <family val="1"/>
      </rPr>
      <t>68.02.140  ARMAÇÃO SECUNDÁRIA TIPO 4C-6R</t>
    </r>
  </si>
  <si>
    <r>
      <rPr>
        <sz val="10"/>
        <rFont val="Times New Roman"/>
        <family val="1"/>
      </rPr>
      <t xml:space="preserve">1)  </t>
    </r>
    <r>
      <rPr>
        <sz val="11"/>
        <rFont val="Times New Roman"/>
        <family val="1"/>
      </rPr>
      <t>Será medido por unidade de armação secundária tipo 4C-6R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</si>
  <si>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4C-6R, padrão CESP, para postes de madeira, ou de concreto duplo "T", ou de concreto tubular cônico, para rede de eletrificação primária trifásica.</t>
    </r>
  </si>
  <si>
    <r>
      <rPr>
        <b/>
        <sz val="10"/>
        <rFont val="Times New Roman"/>
        <family val="1"/>
      </rPr>
      <t>68.20.000  REPAROS, CONSERVAÇÕES E COMPLEMENTOS</t>
    </r>
  </si>
  <si>
    <r>
      <rPr>
        <sz val="10"/>
        <rFont val="Times New Roman"/>
        <family val="1"/>
      </rPr>
      <t>68.20.010  RECOLOCAÇÃO DE POSTE DE MADEIRA</t>
    </r>
  </si>
  <si>
    <r>
      <rPr>
        <sz val="10"/>
        <rFont val="Times New Roman"/>
        <family val="1"/>
      </rPr>
      <t xml:space="preserve">2)  </t>
    </r>
    <r>
      <rPr>
        <sz val="11"/>
        <rFont val="Times New Roman"/>
        <family val="1"/>
      </rPr>
      <t>O item remunera o fornecimento de cimento, areia, pedra britada, equipamentos e a mão-de- obra necessária para a instalação completa do poste de madeira.</t>
    </r>
  </si>
  <si>
    <r>
      <rPr>
        <sz val="10"/>
        <rFont val="Times New Roman"/>
        <family val="1"/>
      </rPr>
      <t>68.20.040  BRAÇADEIRA CIRCULAR  EM  AÇO  CARBONO  GALVANIZADO,  DIÂMETRO  NOMINAL  DE  140 ATÉ 300 MM</t>
    </r>
  </si>
  <si>
    <r>
      <rPr>
        <sz val="10"/>
        <rFont val="Times New Roman"/>
        <family val="1"/>
      </rPr>
      <t xml:space="preserve">2)  </t>
    </r>
    <r>
      <rPr>
        <sz val="11"/>
        <rFont val="Times New Roman"/>
        <family val="1"/>
      </rPr>
      <t>O  item  remunera  o  fornecimento  de  braçadeira  circular  em  aço  carbono  SAE 1010 / 1020 galvanizado a fogo com 38 mm de largura, espessura de 1/4" e comprimentos variáveis desde</t>
    </r>
  </si>
  <si>
    <r>
      <rPr>
        <sz val="11"/>
        <rFont val="Times New Roman"/>
        <family val="1"/>
      </rPr>
      <t>140 mm  até  300 mm,  inclusive  parafusos  para  fixação,  referências  400 111  até  400 127  da Romagnole,  ou  equivalente  e  a  mão-de-obra  necessária  para  a  instalação  da  braçadeira  em postes circulares.</t>
    </r>
  </si>
  <si>
    <r>
      <rPr>
        <sz val="10"/>
        <rFont val="Times New Roman"/>
        <family val="1"/>
      </rPr>
      <t>68.20.050  CRUZETA  EM  AÇO  CARBONO  GALVANIZADO  PERFIL  "L"  75 X 75 X 8 MM,  COMPRIMENTO</t>
    </r>
  </si>
  <si>
    <r>
      <rPr>
        <sz val="10"/>
        <rFont val="Times New Roman"/>
        <family val="1"/>
      </rPr>
      <t>2.500 MM</t>
    </r>
  </si>
  <si>
    <r>
      <rPr>
        <sz val="10"/>
        <rFont val="Times New Roman"/>
        <family val="1"/>
      </rPr>
      <t xml:space="preserve">1)  </t>
    </r>
    <r>
      <rPr>
        <sz val="11"/>
        <rFont val="Times New Roman"/>
        <family val="1"/>
      </rPr>
      <t>Será medido por unidade cruzeta instalada (un).</t>
    </r>
  </si>
  <si>
    <r>
      <rPr>
        <sz val="10"/>
        <rFont val="Times New Roman"/>
        <family val="1"/>
      </rPr>
      <t xml:space="preserve">2)  </t>
    </r>
    <r>
      <rPr>
        <sz val="11"/>
        <rFont val="Times New Roman"/>
        <family val="1"/>
      </rPr>
      <t>O  item remunera  o  fornecimento  de  cruzeta  em aço  carbono  SAE 1010 / 1020  galvanizado  a fogo  perfil  "L"  75 x 75 x 8 mm,  comprimento  de  2.500 mm,  inclusive  parafusos  de  cabeça abaulada  tipo  M 16  de  45 mm  com  porcas  quadradas  para  fixação,  referência  400 238  da Romagnole, ou equivalente e a mão-de-obra necessária para a instalação da cruzeta em postes.</t>
    </r>
  </si>
  <si>
    <r>
      <rPr>
        <sz val="10"/>
        <rFont val="Times New Roman"/>
        <family val="1"/>
      </rPr>
      <t>68.20.120  BENGALA   EM   PVC   PARA   RAMAL   DE   ENTRADA,   DIÂMETRO   DE   32 MM   -   PADRÃO ELETROPAULO</t>
    </r>
  </si>
  <si>
    <r>
      <rPr>
        <sz val="10"/>
        <rFont val="Times New Roman"/>
        <family val="1"/>
      </rPr>
      <t xml:space="preserve">1)  </t>
    </r>
    <r>
      <rPr>
        <sz val="11"/>
        <rFont val="Times New Roman"/>
        <family val="1"/>
      </rPr>
      <t>Será medido por unidade de bengala instalada (un).</t>
    </r>
  </si>
  <si>
    <r>
      <rPr>
        <sz val="10"/>
        <rFont val="Times New Roman"/>
        <family val="1"/>
      </rPr>
      <t xml:space="preserve">2)  </t>
    </r>
    <r>
      <rPr>
        <sz val="11"/>
        <rFont val="Times New Roman"/>
        <family val="1"/>
      </rPr>
      <t>O  item  remunera  o  fornecimento  de  bengala  em  PVC,  diâmetro  de  32 mm;  para  ramal  de entrada padrão AES – Eletropaulo; remunera também materiais complementares, acessórios e a mão-de-obra necessária para a instalação completa.</t>
    </r>
  </si>
  <si>
    <r>
      <rPr>
        <b/>
        <sz val="10"/>
        <color rgb="FF0000FF"/>
        <rFont val="Times New Roman"/>
        <family val="1"/>
      </rPr>
      <t>69.00.000  TELEFONIA, LÓGICA E TRANSMISSÃO DE DADOS, EQUIPAMENTOS E SISTEMA</t>
    </r>
  </si>
  <si>
    <r>
      <rPr>
        <b/>
        <sz val="10"/>
        <rFont val="Times New Roman"/>
        <family val="1"/>
      </rPr>
      <t>69.03.000  DISTRIBUIÇÃO E COMANDO, CAIXAS E EQUIPAMENTOS ESPECÍFICOS</t>
    </r>
  </si>
  <si>
    <r>
      <rPr>
        <sz val="10"/>
        <rFont val="Times New Roman"/>
        <family val="1"/>
      </rPr>
      <t>69.03.090  APARELHO  TELEFÔNICO  MULTIFREQUENCIAL,  COM  TECLAS  "FLASH",  "HOOK",  "PAUSE", "LND" E "MODE"</t>
    </r>
  </si>
  <si>
    <r>
      <rPr>
        <sz val="10"/>
        <rFont val="Times New Roman"/>
        <family val="1"/>
      </rPr>
      <t xml:space="preserve">1)  </t>
    </r>
    <r>
      <rPr>
        <sz val="11"/>
        <rFont val="Times New Roman"/>
        <family val="1"/>
      </rPr>
      <t>Será medido por unidade de aparelho telefônico instalado (un).</t>
    </r>
  </si>
  <si>
    <r>
      <rPr>
        <sz val="10"/>
        <rFont val="Times New Roman"/>
        <family val="1"/>
      </rPr>
      <t xml:space="preserve">2)  </t>
    </r>
    <r>
      <rPr>
        <sz val="11"/>
        <rFont val="Times New Roman"/>
        <family val="1"/>
      </rPr>
      <t>O item remunera o fornecimento e instalação de aparelho telefônico multifrequencial analógico com teclas "FLASH", "HOOK", "PAUSE", "LND" e "MODE", controle de discagem em pulso ou tom, controle de volume em três níveis e adaptador com 4 pinos padrão TELEBRÁS.</t>
    </r>
  </si>
  <si>
    <r>
      <rPr>
        <sz val="10"/>
        <rFont val="Times New Roman"/>
        <family val="1"/>
      </rPr>
      <t>69.03.130  CAIXA  SUBTERRÂNEA  DE  ENTRADA  DE  TELEFONIA,  TIPO  R1  (60 X 35 X 50) CM,  PADRÃO TELEBRÁS, COM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</si>
  <si>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R1, padrão Telebrás, com as dimensões internas de 60 x 35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R1. Remunera também os  serviços:  escavação,  apiloamento  do  fundo  da  vala,  reaterro,  compactação  e  remoção  da sobra de terra.</t>
    </r>
  </si>
  <si>
    <r>
      <rPr>
        <sz val="10"/>
        <rFont val="Times New Roman"/>
        <family val="1"/>
      </rPr>
      <t>69.03.140  CAIXA  SUBTERRÂNEA  DE  ENTRADA  DE  TELEFONIA,  TIPO  R2  (107 X 52 X 50) CM,  PADRÃO TELEBRÁS, SEM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</si>
  <si>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R2, padrão Telebrás, com as dimensões internas de 107 x 52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R2. Remunera também os  serviços:  escavação,  apiloamento  do  fundo  da  vala,  reaterro,  compactação  e  remoção  da sobra de terra.</t>
    </r>
  </si>
  <si>
    <r>
      <rPr>
        <sz val="10"/>
        <rFont val="Times New Roman"/>
        <family val="1"/>
      </rPr>
      <t>69.03.250  CENTRAL DE TELEFONIA PARA 8 LINHAS E 24 RAMAIS</t>
    </r>
  </si>
  <si>
    <r>
      <rPr>
        <sz val="10"/>
        <rFont val="Times New Roman"/>
        <family val="1"/>
      </rPr>
      <t xml:space="preserve">1)  </t>
    </r>
    <r>
      <rPr>
        <sz val="11"/>
        <rFont val="Times New Roman"/>
        <family val="1"/>
      </rPr>
      <t>Será medido por conjunto de central instalada (cj).</t>
    </r>
  </si>
  <si>
    <r>
      <rPr>
        <sz val="10"/>
        <rFont val="Times New Roman"/>
        <family val="1"/>
      </rPr>
      <t xml:space="preserve">2)  </t>
    </r>
    <r>
      <rPr>
        <sz val="11"/>
        <rFont val="Times New Roman"/>
        <family val="1"/>
      </rPr>
      <t>O item remunera o fornecimento e instalação de central de telefonia equipada inicialmente com</t>
    </r>
  </si>
  <si>
    <r>
      <rPr>
        <sz val="11"/>
        <rFont val="Times New Roman"/>
        <family val="1"/>
      </rPr>
      <t>8  (oito)  linhas  tronco  digitais  e / ou  analógicas  e  24  (vinte  e  quatro)  ramais,  fabricação Intelbrás,  ou  equivalente;  remunera  também  o  fornecimento  de  cabos,  módulos,  blocos, fusíveis, tomadas, materiais acessórios e a mão-de-obra necessária para: a instalação da Central até o Distribuidor Geral (DG); a programação do sistema e o treinamento para uso.</t>
    </r>
  </si>
  <si>
    <r>
      <rPr>
        <sz val="10"/>
        <rFont val="Times New Roman"/>
        <family val="1"/>
      </rPr>
      <t>69.03.310  CAIXA DE TOMADA EM POLIAMIDA E TAMPA, PARA PISO ELEVADO, COM 4 ALOJAMENTOS PARA ELÉTRICA E ATÉ 8 ALOJAMENTOS PARA TELEFONIA E DADOS</t>
    </r>
  </si>
  <si>
    <r>
      <rPr>
        <sz val="10"/>
        <rFont val="Times New Roman"/>
        <family val="1"/>
      </rPr>
      <t xml:space="preserve">2)  </t>
    </r>
    <r>
      <rPr>
        <sz val="11"/>
        <rFont val="Times New Roman"/>
        <family val="1"/>
      </rPr>
      <t>O   item   remunera   o   fornecimento   de   caixa   de   passagem   para   tomadas,   em   poliamida autoextinguível  (nylon  6.6),  constituída  por:  caixa  retangular,  quadrada  ou  circular  com  4 (quatro) alojamentos para elétrica e até 8 (oito) alojamentos para telefonia e dados, conforme o fabricante;  suportes internos para tomadas de elétrica, telefonia ou dados; tampa redonda, ou tampa quadrada, ou retangular, articulável, basculante, ou de encaixe, nas cores cinza ou preta, conforme  o  fabricante,  referência  SPE-2702R / Q,  fabricação  Sperone,  ou  CCT / CQT-215E, fabricação Arcoplan ou equivalente; remunera também o fornecimento de materiais acessórios e   a   mão-de-obra   necessária   para   a   instalação   da   caixa   em   piso   elevado   conforme recomendações  do  fabricante.  Não  remunera  a  execução  da  furação  do  piso  elevado  nas dimensões  conforme  os  fabricantes,  as  tomadas  a  serem instaladas,  nem revestimento  para  o acabamento do piso.</t>
    </r>
  </si>
  <si>
    <r>
      <rPr>
        <sz val="10"/>
        <rFont val="Times New Roman"/>
        <family val="1"/>
      </rPr>
      <t>69.03.340  CONECTOR RJ-45 FÊMEA, CATEGORIA 6</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</si>
  <si>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ou   RJ-11   machos;   deverá   ser   fabricado   com   corpo   em termoplástico de alto impacto retardante à chama, classificação UL 94V-0, com terminais de conexão  em  bronze  fosforoso  estanhado,  padrão  110  IDC / LCS,  para  condutores  de  22  a 26 AWG  e  ser  montado  em  placa  de  circuito  impresso  de  quatro  camadas  para  controle  de Diafonia,   deverá   possuir   padrão   de   conectorização   universal   T-568 A   e   T-568 B   e   ter possibilidade para codificação por cores com o uso de ícones de identificação O conector RJ-45 deverá  possuir  padrão  de  conectorização  universal  T-568A  e  T-568B  e  deverá  atender  os requisitos  da  norma  ISO 11801 / ANSI / TIA / EIA – 568B.2-1  categoria  6;  referência  50491, fabricação Policom, ou Pial Plus fabricação Legrand, ou equivalente</t>
    </r>
  </si>
  <si>
    <r>
      <rPr>
        <sz val="10"/>
        <rFont val="Times New Roman"/>
        <family val="1"/>
      </rPr>
      <t>69.03.360  CONECTOR RJ-45 FÊMEA – CATEGORIA 6 A</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</si>
  <si>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macho;  corpo  em  material  termoplástico  de  alto  impacto  não propagante a chama, classificação UL 94V-0 com terminais de conexão em bronze fosforoso, para condutores de 26 a 22 AWG , padrão de montagem de conectorização T568A e T568B, deverá possuir Certificação UL ISO 9001 e de acordo com a ANSI – EIA / TIA-568-C.2 para Categoria  6 A;  remunera  também  o  fornecimento  de  mão-de-obra  e  ferramentas  necessárias para a instalação do conector, referência Furukawa Gigalan Augmented ou equivalente.</t>
    </r>
  </si>
  <si>
    <r>
      <rPr>
        <sz val="10"/>
        <rFont val="Times New Roman"/>
        <family val="1"/>
      </rPr>
      <t>69.03.400  CENTRAL   DE   TELEFÔNIA   PABX   HIBRIDA   PARA   8   LINHAS   E   24   RAMAIS   DIGITAL   E ANALÓGICO</t>
    </r>
  </si>
  <si>
    <r>
      <rPr>
        <sz val="10"/>
        <rFont val="Times New Roman"/>
        <family val="1"/>
      </rPr>
      <t xml:space="preserve">1)  </t>
    </r>
    <r>
      <rPr>
        <sz val="11"/>
        <rFont val="Times New Roman"/>
        <family val="1"/>
      </rPr>
      <t>Será medido por central de PABX instalada (cj)</t>
    </r>
  </si>
  <si>
    <r>
      <rPr>
        <sz val="10"/>
        <rFont val="Times New Roman"/>
        <family val="1"/>
      </rPr>
      <t xml:space="preserve">2)  </t>
    </r>
    <r>
      <rPr>
        <sz val="11"/>
        <rFont val="Times New Roman"/>
        <family val="1"/>
      </rPr>
      <t>O  item  remunera  o  fornecimento  e  instalação  de  central  de  telefonia  híbrida  com tecnologia digital  e/ou analógica, constituída por  equipamento com 08 (oito) linhas tronco e 24 (vinte e quatro)  ramais, sendo 01 (um)  ramal  digital  e 23 (vinte e três)  ramais analógicos, fabricação Intelbras,    Panasonic    ou    equivalente;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</si>
  <si>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69.03.410  CENTRAL   DE   TELEFÔNIA   PABX   HIBRIDA   PARA   8   LINHAS   E   128   RAMAIS   DIGITAL   E ANALÓGICO</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</si>
  <si>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modulares, ampliação das centrais com o uso da placa ICIP, gravação de chamadas em ramais TDM e IP através de cartão SD conectado à placa CPU da própria central, sistema Volp,  atendimento  automático  DISA,  identificação  de chamadas:  Incorporado DTMF e FSK,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</si>
  <si>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69.03.420  CENTRAL   DE   TELEFÔNIA   PABX   HIBRIDA   PARA   8   LINHAS   E   128   RAMAIS   DIGITAL   E ANALÓGICO, COM RECURSOS PBX NETWORKING</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</si>
  <si>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Integração  CTI,  PBX-Networking,  sistema  VoIP  compatível  com  H.323  e  SIP, Wireless DECT, Mobile Integration,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</si>
  <si>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b/>
        <sz val="10"/>
        <rFont val="Times New Roman"/>
        <family val="1"/>
      </rPr>
      <t>69.05.000  ESTABILIZAÇÃO DE TENSÃO</t>
    </r>
  </si>
  <si>
    <r>
      <rPr>
        <sz val="10"/>
        <rFont val="Times New Roman"/>
        <family val="1"/>
      </rPr>
      <t>69.05.010  ESTABILIZADOR ELETRÔNICO DE TENSÃO, MONOFÁSICO, COM POTÊNCIA DE 5 KVA</t>
    </r>
  </si>
  <si>
    <r>
      <rPr>
        <sz val="10"/>
        <rFont val="Times New Roman"/>
        <family val="1"/>
      </rPr>
      <t xml:space="preserve">1)  </t>
    </r>
    <r>
      <rPr>
        <sz val="11"/>
        <rFont val="Times New Roman"/>
        <family val="1"/>
      </rPr>
      <t>Será medido por unidade de estabilizador instalado (un).</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</si>
  <si>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5 kVA; freqüência 60 Hz; tensão de entrada 220 V  (mais ou menos 15%);  tensão de saída 110 V; precisão de estabilização de mais   ou   menos   3%;   distorção   introduzida   menor   que   2%;   tempo   de   resposta   de   8</t>
    </r>
  </si>
  <si>
    <r>
      <rPr>
        <sz val="11"/>
        <rFont val="Times New Roman"/>
        <family val="1"/>
      </rPr>
      <t>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</si>
  <si>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69.05.030  ESTABILIZADOR ELETRÔNICO DE TENSÃO, MONOFÁSICO, COM POTÊNCIA DE 7,5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</si>
  <si>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7,5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</si>
  <si>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69.05.040  ESTABILIZADOR ELETRÔNICO DE TENSÃO, MONOFÁSICO, COM POTÊNCIA DE 10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</si>
  <si>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</si>
  <si>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69.05.050  ESTABILIZADOR ELETRÔNICO DE TENSÃO, MONOFÁSICO, COM POTÊNCIA DE 15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</si>
  <si>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t>
    </r>
  </si>
  <si>
    <r>
      <rPr>
        <sz val="11"/>
        <rFont val="Times New Roman"/>
        <family val="1"/>
      </rPr>
      <t>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</si>
  <si>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69.05.060  ESTABILIZADOR ELETRÔNICO DE TENSÃO, MONOFÁSICO, COM POTÊNCIA DE 20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</si>
  <si>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20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</si>
  <si>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69.05.150  ESTABILIZADOR ELETRÔNICO DE TENSÃO, TRIFÁSICO, COM POTÊNCIA DE 15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</si>
  <si>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TI-15000  S15,  fabricação  CM  Comandos  Lineares,  ou  série Static 15 kVA, fabricação Inbrameq, ou equivalente.</t>
    </r>
  </si>
  <si>
    <r>
      <rPr>
        <sz val="10"/>
        <rFont val="Times New Roman"/>
        <family val="1"/>
      </rPr>
      <t>69.05.160  ESTABILIZADOR ELETRÔNICO DE TENSÃO, TRIFÁSICO, COM POTÊNCIA DE 20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</si>
  <si>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20 kVA; freqüência 60 Hz; tensão de  entrada  220 V  (mais  ou  menos  15%);  tensão  de  saída  110 V;  precisão  de  estabilização mínima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t>
    </r>
  </si>
  <si>
    <r>
      <rPr>
        <sz val="11"/>
        <rFont val="Times New Roman"/>
        <family val="1"/>
      </rPr>
      <t>eletromagnética;  botoeira  liga-desliga;  sensores  eletrônicos  de  proteção  contra  subtensão  e sobretensão; sistema de proteção dos tiristores por varistores; voltímetro de tensão de saída com chave  e  compatível,  referência  TI 20000 S15,  fabricação  CM  Comandos  Lineares,  ou  série Static 20 kVA, fabricação Inbrameq, ou equivalente.</t>
    </r>
  </si>
  <si>
    <r>
      <rPr>
        <sz val="10"/>
        <rFont val="Times New Roman"/>
        <family val="1"/>
      </rPr>
      <t>69.05.170  ESTABILIZADOR ELETRÔNICO DE TENSÃO, TRIFÁSICO, COM POTÊNCIA DE 10 KVA, TENSÃO DE ENTRADA 220 V, E DE SAÍDA 110 V</t>
    </r>
  </si>
  <si>
    <r>
      <rPr>
        <sz val="10"/>
        <rFont val="Times New Roman"/>
        <family val="1"/>
      </rPr>
      <t xml:space="preserve">2)  </t>
    </r>
    <r>
      <rPr>
        <sz val="11"/>
        <rFont val="Times New Roman"/>
        <family val="1"/>
      </rPr>
      <t>O  item  remunera  o  fornecimento  e  instalação  de  estabilizador  eletrônico  de  tensão  alternada trifásico / monofásico  linear  com  as  características:  potência  nominal  de  10 kVA;  freqüência 60 Hz;  tensão  de  entrada  220 V  (mais  ou  menos  15%);  tensão  de  saída  110 V;  precisão  de estabilização de mais ou menos 3%; distorção introduzida menor que 2%; tempo de resposta menor que 8 milissegundos; fator de potência igual a 95%; rendimento elétrico de no mínimo 90%  a  plena  carga;  capacidade  de  sobrecarga  até  20%  por  10  minutos  e  200%  por  10 milissegundos; nível de ruído máximo a 1 metro de distância até 70 decibéis. Constituído por: transformador isolador com blindagem eletrostática; filtro de rádio freqüência; filtro redutor de harmônicas; chave reversora para operação em "by pass"; chave eletromagnética; botoeira liga- desliga; sensores eletrônicos de proteção contra sub tensão e sobre tensão; sistema de proteção dos tiristores por varistores; voltímetro de tensão de saída com chave, referência CMS 10.000 linha  Omega,  fabricação  Beta,  ou  CMS 10.000,  fabricação  CM  Comandos  Lineares,  ou equivalente.</t>
    </r>
  </si>
  <si>
    <r>
      <rPr>
        <sz val="10"/>
        <rFont val="Times New Roman"/>
        <family val="1"/>
      </rPr>
      <t>69.05.190  ESTABILIZADOR ELETRÔNICO DE TENSÃO, TRIFÁSICO, COM POTÊNCIA DE 25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</si>
  <si>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TI-25000  S15,  fabricação  CM  Comandos  Lineares,  ou  série Static 25 kVA, fabricação Inbrameq, ou equivalente.</t>
    </r>
  </si>
  <si>
    <r>
      <rPr>
        <sz val="10"/>
        <rFont val="Times New Roman"/>
        <family val="1"/>
      </rPr>
      <t>69.05.220  ESTABILIZADOR ELETRÔNICO DE TENSÃO, TRIFÁSICO, COM POTÊNCIA DE 30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</si>
  <si>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30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t>
    </r>
  </si>
  <si>
    <r>
      <rPr>
        <sz val="11"/>
        <rFont val="Times New Roman"/>
        <family val="1"/>
      </rPr>
      <t>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TI-30000  S15,  fabricação  CM  Comandos  Lineares,  ou  série Static 30 kVA, fabricação Inbrameq, ou equivalente.</t>
    </r>
  </si>
  <si>
    <r>
      <rPr>
        <sz val="10"/>
        <rFont val="Times New Roman"/>
        <family val="1"/>
      </rPr>
      <t>69.05.230  ESTABILIZADOR ELETRÔNICO DE TENSÃO, TRIFÁSICO, COM POTÊNCIA DE 40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</si>
  <si>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40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 40000  S15,  fabricação  CM  Comandos  Lineares,  ou  série Static 40 kVA, fabricação Inbrameq, ou equivalente.</t>
    </r>
  </si>
  <si>
    <r>
      <rPr>
        <b/>
        <sz val="10"/>
        <rFont val="Times New Roman"/>
        <family val="1"/>
      </rPr>
      <t>69.06.000  SISTEMAS ININTERRUPTOS DE ENERGIA</t>
    </r>
  </si>
  <si>
    <r>
      <rPr>
        <sz val="10"/>
        <rFont val="Times New Roman"/>
        <family val="1"/>
      </rPr>
      <t>69.06.020  SISTEMA   ININTERRUPTO   DE   ENERGIA,   TRIFÁSICO   ON   LINE   SENOIDAL   DE   10 KVA (220 V / 220 V), COM AUTONOMIA DE 15 MINUTOS</t>
    </r>
  </si>
  <si>
    <r>
      <rPr>
        <sz val="10"/>
        <rFont val="Times New Roman"/>
        <family val="1"/>
      </rPr>
      <t xml:space="preserve">1)  </t>
    </r>
    <r>
      <rPr>
        <sz val="11"/>
        <rFont val="Times New Roman"/>
        <family val="1"/>
      </rPr>
      <t>Será medido por unidade de sistema instalado (un).</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</si>
  <si>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tensão de saída 220 V, com variação de mais ou menos 3% em vazio ou a plena carga; fator de potência de 0,8; capacidade  de  sobrecarga  de  25%  por  5 minutos;  chave  by pass  automática;  interface  de comunicação RS 232; nível de ruído máximo a 1 metro de distância até 65 decibéis; distorção harmônica  máximo  de  5%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Silver  (10 kVA)  da Inbrameq, ou equivalente.</t>
    </r>
  </si>
  <si>
    <r>
      <rPr>
        <sz val="10"/>
        <rFont val="Times New Roman"/>
        <family val="1"/>
      </rPr>
      <t>69.06.030  SISTEMA   ININTERRUPTO   DE   ENERGIA,   TRIFÁSICO   ON   LINE   SENOIDAL   DE   20 KVA (220 V / 220 V-108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</si>
  <si>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V, com variação de mais 10% e menos 15%; tensão de saída 220 V-108 V,  com  variação  de  mais  ou  menos  1%  (carga  balanceada),  mais  ou  menos  2% (carga  50%  desbalanceada), mais ou menos 5%  da tensão nominal;  fator  de potência de 0,9;</t>
    </r>
  </si>
  <si>
    <r>
      <rPr>
        <sz val="11"/>
        <rFont val="Times New Roman"/>
        <family val="1"/>
      </rPr>
      <t>capacidade  de  sobrecarga  de  125%  por  10 minutos;  chave  by pass  automática;  interface  de comunicação RS 232; nível de ruído máximo a 1 metro de distância até 70 decibéis; distorção harmônica  de 5%  no total  (soma de harmônicos)  e 3%  em cada harmônico.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Powerware   Prime 20   fabricação   Exide,   ou   Synthesis   Twin   Séries fabricação Chloride, ou equivalente.</t>
    </r>
  </si>
  <si>
    <r>
      <rPr>
        <sz val="10"/>
        <rFont val="Times New Roman"/>
        <family val="1"/>
      </rPr>
      <t>69.06.040  SISTEMA   ININTERRUPTO   DE   ENERGIA,   TRIFÁSICO   ON   LINE   SENOIDAL   DE   15 KVA (208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</si>
  <si>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15 kVA; tensão de entrada 208 V, com variação de mais 15% e menos 15%; tensão de saída 110 V,  com  variação  de  mais  ou  menos  1%  (carga  balanceada)  da  tensão  nominal;  fator  de potência  de  0,8;  capacidade  de  sobrecarga  de  125%  por  10 minutos  ou  150%  por  1  minuto;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Sentry-HPS/HT-15 / 15   fabricação   AROS,   ou   PTX3 / 15   fabricação Amplimag, ou Máster Guard série C-5215 fabricação Siemens, ou equivalente.</t>
    </r>
  </si>
  <si>
    <r>
      <rPr>
        <sz val="10"/>
        <rFont val="Times New Roman"/>
        <family val="1"/>
      </rPr>
      <t>69.06.050  SISTEMA ININTERRUPTO DE ENERGIA, MONOFÁSICO, COM POTÊNCIA DE 2 KVA</t>
    </r>
  </si>
  <si>
    <r>
      <rPr>
        <sz val="10"/>
        <rFont val="Times New Roman"/>
        <family val="1"/>
      </rPr>
      <t xml:space="preserve">2)  </t>
    </r>
    <r>
      <rPr>
        <sz val="11"/>
        <rFont val="Times New Roman"/>
        <family val="1"/>
      </rPr>
      <t>O  item  remunera  o  fornecimento  e  instalação  de  equipamento  de  sistema  ininterrupto  de energia,  com as  características:  potência  2.000 VA;  interativo;  tensão de entrada 127 V, com variação  de  mais  ou  menos  15%;  tensão  de  saída  127 V,  estabilizado  na  entrada  e  na  saída; filtro de linha; proteção de sobrecarga em rede; alarme sonoro; baterias seladas para autonomia até  40 minutos,  conforme  o  fabricante,  modelo  UPS Prof 2000 4 BS Plus,  ou  Top Station 2000 R – ABC, ou Thander TD 2006, ou equivalente.</t>
    </r>
  </si>
  <si>
    <r>
      <rPr>
        <sz val="10"/>
        <rFont val="Times New Roman"/>
        <family val="1"/>
      </rPr>
      <t>69.06.080  SISTEMA   ININTERRUPTO   DE   ENERGIA,   MONOFÁSICO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</si>
  <si>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5 kVA; tensão de entrada 220 V, com variação de mais ou menos 15%; tensão de saída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t>
    </r>
  </si>
  <si>
    <r>
      <rPr>
        <sz val="11"/>
        <rFont val="Times New Roman"/>
        <family val="1"/>
      </rPr>
      <t>fusíveis;     inversor,    chave    estática;    proteção    contra    raios    e    sobrecarga,    modelo Selection/Dominion 6250  fabricação  CM  Comandos  Lineares,  ou  Synthesis  Twin  fabricação Chloride Power Protection, ou PTX 131 fabricação Amplimag, ou equivalente.</t>
    </r>
  </si>
  <si>
    <r>
      <rPr>
        <sz val="10"/>
        <rFont val="Times New Roman"/>
        <family val="1"/>
      </rPr>
      <t>69.06.100  SISTEMA ININTERRUPTO DE ENERGIA, MONOFÁSICO, COM POTÊNCIA ENTRE 5 A 7,5 KVA</t>
    </r>
  </si>
  <si>
    <r>
      <rPr>
        <sz val="10"/>
        <rFont val="Times New Roman"/>
        <family val="1"/>
      </rPr>
      <t xml:space="preserve">2)  </t>
    </r>
    <r>
      <rPr>
        <sz val="11"/>
        <rFont val="Times New Roman"/>
        <family val="1"/>
      </rPr>
      <t>O  item  remunera  o  fornecimento  e  instalação  de  equipamento  de  sistema  ininterrupto  de energia, "no break" , "on-line", para sistemas de computação, com as características: potência entre 5 a 7,5 kVA, tensão de saída 110 / 120 V, freqüência 60 Hz, monofásico, baterias seladas com autonomia de 15 minutos, com programa incluso.</t>
    </r>
  </si>
  <si>
    <r>
      <rPr>
        <sz val="10"/>
        <rFont val="Times New Roman"/>
        <family val="1"/>
      </rPr>
      <t>69.06.110  SISTEMA   ININTERRUPTO   DE   ENERGIA,   MONOFÁSICO   DE   600 VA   (127 V / 127 V),   COM AUTONOMIA DE 10 A 15 MINUTOS</t>
    </r>
  </si>
  <si>
    <r>
      <rPr>
        <sz val="10"/>
        <rFont val="Times New Roman"/>
        <family val="1"/>
      </rPr>
      <t xml:space="preserve">2)  </t>
    </r>
    <r>
      <rPr>
        <sz val="11"/>
        <rFont val="Times New Roman"/>
        <family val="1"/>
      </rPr>
      <t>O  item  remunera  o  fornecimento  e  instalação  de  equipamento  de  sistema  ininterrupto  de energia,  monofásico,  com  as  características:  potência  nominal  de  600 VA;  tensão  de  entrada 127 V, com variação de mais ou menos 15%; tensão de saída 127 V, com variação de mais ou menos 5%; fator de crista 3:1; controle por microprocessador; autonomia de 10 até 15 minutos, conforme  o  fabricante;  duas  baterias  seladas,  modelo  Three  Power 600  fabricação  Invensys Secure Power, ou Power Start Digital Interativo fabricação Chloride Power Protection, ou SPS- 625-PRO fabricação Salicru, ou equivalente.</t>
    </r>
  </si>
  <si>
    <r>
      <rPr>
        <sz val="10"/>
        <rFont val="Times New Roman"/>
        <family val="1"/>
      </rPr>
      <t>69.06.120  SISTEMA   ININTERRUPTO   DE   ENERGIA,   TRIFÁSICO   ON   LINE   SENOIDAL   DE   10 KVA (220 V / 110 V), COM AUTONOMIA DE 120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</si>
  <si>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 110 V,  com  variação  de  mais  ou  menos  15%;  tensão  de saída  220 /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120 minutos a plena carga; carregador interativo e inteligente com fusíveis;  inversor,  chave  estática;  proteção  contra  raios  e  sobrecarga,  modelo  DataExon fabricação Amplimag, ou equivalente.</t>
    </r>
  </si>
  <si>
    <r>
      <rPr>
        <sz val="10"/>
        <rFont val="Times New Roman"/>
        <family val="1"/>
      </rPr>
      <t>69.06.130  SISTEMA   ININTERRUPTO   DE   ENERGIA,   MONOFÁSICO   ON   LINE   SENOIDAL   DE   10 KVA (110 V / 110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</si>
  <si>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10 kVA;  tensão  de  entrada  110 / 110 V,  com  variação  de  mais  ou  menos  15%; tensão de saída 110 / 110 V, com variação de mais ou menos 3% em vazio ou a plena carga; fator  de  potência  de  0,8;  capacidade  de  sobrecarga  de  25%  por  10  minutos;  chave  by pass automática; interface de comunicação RS 232; nível de ruído máximo a 1 metro de distância até</t>
    </r>
  </si>
  <si>
    <r>
      <rPr>
        <sz val="11"/>
        <rFont val="Times New Roman"/>
        <family val="1"/>
      </rPr>
      <t>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30  minutos  a  plena  carga;  carregador  interativo  e inteligente com fusíveis;  inversor, chave estática;  proteção contra raios e sobrecarga, modelo DataExon fabricação Amplimag, ou equivalente.</t>
    </r>
  </si>
  <si>
    <r>
      <rPr>
        <sz val="10"/>
        <rFont val="Times New Roman"/>
        <family val="1"/>
      </rPr>
      <t>69.06.140  SISTEMA   ININTERRUPTO   DE   ENERGIA,   MONOFÁSICO   ON   LINE   SENOIDAL   DE   15 KVA (127 V / 127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</si>
  <si>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15 kVA;  tensão  de  entrada  127 / 127 V,  com  variação  de  mais  ou  menos  15%; tensão de saída 127 / 127 V, com variação de mais ou menos 3% em vazio ou a plena carga; fator  de  potência  de  0,8;  capacidade  de  sobrecarga  de  25%  por  10  minutos;  chave  by pass automática; interface de comunicação RS 232; nível de ruído máximo a 1 metro de distância até</t>
    </r>
  </si>
  <si>
    <r>
      <rPr>
        <sz val="10"/>
        <rFont val="Times New Roman"/>
        <family val="1"/>
      </rPr>
      <t>69.06.200  SISTEMA  ININTERRUPTO  DE  ENERGIA,  TRIFÁSICO  ON  LINE  DE  20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</si>
  <si>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</si>
  <si>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69.06.210  SISTEMA  ININTERRUPTO  DE  ENERGIA,  TRIFÁSICO  ON  LINE  DE  60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</si>
  <si>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60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</si>
  <si>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69.06.220  SISTEMA  ININTERRUPTO  DE  ENERGIA,  TRIFÁSICO  ON  LINE  DE  80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</si>
  <si>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80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</si>
  <si>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69.06.230  SISTEMA  ININTERRUPTO  DE  ENERGIA,  TRIFÁSICO  ON  LINE  DE  20 KVA  (380 / 380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</si>
  <si>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380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Sinus  Triphases  –  µTF20000THTH-  380/380  fabricação  SMS,  SAI  AF 33/20/20 kVA TRI E/ 380S380V fabricação Lacerda ou equivalente.</t>
    </r>
  </si>
  <si>
    <r>
      <rPr>
        <sz val="10"/>
        <rFont val="Times New Roman"/>
        <family val="1"/>
      </rPr>
      <t>69.06.240  SISTEMA  ININTERRUPTO  DE  ENERGIA,  TRIFÁSICO  ON  LINE  DE  20 KVA  (380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</si>
  <si>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DWTT20A acrescido do gabinete de expansão GEX-DWTT21S fabricação Engetron,  Sinus  Triphases  –  µTF20000THTH-  380/220  fabricação  SMS,  SAI  AF  33/20/20 kVA TRI E/ 380S220/127V fabricação Lacerda ou equivalente.</t>
    </r>
  </si>
  <si>
    <r>
      <rPr>
        <sz val="10"/>
        <rFont val="Times New Roman"/>
        <family val="1"/>
      </rPr>
      <t>69.06.280  SISTEMA    ININTERRUPTO    DE    ENERGIA,    TRIFÁSICO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</si>
  <si>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t>
    </r>
  </si>
  <si>
    <r>
      <rPr>
        <sz val="11"/>
        <rFont val="Times New Roman"/>
        <family val="1"/>
      </rPr>
      <t>de  5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</si>
  <si>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69.06.290  SISTEMA   ININTERRUPTO   DE   ENERGIA,   TRIFÁSICO   ON   LINE   SENOIDAL   DE   10 KVA (220 V / 110 V), COM AUTONOMIA DE  10 A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</si>
  <si>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</si>
  <si>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69.06.300  SISTEMA   ININTERRUPTO   DE   ENERGIA,   TRIFÁSICO   ON   LINE   SENOIDAL   DE   50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</si>
  <si>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50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</si>
  <si>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69.06.320  SISTEMA   ININTERRUPTO   DE   ENERGIA,   TRIFÁSICO   ON   LINE   SENOIDAL   DE   7,5 KVA (220 V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</si>
  <si>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7,5 kVA; tensão de entrada 220 V, com variação de mais ou menos 15 %; tensão de saída 220 V, com variação de mais ou menos 3 % em vazio ou a plena carga; fator de potência de 0,8; capacidade  de  sobrecarga  de  25 %  por  5 minutos;  chave  by pass  automática;  interface  de comunicação RS 232; nível de ruído máximo a 1 metro de distância até 65 decibéis; distorção harmônica  máximo  de  5 %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fabricação Perttech ou equivalente.</t>
    </r>
  </si>
  <si>
    <r>
      <rPr>
        <b/>
        <sz val="10"/>
        <rFont val="Times New Roman"/>
        <family val="1"/>
      </rPr>
      <t>69.08.000  EQUIPAMENTOS PARA INFORMÁTICA</t>
    </r>
  </si>
  <si>
    <r>
      <rPr>
        <sz val="10"/>
        <rFont val="Times New Roman"/>
        <family val="1"/>
      </rPr>
      <t>69.08.010  DISTRIBUIDOR INTERNO ÓPTICO – 1 U PARA ATÉ 24 FIBRAS</t>
    </r>
  </si>
  <si>
    <r>
      <rPr>
        <sz val="10"/>
        <rFont val="Times New Roman"/>
        <family val="1"/>
      </rPr>
      <t xml:space="preserve">1)  </t>
    </r>
    <r>
      <rPr>
        <sz val="11"/>
        <rFont val="Times New Roman"/>
        <family val="1"/>
      </rPr>
      <t>Será medido por unidade de distribuidor interno óptico instalado (un).</t>
    </r>
  </si>
  <si>
    <r>
      <rPr>
        <sz val="10"/>
        <rFont val="Times New Roman"/>
        <family val="1"/>
      </rPr>
      <t xml:space="preserve">2)  </t>
    </r>
    <r>
      <rPr>
        <sz val="11"/>
        <rFont val="Times New Roman"/>
        <family val="1"/>
      </rPr>
      <t>O  item  remunera  o  fornecimento  e  instalação  do  distribuidor  interno  óptico  1  U  para  até  24 fibras  constituído  por:  estrutura  em  aço  SAE  1020,  bandejas  para  acomodação  das  fibras, suporte para fixação no rack com kit de parafusos, braçadeiras plásticas para fixação dos cabos e fibras, protetores de emenda e adaptadores. Remunera também materiais acessórios e mão-de- obra especializada para instalação.</t>
    </r>
  </si>
  <si>
    <r>
      <rPr>
        <b/>
        <sz val="10"/>
        <rFont val="Times New Roman"/>
        <family val="1"/>
      </rPr>
      <t>69.09.000  SISTEMAS DE REDE</t>
    </r>
  </si>
  <si>
    <r>
      <rPr>
        <sz val="10"/>
        <rFont val="Times New Roman"/>
        <family val="1"/>
      </rPr>
      <t>69.09.250  PATCH CORDS DE 1,50 OU 3,00 M – RJ-45 / RJ-45 – CATEGORIA 6</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</si>
  <si>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</si>
  <si>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cords com as seguintes características: comprimento  de  1,50  ou  3,00m;  confeccionados  em  cabo  par  trançado,  UTP,  24  AWG  x  4 pares  categoria  6;  composto  por  condutores  de  cobre  flexível,  multifilar,  isolamento  em poliolefina  e  capa  externa  em  PVC  não  propagante  a  chama;  conectorizados  à  RJ45  macho categoria  6  nas  duas  extremidades;  disponível  nas  terminações  T-568A  e  T-568B;  com características   elétricas   e   performance   testadas   em   freqüências   de   até   250   Mhz;   a conectorização  das  extremidades  deverá  ser  com  plug  RJ-45  em  policarbonato  incolor,  com contatos  em  bronze  fosforoso  e  revestido  com  uma  camada  de  ouro  sobre  uma  camada  de níquel;  deverá  ser  montado  e  testado  100%  em  fabrica  e  disponibilizado  pelo  fabricante  em cores, atendendo às especificações da ANSI/EIA/TIA - 606-A e lista de quantidades. O patch cord  deverá  possuir  Certificação  UL  e  estar  de acordo com a ANSI/EIA/TIA-568-B.2-1 para Categoria  6;  referência  50495,  fabricação  Policom  ou  equivalente,  desde  que  o  fabricante apresente ISO 9001/ 2000.</t>
    </r>
  </si>
  <si>
    <r>
      <rPr>
        <sz val="10"/>
        <rFont val="Times New Roman"/>
        <family val="1"/>
      </rPr>
      <t>69.09.260  PATCH PANEL DE 24 PORTAS - CATEGORIA 6</t>
    </r>
  </si>
  <si>
    <r>
      <rPr>
        <sz val="10"/>
        <rFont val="Times New Roman"/>
        <family val="1"/>
      </rPr>
      <t xml:space="preserve">1)    </t>
    </r>
    <r>
      <rPr>
        <sz val="11"/>
        <rFont val="Times New Roman"/>
        <family val="1"/>
      </rPr>
      <t>Será medido por unidade de patch panel instalado (un).</t>
    </r>
  </si>
  <si>
    <r>
      <rPr>
        <sz val="10"/>
        <rFont val="Times New Roman"/>
        <family val="1"/>
      </rPr>
      <t xml:space="preserve">2)  </t>
    </r>
    <r>
      <rPr>
        <sz val="11"/>
        <rFont val="Times New Roman"/>
        <family val="1"/>
      </rPr>
      <t>O item remunera o fornecimento e instalação de patch panel com as seguintes características: 24  portas,  padrão  19"  com  1U  de  altura  confeccionado  em  aço  SAE  1010/20,  com  pintura</t>
    </r>
  </si>
  <si>
    <r>
      <rPr>
        <sz val="11"/>
        <rFont val="Times New Roman"/>
        <family val="1"/>
      </rPr>
      <t>eletrostática;  padrão  de  conectorização  universal  T-568A  e  T-568B;  conectores  fêmea  RJ45 com corpo em termoplástico de alto impacto não propagante a chama que atenda a norma UL 94  V-0;  vias  de  contato  produzidas  em  bronze  fosforoso  com  camadas  de  níquel  e  ouro; terminação do tipo 110 IDC – conexão traseira – estanhados para a proteção contra oxidação e que permitam inserção de condutores de 22 a 26 AWG, com conjunto de conectores frontal e traseiro interconectado através de placa de circuito impresso, a qual deverá ser agrupada em 4 conjuntos de 6 conectores; suporte traseiro para fixação de cabos vinculado ao painel frontal e local  disponível  para  identificação  frontal  e  ícones  de  identificação.  Deverá  estar  de  acordo com  a  ANSI/EIA/TIA-568-B.2-1  para  Categoria  6;  referência  50493,  fabricação  Policom  ou equivalente, desde que o fabricante apresente ISO 9001/ 2000.</t>
    </r>
  </si>
  <si>
    <r>
      <rPr>
        <sz val="10"/>
        <rFont val="Times New Roman"/>
        <family val="1"/>
      </rPr>
      <t>69.09.300  VOICE PANEL DE 50 PORTAS – CATEGORIA 3</t>
    </r>
  </si>
  <si>
    <r>
      <rPr>
        <sz val="10"/>
        <rFont val="Times New Roman"/>
        <family val="1"/>
      </rPr>
      <t xml:space="preserve">1)  </t>
    </r>
    <r>
      <rPr>
        <sz val="11"/>
        <rFont val="Times New Roman"/>
        <family val="1"/>
      </rPr>
      <t>Será medido por unidade de voice panel instalado (un).</t>
    </r>
  </si>
  <si>
    <r>
      <rPr>
        <sz val="10"/>
        <rFont val="Times New Roman"/>
        <family val="1"/>
      </rPr>
      <t xml:space="preserve">2)  </t>
    </r>
    <r>
      <rPr>
        <sz val="11"/>
        <rFont val="Times New Roman"/>
        <family val="1"/>
      </rPr>
      <t>O item remunera o fornecimento e instalação de voice panel com as seguintes características: conectores  traseiros  padrão  110 IDC,  conectores  frontais  padrão  RJ-45  para  manobra,  ou espelhamento,  utilizando-se  patch  cords  montados  com  plugues  RJ-11  OU  RJ-45,  portas modulares,  agrupadas em conjuntos de 10 (dez)  unidades, identificação das portas com, guia traseiro  para  ancoragem  dos  cabos,  com  sistema  de  fixação  por  parafuso  e/ou  encaixe, referência  comercial  Sollan  ou  equivalente.  Remunera  também  a  mão-de-obra  especializada para  instalação  direta  em  Rack  padrão  19”  O  Voice  panel  deverá  possuir  Certificação  UL  e estar de acordo com a ANSI / EIA / TIA.</t>
    </r>
  </si>
  <si>
    <r>
      <rPr>
        <sz val="10"/>
        <rFont val="Times New Roman"/>
        <family val="1"/>
      </rPr>
      <t>69.09.360  PATCH CORDS DE 2,00 OU 3,00 M – RJ-45 / RJ-45 – CATEGORIA 6 A</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</si>
  <si>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</si>
  <si>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 com comprimentos de 2,0 ou 3,0 metros;   confeccionado  em  cabo  par   trançado,  F/UTP,  26 AWG x 4  pares  categoria  6A; composto por condutores de cobre flexível, multifilar, isolamento em poliolefina e capa externa não propagante a chama classificação UL 94V-0, conectorizado à RJ-45 macho categoria 6A em ambas as extremidades; padrão de montagem de conectorização T568A, com características elétricas e performance testadas em freqüências de até 500Mhz; testado e montado 100% em fábrica,  remunera  também  o  fornecimento  de  mão-de-obra  e  ferramentas  necessárias  para  a instalação do patch cord, referência Furukawa Gigalan Augmented ou equivalente.</t>
    </r>
  </si>
  <si>
    <r>
      <rPr>
        <sz val="10"/>
        <rFont val="Times New Roman"/>
        <family val="1"/>
      </rPr>
      <t>69.09.370 TRANSCEPTOR GIGABIT SX - LC CONECTÁVEL DE FORMATO PEQUENO (SFP)</t>
    </r>
  </si>
  <si>
    <r>
      <rPr>
        <sz val="10"/>
        <rFont val="Times New Roman"/>
        <family val="1"/>
      </rPr>
      <t xml:space="preserve">2)  </t>
    </r>
    <r>
      <rPr>
        <sz val="11"/>
        <rFont val="Times New Roman"/>
        <family val="1"/>
      </rPr>
      <t>O  item remunera  o  fornecimento  e  instalação  de transceptor  Gigabit  SX  – LC conectável  de formato pequeno (SFP) que fornece uma solução Gigabit full duplex de até 550 m com fibra multimodo;  referência  HP  X121  1G  SFP  LC  SX  Transceiver  -  J4858C  da  empresa  HP  ou equivalente.</t>
    </r>
  </si>
  <si>
    <r>
      <rPr>
        <b/>
        <sz val="10"/>
        <rFont val="Times New Roman"/>
        <family val="1"/>
      </rPr>
      <t>69.10.000  TELECOMUNICAÇÃO</t>
    </r>
  </si>
  <si>
    <r>
      <rPr>
        <sz val="10"/>
        <rFont val="Times New Roman"/>
        <family val="1"/>
      </rPr>
      <t>69.10.130  AMPLIFICADOR DE POTÊNCIA PARA VHF E CATV-50 DB, FREQUÊNCIA 40 A 550 MHZ</t>
    </r>
  </si>
  <si>
    <r>
      <rPr>
        <sz val="10"/>
        <rFont val="Times New Roman"/>
        <family val="1"/>
      </rPr>
      <t xml:space="preserve">1)  </t>
    </r>
    <r>
      <rPr>
        <sz val="11"/>
        <rFont val="Times New Roman"/>
        <family val="1"/>
      </rPr>
      <t>Será medido por unidade de amplificador instalado (un).</t>
    </r>
  </si>
  <si>
    <r>
      <rPr>
        <sz val="10"/>
        <rFont val="Times New Roman"/>
        <family val="1"/>
      </rPr>
      <t xml:space="preserve">2)  </t>
    </r>
    <r>
      <rPr>
        <sz val="11"/>
        <rFont val="Times New Roman"/>
        <family val="1"/>
      </rPr>
      <t>O item remunera o fornecimento e instalação de amplificador de potência para banda VHF e CATV com resposta de freqüência 40 a 550 MHz, referência WCATV-50 dB fabricação Wadt</t>
    </r>
  </si>
  <si>
    <r>
      <rPr>
        <sz val="11"/>
        <rFont val="Times New Roman"/>
        <family val="1"/>
      </rPr>
      <t>ou  equivalente.  Remunera  também  materiais  acessórios  e  mão-de-obra  especializada  para instalação.</t>
    </r>
  </si>
  <si>
    <r>
      <rPr>
        <sz val="10"/>
        <rFont val="Times New Roman"/>
        <family val="1"/>
      </rPr>
      <t>69.10.140  ANTENA PARABÓLICA COM CAPTADOR DE SINAIS E MODULADOR DE ÁUDIO E VÍDEO</t>
    </r>
  </si>
  <si>
    <r>
      <rPr>
        <sz val="10"/>
        <rFont val="Times New Roman"/>
        <family val="1"/>
      </rPr>
      <t xml:space="preserve">1)  </t>
    </r>
    <r>
      <rPr>
        <sz val="11"/>
        <rFont val="Times New Roman"/>
        <family val="1"/>
      </rPr>
      <t>Será medido por conjunto de sistema de antena parabólica instalado (cj).</t>
    </r>
  </si>
  <si>
    <r>
      <rPr>
        <sz val="10"/>
        <rFont val="Times New Roman"/>
        <family val="1"/>
      </rPr>
      <t xml:space="preserve">2)  </t>
    </r>
    <r>
      <rPr>
        <sz val="11"/>
        <rFont val="Times New Roman"/>
        <family val="1"/>
      </rPr>
      <t>O  item  remunera  o  fornecimento  e  instalação  de  sistema  de  sistema  de  antena  parabólica multiponto,  constituído  por:  01 (uma)  antena  parabólica  com  diâmetro  de  1,5 a 1,7 m,  em alumínio com suporte, chumbadores, peças de sustentação galvanizadas a fogo; apresenta sinais de  satélites,  com  controle  remoto,  para  banda  "C",  tipo  analógico;  conectores,  materiais acessórios e a mão-de-obra especializada necessária para a instalação completa do sistema, com todos os pontos, regulagem e funcionamento.</t>
    </r>
  </si>
  <si>
    <r>
      <rPr>
        <b/>
        <sz val="10"/>
        <rFont val="Times New Roman"/>
        <family val="1"/>
      </rPr>
      <t>69.20.000  REPAROS, CONSERVAÇÕES E COMPLEMENTOS</t>
    </r>
  </si>
  <si>
    <r>
      <rPr>
        <sz val="10"/>
        <rFont val="Times New Roman"/>
        <family val="1"/>
      </rPr>
      <t>69.20.010  ARAME DE ESPINAR EM AÇO INOXIDÁVEL NU, PAARA TV A CABO</t>
    </r>
  </si>
  <si>
    <r>
      <rPr>
        <sz val="10"/>
        <rFont val="Times New Roman"/>
        <family val="1"/>
      </rPr>
      <t xml:space="preserve">1)  </t>
    </r>
    <r>
      <rPr>
        <sz val="11"/>
        <rFont val="Times New Roman"/>
        <family val="1"/>
      </rPr>
      <t>Será medido por comprimento de arame instalado (m).</t>
    </r>
  </si>
  <si>
    <r>
      <rPr>
        <sz val="10"/>
        <rFont val="Times New Roman"/>
        <family val="1"/>
      </rPr>
      <t xml:space="preserve">2)  </t>
    </r>
    <r>
      <rPr>
        <sz val="11"/>
        <rFont val="Times New Roman"/>
        <family val="1"/>
      </rPr>
      <t>O item remunera o fornecimento e instalação de arame de espinar em aço inoxidável nu, bitola de 1,14 mm, para TV a cabo.</t>
    </r>
  </si>
  <si>
    <r>
      <rPr>
        <sz val="10"/>
        <rFont val="Times New Roman"/>
        <family val="1"/>
      </rPr>
      <t>69.20.020  BRAÇADEIRA AJUSTÁVEL PARA POSTE TUBULAR, TIPO BAP 2, PADRÃO TELEBRÁS</t>
    </r>
  </si>
  <si>
    <r>
      <rPr>
        <sz val="10"/>
        <rFont val="Times New Roman"/>
        <family val="1"/>
      </rPr>
      <t xml:space="preserve">2)  </t>
    </r>
    <r>
      <rPr>
        <sz val="11"/>
        <rFont val="Times New Roman"/>
        <family val="1"/>
      </rPr>
      <t>O  item  remunera  o  fornecimento  e  instalação  de  braçadeira  ajustável  para  poste  tubular  tipo BAP 2, caracterizada por: 854 mm de comprimento, 30 mm de largura, 1,6 mm de espessura, 22 furos, conforme especificação TELEBRÁS 235.140.710.</t>
    </r>
  </si>
  <si>
    <r>
      <rPr>
        <sz val="10"/>
        <rFont val="Times New Roman"/>
        <family val="1"/>
      </rPr>
      <t>69.20.030  SUPORTE PARA ISOLADOR ROLDANA TIPO SIR, PADRÃO TELEBRÁS</t>
    </r>
  </si>
  <si>
    <r>
      <rPr>
        <sz val="10"/>
        <rFont val="Times New Roman"/>
        <family val="1"/>
      </rPr>
      <t xml:space="preserve">2)  </t>
    </r>
    <r>
      <rPr>
        <sz val="11"/>
        <rFont val="Times New Roman"/>
        <family val="1"/>
      </rPr>
      <t>O item remunera o fornecimento e instalação em poste de suporte para isolador  roldana tipo SIR, conforme especificação TELEBRÁS 235.140.701.</t>
    </r>
  </si>
  <si>
    <r>
      <rPr>
        <sz val="10"/>
        <rFont val="Times New Roman"/>
        <family val="1"/>
      </rPr>
      <t>69.20.040  ISOLADOR ROLDANA EM PORCELANA DE 72 X 72 MM</t>
    </r>
  </si>
  <si>
    <r>
      <rPr>
        <sz val="10"/>
        <rFont val="Times New Roman"/>
        <family val="1"/>
      </rPr>
      <t xml:space="preserve">2)  </t>
    </r>
    <r>
      <rPr>
        <sz val="11"/>
        <rFont val="Times New Roman"/>
        <family val="1"/>
      </rPr>
      <t>O item remunera o fornecimento e instalação em poste de isolador roldana em porcelana, de 72 x 72 mm.</t>
    </r>
  </si>
  <si>
    <r>
      <rPr>
        <sz val="10"/>
        <rFont val="Times New Roman"/>
        <family val="1"/>
      </rPr>
      <t>69.20.050  SUPORTE PARA ISOLADOR ROLDANA TIPO DM, PADRÃO TELEBRÁS</t>
    </r>
  </si>
  <si>
    <r>
      <rPr>
        <sz val="10"/>
        <rFont val="Times New Roman"/>
        <family val="1"/>
      </rPr>
      <t xml:space="preserve">2)  </t>
    </r>
    <r>
      <rPr>
        <sz val="11"/>
        <rFont val="Times New Roman"/>
        <family val="1"/>
      </rPr>
      <t>O item remunera o fornecimento e instalação em poste de suporte para isolador  roldana tipo DM, conforme especificação TELEBRÁS.</t>
    </r>
  </si>
  <si>
    <r>
      <rPr>
        <sz val="10"/>
        <rFont val="Times New Roman"/>
        <family val="1"/>
      </rPr>
      <t>69.20.070  FITA   EM   AÇO   INOXIDÁVEL   PARA   POSTE   DE   0,5 M X 19 MM,   COM   FECHO   EM   AÇO INOXIDÁVEL</t>
    </r>
  </si>
  <si>
    <r>
      <rPr>
        <sz val="10"/>
        <rFont val="Times New Roman"/>
        <family val="1"/>
      </rPr>
      <t xml:space="preserve">1)  </t>
    </r>
    <r>
      <rPr>
        <sz val="11"/>
        <rFont val="Times New Roman"/>
        <family val="1"/>
      </rPr>
      <t>Será medido por unidade de fita instalada (un).</t>
    </r>
  </si>
  <si>
    <r>
      <rPr>
        <sz val="10"/>
        <rFont val="Times New Roman"/>
        <family val="1"/>
      </rPr>
      <t xml:space="preserve">2)  </t>
    </r>
    <r>
      <rPr>
        <sz val="11"/>
        <rFont val="Times New Roman"/>
        <family val="1"/>
      </rPr>
      <t>O  item  remunera  o  fornecimento  e  instalação  de  fita  para  poste  tubular  em  aço  inoxidável, dimensões 0,50 m de comprimento e 19 mm de largura, inclusive fecho em aço inoxidável.</t>
    </r>
  </si>
  <si>
    <r>
      <rPr>
        <sz val="10"/>
        <rFont val="Times New Roman"/>
        <family val="1"/>
      </rPr>
      <t>69.20.100  TAMPA PARA CAIXA R1 PADRÃO TELEBRÁS</t>
    </r>
  </si>
  <si>
    <r>
      <rPr>
        <sz val="10"/>
        <rFont val="Times New Roman"/>
        <family val="1"/>
      </rPr>
      <t xml:space="preserve">2)  </t>
    </r>
    <r>
      <rPr>
        <sz val="11"/>
        <rFont val="Times New Roman"/>
        <family val="1"/>
      </rPr>
      <t>O item remunera o fornecimento e instalação de tampa para caixa tipo R1, de acordo com as especificações da TELEBRÁS.</t>
    </r>
  </si>
  <si>
    <r>
      <rPr>
        <sz val="10"/>
        <rFont val="Times New Roman"/>
        <family val="1"/>
      </rPr>
      <t>69.20.110  TAMPA PARA CAIXA R2 PADRÃO TELEBRÁS</t>
    </r>
  </si>
  <si>
    <r>
      <rPr>
        <sz val="10"/>
        <rFont val="Times New Roman"/>
        <family val="1"/>
      </rPr>
      <t xml:space="preserve">2)  </t>
    </r>
    <r>
      <rPr>
        <sz val="11"/>
        <rFont val="Times New Roman"/>
        <family val="1"/>
      </rPr>
      <t>O item remunera o fornecimento e instalação de tampa para caixa tipo R2, de acordo com as especificações da TELEBRÁS.</t>
    </r>
  </si>
  <si>
    <r>
      <rPr>
        <sz val="10"/>
        <rFont val="Times New Roman"/>
        <family val="1"/>
      </rPr>
      <t>69.20.130  BLOCO DE LIGAÇÃO INTERNA PARA 10 PARES, BLI-10</t>
    </r>
  </si>
  <si>
    <r>
      <rPr>
        <sz val="10"/>
        <rFont val="Times New Roman"/>
        <family val="1"/>
      </rPr>
      <t xml:space="preserve">1)  </t>
    </r>
    <r>
      <rPr>
        <sz val="11"/>
        <rFont val="Times New Roman"/>
        <family val="1"/>
      </rPr>
      <t>Será medido por unidade de bloco instalado (un).</t>
    </r>
  </si>
  <si>
    <r>
      <rPr>
        <sz val="10"/>
        <rFont val="Times New Roman"/>
        <family val="1"/>
      </rPr>
      <t xml:space="preserve">2)  </t>
    </r>
    <r>
      <rPr>
        <sz val="11"/>
        <rFont val="Times New Roman"/>
        <family val="1"/>
      </rPr>
      <t>O  item  remunera  o  fornecimento  de  bloco  de  ligação  interna  para  10  pares,  tipo  BLI 10, canaleta de base para fixação do bloco de ligação tipo CAN 5 e a mão-de-obra necessária para a instalação  do  bloco  fixado  por  meio  de  canaleta  em  quadros  telefônicos,  de  acordo  com  as especificações da TELEBRÁS.</t>
    </r>
  </si>
  <si>
    <r>
      <rPr>
        <sz val="10"/>
        <rFont val="Times New Roman"/>
        <family val="1"/>
      </rPr>
      <t>69.20.140  BLOCO DE LIGAÇÃO E ENGATE RÁPIDO PARA 10 PARES, BER-10</t>
    </r>
  </si>
  <si>
    <r>
      <rPr>
        <sz val="10"/>
        <rFont val="Times New Roman"/>
        <family val="1"/>
      </rPr>
      <t xml:space="preserve">2)  </t>
    </r>
    <r>
      <rPr>
        <sz val="11"/>
        <rFont val="Times New Roman"/>
        <family val="1"/>
      </rPr>
      <t>O item remunera o fornecimento de bloco de ligação interna, de engate rápido, para 10 pares, tipo BER 10, com suporte para instalação em quadro de telefonia com fundo de madeira, e a mão-de-obra necessária para a instalação do bloco em quadros telefônicos, de acordo com as especificações da TELEBRÁS.</t>
    </r>
  </si>
  <si>
    <r>
      <rPr>
        <sz val="10"/>
        <rFont val="Times New Roman"/>
        <family val="1"/>
      </rPr>
      <t>69.20.170  CALHA DE AÇO COM 4 TOMADAS 2P + T – 250 V, COM CABO</t>
    </r>
  </si>
  <si>
    <r>
      <rPr>
        <sz val="10"/>
        <rFont val="Times New Roman"/>
        <family val="1"/>
      </rPr>
      <t xml:space="preserve">1)  </t>
    </r>
    <r>
      <rPr>
        <sz val="11"/>
        <rFont val="Times New Roman"/>
        <family val="1"/>
      </rPr>
      <t>Será medido por unidade de calha de aço instalada (un).</t>
    </r>
  </si>
  <si>
    <r>
      <rPr>
        <sz val="10"/>
        <rFont val="Times New Roman"/>
        <family val="1"/>
      </rPr>
      <t xml:space="preserve">2)  </t>
    </r>
    <r>
      <rPr>
        <sz val="11"/>
        <rFont val="Times New Roman"/>
        <family val="1"/>
      </rPr>
      <t>O item remunera o fornecimento de calha de aço para rack, com quatro tomadas blindadas com dois pólos e um terra; tensão 250 V; cabo de entrada com comprimento até 2,50 m; tampa de isolamento.</t>
    </r>
  </si>
  <si>
    <r>
      <rPr>
        <sz val="10"/>
        <rFont val="Times New Roman"/>
        <family val="1"/>
      </rPr>
      <t>69.20.180  CORDÃO ÓPTICO DUPLEX MULTIMODO COM CONECTOR LC / LC – 2,5 CM</t>
    </r>
  </si>
  <si>
    <r>
      <rPr>
        <sz val="10"/>
        <rFont val="Times New Roman"/>
        <family val="1"/>
      </rPr>
      <t xml:space="preserve">1)  </t>
    </r>
    <r>
      <rPr>
        <sz val="11"/>
        <rFont val="Times New Roman"/>
        <family val="1"/>
      </rPr>
      <t>Será medido por unidade de cordão óptico instalado (un).</t>
    </r>
  </si>
  <si>
    <r>
      <rPr>
        <sz val="10"/>
        <rFont val="Times New Roman"/>
        <family val="1"/>
      </rPr>
      <t xml:space="preserve">2)  </t>
    </r>
    <r>
      <rPr>
        <sz val="11"/>
        <rFont val="Times New Roman"/>
        <family val="1"/>
      </rPr>
      <t>O item remunera o fornecimento e instalação de cordão óptico duplex multímodo com conector LC / LC. Remunera também material acessório e mão-de-obra especializada para instalação.</t>
    </r>
  </si>
  <si>
    <r>
      <rPr>
        <sz val="10"/>
        <rFont val="Times New Roman"/>
        <family val="1"/>
      </rPr>
      <t>69.20.200  BANDEJA FIXA PARA RACK, 19” X 500 MM</t>
    </r>
  </si>
  <si>
    <r>
      <rPr>
        <sz val="10"/>
        <rFont val="Times New Roman"/>
        <family val="1"/>
      </rPr>
      <t xml:space="preserve">1)  </t>
    </r>
    <r>
      <rPr>
        <sz val="11"/>
        <rFont val="Times New Roman"/>
        <family val="1"/>
      </rPr>
      <t>Será medido por unidade de bandeja fixa instalada (un).</t>
    </r>
  </si>
  <si>
    <r>
      <rPr>
        <sz val="10"/>
        <rFont val="Times New Roman"/>
        <family val="1"/>
      </rPr>
      <t xml:space="preserve">2)  </t>
    </r>
    <r>
      <rPr>
        <sz val="11"/>
        <rFont val="Times New Roman"/>
        <family val="1"/>
      </rPr>
      <t>O item remunera o fornecimento e instalação de bandeja fixa centralizada para rack de 19” e profundidade 500 mm, com estrutura em chapa de aço de alta resistência, pintada em epóxi (pó texturizada)  e quatro pontos de fixação. Remunera também material  acessório e mão-de-obra especializada para instalação.</t>
    </r>
  </si>
  <si>
    <r>
      <rPr>
        <sz val="10"/>
        <rFont val="Times New Roman"/>
        <family val="1"/>
      </rPr>
      <t>69.20.210  BANDEJA FIXA PARA RACK, 19” X 800 MM</t>
    </r>
  </si>
  <si>
    <r>
      <rPr>
        <sz val="10"/>
        <rFont val="Times New Roman"/>
        <family val="1"/>
      </rPr>
      <t xml:space="preserve">2)  </t>
    </r>
    <r>
      <rPr>
        <sz val="11"/>
        <rFont val="Times New Roman"/>
        <family val="1"/>
      </rPr>
      <t>O item remunera o fornecimento e instalação de bandeja fixa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</si>
  <si>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69.20.220  BANDEJA DESLIZANTE PARA RACK, 19” X 800 MM</t>
    </r>
  </si>
  <si>
    <r>
      <rPr>
        <sz val="10"/>
        <rFont val="Times New Roman"/>
        <family val="1"/>
      </rPr>
      <t xml:space="preserve">1)  </t>
    </r>
    <r>
      <rPr>
        <sz val="11"/>
        <rFont val="Times New Roman"/>
        <family val="1"/>
      </rPr>
      <t>Será medido por unidade de bandeja deslizante instalada (un).</t>
    </r>
  </si>
  <si>
    <r>
      <rPr>
        <sz val="10"/>
        <rFont val="Times New Roman"/>
        <family val="1"/>
      </rPr>
      <t xml:space="preserve">2)  </t>
    </r>
    <r>
      <rPr>
        <sz val="11"/>
        <rFont val="Times New Roman"/>
        <family val="1"/>
      </rPr>
      <t>O item remunera o fornecimento e instalação de bandeja com trilho deslizante tipo gaveta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</si>
  <si>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69.20.230  CALHA DE AÇO COM 8 TOMADAS 2P + T – 250 V, COM CABO</t>
    </r>
  </si>
  <si>
    <r>
      <rPr>
        <sz val="10"/>
        <rFont val="Times New Roman"/>
        <family val="1"/>
      </rPr>
      <t xml:space="preserve">2)  </t>
    </r>
    <r>
      <rPr>
        <sz val="11"/>
        <rFont val="Times New Roman"/>
        <family val="1"/>
      </rPr>
      <t>O item remunera o fornecimento de calha de aço para rack, com oito tomadas blindadas com dois pólos e um terra; tensão 250 V; cabo de entrada com comprimento até 2,50 m; tampa de isolamento.</t>
    </r>
  </si>
  <si>
    <r>
      <rPr>
        <sz val="10"/>
        <rFont val="Times New Roman"/>
        <family val="1"/>
      </rPr>
      <t>69.20.240  CALHA DE AÇO COM 12 TOMADAS 2P + T – 250 V, COM CABO</t>
    </r>
  </si>
  <si>
    <r>
      <rPr>
        <sz val="10"/>
        <rFont val="Times New Roman"/>
        <family val="1"/>
      </rPr>
      <t xml:space="preserve">2)  </t>
    </r>
    <r>
      <rPr>
        <sz val="11"/>
        <rFont val="Times New Roman"/>
        <family val="1"/>
      </rPr>
      <t>O item remunera o fornecimento de calha de aço, para rack, com doze tomadas blindadas com dois pólos e um terra; tensão 250 V; cabo de entrada com comprimento até 2,50 m; tampa de isolamento.</t>
    </r>
  </si>
  <si>
    <r>
      <rPr>
        <sz val="10"/>
        <rFont val="Times New Roman"/>
        <family val="1"/>
      </rPr>
      <t>69.20.250  PAINEL FRONTAL CEGO, 19” X 2 U</t>
    </r>
  </si>
  <si>
    <r>
      <rPr>
        <sz val="10"/>
        <rFont val="Times New Roman"/>
        <family val="1"/>
      </rPr>
      <t xml:space="preserve">2)  </t>
    </r>
    <r>
      <rPr>
        <sz val="11"/>
        <rFont val="Times New Roman"/>
        <family val="1"/>
      </rPr>
      <t>O item remunera o fornecimento e instalação de painel frontal cego em aço, para rack padrão 19” x 2 U.</t>
    </r>
  </si>
  <si>
    <r>
      <rPr>
        <sz val="10"/>
        <rFont val="Times New Roman"/>
        <family val="1"/>
      </rPr>
      <t>69.20.260  PROTETOR DE SURTO HÍBRIDO PARA REDE DE TELECOMUNICAÇÕES</t>
    </r>
  </si>
  <si>
    <r>
      <rPr>
        <sz val="10"/>
        <rFont val="Times New Roman"/>
        <family val="1"/>
      </rPr>
      <t xml:space="preserve">1)  </t>
    </r>
    <r>
      <rPr>
        <sz val="11"/>
        <rFont val="Times New Roman"/>
        <family val="1"/>
      </rPr>
      <t>Será medido por unidade de protetor instalado (un).</t>
    </r>
  </si>
  <si>
    <r>
      <rPr>
        <sz val="10"/>
        <rFont val="Times New Roman"/>
        <family val="1"/>
      </rPr>
      <t xml:space="preserve">2)  </t>
    </r>
    <r>
      <rPr>
        <sz val="11"/>
        <rFont val="Times New Roman"/>
        <family val="1"/>
      </rPr>
      <t>O  item  remunera  o  fornecimento  e  instalação  de  módulo  de  protetor  híbrido  para  rede  de telecomunicações,  composto  de  centelhadores  a  gás  ou  com  pastilhas  de  estado  sólido,  para proteção contra sobretensões (paralela), e PTCs para proteção contra sobrecorrentes, faixa de operação   tensão   de   200 a 300 Vcc,   corrente   nominal   120 mA.   Autoregenerável   (série), referência comercial MPDG Slim RG / MPDG Slim RS fabricação Bargoa, ou equivalente.</t>
    </r>
  </si>
  <si>
    <r>
      <rPr>
        <sz val="10"/>
        <rFont val="Times New Roman"/>
        <family val="1"/>
      </rPr>
      <t>69.20.270  DIVISOR INTERNO COM 1 ENTRADA E 2 SAÍDAS - 75 OHMS</t>
    </r>
  </si>
  <si>
    <r>
      <rPr>
        <sz val="10"/>
        <rFont val="Times New Roman"/>
        <family val="1"/>
      </rPr>
      <t xml:space="preserve">1)  </t>
    </r>
    <r>
      <rPr>
        <sz val="11"/>
        <rFont val="Times New Roman"/>
        <family val="1"/>
      </rPr>
      <t>Será medido por unidade de divisor interno instalado (un).</t>
    </r>
  </si>
  <si>
    <r>
      <rPr>
        <sz val="10"/>
        <rFont val="Times New Roman"/>
        <family val="1"/>
      </rPr>
      <t xml:space="preserve">2)  </t>
    </r>
    <r>
      <rPr>
        <sz val="11"/>
        <rFont val="Times New Roman"/>
        <family val="1"/>
      </rPr>
      <t>O item remunera o fornecimento e instalação de divisor interno, com uma entrada e duas saídas de   75 Ohms,   referência   WDI / 275   fabricação   Wadt   ou   equivalente.   Remunera   também materiais acessórios e mão-de-obra especializada para instalação.</t>
    </r>
  </si>
  <si>
    <r>
      <rPr>
        <sz val="10"/>
        <rFont val="Times New Roman"/>
        <family val="1"/>
      </rPr>
      <t>69.20.280  DIVISOR INTERNO COM 1 ENTRADA E 4 SAÍDAS - 75 OHMS</t>
    </r>
  </si>
  <si>
    <r>
      <rPr>
        <sz val="10"/>
        <rFont val="Times New Roman"/>
        <family val="1"/>
      </rPr>
      <t xml:space="preserve">2)  </t>
    </r>
    <r>
      <rPr>
        <sz val="11"/>
        <rFont val="Times New Roman"/>
        <family val="1"/>
      </rPr>
      <t>O  item  remunera  o  fornecimento  e  instalação  de  divisor  interno,  com  uma  entrada  e  quatro saídas de 75 Ohms, referência WDI / 475 fabricação Wadt ou equivalente. Remunera também materiais acessórios e mão-de-obra especializada para instalação.</t>
    </r>
  </si>
  <si>
    <r>
      <rPr>
        <sz val="10"/>
        <rFont val="Times New Roman"/>
        <family val="1"/>
      </rPr>
      <t>69.20.290  TOMADA BLINDADA PARA VHF/ UHF, CATV E FM, FREQUÊNCIA 5 MHZ A 1 GHZ</t>
    </r>
  </si>
  <si>
    <r>
      <rPr>
        <sz val="10"/>
        <rFont val="Times New Roman"/>
        <family val="1"/>
      </rPr>
      <t xml:space="preserve">2)  </t>
    </r>
    <r>
      <rPr>
        <sz val="11"/>
        <rFont val="Times New Roman"/>
        <family val="1"/>
      </rPr>
      <t>O  item remunera  o  fornecimento e instalação de tomada blindada para VHF, UHF, CATV  e FM, para freqüência de 5 MHz a 1 GHz, referência WT/75 - WT275-D e WT / 275 com ou sem deriva, fabricação Wadt ou equivalente. Remunera também materiais acessórios e mão-de-obra especializada para instalação.</t>
    </r>
  </si>
  <si>
    <r>
      <rPr>
        <sz val="10"/>
        <rFont val="Times New Roman"/>
        <family val="1"/>
      </rPr>
      <t>69.20.300  BLOCO DE DISTRIBUIÇÃO COM PROTETOR DE SURTOS, PARA 10 PARES, BTDG-10</t>
    </r>
  </si>
  <si>
    <r>
      <rPr>
        <sz val="10"/>
        <rFont val="Times New Roman"/>
        <family val="1"/>
      </rPr>
      <t xml:space="preserve">2)  </t>
    </r>
    <r>
      <rPr>
        <sz val="11"/>
        <rFont val="Times New Roman"/>
        <family val="1"/>
      </rPr>
      <t>O  item  remunera  o  fornecimento  de  bloco  de  distribuição  com  proteção  elétrica  contra sobretensão e sobrecorrente, para 10 pares, tipo BTDG NA10 / BTDG NF10, com suporte para instalação em quadro de telefonia, fabricação Bargoa ou equivalente e a mão-de-obra necessária para a instalação do bloco em quadros telefônicos.</t>
    </r>
  </si>
  <si>
    <r>
      <rPr>
        <sz val="10"/>
        <rFont val="Times New Roman"/>
        <family val="1"/>
      </rPr>
      <t>69.20.340  TOMADA PARA TV / TIPO PINO JACK COM PLACA</t>
    </r>
  </si>
  <si>
    <r>
      <rPr>
        <sz val="10"/>
        <rFont val="Times New Roman"/>
        <family val="1"/>
      </rPr>
      <t xml:space="preserve">2)  </t>
    </r>
    <r>
      <rPr>
        <sz val="11"/>
        <rFont val="Times New Roman"/>
        <family val="1"/>
      </rPr>
      <t>O item remunera o fornecimento e instalação de tomada para TV-SAT Coaxial direta 4” x 2”, com  placa  em  plástico  ABS;  referência  linha  Trii  ou  Izy  Flat  fabricação  Tramontina,  Pial Legrand,   Simon   ou   equivalente.   Remunera   também   materiais   acessórios   e   mão-de-obra especializada para instalação.</t>
    </r>
  </si>
  <si>
    <r>
      <rPr>
        <sz val="10"/>
        <rFont val="Times New Roman"/>
        <family val="1"/>
      </rPr>
      <t>69.20.350  CAIXA DE EMENDA VENTILADA, EM POLIPROPILENO, PARA ATÉ 200 PARES</t>
    </r>
  </si>
  <si>
    <r>
      <rPr>
        <sz val="10"/>
        <rFont val="Times New Roman"/>
        <family val="1"/>
      </rPr>
      <t xml:space="preserve">2)  </t>
    </r>
    <r>
      <rPr>
        <sz val="11"/>
        <rFont val="Times New Roman"/>
        <family val="1"/>
      </rPr>
      <t>O  item  remunera  o  fornecimento  de  caixa  ventilada,  em  polipropileno  para  até  200  pares. Remunera  também  materiais,  acessórios,  equipamentos  e  a  mão-de-obra  necessária  para instalação completa da caixa ventilada. Referência comercial: CEANS SS fabricação Bargoa ou equivalente, de acordo com as especificações da ANATEL.</t>
    </r>
  </si>
  <si>
    <r>
      <rPr>
        <b/>
        <sz val="10"/>
        <color rgb="FF0000FF"/>
        <rFont val="Times New Roman"/>
        <family val="1"/>
      </rPr>
      <t>97.00.000  COMUNICAÇÃO VISUAL</t>
    </r>
  </si>
  <si>
    <r>
      <rPr>
        <b/>
        <sz val="10"/>
        <rFont val="Times New Roman"/>
        <family val="1"/>
      </rPr>
      <t>97.01.000  ADESIVOS</t>
    </r>
  </si>
  <si>
    <r>
      <rPr>
        <sz val="10"/>
        <rFont val="Times New Roman"/>
        <family val="1"/>
      </rPr>
      <t>97.01.010  ADESIVO VINÍLICO, PADRÃO REGULAMENTADO, PARA SINALIZAÇÃO DE INCÊNDIO</t>
    </r>
  </si>
  <si>
    <r>
      <rPr>
        <sz val="10"/>
        <rFont val="Times New Roman"/>
        <family val="1"/>
      </rPr>
      <t xml:space="preserve">1)  </t>
    </r>
    <r>
      <rPr>
        <sz val="11"/>
        <rFont val="Times New Roman"/>
        <family val="1"/>
      </rPr>
      <t>Será medido por unidade de adesivo instalado (un).</t>
    </r>
  </si>
  <si>
    <r>
      <rPr>
        <sz val="10"/>
        <rFont val="Times New Roman"/>
        <family val="1"/>
      </rPr>
      <t xml:space="preserve">2)  </t>
    </r>
    <r>
      <rPr>
        <sz val="11"/>
        <rFont val="Times New Roman"/>
        <family val="1"/>
      </rPr>
      <t>O  item  remunera  o  fornecimento  e  instalação  de  placa  vinílica  adesiva,  de  22 x 35 cm,  para sinalização de equipamentos para proteção e combate a incêndio em geral.</t>
    </r>
  </si>
  <si>
    <r>
      <rPr>
        <b/>
        <sz val="10"/>
        <rFont val="Times New Roman"/>
        <family val="1"/>
      </rPr>
      <t>97.02.000  PLACAS, PÓRTICOS E OBELISCOS ARQUITETÔNICOS</t>
    </r>
  </si>
  <si>
    <r>
      <rPr>
        <sz val="10"/>
        <rFont val="Times New Roman"/>
        <family val="1"/>
      </rPr>
      <t>97.02.030  PLACA COMEMORATIVA EM AÇO INOXIDÁVEL ESCOVADO</t>
    </r>
  </si>
  <si>
    <r>
      <rPr>
        <sz val="10"/>
        <rFont val="Times New Roman"/>
        <family val="1"/>
      </rPr>
      <t xml:space="preserve">2)  </t>
    </r>
    <r>
      <rPr>
        <sz val="11"/>
        <rFont val="Times New Roman"/>
        <family val="1"/>
      </rPr>
      <t>O item remunera o fornecimento e instalação de placa comemorativa constituída por: chapa em aço inoxidável escovado, com espessura mínima de 1,5 mm, orla em aço polido com 5 mm de largura; diagramação interna e dimensões conforme especificações do modelo padrão Governo do  Estado  de  São  Paulo;  parafusos  e  buchas  adequados,  para  fixação,  e  calota  em  aço inoxidável, para cobertura da cabeça do parafuso.</t>
    </r>
  </si>
  <si>
    <r>
      <rPr>
        <sz val="10"/>
        <rFont val="Times New Roman"/>
        <family val="1"/>
      </rPr>
      <t>97.02.190  PLACA DE IDENTIFICAÇÃO EM ACRÍLICO COM TEXTO EM VINIL</t>
    </r>
  </si>
  <si>
    <r>
      <rPr>
        <sz val="10"/>
        <rFont val="Times New Roman"/>
        <family val="1"/>
      </rPr>
      <t xml:space="preserve">2)  </t>
    </r>
    <r>
      <rPr>
        <sz val="11"/>
        <rFont val="Times New Roman"/>
        <family val="1"/>
      </rPr>
      <t xml:space="preserve">O item remunera o fornecimento de placa com sinalização indicativa, sob medida, constituída por: chapa em acrílico cristal ou colorido, com espessura mínima de 2 mm e furos para fixação; texto em vinílico adesivo; remunera também o fornecimento de parafusos cromados e buchas adequados, materiais acessórios e a mão-de-obra necessária </t>
    </r>
    <r>
      <rPr>
        <sz val="10"/>
        <rFont val="Times New Roman"/>
        <family val="1"/>
      </rPr>
      <t>para a fixação da placa.</t>
    </r>
  </si>
  <si>
    <r>
      <rPr>
        <sz val="10"/>
        <rFont val="Times New Roman"/>
        <family val="1"/>
      </rPr>
      <t>97.02.210  PLACA DE SINALIZAÇÃO EM PVC PARA AMBIENTES</t>
    </r>
  </si>
  <si>
    <r>
      <rPr>
        <sz val="10"/>
        <rFont val="Times New Roman"/>
        <family val="1"/>
      </rPr>
      <t xml:space="preserve">2)  </t>
    </r>
    <r>
      <rPr>
        <sz val="11"/>
        <rFont val="Times New Roman"/>
        <family val="1"/>
      </rPr>
      <t>O item remunera o fornecimento de placa de sinalização indicativa constituída por: chapa em PVC rígido expandido incolor cristal 70 x 20 cm, com espessura de 3 mm, referência Daycell, fabricação  Day Brasil,  ou  equivalente;  adesivo  dupla  face  colorido  sobre  todo  o  verso, referência  Scotchcal 3M,  fabricação  3 M  do  Brasil,  ou  equivalente;  remunera  também  o fornecimento de parafusos cromados, ou fita dupla-face em espuma acrílica branca, materiais acessórios e a mão-de-obra necessária para a fixação da placa.</t>
    </r>
  </si>
  <si>
    <r>
      <rPr>
        <b/>
        <sz val="10"/>
        <rFont val="Times New Roman"/>
        <family val="1"/>
      </rPr>
      <t>97.03.000  PINTURA DE LETRAS E PICTOGRAMAS</t>
    </r>
  </si>
  <si>
    <r>
      <rPr>
        <sz val="10"/>
        <rFont val="Times New Roman"/>
        <family val="1"/>
      </rPr>
      <t>97.03.010  SINALIZAÇÃO COM PICTOGRAMA EM TINTA ACRÍLICA</t>
    </r>
  </si>
  <si>
    <r>
      <rPr>
        <sz val="10"/>
        <rFont val="Times New Roman"/>
        <family val="1"/>
      </rPr>
      <t xml:space="preserve">1)  </t>
    </r>
    <r>
      <rPr>
        <sz val="11"/>
        <rFont val="Times New Roman"/>
        <family val="1"/>
      </rPr>
      <t>Será medido por unidade de pictograma executado, com dimensões que conformem a área do pictograma com até 1,00 m² (un).</t>
    </r>
  </si>
  <si>
    <r>
      <rPr>
        <sz val="10"/>
        <rFont val="Times New Roman"/>
        <family val="1"/>
      </rPr>
      <t xml:space="preserve">2)  </t>
    </r>
    <r>
      <rPr>
        <sz val="11"/>
        <rFont val="Times New Roman"/>
        <family val="1"/>
      </rPr>
      <t>O  item  remunera  o  fornecimento  de  selador  de  tinta  para  pintura  acrílica;  tinta  à  base  de emulsão 100% acrílica, solúvel em água, acabamento fosco acetinado, referência Coralplus da</t>
    </r>
  </si>
  <si>
    <r>
      <rPr>
        <sz val="11"/>
        <rFont val="Times New Roman"/>
        <family val="1"/>
      </rPr>
      <t>Coral, ou Suvinil 100% Acrílico da Glasurit, ou Metalatex da Sherwin Williams, ou Reticril da Retinco,  ou  Eucacril  da  Eucatex,  ou  Fuselatex  da  Fusecolor,  ou  equivalente;  gabaritos; materiais  acessórios  e  a  mão-de-obra  necessária  para  a  execução  dos  serviços  de:  limpeza, lixamento,  remoção  do  pó  e  aplicação  do  selador,  conforme  recomendações  do  fabricante; aplicação da tinta acrílica, em várias demãos (2 ou 3 demãos), em gabarito com pictogramas, conforme especificações do fabricante.</t>
    </r>
  </si>
  <si>
    <r>
      <rPr>
        <b/>
        <sz val="10"/>
        <rFont val="Times New Roman"/>
        <family val="1"/>
      </rPr>
      <t>97.04.000  PINTURA DE SINALIZAÇÃO VIÁRIA</t>
    </r>
  </si>
  <si>
    <r>
      <rPr>
        <sz val="10"/>
        <rFont val="Times New Roman"/>
        <family val="1"/>
      </rPr>
      <t>97.04.010  SINALIZAÇÃO HORIZONTAL COM TINTA VINÍLICA OU ACRÍLICA</t>
    </r>
  </si>
  <si>
    <r>
      <rPr>
        <sz val="10"/>
        <rFont val="Times New Roman"/>
        <family val="1"/>
      </rPr>
      <t xml:space="preserve">1)  </t>
    </r>
    <r>
      <rPr>
        <sz val="11"/>
        <rFont val="Times New Roman"/>
        <family val="1"/>
      </rPr>
      <t>Será medido por área de pintura executada (m²).</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</si>
  <si>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tinta  a  base  de  resinas  vinílicas  ou acrílicas, refletorizada com microesferas de vidro.</t>
    </r>
  </si>
  <si>
    <r>
      <rPr>
        <sz val="10"/>
        <rFont val="Times New Roman"/>
        <family val="1"/>
      </rPr>
      <t>97.04.020  SINALIZAÇÃO HORIZONTAL COM TERMOPLÁSTICO TIPO HOT-SPRAY</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</si>
  <si>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material termoplástico, aplicado pelo processo  de  projeção  pneumática,  mecânica  ou  combinada  (Hot-Spray)  e  refletorizada  com microesfera de vidro.</t>
    </r>
  </si>
  <si>
    <r>
      <rPr>
        <b/>
        <sz val="10"/>
        <rFont val="Times New Roman"/>
        <family val="1"/>
      </rPr>
      <t>97.05.000  PLACAS, PÓRTICOS E SINALEIRAS VIÁRIAS</t>
    </r>
  </si>
  <si>
    <r>
      <rPr>
        <sz val="10"/>
        <rFont val="Times New Roman"/>
        <family val="1"/>
      </rPr>
      <t>97.05.070    MANTA  DE   BORRACHA  PARA  SINALIZAÇÃO  EM  ESTACIONAMENTO  E  PROTEÇÃO  DE COLUNA E PAREDE, DE 1000 X 750 MM E ESPESSURA 10 MM</t>
    </r>
  </si>
  <si>
    <r>
      <rPr>
        <sz val="10"/>
        <rFont val="Times New Roman"/>
        <family val="1"/>
      </rPr>
      <t xml:space="preserve">1)  </t>
    </r>
    <r>
      <rPr>
        <sz val="11"/>
        <rFont val="Times New Roman"/>
        <family val="1"/>
      </rPr>
      <t>Será medido por unidade de manta de borracha instalada (un).</t>
    </r>
  </si>
  <si>
    <r>
      <rPr>
        <sz val="10"/>
        <rFont val="Times New Roman"/>
        <family val="1"/>
      </rPr>
      <t xml:space="preserve">2)  </t>
    </r>
    <r>
      <rPr>
        <sz val="11"/>
        <rFont val="Times New Roman"/>
        <family val="1"/>
      </rPr>
      <t>O item remunera o fornecimento de manta de borracha, para sinalização em estacionamentos, vias, etc., medidas 1000 x 750 mm, espessura de 10 mm, com baixa densidade e alta resistência à atritos, para proteção de coluna e parede, nas cores preto e amarelo. Remunera também cola, materiais acessórios e a mão-de-obra para a instalação completa da manta.</t>
    </r>
  </si>
  <si>
    <r>
      <rPr>
        <sz val="10"/>
        <rFont val="Times New Roman"/>
        <family val="1"/>
      </rPr>
      <t xml:space="preserve">97.05.080    CANTONEIRA DE BORRACHA PARA SINALIZAÇÃO EM ESTACIONAMENTO E PROTEÇÃO DE COLUNA, DE 750 X </t>
    </r>
    <r>
      <rPr>
        <sz val="11"/>
        <rFont val="Times New Roman"/>
        <family val="1"/>
      </rPr>
      <t xml:space="preserve">100 X100 </t>
    </r>
    <r>
      <rPr>
        <sz val="10"/>
        <rFont val="Times New Roman"/>
        <family val="1"/>
      </rPr>
      <t>MM E ESPESSURA 10 MM</t>
    </r>
  </si>
  <si>
    <r>
      <rPr>
        <sz val="10"/>
        <rFont val="Times New Roman"/>
        <family val="1"/>
      </rPr>
      <t xml:space="preserve">1)  </t>
    </r>
    <r>
      <rPr>
        <sz val="11"/>
        <rFont val="Times New Roman"/>
        <family val="1"/>
      </rPr>
      <t>Será medido por unidade de cantoneira de borracha instalada (un).</t>
    </r>
  </si>
  <si>
    <r>
      <rPr>
        <sz val="10"/>
        <rFont val="Times New Roman"/>
        <family val="1"/>
      </rPr>
      <t xml:space="preserve">2)  </t>
    </r>
    <r>
      <rPr>
        <sz val="11"/>
        <rFont val="Times New Roman"/>
        <family val="1"/>
      </rPr>
      <t>O   item   remunera   o   fornecimento   de   cantoneira   de   borracha,   para   sinalização   em estacionamentos,  vias,  etc.,  medidas  750 x 100 x 100 mm,  espessura  de  10 mm,  com  baixa densidade  e  alta  resistência  à  atritos,  para  proteção  de  coluna,  nas  cores  preto  e  amarelo. Remunera  também  cola,  materiais  acessórios  e  a  mão-de-obra  para  a  instalação  completa  da cantoneira.</t>
    </r>
  </si>
  <si>
    <r>
      <rPr>
        <sz val="10"/>
        <rFont val="Times New Roman"/>
        <family val="1"/>
      </rPr>
      <t xml:space="preserve">2)  </t>
    </r>
    <r>
      <rPr>
        <sz val="11"/>
        <rFont val="Times New Roman"/>
        <family val="1"/>
      </rPr>
      <t>O item remunera o fornecimento de placa para sinalização vertical, constituída por: chapa de aço, nº 16, com tratamento, em ambas as faces, de decapagem, desengraxamento e fosfotização e aplicação de material à base de cromato de zinco (galvanização); pintura, frente e verso, com esmalte sintético de secagem em estufa a 140 graus centígrados; reforço com ferro perfil "T" de 3/4" x 1/8",  soldado  a  ponto  com  furos  de  3/8"  para  fixação  da  placa;  aplicação  de  película refletiva  de  lentes  expostas,  tipo  "flat-top"  Grau  Técnico,  para  tarjas,  letras,  algarismos  e símbolos; remunera também o fornecimento de parafusos de 1/4" x 4 1/2", materiais acessórios e  a  mão-de-obra  necessária  para  a  instalação  da  placa.  Não  remunera  o  fornecimento  de suporte, ou pórtico para a instalação da placa.</t>
    </r>
  </si>
  <si>
    <r>
      <rPr>
        <sz val="10"/>
        <rFont val="Times New Roman"/>
        <family val="1"/>
      </rPr>
      <t>97.05.130 COLOCAÇÃO DE PLACA EM SUPORTE DE MADEIRA / METÁLICO - SOLO</t>
    </r>
  </si>
  <si>
    <r>
      <rPr>
        <sz val="10"/>
        <rFont val="Times New Roman"/>
        <family val="1"/>
      </rPr>
      <t xml:space="preserve">1)  </t>
    </r>
    <r>
      <rPr>
        <sz val="11"/>
        <rFont val="Times New Roman"/>
        <family val="1"/>
      </rPr>
      <t>Será medido por metro quadrado de placa colocada (m²).</t>
    </r>
  </si>
  <si>
    <r>
      <rPr>
        <sz val="10"/>
        <rFont val="Times New Roman"/>
        <family val="1"/>
      </rPr>
      <t xml:space="preserve">2)  </t>
    </r>
    <r>
      <rPr>
        <sz val="11"/>
        <rFont val="Times New Roman"/>
        <family val="1"/>
      </rPr>
      <t>O item remunera o fornecimento de materiais, mão de obra, equipamentos ou outros recursos utilizados  pela  executante  para  a  colocação  de  placas  de  aço  galvanizado  ou  alumínio  para sinalização vertical em vias e / ou rodovias em suporte de madeira ou metálico.</t>
    </r>
  </si>
  <si>
    <r>
      <rPr>
        <sz val="10"/>
        <rFont val="Times New Roman"/>
        <family val="1"/>
      </rPr>
      <t>97.05.140 SUPORTE DE PERFIL METÁLICO GALVANIZADO</t>
    </r>
  </si>
  <si>
    <r>
      <rPr>
        <sz val="10"/>
        <rFont val="Times New Roman"/>
        <family val="1"/>
      </rPr>
      <t xml:space="preserve">1)  </t>
    </r>
    <r>
      <rPr>
        <sz val="11"/>
        <rFont val="Times New Roman"/>
        <family val="1"/>
      </rPr>
      <t>Será medido por quilo de perfil metálico fornecido e instalado (kg).</t>
    </r>
  </si>
  <si>
    <r>
      <rPr>
        <sz val="10"/>
        <rFont val="Times New Roman"/>
        <family val="1"/>
      </rPr>
      <t xml:space="preserve">2)  </t>
    </r>
    <r>
      <rPr>
        <sz val="11"/>
        <rFont val="Times New Roman"/>
        <family val="1"/>
      </rPr>
      <t>O item remunera o fornecimento de materiais, mão de obra, equipamentos ou outros recursos utilizados pela executante para o fornecimento e instalação de suportes de aço com as seguintes características:</t>
    </r>
  </si>
  <si>
    <r>
      <rPr>
        <sz val="10"/>
        <rFont val="Times New Roman"/>
        <family val="1"/>
      </rPr>
      <t xml:space="preserve">a)   </t>
    </r>
    <r>
      <rPr>
        <sz val="11"/>
        <rFont val="Times New Roman"/>
        <family val="1"/>
      </rPr>
      <t>Devem ser dobrados ou laminados, respectivamente com perfil “I” ou “C” normais, unidos por meio de parafusos</t>
    </r>
  </si>
  <si>
    <r>
      <rPr>
        <sz val="10"/>
        <rFont val="Times New Roman"/>
        <family val="1"/>
      </rPr>
      <t xml:space="preserve">b)  </t>
    </r>
    <r>
      <rPr>
        <sz val="11"/>
        <rFont val="Times New Roman"/>
        <family val="1"/>
      </rPr>
      <t>Aço  carbono,  conforme  norma  ASTM-A-36  ou  NBR  6650,  Classe  CF-24  da  ABNT,  ou equivalente;</t>
    </r>
  </si>
  <si>
    <r>
      <rPr>
        <sz val="10"/>
        <rFont val="Times New Roman"/>
        <family val="1"/>
      </rPr>
      <t xml:space="preserve">c)   </t>
    </r>
    <r>
      <rPr>
        <sz val="11"/>
        <rFont val="Times New Roman"/>
        <family val="1"/>
      </rPr>
      <t>Tensão admissível: 1400 kg/cm²;</t>
    </r>
  </si>
  <si>
    <r>
      <rPr>
        <sz val="10"/>
        <rFont val="Times New Roman"/>
        <family val="1"/>
      </rPr>
      <t xml:space="preserve">d)  </t>
    </r>
    <r>
      <rPr>
        <sz val="11"/>
        <rFont val="Times New Roman"/>
        <family val="1"/>
      </rPr>
      <t>Limite de escoamento mínimo: 2400 kg/cm2;</t>
    </r>
  </si>
  <si>
    <r>
      <rPr>
        <sz val="10"/>
        <rFont val="Times New Roman"/>
        <family val="1"/>
      </rPr>
      <t xml:space="preserve">e)   </t>
    </r>
    <r>
      <rPr>
        <sz val="11"/>
        <rFont val="Times New Roman"/>
        <family val="1"/>
      </rPr>
      <t>Coeficiente de arrasto: 1,7;</t>
    </r>
  </si>
  <si>
    <r>
      <rPr>
        <sz val="10"/>
        <rFont val="Times New Roman"/>
        <family val="1"/>
      </rPr>
      <t xml:space="preserve">f)   </t>
    </r>
    <r>
      <rPr>
        <sz val="11"/>
        <rFont val="Times New Roman"/>
        <family val="1"/>
      </rPr>
      <t>Resistência a Pressão de obstrução correspondente ao vento de 126 km/h, no mínimo;</t>
    </r>
  </si>
  <si>
    <r>
      <rPr>
        <sz val="10"/>
        <rFont val="Times New Roman"/>
        <family val="1"/>
      </rPr>
      <t xml:space="preserve">g)  </t>
    </r>
    <r>
      <rPr>
        <sz val="11"/>
        <rFont val="Times New Roman"/>
        <family val="1"/>
      </rPr>
      <t>Os parafusos, porcas e arruelas devem ser confeccionados de aço carbono conforme norma ASTM-A-307 – Graua.</t>
    </r>
  </si>
  <si>
    <r>
      <rPr>
        <sz val="11"/>
        <rFont val="Times New Roman"/>
        <family val="1"/>
      </rPr>
      <t>Todos os componentes dos postes de sustentação devem ser galvanizados por imersão à quente para proteção contra corrosão.</t>
    </r>
  </si>
  <si>
    <r>
      <rPr>
        <sz val="11"/>
        <rFont val="Times New Roman"/>
        <family val="1"/>
      </rPr>
      <t>A  zincagem  das  peças  deverão  ter  uma  camada  de  zinco  mínima  de  50  micra  para  peças laminadas ou dobradas e mínimo de 30 micra para os parafusos, porcas e arruelas.</t>
    </r>
  </si>
  <si>
    <r>
      <rPr>
        <sz val="11"/>
        <rFont val="Times New Roman"/>
        <family val="1"/>
      </rPr>
      <t>Os materiais devem estar protegidos contra ações externas, galvanizadas por imersão à quente, de acordo com a NBR 6323.</t>
    </r>
  </si>
  <si>
    <r>
      <rPr>
        <sz val="11"/>
        <rFont val="Times New Roman"/>
        <family val="1"/>
      </rPr>
      <t>As dimensões dos suportes devem atender, rigorosamente, as dimensões previstas no projeto.</t>
    </r>
  </si>
  <si>
    <r>
      <rPr>
        <b/>
        <sz val="10"/>
        <color rgb="FF0000FF"/>
        <rFont val="Times New Roman"/>
        <family val="1"/>
      </rPr>
      <t>98.00.000  ARQUITETURA DE INTERIORES</t>
    </r>
  </si>
  <si>
    <r>
      <rPr>
        <b/>
        <sz val="10"/>
        <rFont val="Times New Roman"/>
        <family val="1"/>
      </rPr>
      <t>98.02.000  MOBILIÁRIOS</t>
    </r>
  </si>
  <si>
    <r>
      <rPr>
        <sz val="10"/>
        <rFont val="Times New Roman"/>
        <family val="1"/>
      </rPr>
      <t>98.02.210  BANCO DE MADEIRA COM ENCOSTO E PÉS EM FERRO FUNDIDO PINTADO</t>
    </r>
  </si>
  <si>
    <r>
      <rPr>
        <sz val="10"/>
        <rFont val="Times New Roman"/>
        <family val="1"/>
      </rPr>
      <t xml:space="preserve">2)  </t>
    </r>
    <r>
      <rPr>
        <sz val="11"/>
        <rFont val="Times New Roman"/>
        <family val="1"/>
      </rPr>
      <t>O  item  remunera  o  fornecimento  de  banco  de  madeira  com  encosto,  tipos:  cavalinho  ou tamanduá com encosto, constituídos em réguas de madeira de lei Cumaru, ou Jatobá, ou Tauari (madeira de lei reflorestada) e resistente a intempéries, comprimento de 1,60 m, espessura de 2,5 mm e largura de 5 cm, tratadas e envernizadas com verniz marítimo com filtro solar; pés em ferro fundido pintado com tinta esmalte na cor preta. Os produtos florestais e / ou subprodutos florestais utilizados deverão atender aos procedimentos de controle estabelecidos nos Decretos Estaduais 49.673 / 2005 e 49.674 / 2005. Não remunera fundação em concreto armado.</t>
    </r>
  </si>
  <si>
    <r>
      <rPr>
        <b/>
        <sz val="10"/>
        <rFont val="Times New Roman"/>
        <family val="1"/>
      </rPr>
      <t>98.20.000  REPAROS, CONSERVAÇÕES E COMPLEMENTOS</t>
    </r>
  </si>
  <si>
    <r>
      <rPr>
        <sz val="10"/>
        <rFont val="Times New Roman"/>
        <family val="1"/>
      </rPr>
      <t>98.20.020  CAPACHO EM FIBRA NATURAL</t>
    </r>
  </si>
  <si>
    <r>
      <rPr>
        <sz val="10"/>
        <rFont val="Times New Roman"/>
        <family val="1"/>
      </rPr>
      <t xml:space="preserve">1)  </t>
    </r>
    <r>
      <rPr>
        <sz val="11"/>
        <rFont val="Times New Roman"/>
        <family val="1"/>
      </rPr>
      <t>Será medido por área de capacho fornecido (m²).</t>
    </r>
  </si>
  <si>
    <r>
      <rPr>
        <sz val="10"/>
        <rFont val="Times New Roman"/>
        <family val="1"/>
      </rPr>
      <t xml:space="preserve">2)  </t>
    </r>
    <r>
      <rPr>
        <sz val="11"/>
        <rFont val="Times New Roman"/>
        <family val="1"/>
      </rPr>
      <t>O  item  remunera  o  fornecimento  de  tapete  tipo  capacho  em  fibra  de  coco  natural,  com espessura de 3 cm.</t>
    </r>
  </si>
  <si>
    <r>
      <rPr>
        <sz val="10"/>
        <rFont val="Times New Roman"/>
        <family val="1"/>
      </rPr>
      <t xml:space="preserve">2)  </t>
    </r>
    <r>
      <rPr>
        <sz val="11"/>
        <rFont val="Times New Roman"/>
        <family val="1"/>
      </rPr>
      <t xml:space="preserve">O  item  remunera  o  fornecimento  de  materiais,  acessórios  para  fixação  e  a  mão-de-obra necessária  para  instalação  de  placa  para  identificação  da  obra,    englobando  os  módulos referentes  às  placas  do  Governo  do  Estado  de  São  Paulo,  da  empresa  Gerenciadora,  e  do cronograma da obra, constituída por: chapa em aço galvanizado nº16 ou nº18, com tratamento anticorrosivo  resistente  às  intempéries;  Fundo  em  compensado  de  madeira,  espessura  de 12 mm;  requadro  e  estrutura  em  madeira;  Marcas,  logomarcas,  assinaturas  e  título  da  obra, conforme especificações do Manual de Padronização de Assinaturas do Governo do Estado de São  Paulo  e  da  empresa  Gerenciadora;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Não remunera as placas dos fornecedores.</t>
    </r>
  </si>
  <si>
    <t>Prefeitura Municipal da Estância Hidromineral de Monte Alegre do Sul</t>
  </si>
  <si>
    <t>OBRA:</t>
  </si>
  <si>
    <t>LOCAL:</t>
  </si>
  <si>
    <t>CRONOGRAMA FÍSICO-FINANCEIRO</t>
  </si>
  <si>
    <t>Itens</t>
  </si>
  <si>
    <t>Descrição dos Serviços</t>
  </si>
  <si>
    <t>Valor</t>
  </si>
  <si>
    <t>VALOR C/ BDI</t>
  </si>
  <si>
    <t xml:space="preserve">Mês 1 </t>
  </si>
  <si>
    <t>Mês 2</t>
  </si>
  <si>
    <t>Mês 3</t>
  </si>
  <si>
    <t>Mês 4</t>
  </si>
  <si>
    <t>Mês 5</t>
  </si>
  <si>
    <t>Mês 6</t>
  </si>
  <si>
    <t>FORRO</t>
  </si>
  <si>
    <t>ILUMINAÇÃO E SINALIZAÇÃO DE EMERGÊNCIA</t>
  </si>
  <si>
    <t>PARADA DO ONIBUS</t>
  </si>
  <si>
    <t>TOTAL DOS SERVIÇOS</t>
  </si>
  <si>
    <t>TOTAL DO MÊS</t>
  </si>
  <si>
    <t>TOTAL ACUMULADO</t>
  </si>
  <si>
    <t>PORCENTAGEM DE EXECUÇÃO (%)</t>
  </si>
  <si>
    <t>Edson Rodrigo de Oliveira Cunha</t>
  </si>
  <si>
    <t>Gestor do Convênio</t>
  </si>
  <si>
    <t>Responsável Técnico</t>
  </si>
  <si>
    <t>CRC nº 1SP-093576/O-6</t>
  </si>
  <si>
    <t xml:space="preserve">Assessor de Obras e Convênios </t>
  </si>
  <si>
    <t>PREFEITO MUNICIPAL</t>
  </si>
  <si>
    <t>Monte Alegre do Sul, 28 de Setembro de 2017</t>
  </si>
  <si>
    <t>COM DESONERAÇÃO (DESONERADO)</t>
  </si>
  <si>
    <t>02.05.195</t>
  </si>
  <si>
    <t>Balancim elétrico tipo plataforma para transporte vertical, com altura até 60 m</t>
  </si>
  <si>
    <t>Demolição de forro / divisórias</t>
  </si>
  <si>
    <t>05.09</t>
  </si>
  <si>
    <t>Taxas de recolhimento</t>
  </si>
  <si>
    <t>05.09.001</t>
  </si>
  <si>
    <t>Taxa de destinação de residuo sólido em aterro, tipo gesso</t>
  </si>
  <si>
    <t>t</t>
  </si>
  <si>
    <t>05.09.002</t>
  </si>
  <si>
    <t>Taxa de destinação de residuo sólido em aterro, tipo vidro</t>
  </si>
  <si>
    <t>05.09.003</t>
  </si>
  <si>
    <t>Taxa de destinação de residuo sólido em aterro, tipo madeira</t>
  </si>
  <si>
    <t>05.09.004</t>
  </si>
  <si>
    <t>Taxa de destinação de residuo sólido em aterro, tipo papel</t>
  </si>
  <si>
    <t>05.09.005</t>
  </si>
  <si>
    <t>Taxa de destinação de residuo sólido em aterro, tipo plástico</t>
  </si>
  <si>
    <t>05.09.006</t>
  </si>
  <si>
    <t>Taxa de destinação de residuo sólido em aterro, tipo inerte</t>
  </si>
  <si>
    <t>05.09.007</t>
  </si>
  <si>
    <t>Taxa de destinação de resíduo sólido em aterro, tipo solo/terra</t>
  </si>
  <si>
    <t>08.10.108</t>
  </si>
  <si>
    <t>Gabião tipo caixa em tela metálica, altura de 0,5m, com revestimento liga zinco/alumínio, malha hexagonal 8/10 cm, fio diâmetro 2,7mm, independente do formato ou utilização</t>
  </si>
  <si>
    <t>08.10.109</t>
  </si>
  <si>
    <t>Gabião tipo caixa em tela metálica, altura de 1,0m, com revestimento liga zinco/alumínio, malha hexagonal 8/10 cm, fio diâmetro 2,7mm, independente do formato ou utilização</t>
  </si>
  <si>
    <t>13.01.300</t>
  </si>
  <si>
    <t>Laje pré-fabricada unidirecional em vigota treliçada/lajota em EPS - LT 16 (12+4), sem capa com concreto</t>
  </si>
  <si>
    <t>Alvenaria de embasamento em bloco de concreto 14 x 19 x 39 cm - classe A</t>
  </si>
  <si>
    <t>Alvenaria de embasamento em bloco de concreto 19 x 19 x 39 cm - classe A</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</si>
  <si>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</si>
  <si>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</si>
  <si>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</si>
  <si>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</si>
  <si>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</si>
  <si>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</si>
  <si>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</si>
  <si>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</si>
  <si>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</si>
  <si>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</si>
  <si>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</si>
  <si>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</si>
  <si>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</si>
  <si>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</si>
  <si>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</si>
  <si>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</si>
  <si>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</si>
  <si>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</si>
  <si>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Elemento vazado em vidro, tipo veneziana capelinha - 20 x 10 x 10 cm</t>
  </si>
  <si>
    <t>Elemento vazado em vidro, tipo veneziana - 20 x 10 x 10 cm</t>
  </si>
  <si>
    <t>Elemento vazado em vidro, tipo veneziana - 20 x 20 x 6 cm</t>
  </si>
  <si>
    <t>TELHAMENTO</t>
  </si>
  <si>
    <t>16.02.045</t>
  </si>
  <si>
    <t>Telhas de barro colonial/paulista</t>
  </si>
  <si>
    <t>17.02.030</t>
  </si>
  <si>
    <t>Chapisco 1:4 com areia grossa</t>
  </si>
  <si>
    <t>18.06.022</t>
  </si>
  <si>
    <t>Placa cerâmica esmaltada PEI-4 para área interna, grupo de absorção BIIa, resistência química A, assentado com argamassa colante industrializada</t>
  </si>
  <si>
    <t>18.06.023</t>
  </si>
  <si>
    <t>Rodapé em placa cerâmica esmaltada PEI-4 para áreas internas, grupo de absorção BIIa, resistência química A, assentado com argamassa colante industrializada</t>
  </si>
  <si>
    <t>18.06.062</t>
  </si>
  <si>
    <t>Placa cerâmica esmaltada PEI-5 para áreas internas, com textura semi-rugosa, grupo de absorção BIb, resistência química A, assentado com argamassa colante industrializada</t>
  </si>
  <si>
    <t>18.06.063</t>
  </si>
  <si>
    <t>Rodapé em placa cerâmica esmaltada PEI-5 para áreas internas, com textura semi-rugosa, grupo de absorção BIb, resistência química A, assentado com argamassa colante industrializada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</si>
  <si>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</si>
  <si>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</si>
  <si>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</si>
  <si>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</si>
  <si>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</si>
  <si>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</si>
  <si>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</si>
  <si>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</si>
  <si>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</si>
  <si>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</si>
  <si>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</si>
  <si>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</si>
  <si>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18.06.222</t>
  </si>
  <si>
    <t>Placa cerâmica esmaltada PEI-5 para áreas externas, grupo de absorção BIIb, resistência química B, assentado com argamassa colante industrializada</t>
  </si>
  <si>
    <t>18.06.223</t>
  </si>
  <si>
    <t>Rodapé em placa cerâmica esmaltada PEI-5 para áreas externas, grupo de absorção BIIb, resistência química B, assentado com argamassa colante industrializada</t>
  </si>
  <si>
    <t>18.06.302</t>
  </si>
  <si>
    <t>Placa em cerâmica esmaltada antiderrapante PEI-4 para áreas externas, grupo de absorção BIb, resistência química A, assentado com argamassa colante industrializada</t>
  </si>
  <si>
    <t>18.06.303</t>
  </si>
  <si>
    <t>Rodapé em placa cerâmica esmaltada antiderrapante PEI-4 para áreas externas, grupo de absorção BIb, resistência química A, assentado com argamassa colante industrializada</t>
  </si>
  <si>
    <t>18.06.350</t>
  </si>
  <si>
    <t>Assentamento de pisos e revestimentos cerâmicos com argamassa mista</t>
  </si>
  <si>
    <t>Placa cerâmica não esmaltada extrudada para áreas com altas temperaturas, de alta resistência química e mecânica, espessura de 14 mm, uso em indústrias e cozinhas profissionais, assentado com argamassa industrializada</t>
  </si>
  <si>
    <t>Rodapé em placa cerâmica não esmaltada extrudada para áreas com altas temperaturas, de alta resistência química e mecânica, altura de 10cm, para uso em indústrias e cozinhas profissionais, assentado com argamassa industrializada</t>
  </si>
  <si>
    <t>18.07.200</t>
  </si>
  <si>
    <t>Rejuntamento em placa cerâmica extrudada antiácida de 9 mm, com argamassa industrializada bicomponente, à base de resina furânica, juntas de 3 até 6 mm</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</si>
  <si>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</si>
  <si>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</si>
  <si>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</si>
  <si>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</si>
  <si>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áreas de altas temperaturas, juntas de 3 até 6mm</t>
  </si>
  <si>
    <t>18.07.300</t>
  </si>
  <si>
    <t>Rejuntamento de rodapé em placa cerâmica extrudada antiácida de 9 mm, com argamassa industrializada bicomponente à base de resina furânica, juntas de 3 até 6 mm</t>
  </si>
  <si>
    <t>Rejuntamento de rodapé em placa cerâmica extrudada antiácida de 9 mm, com argamassa sintética  industrializada tricomponente, à base de resina epóxi, juntas de 3 até 6 mm</t>
  </si>
  <si>
    <t>18.08.032</t>
  </si>
  <si>
    <t>Revestimento em porcelanato esmaltado antiderrapante para áreas externas e ambientes com alto tráfego, grupo de absorção BIa, assentado com argamassa colante industrializada, rejuntado</t>
  </si>
  <si>
    <t>18.08.042</t>
  </si>
  <si>
    <t>Rodapé em porcelanato esmaltado antiderrapante para áreas externas e ambientes com alto tráfego, grupo de absorção BIa, assentado com argamassa colante industrializada, rejuntado</t>
  </si>
  <si>
    <t>18.08.062</t>
  </si>
  <si>
    <t>Revestimento em porcelanato esmaltado polido para áreas internas e ambientes com tráfego médio, grupo de absorção BIa, assentado com argamassa colante industrializada, rejuntado</t>
  </si>
  <si>
    <t>18.08.072</t>
  </si>
  <si>
    <t>Rodapé em porcelanato esmaltado polido para áreas internas e ambientes com tráfego médio, grupo de absorção BIa, assentado com argamassa colante industrializada, rejuntado</t>
  </si>
  <si>
    <t>18.08.152</t>
  </si>
  <si>
    <t>Revestimento em porcelanato técnico natural para áreas internas e ambientes com acesso ao exterior, grupo de absorção BIa, assentado com argamassa colante industrializada, rejuntado</t>
  </si>
  <si>
    <t>18.08.162</t>
  </si>
  <si>
    <t>Rodapé em porcelanato técnico natural, para áreas internas e ambientes com acesso ao exterior, grupo de absorção BIa, assentado com argamassa colante industrializada, rejuntado</t>
  </si>
  <si>
    <t>Revestimento em placa cerâmica esmaltada de 5x5 cm, assentado e rejuntado com argamassa industrializada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</si>
  <si>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</si>
  <si>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</si>
  <si>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</si>
  <si>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</si>
  <si>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</si>
  <si>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</si>
  <si>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</si>
  <si>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</si>
  <si>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</si>
  <si>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</si>
  <si>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18.12.140</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</si>
  <si>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</si>
  <si>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</si>
  <si>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</si>
  <si>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</si>
  <si>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</si>
  <si>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</si>
  <si>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</si>
  <si>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21.05.100</t>
  </si>
  <si>
    <t>Piso elevado de concreto retificado em placas de 600 x 600 mm, antiderrapante, sem acabamento</t>
  </si>
  <si>
    <t>Fita adesiva antiderrapante fosforescente, baixo tráfego, largura de 5 cm</t>
  </si>
  <si>
    <t>Fita adesiva antiderrapante fosforescente, alto tráfego, largura de 5 cm</t>
  </si>
  <si>
    <t>Testeira em tábua aparelhada, com largura até 20 cm</t>
  </si>
  <si>
    <t>22.03.122</t>
  </si>
  <si>
    <t>Forro em fibra mineral com placas acústicas removíveis de 625 x 1250 mm</t>
  </si>
  <si>
    <t>Porta comum completa - uso coletivo (padrão dimensional médio)</t>
  </si>
  <si>
    <t>Porta comum completa - uso público (padrão dimensional médio/pesado)</t>
  </si>
  <si>
    <t>30.06.062</t>
  </si>
  <si>
    <t>30.06.122</t>
  </si>
  <si>
    <t>Sinalização com pictograma adesivo de piso 120 x 80 cm, para área de resgate/reservado</t>
  </si>
  <si>
    <t>32.06.396</t>
  </si>
  <si>
    <t>Manta termo-acústica em fibra cerâmica aluminizada, espessura de 38 mm</t>
  </si>
  <si>
    <t>32.17.012</t>
  </si>
  <si>
    <t>Impermeabilização em argamassa de concreto não estrutural com aditivo hidrófugo</t>
  </si>
  <si>
    <t>33.07.102</t>
  </si>
  <si>
    <t>Esmalte a base de água em estrutura metálica</t>
  </si>
  <si>
    <t>Eletroduto galvanizado - médio</t>
  </si>
  <si>
    <t>Eletroduto galvanizado, médio de 1/2´ - com acessórios</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</si>
  <si>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</si>
  <si>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</si>
  <si>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</si>
  <si>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</si>
  <si>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</si>
  <si>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</si>
  <si>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</si>
  <si>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</si>
  <si>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</si>
  <si>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1/2´ - com acessórios</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</si>
  <si>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</si>
  <si>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</si>
  <si>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</si>
  <si>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</si>
  <si>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</si>
  <si>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</si>
  <si>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</si>
  <si>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</si>
  <si>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</si>
  <si>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</si>
  <si>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</si>
  <si>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</si>
  <si>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</si>
  <si>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</si>
  <si>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</si>
  <si>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</si>
  <si>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</si>
  <si>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</si>
  <si>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39.21.125</t>
  </si>
  <si>
    <t>Cabo de cobre flexível de 150 mm², isolamento 0,6/1 kV - isolação HEPR 90°C</t>
  </si>
  <si>
    <t>40.10.132</t>
  </si>
  <si>
    <t>Contator de potência 65 A - 2na+2nf</t>
  </si>
  <si>
    <t>Chave de fluxo de água com retardo para tubulações com diâmetro nominal de 1" a 6" - conexão BSP</t>
  </si>
  <si>
    <t>49.03.036</t>
  </si>
  <si>
    <t>Caixa de gordura em PVC com tampa reforçada - capacidade 19 litros</t>
  </si>
  <si>
    <t>Boca de lobo simples tipo PMSP com tampa de concreto</t>
  </si>
  <si>
    <t>Boca de lobo dupla tipo PMSP com tampa de concreto</t>
  </si>
  <si>
    <t>Boca de lobo tripla tipo PMSP com tampa de concreto</t>
  </si>
  <si>
    <t>49.12.058</t>
  </si>
  <si>
    <t>Boca de leão simples tipo PMSP com grelha</t>
  </si>
  <si>
    <t>50.05.214</t>
  </si>
  <si>
    <t>Detector de gás liquefeito (GLP), gás natural (GN) ou derivados de metano</t>
  </si>
  <si>
    <t>61.20.092</t>
  </si>
  <si>
    <t>Cortina de ar com duas velocidades, para vão de 1,50 m</t>
  </si>
  <si>
    <t>VERSÃO 172</t>
  </si>
  <si>
    <t>Vigência: a partir de 16/03/18</t>
  </si>
  <si>
    <t>L.S.: 98,38 %</t>
  </si>
  <si>
    <t>Projeto executivo de climatização em formato A1</t>
  </si>
  <si>
    <t>Projeto executivo de climatização em formato A0</t>
  </si>
  <si>
    <t>Projeto executivo de chuveiros automáticos em formato A1</t>
  </si>
  <si>
    <t>Projeto executivo de chuveiros automáticos em formato A0</t>
  </si>
  <si>
    <t>Sistema de reforço estrutural composto de primer, adesivo tixotrópico bicomponente a base de epóxi e manta de fibra de carbono 300 gr/m²</t>
  </si>
  <si>
    <t>Estudo e programa ambientais</t>
  </si>
  <si>
    <t>Andaime e balancim</t>
  </si>
  <si>
    <t>Retirada diversa de peças pré-moldadas</t>
  </si>
  <si>
    <t>Transporte e taxa de destinação de resíduo sólido em aterro, tipo telhas cimento amianto</t>
  </si>
  <si>
    <t>Manta, filtro e dreno</t>
  </si>
  <si>
    <t>Barbacã</t>
  </si>
  <si>
    <t>Desmontagem de fôrma de madeira para estrutura de laje, com tábuas</t>
  </si>
  <si>
    <t>Desmontagem de fôrma de madeira para estrutura de vigas com tábuas</t>
  </si>
  <si>
    <t>Lastro e enchimento</t>
  </si>
  <si>
    <t>Plaqueta laminada para revestimento</t>
  </si>
  <si>
    <t>Placa cerâmica esmaltada prensada</t>
  </si>
  <si>
    <t>Placa cerâmica não esmaltada extrudada</t>
  </si>
  <si>
    <t>Revestimento em placa cerâmica esmaltada</t>
  </si>
  <si>
    <t>Revestimento em pastilha e mosaico</t>
  </si>
  <si>
    <t>REVESTIMENTO SINTÉTICO E METÁLICO</t>
  </si>
  <si>
    <t>Revestimento vinílico antiestático acústico com espessura de 5 mm, com impermeabilização acrílica</t>
  </si>
  <si>
    <t>Porta lisa com batente madeira, 2 folhas - 140 x 210 cm</t>
  </si>
  <si>
    <t>Porta de abrir em alumínio tipo lambri, sob medida - cor branca</t>
  </si>
  <si>
    <t>Vidro temperado</t>
  </si>
  <si>
    <t>Vidro especial</t>
  </si>
  <si>
    <t>Faixa em vinil para proteção de paredes, com amortecimento à alto impacto, altura de 400 mm</t>
  </si>
  <si>
    <t>Ferragem para vidro</t>
  </si>
  <si>
    <t>Dobradiça inferior em zamac, para porta de vidro temperado</t>
  </si>
  <si>
    <t>Dobradiça superior em zamac, para porta de vidro temperado</t>
  </si>
  <si>
    <t>Suporte simples de canto em zamac, para vidro temperado</t>
  </si>
  <si>
    <t>Suporte duplo em zamac para vidro temperado fixado em alvenaria</t>
  </si>
  <si>
    <t>Suporte quádruplo em zamac para vidro temperado</t>
  </si>
  <si>
    <t>Pivô superior lateral em zamac, para porta em vidro temperado</t>
  </si>
  <si>
    <t>Mancal inferior com rolamento em zamac, para porta em vidro temperado</t>
  </si>
  <si>
    <t>Contra fechadura de centro em zamac, para porta em vidro temperado</t>
  </si>
  <si>
    <t>Suporte duplo ou central sem núcleo em zamac, para vidro temperado</t>
  </si>
  <si>
    <t>Trinco de piso em zamac, para vidro temperado</t>
  </si>
  <si>
    <t>Espelho para trinco de piso em zamac, para porta em vidro temperado</t>
  </si>
  <si>
    <t>Faixa em policarbonato para sinalização visual fotoluminescente, para degraus, comprimento de 20 cm</t>
  </si>
  <si>
    <t>Sistema de alarme PNE com indicador áudio visual, para  pessoas com mobilidade reduzida ou cadeirante</t>
  </si>
  <si>
    <t>Sistema de alarme PNE com indicador áudio visual, sistema sem fio (Wireless), para pessoas com mobilidade reduzida ou cadeirante</t>
  </si>
  <si>
    <t>Calçada e passeio</t>
  </si>
  <si>
    <t>Elevador e plataforma</t>
  </si>
  <si>
    <t>Junta de dilatação</t>
  </si>
  <si>
    <t>Junta de dilatação estrutural</t>
  </si>
  <si>
    <t>Isolante térmico para tubos e dutos</t>
  </si>
  <si>
    <t>Banco em concreto pré-moldado com 3 pés, dimensões aproximadas de 300 x 42 x 47 cm</t>
  </si>
  <si>
    <t>Cubículo de média tensão, para uso ao tempo, classe 24 kV</t>
  </si>
  <si>
    <t>Cubículo de média tensão, para uso ao tempo, classe 17,5 kV</t>
  </si>
  <si>
    <t>Inversor de frequência para variação de velocidade em motores, potência de 25 a 30 CV</t>
  </si>
  <si>
    <t>Inversor de frequência para variação de velocidade em motores, potência de 40 CV</t>
  </si>
  <si>
    <t>Inversor de frequência para variação de velocidade em motores, potência de 50 cv</t>
  </si>
  <si>
    <t>Lâmpada LED 7W, com base E-27, de 500 a 600lm</t>
  </si>
  <si>
    <t>Lâmpada LED 13,5W, com base E-27, 1400 até 1510lm</t>
  </si>
  <si>
    <t>Lâmpada fluorescente</t>
  </si>
  <si>
    <t>Reatore e equipamentos para lâmpada de descarga de alta potência</t>
  </si>
  <si>
    <t>Reator e equipamentos para lâmpada fluorescente</t>
  </si>
  <si>
    <t>Luminária LED quadrada de embutir com difusor em acrílico translúcido, 4000 K, fluxo luminoso de 4.000lm, potencia de 50W</t>
  </si>
  <si>
    <t>Isolador galvanizado para mastros</t>
  </si>
  <si>
    <t>Componentes de sustentação para mastro galvanizado</t>
  </si>
  <si>
    <t>Ar condicionado a frio tipo teto, embutido, com capacidade de 58.000 BTU / h</t>
  </si>
  <si>
    <t>Misturador termostato para chuveiro ou ducha, acabamento cromado</t>
  </si>
  <si>
    <t>Cuba em aço inoxidável simples de 500x400x250mm</t>
  </si>
  <si>
    <t>Tubulação em PVC rígido marrom para sistemas prediais de água fria</t>
  </si>
  <si>
    <t>Tubulação em PVC rígido branco para esgoto domiciliar</t>
  </si>
  <si>
    <t>Tubulação em PVC rígido branco série R - A.P e esgoto domiciliar</t>
  </si>
  <si>
    <t>Tubulação em PVC rígido e com junta elástica - adução e distribuição de água</t>
  </si>
  <si>
    <t>Tubulação em PVC rígido com junta elástica - rede de esgoto</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</si>
  <si>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</si>
  <si>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</si>
  <si>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</si>
  <si>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</si>
  <si>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</si>
  <si>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</si>
  <si>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</si>
  <si>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</si>
  <si>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</si>
  <si>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</si>
  <si>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</si>
  <si>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</si>
  <si>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</si>
  <si>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</si>
  <si>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</si>
  <si>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</si>
  <si>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</si>
  <si>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</si>
  <si>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</si>
  <si>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</si>
  <si>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</si>
  <si>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</si>
  <si>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Tubulação em cobre para água quente, gás e vapor</t>
  </si>
  <si>
    <t>Tubulação em PEAD corrugado perfurado para rede drenagem</t>
  </si>
  <si>
    <t>Tubulação em ferro dúctil para redes de saneamento</t>
  </si>
  <si>
    <t>Tubulação em PEAD - recalque de tratamento de esgoto</t>
  </si>
  <si>
    <t>Tubulação flangeada em ferro dúctil para redes saneamento</t>
  </si>
  <si>
    <t>Tubulação flangeada em ferro dúctil para redes de saneamento.</t>
  </si>
  <si>
    <t>Tubulação em aço preto schedule</t>
  </si>
  <si>
    <t>Tubulação em ferro fundido predial SMU - esgoto e pluvial</t>
  </si>
  <si>
    <t>Tubulação em cobre, para sistema de ar condicionado</t>
  </si>
  <si>
    <t>Tubulação em PPR - Água fria / quente</t>
  </si>
  <si>
    <t>Tubulação em PPR - Água fria / quente.</t>
  </si>
  <si>
    <t>Tubulação em PEAD</t>
  </si>
  <si>
    <t>Tubulação em cobre rígido, para sistema VRF de ar condicionado</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</si>
  <si>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</si>
  <si>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</si>
  <si>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</si>
  <si>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</si>
  <si>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</si>
  <si>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</si>
  <si>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</si>
  <si>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</si>
  <si>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</si>
  <si>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</si>
  <si>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</si>
  <si>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</si>
  <si>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</si>
  <si>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</si>
  <si>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</si>
  <si>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</si>
  <si>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</si>
  <si>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</si>
  <si>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</si>
  <si>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</si>
  <si>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</si>
  <si>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</si>
  <si>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</si>
  <si>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</si>
  <si>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resistencia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</si>
  <si>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</si>
  <si>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</si>
  <si>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</si>
  <si>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</si>
  <si>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</si>
  <si>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</si>
  <si>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</si>
  <si>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resistencia PP, preto,  DN=125mm, uma saída de 63mm</t>
  </si>
  <si>
    <t>Prolongamento para caixa sifonada em prolipileno de alta resistência PP, preto, DN= 125mm</t>
  </si>
  <si>
    <t>Tampa tê de inspeção oval, em polipropileno de alta resistencia preto (PxB), DN=110mm</t>
  </si>
  <si>
    <t>Tampão em polipropileno de alta resistencia PP, preto (PxB), DN=63mm</t>
  </si>
  <si>
    <t>Tampão em polipropileno de alta resistencia PP, preto (PxB), DN=110mm</t>
  </si>
  <si>
    <t>Porta marco para grelha de 12x12 cm, em prolipropileno de alta resistência PP,  preto</t>
  </si>
  <si>
    <t>Marco de bronze com grelha em aço inoxidável, 12x12cm, em polipropileno de alta resistencia PP,  preto</t>
  </si>
  <si>
    <t>Aparelho de medição e controle</t>
  </si>
  <si>
    <t>Ralo em PVC rígido</t>
  </si>
  <si>
    <t>Ralo em ferro fundido</t>
  </si>
  <si>
    <t>Caixa de passagem e inspeção</t>
  </si>
  <si>
    <t>Filtro anaeróbio</t>
  </si>
  <si>
    <t>Registro e válvula controladora</t>
  </si>
  <si>
    <t>Rejuntamento de piso em ladrilho hidráulico (30 x 30 x 2,5 cm), com cimento branco, juntas de 2 mm</t>
  </si>
  <si>
    <t>Damper de regulagem manual, tamanho: 0,10 m² a 0,14 m²</t>
  </si>
  <si>
    <t>Damper de regulagem manual, tamanho: 0,15 m² a 0,20 m²</t>
  </si>
  <si>
    <t>Damper de regulagem manual, tamanho: 0,21 m² a 0,40 m²</t>
  </si>
  <si>
    <t>Damper de regulagem manual, tamanho: 25x15cm</t>
  </si>
  <si>
    <t>Difusor para insuflamento de ar com plenum, multivias e colarinho</t>
  </si>
  <si>
    <t>Difusor para insuflamento de ar com plenum, com 2 aberturas</t>
  </si>
  <si>
    <t>Difusor de plástico, diâmetro Ø 15 cm</t>
  </si>
  <si>
    <t>Difusor de plástico, diâmetro 20 cm</t>
  </si>
  <si>
    <t>Grelha de porta, tamanho: 0,14 m² a 0,30 m²</t>
  </si>
  <si>
    <t>Grelha de porta, tamanho: 0,07 m² a 0,13 m²</t>
  </si>
  <si>
    <t>Grelha de porta, tamanho: 0,03 m² a 0,06 m²</t>
  </si>
  <si>
    <t>Grelha de insuflação de ar em alumínio anodizado, de dupla deflexão horizontal</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</si>
  <si>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</si>
  <si>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</si>
  <si>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</si>
  <si>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</si>
  <si>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</si>
  <si>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</si>
  <si>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</si>
  <si>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38,5x33 cm</t>
  </si>
  <si>
    <t>Veneziana com tela, tamanho 78,5x33 cm</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</si>
  <si>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</si>
  <si>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</si>
  <si>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</si>
  <si>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</si>
  <si>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</si>
  <si>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</si>
  <si>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</si>
  <si>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</si>
  <si>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</si>
  <si>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</si>
  <si>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</si>
  <si>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Ø3''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</si>
  <si>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</si>
  <si>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</si>
  <si>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</si>
  <si>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</si>
  <si>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</si>
  <si>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sistemas centrais de ar condicionado, pressão diferencial de 55 a 414 kPa</t>
  </si>
  <si>
    <t>Termostato de seguraça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</si>
  <si>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</si>
  <si>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</si>
  <si>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</si>
  <si>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</si>
  <si>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</si>
  <si>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analógico</t>
  </si>
  <si>
    <t>Módulo de expansão para 8 canais de entrada e saída digitais</t>
  </si>
  <si>
    <t>Placa de sinalização em PVC fotoluminescente, com indicação de equipamentos de alarme, detecção e extinção de incêndio</t>
  </si>
  <si>
    <t>Placa de sinalização em PVC fotoluminescente, com indicação de equipamentos de combate à incêndio</t>
  </si>
  <si>
    <t>Placa de sinalização em PVC fotoluminescente,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</si>
  <si>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</si>
  <si>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</si>
  <si>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</si>
  <si>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01.17.031</t>
  </si>
  <si>
    <t>01.17.041</t>
  </si>
  <si>
    <t>01.17.051</t>
  </si>
  <si>
    <t>01.17.061</t>
  </si>
  <si>
    <t>01.17.071</t>
  </si>
  <si>
    <t>01.17.081</t>
  </si>
  <si>
    <t>01.17.111</t>
  </si>
  <si>
    <t>01.17.121</t>
  </si>
  <si>
    <t>01.17.151</t>
  </si>
  <si>
    <t>01.17.161</t>
  </si>
  <si>
    <t>01.17.171</t>
  </si>
  <si>
    <t>01.17.181</t>
  </si>
  <si>
    <t>01.23.680</t>
  </si>
  <si>
    <t>05.09.008</t>
  </si>
  <si>
    <t>09.01.150</t>
  </si>
  <si>
    <t>09.01.160</t>
  </si>
  <si>
    <t>21.02.320</t>
  </si>
  <si>
    <t>25.02.310</t>
  </si>
  <si>
    <t>27.04.051</t>
  </si>
  <si>
    <t>28.21</t>
  </si>
  <si>
    <t>28.21.010</t>
  </si>
  <si>
    <t>28.21.020</t>
  </si>
  <si>
    <t>28.21.030</t>
  </si>
  <si>
    <t>28.21.040</t>
  </si>
  <si>
    <t>28.21.050</t>
  </si>
  <si>
    <t>28.21.060</t>
  </si>
  <si>
    <t>28.21.070</t>
  </si>
  <si>
    <t>28.21.080</t>
  </si>
  <si>
    <t>28.21.090</t>
  </si>
  <si>
    <t>28.21.100</t>
  </si>
  <si>
    <t>28.21.110</t>
  </si>
  <si>
    <t>30.06.063</t>
  </si>
  <si>
    <t>35.04.150</t>
  </si>
  <si>
    <t>36.01.242</t>
  </si>
  <si>
    <t>36.01.252</t>
  </si>
  <si>
    <t>37.20.191</t>
  </si>
  <si>
    <t>37.20.192</t>
  </si>
  <si>
    <t>37.20.193</t>
  </si>
  <si>
    <t>41.02.570</t>
  </si>
  <si>
    <t>41.02.580</t>
  </si>
  <si>
    <t>41.31.062</t>
  </si>
  <si>
    <t>43.07.600</t>
  </si>
  <si>
    <t>44.03.825</t>
  </si>
  <si>
    <t>44.06.370</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</si>
  <si>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</si>
  <si>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</si>
  <si>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</si>
  <si>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</si>
  <si>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</si>
  <si>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</si>
  <si>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</si>
  <si>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</si>
  <si>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</si>
  <si>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</si>
  <si>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</si>
  <si>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</si>
  <si>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</si>
  <si>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</si>
  <si>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</si>
  <si>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</si>
  <si>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</si>
  <si>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</si>
  <si>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</si>
  <si>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</si>
  <si>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</si>
  <si>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</si>
  <si>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</si>
  <si>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</si>
  <si>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</si>
  <si>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</si>
  <si>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</si>
  <si>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</si>
  <si>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</si>
  <si>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</si>
  <si>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</si>
  <si>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</si>
  <si>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</si>
  <si>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</si>
  <si>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</si>
  <si>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</si>
  <si>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</si>
  <si>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</si>
  <si>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</si>
  <si>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54.07.240</t>
  </si>
  <si>
    <t>61.10.401</t>
  </si>
  <si>
    <t>61.10.402</t>
  </si>
  <si>
    <t>61.10.403</t>
  </si>
  <si>
    <t>61.10.404</t>
  </si>
  <si>
    <t>61.10.511</t>
  </si>
  <si>
    <t>61.10.512</t>
  </si>
  <si>
    <t>61.10.513</t>
  </si>
  <si>
    <t>61.10.514</t>
  </si>
  <si>
    <t>61.10.567</t>
  </si>
  <si>
    <t>61.10.568</t>
  </si>
  <si>
    <t>61.10.569</t>
  </si>
  <si>
    <t>61.10.574</t>
  </si>
  <si>
    <t>61.10.575</t>
  </si>
  <si>
    <t>61.10.576</t>
  </si>
  <si>
    <t>61.10.577</t>
  </si>
  <si>
    <t>61.10.578</t>
  </si>
  <si>
    <t>61.10.581</t>
  </si>
  <si>
    <t>61.10.582</t>
  </si>
  <si>
    <t>61.10.583</t>
  </si>
  <si>
    <t>61.10.584</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</si>
  <si>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</si>
  <si>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</si>
  <si>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</si>
  <si>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</si>
  <si>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</si>
  <si>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</si>
  <si>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</si>
  <si>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</si>
  <si>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</si>
  <si>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</si>
  <si>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</si>
  <si>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</si>
  <si>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</si>
  <si>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</si>
  <si>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</si>
  <si>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</si>
  <si>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</si>
  <si>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61.15.162</t>
  </si>
  <si>
    <t>61.15.164</t>
  </si>
  <si>
    <t>61.15.170</t>
  </si>
  <si>
    <t>61.15.172</t>
  </si>
  <si>
    <t>61.15.174</t>
  </si>
  <si>
    <t>61.15.180</t>
  </si>
  <si>
    <t>61.15.190</t>
  </si>
  <si>
    <t>61.15.195</t>
  </si>
  <si>
    <t>61.15.200</t>
  </si>
  <si>
    <t>97.02.193</t>
  </si>
  <si>
    <t>97.02.194</t>
  </si>
  <si>
    <t>97.02.195</t>
  </si>
  <si>
    <t>97.02.196</t>
  </si>
  <si>
    <t>97.02.197</t>
  </si>
  <si>
    <t>97.02.198</t>
  </si>
  <si>
    <t>CPOS 172</t>
  </si>
  <si>
    <t>SINALIZAÇÃO URBANA, TRÂNSITO E RURAL</t>
  </si>
  <si>
    <t>LOCAL</t>
  </si>
  <si>
    <t>3.2</t>
  </si>
  <si>
    <t>CREA 5069911905</t>
  </si>
  <si>
    <t>Suporte de perfil metálico galvanizado(valor de acordo com a Norma Brasileira)</t>
  </si>
  <si>
    <t>Base CPOS -  16/03/2018</t>
  </si>
  <si>
    <t>Base CPOS - 16/03/2018</t>
  </si>
  <si>
    <t>Fundação do poste das Placas de Rua</t>
  </si>
  <si>
    <t>Placas das Ruas</t>
  </si>
  <si>
    <t>4.0</t>
  </si>
  <si>
    <t>4.1</t>
  </si>
  <si>
    <t>4.2</t>
  </si>
  <si>
    <t>4.3</t>
  </si>
  <si>
    <t>5.0</t>
  </si>
  <si>
    <t>5.1</t>
  </si>
  <si>
    <t>5.2</t>
  </si>
  <si>
    <t>153x0,30x0,30x0,60=8,262m³</t>
  </si>
  <si>
    <t>153x4x0,30x0,60=110,16m²</t>
  </si>
  <si>
    <t>153x3,60+311x0,50=706,30mx5,0972Kg/m=3.600,20Kg</t>
  </si>
  <si>
    <t>311x0,50x0,20=31,10m²</t>
  </si>
  <si>
    <t>Fundação do poste das Placas de Transito</t>
  </si>
  <si>
    <t>Placas de Transito</t>
  </si>
  <si>
    <t>6.0</t>
  </si>
  <si>
    <t>Fundação do poste das Placas Turísticas</t>
  </si>
  <si>
    <t>6.1</t>
  </si>
  <si>
    <t>6.2</t>
  </si>
  <si>
    <t>6.3</t>
  </si>
  <si>
    <t>7.0</t>
  </si>
  <si>
    <t>7.1</t>
  </si>
  <si>
    <t>7.2</t>
  </si>
  <si>
    <t>Placas Turísticas</t>
  </si>
  <si>
    <t>(1,50X3,00) +(1,50X1,00)= 6,00m²</t>
  </si>
  <si>
    <t>169x0,30x0,30x0,60=9,126m³</t>
  </si>
  <si>
    <t>169x4x0,30x0,60=121,68m²</t>
  </si>
  <si>
    <t>169x0,50x0,50=42,25m²</t>
  </si>
  <si>
    <t>169x3,00+169x0,50=591,50mx5,0972Kg/m=3.015,00Kg</t>
  </si>
  <si>
    <t>26x0,30x0,30x0,60=1,404m³</t>
  </si>
  <si>
    <t>26x4x0,30x0,60=18,72m²</t>
  </si>
  <si>
    <t>26x2,00x1,00=52,00m²</t>
  </si>
  <si>
    <t>26x2,00+26x1,00=78,00mx5,0972Kg/m=397,58Kg</t>
  </si>
  <si>
    <t>Fundação do poste das Placas de Trânsito</t>
  </si>
  <si>
    <t>Placas de Trânsito</t>
  </si>
  <si>
    <t>MONTE ALEGRE DO SUL</t>
  </si>
  <si>
    <t>Monte Alegre do Sul, 29 de Junho de 2018</t>
  </si>
  <si>
    <t>172 nos CRITÉRIOS DE MEDIÇÕES e REMUNERAÇÃO, da CPOS, de acordo com os códigos correspondentes</t>
  </si>
  <si>
    <t>FUNDAÇÃO</t>
  </si>
  <si>
    <t>PLACAS</t>
  </si>
  <si>
    <t>97.05.100  SINALIZAÇÃO  VERTICAL  EM  PLACA  DE  AÇO  GALVANIZADA  COM  PINTURA  EM  ESMALTE SINTÉTICO</t>
  </si>
  <si>
    <t>1)  Será medido por área de placa instalada (m²).</t>
  </si>
  <si>
    <t>1)  Será medido por quilo de perfil metálico fornecido e instalado (kg).</t>
  </si>
  <si>
    <t>1)  Será medido pelo volume real escavado (m³).</t>
  </si>
  <si>
    <t>1)  Será medido pelo desenvolvimento das áreas em contato com o concreto, não se descontando áreas de interseção até 0,20 m² (m²).</t>
  </si>
  <si>
    <t>1)  Será medido pelo volume acabado, nas dimensões indicadas em projeto (m³).</t>
  </si>
  <si>
    <t>LOCAL-DIVERSOS LOCAIS DO MUNICÍPIO</t>
  </si>
  <si>
    <t>OBJETO - SINALIZAÇÃO URBANA, TRÂNSITO E RURAL</t>
  </si>
  <si>
    <t xml:space="preserve">                                                  MEMÓRIA DE CÁLCULO FORMALIZAÇÃO                                                                                      </t>
  </si>
  <si>
    <t>DIVERSAS LOCAIS DO MUNICÍPIO</t>
  </si>
  <si>
    <t>OBJETO - SINALIZAÇÃO URBANA, TRÂNSITO E RURAL                                            LOCAL-DIVERSOS LOCAIS DO MUNICÍPIO</t>
  </si>
  <si>
    <t>DADETUR 2018</t>
  </si>
  <si>
    <t>MONTE ALEGRE DO SUL, 29 DE JUNHO DE 2018</t>
  </si>
  <si>
    <r>
      <rPr>
        <b/>
        <sz val="12"/>
        <color rgb="FFFF0000"/>
        <rFont val="Arial"/>
        <family val="2"/>
      </rPr>
      <t xml:space="preserve">__180__ </t>
    </r>
    <r>
      <rPr>
        <b/>
        <sz val="12"/>
        <rFont val="Arial"/>
        <family val="2"/>
      </rPr>
      <t>dias</t>
    </r>
  </si>
  <si>
    <r>
      <t xml:space="preserve">FINAL: </t>
    </r>
    <r>
      <rPr>
        <b/>
        <sz val="12"/>
        <color rgb="FFFF0000"/>
        <rFont val="Arial"/>
        <family val="2"/>
      </rPr>
      <t xml:space="preserve"> </t>
    </r>
    <r>
      <rPr>
        <b/>
        <u/>
        <sz val="12"/>
        <color rgb="FFFF0000"/>
        <rFont val="Arial"/>
        <family val="2"/>
      </rPr>
      <t>(SOMATÓRIA DOS PERIODOS + 180 DIAS PARA ENCERRAMENTO= 360)</t>
    </r>
    <r>
      <rPr>
        <b/>
        <sz val="12"/>
        <color rgb="FFFF0000"/>
        <rFont val="Arial"/>
        <family val="2"/>
      </rPr>
      <t xml:space="preserve"> </t>
    </r>
    <r>
      <rPr>
        <sz val="12"/>
        <color rgb="FF0000FF"/>
        <rFont val="Arial"/>
        <family val="2"/>
      </rPr>
      <t>dias a partir da data da assinatura do convênio</t>
    </r>
  </si>
  <si>
    <r>
      <t>PERÍODO:</t>
    </r>
    <r>
      <rPr>
        <b/>
        <sz val="12"/>
        <color rgb="FF0000FF"/>
        <rFont val="Arial"/>
        <family val="2"/>
      </rPr>
      <t xml:space="preserve"> </t>
    </r>
    <r>
      <rPr>
        <b/>
        <sz val="12"/>
        <color rgb="FFFF0000"/>
        <rFont val="Arial"/>
        <family val="2"/>
      </rPr>
      <t>_90___</t>
    </r>
    <r>
      <rPr>
        <b/>
        <sz val="12"/>
        <rFont val="Arial"/>
        <family val="2"/>
      </rPr>
      <t>dias</t>
    </r>
  </si>
  <si>
    <r>
      <t>PERÍODO:</t>
    </r>
    <r>
      <rPr>
        <b/>
        <sz val="12"/>
        <color rgb="FF0000FF"/>
        <rFont val="Arial"/>
        <family val="2"/>
      </rPr>
      <t xml:space="preserve"> </t>
    </r>
    <r>
      <rPr>
        <b/>
        <sz val="12"/>
        <color rgb="FFFF0000"/>
        <rFont val="Arial"/>
        <family val="2"/>
      </rPr>
      <t>_____</t>
    </r>
    <r>
      <rPr>
        <b/>
        <sz val="12"/>
        <rFont val="Arial"/>
        <family val="2"/>
      </rPr>
      <t>dias</t>
    </r>
  </si>
  <si>
    <t>DADETUR / 2018</t>
  </si>
  <si>
    <t>DADETUR - 2018  CPOS 172</t>
  </si>
  <si>
    <t>ART Nº 28027230180791642</t>
  </si>
  <si>
    <t>Robson Rodrigo Domingues de Faria</t>
  </si>
  <si>
    <t xml:space="preserve">Diretor de Obras e Serviços </t>
  </si>
  <si>
    <t>CREA - 5069911905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</si>
</sst>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_(* #,##0.00_);_(* \(#,##0.00\);_(* &quot;-&quot;??_);_(@_)"/>
    <numFmt numFmtId="165" formatCode="#,##0.00_ ;\-#,##0.00\ "/>
    <numFmt numFmtId="166" formatCode="[$-416]mmmm\-yy;@"/>
    <numFmt numFmtId="167" formatCode="0.0"/>
    <numFmt numFmtId="168" formatCode="_-* #,##0.000000_-;\-* #,##0.000000_-;_-* &quot;-&quot;??_-;_-@_-"/>
  </numFmts>
  <fonts count="91" x14ac:knownFonts="1">
    <font>
      <sz val="11"/>
      <color indexed="8"/>
      <name val="Calibri"/>
      <family val="2"/>
      <scheme val="minor"/>
    </font>
    <font>
      <sz val="11"/>
      <color theme="1"/>
      <name val="Calibri"/>
      <family val="2"/>
      <scheme val="minor"/>
    </font>
    <font>
      <sz val="11"/>
      <color indexed="8"/>
      <name val="Calibri"/>
      <family val="2"/>
      <scheme val="minor"/>
    </font>
    <font>
      <b/>
      <sz val="11"/>
      <color indexed="8"/>
      <name val="Calibri"/>
      <family val="2"/>
      <scheme val="minor"/>
    </font>
    <font>
      <b/>
      <sz val="10"/>
      <color indexed="8"/>
      <name val="Arial"/>
      <family val="2"/>
    </font>
    <font>
      <sz val="11"/>
      <color indexed="8"/>
      <name val="Arial"/>
      <family val="2"/>
    </font>
    <font>
      <b/>
      <sz val="11"/>
      <color indexed="8"/>
      <name val="Arial"/>
      <family val="2"/>
    </font>
    <font>
      <b/>
      <i/>
      <sz val="11"/>
      <color indexed="8"/>
      <name val="Calibri Light"/>
      <family val="2"/>
      <scheme val="major"/>
    </font>
    <font>
      <b/>
      <i/>
      <sz val="10"/>
      <color rgb="FF000000"/>
      <name val="Arial"/>
      <family val="2"/>
    </font>
    <font>
      <sz val="10"/>
      <color indexed="8"/>
      <name val="Calibri"/>
      <family val="2"/>
      <scheme val="minor"/>
    </font>
    <font>
      <b/>
      <sz val="14"/>
      <color rgb="FFFF0000"/>
      <name val="Arial"/>
      <family val="2"/>
    </font>
    <font>
      <b/>
      <u/>
      <sz val="10"/>
      <color indexed="8"/>
      <name val="Arial"/>
      <family val="2"/>
    </font>
    <font>
      <sz val="10"/>
      <color indexed="8"/>
      <name val="MS Sans Serif"/>
      <family val="2"/>
    </font>
    <font>
      <b/>
      <sz val="9.85"/>
      <color indexed="8"/>
      <name val="Times New Roman"/>
      <family val="1"/>
    </font>
    <font>
      <b/>
      <sz val="10"/>
      <name val="Arial"/>
      <family val="2"/>
    </font>
    <font>
      <sz val="10"/>
      <name val="Arial"/>
      <family val="2"/>
    </font>
    <font>
      <sz val="10"/>
      <name val="MS Sans Serif"/>
      <family val="2"/>
    </font>
    <font>
      <sz val="12"/>
      <color indexed="8"/>
      <name val="Arial"/>
      <family val="2"/>
    </font>
    <font>
      <b/>
      <sz val="12"/>
      <color indexed="8"/>
      <name val="Arial"/>
      <family val="2"/>
    </font>
    <font>
      <b/>
      <sz val="12"/>
      <name val="Arial"/>
      <family val="2"/>
    </font>
    <font>
      <b/>
      <sz val="12"/>
      <color theme="1"/>
      <name val="Arial"/>
      <family val="2"/>
    </font>
    <font>
      <sz val="12"/>
      <name val="Arial"/>
      <family val="2"/>
    </font>
    <font>
      <sz val="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4"/>
      <color theme="1"/>
      <name val="Arial"/>
      <family val="2"/>
    </font>
    <font>
      <sz val="12"/>
      <color theme="1"/>
      <name val="Arial"/>
      <family val="2"/>
    </font>
    <font>
      <sz val="12"/>
      <color rgb="FF000000"/>
      <name val="Arial"/>
      <family val="2"/>
    </font>
    <font>
      <b/>
      <sz val="12"/>
      <color rgb="FF000000"/>
      <name val="Arial"/>
      <family val="2"/>
    </font>
    <font>
      <b/>
      <sz val="11"/>
      <color rgb="FF000000"/>
      <name val="Arial"/>
      <family val="2"/>
    </font>
    <font>
      <b/>
      <sz val="11"/>
      <name val="Arial"/>
      <family val="2"/>
    </font>
    <font>
      <b/>
      <sz val="9"/>
      <name val="Arial"/>
      <family val="2"/>
    </font>
    <font>
      <sz val="10"/>
      <name val="Times New Roman"/>
      <family val="1"/>
    </font>
    <font>
      <b/>
      <sz val="10"/>
      <name val="Times New Roman"/>
      <family val="1"/>
    </font>
    <font>
      <sz val="12"/>
      <name val="Times New Roman"/>
      <family val="1"/>
    </font>
    <font>
      <sz val="10"/>
      <color rgb="FF0000FF"/>
      <name val="Times New Roman"/>
      <family val="1"/>
    </font>
    <font>
      <b/>
      <sz val="10"/>
      <color rgb="FF0000FF"/>
      <name val="Times New Roman"/>
      <family val="1"/>
    </font>
    <font>
      <sz val="11"/>
      <name val="Times New Roman"/>
      <family val="1"/>
    </font>
    <font>
      <b/>
      <sz val="12"/>
      <color rgb="FFFF0000"/>
      <name val="Arial"/>
      <family val="2"/>
    </font>
    <font>
      <b/>
      <sz val="10"/>
      <name val="Times New Roman"/>
      <family val="1"/>
    </font>
    <font>
      <sz val="11"/>
      <name val="Times New Roman"/>
      <family val="1"/>
    </font>
    <font>
      <b/>
      <sz val="11"/>
      <name val="Times New Roman"/>
      <family val="1"/>
    </font>
    <font>
      <b/>
      <sz val="11"/>
      <color rgb="FF0000FF"/>
      <name val="Times New Roman"/>
      <family val="1"/>
    </font>
    <font>
      <b/>
      <sz val="9"/>
      <name val="Times New Roman"/>
      <family val="1"/>
    </font>
    <font>
      <sz val="9"/>
      <name val="Times New Roman"/>
      <family val="1"/>
    </font>
    <font>
      <sz val="10"/>
      <name val="Times New Roman"/>
      <family val="1"/>
    </font>
    <font>
      <i/>
      <sz val="11"/>
      <name val="Times New Roman"/>
      <family val="1"/>
    </font>
    <font>
      <sz val="10"/>
      <color rgb="FF000000"/>
      <name val="Times New Roman"/>
      <family val="2"/>
    </font>
    <font>
      <b/>
      <sz val="8"/>
      <name val="Arial"/>
      <family val="2"/>
    </font>
    <font>
      <b/>
      <sz val="8"/>
      <color rgb="FF0000FF"/>
      <name val="Arial"/>
      <family val="2"/>
    </font>
    <font>
      <b/>
      <sz val="8"/>
      <name val="Times New Roman"/>
      <family val="1"/>
    </font>
    <font>
      <b/>
      <sz val="8"/>
      <color rgb="FF0000FF"/>
      <name val="Times New Roman"/>
      <family val="1"/>
    </font>
    <font>
      <sz val="8"/>
      <name val="Arial"/>
      <family val="2"/>
    </font>
    <font>
      <sz val="8"/>
      <color rgb="FF000000"/>
      <name val="Arial"/>
      <family val="2"/>
    </font>
    <font>
      <vertAlign val="superscript"/>
      <sz val="7"/>
      <name val="Times New Roman"/>
      <family val="1"/>
    </font>
    <font>
      <sz val="11"/>
      <name val="Wingdings"/>
      <charset val="2"/>
    </font>
    <font>
      <sz val="10"/>
      <name val="Wingdings"/>
      <charset val="2"/>
    </font>
    <font>
      <sz val="11"/>
      <name val="Arial"/>
      <family val="2"/>
    </font>
    <font>
      <sz val="11"/>
      <color rgb="FF000000"/>
      <name val="Times New Roman"/>
      <family val="2"/>
    </font>
    <font>
      <u/>
      <sz val="11"/>
      <name val="Times New Roman"/>
      <family val="1"/>
    </font>
    <font>
      <sz val="11"/>
      <name val="Cambria Math"/>
      <family val="1"/>
    </font>
    <font>
      <sz val="11"/>
      <color rgb="FF3F3F3F"/>
      <name val="Times New Roman"/>
      <family val="1"/>
    </font>
    <font>
      <vertAlign val="superscript"/>
      <sz val="11"/>
      <name val="Times New Roman"/>
      <family val="1"/>
    </font>
    <font>
      <sz val="7"/>
      <name val="Times New Roman"/>
      <family val="1"/>
    </font>
    <font>
      <vertAlign val="subscript"/>
      <sz val="7"/>
      <name val="Times New Roman"/>
      <family val="1"/>
    </font>
    <font>
      <b/>
      <i/>
      <sz val="12"/>
      <name val="Arial"/>
      <family val="2"/>
    </font>
    <font>
      <b/>
      <i/>
      <sz val="11"/>
      <color indexed="8"/>
      <name val="Calibri"/>
      <family val="2"/>
      <scheme val="minor"/>
    </font>
    <font>
      <sz val="12"/>
      <color indexed="8"/>
      <name val="Calibri"/>
      <family val="2"/>
      <scheme val="minor"/>
    </font>
    <font>
      <b/>
      <sz val="12"/>
      <color theme="0"/>
      <name val="Arial"/>
      <family val="2"/>
    </font>
    <font>
      <sz val="12"/>
      <color rgb="FF0000FF"/>
      <name val="Arial"/>
      <family val="2"/>
    </font>
    <font>
      <b/>
      <u/>
      <sz val="12"/>
      <color rgb="FFFF0000"/>
      <name val="Arial"/>
      <family val="2"/>
    </font>
    <font>
      <b/>
      <sz val="12"/>
      <color rgb="FF003366"/>
      <name val="Arial"/>
      <family val="2"/>
    </font>
    <font>
      <b/>
      <sz val="12"/>
      <color rgb="FF0000FF"/>
      <name val="Arial"/>
      <family val="2"/>
    </font>
    <font>
      <sz val="12"/>
      <color rgb="FFFF0000"/>
      <name val="Arial"/>
      <family val="2"/>
    </font>
    <font>
      <b/>
      <u/>
      <sz val="12"/>
      <name val="Arial"/>
      <family val="2"/>
    </font>
  </fonts>
  <fills count="38">
    <fill>
      <patternFill patternType="none"/>
    </fill>
    <fill>
      <patternFill patternType="gray125"/>
    </fill>
    <fill>
      <patternFill patternType="solid">
        <fgColor theme="0" tint="-0.499984740745262"/>
        <bgColor indexed="64"/>
      </patternFill>
    </fill>
    <fill>
      <patternFill patternType="solid">
        <f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4" tint="0.39997558519241921"/>
        <bgColor indexed="64"/>
      </patternFill>
    </fill>
    <fill>
      <patternFill patternType="gray0625">
        <fgColor rgb="FF000000"/>
        <bgColor rgb="FFFFFFFF"/>
      </patternFill>
    </fill>
    <fill>
      <patternFill patternType="solid">
        <fgColor rgb="FFFFD966"/>
        <bgColor rgb="FF000000"/>
      </patternFill>
    </fill>
    <fill>
      <patternFill patternType="solid">
        <fgColor theme="9" tint="0.59999389629810485"/>
        <bgColor indexed="64"/>
      </patternFill>
    </fill>
    <fill>
      <patternFill patternType="solid">
        <fgColor rgb="FF00B0F0"/>
        <bgColor indexed="64"/>
      </patternFill>
    </fill>
    <fill>
      <patternFill patternType="darkUp">
        <fgColor indexed="60"/>
        <bgColor indexed="9"/>
      </patternFill>
    </fill>
    <fill>
      <patternFill patternType="solid">
        <fgColor indexed="42"/>
        <bgColor indexed="64"/>
      </patternFill>
    </fill>
    <fill>
      <patternFill patternType="solid">
        <fgColor indexed="4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style="dotted">
        <color indexed="64"/>
      </bottom>
      <diagonal/>
    </border>
    <border>
      <left/>
      <right/>
      <top style="dotted">
        <color indexed="64"/>
      </top>
      <bottom style="medium">
        <color indexed="64"/>
      </bottom>
      <diagonal/>
    </border>
    <border>
      <left/>
      <right/>
      <top style="dotted">
        <color indexed="64"/>
      </top>
      <bottom/>
      <diagonal/>
    </border>
    <border>
      <left/>
      <right/>
      <top style="dotted">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EFEFEF"/>
      </left>
      <right/>
      <top style="thin">
        <color rgb="FFEFEFEF"/>
      </top>
      <bottom style="thin">
        <color rgb="FFA0A0A0"/>
      </bottom>
      <diagonal/>
    </border>
    <border>
      <left/>
      <right/>
      <top style="thin">
        <color rgb="FFEFEFEF"/>
      </top>
      <bottom style="thin">
        <color rgb="FFA0A0A0"/>
      </bottom>
      <diagonal/>
    </border>
    <border>
      <left/>
      <right style="thin">
        <color rgb="FFA0A0A0"/>
      </right>
      <top style="thin">
        <color rgb="FFEFEFEF"/>
      </top>
      <bottom style="thin">
        <color rgb="FFA0A0A0"/>
      </bottom>
      <diagonal/>
    </border>
    <border>
      <left style="thin">
        <color rgb="FFEFEFEF"/>
      </left>
      <right/>
      <top style="thin">
        <color rgb="FFA0A0A0"/>
      </top>
      <bottom style="thin">
        <color rgb="FFA0A0A0"/>
      </bottom>
      <diagonal/>
    </border>
    <border>
      <left/>
      <right/>
      <top style="thin">
        <color rgb="FFA0A0A0"/>
      </top>
      <bottom style="thin">
        <color rgb="FFA0A0A0"/>
      </bottom>
      <diagonal/>
    </border>
    <border>
      <left/>
      <right style="thin">
        <color rgb="FFA0A0A0"/>
      </right>
      <top style="thin">
        <color rgb="FFA0A0A0"/>
      </top>
      <bottom style="thin">
        <color rgb="FFA0A0A0"/>
      </bottom>
      <diagonal/>
    </border>
    <border>
      <left style="thin">
        <color rgb="FFA0A0A0"/>
      </left>
      <right/>
      <top style="thin">
        <color rgb="FFA0A0A0"/>
      </top>
      <bottom style="thin">
        <color rgb="FFA0A0A0"/>
      </bottom>
      <diagonal/>
    </border>
    <border>
      <left style="thin">
        <color rgb="FFEFEFEF"/>
      </left>
      <right style="thin">
        <color rgb="FFA0A0A0"/>
      </right>
      <top style="thin">
        <color rgb="FFEFEFEF"/>
      </top>
      <bottom/>
      <diagonal/>
    </border>
    <border>
      <left style="thin">
        <color rgb="FFA0A0A0"/>
      </left>
      <right/>
      <top style="thin">
        <color rgb="FFEFEFEF"/>
      </top>
      <bottom style="thin">
        <color rgb="FFEFEFEF"/>
      </bottom>
      <diagonal/>
    </border>
    <border>
      <left/>
      <right/>
      <top style="thin">
        <color rgb="FFEFEFEF"/>
      </top>
      <bottom style="thin">
        <color rgb="FFEFEFEF"/>
      </bottom>
      <diagonal/>
    </border>
    <border>
      <left/>
      <right style="thin">
        <color rgb="FFA0A0A0"/>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EFEFEF"/>
      </left>
      <right/>
      <top/>
      <bottom style="thin">
        <color rgb="FFA0A0A0"/>
      </bottom>
      <diagonal/>
    </border>
    <border>
      <left/>
      <right style="thin">
        <color rgb="FFA0A0A0"/>
      </right>
      <top/>
      <bottom style="thin">
        <color rgb="FFA0A0A0"/>
      </bottom>
      <diagonal/>
    </border>
    <border>
      <left/>
      <right style="thin">
        <color rgb="FFEFEFEF"/>
      </right>
      <top style="thin">
        <color rgb="FFA0A0A0"/>
      </top>
      <bottom style="thin">
        <color rgb="FFA0A0A0"/>
      </bottom>
      <diagonal/>
    </border>
    <border>
      <left style="thin">
        <color rgb="FFA0A0A0"/>
      </left>
      <right/>
      <top style="thin">
        <color rgb="FFA0A0A0"/>
      </top>
      <bottom style="thin">
        <color rgb="FFEFEFEF"/>
      </bottom>
      <diagonal/>
    </border>
    <border>
      <left/>
      <right/>
      <top style="thin">
        <color rgb="FFA0A0A0"/>
      </top>
      <bottom style="thin">
        <color rgb="FFEFEFEF"/>
      </bottom>
      <diagonal/>
    </border>
    <border>
      <left/>
      <right style="thin">
        <color rgb="FFA0A0A0"/>
      </right>
      <top style="thin">
        <color rgb="FFA0A0A0"/>
      </top>
      <bottom style="thin">
        <color rgb="FFEFEFEF"/>
      </bottom>
      <diagonal/>
    </border>
    <border>
      <left/>
      <right style="thin">
        <color rgb="FFEFEFEF"/>
      </right>
      <top style="thin">
        <color rgb="FFA0A0A0"/>
      </top>
      <bottom style="thin">
        <color rgb="FFEFEFEF"/>
      </bottom>
      <diagonal/>
    </border>
    <border>
      <left style="thin">
        <color rgb="FFEFEFEF"/>
      </left>
      <right/>
      <top style="thin">
        <color rgb="FFEFEFEF"/>
      </top>
      <bottom/>
      <diagonal/>
    </border>
    <border>
      <left/>
      <right style="thin">
        <color rgb="FFA0A0A0"/>
      </right>
      <top style="thin">
        <color rgb="FFEFEFEF"/>
      </top>
      <bottom/>
      <diagonal/>
    </border>
    <border>
      <left style="thin">
        <color rgb="FFEFEFEF"/>
      </left>
      <right style="thin">
        <color rgb="FFA0A0A0"/>
      </right>
      <top/>
      <bottom/>
      <diagonal/>
    </border>
    <border>
      <left style="thin">
        <color rgb="FFEFEFEF"/>
      </left>
      <right style="thin">
        <color rgb="FFA0A0A0"/>
      </right>
      <top/>
      <bottom style="thin">
        <color rgb="FFA0A0A0"/>
      </bottom>
      <diagonal/>
    </border>
    <border>
      <left style="thin">
        <color rgb="FFA0A0A0"/>
      </left>
      <right/>
      <top style="thin">
        <color rgb="FFEFEFEF"/>
      </top>
      <bottom style="thin">
        <color rgb="FFA0A0A0"/>
      </bottom>
      <diagonal/>
    </border>
    <border>
      <left style="thin">
        <color rgb="FFEFEFEF"/>
      </left>
      <right/>
      <top style="thin">
        <color rgb="FFA0A0A0"/>
      </top>
      <bottom style="thin">
        <color rgb="FFEFEFEF"/>
      </bottom>
      <diagonal/>
    </border>
    <border>
      <left style="thin">
        <color rgb="FF00007F"/>
      </left>
      <right/>
      <top style="thin">
        <color rgb="FF00007F"/>
      </top>
      <bottom style="thin">
        <color rgb="FF00007F"/>
      </bottom>
      <diagonal/>
    </border>
    <border>
      <left/>
      <right/>
      <top style="thin">
        <color rgb="FF00007F"/>
      </top>
      <bottom style="thin">
        <color rgb="FF00007F"/>
      </bottom>
      <diagonal/>
    </border>
    <border>
      <left/>
      <right style="thin">
        <color rgb="FF00007F"/>
      </right>
      <top style="thin">
        <color rgb="FF00007F"/>
      </top>
      <bottom style="thin">
        <color rgb="FF00007F"/>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top/>
      <bottom style="medium">
        <color indexed="64"/>
      </bottom>
      <diagonal/>
    </border>
  </borders>
  <cellStyleXfs count="65">
    <xf numFmtId="0" fontId="0" fillId="0" borderId="0"/>
    <xf numFmtId="43" fontId="2" fillId="0" borderId="0" applyFont="0" applyFill="0" applyBorder="0" applyAlignment="0" applyProtection="0"/>
    <xf numFmtId="0" fontId="12" fillId="0" borderId="0"/>
    <xf numFmtId="43" fontId="1" fillId="0" borderId="0" applyFont="0" applyFill="0" applyBorder="0" applyAlignment="0" applyProtection="0"/>
    <xf numFmtId="0" fontId="1" fillId="0" borderId="0"/>
    <xf numFmtId="0" fontId="13" fillId="0" borderId="0" applyNumberFormat="0" applyFill="0" applyBorder="0" applyProtection="0">
      <alignment vertical="center"/>
    </xf>
    <xf numFmtId="0" fontId="12" fillId="0" borderId="0"/>
    <xf numFmtId="0" fontId="12" fillId="0" borderId="0"/>
    <xf numFmtId="164" fontId="15" fillId="0" borderId="0" applyFont="0" applyFill="0" applyBorder="0" applyAlignment="0" applyProtection="0"/>
    <xf numFmtId="0" fontId="13" fillId="0" borderId="0" applyNumberFormat="0" applyFill="0" applyBorder="0" applyProtection="0">
      <alignment vertical="center"/>
    </xf>
    <xf numFmtId="0" fontId="16" fillId="0" borderId="0"/>
    <xf numFmtId="0" fontId="12" fillId="0" borderId="0"/>
    <xf numFmtId="0" fontId="12" fillId="0" borderId="0" applyNumberFormat="0" applyFont="0" applyFill="0" applyBorder="0" applyProtection="0">
      <alignment vertical="center"/>
    </xf>
    <xf numFmtId="0" fontId="22" fillId="0" borderId="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6" fillId="6" borderId="0" applyNumberFormat="0" applyBorder="0" applyAlignment="0" applyProtection="0"/>
    <xf numFmtId="0" fontId="27" fillId="18" borderId="9" applyNumberFormat="0" applyAlignment="0" applyProtection="0"/>
    <xf numFmtId="0" fontId="28" fillId="19" borderId="10" applyNumberFormat="0" applyAlignment="0" applyProtection="0"/>
    <xf numFmtId="0" fontId="29" fillId="0" borderId="11" applyNumberFormat="0" applyFill="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30" fillId="9" borderId="9" applyNumberFormat="0" applyAlignment="0" applyProtection="0"/>
    <xf numFmtId="0" fontId="31" fillId="5" borderId="0" applyNumberFormat="0" applyBorder="0" applyAlignment="0" applyProtection="0"/>
    <xf numFmtId="0" fontId="13" fillId="0" borderId="0" applyNumberFormat="0" applyFill="0" applyBorder="0" applyProtection="0">
      <alignment vertical="center"/>
    </xf>
    <xf numFmtId="0" fontId="32" fillId="24" borderId="0" applyNumberFormat="0" applyBorder="0" applyAlignment="0" applyProtection="0"/>
    <xf numFmtId="0" fontId="12" fillId="0" borderId="0"/>
    <xf numFmtId="0" fontId="23" fillId="0" borderId="0">
      <alignment vertical="top"/>
    </xf>
    <xf numFmtId="0" fontId="15" fillId="25" borderId="12" applyNumberFormat="0" applyFont="0" applyAlignment="0" applyProtection="0"/>
    <xf numFmtId="0" fontId="33" fillId="18" borderId="1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17" applyNumberFormat="0" applyFill="0" applyAlignment="0" applyProtection="0"/>
    <xf numFmtId="164" fontId="23" fillId="0" borderId="0" applyFont="0" applyFill="0" applyBorder="0" applyAlignment="0" applyProtection="0">
      <alignment vertical="top"/>
    </xf>
    <xf numFmtId="0" fontId="12" fillId="0" borderId="0"/>
    <xf numFmtId="0" fontId="15" fillId="0" borderId="0"/>
    <xf numFmtId="9" fontId="15" fillId="0" borderId="0" applyFill="0" applyBorder="0" applyAlignment="0" applyProtection="0"/>
    <xf numFmtId="164" fontId="15" fillId="0" borderId="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827">
    <xf numFmtId="0" fontId="0" fillId="0" borderId="0" xfId="0"/>
    <xf numFmtId="0" fontId="17" fillId="0" borderId="0" xfId="2" applyFont="1"/>
    <xf numFmtId="0" fontId="17" fillId="0" borderId="0" xfId="2" applyFont="1" applyAlignment="1">
      <alignment vertical="center"/>
    </xf>
    <xf numFmtId="0" fontId="18" fillId="0" borderId="0" xfId="2" applyFont="1"/>
    <xf numFmtId="49" fontId="17" fillId="0" borderId="1" xfId="2" applyNumberFormat="1" applyFont="1" applyBorder="1" applyAlignment="1">
      <alignment horizontal="center" vertical="center"/>
    </xf>
    <xf numFmtId="49" fontId="17" fillId="0" borderId="0" xfId="2" applyNumberFormat="1" applyFont="1" applyAlignment="1">
      <alignment horizontal="center"/>
    </xf>
    <xf numFmtId="0" fontId="17" fillId="0" borderId="0" xfId="2" applyFont="1" applyAlignment="1">
      <alignment horizontal="left" wrapText="1"/>
    </xf>
    <xf numFmtId="4" fontId="17" fillId="0" borderId="0" xfId="3" applyNumberFormat="1" applyFont="1" applyAlignment="1">
      <alignment horizontal="right" vertical="center"/>
    </xf>
    <xf numFmtId="43" fontId="17" fillId="0" borderId="1" xfId="3" applyFont="1" applyFill="1" applyBorder="1" applyAlignment="1">
      <alignment horizontal="center" vertical="center" wrapText="1"/>
    </xf>
    <xf numFmtId="49" fontId="17" fillId="0" borderId="1" xfId="2" applyNumberFormat="1" applyFont="1" applyFill="1" applyBorder="1" applyAlignment="1">
      <alignment horizontal="center" vertical="center"/>
    </xf>
    <xf numFmtId="0" fontId="17" fillId="0" borderId="1" xfId="2" applyFont="1" applyFill="1" applyBorder="1" applyAlignment="1">
      <alignment horizontal="center" vertical="center" wrapText="1"/>
    </xf>
    <xf numFmtId="0" fontId="17" fillId="0" borderId="1" xfId="2" applyFont="1" applyFill="1" applyBorder="1" applyAlignment="1">
      <alignment horizontal="center" vertical="center"/>
    </xf>
    <xf numFmtId="0" fontId="17" fillId="0" borderId="1" xfId="2" applyFont="1" applyFill="1" applyBorder="1" applyAlignment="1">
      <alignment horizontal="left" vertical="center" wrapText="1"/>
    </xf>
    <xf numFmtId="0" fontId="17" fillId="0" borderId="0" xfId="2" applyFont="1" applyFill="1"/>
    <xf numFmtId="49" fontId="19" fillId="0" borderId="1" xfId="2" applyNumberFormat="1" applyFont="1" applyFill="1" applyBorder="1" applyAlignment="1">
      <alignment horizontal="center" vertical="center"/>
    </xf>
    <xf numFmtId="0" fontId="19" fillId="0" borderId="1" xfId="2" applyFont="1" applyFill="1" applyBorder="1" applyAlignment="1">
      <alignment horizontal="center" vertical="center"/>
    </xf>
    <xf numFmtId="43" fontId="17" fillId="0" borderId="0" xfId="2" applyNumberFormat="1" applyFont="1"/>
    <xf numFmtId="0" fontId="18" fillId="0" borderId="1" xfId="2" applyFont="1" applyFill="1" applyBorder="1" applyAlignment="1">
      <alignment horizontal="center" vertical="center"/>
    </xf>
    <xf numFmtId="0" fontId="18" fillId="0" borderId="1" xfId="2" applyFont="1" applyBorder="1" applyAlignment="1">
      <alignment horizontal="center" vertical="center"/>
    </xf>
    <xf numFmtId="0" fontId="17" fillId="0" borderId="0" xfId="6" applyFont="1" applyBorder="1" applyAlignment="1">
      <alignment horizontal="center" vertical="top"/>
    </xf>
    <xf numFmtId="0" fontId="17" fillId="0" borderId="0" xfId="6" applyFont="1" applyBorder="1" applyAlignment="1">
      <alignment horizontal="left" vertical="top"/>
    </xf>
    <xf numFmtId="0" fontId="18" fillId="0" borderId="0" xfId="6" applyFont="1" applyBorder="1" applyAlignment="1">
      <alignment horizontal="left" vertical="top"/>
    </xf>
    <xf numFmtId="0" fontId="17" fillId="0" borderId="0" xfId="2" applyFont="1" applyFill="1" applyBorder="1" applyAlignment="1">
      <alignment horizontal="left" vertical="top"/>
    </xf>
    <xf numFmtId="0" fontId="17" fillId="0" borderId="0" xfId="6" applyFont="1" applyFill="1" applyBorder="1" applyAlignment="1">
      <alignment horizontal="left" vertical="top"/>
    </xf>
    <xf numFmtId="43" fontId="17" fillId="0" borderId="1" xfId="3" applyNumberFormat="1" applyFont="1" applyFill="1" applyBorder="1" applyAlignment="1">
      <alignment horizontal="center" vertical="center"/>
    </xf>
    <xf numFmtId="43" fontId="17" fillId="0" borderId="1" xfId="3" applyNumberFormat="1" applyFont="1" applyBorder="1" applyAlignment="1">
      <alignment horizontal="center" vertical="center"/>
    </xf>
    <xf numFmtId="43" fontId="17" fillId="0" borderId="1" xfId="3" applyNumberFormat="1" applyFont="1" applyBorder="1" applyAlignment="1">
      <alignment horizontal="right" vertical="center"/>
    </xf>
    <xf numFmtId="0" fontId="21" fillId="0" borderId="1" xfId="2" applyFont="1" applyFill="1" applyBorder="1" applyAlignment="1">
      <alignment horizontal="center" vertical="center"/>
    </xf>
    <xf numFmtId="43" fontId="21" fillId="0" borderId="1" xfId="3" applyNumberFormat="1" applyFont="1" applyFill="1" applyBorder="1" applyAlignment="1">
      <alignment horizontal="right" vertical="center"/>
    </xf>
    <xf numFmtId="0" fontId="18" fillId="0" borderId="0" xfId="6" applyFont="1" applyBorder="1" applyAlignment="1">
      <alignment horizontal="center" vertical="center"/>
    </xf>
    <xf numFmtId="49" fontId="18" fillId="0" borderId="0" xfId="6" applyNumberFormat="1" applyFont="1" applyBorder="1" applyAlignment="1">
      <alignment horizontal="center" vertical="center"/>
    </xf>
    <xf numFmtId="0" fontId="18" fillId="0" borderId="0" xfId="2" applyFont="1" applyFill="1" applyBorder="1" applyAlignment="1">
      <alignment horizontal="center" vertical="center"/>
    </xf>
    <xf numFmtId="49" fontId="18" fillId="0" borderId="0" xfId="2" applyNumberFormat="1" applyFont="1" applyFill="1" applyBorder="1" applyAlignment="1">
      <alignment horizontal="center" vertical="center"/>
    </xf>
    <xf numFmtId="0" fontId="19" fillId="0" borderId="0" xfId="2" applyFont="1" applyFill="1" applyBorder="1" applyAlignment="1">
      <alignment horizontal="center" vertical="center"/>
    </xf>
    <xf numFmtId="49" fontId="19" fillId="0" borderId="0" xfId="2" applyNumberFormat="1" applyFont="1" applyFill="1" applyBorder="1" applyAlignment="1">
      <alignment horizontal="center" vertical="center"/>
    </xf>
    <xf numFmtId="49" fontId="18" fillId="0" borderId="0" xfId="7" applyNumberFormat="1" applyFont="1" applyBorder="1" applyAlignment="1">
      <alignment horizontal="center" vertical="center"/>
    </xf>
    <xf numFmtId="49" fontId="18" fillId="0" borderId="1" xfId="2" applyNumberFormat="1" applyFont="1" applyBorder="1" applyAlignment="1">
      <alignment horizontal="center" vertical="center"/>
    </xf>
    <xf numFmtId="49" fontId="18" fillId="0" borderId="1" xfId="2" applyNumberFormat="1" applyFont="1" applyFill="1" applyBorder="1" applyAlignment="1">
      <alignment horizontal="center" vertical="center"/>
    </xf>
    <xf numFmtId="49" fontId="18" fillId="0" borderId="0" xfId="2" applyNumberFormat="1" applyFont="1" applyAlignment="1">
      <alignment horizontal="center"/>
    </xf>
    <xf numFmtId="0" fontId="18" fillId="0" borderId="1" xfId="2" applyFont="1" applyBorder="1"/>
    <xf numFmtId="49" fontId="17" fillId="0" borderId="1" xfId="2" applyNumberFormat="1" applyFont="1" applyBorder="1" applyAlignment="1">
      <alignment horizontal="center"/>
    </xf>
    <xf numFmtId="43" fontId="17" fillId="0" borderId="1" xfId="2" applyNumberFormat="1" applyFont="1" applyBorder="1"/>
    <xf numFmtId="49" fontId="17" fillId="0" borderId="0" xfId="2" applyNumberFormat="1" applyFont="1" applyFill="1" applyBorder="1" applyAlignment="1">
      <alignment horizontal="left" vertical="center"/>
    </xf>
    <xf numFmtId="0" fontId="43" fillId="0" borderId="0" xfId="6" applyFont="1" applyFill="1" applyBorder="1" applyAlignment="1">
      <alignment horizontal="left" vertical="top"/>
    </xf>
    <xf numFmtId="4" fontId="17" fillId="0" borderId="0" xfId="2" applyNumberFormat="1" applyFont="1"/>
    <xf numFmtId="43" fontId="17" fillId="0" borderId="0" xfId="1" applyFont="1"/>
    <xf numFmtId="0" fontId="17" fillId="0" borderId="0" xfId="2" applyFont="1" applyBorder="1"/>
    <xf numFmtId="0" fontId="19" fillId="0" borderId="0" xfId="2" applyFont="1" applyFill="1" applyBorder="1" applyAlignment="1">
      <alignment horizontal="left" vertical="center" wrapText="1"/>
    </xf>
    <xf numFmtId="4" fontId="19" fillId="0" borderId="0" xfId="3" applyNumberFormat="1" applyFont="1" applyFill="1" applyBorder="1" applyAlignment="1">
      <alignment horizontal="center" vertical="center"/>
    </xf>
    <xf numFmtId="4" fontId="19" fillId="0" borderId="0" xfId="3" applyNumberFormat="1" applyFont="1" applyFill="1" applyBorder="1" applyAlignment="1">
      <alignment horizontal="right" vertical="center"/>
    </xf>
    <xf numFmtId="43" fontId="19" fillId="0" borderId="0" xfId="1" applyFont="1" applyFill="1" applyBorder="1" applyAlignment="1">
      <alignment horizontal="center" vertical="center"/>
    </xf>
    <xf numFmtId="49" fontId="19" fillId="27" borderId="25" xfId="2" applyNumberFormat="1" applyFont="1" applyFill="1" applyBorder="1" applyAlignment="1">
      <alignment horizontal="center" vertical="center"/>
    </xf>
    <xf numFmtId="49" fontId="18" fillId="27" borderId="18" xfId="2" applyNumberFormat="1" applyFont="1" applyFill="1" applyBorder="1" applyAlignment="1">
      <alignment vertical="top"/>
    </xf>
    <xf numFmtId="49" fontId="18" fillId="27" borderId="25" xfId="2" applyNumberFormat="1" applyFont="1" applyFill="1" applyBorder="1" applyAlignment="1">
      <alignment vertical="top"/>
    </xf>
    <xf numFmtId="0" fontId="17" fillId="27" borderId="1" xfId="2" applyFont="1" applyFill="1" applyBorder="1" applyAlignment="1">
      <alignment horizontal="center" vertical="center"/>
    </xf>
    <xf numFmtId="49" fontId="19" fillId="27" borderId="1" xfId="2" applyNumberFormat="1" applyFont="1" applyFill="1" applyBorder="1" applyAlignment="1">
      <alignment horizontal="center" vertical="center"/>
    </xf>
    <xf numFmtId="49" fontId="18" fillId="27" borderId="1" xfId="2" applyNumberFormat="1" applyFont="1" applyFill="1" applyBorder="1" applyAlignment="1">
      <alignment vertical="top"/>
    </xf>
    <xf numFmtId="43" fontId="17" fillId="0" borderId="1" xfId="1" applyFont="1" applyFill="1" applyBorder="1" applyAlignment="1">
      <alignment horizontal="right" vertical="center"/>
    </xf>
    <xf numFmtId="43" fontId="17" fillId="0" borderId="1" xfId="1" applyFont="1" applyBorder="1" applyAlignment="1">
      <alignment horizontal="right" vertical="center"/>
    </xf>
    <xf numFmtId="43" fontId="17" fillId="0" borderId="1" xfId="1" applyFont="1" applyBorder="1"/>
    <xf numFmtId="43" fontId="21" fillId="0" borderId="1" xfId="1" applyFont="1" applyFill="1" applyBorder="1" applyAlignment="1" applyProtection="1">
      <alignment horizontal="right" vertical="center"/>
      <protection locked="0"/>
    </xf>
    <xf numFmtId="43" fontId="18" fillId="27" borderId="25" xfId="1" applyFont="1" applyFill="1" applyBorder="1" applyAlignment="1" applyProtection="1">
      <alignment vertical="top"/>
      <protection locked="0"/>
    </xf>
    <xf numFmtId="43" fontId="18" fillId="27" borderId="1" xfId="1" applyFont="1" applyFill="1" applyBorder="1" applyAlignment="1" applyProtection="1">
      <alignment vertical="top"/>
      <protection locked="0"/>
    </xf>
    <xf numFmtId="43" fontId="18" fillId="27" borderId="1" xfId="1" applyFont="1" applyFill="1" applyBorder="1"/>
    <xf numFmtId="0" fontId="21" fillId="0" borderId="0" xfId="0" applyFont="1" applyBorder="1" applyAlignment="1">
      <alignment horizontal="center" vertical="center"/>
    </xf>
    <xf numFmtId="0" fontId="20" fillId="0" borderId="0" xfId="0" applyFont="1" applyFill="1" applyBorder="1" applyAlignment="1">
      <alignment horizontal="left" vertical="top"/>
    </xf>
    <xf numFmtId="0" fontId="20" fillId="0" borderId="0" xfId="0" applyFont="1" applyFill="1" applyBorder="1" applyAlignment="1">
      <alignment horizontal="center" vertical="top"/>
    </xf>
    <xf numFmtId="0" fontId="42" fillId="0" borderId="0" xfId="0" applyFont="1" applyFill="1" applyBorder="1" applyAlignment="1">
      <alignment horizontal="left" vertical="top"/>
    </xf>
    <xf numFmtId="0" fontId="21" fillId="0" borderId="0" xfId="60" applyFont="1" applyBorder="1"/>
    <xf numFmtId="0" fontId="21" fillId="0" borderId="0" xfId="60" applyFont="1" applyBorder="1" applyAlignment="1">
      <alignment horizontal="center"/>
    </xf>
    <xf numFmtId="0" fontId="43" fillId="0" borderId="0" xfId="60" applyFont="1" applyBorder="1" applyAlignment="1">
      <alignment horizontal="center" vertical="center"/>
    </xf>
    <xf numFmtId="0" fontId="19" fillId="27" borderId="1" xfId="2" applyFont="1" applyFill="1" applyBorder="1" applyAlignment="1">
      <alignment horizontal="center" vertical="center" wrapText="1"/>
    </xf>
    <xf numFmtId="0" fontId="14" fillId="27" borderId="1" xfId="2" applyFont="1" applyFill="1" applyBorder="1" applyAlignment="1">
      <alignment horizontal="center" vertical="center"/>
    </xf>
    <xf numFmtId="4" fontId="14" fillId="27" borderId="1" xfId="3" applyNumberFormat="1" applyFont="1" applyFill="1" applyBorder="1" applyAlignment="1">
      <alignment horizontal="center" vertical="center"/>
    </xf>
    <xf numFmtId="4" fontId="47" fillId="27" borderId="1" xfId="3" applyNumberFormat="1" applyFont="1" applyFill="1" applyBorder="1" applyAlignment="1">
      <alignment horizontal="right" vertical="center"/>
    </xf>
    <xf numFmtId="43" fontId="14" fillId="27" borderId="1" xfId="1" applyFont="1" applyFill="1" applyBorder="1" applyAlignment="1">
      <alignment horizontal="center" vertical="center"/>
    </xf>
    <xf numFmtId="0" fontId="18" fillId="27" borderId="1" xfId="2" applyFont="1" applyFill="1" applyBorder="1"/>
    <xf numFmtId="49" fontId="18" fillId="27" borderId="1" xfId="2" applyNumberFormat="1" applyFont="1" applyFill="1" applyBorder="1" applyAlignment="1">
      <alignment horizontal="center"/>
    </xf>
    <xf numFmtId="0" fontId="18" fillId="27" borderId="1" xfId="2" applyFont="1" applyFill="1" applyBorder="1" applyAlignment="1">
      <alignment wrapText="1"/>
    </xf>
    <xf numFmtId="0" fontId="18" fillId="27" borderId="1" xfId="2" applyFont="1" applyFill="1" applyBorder="1" applyAlignment="1">
      <alignment horizontal="center"/>
    </xf>
    <xf numFmtId="43" fontId="18" fillId="27" borderId="1" xfId="2" applyNumberFormat="1" applyFont="1" applyFill="1" applyBorder="1"/>
    <xf numFmtId="43" fontId="17" fillId="27" borderId="1" xfId="3" applyFont="1" applyFill="1" applyBorder="1" applyAlignment="1">
      <alignment horizontal="right" vertical="center"/>
    </xf>
    <xf numFmtId="49" fontId="19" fillId="27" borderId="0" xfId="2" applyNumberFormat="1" applyFont="1" applyFill="1" applyBorder="1" applyAlignment="1">
      <alignment horizontal="center" vertical="center"/>
    </xf>
    <xf numFmtId="49" fontId="17" fillId="0" borderId="0" xfId="6" applyNumberFormat="1" applyFont="1" applyBorder="1" applyAlignment="1">
      <alignment horizontal="center" vertical="center"/>
    </xf>
    <xf numFmtId="49" fontId="19" fillId="27" borderId="0" xfId="2" applyNumberFormat="1" applyFont="1" applyFill="1" applyBorder="1" applyAlignment="1">
      <alignment horizontal="left" vertical="center"/>
    </xf>
    <xf numFmtId="49" fontId="17" fillId="0" borderId="0" xfId="7" applyNumberFormat="1" applyFont="1" applyBorder="1" applyAlignment="1">
      <alignment horizontal="left" vertical="center"/>
    </xf>
    <xf numFmtId="0" fontId="17" fillId="0" borderId="0" xfId="6" applyFont="1" applyBorder="1" applyAlignment="1">
      <alignment horizontal="left" vertical="center"/>
    </xf>
    <xf numFmtId="0" fontId="17" fillId="0" borderId="0" xfId="6" applyFont="1" applyBorder="1" applyAlignment="1">
      <alignment horizontal="center" vertical="center"/>
    </xf>
    <xf numFmtId="49" fontId="18" fillId="0" borderId="0" xfId="2" applyNumberFormat="1" applyFont="1" applyFill="1" applyBorder="1" applyAlignment="1">
      <alignment horizontal="left" vertical="top"/>
    </xf>
    <xf numFmtId="4" fontId="44" fillId="0" borderId="0" xfId="46" applyNumberFormat="1" applyFont="1" applyFill="1" applyBorder="1" applyAlignment="1">
      <alignment horizontal="left" vertical="center"/>
    </xf>
    <xf numFmtId="4" fontId="43" fillId="0" borderId="0" xfId="2" applyNumberFormat="1" applyFont="1" applyFill="1" applyBorder="1"/>
    <xf numFmtId="49" fontId="43" fillId="0" borderId="0" xfId="2" applyNumberFormat="1" applyFont="1" applyFill="1" applyBorder="1" applyAlignment="1">
      <alignment horizontal="left"/>
    </xf>
    <xf numFmtId="43" fontId="14" fillId="0" borderId="1" xfId="1" applyFont="1" applyBorder="1" applyAlignment="1">
      <alignment horizontal="center" vertical="center"/>
    </xf>
    <xf numFmtId="0" fontId="55" fillId="0" borderId="0" xfId="0" applyFont="1" applyFill="1" applyBorder="1" applyAlignment="1">
      <alignment horizontal="left" vertical="top"/>
    </xf>
    <xf numFmtId="0" fontId="0" fillId="0" borderId="0" xfId="0" applyFill="1" applyBorder="1" applyAlignment="1">
      <alignment horizontal="left" vertical="top"/>
    </xf>
    <xf numFmtId="0" fontId="56" fillId="0" borderId="0" xfId="0" applyFont="1" applyFill="1" applyBorder="1" applyAlignment="1">
      <alignment horizontal="left" vertical="top" indent="7"/>
    </xf>
    <xf numFmtId="0" fontId="56" fillId="0" borderId="0" xfId="0" applyFont="1" applyFill="1" applyBorder="1" applyAlignment="1">
      <alignment horizontal="left" vertical="top"/>
    </xf>
    <xf numFmtId="0" fontId="57" fillId="0" borderId="0" xfId="0" applyFont="1" applyFill="1" applyBorder="1" applyAlignment="1">
      <alignment horizontal="left" vertical="top"/>
    </xf>
    <xf numFmtId="0" fontId="57" fillId="0" borderId="0" xfId="0" applyFont="1" applyFill="1" applyBorder="1" applyAlignment="1">
      <alignment horizontal="left" vertical="top" indent="7"/>
    </xf>
    <xf numFmtId="0" fontId="61" fillId="0" borderId="0" xfId="0" applyFont="1" applyFill="1" applyBorder="1" applyAlignment="1">
      <alignment horizontal="left" vertical="top"/>
    </xf>
    <xf numFmtId="0" fontId="0" fillId="0" borderId="0" xfId="0" applyFill="1" applyBorder="1" applyAlignment="1">
      <alignment horizontal="left" vertical="top" indent="5"/>
    </xf>
    <xf numFmtId="0" fontId="56" fillId="0" borderId="0" xfId="0" applyFont="1" applyFill="1" applyBorder="1" applyAlignment="1">
      <alignment horizontal="left" vertical="top" indent="2"/>
    </xf>
    <xf numFmtId="0" fontId="56" fillId="0" borderId="0" xfId="0" applyFont="1" applyFill="1" applyBorder="1" applyAlignment="1">
      <alignment horizontal="left" vertical="top" indent="9"/>
    </xf>
    <xf numFmtId="0" fontId="56" fillId="0" borderId="0" xfId="0" applyFont="1" applyFill="1" applyBorder="1" applyAlignment="1">
      <alignment horizontal="left" vertical="top" indent="8"/>
    </xf>
    <xf numFmtId="0" fontId="56" fillId="0" borderId="0" xfId="0" applyFont="1" applyFill="1" applyBorder="1" applyAlignment="1">
      <alignment horizontal="left" vertical="top" indent="3"/>
    </xf>
    <xf numFmtId="0" fontId="56" fillId="0" borderId="0" xfId="0" applyFont="1" applyFill="1" applyBorder="1" applyAlignment="1">
      <alignment horizontal="left" vertical="top" indent="4"/>
    </xf>
    <xf numFmtId="0" fontId="0" fillId="0" borderId="0" xfId="0" applyFill="1" applyBorder="1" applyAlignment="1">
      <alignment horizontal="left" vertical="top" indent="7"/>
    </xf>
    <xf numFmtId="0" fontId="0" fillId="0" borderId="0" xfId="0" applyFill="1" applyBorder="1" applyAlignment="1">
      <alignment horizontal="left" vertical="top" indent="6"/>
    </xf>
    <xf numFmtId="0" fontId="56" fillId="0" borderId="0" xfId="0" applyFont="1" applyFill="1" applyBorder="1" applyAlignment="1">
      <alignment horizontal="left" vertical="top" indent="5"/>
    </xf>
    <xf numFmtId="0" fontId="56" fillId="0" borderId="0" xfId="0" applyFont="1" applyFill="1" applyBorder="1" applyAlignment="1">
      <alignment horizontal="left" vertical="top" indent="6"/>
    </xf>
    <xf numFmtId="0" fontId="61" fillId="0" borderId="0" xfId="0" applyFont="1" applyFill="1" applyBorder="1" applyAlignment="1">
      <alignment horizontal="left" vertical="top" indent="6"/>
    </xf>
    <xf numFmtId="0" fontId="0" fillId="0" borderId="0" xfId="0" applyFill="1" applyBorder="1" applyAlignment="1">
      <alignment horizontal="left" vertical="top" indent="9"/>
    </xf>
    <xf numFmtId="0" fontId="0" fillId="0" borderId="100" xfId="0" applyFill="1" applyBorder="1" applyAlignment="1">
      <alignment horizontal="left" vertical="top" wrapText="1"/>
    </xf>
    <xf numFmtId="0" fontId="0" fillId="0" borderId="105" xfId="0" applyFill="1" applyBorder="1" applyAlignment="1">
      <alignment horizontal="left" vertical="top" wrapText="1"/>
    </xf>
    <xf numFmtId="0" fontId="0" fillId="0" borderId="106" xfId="0" applyFill="1" applyBorder="1" applyAlignment="1">
      <alignment horizontal="left" vertical="top" wrapText="1"/>
    </xf>
    <xf numFmtId="0" fontId="0" fillId="0" borderId="112" xfId="0" applyFill="1" applyBorder="1" applyAlignment="1">
      <alignment horizontal="left" vertical="top" wrapText="1"/>
    </xf>
    <xf numFmtId="0" fontId="0" fillId="0" borderId="113" xfId="0" applyFill="1" applyBorder="1" applyAlignment="1">
      <alignment horizontal="left" vertical="top" wrapText="1"/>
    </xf>
    <xf numFmtId="0" fontId="0" fillId="0" borderId="114" xfId="0" applyFill="1" applyBorder="1" applyAlignment="1">
      <alignment horizontal="left" vertical="top" wrapText="1"/>
    </xf>
    <xf numFmtId="0" fontId="0" fillId="0" borderId="115" xfId="0" applyFill="1" applyBorder="1" applyAlignment="1">
      <alignment horizontal="left" vertical="top" wrapText="1"/>
    </xf>
    <xf numFmtId="0" fontId="0" fillId="0" borderId="0" xfId="0" applyFill="1" applyBorder="1" applyAlignment="1">
      <alignment horizontal="left" vertical="top" indent="3"/>
    </xf>
    <xf numFmtId="0" fontId="0" fillId="0" borderId="0" xfId="0" applyFill="1" applyBorder="1" applyAlignment="1">
      <alignment horizontal="left" vertical="top" indent="4"/>
    </xf>
    <xf numFmtId="0" fontId="0" fillId="0" borderId="0" xfId="0" applyFill="1" applyBorder="1" applyAlignment="1">
      <alignment horizontal="left" vertical="top" indent="8"/>
    </xf>
    <xf numFmtId="0" fontId="0" fillId="0" borderId="0" xfId="0" applyFill="1" applyBorder="1" applyAlignment="1">
      <alignment horizontal="left" vertical="top" indent="10"/>
    </xf>
    <xf numFmtId="0" fontId="56" fillId="0" borderId="0" xfId="0" applyFont="1" applyFill="1" applyBorder="1" applyAlignment="1">
      <alignment horizontal="left" vertical="top" indent="10"/>
    </xf>
    <xf numFmtId="0" fontId="0" fillId="0" borderId="0" xfId="0" applyFill="1" applyBorder="1" applyAlignment="1">
      <alignment horizontal="left" vertical="top" indent="2"/>
    </xf>
    <xf numFmtId="0" fontId="61" fillId="0" borderId="0" xfId="0" applyFont="1" applyFill="1" applyBorder="1" applyAlignment="1">
      <alignment horizontal="left" vertical="top" indent="5"/>
    </xf>
    <xf numFmtId="0" fontId="53" fillId="0" borderId="0" xfId="0" applyFont="1" applyFill="1" applyBorder="1" applyAlignment="1">
      <alignment horizontal="left" vertical="top" indent="5"/>
    </xf>
    <xf numFmtId="0" fontId="53" fillId="0" borderId="0" xfId="0" applyFont="1" applyFill="1" applyBorder="1" applyAlignment="1">
      <alignment horizontal="left" vertical="top" indent="7"/>
    </xf>
    <xf numFmtId="43" fontId="21" fillId="0" borderId="0" xfId="0" applyNumberFormat="1" applyFont="1" applyBorder="1" applyAlignment="1">
      <alignment vertical="center"/>
    </xf>
    <xf numFmtId="43" fontId="21" fillId="30" borderId="25" xfId="1" applyFont="1" applyFill="1" applyBorder="1" applyAlignment="1">
      <alignment vertical="center" wrapText="1"/>
    </xf>
    <xf numFmtId="43" fontId="19" fillId="30" borderId="25" xfId="1" applyFont="1" applyFill="1" applyBorder="1" applyAlignment="1">
      <alignment vertical="center" wrapText="1"/>
    </xf>
    <xf numFmtId="1" fontId="21" fillId="0" borderId="18" xfId="1" applyNumberFormat="1" applyFont="1" applyBorder="1" applyAlignment="1">
      <alignment horizontal="center" vertical="center" wrapText="1"/>
    </xf>
    <xf numFmtId="0" fontId="21" fillId="0" borderId="0" xfId="0" applyFont="1" applyBorder="1" applyAlignment="1">
      <alignment horizontal="left" vertical="center" wrapText="1"/>
    </xf>
    <xf numFmtId="44" fontId="21" fillId="0" borderId="0" xfId="63" applyFont="1" applyBorder="1" applyAlignment="1">
      <alignment horizontal="center" vertical="center"/>
    </xf>
    <xf numFmtId="43" fontId="21" fillId="0" borderId="42" xfId="1" applyFont="1" applyBorder="1" applyAlignment="1">
      <alignment horizontal="center" vertical="center"/>
    </xf>
    <xf numFmtId="0" fontId="81" fillId="0" borderId="0" xfId="0" applyFont="1" applyFill="1" applyBorder="1" applyAlignment="1">
      <alignment vertical="center"/>
    </xf>
    <xf numFmtId="0" fontId="21" fillId="0" borderId="0" xfId="0" applyFont="1" applyBorder="1" applyAlignment="1">
      <alignment vertical="center"/>
    </xf>
    <xf numFmtId="44" fontId="21" fillId="0" borderId="0" xfId="63" applyFont="1" applyBorder="1" applyAlignment="1">
      <alignment horizontal="left" vertical="center"/>
    </xf>
    <xf numFmtId="0" fontId="19" fillId="0" borderId="0" xfId="0" applyFont="1" applyBorder="1" applyAlignment="1">
      <alignment horizontal="center" vertical="center"/>
    </xf>
    <xf numFmtId="0" fontId="81" fillId="35" borderId="7" xfId="0" applyFont="1" applyFill="1" applyBorder="1" applyAlignment="1">
      <alignment vertical="center"/>
    </xf>
    <xf numFmtId="0" fontId="81" fillId="35" borderId="6" xfId="0" applyFont="1" applyFill="1" applyBorder="1" applyAlignment="1">
      <alignment vertical="center"/>
    </xf>
    <xf numFmtId="10" fontId="21" fillId="30" borderId="25" xfId="64" applyNumberFormat="1" applyFont="1" applyFill="1" applyBorder="1" applyAlignment="1">
      <alignment horizontal="center" vertical="center" wrapText="1"/>
    </xf>
    <xf numFmtId="0" fontId="17" fillId="35" borderId="1" xfId="2" applyFont="1" applyFill="1" applyBorder="1"/>
    <xf numFmtId="0" fontId="15" fillId="35" borderId="1" xfId="0" applyFont="1" applyFill="1" applyBorder="1" applyAlignment="1">
      <alignment horizontal="center" vertical="center"/>
    </xf>
    <xf numFmtId="14" fontId="15" fillId="35" borderId="1" xfId="0" applyNumberFormat="1" applyFont="1" applyFill="1" applyBorder="1" applyAlignment="1">
      <alignment horizontal="center" vertical="center"/>
    </xf>
    <xf numFmtId="43" fontId="18" fillId="35" borderId="1" xfId="1" applyFont="1" applyFill="1" applyBorder="1" applyAlignment="1">
      <alignment horizontal="center" vertical="center" wrapText="1"/>
    </xf>
    <xf numFmtId="0" fontId="12" fillId="0" borderId="0" xfId="2"/>
    <xf numFmtId="0" fontId="12" fillId="0" borderId="0" xfId="2" applyAlignment="1">
      <alignment wrapText="1"/>
    </xf>
    <xf numFmtId="43" fontId="0" fillId="0" borderId="0" xfId="3" applyFont="1"/>
    <xf numFmtId="0" fontId="10" fillId="0" borderId="0" xfId="2" applyFont="1" applyAlignment="1">
      <alignment horizontal="centerContinuous" wrapText="1"/>
    </xf>
    <xf numFmtId="0" fontId="12" fillId="0" borderId="0" xfId="2" applyAlignment="1">
      <alignment horizontal="centerContinuous"/>
    </xf>
    <xf numFmtId="43" fontId="0" fillId="0" borderId="0" xfId="3" applyFont="1" applyAlignment="1">
      <alignment horizontal="centerContinuous"/>
    </xf>
    <xf numFmtId="0" fontId="4" fillId="0" borderId="0" xfId="2" applyFont="1" applyAlignment="1">
      <alignment horizontal="centerContinuous" wrapText="1"/>
    </xf>
    <xf numFmtId="0" fontId="11" fillId="0" borderId="0" xfId="2" applyFont="1" applyAlignment="1">
      <alignment horizontal="centerContinuous" wrapText="1"/>
    </xf>
    <xf numFmtId="0" fontId="5" fillId="0" borderId="0" xfId="2" applyFont="1" applyAlignment="1">
      <alignment horizontal="right" wrapText="1"/>
    </xf>
    <xf numFmtId="0" fontId="6" fillId="0" borderId="0" xfId="2" applyFont="1" applyAlignment="1">
      <alignment horizontal="right"/>
    </xf>
    <xf numFmtId="0" fontId="5" fillId="0" borderId="0" xfId="2" applyFont="1" applyAlignment="1">
      <alignment wrapText="1"/>
    </xf>
    <xf numFmtId="43" fontId="6" fillId="0" borderId="0" xfId="3" applyFont="1" applyAlignment="1">
      <alignment horizontal="right"/>
    </xf>
    <xf numFmtId="0" fontId="7" fillId="0" borderId="0" xfId="2" applyFont="1"/>
    <xf numFmtId="0" fontId="7" fillId="0" borderId="0" xfId="2" applyFont="1" applyAlignment="1">
      <alignment horizontal="right"/>
    </xf>
    <xf numFmtId="0" fontId="8" fillId="3" borderId="1" xfId="2" applyNumberFormat="1" applyFont="1" applyFill="1" applyBorder="1" applyAlignment="1" applyProtection="1">
      <alignment horizontal="center" vertical="center" wrapText="1"/>
    </xf>
    <xf numFmtId="0" fontId="8" fillId="3" borderId="1" xfId="2" applyNumberFormat="1" applyFont="1" applyFill="1" applyBorder="1" applyAlignment="1" applyProtection="1">
      <alignment horizontal="left" vertical="center"/>
    </xf>
    <xf numFmtId="0" fontId="9" fillId="0" borderId="1" xfId="2" applyFont="1" applyBorder="1" applyAlignment="1">
      <alignment horizontal="center" vertical="center" wrapText="1"/>
    </xf>
    <xf numFmtId="0" fontId="3" fillId="2" borderId="1" xfId="2" applyFont="1" applyFill="1" applyBorder="1"/>
    <xf numFmtId="0" fontId="3" fillId="2" borderId="1" xfId="2" applyFont="1" applyFill="1" applyBorder="1" applyAlignment="1"/>
    <xf numFmtId="0" fontId="3" fillId="2" borderId="1" xfId="2" applyFont="1" applyFill="1" applyBorder="1" applyAlignment="1">
      <alignment wrapText="1"/>
    </xf>
    <xf numFmtId="43" fontId="3" fillId="2" borderId="1" xfId="3" applyFont="1" applyFill="1" applyBorder="1"/>
    <xf numFmtId="0" fontId="3" fillId="36" borderId="1" xfId="2" applyFont="1" applyFill="1" applyBorder="1" applyAlignment="1">
      <alignment horizontal="left" vertical="top" wrapText="1"/>
    </xf>
    <xf numFmtId="0" fontId="82" fillId="36" borderId="1" xfId="2" applyFont="1" applyFill="1" applyBorder="1" applyAlignment="1">
      <alignment horizontal="left" vertical="top"/>
    </xf>
    <xf numFmtId="0" fontId="3" fillId="36" borderId="1" xfId="2" applyFont="1" applyFill="1" applyBorder="1" applyAlignment="1">
      <alignment wrapText="1"/>
    </xf>
    <xf numFmtId="0" fontId="3" fillId="36" borderId="1" xfId="2" applyFont="1" applyFill="1" applyBorder="1"/>
    <xf numFmtId="43" fontId="3" fillId="36" borderId="1" xfId="3" applyFont="1" applyFill="1" applyBorder="1"/>
    <xf numFmtId="0" fontId="23" fillId="0" borderId="1" xfId="2" applyFont="1" applyBorder="1"/>
    <xf numFmtId="0" fontId="23" fillId="0" borderId="1" xfId="2" applyFont="1" applyBorder="1" applyAlignment="1">
      <alignment wrapText="1"/>
    </xf>
    <xf numFmtId="43" fontId="23" fillId="0" borderId="1" xfId="3" applyFont="1" applyBorder="1"/>
    <xf numFmtId="0" fontId="12" fillId="0" borderId="0" xfId="2" applyFill="1"/>
    <xf numFmtId="0" fontId="23" fillId="0" borderId="1" xfId="2" applyFont="1" applyFill="1" applyBorder="1"/>
    <xf numFmtId="0" fontId="23" fillId="0" borderId="1" xfId="2" applyFont="1" applyFill="1" applyBorder="1" applyAlignment="1">
      <alignment wrapText="1"/>
    </xf>
    <xf numFmtId="43" fontId="23" fillId="0" borderId="1" xfId="3" applyFont="1" applyFill="1" applyBorder="1"/>
    <xf numFmtId="0" fontId="12" fillId="0" borderId="0" xfId="2" applyAlignment="1"/>
    <xf numFmtId="49" fontId="17" fillId="0" borderId="0" xfId="2" applyNumberFormat="1" applyFont="1" applyAlignment="1">
      <alignment horizontal="center"/>
    </xf>
    <xf numFmtId="0" fontId="44" fillId="0" borderId="0" xfId="0" applyFont="1" applyFill="1" applyBorder="1" applyAlignment="1">
      <alignment horizontal="left" vertical="justify"/>
    </xf>
    <xf numFmtId="0" fontId="17" fillId="0" borderId="0" xfId="6" applyFont="1" applyFill="1" applyBorder="1" applyAlignment="1">
      <alignment horizontal="center" vertical="center"/>
    </xf>
    <xf numFmtId="0" fontId="18" fillId="27" borderId="0" xfId="6" applyFont="1" applyFill="1" applyBorder="1" applyAlignment="1">
      <alignment horizontal="center" vertical="center"/>
    </xf>
    <xf numFmtId="0" fontId="18" fillId="0" borderId="0" xfId="7" applyFont="1" applyBorder="1" applyAlignment="1">
      <alignment horizontal="center" vertical="center"/>
    </xf>
    <xf numFmtId="4" fontId="17" fillId="0" borderId="0" xfId="6" applyNumberFormat="1" applyFont="1" applyBorder="1" applyAlignment="1">
      <alignment vertical="center"/>
    </xf>
    <xf numFmtId="0" fontId="17" fillId="0" borderId="0" xfId="6" applyFont="1" applyBorder="1" applyAlignment="1">
      <alignment vertical="center"/>
    </xf>
    <xf numFmtId="0" fontId="44" fillId="0" borderId="0" xfId="46" applyFont="1" applyFill="1" applyBorder="1" applyAlignment="1">
      <alignment vertical="center" wrapText="1"/>
    </xf>
    <xf numFmtId="0" fontId="21" fillId="0" borderId="0" xfId="0" applyFont="1" applyFill="1" applyBorder="1" applyAlignment="1">
      <alignment vertical="center"/>
    </xf>
    <xf numFmtId="0" fontId="17" fillId="0" borderId="0" xfId="6" applyFont="1" applyBorder="1" applyAlignment="1">
      <alignment vertical="center" wrapText="1"/>
    </xf>
    <xf numFmtId="0" fontId="17" fillId="0" borderId="0" xfId="6" applyFont="1" applyFill="1" applyBorder="1" applyAlignment="1">
      <alignment vertical="center"/>
    </xf>
    <xf numFmtId="0" fontId="21" fillId="0" borderId="0" xfId="2" applyFont="1" applyFill="1" applyBorder="1" applyAlignment="1">
      <alignment vertical="center" wrapText="1"/>
    </xf>
    <xf numFmtId="0" fontId="43" fillId="27" borderId="0" xfId="6" applyFont="1" applyFill="1" applyBorder="1" applyAlignment="1">
      <alignment horizontal="center" vertical="center"/>
    </xf>
    <xf numFmtId="0" fontId="44" fillId="27" borderId="0" xfId="0" applyFont="1" applyFill="1" applyBorder="1" applyAlignment="1">
      <alignment horizontal="left" vertical="center"/>
    </xf>
    <xf numFmtId="0" fontId="44" fillId="27" borderId="0" xfId="0" applyFont="1" applyFill="1" applyBorder="1" applyAlignment="1">
      <alignment horizontal="center" vertical="center"/>
    </xf>
    <xf numFmtId="0" fontId="44" fillId="27" borderId="0" xfId="0" applyFont="1" applyFill="1" applyBorder="1" applyAlignment="1">
      <alignment vertical="center"/>
    </xf>
    <xf numFmtId="0" fontId="43" fillId="27" borderId="0" xfId="0" applyFont="1" applyFill="1" applyBorder="1" applyAlignment="1">
      <alignment vertical="center"/>
    </xf>
    <xf numFmtId="0" fontId="18" fillId="27" borderId="0" xfId="6" applyFont="1" applyFill="1" applyBorder="1" applyAlignment="1">
      <alignment horizontal="left" vertical="center"/>
    </xf>
    <xf numFmtId="49" fontId="18" fillId="27" borderId="0" xfId="6" applyNumberFormat="1" applyFont="1" applyFill="1" applyBorder="1" applyAlignment="1">
      <alignment horizontal="center" vertical="center"/>
    </xf>
    <xf numFmtId="0" fontId="17" fillId="0" borderId="0" xfId="2" applyFont="1" applyBorder="1" applyAlignment="1">
      <alignment vertical="center"/>
    </xf>
    <xf numFmtId="4" fontId="17" fillId="0" borderId="0" xfId="2" applyNumberFormat="1" applyFont="1" applyBorder="1" applyAlignment="1">
      <alignment vertical="center"/>
    </xf>
    <xf numFmtId="0" fontId="17" fillId="0" borderId="0" xfId="46" applyFont="1" applyBorder="1" applyAlignment="1">
      <alignment vertical="center"/>
    </xf>
    <xf numFmtId="4" fontId="18" fillId="0" borderId="0" xfId="46" applyNumberFormat="1" applyFont="1" applyBorder="1" applyAlignment="1">
      <alignment vertical="center"/>
    </xf>
    <xf numFmtId="49" fontId="19" fillId="0" borderId="25" xfId="2" applyNumberFormat="1" applyFont="1" applyFill="1" applyBorder="1" applyAlignment="1">
      <alignment horizontal="center" vertical="center"/>
    </xf>
    <xf numFmtId="0" fontId="17" fillId="0" borderId="0" xfId="2" applyFont="1" applyBorder="1" applyAlignment="1">
      <alignment horizontal="left" wrapText="1"/>
    </xf>
    <xf numFmtId="0" fontId="44" fillId="0" borderId="0" xfId="0" applyFont="1" applyFill="1" applyBorder="1" applyAlignment="1">
      <alignment vertical="justify"/>
    </xf>
    <xf numFmtId="49" fontId="45" fillId="0" borderId="0" xfId="46" applyNumberFormat="1" applyFont="1" applyFill="1" applyBorder="1" applyAlignment="1">
      <alignment vertical="center" wrapText="1"/>
    </xf>
    <xf numFmtId="0" fontId="21" fillId="0" borderId="0" xfId="0" applyFont="1" applyBorder="1" applyAlignment="1">
      <alignment horizontal="center"/>
    </xf>
    <xf numFmtId="0" fontId="21" fillId="0" borderId="0" xfId="0" applyFont="1" applyBorder="1"/>
    <xf numFmtId="0" fontId="19" fillId="0" borderId="0" xfId="0" applyFont="1" applyBorder="1" applyAlignment="1">
      <alignment horizontal="right"/>
    </xf>
    <xf numFmtId="0" fontId="21" fillId="0" borderId="0" xfId="0" applyFont="1" applyFill="1" applyBorder="1" applyAlignment="1">
      <alignment horizontal="center"/>
    </xf>
    <xf numFmtId="0" fontId="17" fillId="0" borderId="0" xfId="0" applyFont="1" applyBorder="1"/>
    <xf numFmtId="0" fontId="43" fillId="0" borderId="0" xfId="60" applyFont="1" applyBorder="1" applyAlignment="1">
      <alignment vertical="center"/>
    </xf>
    <xf numFmtId="0" fontId="17" fillId="0" borderId="0" xfId="2" applyFont="1" applyBorder="1" applyAlignment="1"/>
    <xf numFmtId="49" fontId="18" fillId="27" borderId="6" xfId="2" applyNumberFormat="1" applyFont="1" applyFill="1" applyBorder="1" applyAlignment="1">
      <alignment vertical="top"/>
    </xf>
    <xf numFmtId="49" fontId="18" fillId="27" borderId="8" xfId="2" applyNumberFormat="1" applyFont="1" applyFill="1" applyBorder="1" applyAlignment="1">
      <alignment vertical="top"/>
    </xf>
    <xf numFmtId="49" fontId="18" fillId="27" borderId="7" xfId="2" applyNumberFormat="1" applyFont="1" applyFill="1" applyBorder="1" applyAlignment="1">
      <alignment vertical="top"/>
    </xf>
    <xf numFmtId="49" fontId="17" fillId="0" borderId="25" xfId="2" applyNumberFormat="1" applyFont="1" applyFill="1" applyBorder="1" applyAlignment="1">
      <alignment horizontal="center" vertical="center"/>
    </xf>
    <xf numFmtId="0" fontId="17" fillId="0" borderId="6" xfId="2" applyFont="1" applyFill="1" applyBorder="1" applyAlignment="1">
      <alignment horizontal="left" vertical="center" wrapText="1"/>
    </xf>
    <xf numFmtId="0" fontId="17" fillId="0" borderId="7" xfId="2" applyFont="1" applyFill="1" applyBorder="1" applyAlignment="1">
      <alignment horizontal="center" vertical="center" wrapText="1"/>
    </xf>
    <xf numFmtId="43" fontId="21" fillId="0" borderId="8" xfId="3" applyNumberFormat="1" applyFont="1" applyFill="1" applyBorder="1" applyAlignment="1">
      <alignment horizontal="right" vertical="center"/>
    </xf>
    <xf numFmtId="43" fontId="17" fillId="0" borderId="25" xfId="3" applyFont="1" applyFill="1" applyBorder="1" applyAlignment="1">
      <alignment horizontal="center" vertical="center" wrapText="1"/>
    </xf>
    <xf numFmtId="43" fontId="21" fillId="0" borderId="25" xfId="1" applyFont="1" applyFill="1" applyBorder="1" applyAlignment="1" applyProtection="1">
      <alignment horizontal="right" vertical="center"/>
      <protection locked="0"/>
    </xf>
    <xf numFmtId="49" fontId="17" fillId="0" borderId="0" xfId="2" applyNumberFormat="1" applyFont="1" applyFill="1" applyAlignment="1">
      <alignment horizontal="left"/>
    </xf>
    <xf numFmtId="0" fontId="17" fillId="0" borderId="0" xfId="2" applyFont="1" applyAlignment="1">
      <alignment horizontal="center"/>
    </xf>
    <xf numFmtId="0" fontId="17" fillId="0" borderId="0" xfId="2" applyFont="1" applyBorder="1" applyAlignment="1">
      <alignment horizontal="center"/>
    </xf>
    <xf numFmtId="0" fontId="21" fillId="26" borderId="0" xfId="60" applyFont="1" applyFill="1" applyBorder="1" applyAlignment="1">
      <alignment horizontal="center"/>
    </xf>
    <xf numFmtId="0" fontId="17" fillId="0" borderId="0" xfId="2" applyFont="1" applyFill="1" applyBorder="1" applyAlignment="1">
      <alignment vertical="center" wrapText="1"/>
    </xf>
    <xf numFmtId="43" fontId="17" fillId="0" borderId="0" xfId="3" applyFont="1" applyBorder="1" applyAlignment="1">
      <alignment vertical="center" wrapText="1"/>
    </xf>
    <xf numFmtId="0" fontId="44" fillId="0" borderId="0" xfId="0" applyFont="1" applyFill="1" applyBorder="1" applyAlignment="1">
      <alignment horizontal="center" vertical="center"/>
    </xf>
    <xf numFmtId="43" fontId="21" fillId="0" borderId="0" xfId="1" applyFont="1" applyBorder="1" applyAlignment="1">
      <alignment horizontal="center" vertical="center"/>
    </xf>
    <xf numFmtId="0" fontId="18" fillId="35" borderId="1" xfId="2" applyFont="1" applyFill="1" applyBorder="1"/>
    <xf numFmtId="0" fontId="18" fillId="35" borderId="1" xfId="2" applyFont="1" applyFill="1" applyBorder="1" applyAlignment="1">
      <alignment horizontal="left" wrapText="1"/>
    </xf>
    <xf numFmtId="43" fontId="18" fillId="35" borderId="1" xfId="1" applyFont="1" applyFill="1" applyBorder="1" applyAlignment="1">
      <alignment vertical="center"/>
    </xf>
    <xf numFmtId="9" fontId="18" fillId="35" borderId="1" xfId="2" applyNumberFormat="1" applyFont="1" applyFill="1" applyBorder="1" applyAlignment="1">
      <alignment wrapText="1"/>
    </xf>
    <xf numFmtId="0" fontId="20" fillId="37" borderId="0" xfId="0" applyFont="1" applyFill="1" applyBorder="1" applyAlignment="1">
      <alignment horizontal="center"/>
    </xf>
    <xf numFmtId="0" fontId="42" fillId="37" borderId="0" xfId="0" applyFont="1" applyFill="1" applyBorder="1"/>
    <xf numFmtId="0" fontId="20" fillId="37" borderId="0" xfId="0" applyFont="1" applyFill="1" applyBorder="1"/>
    <xf numFmtId="0" fontId="18" fillId="37" borderId="0" xfId="6" applyFont="1" applyFill="1" applyBorder="1" applyAlignment="1">
      <alignment horizontal="left" vertical="top"/>
    </xf>
    <xf numFmtId="49" fontId="18" fillId="37" borderId="0" xfId="6" applyNumberFormat="1" applyFont="1" applyFill="1" applyBorder="1" applyAlignment="1">
      <alignment horizontal="center" vertical="center"/>
    </xf>
    <xf numFmtId="0" fontId="48" fillId="0" borderId="0" xfId="0" applyFont="1" applyFill="1" applyBorder="1" applyAlignment="1">
      <alignment horizontal="left" vertical="top"/>
    </xf>
    <xf numFmtId="49" fontId="17" fillId="0" borderId="0" xfId="2" applyNumberFormat="1" applyFont="1" applyFill="1" applyBorder="1" applyAlignment="1">
      <alignment horizontal="left" vertical="top"/>
    </xf>
    <xf numFmtId="0" fontId="17" fillId="37" borderId="0" xfId="6" applyFont="1" applyFill="1" applyBorder="1" applyAlignment="1">
      <alignment horizontal="left" vertical="top"/>
    </xf>
    <xf numFmtId="0" fontId="83" fillId="0" borderId="0" xfId="0" applyFont="1" applyBorder="1"/>
    <xf numFmtId="0" fontId="19" fillId="0" borderId="0" xfId="0" applyFont="1" applyBorder="1"/>
    <xf numFmtId="0" fontId="43" fillId="0" borderId="0" xfId="0" applyFont="1" applyFill="1" applyBorder="1" applyAlignment="1">
      <alignment horizontal="center"/>
    </xf>
    <xf numFmtId="49" fontId="44" fillId="0" borderId="0" xfId="46" applyNumberFormat="1" applyFont="1" applyFill="1" applyBorder="1" applyAlignment="1">
      <alignment vertical="top" wrapText="1"/>
    </xf>
    <xf numFmtId="0" fontId="83" fillId="37" borderId="0" xfId="0" applyFont="1" applyFill="1" applyBorder="1"/>
    <xf numFmtId="0" fontId="83" fillId="0" borderId="0" xfId="0" applyFont="1" applyFill="1" applyBorder="1"/>
    <xf numFmtId="0" fontId="83" fillId="0" borderId="0" xfId="0" applyFont="1" applyFill="1" applyBorder="1" applyAlignment="1">
      <alignment horizontal="center"/>
    </xf>
    <xf numFmtId="0" fontId="83" fillId="0" borderId="0" xfId="0" applyFont="1" applyFill="1" applyBorder="1" applyAlignment="1">
      <alignment vertical="justify"/>
    </xf>
    <xf numFmtId="0" fontId="83" fillId="26" borderId="0" xfId="0" applyFont="1" applyFill="1" applyBorder="1"/>
    <xf numFmtId="0" fontId="19" fillId="0" borderId="0" xfId="0" applyFont="1" applyFill="1" applyBorder="1" applyAlignment="1"/>
    <xf numFmtId="0" fontId="17" fillId="0" borderId="0" xfId="2" applyFont="1" applyFill="1" applyBorder="1" applyAlignment="1">
      <alignment vertical="top"/>
    </xf>
    <xf numFmtId="0" fontId="83" fillId="0" borderId="0" xfId="0" applyFont="1" applyBorder="1" applyAlignment="1">
      <alignment wrapText="1"/>
    </xf>
    <xf numFmtId="0" fontId="17" fillId="0" borderId="0" xfId="2" applyFont="1" applyFill="1" applyBorder="1" applyAlignment="1">
      <alignment vertical="center" wrapText="1"/>
    </xf>
    <xf numFmtId="0" fontId="0" fillId="0" borderId="1" xfId="0" applyBorder="1" applyAlignment="1">
      <alignment vertical="center"/>
    </xf>
    <xf numFmtId="0" fontId="0" fillId="0" borderId="1" xfId="0" applyBorder="1"/>
    <xf numFmtId="0" fontId="0" fillId="0" borderId="1" xfId="0" applyBorder="1" applyAlignment="1">
      <alignment horizontal="center"/>
    </xf>
    <xf numFmtId="43" fontId="0" fillId="0" borderId="1" xfId="1" applyFont="1" applyBorder="1" applyAlignment="1">
      <alignment horizontal="center"/>
    </xf>
    <xf numFmtId="0" fontId="46" fillId="0" borderId="1" xfId="0" applyFont="1" applyBorder="1" applyAlignment="1"/>
    <xf numFmtId="43" fontId="0" fillId="0" borderId="1" xfId="1" applyFont="1" applyBorder="1"/>
    <xf numFmtId="49" fontId="45" fillId="0" borderId="1" xfId="46" applyNumberFormat="1" applyFont="1" applyFill="1" applyBorder="1" applyAlignment="1">
      <alignment vertical="center" wrapText="1"/>
    </xf>
    <xf numFmtId="0" fontId="17" fillId="0" borderId="1" xfId="2" applyFont="1" applyBorder="1"/>
    <xf numFmtId="0" fontId="17"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xf>
    <xf numFmtId="0" fontId="19" fillId="0" borderId="0" xfId="0" applyFont="1" applyFill="1" applyBorder="1" applyAlignment="1">
      <alignment vertical="center"/>
    </xf>
    <xf numFmtId="0" fontId="43" fillId="0" borderId="0" xfId="0" applyFont="1" applyFill="1" applyBorder="1" applyAlignment="1">
      <alignment horizontal="center" vertical="center"/>
    </xf>
    <xf numFmtId="0" fontId="43" fillId="0" borderId="0" xfId="0" applyFont="1" applyFill="1" applyBorder="1" applyAlignment="1">
      <alignment horizontal="left" vertical="center"/>
    </xf>
    <xf numFmtId="0" fontId="44" fillId="0" borderId="0" xfId="0" applyFont="1" applyFill="1" applyBorder="1" applyAlignment="1">
      <alignment horizontal="left" vertical="center"/>
    </xf>
    <xf numFmtId="0" fontId="18" fillId="0" borderId="0" xfId="6" applyFont="1" applyBorder="1" applyAlignment="1">
      <alignment horizontal="center" vertical="top"/>
    </xf>
    <xf numFmtId="165" fontId="21" fillId="0" borderId="0" xfId="63" applyNumberFormat="1" applyFont="1" applyBorder="1" applyAlignment="1">
      <alignment vertical="center"/>
    </xf>
    <xf numFmtId="0" fontId="19" fillId="0" borderId="0" xfId="0" applyFont="1" applyAlignment="1">
      <alignment vertical="center"/>
    </xf>
    <xf numFmtId="43" fontId="19" fillId="30" borderId="0" xfId="1" applyFont="1" applyFill="1" applyBorder="1" applyAlignment="1">
      <alignment vertical="center"/>
    </xf>
    <xf numFmtId="9" fontId="19" fillId="30" borderId="0" xfId="64" applyFont="1" applyFill="1" applyBorder="1" applyAlignment="1">
      <alignment horizontal="center" vertical="center"/>
    </xf>
    <xf numFmtId="168" fontId="21" fillId="0" borderId="0" xfId="0" applyNumberFormat="1" applyFont="1" applyBorder="1" applyAlignment="1">
      <alignment vertical="center"/>
    </xf>
    <xf numFmtId="43" fontId="21" fillId="0" borderId="0" xfId="0" applyNumberFormat="1" applyFont="1" applyFill="1" applyBorder="1" applyAlignment="1">
      <alignment vertical="center"/>
    </xf>
    <xf numFmtId="10" fontId="81" fillId="0" borderId="21" xfId="64" applyNumberFormat="1" applyFont="1" applyFill="1" applyBorder="1" applyAlignment="1">
      <alignment horizontal="center" vertical="center"/>
    </xf>
    <xf numFmtId="10" fontId="81" fillId="0" borderId="125" xfId="64" applyNumberFormat="1" applyFont="1" applyFill="1" applyBorder="1" applyAlignment="1">
      <alignment horizontal="center" vertical="center"/>
    </xf>
    <xf numFmtId="10" fontId="81" fillId="0" borderId="27" xfId="64" applyNumberFormat="1" applyFont="1" applyFill="1" applyBorder="1" applyAlignment="1">
      <alignment horizontal="center" vertical="center"/>
    </xf>
    <xf numFmtId="10" fontId="81" fillId="0" borderId="0" xfId="64" applyNumberFormat="1" applyFont="1" applyFill="1" applyBorder="1" applyAlignment="1">
      <alignment horizontal="center" vertical="center"/>
    </xf>
    <xf numFmtId="43" fontId="81" fillId="0" borderId="0" xfId="64" applyNumberFormat="1" applyFont="1" applyFill="1" applyBorder="1" applyAlignment="1">
      <alignment horizontal="center" vertical="center"/>
    </xf>
    <xf numFmtId="0" fontId="17" fillId="0" borderId="0" xfId="0" applyFont="1" applyBorder="1" applyAlignment="1">
      <alignment horizontal="center" vertical="center"/>
    </xf>
    <xf numFmtId="0" fontId="17" fillId="0" borderId="0" xfId="0" applyFont="1" applyBorder="1" applyAlignment="1">
      <alignment vertical="center"/>
    </xf>
    <xf numFmtId="165" fontId="17" fillId="0" borderId="0" xfId="63" applyNumberFormat="1" applyFont="1" applyBorder="1" applyAlignment="1">
      <alignment horizontal="center" vertical="center"/>
    </xf>
    <xf numFmtId="43" fontId="17" fillId="0" borderId="0" xfId="1" applyFont="1" applyBorder="1" applyAlignment="1">
      <alignment vertical="center"/>
    </xf>
    <xf numFmtId="44" fontId="17" fillId="0" borderId="0" xfId="63" applyFont="1" applyBorder="1" applyAlignment="1">
      <alignment horizontal="center" vertical="center"/>
    </xf>
    <xf numFmtId="0" fontId="17" fillId="0" borderId="0" xfId="0" applyFont="1" applyBorder="1" applyAlignment="1">
      <alignment horizontal="center"/>
    </xf>
    <xf numFmtId="0" fontId="19" fillId="0" borderId="0" xfId="0" applyFont="1" applyBorder="1" applyAlignment="1">
      <alignment vertical="center"/>
    </xf>
    <xf numFmtId="0" fontId="19" fillId="0" borderId="0" xfId="0" applyFont="1" applyBorder="1" applyAlignment="1">
      <alignment horizontal="left" vertical="center"/>
    </xf>
    <xf numFmtId="165" fontId="19" fillId="0" borderId="0" xfId="63" applyNumberFormat="1" applyFont="1" applyBorder="1" applyAlignment="1">
      <alignment vertical="center"/>
    </xf>
    <xf numFmtId="0" fontId="43" fillId="0" borderId="0" xfId="46" applyFont="1" applyFill="1" applyBorder="1" applyAlignment="1">
      <alignment vertical="center"/>
    </xf>
    <xf numFmtId="0" fontId="43" fillId="0" borderId="3" xfId="46" applyFont="1" applyFill="1" applyBorder="1" applyAlignment="1">
      <alignment vertical="center"/>
    </xf>
    <xf numFmtId="0" fontId="43" fillId="0" borderId="0" xfId="2" applyFont="1" applyFill="1" applyBorder="1" applyAlignment="1">
      <alignment horizontal="left" wrapText="1"/>
    </xf>
    <xf numFmtId="0" fontId="21" fillId="0" borderId="0" xfId="10" applyFont="1" applyFill="1" applyBorder="1"/>
    <xf numFmtId="0" fontId="19" fillId="0" borderId="0" xfId="10" applyFont="1" applyFill="1" applyBorder="1"/>
    <xf numFmtId="0" fontId="21" fillId="0" borderId="0" xfId="10" applyFont="1" applyFill="1" applyBorder="1" applyAlignment="1">
      <alignment horizontal="center"/>
    </xf>
    <xf numFmtId="0" fontId="19" fillId="0" borderId="1" xfId="10" applyFont="1" applyFill="1" applyBorder="1" applyAlignment="1">
      <alignment horizontal="left" vertical="center"/>
    </xf>
    <xf numFmtId="0" fontId="19" fillId="0" borderId="41" xfId="10" applyFont="1" applyFill="1" applyBorder="1" applyAlignment="1">
      <alignment horizontal="center"/>
    </xf>
    <xf numFmtId="0" fontId="21" fillId="0" borderId="4" xfId="10" applyFont="1" applyFill="1" applyBorder="1" applyAlignment="1">
      <alignment wrapText="1"/>
    </xf>
    <xf numFmtId="0" fontId="21" fillId="0" borderId="20" xfId="10" applyFont="1" applyFill="1" applyBorder="1"/>
    <xf numFmtId="0" fontId="87" fillId="0" borderId="74" xfId="10" applyFont="1" applyFill="1" applyBorder="1" applyAlignment="1">
      <alignment horizontal="center" vertical="center"/>
    </xf>
    <xf numFmtId="0" fontId="87" fillId="0" borderId="7" xfId="10" applyFont="1" applyFill="1" applyBorder="1" applyAlignment="1">
      <alignment horizontal="center" vertical="center"/>
    </xf>
    <xf numFmtId="0" fontId="87" fillId="0" borderId="6" xfId="10" applyFont="1" applyFill="1" applyBorder="1" applyAlignment="1">
      <alignment horizontal="centerContinuous"/>
    </xf>
    <xf numFmtId="4" fontId="21" fillId="0" borderId="41" xfId="10" applyNumberFormat="1" applyFont="1" applyFill="1" applyBorder="1" applyAlignment="1">
      <alignment horizontal="center"/>
    </xf>
    <xf numFmtId="0" fontId="19" fillId="0" borderId="75" xfId="10" applyFont="1" applyFill="1" applyBorder="1" applyAlignment="1">
      <alignment horizontal="center"/>
    </xf>
    <xf numFmtId="0" fontId="19" fillId="0" borderId="7" xfId="10" applyFont="1" applyFill="1" applyBorder="1" applyAlignment="1">
      <alignment horizontal="center"/>
    </xf>
    <xf numFmtId="0" fontId="19" fillId="0" borderId="6" xfId="10" applyFont="1" applyFill="1" applyBorder="1" applyAlignment="1">
      <alignment horizontal="center"/>
    </xf>
    <xf numFmtId="4" fontId="19" fillId="0" borderId="49" xfId="10" applyNumberFormat="1" applyFont="1" applyFill="1" applyBorder="1" applyAlignment="1">
      <alignment horizontal="center"/>
    </xf>
    <xf numFmtId="0" fontId="85" fillId="0" borderId="76" xfId="10" applyFont="1" applyFill="1" applyBorder="1" applyAlignment="1">
      <alignment horizontal="center" vertical="top" wrapText="1"/>
    </xf>
    <xf numFmtId="0" fontId="85" fillId="0" borderId="40" xfId="10" applyFont="1" applyFill="1" applyBorder="1" applyAlignment="1">
      <alignment horizontal="center" vertical="top" wrapText="1"/>
    </xf>
    <xf numFmtId="4" fontId="21" fillId="28" borderId="20" xfId="10" applyNumberFormat="1" applyFont="1" applyFill="1" applyBorder="1" applyAlignment="1">
      <alignment horizontal="center"/>
    </xf>
    <xf numFmtId="0" fontId="21" fillId="0" borderId="69" xfId="10" applyFont="1" applyFill="1" applyBorder="1" applyAlignment="1">
      <alignment horizontal="center"/>
    </xf>
    <xf numFmtId="10" fontId="89" fillId="0" borderId="77" xfId="64" applyNumberFormat="1" applyFont="1" applyFill="1" applyBorder="1" applyAlignment="1">
      <alignment horizontal="center" vertical="center" wrapText="1"/>
    </xf>
    <xf numFmtId="10" fontId="89" fillId="0" borderId="69" xfId="64" applyNumberFormat="1" applyFont="1" applyFill="1" applyBorder="1" applyAlignment="1">
      <alignment horizontal="center" vertical="center" wrapText="1"/>
    </xf>
    <xf numFmtId="10" fontId="89" fillId="0" borderId="52" xfId="64" applyNumberFormat="1" applyFont="1" applyFill="1" applyBorder="1" applyAlignment="1">
      <alignment horizontal="center" vertical="center" wrapText="1"/>
    </xf>
    <xf numFmtId="10" fontId="89" fillId="0" borderId="53" xfId="64" applyNumberFormat="1" applyFont="1" applyFill="1" applyBorder="1" applyAlignment="1">
      <alignment horizontal="center"/>
    </xf>
    <xf numFmtId="0" fontId="88" fillId="0" borderId="22" xfId="10" applyFont="1" applyFill="1" applyBorder="1" applyAlignment="1">
      <alignment horizontal="center"/>
    </xf>
    <xf numFmtId="4" fontId="88" fillId="0" borderId="78" xfId="10" applyNumberFormat="1" applyFont="1" applyFill="1" applyBorder="1" applyAlignment="1">
      <alignment horizontal="center" wrapText="1"/>
    </xf>
    <xf numFmtId="4" fontId="88" fillId="0" borderId="78" xfId="10" applyNumberFormat="1" applyFont="1" applyFill="1" applyBorder="1" applyAlignment="1">
      <alignment horizontal="center"/>
    </xf>
    <xf numFmtId="4" fontId="88" fillId="0" borderId="70" xfId="10" applyNumberFormat="1" applyFont="1" applyFill="1" applyBorder="1" applyAlignment="1">
      <alignment horizontal="center"/>
    </xf>
    <xf numFmtId="4" fontId="88" fillId="0" borderId="56" xfId="10" applyNumberFormat="1" applyFont="1" applyFill="1" applyBorder="1" applyAlignment="1">
      <alignment horizontal="center"/>
    </xf>
    <xf numFmtId="4" fontId="88" fillId="0" borderId="41" xfId="10" applyNumberFormat="1" applyFont="1" applyFill="1" applyBorder="1" applyAlignment="1">
      <alignment horizontal="center"/>
    </xf>
    <xf numFmtId="43" fontId="19" fillId="0" borderId="0" xfId="1" applyFont="1" applyFill="1" applyBorder="1"/>
    <xf numFmtId="0" fontId="88" fillId="0" borderId="0" xfId="10" applyFont="1" applyFill="1" applyBorder="1" applyAlignment="1">
      <alignment horizontal="center"/>
    </xf>
    <xf numFmtId="4" fontId="85" fillId="0" borderId="80" xfId="10" applyNumberFormat="1" applyFont="1" applyFill="1" applyBorder="1" applyAlignment="1">
      <alignment horizontal="center"/>
    </xf>
    <xf numFmtId="4" fontId="85" fillId="0" borderId="71" xfId="10" applyNumberFormat="1" applyFont="1" applyFill="1" applyBorder="1" applyAlignment="1">
      <alignment horizontal="center"/>
    </xf>
    <xf numFmtId="4" fontId="85" fillId="0" borderId="58" xfId="10" applyNumberFormat="1" applyFont="1" applyFill="1" applyBorder="1" applyAlignment="1">
      <alignment horizontal="center"/>
    </xf>
    <xf numFmtId="4" fontId="85" fillId="0" borderId="57" xfId="10" applyNumberFormat="1" applyFont="1" applyFill="1" applyBorder="1" applyAlignment="1">
      <alignment horizontal="center"/>
    </xf>
    <xf numFmtId="4" fontId="85" fillId="0" borderId="59" xfId="10" applyNumberFormat="1" applyFont="1" applyFill="1" applyBorder="1" applyAlignment="1">
      <alignment horizontal="center"/>
    </xf>
    <xf numFmtId="4" fontId="85" fillId="0" borderId="56" xfId="10" applyNumberFormat="1" applyFont="1" applyFill="1" applyBorder="1" applyAlignment="1">
      <alignment horizontal="center"/>
    </xf>
    <xf numFmtId="4" fontId="88" fillId="0" borderId="60" xfId="10" applyNumberFormat="1" applyFont="1" applyFill="1" applyBorder="1" applyAlignment="1">
      <alignment horizontal="center"/>
    </xf>
    <xf numFmtId="4" fontId="88" fillId="0" borderId="71" xfId="10" applyNumberFormat="1" applyFont="1" applyFill="1" applyBorder="1" applyAlignment="1">
      <alignment horizontal="center"/>
    </xf>
    <xf numFmtId="0" fontId="88" fillId="0" borderId="125" xfId="10" applyFont="1" applyFill="1" applyBorder="1" applyAlignment="1">
      <alignment horizontal="center"/>
    </xf>
    <xf numFmtId="4" fontId="88" fillId="0" borderId="70" xfId="10" applyNumberFormat="1" applyFont="1" applyFill="1" applyBorder="1" applyAlignment="1">
      <alignment horizontal="center" wrapText="1"/>
    </xf>
    <xf numFmtId="4" fontId="88" fillId="0" borderId="58" xfId="10" applyNumberFormat="1" applyFont="1" applyFill="1" applyBorder="1" applyAlignment="1">
      <alignment horizontal="center"/>
    </xf>
    <xf numFmtId="4" fontId="85" fillId="0" borderId="70" xfId="10" applyNumberFormat="1" applyFont="1" applyFill="1" applyBorder="1" applyAlignment="1">
      <alignment horizontal="center"/>
    </xf>
    <xf numFmtId="4" fontId="88" fillId="0" borderId="80" xfId="10" applyNumberFormat="1" applyFont="1" applyFill="1" applyBorder="1" applyAlignment="1">
      <alignment horizontal="center"/>
    </xf>
    <xf numFmtId="4" fontId="21" fillId="0" borderId="78" xfId="10" applyNumberFormat="1" applyFont="1" applyFill="1" applyBorder="1" applyAlignment="1">
      <alignment horizontal="center" wrapText="1"/>
    </xf>
    <xf numFmtId="4" fontId="85" fillId="0" borderId="78" xfId="10" applyNumberFormat="1" applyFont="1" applyFill="1" applyBorder="1" applyAlignment="1">
      <alignment horizontal="center"/>
    </xf>
    <xf numFmtId="0" fontId="88" fillId="0" borderId="28" xfId="10" applyFont="1" applyFill="1" applyBorder="1" applyAlignment="1">
      <alignment horizontal="center"/>
    </xf>
    <xf numFmtId="4" fontId="85" fillId="0" borderId="81" xfId="10" applyNumberFormat="1" applyFont="1" applyFill="1" applyBorder="1" applyAlignment="1">
      <alignment horizontal="center"/>
    </xf>
    <xf numFmtId="4" fontId="88" fillId="0" borderId="72" xfId="10" applyNumberFormat="1" applyFont="1" applyFill="1" applyBorder="1" applyAlignment="1">
      <alignment horizontal="center"/>
    </xf>
    <xf numFmtId="4" fontId="85" fillId="0" borderId="63" xfId="10" applyNumberFormat="1" applyFont="1" applyFill="1" applyBorder="1" applyAlignment="1">
      <alignment horizontal="center"/>
    </xf>
    <xf numFmtId="4" fontId="85" fillId="0" borderId="62" xfId="10" applyNumberFormat="1" applyFont="1" applyFill="1" applyBorder="1" applyAlignment="1">
      <alignment horizontal="center"/>
    </xf>
    <xf numFmtId="4" fontId="88" fillId="0" borderId="64" xfId="10" applyNumberFormat="1" applyFont="1" applyFill="1" applyBorder="1" applyAlignment="1">
      <alignment horizontal="center"/>
    </xf>
    <xf numFmtId="0" fontId="19" fillId="28" borderId="23" xfId="10" applyFont="1" applyFill="1" applyBorder="1" applyAlignment="1">
      <alignment horizontal="left" vertical="center"/>
    </xf>
    <xf numFmtId="0" fontId="21" fillId="28" borderId="30" xfId="10" applyFont="1" applyFill="1" applyBorder="1"/>
    <xf numFmtId="0" fontId="19" fillId="28" borderId="30" xfId="10" applyFont="1" applyFill="1" applyBorder="1" applyAlignment="1">
      <alignment horizontal="center"/>
    </xf>
    <xf numFmtId="4" fontId="21" fillId="28" borderId="24" xfId="10" applyNumberFormat="1" applyFont="1" applyFill="1" applyBorder="1" applyAlignment="1">
      <alignment horizontal="center"/>
    </xf>
    <xf numFmtId="4" fontId="21" fillId="28" borderId="24" xfId="10" applyNumberFormat="1" applyFont="1" applyFill="1" applyBorder="1" applyAlignment="1"/>
    <xf numFmtId="4" fontId="21" fillId="28" borderId="30" xfId="10" applyNumberFormat="1" applyFont="1" applyFill="1" applyBorder="1" applyAlignment="1"/>
    <xf numFmtId="4" fontId="21" fillId="28" borderId="5" xfId="10" applyNumberFormat="1" applyFont="1" applyFill="1" applyBorder="1" applyAlignment="1">
      <alignment horizontal="center"/>
    </xf>
    <xf numFmtId="0" fontId="88" fillId="0" borderId="65" xfId="10" applyFont="1" applyFill="1" applyBorder="1" applyAlignment="1">
      <alignment horizontal="left"/>
    </xf>
    <xf numFmtId="0" fontId="19" fillId="0" borderId="34" xfId="10" applyFont="1" applyFill="1" applyBorder="1" applyAlignment="1">
      <alignment horizontal="left"/>
    </xf>
    <xf numFmtId="0" fontId="19" fillId="0" borderId="34" xfId="10" applyFont="1" applyFill="1" applyBorder="1" applyAlignment="1">
      <alignment horizontal="center"/>
    </xf>
    <xf numFmtId="4" fontId="88" fillId="0" borderId="74" xfId="10" applyNumberFormat="1" applyFont="1" applyFill="1" applyBorder="1" applyAlignment="1">
      <alignment horizontal="center"/>
    </xf>
    <xf numFmtId="4" fontId="88" fillId="0" borderId="34" xfId="10" applyNumberFormat="1" applyFont="1" applyFill="1" applyBorder="1" applyAlignment="1">
      <alignment horizontal="center"/>
    </xf>
    <xf numFmtId="4" fontId="88" fillId="0" borderId="33" xfId="10" applyNumberFormat="1" applyFont="1" applyFill="1" applyBorder="1" applyAlignment="1">
      <alignment horizontal="center"/>
    </xf>
    <xf numFmtId="4" fontId="88" fillId="0" borderId="66" xfId="10" applyNumberFormat="1" applyFont="1" applyFill="1" applyBorder="1" applyAlignment="1">
      <alignment horizontal="center"/>
    </xf>
    <xf numFmtId="43" fontId="19" fillId="0" borderId="0" xfId="10" applyNumberFormat="1" applyFont="1" applyFill="1" applyBorder="1"/>
    <xf numFmtId="0" fontId="19" fillId="0" borderId="44" xfId="10" applyFont="1" applyFill="1" applyBorder="1" applyAlignment="1">
      <alignment horizontal="left"/>
    </xf>
    <xf numFmtId="0" fontId="19" fillId="0" borderId="28" xfId="10" applyFont="1" applyFill="1" applyBorder="1" applyAlignment="1">
      <alignment horizontal="left"/>
    </xf>
    <xf numFmtId="0" fontId="19" fillId="0" borderId="28" xfId="10" applyFont="1" applyFill="1" applyBorder="1" applyAlignment="1">
      <alignment horizontal="center"/>
    </xf>
    <xf numFmtId="4" fontId="21" fillId="0" borderId="75" xfId="10" applyNumberFormat="1" applyFont="1" applyFill="1" applyBorder="1" applyAlignment="1">
      <alignment horizontal="center"/>
    </xf>
    <xf numFmtId="4" fontId="21" fillId="0" borderId="7" xfId="10" applyNumberFormat="1" applyFont="1" applyFill="1" applyBorder="1" applyAlignment="1">
      <alignment horizontal="center"/>
    </xf>
    <xf numFmtId="4" fontId="21" fillId="0" borderId="6" xfId="10" applyNumberFormat="1" applyFont="1" applyFill="1" applyBorder="1" applyAlignment="1">
      <alignment horizontal="center"/>
    </xf>
    <xf numFmtId="4" fontId="21" fillId="0" borderId="49" xfId="10" applyNumberFormat="1" applyFont="1" applyFill="1" applyBorder="1" applyAlignment="1">
      <alignment horizontal="center"/>
    </xf>
    <xf numFmtId="0" fontId="88" fillId="0" borderId="21" xfId="10" applyFont="1" applyFill="1" applyBorder="1" applyAlignment="1">
      <alignment horizontal="left"/>
    </xf>
    <xf numFmtId="0" fontId="54" fillId="0" borderId="22" xfId="10" applyFont="1" applyFill="1" applyBorder="1" applyAlignment="1">
      <alignment horizontal="left"/>
    </xf>
    <xf numFmtId="0" fontId="54" fillId="0" borderId="22" xfId="10" applyFont="1" applyFill="1" applyBorder="1" applyAlignment="1">
      <alignment horizontal="center"/>
    </xf>
    <xf numFmtId="4" fontId="88" fillId="0" borderId="79" xfId="10" applyNumberFormat="1" applyFont="1" applyFill="1" applyBorder="1" applyAlignment="1">
      <alignment horizontal="center"/>
    </xf>
    <xf numFmtId="4" fontId="88" fillId="0" borderId="73" xfId="10" applyNumberFormat="1" applyFont="1" applyFill="1" applyBorder="1" applyAlignment="1">
      <alignment horizontal="center"/>
    </xf>
    <xf numFmtId="4" fontId="88" fillId="0" borderId="67" xfId="10" applyNumberFormat="1" applyFont="1" applyFill="1" applyBorder="1" applyAlignment="1">
      <alignment horizontal="center"/>
    </xf>
    <xf numFmtId="0" fontId="89" fillId="0" borderId="0" xfId="10" applyFont="1" applyFill="1" applyBorder="1"/>
    <xf numFmtId="10" fontId="88" fillId="29" borderId="79" xfId="64" applyNumberFormat="1" applyFont="1" applyFill="1" applyBorder="1" applyAlignment="1">
      <alignment horizontal="center"/>
    </xf>
    <xf numFmtId="10" fontId="88" fillId="29" borderId="73" xfId="64" applyNumberFormat="1" applyFont="1" applyFill="1" applyBorder="1" applyAlignment="1">
      <alignment horizontal="center"/>
    </xf>
    <xf numFmtId="10" fontId="88" fillId="29" borderId="67" xfId="64" applyNumberFormat="1" applyFont="1" applyFill="1" applyBorder="1" applyAlignment="1">
      <alignment horizontal="center"/>
    </xf>
    <xf numFmtId="10" fontId="88" fillId="29" borderId="60" xfId="64" applyNumberFormat="1" applyFont="1" applyFill="1" applyBorder="1" applyAlignment="1">
      <alignment horizontal="center"/>
    </xf>
    <xf numFmtId="0" fontId="54" fillId="0" borderId="0" xfId="10" applyFont="1" applyFill="1" applyBorder="1"/>
    <xf numFmtId="0" fontId="21" fillId="0" borderId="2" xfId="10" applyFont="1" applyFill="1" applyBorder="1"/>
    <xf numFmtId="0" fontId="21" fillId="0" borderId="3" xfId="10" applyFont="1" applyFill="1" applyBorder="1"/>
    <xf numFmtId="0" fontId="21" fillId="0" borderId="3" xfId="10" applyFont="1" applyFill="1" applyBorder="1" applyAlignment="1">
      <alignment horizontal="center"/>
    </xf>
    <xf numFmtId="4" fontId="21" fillId="0" borderId="3" xfId="10" applyNumberFormat="1" applyFont="1" applyFill="1" applyBorder="1"/>
    <xf numFmtId="0" fontId="21" fillId="0" borderId="19" xfId="10" applyFont="1" applyFill="1" applyBorder="1"/>
    <xf numFmtId="0" fontId="21" fillId="35" borderId="69" xfId="10" applyFont="1" applyFill="1" applyBorder="1" applyAlignment="1">
      <alignment horizontal="center"/>
    </xf>
    <xf numFmtId="10" fontId="89" fillId="35" borderId="77" xfId="64" applyNumberFormat="1" applyFont="1" applyFill="1" applyBorder="1" applyAlignment="1">
      <alignment horizontal="center" vertical="center" wrapText="1"/>
    </xf>
    <xf numFmtId="10" fontId="89" fillId="35" borderId="69" xfId="64" applyNumberFormat="1" applyFont="1" applyFill="1" applyBorder="1" applyAlignment="1">
      <alignment horizontal="center" vertical="center" wrapText="1"/>
    </xf>
    <xf numFmtId="10" fontId="89" fillId="35" borderId="52" xfId="64" applyNumberFormat="1" applyFont="1" applyFill="1" applyBorder="1" applyAlignment="1">
      <alignment horizontal="center" vertical="center" wrapText="1"/>
    </xf>
    <xf numFmtId="10" fontId="89" fillId="35" borderId="53" xfId="64" applyNumberFormat="1" applyFont="1" applyFill="1" applyBorder="1" applyAlignment="1">
      <alignment horizontal="center"/>
    </xf>
    <xf numFmtId="0" fontId="88" fillId="35" borderId="125" xfId="10" applyFont="1" applyFill="1" applyBorder="1" applyAlignment="1">
      <alignment horizontal="center"/>
    </xf>
    <xf numFmtId="4" fontId="88" fillId="35" borderId="78" xfId="10" applyNumberFormat="1" applyFont="1" applyFill="1" applyBorder="1" applyAlignment="1">
      <alignment horizontal="center" wrapText="1"/>
    </xf>
    <xf numFmtId="4" fontId="88" fillId="35" borderId="70" xfId="10" applyNumberFormat="1" applyFont="1" applyFill="1" applyBorder="1" applyAlignment="1">
      <alignment horizontal="center"/>
    </xf>
    <xf numFmtId="4" fontId="85" fillId="35" borderId="59" xfId="10" applyNumberFormat="1" applyFont="1" applyFill="1" applyBorder="1" applyAlignment="1">
      <alignment horizontal="center"/>
    </xf>
    <xf numFmtId="4" fontId="85" fillId="35" borderId="56" xfId="10" applyNumberFormat="1" applyFont="1" applyFill="1" applyBorder="1" applyAlignment="1">
      <alignment horizontal="center"/>
    </xf>
    <xf numFmtId="4" fontId="88" fillId="35" borderId="60" xfId="10" applyNumberFormat="1" applyFont="1" applyFill="1" applyBorder="1" applyAlignment="1">
      <alignment horizontal="center"/>
    </xf>
    <xf numFmtId="4" fontId="21" fillId="0" borderId="0" xfId="10" applyNumberFormat="1" applyFont="1" applyFill="1" applyBorder="1"/>
    <xf numFmtId="43" fontId="21" fillId="0" borderId="0" xfId="10" applyNumberFormat="1" applyFont="1" applyFill="1" applyBorder="1"/>
    <xf numFmtId="10" fontId="21" fillId="0" borderId="0" xfId="64" applyNumberFormat="1" applyFont="1" applyFill="1" applyBorder="1" applyAlignment="1">
      <alignment horizontal="center" vertical="center"/>
    </xf>
    <xf numFmtId="43" fontId="17" fillId="0" borderId="0" xfId="3" applyFont="1" applyBorder="1" applyAlignment="1">
      <alignment vertical="top" wrapText="1"/>
    </xf>
    <xf numFmtId="0" fontId="18" fillId="35" borderId="6" xfId="2" applyFont="1" applyFill="1" applyBorder="1" applyAlignment="1">
      <alignment horizontal="left" vertical="center" wrapText="1"/>
    </xf>
    <xf numFmtId="0" fontId="18" fillId="35" borderId="7" xfId="2" applyFont="1" applyFill="1" applyBorder="1" applyAlignment="1">
      <alignment horizontal="left" vertical="center" wrapText="1"/>
    </xf>
    <xf numFmtId="0" fontId="18" fillId="35" borderId="8" xfId="2" applyFont="1" applyFill="1" applyBorder="1" applyAlignment="1">
      <alignment horizontal="left" vertical="center" wrapText="1"/>
    </xf>
    <xf numFmtId="0" fontId="18" fillId="35" borderId="6" xfId="2" applyFont="1" applyFill="1" applyBorder="1" applyAlignment="1">
      <alignment horizontal="left" wrapText="1"/>
    </xf>
    <xf numFmtId="0" fontId="18" fillId="35" borderId="7" xfId="2" applyFont="1" applyFill="1" applyBorder="1" applyAlignment="1">
      <alignment horizontal="left" wrapText="1"/>
    </xf>
    <xf numFmtId="0" fontId="18" fillId="35" borderId="8" xfId="2" applyFont="1" applyFill="1" applyBorder="1" applyAlignment="1">
      <alignment horizontal="left" wrapText="1"/>
    </xf>
    <xf numFmtId="0" fontId="41" fillId="0" borderId="68" xfId="0" applyFont="1" applyBorder="1" applyAlignment="1">
      <alignment horizontal="center" vertical="center"/>
    </xf>
    <xf numFmtId="0" fontId="41" fillId="0" borderId="39" xfId="0" applyFont="1" applyBorder="1" applyAlignment="1">
      <alignment horizontal="center" vertical="center"/>
    </xf>
    <xf numFmtId="0" fontId="41" fillId="0" borderId="40" xfId="0" applyFont="1" applyBorder="1" applyAlignment="1">
      <alignment horizontal="center" vertical="center"/>
    </xf>
    <xf numFmtId="0" fontId="41" fillId="0" borderId="121" xfId="0" applyFont="1" applyBorder="1" applyAlignment="1">
      <alignment horizontal="center" vertical="center"/>
    </xf>
    <xf numFmtId="0" fontId="41" fillId="0" borderId="28" xfId="0" applyFont="1" applyBorder="1" applyAlignment="1">
      <alignment horizontal="center" vertical="center"/>
    </xf>
    <xf numFmtId="0" fontId="41" fillId="0" borderId="29" xfId="0" applyFont="1" applyBorder="1" applyAlignment="1">
      <alignment horizontal="center" vertical="center"/>
    </xf>
    <xf numFmtId="0" fontId="14" fillId="0" borderId="6" xfId="0" applyFont="1" applyBorder="1" applyAlignment="1">
      <alignment horizontal="center"/>
    </xf>
    <xf numFmtId="0" fontId="14" fillId="0" borderId="7" xfId="0" applyFont="1" applyBorder="1" applyAlignment="1">
      <alignment horizontal="center"/>
    </xf>
    <xf numFmtId="0" fontId="14" fillId="0" borderId="8" xfId="0" applyFont="1" applyBorder="1" applyAlignment="1">
      <alignment horizontal="center"/>
    </xf>
    <xf numFmtId="0" fontId="0" fillId="0" borderId="68" xfId="0" applyBorder="1" applyAlignment="1">
      <alignment horizontal="center" vertical="center"/>
    </xf>
    <xf numFmtId="0" fontId="0" fillId="0" borderId="40" xfId="0" applyBorder="1" applyAlignment="1">
      <alignment horizontal="center" vertical="center"/>
    </xf>
    <xf numFmtId="0" fontId="0" fillId="0" borderId="18" xfId="0" applyBorder="1" applyAlignment="1">
      <alignment horizontal="center" vertical="center"/>
    </xf>
    <xf numFmtId="0" fontId="0" fillId="0" borderId="42" xfId="0" applyBorder="1" applyAlignment="1">
      <alignment horizontal="center" vertical="center"/>
    </xf>
    <xf numFmtId="49" fontId="45" fillId="0" borderId="6" xfId="46" applyNumberFormat="1" applyFont="1" applyFill="1" applyBorder="1" applyAlignment="1">
      <alignment horizontal="center" vertical="center" wrapText="1"/>
    </xf>
    <xf numFmtId="49" fontId="45" fillId="0" borderId="7" xfId="46" applyNumberFormat="1" applyFont="1" applyFill="1" applyBorder="1" applyAlignment="1">
      <alignment horizontal="center" vertical="center" wrapText="1"/>
    </xf>
    <xf numFmtId="49" fontId="45" fillId="0" borderId="8" xfId="46" applyNumberFormat="1" applyFont="1" applyFill="1" applyBorder="1" applyAlignment="1">
      <alignment horizontal="center" vertical="center" wrapText="1"/>
    </xf>
    <xf numFmtId="49" fontId="18" fillId="0" borderId="1" xfId="46" applyNumberFormat="1" applyFont="1" applyBorder="1" applyAlignment="1">
      <alignment horizontal="center" vertical="center" wrapText="1"/>
    </xf>
    <xf numFmtId="0" fontId="21" fillId="35" borderId="1" xfId="0" applyFont="1" applyFill="1" applyBorder="1" applyAlignment="1">
      <alignment horizontal="center"/>
    </xf>
    <xf numFmtId="49" fontId="45" fillId="0" borderId="1" xfId="46" applyNumberFormat="1" applyFont="1" applyFill="1" applyBorder="1" applyAlignment="1">
      <alignment horizontal="center" vertical="center" wrapText="1"/>
    </xf>
    <xf numFmtId="0" fontId="17" fillId="0" borderId="0" xfId="2" applyFont="1" applyAlignment="1">
      <alignment horizontal="center"/>
    </xf>
    <xf numFmtId="49" fontId="17" fillId="0" borderId="0" xfId="2" applyNumberFormat="1" applyFont="1" applyAlignment="1">
      <alignment horizontal="center"/>
    </xf>
    <xf numFmtId="49" fontId="18" fillId="0" borderId="0" xfId="2" applyNumberFormat="1" applyFont="1" applyAlignment="1">
      <alignment horizontal="center" vertical="center"/>
    </xf>
    <xf numFmtId="49" fontId="17" fillId="0" borderId="0" xfId="2" applyNumberFormat="1" applyFont="1" applyAlignment="1">
      <alignment horizontal="center" vertical="center"/>
    </xf>
    <xf numFmtId="4" fontId="18" fillId="0" borderId="0" xfId="46" applyNumberFormat="1" applyFont="1" applyAlignment="1">
      <alignment horizontal="center" vertical="center"/>
    </xf>
    <xf numFmtId="4" fontId="17" fillId="0" borderId="0" xfId="46" applyNumberFormat="1" applyFont="1" applyAlignment="1">
      <alignment horizontal="center" vertical="center"/>
    </xf>
    <xf numFmtId="0" fontId="17" fillId="0" borderId="0" xfId="2" applyFont="1" applyFill="1" applyBorder="1" applyAlignment="1">
      <alignment vertical="center" wrapText="1"/>
    </xf>
    <xf numFmtId="0" fontId="44" fillId="0" borderId="0" xfId="0" applyFont="1" applyFill="1" applyBorder="1" applyAlignment="1">
      <alignment horizontal="center" vertical="top"/>
    </xf>
    <xf numFmtId="0" fontId="18" fillId="27" borderId="0" xfId="2" applyFont="1" applyFill="1" applyBorder="1" applyAlignment="1">
      <alignment vertical="center" wrapText="1"/>
    </xf>
    <xf numFmtId="49" fontId="44" fillId="0" borderId="0" xfId="46" applyNumberFormat="1" applyFont="1" applyFill="1" applyBorder="1" applyAlignment="1">
      <alignment horizontal="center" vertical="center" wrapText="1"/>
    </xf>
    <xf numFmtId="0" fontId="17" fillId="0" borderId="0" xfId="2" applyFont="1" applyFill="1" applyBorder="1" applyAlignment="1">
      <alignment horizontal="left" vertical="center" wrapText="1"/>
    </xf>
    <xf numFmtId="49" fontId="18" fillId="27" borderId="0" xfId="2" applyNumberFormat="1" applyFont="1" applyFill="1" applyBorder="1" applyAlignment="1">
      <alignment vertical="center"/>
    </xf>
    <xf numFmtId="43" fontId="17" fillId="0" borderId="0" xfId="3" applyFont="1" applyBorder="1" applyAlignment="1">
      <alignment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horizontal="center" vertical="center"/>
    </xf>
    <xf numFmtId="0" fontId="44" fillId="0" borderId="0" xfId="46" applyFont="1" applyFill="1" applyBorder="1" applyAlignment="1">
      <alignment horizontal="center" vertical="center" wrapText="1"/>
    </xf>
    <xf numFmtId="0" fontId="17" fillId="0" borderId="0" xfId="2" applyFont="1" applyFill="1" applyBorder="1" applyAlignment="1">
      <alignment vertical="center"/>
    </xf>
    <xf numFmtId="14" fontId="18" fillId="0" borderId="0" xfId="0" applyNumberFormat="1" applyFont="1" applyFill="1" applyBorder="1" applyAlignment="1">
      <alignment horizontal="center" vertical="center"/>
    </xf>
    <xf numFmtId="0" fontId="17" fillId="0" borderId="0" xfId="6" applyFont="1" applyBorder="1" applyAlignment="1">
      <alignment horizontal="center" vertical="center"/>
    </xf>
    <xf numFmtId="0" fontId="18" fillId="0" borderId="0" xfId="6" applyFont="1" applyBorder="1" applyAlignment="1">
      <alignment horizontal="center" vertical="center"/>
    </xf>
    <xf numFmtId="0" fontId="44" fillId="0" borderId="0" xfId="0" applyFont="1" applyFill="1" applyBorder="1" applyAlignment="1">
      <alignment horizontal="left" vertical="center"/>
    </xf>
    <xf numFmtId="0" fontId="83" fillId="0" borderId="0" xfId="0" applyFont="1" applyBorder="1" applyAlignment="1">
      <alignment horizontal="center"/>
    </xf>
    <xf numFmtId="0" fontId="18" fillId="37" borderId="0" xfId="2" applyFont="1" applyFill="1" applyBorder="1" applyAlignment="1">
      <alignment horizontal="left" vertical="top" wrapText="1"/>
    </xf>
    <xf numFmtId="0" fontId="17" fillId="0" borderId="0" xfId="2" applyFont="1" applyFill="1" applyBorder="1" applyAlignment="1">
      <alignment horizontal="left" vertical="top" wrapText="1"/>
    </xf>
    <xf numFmtId="0" fontId="19" fillId="0" borderId="0" xfId="0" applyFont="1" applyBorder="1" applyAlignment="1">
      <alignment horizontal="center" vertical="justify"/>
    </xf>
    <xf numFmtId="0" fontId="44" fillId="0" borderId="0" xfId="0" applyFont="1" applyFill="1" applyBorder="1" applyAlignment="1">
      <alignment horizontal="center" vertical="center"/>
    </xf>
    <xf numFmtId="0" fontId="18" fillId="0" borderId="0" xfId="46" applyFont="1" applyBorder="1" applyAlignment="1">
      <alignment horizontal="center" vertical="center" wrapText="1"/>
    </xf>
    <xf numFmtId="49" fontId="18" fillId="0" borderId="0" xfId="46" applyNumberFormat="1" applyFont="1" applyBorder="1" applyAlignment="1">
      <alignment horizontal="left" vertical="center" wrapText="1"/>
    </xf>
    <xf numFmtId="0" fontId="19" fillId="0" borderId="0" xfId="0" applyFont="1" applyBorder="1" applyAlignment="1">
      <alignment horizontal="center"/>
    </xf>
    <xf numFmtId="49" fontId="44" fillId="0" borderId="0" xfId="46" applyNumberFormat="1" applyFont="1" applyFill="1" applyBorder="1" applyAlignment="1">
      <alignment horizontal="left" vertical="center"/>
    </xf>
    <xf numFmtId="0" fontId="18" fillId="0" borderId="0" xfId="0" applyFont="1" applyBorder="1" applyAlignment="1">
      <alignment horizontal="left"/>
    </xf>
    <xf numFmtId="0" fontId="17" fillId="0" borderId="0" xfId="0" applyFont="1" applyBorder="1" applyAlignment="1">
      <alignment horizontal="left"/>
    </xf>
    <xf numFmtId="0" fontId="17" fillId="0" borderId="0" xfId="0" applyFont="1" applyFill="1" applyBorder="1" applyAlignment="1">
      <alignment horizontal="left" vertical="justify"/>
    </xf>
    <xf numFmtId="0" fontId="17" fillId="0" borderId="0" xfId="0" applyFont="1" applyBorder="1" applyAlignment="1">
      <alignment horizontal="left" vertical="center" wrapText="1"/>
    </xf>
    <xf numFmtId="0" fontId="17" fillId="0" borderId="0" xfId="2" applyFont="1" applyBorder="1" applyAlignment="1">
      <alignment horizontal="center"/>
    </xf>
    <xf numFmtId="49" fontId="18" fillId="0" borderId="0" xfId="2" applyNumberFormat="1" applyFont="1" applyBorder="1" applyAlignment="1">
      <alignment horizontal="center" vertical="center"/>
    </xf>
    <xf numFmtId="49" fontId="17" fillId="0" borderId="0" xfId="2" applyNumberFormat="1" applyFont="1" applyBorder="1" applyAlignment="1">
      <alignment horizontal="center"/>
    </xf>
    <xf numFmtId="49" fontId="17" fillId="0" borderId="0" xfId="2" applyNumberFormat="1" applyFont="1" applyBorder="1" applyAlignment="1">
      <alignment horizontal="center" vertical="center"/>
    </xf>
    <xf numFmtId="4" fontId="18" fillId="0" borderId="0" xfId="46" applyNumberFormat="1" applyFont="1" applyBorder="1" applyAlignment="1">
      <alignment horizontal="center" vertical="center"/>
    </xf>
    <xf numFmtId="4" fontId="17" fillId="0" borderId="0" xfId="46" applyNumberFormat="1" applyFont="1" applyBorder="1" applyAlignment="1">
      <alignment horizontal="center" vertical="center"/>
    </xf>
    <xf numFmtId="0" fontId="59" fillId="0" borderId="82" xfId="0" applyFont="1" applyFill="1" applyBorder="1" applyAlignment="1">
      <alignment horizontal="center" vertical="top" wrapText="1"/>
    </xf>
    <xf numFmtId="0" fontId="59" fillId="0" borderId="83" xfId="0" applyFont="1" applyFill="1" applyBorder="1" applyAlignment="1">
      <alignment horizontal="center" vertical="top" wrapText="1"/>
    </xf>
    <xf numFmtId="0" fontId="59" fillId="0" borderId="84" xfId="0" applyFont="1" applyFill="1" applyBorder="1" applyAlignment="1">
      <alignment horizontal="center" vertical="top" wrapText="1"/>
    </xf>
    <xf numFmtId="0" fontId="59" fillId="0" borderId="82" xfId="0" applyFont="1" applyFill="1" applyBorder="1" applyAlignment="1">
      <alignment horizontal="left" vertical="top" wrapText="1"/>
    </xf>
    <xf numFmtId="0" fontId="59" fillId="0" borderId="83" xfId="0" applyFont="1" applyFill="1" applyBorder="1" applyAlignment="1">
      <alignment horizontal="left" vertical="top" wrapText="1"/>
    </xf>
    <xf numFmtId="0" fontId="59" fillId="0" borderId="84" xfId="0" applyFont="1" applyFill="1" applyBorder="1" applyAlignment="1">
      <alignment horizontal="left" vertical="top" wrapText="1"/>
    </xf>
    <xf numFmtId="0" fontId="57" fillId="0" borderId="82" xfId="0" applyFont="1" applyFill="1" applyBorder="1" applyAlignment="1">
      <alignment horizontal="center" vertical="center" wrapText="1"/>
    </xf>
    <xf numFmtId="0" fontId="57" fillId="0" borderId="83" xfId="0" applyFont="1" applyFill="1" applyBorder="1" applyAlignment="1">
      <alignment horizontal="center" vertical="center" wrapText="1"/>
    </xf>
    <xf numFmtId="0" fontId="57" fillId="0" borderId="84" xfId="0" applyFont="1" applyFill="1" applyBorder="1" applyAlignment="1">
      <alignment horizontal="center" vertical="center" wrapText="1"/>
    </xf>
    <xf numFmtId="0" fontId="60" fillId="0" borderId="82" xfId="0" applyFont="1" applyFill="1" applyBorder="1" applyAlignment="1">
      <alignment horizontal="left" vertical="top" wrapText="1"/>
    </xf>
    <xf numFmtId="0" fontId="60" fillId="0" borderId="83" xfId="0" applyFont="1" applyFill="1" applyBorder="1" applyAlignment="1">
      <alignment horizontal="left" vertical="top" wrapText="1"/>
    </xf>
    <xf numFmtId="0" fontId="60" fillId="0" borderId="84" xfId="0" applyFont="1" applyFill="1" applyBorder="1" applyAlignment="1">
      <alignment horizontal="left" vertical="top" wrapText="1"/>
    </xf>
    <xf numFmtId="0" fontId="60" fillId="0" borderId="82" xfId="0" applyFont="1" applyFill="1" applyBorder="1" applyAlignment="1">
      <alignment horizontal="left" vertical="top" wrapText="1" indent="1"/>
    </xf>
    <xf numFmtId="0" fontId="60" fillId="0" borderId="83" xfId="0" applyFont="1" applyFill="1" applyBorder="1" applyAlignment="1">
      <alignment horizontal="left" vertical="top" wrapText="1" indent="1"/>
    </xf>
    <xf numFmtId="0" fontId="60" fillId="0" borderId="84" xfId="0" applyFont="1" applyFill="1" applyBorder="1" applyAlignment="1">
      <alignment horizontal="left" vertical="top" wrapText="1" indent="1"/>
    </xf>
    <xf numFmtId="0" fontId="60" fillId="0" borderId="82" xfId="0" applyFont="1" applyFill="1" applyBorder="1" applyAlignment="1">
      <alignment horizontal="center" vertical="center" wrapText="1"/>
    </xf>
    <xf numFmtId="0" fontId="60" fillId="0" borderId="83" xfId="0" applyFont="1" applyFill="1" applyBorder="1" applyAlignment="1">
      <alignment horizontal="center" vertical="center" wrapText="1"/>
    </xf>
    <xf numFmtId="0" fontId="60" fillId="0" borderId="84" xfId="0" applyFont="1" applyFill="1" applyBorder="1" applyAlignment="1">
      <alignment horizontal="center" vertical="center" wrapText="1"/>
    </xf>
    <xf numFmtId="0" fontId="57" fillId="0" borderId="82" xfId="0" applyFont="1" applyFill="1" applyBorder="1" applyAlignment="1">
      <alignment horizontal="left" vertical="top" wrapText="1" indent="2"/>
    </xf>
    <xf numFmtId="0" fontId="57" fillId="0" borderId="83" xfId="0" applyFont="1" applyFill="1" applyBorder="1" applyAlignment="1">
      <alignment horizontal="left" vertical="top" wrapText="1" indent="2"/>
    </xf>
    <xf numFmtId="0" fontId="57" fillId="0" borderId="84" xfId="0" applyFont="1" applyFill="1" applyBorder="1" applyAlignment="1">
      <alignment horizontal="left" vertical="top" wrapText="1" indent="2"/>
    </xf>
    <xf numFmtId="0" fontId="60" fillId="0" borderId="82" xfId="0" applyFont="1" applyFill="1" applyBorder="1" applyAlignment="1">
      <alignment horizontal="center" vertical="top" wrapText="1"/>
    </xf>
    <xf numFmtId="0" fontId="60" fillId="0" borderId="83" xfId="0" applyFont="1" applyFill="1" applyBorder="1" applyAlignment="1">
      <alignment horizontal="center" vertical="top" wrapText="1"/>
    </xf>
    <xf numFmtId="0" fontId="60" fillId="0" borderId="84" xfId="0" applyFont="1" applyFill="1" applyBorder="1" applyAlignment="1">
      <alignment horizontal="center" vertical="top" wrapText="1"/>
    </xf>
    <xf numFmtId="0" fontId="57" fillId="0" borderId="82" xfId="0" applyFont="1" applyFill="1" applyBorder="1" applyAlignment="1">
      <alignment horizontal="center" vertical="top" wrapText="1"/>
    </xf>
    <xf numFmtId="0" fontId="57" fillId="0" borderId="83" xfId="0" applyFont="1" applyFill="1" applyBorder="1" applyAlignment="1">
      <alignment horizontal="center" vertical="top" wrapText="1"/>
    </xf>
    <xf numFmtId="0" fontId="57" fillId="0" borderId="84" xfId="0" applyFont="1" applyFill="1" applyBorder="1" applyAlignment="1">
      <alignment horizontal="center" vertical="top" wrapText="1"/>
    </xf>
    <xf numFmtId="0" fontId="57" fillId="0" borderId="82" xfId="0" applyFont="1" applyFill="1" applyBorder="1" applyAlignment="1">
      <alignment horizontal="left" vertical="top" wrapText="1" indent="1"/>
    </xf>
    <xf numFmtId="0" fontId="57" fillId="0" borderId="83" xfId="0" applyFont="1" applyFill="1" applyBorder="1" applyAlignment="1">
      <alignment horizontal="left" vertical="top" wrapText="1" indent="1"/>
    </xf>
    <xf numFmtId="0" fontId="57" fillId="0" borderId="84" xfId="0" applyFont="1" applyFill="1" applyBorder="1" applyAlignment="1">
      <alignment horizontal="left" vertical="top" wrapText="1" indent="1"/>
    </xf>
    <xf numFmtId="0" fontId="60" fillId="0" borderId="82" xfId="0" applyFont="1" applyFill="1" applyBorder="1" applyAlignment="1">
      <alignment horizontal="left" vertical="top" wrapText="1" indent="2"/>
    </xf>
    <xf numFmtId="0" fontId="60" fillId="0" borderId="83" xfId="0" applyFont="1" applyFill="1" applyBorder="1" applyAlignment="1">
      <alignment horizontal="left" vertical="top" wrapText="1" indent="2"/>
    </xf>
    <xf numFmtId="0" fontId="60" fillId="0" borderId="84" xfId="0" applyFont="1" applyFill="1" applyBorder="1" applyAlignment="1">
      <alignment horizontal="left" vertical="top" wrapText="1" indent="2"/>
    </xf>
    <xf numFmtId="0" fontId="57" fillId="0" borderId="82" xfId="0" applyFont="1" applyFill="1" applyBorder="1" applyAlignment="1">
      <alignment horizontal="left" vertical="top" wrapText="1" indent="3"/>
    </xf>
    <xf numFmtId="0" fontId="57" fillId="0" borderId="83" xfId="0" applyFont="1" applyFill="1" applyBorder="1" applyAlignment="1">
      <alignment horizontal="left" vertical="top" wrapText="1" indent="3"/>
    </xf>
    <xf numFmtId="0" fontId="57" fillId="0" borderId="84" xfId="0" applyFont="1" applyFill="1" applyBorder="1" applyAlignment="1">
      <alignment horizontal="left" vertical="top" wrapText="1" indent="3"/>
    </xf>
    <xf numFmtId="0" fontId="61" fillId="0" borderId="82" xfId="0" applyFont="1" applyFill="1" applyBorder="1" applyAlignment="1">
      <alignment horizontal="left" vertical="top" wrapText="1"/>
    </xf>
    <xf numFmtId="0" fontId="61" fillId="0" borderId="83" xfId="0" applyFont="1" applyFill="1" applyBorder="1" applyAlignment="1">
      <alignment horizontal="left" vertical="top" wrapText="1"/>
    </xf>
    <xf numFmtId="0" fontId="61" fillId="0" borderId="84" xfId="0" applyFont="1" applyFill="1" applyBorder="1" applyAlignment="1">
      <alignment horizontal="left" vertical="top" wrapText="1"/>
    </xf>
    <xf numFmtId="2" fontId="63" fillId="0" borderId="82" xfId="0" applyNumberFormat="1" applyFont="1" applyFill="1" applyBorder="1" applyAlignment="1">
      <alignment horizontal="center" vertical="top" wrapText="1"/>
    </xf>
    <xf numFmtId="2" fontId="63" fillId="0" borderId="83" xfId="0" applyNumberFormat="1" applyFont="1" applyFill="1" applyBorder="1" applyAlignment="1">
      <alignment horizontal="center" vertical="top" wrapText="1"/>
    </xf>
    <xf numFmtId="2" fontId="63" fillId="0" borderId="84" xfId="0" applyNumberFormat="1" applyFont="1" applyFill="1" applyBorder="1" applyAlignment="1">
      <alignment horizontal="center" vertical="top" wrapText="1"/>
    </xf>
    <xf numFmtId="0" fontId="55" fillId="0" borderId="82" xfId="0" applyFont="1" applyFill="1" applyBorder="1" applyAlignment="1">
      <alignment horizontal="left" vertical="top" wrapText="1"/>
    </xf>
    <xf numFmtId="0" fontId="55" fillId="0" borderId="83" xfId="0" applyFont="1" applyFill="1" applyBorder="1" applyAlignment="1">
      <alignment horizontal="left" vertical="top" wrapText="1"/>
    </xf>
    <xf numFmtId="0" fontId="55" fillId="0" borderId="84" xfId="0" applyFont="1" applyFill="1" applyBorder="1" applyAlignment="1">
      <alignment horizontal="left" vertical="top" wrapText="1"/>
    </xf>
    <xf numFmtId="0" fontId="55" fillId="0" borderId="82" xfId="0" applyFont="1" applyFill="1" applyBorder="1" applyAlignment="1">
      <alignment horizontal="center" vertical="top" wrapText="1"/>
    </xf>
    <xf numFmtId="0" fontId="55" fillId="0" borderId="83" xfId="0" applyFont="1" applyFill="1" applyBorder="1" applyAlignment="1">
      <alignment horizontal="center" vertical="top" wrapText="1"/>
    </xf>
    <xf numFmtId="0" fontId="55" fillId="0" borderId="84" xfId="0" applyFont="1" applyFill="1" applyBorder="1" applyAlignment="1">
      <alignment horizontal="center" vertical="top" wrapText="1"/>
    </xf>
    <xf numFmtId="167" fontId="69" fillId="0" borderId="85" xfId="0" applyNumberFormat="1" applyFont="1" applyFill="1" applyBorder="1" applyAlignment="1">
      <alignment horizontal="center" vertical="top" wrapText="1"/>
    </xf>
    <xf numFmtId="167" fontId="69" fillId="0" borderId="86" xfId="0" applyNumberFormat="1" applyFont="1" applyFill="1" applyBorder="1" applyAlignment="1">
      <alignment horizontal="center" vertical="top" wrapText="1"/>
    </xf>
    <xf numFmtId="167" fontId="69" fillId="0" borderId="87" xfId="0" applyNumberFormat="1" applyFont="1" applyFill="1" applyBorder="1" applyAlignment="1">
      <alignment horizontal="center" vertical="top" wrapText="1"/>
    </xf>
    <xf numFmtId="167" fontId="69" fillId="0" borderId="90" xfId="0" applyNumberFormat="1" applyFont="1" applyFill="1" applyBorder="1" applyAlignment="1">
      <alignment horizontal="center" vertical="top" wrapText="1"/>
    </xf>
    <xf numFmtId="167" fontId="69" fillId="0" borderId="91" xfId="0" applyNumberFormat="1" applyFont="1" applyFill="1" applyBorder="1" applyAlignment="1">
      <alignment horizontal="center" vertical="top" wrapText="1"/>
    </xf>
    <xf numFmtId="167" fontId="69" fillId="0" borderId="92" xfId="0" applyNumberFormat="1" applyFont="1" applyFill="1" applyBorder="1" applyAlignment="1">
      <alignment horizontal="center" vertical="top" wrapText="1"/>
    </xf>
    <xf numFmtId="0" fontId="68" fillId="0" borderId="82" xfId="0" applyFont="1" applyFill="1" applyBorder="1" applyAlignment="1">
      <alignment horizontal="left" vertical="top" wrapText="1"/>
    </xf>
    <xf numFmtId="0" fontId="68" fillId="0" borderId="83" xfId="0" applyFont="1" applyFill="1" applyBorder="1" applyAlignment="1">
      <alignment horizontal="left" vertical="top" wrapText="1"/>
    </xf>
    <xf numFmtId="0" fontId="68" fillId="0" borderId="84" xfId="0" applyFont="1" applyFill="1" applyBorder="1" applyAlignment="1">
      <alignment horizontal="left" vertical="top" wrapText="1"/>
    </xf>
    <xf numFmtId="2" fontId="69" fillId="0" borderId="82" xfId="0" applyNumberFormat="1" applyFont="1" applyFill="1" applyBorder="1" applyAlignment="1">
      <alignment horizontal="center" vertical="top" wrapText="1"/>
    </xf>
    <xf numFmtId="2" fontId="69" fillId="0" borderId="83" xfId="0" applyNumberFormat="1" applyFont="1" applyFill="1" applyBorder="1" applyAlignment="1">
      <alignment horizontal="center" vertical="top" wrapText="1"/>
    </xf>
    <xf numFmtId="2" fontId="69" fillId="0" borderId="84" xfId="0" applyNumberFormat="1" applyFont="1" applyFill="1" applyBorder="1" applyAlignment="1">
      <alignment horizontal="center" vertical="top" wrapText="1"/>
    </xf>
    <xf numFmtId="0" fontId="64" fillId="0" borderId="82" xfId="0" applyFont="1" applyFill="1" applyBorder="1" applyAlignment="1">
      <alignment horizontal="left" vertical="top" wrapText="1" indent="1"/>
    </xf>
    <xf numFmtId="0" fontId="64" fillId="0" borderId="83" xfId="0" applyFont="1" applyFill="1" applyBorder="1" applyAlignment="1">
      <alignment horizontal="left" vertical="top" wrapText="1" indent="1"/>
    </xf>
    <xf numFmtId="0" fontId="64" fillId="0" borderId="84" xfId="0" applyFont="1" applyFill="1" applyBorder="1" applyAlignment="1">
      <alignment horizontal="left" vertical="top" wrapText="1" indent="1"/>
    </xf>
    <xf numFmtId="0" fontId="66" fillId="0" borderId="82" xfId="0" applyFont="1" applyFill="1" applyBorder="1" applyAlignment="1">
      <alignment horizontal="center" vertical="top" wrapText="1"/>
    </xf>
    <xf numFmtId="0" fontId="66" fillId="0" borderId="83" xfId="0" applyFont="1" applyFill="1" applyBorder="1" applyAlignment="1">
      <alignment horizontal="center" vertical="top" wrapText="1"/>
    </xf>
    <xf numFmtId="0" fontId="66" fillId="0" borderId="84" xfId="0" applyFont="1" applyFill="1" applyBorder="1" applyAlignment="1">
      <alignment horizontal="center" vertical="top" wrapText="1"/>
    </xf>
    <xf numFmtId="0" fontId="68" fillId="0" borderId="85" xfId="0" applyFont="1" applyFill="1" applyBorder="1" applyAlignment="1">
      <alignment horizontal="left" vertical="top" wrapText="1"/>
    </xf>
    <xf numFmtId="0" fontId="68" fillId="0" borderId="86" xfId="0" applyFont="1" applyFill="1" applyBorder="1" applyAlignment="1">
      <alignment horizontal="left" vertical="top" wrapText="1"/>
    </xf>
    <xf numFmtId="0" fontId="68" fillId="0" borderId="87" xfId="0" applyFont="1" applyFill="1" applyBorder="1" applyAlignment="1">
      <alignment horizontal="left" vertical="top" wrapText="1"/>
    </xf>
    <xf numFmtId="0" fontId="68" fillId="0" borderId="88" xfId="0" applyFont="1" applyFill="1" applyBorder="1" applyAlignment="1">
      <alignment horizontal="left" vertical="top" wrapText="1"/>
    </xf>
    <xf numFmtId="0" fontId="68" fillId="0" borderId="0" xfId="0" applyFont="1" applyFill="1" applyBorder="1" applyAlignment="1">
      <alignment horizontal="left" vertical="top" wrapText="1"/>
    </xf>
    <xf numFmtId="0" fontId="68" fillId="0" borderId="89" xfId="0" applyFont="1" applyFill="1" applyBorder="1" applyAlignment="1">
      <alignment horizontal="left" vertical="top" wrapText="1"/>
    </xf>
    <xf numFmtId="0" fontId="68" fillId="0" borderId="90" xfId="0" applyFont="1" applyFill="1" applyBorder="1" applyAlignment="1">
      <alignment horizontal="left" vertical="top" wrapText="1"/>
    </xf>
    <xf numFmtId="0" fontId="68" fillId="0" borderId="91" xfId="0" applyFont="1" applyFill="1" applyBorder="1" applyAlignment="1">
      <alignment horizontal="left" vertical="top" wrapText="1"/>
    </xf>
    <xf numFmtId="0" fontId="68" fillId="0" borderId="92" xfId="0" applyFont="1" applyFill="1" applyBorder="1" applyAlignment="1">
      <alignment horizontal="left" vertical="top" wrapText="1"/>
    </xf>
    <xf numFmtId="0" fontId="61" fillId="0" borderId="82" xfId="0" applyFont="1" applyFill="1" applyBorder="1" applyAlignment="1">
      <alignment horizontal="center" vertical="top" wrapText="1"/>
    </xf>
    <xf numFmtId="0" fontId="61" fillId="0" borderId="83" xfId="0" applyFont="1" applyFill="1" applyBorder="1" applyAlignment="1">
      <alignment horizontal="center" vertical="top" wrapText="1"/>
    </xf>
    <xf numFmtId="0" fontId="61" fillId="0" borderId="84" xfId="0" applyFont="1" applyFill="1" applyBorder="1" applyAlignment="1">
      <alignment horizontal="center" vertical="top" wrapText="1"/>
    </xf>
    <xf numFmtId="0" fontId="61" fillId="0" borderId="82" xfId="0" applyFont="1" applyFill="1" applyBorder="1" applyAlignment="1">
      <alignment horizontal="left" vertical="top" wrapText="1" indent="1"/>
    </xf>
    <xf numFmtId="0" fontId="61" fillId="0" borderId="83" xfId="0" applyFont="1" applyFill="1" applyBorder="1" applyAlignment="1">
      <alignment horizontal="left" vertical="top" wrapText="1" indent="1"/>
    </xf>
    <xf numFmtId="0" fontId="61" fillId="0" borderId="84" xfId="0" applyFont="1" applyFill="1" applyBorder="1" applyAlignment="1">
      <alignment horizontal="left" vertical="top" wrapText="1" indent="1"/>
    </xf>
    <xf numFmtId="0" fontId="0" fillId="0" borderId="82" xfId="0" applyFill="1" applyBorder="1" applyAlignment="1">
      <alignment horizontal="left" vertical="top" wrapText="1"/>
    </xf>
    <xf numFmtId="0" fontId="0" fillId="0" borderId="83" xfId="0" applyFill="1" applyBorder="1" applyAlignment="1">
      <alignment horizontal="left" vertical="top" wrapText="1"/>
    </xf>
    <xf numFmtId="0" fontId="0" fillId="0" borderId="84" xfId="0" applyFill="1" applyBorder="1" applyAlignment="1">
      <alignment horizontal="left" vertical="top" wrapText="1"/>
    </xf>
    <xf numFmtId="0" fontId="55" fillId="0" borderId="82" xfId="0" applyFont="1" applyFill="1" applyBorder="1" applyAlignment="1">
      <alignment horizontal="left" vertical="top" wrapText="1" indent="4"/>
    </xf>
    <xf numFmtId="0" fontId="55" fillId="0" borderId="83" xfId="0" applyFont="1" applyFill="1" applyBorder="1" applyAlignment="1">
      <alignment horizontal="left" vertical="top" wrapText="1" indent="4"/>
    </xf>
    <xf numFmtId="0" fontId="55" fillId="0" borderId="84" xfId="0" applyFont="1" applyFill="1" applyBorder="1" applyAlignment="1">
      <alignment horizontal="left" vertical="top" wrapText="1" indent="4"/>
    </xf>
    <xf numFmtId="0" fontId="56" fillId="0" borderId="101" xfId="0" applyFont="1" applyFill="1" applyBorder="1" applyAlignment="1">
      <alignment horizontal="left" vertical="top" wrapText="1"/>
    </xf>
    <xf numFmtId="0" fontId="56" fillId="0" borderId="102" xfId="0" applyFont="1" applyFill="1" applyBorder="1" applyAlignment="1">
      <alignment horizontal="left" vertical="top" wrapText="1"/>
    </xf>
    <xf numFmtId="0" fontId="56" fillId="0" borderId="103" xfId="0" applyFont="1" applyFill="1" applyBorder="1" applyAlignment="1">
      <alignment horizontal="left" vertical="top" wrapText="1"/>
    </xf>
    <xf numFmtId="0" fontId="56" fillId="0" borderId="104" xfId="0" applyFont="1" applyFill="1" applyBorder="1" applyAlignment="1">
      <alignment horizontal="left" vertical="top" wrapText="1"/>
    </xf>
    <xf numFmtId="0" fontId="0" fillId="0" borderId="94" xfId="0" applyFill="1" applyBorder="1" applyAlignment="1">
      <alignment horizontal="left" vertical="top" wrapText="1"/>
    </xf>
    <xf numFmtId="0" fontId="0" fillId="0" borderId="93" xfId="0" applyFill="1" applyBorder="1" applyAlignment="1">
      <alignment horizontal="left" vertical="top" wrapText="1"/>
    </xf>
    <xf numFmtId="0" fontId="0" fillId="0" borderId="95" xfId="0" applyFill="1" applyBorder="1" applyAlignment="1">
      <alignment horizontal="left" vertical="top" wrapText="1"/>
    </xf>
    <xf numFmtId="0" fontId="55" fillId="0" borderId="99" xfId="0" applyFont="1" applyFill="1" applyBorder="1" applyAlignment="1">
      <alignment horizontal="left" vertical="top" wrapText="1"/>
    </xf>
    <xf numFmtId="0" fontId="55" fillId="0" borderId="97" xfId="0" applyFont="1" applyFill="1" applyBorder="1" applyAlignment="1">
      <alignment horizontal="left" vertical="top" wrapText="1"/>
    </xf>
    <xf numFmtId="0" fontId="55" fillId="0" borderId="98" xfId="0" applyFont="1" applyFill="1" applyBorder="1" applyAlignment="1">
      <alignment horizontal="left" vertical="top" wrapText="1"/>
    </xf>
    <xf numFmtId="0" fontId="55" fillId="0" borderId="107" xfId="0" applyFont="1" applyFill="1" applyBorder="1" applyAlignment="1">
      <alignment horizontal="left" vertical="top" wrapText="1"/>
    </xf>
    <xf numFmtId="0" fontId="55" fillId="0" borderId="96" xfId="0" applyFont="1" applyFill="1" applyBorder="1" applyAlignment="1">
      <alignment horizontal="left" vertical="top" wrapText="1"/>
    </xf>
    <xf numFmtId="0" fontId="56" fillId="0" borderId="96" xfId="0" applyFont="1" applyFill="1" applyBorder="1" applyAlignment="1">
      <alignment horizontal="left" vertical="top" wrapText="1"/>
    </xf>
    <xf numFmtId="0" fontId="56" fillId="0" borderId="97" xfId="0" applyFont="1" applyFill="1" applyBorder="1" applyAlignment="1">
      <alignment horizontal="left" vertical="top" wrapText="1"/>
    </xf>
    <xf numFmtId="0" fontId="56" fillId="0" borderId="98" xfId="0" applyFont="1" applyFill="1" applyBorder="1" applyAlignment="1">
      <alignment horizontal="left" vertical="top" wrapText="1"/>
    </xf>
    <xf numFmtId="0" fontId="56" fillId="0" borderId="99" xfId="0" applyFont="1" applyFill="1" applyBorder="1" applyAlignment="1">
      <alignment horizontal="left" vertical="top" wrapText="1"/>
    </xf>
    <xf numFmtId="0" fontId="56" fillId="0" borderId="107" xfId="0" applyFont="1" applyFill="1" applyBorder="1" applyAlignment="1">
      <alignment horizontal="left" vertical="top" wrapText="1"/>
    </xf>
    <xf numFmtId="0" fontId="56" fillId="0" borderId="108" xfId="0" applyFont="1" applyFill="1" applyBorder="1" applyAlignment="1">
      <alignment horizontal="left" vertical="top" wrapText="1"/>
    </xf>
    <xf numFmtId="0" fontId="56" fillId="0" borderId="109" xfId="0" applyFont="1" applyFill="1" applyBorder="1" applyAlignment="1">
      <alignment horizontal="left" vertical="top" wrapText="1"/>
    </xf>
    <xf numFmtId="0" fontId="56" fillId="0" borderId="110" xfId="0" applyFont="1" applyFill="1" applyBorder="1" applyAlignment="1">
      <alignment horizontal="left" vertical="top" wrapText="1"/>
    </xf>
    <xf numFmtId="0" fontId="56" fillId="0" borderId="111" xfId="0" applyFont="1" applyFill="1" applyBorder="1" applyAlignment="1">
      <alignment horizontal="left" vertical="top" wrapText="1"/>
    </xf>
    <xf numFmtId="0" fontId="57" fillId="0" borderId="99" xfId="0" applyFont="1" applyFill="1" applyBorder="1" applyAlignment="1">
      <alignment horizontal="left" vertical="top" wrapText="1"/>
    </xf>
    <xf numFmtId="0" fontId="57" fillId="0" borderId="97" xfId="0" applyFont="1" applyFill="1" applyBorder="1" applyAlignment="1">
      <alignment horizontal="left" vertical="top" wrapText="1"/>
    </xf>
    <xf numFmtId="0" fontId="57" fillId="0" borderId="98" xfId="0" applyFont="1" applyFill="1" applyBorder="1" applyAlignment="1">
      <alignment horizontal="left" vertical="top" wrapText="1"/>
    </xf>
    <xf numFmtId="0" fontId="57" fillId="0" borderId="107" xfId="0" applyFont="1" applyFill="1" applyBorder="1" applyAlignment="1">
      <alignment horizontal="left" vertical="top" wrapText="1"/>
    </xf>
    <xf numFmtId="0" fontId="56" fillId="0" borderId="117" xfId="0" applyFont="1" applyFill="1" applyBorder="1" applyAlignment="1">
      <alignment horizontal="left" vertical="top" wrapText="1"/>
    </xf>
    <xf numFmtId="0" fontId="56" fillId="0" borderId="116" xfId="0" applyFont="1" applyFill="1" applyBorder="1" applyAlignment="1">
      <alignment horizontal="left" vertical="top" wrapText="1"/>
    </xf>
    <xf numFmtId="0" fontId="56" fillId="0" borderId="94" xfId="0" applyFont="1" applyFill="1" applyBorder="1" applyAlignment="1">
      <alignment horizontal="left" vertical="top" wrapText="1"/>
    </xf>
    <xf numFmtId="0" fontId="56" fillId="0" borderId="95" xfId="0" applyFont="1" applyFill="1" applyBorder="1" applyAlignment="1">
      <alignment horizontal="left" vertical="top" wrapText="1"/>
    </xf>
    <xf numFmtId="0" fontId="56" fillId="0" borderId="93" xfId="0" applyFont="1" applyFill="1" applyBorder="1" applyAlignment="1">
      <alignment horizontal="left" vertical="top" wrapText="1"/>
    </xf>
    <xf numFmtId="0" fontId="55" fillId="0" borderId="0" xfId="0" applyFont="1" applyFill="1" applyBorder="1" applyAlignment="1">
      <alignment horizontal="right" vertical="top" wrapText="1"/>
    </xf>
    <xf numFmtId="0" fontId="55"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55" fillId="0" borderId="0" xfId="0" applyFont="1" applyFill="1" applyBorder="1" applyAlignment="1">
      <alignment horizontal="right" vertical="center" wrapText="1"/>
    </xf>
    <xf numFmtId="0" fontId="55" fillId="0" borderId="0" xfId="0" applyFont="1" applyFill="1" applyBorder="1" applyAlignment="1">
      <alignment horizontal="left" vertical="center" wrapText="1"/>
    </xf>
    <xf numFmtId="0" fontId="61" fillId="0" borderId="0" xfId="0" applyFont="1" applyFill="1" applyBorder="1" applyAlignment="1">
      <alignment horizontal="right" vertical="top" wrapText="1"/>
    </xf>
    <xf numFmtId="0" fontId="56" fillId="0" borderId="0" xfId="0" applyFont="1" applyFill="1" applyBorder="1" applyAlignment="1">
      <alignment horizontal="left" vertical="top" wrapText="1"/>
    </xf>
    <xf numFmtId="9" fontId="74" fillId="0" borderId="96" xfId="0" applyNumberFormat="1" applyFont="1" applyFill="1" applyBorder="1" applyAlignment="1">
      <alignment horizontal="center" vertical="top" wrapText="1"/>
    </xf>
    <xf numFmtId="9" fontId="74" fillId="0" borderId="97" xfId="0" applyNumberFormat="1" applyFont="1" applyFill="1" applyBorder="1" applyAlignment="1">
      <alignment horizontal="center" vertical="top" wrapText="1"/>
    </xf>
    <xf numFmtId="9" fontId="74" fillId="0" borderId="98" xfId="0" applyNumberFormat="1" applyFont="1" applyFill="1" applyBorder="1" applyAlignment="1">
      <alignment horizontal="center" vertical="top" wrapText="1"/>
    </xf>
    <xf numFmtId="0" fontId="55" fillId="0" borderId="118" xfId="0" applyFont="1" applyFill="1" applyBorder="1" applyAlignment="1">
      <alignment horizontal="left" vertical="top" wrapText="1"/>
    </xf>
    <xf numFmtId="0" fontId="55" fillId="0" borderId="119" xfId="0" applyFont="1" applyFill="1" applyBorder="1" applyAlignment="1">
      <alignment horizontal="left" vertical="top" wrapText="1"/>
    </xf>
    <xf numFmtId="0" fontId="55" fillId="0" borderId="120" xfId="0" applyFont="1" applyFill="1" applyBorder="1" applyAlignment="1">
      <alignment horizontal="left" vertical="top" wrapText="1"/>
    </xf>
    <xf numFmtId="0" fontId="55" fillId="0" borderId="93" xfId="0" applyFont="1" applyFill="1" applyBorder="1" applyAlignment="1">
      <alignment horizontal="center" vertical="top" wrapText="1"/>
    </xf>
    <xf numFmtId="0" fontId="55" fillId="0" borderId="94" xfId="0" applyFont="1" applyFill="1" applyBorder="1" applyAlignment="1">
      <alignment horizontal="center" vertical="top" wrapText="1"/>
    </xf>
    <xf numFmtId="0" fontId="55" fillId="0" borderId="95" xfId="0" applyFont="1" applyFill="1" applyBorder="1" applyAlignment="1">
      <alignment horizontal="center" vertical="top" wrapText="1"/>
    </xf>
    <xf numFmtId="0" fontId="55" fillId="0" borderId="116" xfId="0" applyFont="1" applyFill="1" applyBorder="1" applyAlignment="1">
      <alignment horizontal="left" vertical="top" wrapText="1"/>
    </xf>
    <xf numFmtId="0" fontId="55" fillId="0" borderId="94" xfId="0" applyFont="1" applyFill="1" applyBorder="1" applyAlignment="1">
      <alignment horizontal="left" vertical="top" wrapText="1"/>
    </xf>
    <xf numFmtId="0" fontId="55" fillId="0" borderId="95" xfId="0" applyFont="1" applyFill="1" applyBorder="1" applyAlignment="1">
      <alignment horizontal="left" vertical="top" wrapText="1"/>
    </xf>
    <xf numFmtId="0" fontId="61" fillId="0" borderId="118" xfId="0" applyFont="1" applyFill="1" applyBorder="1" applyAlignment="1">
      <alignment horizontal="left" vertical="top" wrapText="1"/>
    </xf>
    <xf numFmtId="0" fontId="61" fillId="0" borderId="119" xfId="0" applyFont="1" applyFill="1" applyBorder="1" applyAlignment="1">
      <alignment horizontal="left" vertical="top" wrapText="1"/>
    </xf>
    <xf numFmtId="0" fontId="61" fillId="0" borderId="120" xfId="0" applyFont="1" applyFill="1" applyBorder="1" applyAlignment="1">
      <alignment horizontal="left" vertical="top" wrapText="1"/>
    </xf>
    <xf numFmtId="2" fontId="63" fillId="0" borderId="118" xfId="0" applyNumberFormat="1" applyFont="1" applyFill="1" applyBorder="1" applyAlignment="1">
      <alignment horizontal="center" vertical="top" wrapText="1"/>
    </xf>
    <xf numFmtId="2" fontId="63" fillId="0" borderId="119" xfId="0" applyNumberFormat="1" applyFont="1" applyFill="1" applyBorder="1" applyAlignment="1">
      <alignment horizontal="center" vertical="top" wrapText="1"/>
    </xf>
    <xf numFmtId="2" fontId="63" fillId="0" borderId="120" xfId="0" applyNumberFormat="1" applyFont="1" applyFill="1" applyBorder="1" applyAlignment="1">
      <alignment horizontal="center" vertical="top" wrapText="1"/>
    </xf>
    <xf numFmtId="0" fontId="56" fillId="0" borderId="82" xfId="0" applyFont="1" applyFill="1" applyBorder="1" applyAlignment="1">
      <alignment horizontal="center" vertical="top" wrapText="1"/>
    </xf>
    <xf numFmtId="0" fontId="56" fillId="0" borderId="83" xfId="0" applyFont="1" applyFill="1" applyBorder="1" applyAlignment="1">
      <alignment horizontal="center" vertical="top" wrapText="1"/>
    </xf>
    <xf numFmtId="0" fontId="56" fillId="0" borderId="84" xfId="0" applyFont="1" applyFill="1" applyBorder="1" applyAlignment="1">
      <alignment horizontal="center" vertical="top" wrapText="1"/>
    </xf>
    <xf numFmtId="0" fontId="56" fillId="0" borderId="82" xfId="0" applyFont="1" applyFill="1" applyBorder="1" applyAlignment="1">
      <alignment horizontal="left" vertical="top" wrapText="1" indent="4"/>
    </xf>
    <xf numFmtId="0" fontId="56" fillId="0" borderId="83" xfId="0" applyFont="1" applyFill="1" applyBorder="1" applyAlignment="1">
      <alignment horizontal="left" vertical="top" wrapText="1" indent="4"/>
    </xf>
    <xf numFmtId="0" fontId="56" fillId="0" borderId="84" xfId="0" applyFont="1" applyFill="1" applyBorder="1" applyAlignment="1">
      <alignment horizontal="left" vertical="top" wrapText="1" indent="4"/>
    </xf>
    <xf numFmtId="9" fontId="74" fillId="0" borderId="82" xfId="0" applyNumberFormat="1" applyFont="1" applyFill="1" applyBorder="1" applyAlignment="1">
      <alignment horizontal="center" vertical="top" wrapText="1"/>
    </xf>
    <xf numFmtId="9" fontId="74" fillId="0" borderId="83" xfId="0" applyNumberFormat="1" applyFont="1" applyFill="1" applyBorder="1" applyAlignment="1">
      <alignment horizontal="center" vertical="top" wrapText="1"/>
    </xf>
    <xf numFmtId="9" fontId="74" fillId="0" borderId="84" xfId="0" applyNumberFormat="1" applyFont="1" applyFill="1" applyBorder="1" applyAlignment="1">
      <alignment horizontal="center" vertical="top" wrapText="1"/>
    </xf>
    <xf numFmtId="0" fontId="56" fillId="0" borderId="82" xfId="0" applyFont="1" applyFill="1" applyBorder="1" applyAlignment="1">
      <alignment horizontal="left" vertical="top" wrapText="1"/>
    </xf>
    <xf numFmtId="0" fontId="56" fillId="0" borderId="83" xfId="0" applyFont="1" applyFill="1" applyBorder="1" applyAlignment="1">
      <alignment horizontal="left" vertical="top" wrapText="1"/>
    </xf>
    <xf numFmtId="0" fontId="56" fillId="0" borderId="84" xfId="0" applyFont="1" applyFill="1" applyBorder="1" applyAlignment="1">
      <alignment horizontal="left" vertical="top" wrapText="1"/>
    </xf>
    <xf numFmtId="0" fontId="56" fillId="0" borderId="82" xfId="0" applyFont="1" applyFill="1" applyBorder="1" applyAlignment="1">
      <alignment horizontal="right" vertical="top" wrapText="1" indent="5"/>
    </xf>
    <xf numFmtId="0" fontId="56" fillId="0" borderId="83" xfId="0" applyFont="1" applyFill="1" applyBorder="1" applyAlignment="1">
      <alignment horizontal="right" vertical="top" wrapText="1" indent="5"/>
    </xf>
    <xf numFmtId="0" fontId="56" fillId="0" borderId="84" xfId="0" applyFont="1" applyFill="1" applyBorder="1" applyAlignment="1">
      <alignment horizontal="right" vertical="top" wrapText="1" indent="5"/>
    </xf>
    <xf numFmtId="0" fontId="56" fillId="0" borderId="82" xfId="0" applyFont="1" applyFill="1" applyBorder="1" applyAlignment="1">
      <alignment horizontal="right" vertical="top" wrapText="1" indent="4"/>
    </xf>
    <xf numFmtId="0" fontId="56" fillId="0" borderId="83" xfId="0" applyFont="1" applyFill="1" applyBorder="1" applyAlignment="1">
      <alignment horizontal="right" vertical="top" wrapText="1" indent="4"/>
    </xf>
    <xf numFmtId="0" fontId="56" fillId="0" borderId="84" xfId="0" applyFont="1" applyFill="1" applyBorder="1" applyAlignment="1">
      <alignment horizontal="right" vertical="top" wrapText="1" indent="4"/>
    </xf>
    <xf numFmtId="0" fontId="0" fillId="0" borderId="82" xfId="0" applyFill="1" applyBorder="1" applyAlignment="1">
      <alignment horizontal="center" vertical="top" wrapText="1"/>
    </xf>
    <xf numFmtId="0" fontId="0" fillId="0" borderId="83" xfId="0" applyFill="1" applyBorder="1" applyAlignment="1">
      <alignment horizontal="center" vertical="top" wrapText="1"/>
    </xf>
    <xf numFmtId="0" fontId="0" fillId="0" borderId="84" xfId="0" applyFill="1" applyBorder="1" applyAlignment="1">
      <alignment horizontal="center" vertical="top" wrapText="1"/>
    </xf>
    <xf numFmtId="0" fontId="88" fillId="0" borderId="50" xfId="10" applyFont="1" applyFill="1" applyBorder="1" applyAlignment="1">
      <alignment horizontal="center" vertical="center"/>
    </xf>
    <xf numFmtId="0" fontId="88" fillId="0" borderId="54" xfId="10" applyFont="1" applyFill="1" applyBorder="1" applyAlignment="1">
      <alignment horizontal="center" vertical="center"/>
    </xf>
    <xf numFmtId="49" fontId="19" fillId="0" borderId="51" xfId="10" applyNumberFormat="1" applyFont="1" applyFill="1" applyBorder="1" applyAlignment="1">
      <alignment horizontal="left" vertical="center" wrapText="1"/>
    </xf>
    <xf numFmtId="0" fontId="19" fillId="0" borderId="55" xfId="10" applyFont="1" applyFill="1" applyBorder="1" applyAlignment="1">
      <alignment horizontal="left" vertical="center" wrapText="1"/>
    </xf>
    <xf numFmtId="0" fontId="88" fillId="0" borderId="47" xfId="10" applyFont="1" applyFill="1" applyBorder="1" applyAlignment="1">
      <alignment horizontal="center" vertical="center"/>
    </xf>
    <xf numFmtId="0" fontId="19" fillId="0" borderId="48" xfId="10" applyFont="1" applyFill="1" applyBorder="1" applyAlignment="1">
      <alignment horizontal="left" vertical="center"/>
    </xf>
    <xf numFmtId="0" fontId="21" fillId="0" borderId="0" xfId="10" applyFont="1" applyFill="1" applyBorder="1" applyAlignment="1">
      <alignment horizontal="center"/>
    </xf>
    <xf numFmtId="0" fontId="19" fillId="0" borderId="51" xfId="10" applyFont="1" applyFill="1" applyBorder="1" applyAlignment="1">
      <alignment horizontal="left" vertical="center"/>
    </xf>
    <xf numFmtId="0" fontId="19" fillId="0" borderId="55" xfId="10" applyFont="1" applyFill="1" applyBorder="1" applyAlignment="1">
      <alignment horizontal="left" vertical="center"/>
    </xf>
    <xf numFmtId="49" fontId="19" fillId="0" borderId="51" xfId="10" applyNumberFormat="1" applyFont="1" applyFill="1" applyBorder="1" applyAlignment="1">
      <alignment horizontal="left" vertical="center"/>
    </xf>
    <xf numFmtId="49" fontId="19" fillId="0" borderId="48" xfId="10" applyNumberFormat="1" applyFont="1" applyFill="1" applyBorder="1" applyAlignment="1">
      <alignment horizontal="left" vertical="center"/>
    </xf>
    <xf numFmtId="0" fontId="88" fillId="0" borderId="61" xfId="10" applyFont="1" applyFill="1" applyBorder="1" applyAlignment="1">
      <alignment horizontal="center" vertical="center"/>
    </xf>
    <xf numFmtId="0" fontId="19" fillId="0" borderId="25" xfId="10" applyFont="1" applyFill="1" applyBorder="1" applyAlignment="1">
      <alignment horizontal="left" vertical="center"/>
    </xf>
    <xf numFmtId="0" fontId="88" fillId="35" borderId="50" xfId="10" applyFont="1" applyFill="1" applyBorder="1" applyAlignment="1">
      <alignment horizontal="center" vertical="center"/>
    </xf>
    <xf numFmtId="0" fontId="88" fillId="35" borderId="54" xfId="10" applyFont="1" applyFill="1" applyBorder="1" applyAlignment="1">
      <alignment horizontal="center" vertical="center"/>
    </xf>
    <xf numFmtId="49" fontId="19" fillId="35" borderId="51" xfId="10" applyNumberFormat="1" applyFont="1" applyFill="1" applyBorder="1" applyAlignment="1">
      <alignment horizontal="left" vertical="center" wrapText="1"/>
    </xf>
    <xf numFmtId="0" fontId="19" fillId="35" borderId="55" xfId="10" applyFont="1" applyFill="1" applyBorder="1" applyAlignment="1">
      <alignment horizontal="left" vertical="center" wrapText="1"/>
    </xf>
    <xf numFmtId="0" fontId="54" fillId="0" borderId="0" xfId="10" applyFont="1" applyFill="1" applyBorder="1" applyAlignment="1">
      <alignment horizontal="center" vertical="center" wrapText="1"/>
    </xf>
    <xf numFmtId="0" fontId="19" fillId="0" borderId="0" xfId="10" applyFont="1" applyFill="1" applyBorder="1" applyAlignment="1">
      <alignment horizontal="center" vertical="center"/>
    </xf>
    <xf numFmtId="0" fontId="19" fillId="0" borderId="31" xfId="0" applyFont="1" applyFill="1" applyBorder="1" applyAlignment="1">
      <alignment horizontal="center" vertical="center"/>
    </xf>
    <xf numFmtId="0" fontId="19" fillId="0" borderId="32"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90" fillId="0" borderId="36" xfId="0" applyFont="1" applyFill="1" applyBorder="1" applyAlignment="1">
      <alignment horizontal="center" vertical="center"/>
    </xf>
    <xf numFmtId="0" fontId="90" fillId="0" borderId="7" xfId="0" applyFont="1" applyFill="1" applyBorder="1" applyAlignment="1">
      <alignment horizontal="center" vertical="center"/>
    </xf>
    <xf numFmtId="49" fontId="19" fillId="0" borderId="48" xfId="10" applyNumberFormat="1" applyFont="1" applyFill="1" applyBorder="1" applyAlignment="1">
      <alignment horizontal="left" vertical="center" wrapText="1"/>
    </xf>
    <xf numFmtId="0" fontId="19" fillId="0" borderId="48" xfId="10" applyFont="1" applyFill="1" applyBorder="1" applyAlignment="1">
      <alignment horizontal="left" vertical="center" wrapText="1"/>
    </xf>
    <xf numFmtId="0" fontId="21" fillId="0" borderId="36" xfId="10" applyFont="1" applyFill="1" applyBorder="1" applyAlignment="1">
      <alignment horizontal="center"/>
    </xf>
    <xf numFmtId="0" fontId="21" fillId="0" borderId="7" xfId="10" applyFont="1" applyFill="1" applyBorder="1" applyAlignment="1">
      <alignment horizontal="center"/>
    </xf>
    <xf numFmtId="0" fontId="21" fillId="0" borderId="37" xfId="10" applyFont="1" applyFill="1" applyBorder="1" applyAlignment="1">
      <alignment horizontal="center"/>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44" xfId="0" applyFont="1" applyFill="1" applyBorder="1" applyAlignment="1">
      <alignment horizontal="center" vertical="center" wrapText="1"/>
    </xf>
    <xf numFmtId="0" fontId="21" fillId="0" borderId="28"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19" fillId="0" borderId="6" xfId="10" applyFont="1" applyFill="1" applyBorder="1" applyAlignment="1">
      <alignment horizontal="left" vertical="center"/>
    </xf>
    <xf numFmtId="0" fontId="19" fillId="0" borderId="8" xfId="10" applyFont="1" applyFill="1" applyBorder="1" applyAlignment="1">
      <alignment horizontal="left" vertical="center"/>
    </xf>
    <xf numFmtId="0" fontId="85" fillId="0" borderId="6" xfId="10" applyFont="1" applyFill="1" applyBorder="1" applyAlignment="1">
      <alignment horizontal="left" vertical="center"/>
    </xf>
    <xf numFmtId="0" fontId="85" fillId="0" borderId="7" xfId="10" applyFont="1" applyFill="1" applyBorder="1" applyAlignment="1">
      <alignment horizontal="left" vertical="center"/>
    </xf>
    <xf numFmtId="0" fontId="85" fillId="0" borderId="8" xfId="10" applyFont="1" applyFill="1" applyBorder="1" applyAlignment="1">
      <alignment horizontal="left" vertical="center"/>
    </xf>
    <xf numFmtId="166" fontId="85" fillId="0" borderId="43" xfId="10" applyNumberFormat="1" applyFont="1" applyFill="1" applyBorder="1" applyAlignment="1">
      <alignment horizontal="center" vertical="center"/>
    </xf>
    <xf numFmtId="166" fontId="85" fillId="0" borderId="45" xfId="10" applyNumberFormat="1" applyFont="1" applyFill="1" applyBorder="1" applyAlignment="1">
      <alignment horizontal="center" vertical="center"/>
    </xf>
    <xf numFmtId="0" fontId="85" fillId="0" borderId="6" xfId="10" applyFont="1" applyFill="1" applyBorder="1" applyAlignment="1">
      <alignment horizontal="left" vertical="center" wrapText="1"/>
    </xf>
    <xf numFmtId="0" fontId="85" fillId="0" borderId="7" xfId="10" applyFont="1" applyFill="1" applyBorder="1" applyAlignment="1">
      <alignment horizontal="left" vertical="center" wrapText="1"/>
    </xf>
    <xf numFmtId="0" fontId="85" fillId="0" borderId="8" xfId="10" applyFont="1" applyFill="1" applyBorder="1" applyAlignment="1">
      <alignment horizontal="left" vertical="center" wrapText="1"/>
    </xf>
    <xf numFmtId="0" fontId="85" fillId="0" borderId="46" xfId="10" applyFont="1" applyFill="1" applyBorder="1" applyAlignment="1">
      <alignment horizontal="center" vertical="center"/>
    </xf>
    <xf numFmtId="0" fontId="43" fillId="0" borderId="47" xfId="11" applyFont="1" applyFill="1" applyBorder="1" applyAlignment="1">
      <alignment horizontal="center" vertical="center"/>
    </xf>
    <xf numFmtId="0" fontId="85" fillId="0" borderId="26" xfId="10" applyFont="1" applyFill="1" applyBorder="1" applyAlignment="1">
      <alignment horizontal="center" vertical="center"/>
    </xf>
    <xf numFmtId="0" fontId="43" fillId="0" borderId="48" xfId="11" applyFont="1" applyFill="1" applyBorder="1" applyAlignment="1">
      <alignment horizontal="center" vertical="center"/>
    </xf>
    <xf numFmtId="0" fontId="85" fillId="0" borderId="68" xfId="10" applyFont="1" applyFill="1" applyBorder="1" applyAlignment="1">
      <alignment horizontal="center" vertical="center" wrapText="1"/>
    </xf>
    <xf numFmtId="0" fontId="43" fillId="0" borderId="18" xfId="11" applyFont="1" applyFill="1" applyBorder="1" applyAlignment="1">
      <alignment horizontal="center" vertical="center" wrapText="1"/>
    </xf>
    <xf numFmtId="0" fontId="54" fillId="0" borderId="6" xfId="0" applyFont="1" applyFill="1" applyBorder="1" applyAlignment="1">
      <alignment horizontal="center" vertical="center"/>
    </xf>
    <xf numFmtId="0" fontId="54" fillId="0" borderId="7" xfId="0" applyFont="1" applyFill="1" applyBorder="1" applyAlignment="1">
      <alignment horizontal="center" vertical="center"/>
    </xf>
    <xf numFmtId="0" fontId="54" fillId="0" borderId="37" xfId="0" applyFont="1" applyFill="1" applyBorder="1" applyAlignment="1">
      <alignment horizontal="center" vertical="center"/>
    </xf>
    <xf numFmtId="0" fontId="19" fillId="0" borderId="51" xfId="10" applyFont="1" applyFill="1" applyBorder="1" applyAlignment="1">
      <alignment horizontal="left" vertical="center" wrapText="1"/>
    </xf>
    <xf numFmtId="49" fontId="43" fillId="0" borderId="0" xfId="2" applyNumberFormat="1" applyFont="1" applyFill="1" applyBorder="1" applyAlignment="1">
      <alignment horizontal="center"/>
    </xf>
    <xf numFmtId="49" fontId="44" fillId="0" borderId="0" xfId="2" applyNumberFormat="1" applyFont="1" applyFill="1" applyBorder="1" applyAlignment="1">
      <alignment horizontal="center"/>
    </xf>
    <xf numFmtId="44" fontId="21" fillId="0" borderId="0" xfId="63" applyFont="1" applyFill="1" applyBorder="1" applyAlignment="1">
      <alignment horizontal="center" vertical="center"/>
    </xf>
    <xf numFmtId="4" fontId="44" fillId="0" borderId="0" xfId="46" applyNumberFormat="1" applyFont="1" applyFill="1" applyBorder="1" applyAlignment="1">
      <alignment horizontal="center" vertical="center"/>
    </xf>
    <xf numFmtId="0" fontId="81" fillId="30" borderId="25" xfId="0" applyFont="1" applyFill="1" applyBorder="1" applyAlignment="1">
      <alignment horizontal="left" vertical="center" wrapText="1"/>
    </xf>
    <xf numFmtId="43" fontId="21" fillId="32" borderId="121" xfId="1" applyFont="1" applyFill="1" applyBorder="1" applyAlignment="1">
      <alignment horizontal="center" vertical="center"/>
    </xf>
    <xf numFmtId="43" fontId="21" fillId="32" borderId="28" xfId="1" applyFont="1" applyFill="1" applyBorder="1" applyAlignment="1">
      <alignment horizontal="center" vertical="center"/>
    </xf>
    <xf numFmtId="43" fontId="21" fillId="32" borderId="29" xfId="1" applyFont="1" applyFill="1" applyBorder="1" applyAlignment="1">
      <alignment horizontal="center" vertical="center"/>
    </xf>
    <xf numFmtId="0" fontId="81" fillId="33" borderId="6" xfId="0" applyFont="1" applyFill="1" applyBorder="1" applyAlignment="1">
      <alignment horizontal="left" vertical="center" wrapText="1"/>
    </xf>
    <xf numFmtId="0" fontId="81" fillId="33" borderId="7" xfId="0" applyFont="1" applyFill="1" applyBorder="1" applyAlignment="1">
      <alignment horizontal="left" vertical="center" wrapText="1"/>
    </xf>
    <xf numFmtId="0" fontId="81" fillId="33" borderId="7" xfId="0" applyFont="1" applyFill="1" applyBorder="1" applyAlignment="1">
      <alignment horizontal="center" vertical="center" wrapText="1"/>
    </xf>
    <xf numFmtId="0" fontId="17" fillId="0" borderId="0" xfId="0" applyFont="1" applyBorder="1" applyAlignment="1">
      <alignment horizontal="center" vertical="center"/>
    </xf>
    <xf numFmtId="0" fontId="81" fillId="0" borderId="0" xfId="0" applyFont="1" applyFill="1" applyBorder="1" applyAlignment="1">
      <alignment horizontal="center" vertical="center"/>
    </xf>
    <xf numFmtId="43" fontId="21" fillId="0" borderId="0" xfId="1" applyFont="1" applyBorder="1" applyAlignment="1">
      <alignment horizontal="center" vertical="center"/>
    </xf>
    <xf numFmtId="43" fontId="19" fillId="0" borderId="0" xfId="1" applyFont="1" applyBorder="1" applyAlignment="1">
      <alignment horizontal="center" vertical="center"/>
    </xf>
    <xf numFmtId="43" fontId="81" fillId="0" borderId="0" xfId="64" applyNumberFormat="1" applyFont="1" applyFill="1" applyBorder="1" applyAlignment="1">
      <alignment horizontal="center" vertical="center"/>
    </xf>
    <xf numFmtId="10" fontId="81" fillId="30" borderId="7" xfId="64" applyNumberFormat="1" applyFont="1" applyFill="1" applyBorder="1" applyAlignment="1">
      <alignment horizontal="center" vertical="center"/>
    </xf>
    <xf numFmtId="10" fontId="81" fillId="30" borderId="8" xfId="64" applyNumberFormat="1" applyFont="1" applyFill="1" applyBorder="1" applyAlignment="1">
      <alignment horizontal="center" vertical="center"/>
    </xf>
    <xf numFmtId="10" fontId="81" fillId="30" borderId="6" xfId="64" applyNumberFormat="1" applyFont="1" applyFill="1" applyBorder="1" applyAlignment="1">
      <alignment horizontal="center" vertical="center"/>
    </xf>
    <xf numFmtId="10" fontId="81" fillId="0" borderId="0" xfId="64" applyNumberFormat="1" applyFont="1" applyFill="1" applyBorder="1" applyAlignment="1">
      <alignment horizontal="center" vertical="center"/>
    </xf>
    <xf numFmtId="10" fontId="21" fillId="0" borderId="0" xfId="64" applyNumberFormat="1" applyFont="1" applyFill="1" applyBorder="1" applyAlignment="1">
      <alignment horizontal="center" vertical="center"/>
    </xf>
    <xf numFmtId="0" fontId="21" fillId="0" borderId="0" xfId="0" applyFont="1" applyFill="1" applyBorder="1" applyAlignment="1">
      <alignment horizontal="center" vertical="center"/>
    </xf>
    <xf numFmtId="0" fontId="81" fillId="34" borderId="6" xfId="0" applyFont="1" applyFill="1" applyBorder="1" applyAlignment="1">
      <alignment horizontal="center" vertical="center" wrapText="1"/>
    </xf>
    <xf numFmtId="0" fontId="81" fillId="34" borderId="7" xfId="0" applyFont="1" applyFill="1" applyBorder="1" applyAlignment="1">
      <alignment horizontal="center" vertical="center" wrapText="1"/>
    </xf>
    <xf numFmtId="43" fontId="81" fillId="34" borderId="36" xfId="0" applyNumberFormat="1" applyFont="1" applyFill="1" applyBorder="1" applyAlignment="1">
      <alignment horizontal="center" vertical="center" wrapText="1"/>
    </xf>
    <xf numFmtId="0" fontId="81" fillId="34" borderId="8" xfId="0" applyFont="1" applyFill="1" applyBorder="1" applyAlignment="1">
      <alignment horizontal="center" vertical="center" wrapText="1"/>
    </xf>
    <xf numFmtId="43" fontId="81" fillId="34" borderId="7" xfId="0" applyNumberFormat="1" applyFont="1" applyFill="1" applyBorder="1" applyAlignment="1">
      <alignment horizontal="center" vertical="center" wrapText="1"/>
    </xf>
    <xf numFmtId="0" fontId="81" fillId="34" borderId="37" xfId="0" applyFont="1" applyFill="1" applyBorder="1" applyAlignment="1">
      <alignment horizontal="center" vertical="center" wrapText="1"/>
    </xf>
    <xf numFmtId="43" fontId="81" fillId="34" borderId="39" xfId="0" applyNumberFormat="1" applyFont="1" applyFill="1" applyBorder="1" applyAlignment="1">
      <alignment horizontal="center" vertical="center" wrapText="1"/>
    </xf>
    <xf numFmtId="0" fontId="81" fillId="34" borderId="123" xfId="0" applyFont="1" applyFill="1" applyBorder="1" applyAlignment="1">
      <alignment horizontal="center" vertical="center" wrapText="1"/>
    </xf>
    <xf numFmtId="10" fontId="81" fillId="30" borderId="36" xfId="64" applyNumberFormat="1" applyFont="1" applyFill="1" applyBorder="1" applyAlignment="1">
      <alignment horizontal="center" vertical="center"/>
    </xf>
    <xf numFmtId="10" fontId="81" fillId="30" borderId="37" xfId="64" applyNumberFormat="1" applyFont="1" applyFill="1" applyBorder="1" applyAlignment="1">
      <alignment horizontal="center" vertical="center"/>
    </xf>
    <xf numFmtId="10" fontId="81" fillId="30" borderId="1" xfId="64" applyNumberFormat="1" applyFont="1" applyFill="1" applyBorder="1" applyAlignment="1">
      <alignment horizontal="center" vertical="center"/>
    </xf>
    <xf numFmtId="43" fontId="81" fillId="34" borderId="1" xfId="0" applyNumberFormat="1" applyFont="1" applyFill="1" applyBorder="1" applyAlignment="1">
      <alignment horizontal="center" vertical="center" wrapText="1"/>
    </xf>
    <xf numFmtId="0" fontId="81" fillId="34" borderId="49" xfId="0" applyFont="1" applyFill="1" applyBorder="1" applyAlignment="1">
      <alignment horizontal="center" vertical="center" wrapText="1"/>
    </xf>
    <xf numFmtId="43" fontId="81" fillId="0" borderId="73" xfId="64" applyNumberFormat="1" applyFont="1" applyFill="1" applyBorder="1" applyAlignment="1">
      <alignment horizontal="center" vertical="center"/>
    </xf>
    <xf numFmtId="10" fontId="81" fillId="0" borderId="73" xfId="64" applyNumberFormat="1" applyFont="1" applyFill="1" applyBorder="1" applyAlignment="1">
      <alignment horizontal="center" vertical="center"/>
    </xf>
    <xf numFmtId="43" fontId="81" fillId="0" borderId="125" xfId="64" applyNumberFormat="1" applyFont="1" applyFill="1" applyBorder="1" applyAlignment="1">
      <alignment horizontal="center" vertical="center"/>
    </xf>
    <xf numFmtId="10" fontId="81" fillId="0" borderId="125" xfId="64" applyNumberFormat="1" applyFont="1" applyFill="1" applyBorder="1" applyAlignment="1">
      <alignment horizontal="center" vertical="center"/>
    </xf>
    <xf numFmtId="43" fontId="81" fillId="33" borderId="65" xfId="0" applyNumberFormat="1" applyFont="1" applyFill="1" applyBorder="1" applyAlignment="1">
      <alignment horizontal="center" vertical="center" wrapText="1"/>
    </xf>
    <xf numFmtId="0" fontId="81" fillId="33" borderId="124" xfId="0" applyFont="1" applyFill="1" applyBorder="1" applyAlignment="1">
      <alignment horizontal="center" vertical="center" wrapText="1"/>
    </xf>
    <xf numFmtId="43" fontId="81" fillId="33" borderId="34" xfId="0" applyNumberFormat="1" applyFont="1" applyFill="1" applyBorder="1" applyAlignment="1">
      <alignment horizontal="center" vertical="center" wrapText="1"/>
    </xf>
    <xf numFmtId="0" fontId="81" fillId="33" borderId="35" xfId="0" applyFont="1" applyFill="1" applyBorder="1" applyAlignment="1">
      <alignment horizontal="center" vertical="center" wrapText="1"/>
    </xf>
    <xf numFmtId="43" fontId="81" fillId="33" borderId="7" xfId="0" applyNumberFormat="1" applyFont="1" applyFill="1" applyBorder="1" applyAlignment="1">
      <alignment horizontal="center" vertical="center" wrapText="1"/>
    </xf>
    <xf numFmtId="0" fontId="81" fillId="33" borderId="8" xfId="0" applyFont="1" applyFill="1" applyBorder="1" applyAlignment="1">
      <alignment horizontal="center" vertical="center" wrapText="1"/>
    </xf>
    <xf numFmtId="1" fontId="21" fillId="0" borderId="26" xfId="0" applyNumberFormat="1" applyFont="1" applyBorder="1" applyAlignment="1">
      <alignment horizontal="center" vertical="center" wrapText="1"/>
    </xf>
    <xf numFmtId="1" fontId="21" fillId="0" borderId="25" xfId="0" applyNumberFormat="1" applyFont="1" applyBorder="1" applyAlignment="1">
      <alignment horizontal="center" vertical="center" wrapText="1"/>
    </xf>
    <xf numFmtId="0" fontId="21" fillId="0" borderId="26" xfId="0" applyFont="1" applyBorder="1" applyAlignment="1">
      <alignment horizontal="left" vertical="center" wrapText="1"/>
    </xf>
    <xf numFmtId="0" fontId="21" fillId="0" borderId="25" xfId="0" applyFont="1" applyBorder="1" applyAlignment="1">
      <alignment horizontal="left" vertical="center" wrapText="1"/>
    </xf>
    <xf numFmtId="43" fontId="21" fillId="0" borderId="26" xfId="1" applyFont="1" applyBorder="1" applyAlignment="1">
      <alignment horizontal="center" vertical="center"/>
    </xf>
    <xf numFmtId="43" fontId="21" fillId="0" borderId="25" xfId="1" applyFont="1" applyBorder="1" applyAlignment="1">
      <alignment horizontal="center" vertical="center"/>
    </xf>
    <xf numFmtId="43" fontId="19" fillId="0" borderId="26" xfId="1" applyFont="1" applyBorder="1" applyAlignment="1">
      <alignment horizontal="center" vertical="center" wrapText="1"/>
    </xf>
    <xf numFmtId="43" fontId="19" fillId="0" borderId="25" xfId="1" applyFont="1" applyBorder="1" applyAlignment="1">
      <alignment horizontal="center" vertical="center" wrapText="1"/>
    </xf>
    <xf numFmtId="2" fontId="21" fillId="0" borderId="26" xfId="64" applyNumberFormat="1" applyFont="1" applyBorder="1" applyAlignment="1">
      <alignment horizontal="center" vertical="center" wrapText="1"/>
    </xf>
    <xf numFmtId="2" fontId="21" fillId="0" borderId="25" xfId="64" applyNumberFormat="1" applyFont="1" applyBorder="1" applyAlignment="1">
      <alignment horizontal="center" vertical="center" wrapText="1"/>
    </xf>
    <xf numFmtId="10" fontId="17" fillId="0" borderId="68" xfId="64" applyNumberFormat="1" applyFont="1" applyFill="1" applyBorder="1" applyAlignment="1">
      <alignment horizontal="center" vertical="center"/>
    </xf>
    <xf numFmtId="10" fontId="17" fillId="0" borderId="40" xfId="64" applyNumberFormat="1" applyFont="1" applyFill="1" applyBorder="1" applyAlignment="1">
      <alignment horizontal="center" vertical="center"/>
    </xf>
    <xf numFmtId="43" fontId="17" fillId="0" borderId="121" xfId="1" applyFont="1" applyFill="1" applyBorder="1" applyAlignment="1">
      <alignment horizontal="center" vertical="center"/>
    </xf>
    <xf numFmtId="43" fontId="17" fillId="0" borderId="29" xfId="1" applyFont="1" applyFill="1" applyBorder="1" applyAlignment="1">
      <alignment horizontal="center" vertical="center"/>
    </xf>
    <xf numFmtId="43" fontId="17" fillId="0" borderId="18" xfId="1" applyFont="1" applyFill="1" applyBorder="1" applyAlignment="1">
      <alignment horizontal="center" vertical="center"/>
    </xf>
    <xf numFmtId="43" fontId="17" fillId="0" borderId="42" xfId="1" applyFont="1" applyFill="1" applyBorder="1" applyAlignment="1">
      <alignment horizontal="center" vertical="center"/>
    </xf>
    <xf numFmtId="43" fontId="21" fillId="0" borderId="48" xfId="1" applyFont="1" applyBorder="1" applyAlignment="1">
      <alignment horizontal="center" vertical="center"/>
    </xf>
    <xf numFmtId="0" fontId="21" fillId="0" borderId="48" xfId="0" applyFont="1" applyBorder="1" applyAlignment="1">
      <alignment horizontal="left" vertical="center" wrapText="1"/>
    </xf>
    <xf numFmtId="43" fontId="17" fillId="0" borderId="0" xfId="1" applyFont="1" applyFill="1" applyBorder="1" applyAlignment="1">
      <alignment horizontal="center" vertical="center"/>
    </xf>
    <xf numFmtId="10" fontId="17" fillId="0" borderId="18" xfId="64" applyNumberFormat="1" applyFont="1" applyFill="1" applyBorder="1" applyAlignment="1">
      <alignment horizontal="center" vertical="center"/>
    </xf>
    <xf numFmtId="10" fontId="17" fillId="0" borderId="42" xfId="64" applyNumberFormat="1" applyFont="1" applyFill="1" applyBorder="1" applyAlignment="1">
      <alignment horizontal="center" vertical="center"/>
    </xf>
    <xf numFmtId="10" fontId="19" fillId="26" borderId="68" xfId="64" applyNumberFormat="1" applyFont="1" applyFill="1" applyBorder="1" applyAlignment="1">
      <alignment horizontal="center" vertical="center"/>
    </xf>
    <xf numFmtId="10" fontId="19" fillId="26" borderId="123" xfId="64" applyNumberFormat="1" applyFont="1" applyFill="1" applyBorder="1" applyAlignment="1">
      <alignment horizontal="center" vertical="center"/>
    </xf>
    <xf numFmtId="2" fontId="21" fillId="0" borderId="68" xfId="64" applyNumberFormat="1" applyFont="1" applyBorder="1" applyAlignment="1">
      <alignment horizontal="center" vertical="center" wrapText="1"/>
    </xf>
    <xf numFmtId="2" fontId="21" fillId="0" borderId="121" xfId="64" applyNumberFormat="1" applyFont="1" applyBorder="1" applyAlignment="1">
      <alignment horizontal="center" vertical="center" wrapText="1"/>
    </xf>
    <xf numFmtId="10" fontId="19" fillId="0" borderId="1" xfId="64" applyNumberFormat="1" applyFont="1" applyFill="1" applyBorder="1" applyAlignment="1">
      <alignment horizontal="center" vertical="center"/>
    </xf>
    <xf numFmtId="43" fontId="84" fillId="31" borderId="18" xfId="1" applyFont="1" applyFill="1" applyBorder="1" applyAlignment="1">
      <alignment horizontal="center" vertical="center"/>
    </xf>
    <xf numFmtId="43" fontId="84" fillId="31" borderId="20" xfId="1" applyFont="1" applyFill="1" applyBorder="1" applyAlignment="1">
      <alignment horizontal="center" vertical="center"/>
    </xf>
    <xf numFmtId="43" fontId="19" fillId="0" borderId="1" xfId="1" applyFont="1" applyFill="1" applyBorder="1" applyAlignment="1">
      <alignment horizontal="center" vertical="center"/>
    </xf>
    <xf numFmtId="43" fontId="84" fillId="0" borderId="1" xfId="1" applyFont="1" applyFill="1" applyBorder="1" applyAlignment="1">
      <alignment horizontal="center" vertical="center"/>
    </xf>
    <xf numFmtId="2" fontId="21" fillId="0" borderId="41" xfId="64" applyNumberFormat="1" applyFont="1" applyBorder="1" applyAlignment="1">
      <alignment horizontal="center" vertical="center" wrapText="1"/>
    </xf>
    <xf numFmtId="2" fontId="21" fillId="0" borderId="45" xfId="64" applyNumberFormat="1" applyFont="1" applyBorder="1" applyAlignment="1">
      <alignment horizontal="center" vertical="center" wrapText="1"/>
    </xf>
    <xf numFmtId="43" fontId="84" fillId="31" borderId="4" xfId="1" applyFont="1" applyFill="1" applyBorder="1" applyAlignment="1">
      <alignment horizontal="center" vertical="center"/>
    </xf>
    <xf numFmtId="43" fontId="84" fillId="31" borderId="42" xfId="1" applyFont="1" applyFill="1" applyBorder="1" applyAlignment="1">
      <alignment horizontal="center" vertical="center"/>
    </xf>
    <xf numFmtId="10" fontId="19" fillId="26" borderId="40" xfId="64" applyNumberFormat="1" applyFont="1" applyFill="1" applyBorder="1" applyAlignment="1">
      <alignment horizontal="center" vertical="center"/>
    </xf>
    <xf numFmtId="0" fontId="21" fillId="0" borderId="6" xfId="0" applyFont="1" applyFill="1" applyBorder="1" applyAlignment="1">
      <alignment horizontal="center" vertical="center"/>
    </xf>
    <xf numFmtId="0" fontId="21" fillId="0" borderId="8" xfId="0" applyFont="1" applyFill="1" applyBorder="1" applyAlignment="1">
      <alignment horizontal="center" vertical="center"/>
    </xf>
    <xf numFmtId="49" fontId="21" fillId="0" borderId="26" xfId="0" applyNumberFormat="1" applyFont="1" applyBorder="1" applyAlignment="1">
      <alignment horizontal="left" vertical="center" wrapText="1"/>
    </xf>
    <xf numFmtId="10" fontId="19" fillId="26" borderId="38" xfId="64" applyNumberFormat="1" applyFont="1" applyFill="1" applyBorder="1" applyAlignment="1">
      <alignment horizontal="center" vertical="center"/>
    </xf>
    <xf numFmtId="43" fontId="84" fillId="31" borderId="121" xfId="1" applyFont="1" applyFill="1" applyBorder="1" applyAlignment="1">
      <alignment horizontal="center" vertical="center"/>
    </xf>
    <xf numFmtId="43" fontId="84" fillId="31" borderId="28" xfId="1" applyFont="1" applyFill="1" applyBorder="1" applyAlignment="1">
      <alignment horizontal="center" vertical="center"/>
    </xf>
    <xf numFmtId="10" fontId="19" fillId="26" borderId="39" xfId="64" applyNumberFormat="1" applyFont="1" applyFill="1" applyBorder="1" applyAlignment="1">
      <alignment horizontal="center" vertical="center"/>
    </xf>
    <xf numFmtId="43" fontId="17" fillId="0" borderId="28" xfId="1" applyFont="1" applyFill="1" applyBorder="1" applyAlignment="1">
      <alignment horizontal="center" vertical="center"/>
    </xf>
    <xf numFmtId="0" fontId="21" fillId="0" borderId="1" xfId="0" applyFont="1" applyFill="1" applyBorder="1" applyAlignment="1">
      <alignment horizontal="center" vertical="center"/>
    </xf>
    <xf numFmtId="9" fontId="19" fillId="0" borderId="1" xfId="64" applyFont="1" applyFill="1" applyBorder="1" applyAlignment="1">
      <alignment horizontal="center" vertical="center"/>
    </xf>
    <xf numFmtId="10" fontId="19" fillId="0" borderId="68" xfId="64" applyNumberFormat="1" applyFont="1" applyFill="1" applyBorder="1" applyAlignment="1">
      <alignment horizontal="center" vertical="center"/>
    </xf>
    <xf numFmtId="10" fontId="19" fillId="0" borderId="123" xfId="64" applyNumberFormat="1" applyFont="1" applyFill="1" applyBorder="1" applyAlignment="1">
      <alignment horizontal="center" vertical="center"/>
    </xf>
    <xf numFmtId="10" fontId="19" fillId="0" borderId="38" xfId="64" applyNumberFormat="1" applyFont="1" applyFill="1" applyBorder="1" applyAlignment="1">
      <alignment horizontal="center" vertical="center"/>
    </xf>
    <xf numFmtId="10" fontId="19" fillId="0" borderId="40" xfId="64" applyNumberFormat="1" applyFont="1" applyFill="1" applyBorder="1" applyAlignment="1">
      <alignment horizontal="center" vertical="center"/>
    </xf>
    <xf numFmtId="164" fontId="84" fillId="31" borderId="44" xfId="1" applyNumberFormat="1" applyFont="1" applyFill="1" applyBorder="1" applyAlignment="1">
      <alignment horizontal="center" vertical="center"/>
    </xf>
    <xf numFmtId="164" fontId="84" fillId="31" borderId="28" xfId="1" applyNumberFormat="1" applyFont="1" applyFill="1" applyBorder="1" applyAlignment="1">
      <alignment horizontal="center" vertical="center"/>
    </xf>
    <xf numFmtId="43" fontId="19" fillId="0" borderId="121" xfId="1" applyFont="1" applyFill="1" applyBorder="1" applyAlignment="1">
      <alignment horizontal="center" vertical="center"/>
    </xf>
    <xf numFmtId="43" fontId="19" fillId="0" borderId="122" xfId="1" applyFont="1" applyFill="1" applyBorder="1" applyAlignment="1">
      <alignment horizontal="center" vertical="center"/>
    </xf>
    <xf numFmtId="43" fontId="19" fillId="0" borderId="44" xfId="1" applyFont="1" applyFill="1" applyBorder="1" applyAlignment="1">
      <alignment horizontal="center" vertical="center"/>
    </xf>
    <xf numFmtId="43" fontId="19" fillId="0" borderId="29" xfId="1" applyFont="1" applyFill="1" applyBorder="1" applyAlignment="1">
      <alignment horizontal="center" vertical="center"/>
    </xf>
    <xf numFmtId="43" fontId="17" fillId="0" borderId="39" xfId="1" applyFont="1" applyFill="1" applyBorder="1" applyAlignment="1">
      <alignment horizontal="center" vertical="center"/>
    </xf>
    <xf numFmtId="43" fontId="17" fillId="0" borderId="40" xfId="1" applyFont="1" applyFill="1" applyBorder="1" applyAlignment="1">
      <alignment horizontal="center" vertical="center"/>
    </xf>
    <xf numFmtId="43" fontId="17" fillId="0" borderId="68" xfId="1" applyFont="1" applyFill="1" applyBorder="1" applyAlignment="1">
      <alignment horizontal="center" vertical="center"/>
    </xf>
    <xf numFmtId="43" fontId="84" fillId="0" borderId="121" xfId="1" applyFont="1" applyFill="1" applyBorder="1" applyAlignment="1">
      <alignment horizontal="center" vertical="center"/>
    </xf>
    <xf numFmtId="43" fontId="84" fillId="0" borderId="122" xfId="1" applyFont="1" applyFill="1" applyBorder="1" applyAlignment="1">
      <alignment horizontal="center" vertical="center"/>
    </xf>
    <xf numFmtId="43" fontId="84" fillId="0" borderId="44" xfId="1" applyFont="1" applyFill="1" applyBorder="1" applyAlignment="1">
      <alignment horizontal="center" vertical="center"/>
    </xf>
    <xf numFmtId="43" fontId="84" fillId="0" borderId="29" xfId="1" applyFont="1" applyFill="1" applyBorder="1" applyAlignment="1">
      <alignment horizontal="center" vertical="center"/>
    </xf>
    <xf numFmtId="43" fontId="84" fillId="0" borderId="28" xfId="1" applyFont="1" applyFill="1" applyBorder="1" applyAlignment="1">
      <alignment horizontal="center" vertical="center"/>
    </xf>
    <xf numFmtId="43" fontId="21" fillId="0" borderId="26" xfId="1" applyFont="1" applyBorder="1" applyAlignment="1">
      <alignment horizontal="center" vertical="center" wrapText="1"/>
    </xf>
    <xf numFmtId="43" fontId="21" fillId="0" borderId="25" xfId="1" applyFont="1" applyBorder="1" applyAlignment="1">
      <alignment horizontal="center" vertical="center" wrapText="1"/>
    </xf>
    <xf numFmtId="43" fontId="21" fillId="30" borderId="18" xfId="1" applyFont="1" applyFill="1" applyBorder="1" applyAlignment="1">
      <alignment horizontal="center" vertical="center"/>
    </xf>
    <xf numFmtId="43" fontId="17" fillId="30" borderId="0" xfId="1" applyFont="1" applyFill="1" applyBorder="1" applyAlignment="1">
      <alignment horizontal="center" vertical="center"/>
    </xf>
    <xf numFmtId="43" fontId="17" fillId="30" borderId="121" xfId="1" applyFont="1" applyFill="1" applyBorder="1" applyAlignment="1">
      <alignment horizontal="center" vertical="center"/>
    </xf>
    <xf numFmtId="43" fontId="17" fillId="30" borderId="28" xfId="1" applyFont="1" applyFill="1" applyBorder="1" applyAlignment="1">
      <alignment horizontal="center" vertical="center"/>
    </xf>
    <xf numFmtId="43" fontId="17" fillId="30" borderId="20" xfId="1" applyFont="1" applyFill="1" applyBorder="1" applyAlignment="1">
      <alignment horizontal="center" vertical="center"/>
    </xf>
    <xf numFmtId="43" fontId="17" fillId="30" borderId="122" xfId="1" applyFont="1" applyFill="1" applyBorder="1" applyAlignment="1">
      <alignment horizontal="center" vertical="center"/>
    </xf>
    <xf numFmtId="43" fontId="21" fillId="30" borderId="4" xfId="1" applyFont="1" applyFill="1" applyBorder="1" applyAlignment="1">
      <alignment horizontal="center" vertical="center"/>
    </xf>
    <xf numFmtId="43" fontId="17" fillId="30" borderId="44" xfId="1" applyFont="1" applyFill="1" applyBorder="1" applyAlignment="1">
      <alignment horizontal="center" vertical="center"/>
    </xf>
    <xf numFmtId="0" fontId="21" fillId="0" borderId="68" xfId="0" applyFont="1" applyFill="1" applyBorder="1" applyAlignment="1">
      <alignment horizontal="center" vertical="center"/>
    </xf>
    <xf numFmtId="0" fontId="21" fillId="0" borderId="123" xfId="0" applyFont="1" applyFill="1" applyBorder="1" applyAlignment="1">
      <alignment horizontal="center" vertical="center"/>
    </xf>
    <xf numFmtId="165" fontId="19" fillId="0" borderId="0" xfId="63" applyNumberFormat="1"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23" xfId="0" applyFont="1" applyBorder="1" applyAlignment="1">
      <alignment horizontal="center" vertical="center"/>
    </xf>
    <xf numFmtId="0" fontId="19" fillId="0" borderId="30" xfId="0" applyFont="1" applyBorder="1" applyAlignment="1">
      <alignment horizontal="center" vertical="center"/>
    </xf>
    <xf numFmtId="0" fontId="19" fillId="0" borderId="5" xfId="0" applyFont="1" applyBorder="1" applyAlignment="1">
      <alignment horizontal="center" vertical="center"/>
    </xf>
    <xf numFmtId="0" fontId="19" fillId="30" borderId="48" xfId="0" applyFont="1" applyFill="1" applyBorder="1" applyAlignment="1">
      <alignment horizontal="center" vertical="center"/>
    </xf>
    <xf numFmtId="0" fontId="19" fillId="30" borderId="25" xfId="0" applyFont="1" applyFill="1" applyBorder="1" applyAlignment="1">
      <alignment horizontal="center" vertical="center"/>
    </xf>
    <xf numFmtId="0" fontId="19" fillId="30" borderId="48" xfId="0" applyFont="1" applyFill="1" applyBorder="1" applyAlignment="1">
      <alignment horizontal="center" vertical="justify"/>
    </xf>
    <xf numFmtId="0" fontId="19" fillId="30" borderId="25" xfId="0" applyFont="1" applyFill="1" applyBorder="1" applyAlignment="1">
      <alignment horizontal="center" vertical="justify"/>
    </xf>
    <xf numFmtId="44" fontId="19" fillId="30" borderId="48" xfId="63" applyFont="1" applyFill="1" applyBorder="1" applyAlignment="1">
      <alignment horizontal="center" vertical="center" wrapText="1"/>
    </xf>
    <xf numFmtId="44" fontId="19" fillId="30" borderId="25" xfId="63" applyFont="1" applyFill="1" applyBorder="1" applyAlignment="1">
      <alignment horizontal="center" vertical="center" wrapText="1"/>
    </xf>
    <xf numFmtId="44" fontId="19" fillId="30" borderId="18" xfId="63" applyFont="1" applyFill="1" applyBorder="1" applyAlignment="1">
      <alignment horizontal="center" vertical="center" wrapText="1"/>
    </xf>
    <xf numFmtId="44" fontId="19" fillId="30" borderId="121" xfId="63" applyFont="1" applyFill="1" applyBorder="1" applyAlignment="1">
      <alignment horizontal="center" vertical="center" wrapText="1"/>
    </xf>
    <xf numFmtId="43" fontId="17" fillId="30" borderId="42" xfId="1" applyFont="1" applyFill="1" applyBorder="1" applyAlignment="1">
      <alignment horizontal="center" vertical="center"/>
    </xf>
    <xf numFmtId="43" fontId="17" fillId="30" borderId="29" xfId="1" applyFont="1" applyFill="1" applyBorder="1" applyAlignment="1">
      <alignment horizontal="center" vertical="center"/>
    </xf>
    <xf numFmtId="0" fontId="19" fillId="0" borderId="0" xfId="0" applyFont="1" applyBorder="1" applyAlignment="1">
      <alignment horizontal="left" vertical="center"/>
    </xf>
  </cellXfs>
  <cellStyles count="65">
    <cellStyle name="20% - Ênfase1 2" xfId="14"/>
    <cellStyle name="20% - Ênfase2 2" xfId="15"/>
    <cellStyle name="20% - Ênfase3 2" xfId="16"/>
    <cellStyle name="20% - Ênfase4 2" xfId="17"/>
    <cellStyle name="20% - Ênfase5 2" xfId="18"/>
    <cellStyle name="20% - Ênfase6 2" xfId="19"/>
    <cellStyle name="40% - Ênfase1 2" xfId="20"/>
    <cellStyle name="40% - Ênfase2 2" xfId="21"/>
    <cellStyle name="40% - Ênfase3 2" xfId="22"/>
    <cellStyle name="40% - Ênfase4 2" xfId="23"/>
    <cellStyle name="40% - Ênfase5 2" xfId="24"/>
    <cellStyle name="40% - Ênfase6 2" xfId="25"/>
    <cellStyle name="60% - Ênfase1 2" xfId="26"/>
    <cellStyle name="60% - Ênfase2 2" xfId="27"/>
    <cellStyle name="60% - Ênfase3 2" xfId="28"/>
    <cellStyle name="60% - Ênfase4 2" xfId="29"/>
    <cellStyle name="60% - Ênfase5 2" xfId="30"/>
    <cellStyle name="60% - Ênfase6 2" xfId="31"/>
    <cellStyle name="Bom 2" xfId="32"/>
    <cellStyle name="Cálculo 2" xfId="33"/>
    <cellStyle name="Célula de Verificação 2" xfId="34"/>
    <cellStyle name="Célula Vinculada 2" xfId="35"/>
    <cellStyle name="Ênfase1 2" xfId="36"/>
    <cellStyle name="Ênfase2 2" xfId="37"/>
    <cellStyle name="Ênfase3 2" xfId="38"/>
    <cellStyle name="Ênfase4 2" xfId="39"/>
    <cellStyle name="Ênfase5 2" xfId="40"/>
    <cellStyle name="Ênfase6 2" xfId="41"/>
    <cellStyle name="Entrada 2" xfId="42"/>
    <cellStyle name="Incorreto 2" xfId="43"/>
    <cellStyle name="Moeda" xfId="63" builtinId="4"/>
    <cellStyle name="Moeda 2" xfId="5"/>
    <cellStyle name="Moeda 2 2" xfId="44"/>
    <cellStyle name="Moeda 2_3_-_PLANILHA_MODELO_e_Boletim_CPOS_157" xfId="9"/>
    <cellStyle name="Neutra 2" xfId="45"/>
    <cellStyle name="Normal" xfId="0" builtinId="0"/>
    <cellStyle name="Normal 2" xfId="2"/>
    <cellStyle name="Normal 2 10" xfId="59"/>
    <cellStyle name="Normal 2 2" xfId="11"/>
    <cellStyle name="Normal 2 2 2" xfId="46"/>
    <cellStyle name="Normal 2 3" xfId="7"/>
    <cellStyle name="Normal 2_3_-_PLANILHA_MODELO_e_Boletim_CPOS_157" xfId="6"/>
    <cellStyle name="Normal 3" xfId="4"/>
    <cellStyle name="Normal 3 2" xfId="10"/>
    <cellStyle name="Normal 4" xfId="47"/>
    <cellStyle name="Normal 5" xfId="13"/>
    <cellStyle name="Normal 6" xfId="60"/>
    <cellStyle name="Nota 2" xfId="48"/>
    <cellStyle name="Porcentagem" xfId="64" builtinId="5"/>
    <cellStyle name="Porcentagem 2" xfId="61"/>
    <cellStyle name="Saída 2" xfId="49"/>
    <cellStyle name="Separador de milhares 2" xfId="12"/>
    <cellStyle name="Texto de Aviso 2" xfId="50"/>
    <cellStyle name="Texto Explicativo 2" xfId="51"/>
    <cellStyle name="Título 1 2" xfId="52"/>
    <cellStyle name="Título 2 2" xfId="53"/>
    <cellStyle name="Título 3 2" xfId="54"/>
    <cellStyle name="Título 4 2" xfId="55"/>
    <cellStyle name="Título 5" xfId="56"/>
    <cellStyle name="Total 2" xfId="57"/>
    <cellStyle name="Vírgula" xfId="1" builtinId="3"/>
    <cellStyle name="Vírgula 2" xfId="3"/>
    <cellStyle name="Vírgula 2 2" xfId="58"/>
    <cellStyle name="Vírgula 3" xfId="8"/>
    <cellStyle name="Vírgula 4" xfId="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wmf"/></Relationships>
</file>

<file path=xl/drawings/_rels/drawing3.xml.rels><?xml version="1.0" encoding="UTF-8" standalone="yes"?>
<Relationships xmlns="http://schemas.openxmlformats.org/package/2006/relationships"><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1" Type="http://schemas.openxmlformats.org/officeDocument/2006/relationships/image" Target="../media/image4.wmf"/></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142875</xdr:rowOff>
    </xdr:from>
    <xdr:to>
      <xdr:col>2</xdr:col>
      <xdr:colOff>542009</xdr:colOff>
      <xdr:row>5</xdr:row>
      <xdr:rowOff>177613</xdr:rowOff>
    </xdr:to>
    <xdr:pic>
      <xdr:nvPicPr>
        <xdr:cNvPr id="5" name="Picture"/>
        <xdr:cNvPicPr/>
      </xdr:nvPicPr>
      <xdr:blipFill>
        <a:blip xmlns:r="http://schemas.openxmlformats.org/officeDocument/2006/relationships" r:embed="rId1"/>
        <a:srcRect/>
        <a:stretch>
          <a:fillRect/>
        </a:stretch>
      </xdr:blipFill>
      <xdr:spPr>
        <a:xfrm>
          <a:off x="114300" y="228600"/>
          <a:ext cx="1192306" cy="834838"/>
        </a:xfrm>
        <a:prstGeom prst="rect">
          <a:avLst/>
        </a:prstGeom>
      </xdr:spPr>
    </xdr:pic>
    <xdr:clientData/>
  </xdr:twoCellAnchor>
  <xdr:twoCellAnchor editAs="oneCell">
    <xdr:from>
      <xdr:col>0</xdr:col>
      <xdr:colOff>103094</xdr:colOff>
      <xdr:row>1</xdr:row>
      <xdr:rowOff>194981</xdr:rowOff>
    </xdr:from>
    <xdr:to>
      <xdr:col>2</xdr:col>
      <xdr:colOff>548578</xdr:colOff>
      <xdr:row>6</xdr:row>
      <xdr:rowOff>14150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94" y="280706"/>
          <a:ext cx="116765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103094</xdr:colOff>
      <xdr:row>1</xdr:row>
      <xdr:rowOff>194981</xdr:rowOff>
    </xdr:from>
    <xdr:ext cx="1162508" cy="806305"/>
    <xdr:pic>
      <xdr:nvPicPr>
        <xdr:cNvPr id="10" name="Imagem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094" y="280706"/>
          <a:ext cx="116597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19049</xdr:rowOff>
    </xdr:from>
    <xdr:to>
      <xdr:col>2</xdr:col>
      <xdr:colOff>200025</xdr:colOff>
      <xdr:row>5</xdr:row>
      <xdr:rowOff>180974</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3825" y="19049"/>
          <a:ext cx="1343025" cy="11906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0</xdr:row>
      <xdr:rowOff>1</xdr:rowOff>
    </xdr:from>
    <xdr:to>
      <xdr:col>2</xdr:col>
      <xdr:colOff>34362</xdr:colOff>
      <xdr:row>4</xdr:row>
      <xdr:rowOff>190501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5725" y="1"/>
          <a:ext cx="1215462" cy="11620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0</xdr:row>
      <xdr:rowOff>1</xdr:rowOff>
    </xdr:from>
    <xdr:to>
      <xdr:col>2</xdr:col>
      <xdr:colOff>457200</xdr:colOff>
      <xdr:row>4</xdr:row>
      <xdr:rowOff>180426</xdr:rowOff>
    </xdr:to>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1450" y="1"/>
          <a:ext cx="1000125" cy="9805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2285</xdr:colOff>
      <xdr:row>2202</xdr:row>
      <xdr:rowOff>2266</xdr:rowOff>
    </xdr:from>
    <xdr:to>
      <xdr:col>0</xdr:col>
      <xdr:colOff>53085</xdr:colOff>
      <xdr:row>2202</xdr:row>
      <xdr:rowOff>2266</xdr:rowOff>
    </xdr:to>
    <xdr:sp macro="" textlink="">
      <xdr:nvSpPr>
        <xdr:cNvPr id="2" name="Shape 2"/>
        <xdr:cNvSpPr/>
      </xdr:nvSpPr>
      <xdr:spPr>
        <a:xfrm>
          <a:off x="2285" y="416940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2206</xdr:row>
      <xdr:rowOff>2266</xdr:rowOff>
    </xdr:from>
    <xdr:to>
      <xdr:col>0</xdr:col>
      <xdr:colOff>53085</xdr:colOff>
      <xdr:row>2206</xdr:row>
      <xdr:rowOff>2266</xdr:rowOff>
    </xdr:to>
    <xdr:sp macro="" textlink="">
      <xdr:nvSpPr>
        <xdr:cNvPr id="3" name="Shape 3"/>
        <xdr:cNvSpPr/>
      </xdr:nvSpPr>
      <xdr:spPr>
        <a:xfrm>
          <a:off x="2285" y="417511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2210</xdr:row>
      <xdr:rowOff>2266</xdr:rowOff>
    </xdr:from>
    <xdr:to>
      <xdr:col>0</xdr:col>
      <xdr:colOff>53085</xdr:colOff>
      <xdr:row>2210</xdr:row>
      <xdr:rowOff>2266</xdr:rowOff>
    </xdr:to>
    <xdr:sp macro="" textlink="">
      <xdr:nvSpPr>
        <xdr:cNvPr id="4" name="Shape 4"/>
        <xdr:cNvSpPr/>
      </xdr:nvSpPr>
      <xdr:spPr>
        <a:xfrm>
          <a:off x="2285" y="418083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2214</xdr:row>
      <xdr:rowOff>2266</xdr:rowOff>
    </xdr:from>
    <xdr:to>
      <xdr:col>0</xdr:col>
      <xdr:colOff>53085</xdr:colOff>
      <xdr:row>2214</xdr:row>
      <xdr:rowOff>2266</xdr:rowOff>
    </xdr:to>
    <xdr:sp macro="" textlink="">
      <xdr:nvSpPr>
        <xdr:cNvPr id="5" name="Shape 5"/>
        <xdr:cNvSpPr/>
      </xdr:nvSpPr>
      <xdr:spPr>
        <a:xfrm>
          <a:off x="2285" y="418654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2218</xdr:row>
      <xdr:rowOff>2266</xdr:rowOff>
    </xdr:from>
    <xdr:to>
      <xdr:col>0</xdr:col>
      <xdr:colOff>53085</xdr:colOff>
      <xdr:row>2218</xdr:row>
      <xdr:rowOff>2266</xdr:rowOff>
    </xdr:to>
    <xdr:sp macro="" textlink="">
      <xdr:nvSpPr>
        <xdr:cNvPr id="6" name="Shape 6"/>
        <xdr:cNvSpPr/>
      </xdr:nvSpPr>
      <xdr:spPr>
        <a:xfrm>
          <a:off x="2285" y="419226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2222</xdr:row>
      <xdr:rowOff>2266</xdr:rowOff>
    </xdr:from>
    <xdr:to>
      <xdr:col>0</xdr:col>
      <xdr:colOff>53085</xdr:colOff>
      <xdr:row>2222</xdr:row>
      <xdr:rowOff>2266</xdr:rowOff>
    </xdr:to>
    <xdr:sp macro="" textlink="">
      <xdr:nvSpPr>
        <xdr:cNvPr id="7" name="Shape 7"/>
        <xdr:cNvSpPr/>
      </xdr:nvSpPr>
      <xdr:spPr>
        <a:xfrm>
          <a:off x="2285" y="419797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2229</xdr:row>
      <xdr:rowOff>2266</xdr:rowOff>
    </xdr:from>
    <xdr:to>
      <xdr:col>0</xdr:col>
      <xdr:colOff>53085</xdr:colOff>
      <xdr:row>2229</xdr:row>
      <xdr:rowOff>2266</xdr:rowOff>
    </xdr:to>
    <xdr:sp macro="" textlink="">
      <xdr:nvSpPr>
        <xdr:cNvPr id="8" name="Shape 8"/>
        <xdr:cNvSpPr/>
      </xdr:nvSpPr>
      <xdr:spPr>
        <a:xfrm>
          <a:off x="2285" y="420931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2233</xdr:row>
      <xdr:rowOff>2266</xdr:rowOff>
    </xdr:from>
    <xdr:to>
      <xdr:col>0</xdr:col>
      <xdr:colOff>53085</xdr:colOff>
      <xdr:row>2233</xdr:row>
      <xdr:rowOff>2266</xdr:rowOff>
    </xdr:to>
    <xdr:sp macro="" textlink="">
      <xdr:nvSpPr>
        <xdr:cNvPr id="9" name="Shape 9"/>
        <xdr:cNvSpPr/>
      </xdr:nvSpPr>
      <xdr:spPr>
        <a:xfrm>
          <a:off x="2285" y="421502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2237</xdr:row>
      <xdr:rowOff>2266</xdr:rowOff>
    </xdr:from>
    <xdr:to>
      <xdr:col>0</xdr:col>
      <xdr:colOff>53085</xdr:colOff>
      <xdr:row>2237</xdr:row>
      <xdr:rowOff>2266</xdr:rowOff>
    </xdr:to>
    <xdr:sp macro="" textlink="">
      <xdr:nvSpPr>
        <xdr:cNvPr id="10" name="Shape 10"/>
        <xdr:cNvSpPr/>
      </xdr:nvSpPr>
      <xdr:spPr>
        <a:xfrm>
          <a:off x="2285" y="422074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2241</xdr:row>
      <xdr:rowOff>2266</xdr:rowOff>
    </xdr:from>
    <xdr:to>
      <xdr:col>0</xdr:col>
      <xdr:colOff>53085</xdr:colOff>
      <xdr:row>2241</xdr:row>
      <xdr:rowOff>2266</xdr:rowOff>
    </xdr:to>
    <xdr:sp macro="" textlink="">
      <xdr:nvSpPr>
        <xdr:cNvPr id="11" name="Shape 11"/>
        <xdr:cNvSpPr/>
      </xdr:nvSpPr>
      <xdr:spPr>
        <a:xfrm>
          <a:off x="2285" y="422645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6099</xdr:row>
      <xdr:rowOff>2277</xdr:rowOff>
    </xdr:from>
    <xdr:to>
      <xdr:col>0</xdr:col>
      <xdr:colOff>53085</xdr:colOff>
      <xdr:row>6099</xdr:row>
      <xdr:rowOff>2277</xdr:rowOff>
    </xdr:to>
    <xdr:sp macro="" textlink="">
      <xdr:nvSpPr>
        <xdr:cNvPr id="12" name="Shape 12"/>
        <xdr:cNvSpPr/>
      </xdr:nvSpPr>
      <xdr:spPr>
        <a:xfrm>
          <a:off x="2285" y="1177339902"/>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6102</xdr:row>
      <xdr:rowOff>2262</xdr:rowOff>
    </xdr:from>
    <xdr:to>
      <xdr:col>0</xdr:col>
      <xdr:colOff>53085</xdr:colOff>
      <xdr:row>6102</xdr:row>
      <xdr:rowOff>2262</xdr:rowOff>
    </xdr:to>
    <xdr:sp macro="" textlink="">
      <xdr:nvSpPr>
        <xdr:cNvPr id="13" name="Shape 13"/>
        <xdr:cNvSpPr/>
      </xdr:nvSpPr>
      <xdr:spPr>
        <a:xfrm>
          <a:off x="2285" y="117773993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6118</xdr:row>
      <xdr:rowOff>2268</xdr:rowOff>
    </xdr:from>
    <xdr:to>
      <xdr:col>0</xdr:col>
      <xdr:colOff>53085</xdr:colOff>
      <xdr:row>6118</xdr:row>
      <xdr:rowOff>2268</xdr:rowOff>
    </xdr:to>
    <xdr:sp macro="" textlink="">
      <xdr:nvSpPr>
        <xdr:cNvPr id="14" name="Shape 14"/>
        <xdr:cNvSpPr/>
      </xdr:nvSpPr>
      <xdr:spPr>
        <a:xfrm>
          <a:off x="2285" y="1180597443"/>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6121</xdr:row>
      <xdr:rowOff>2252</xdr:rowOff>
    </xdr:from>
    <xdr:to>
      <xdr:col>0</xdr:col>
      <xdr:colOff>53085</xdr:colOff>
      <xdr:row>6121</xdr:row>
      <xdr:rowOff>2252</xdr:rowOff>
    </xdr:to>
    <xdr:sp macro="" textlink="">
      <xdr:nvSpPr>
        <xdr:cNvPr id="15" name="Shape 15"/>
        <xdr:cNvSpPr/>
      </xdr:nvSpPr>
      <xdr:spPr>
        <a:xfrm>
          <a:off x="2285" y="118099747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6137</xdr:row>
      <xdr:rowOff>2259</xdr:rowOff>
    </xdr:from>
    <xdr:to>
      <xdr:col>0</xdr:col>
      <xdr:colOff>53085</xdr:colOff>
      <xdr:row>6137</xdr:row>
      <xdr:rowOff>2259</xdr:rowOff>
    </xdr:to>
    <xdr:sp macro="" textlink="">
      <xdr:nvSpPr>
        <xdr:cNvPr id="16" name="Shape 16"/>
        <xdr:cNvSpPr/>
      </xdr:nvSpPr>
      <xdr:spPr>
        <a:xfrm>
          <a:off x="2285" y="118385498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6140</xdr:row>
      <xdr:rowOff>2243</xdr:rowOff>
    </xdr:from>
    <xdr:to>
      <xdr:col>0</xdr:col>
      <xdr:colOff>53085</xdr:colOff>
      <xdr:row>6140</xdr:row>
      <xdr:rowOff>2243</xdr:rowOff>
    </xdr:to>
    <xdr:sp macro="" textlink="">
      <xdr:nvSpPr>
        <xdr:cNvPr id="17" name="Shape 17"/>
        <xdr:cNvSpPr/>
      </xdr:nvSpPr>
      <xdr:spPr>
        <a:xfrm>
          <a:off x="2285" y="118425501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6156</xdr:row>
      <xdr:rowOff>2249</xdr:rowOff>
    </xdr:from>
    <xdr:to>
      <xdr:col>0</xdr:col>
      <xdr:colOff>53085</xdr:colOff>
      <xdr:row>6156</xdr:row>
      <xdr:rowOff>2249</xdr:rowOff>
    </xdr:to>
    <xdr:sp macro="" textlink="">
      <xdr:nvSpPr>
        <xdr:cNvPr id="18" name="Shape 18"/>
        <xdr:cNvSpPr/>
      </xdr:nvSpPr>
      <xdr:spPr>
        <a:xfrm>
          <a:off x="2285" y="118711252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6159</xdr:row>
      <xdr:rowOff>2333</xdr:rowOff>
    </xdr:from>
    <xdr:to>
      <xdr:col>0</xdr:col>
      <xdr:colOff>53085</xdr:colOff>
      <xdr:row>6159</xdr:row>
      <xdr:rowOff>2333</xdr:rowOff>
    </xdr:to>
    <xdr:sp macro="" textlink="">
      <xdr:nvSpPr>
        <xdr:cNvPr id="19" name="Shape 19"/>
        <xdr:cNvSpPr/>
      </xdr:nvSpPr>
      <xdr:spPr>
        <a:xfrm>
          <a:off x="2285" y="118751265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6175</xdr:row>
      <xdr:rowOff>2240</xdr:rowOff>
    </xdr:from>
    <xdr:to>
      <xdr:col>0</xdr:col>
      <xdr:colOff>53085</xdr:colOff>
      <xdr:row>6175</xdr:row>
      <xdr:rowOff>2240</xdr:rowOff>
    </xdr:to>
    <xdr:sp macro="" textlink="">
      <xdr:nvSpPr>
        <xdr:cNvPr id="20" name="Shape 20"/>
        <xdr:cNvSpPr/>
      </xdr:nvSpPr>
      <xdr:spPr>
        <a:xfrm>
          <a:off x="2285" y="119037006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6178</xdr:row>
      <xdr:rowOff>2324</xdr:rowOff>
    </xdr:from>
    <xdr:to>
      <xdr:col>0</xdr:col>
      <xdr:colOff>53085</xdr:colOff>
      <xdr:row>6178</xdr:row>
      <xdr:rowOff>2324</xdr:rowOff>
    </xdr:to>
    <xdr:sp macro="" textlink="">
      <xdr:nvSpPr>
        <xdr:cNvPr id="21" name="Shape 21"/>
        <xdr:cNvSpPr/>
      </xdr:nvSpPr>
      <xdr:spPr>
        <a:xfrm>
          <a:off x="2285" y="119077019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6194</xdr:row>
      <xdr:rowOff>2330</xdr:rowOff>
    </xdr:from>
    <xdr:to>
      <xdr:col>0</xdr:col>
      <xdr:colOff>53085</xdr:colOff>
      <xdr:row>6194</xdr:row>
      <xdr:rowOff>2330</xdr:rowOff>
    </xdr:to>
    <xdr:sp macro="" textlink="">
      <xdr:nvSpPr>
        <xdr:cNvPr id="22" name="Shape 22"/>
        <xdr:cNvSpPr/>
      </xdr:nvSpPr>
      <xdr:spPr>
        <a:xfrm>
          <a:off x="2285" y="119362770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6197</xdr:row>
      <xdr:rowOff>2314</xdr:rowOff>
    </xdr:from>
    <xdr:to>
      <xdr:col>0</xdr:col>
      <xdr:colOff>53085</xdr:colOff>
      <xdr:row>6197</xdr:row>
      <xdr:rowOff>2314</xdr:rowOff>
    </xdr:to>
    <xdr:sp macro="" textlink="">
      <xdr:nvSpPr>
        <xdr:cNvPr id="23" name="Shape 23"/>
        <xdr:cNvSpPr/>
      </xdr:nvSpPr>
      <xdr:spPr>
        <a:xfrm>
          <a:off x="2285" y="119402773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6213</xdr:row>
      <xdr:rowOff>2321</xdr:rowOff>
    </xdr:from>
    <xdr:to>
      <xdr:col>0</xdr:col>
      <xdr:colOff>53085</xdr:colOff>
      <xdr:row>6213</xdr:row>
      <xdr:rowOff>2321</xdr:rowOff>
    </xdr:to>
    <xdr:sp macro="" textlink="">
      <xdr:nvSpPr>
        <xdr:cNvPr id="24" name="Shape 24"/>
        <xdr:cNvSpPr/>
      </xdr:nvSpPr>
      <xdr:spPr>
        <a:xfrm>
          <a:off x="2285" y="119688524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6216</xdr:row>
      <xdr:rowOff>2305</xdr:rowOff>
    </xdr:from>
    <xdr:to>
      <xdr:col>0</xdr:col>
      <xdr:colOff>53085</xdr:colOff>
      <xdr:row>6216</xdr:row>
      <xdr:rowOff>2305</xdr:rowOff>
    </xdr:to>
    <xdr:sp macro="" textlink="">
      <xdr:nvSpPr>
        <xdr:cNvPr id="25" name="Shape 25"/>
        <xdr:cNvSpPr/>
      </xdr:nvSpPr>
      <xdr:spPr>
        <a:xfrm>
          <a:off x="2285" y="1197285280"/>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0</xdr:colOff>
      <xdr:row>7811</xdr:row>
      <xdr:rowOff>14</xdr:rowOff>
    </xdr:from>
    <xdr:to>
      <xdr:col>1</xdr:col>
      <xdr:colOff>509143</xdr:colOff>
      <xdr:row>7811</xdr:row>
      <xdr:rowOff>91454</xdr:rowOff>
    </xdr:to>
    <xdr:pic>
      <xdr:nvPicPr>
        <xdr:cNvPr id="26"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94434414"/>
          <a:ext cx="432943" cy="91440"/>
        </a:xfrm>
        <a:prstGeom prst="rect">
          <a:avLst/>
        </a:prstGeom>
      </xdr:spPr>
    </xdr:pic>
    <xdr:clientData/>
  </xdr:twoCellAnchor>
  <xdr:twoCellAnchor editAs="oneCell">
    <xdr:from>
      <xdr:col>0</xdr:col>
      <xdr:colOff>0</xdr:colOff>
      <xdr:row>7812</xdr:row>
      <xdr:rowOff>14</xdr:rowOff>
    </xdr:from>
    <xdr:to>
      <xdr:col>3</xdr:col>
      <xdr:colOff>315340</xdr:colOff>
      <xdr:row>7812</xdr:row>
      <xdr:rowOff>187466</xdr:rowOff>
    </xdr:to>
    <xdr:pic>
      <xdr:nvPicPr>
        <xdr:cNvPr id="27" name="image2.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94529664"/>
          <a:ext cx="2887090" cy="301752"/>
        </a:xfrm>
        <a:prstGeom prst="rect">
          <a:avLst/>
        </a:prstGeom>
      </xdr:spPr>
    </xdr:pic>
    <xdr:clientData/>
  </xdr:twoCellAnchor>
  <xdr:twoCellAnchor editAs="oneCell">
    <xdr:from>
      <xdr:col>0</xdr:col>
      <xdr:colOff>2285</xdr:colOff>
      <xdr:row>12912</xdr:row>
      <xdr:rowOff>2225</xdr:rowOff>
    </xdr:from>
    <xdr:to>
      <xdr:col>0</xdr:col>
      <xdr:colOff>53085</xdr:colOff>
      <xdr:row>12912</xdr:row>
      <xdr:rowOff>2225</xdr:rowOff>
    </xdr:to>
    <xdr:sp macro="" textlink="">
      <xdr:nvSpPr>
        <xdr:cNvPr id="28" name="Shape 28"/>
        <xdr:cNvSpPr/>
      </xdr:nvSpPr>
      <xdr:spPr>
        <a:xfrm>
          <a:off x="2285" y="243847842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352425</xdr:colOff>
      <xdr:row>0</xdr:row>
      <xdr:rowOff>0</xdr:rowOff>
    </xdr:from>
    <xdr:to>
      <xdr:col>2</xdr:col>
      <xdr:colOff>1366655</xdr:colOff>
      <xdr:row>2</xdr:row>
      <xdr:rowOff>588718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1014230" cy="9982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438150</xdr:colOff>
      <xdr:row>0</xdr:row>
      <xdr:rowOff>66675</xdr:rowOff>
    </xdr:from>
    <xdr:to>
      <xdr:col>2</xdr:col>
      <xdr:colOff>133350</xdr:colOff>
      <xdr:row>5</xdr:row>
      <xdr:rowOff>0</xdr:rowOff>
    </xdr:to>
    <xdr:grpSp>
      <xdr:nvGrpSpPr>
        <xdr:cNvPr id="2" name="Group 14"/>
        <xdr:cNvGrpSpPr>
          <a:grpSpLocks/>
        </xdr:cNvGrpSpPr>
      </xdr:nvGrpSpPr>
      <xdr:grpSpPr bwMode="auto">
        <a:xfrm>
          <a:off x="909049" y="66675"/>
          <a:ext cx="1161408" cy="928634"/>
          <a:chOff x="134" y="69"/>
          <a:chExt cx="1908" cy="2115"/>
        </a:xfrm>
      </xdr:grpSpPr>
      <xdr:grpSp>
        <xdr:nvGrpSpPr>
          <xdr:cNvPr id="3" name="Group 15"/>
          <xdr:cNvGrpSpPr>
            <a:grpSpLocks/>
          </xdr:cNvGrpSpPr>
        </xdr:nvGrpSpPr>
        <xdr:grpSpPr bwMode="auto">
          <a:xfrm>
            <a:off x="1590" y="516"/>
            <a:ext cx="452" cy="1226"/>
            <a:chOff x="1590" y="516"/>
            <a:chExt cx="452" cy="1226"/>
          </a:xfrm>
        </xdr:grpSpPr>
        <xdr:sp macro="" textlink="">
          <xdr:nvSpPr>
            <xdr:cNvPr id="500" name="Freeform 16"/>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 name="Freeform 17"/>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Line 18"/>
            <xdr:cNvSpPr>
              <a:spLocks noChangeShapeType="1"/>
            </xdr:cNvSpPr>
          </xdr:nvSpPr>
          <xdr:spPr bwMode="auto">
            <a:xfrm>
              <a:off x="188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3" name="Line 19"/>
            <xdr:cNvSpPr>
              <a:spLocks noChangeShapeType="1"/>
            </xdr:cNvSpPr>
          </xdr:nvSpPr>
          <xdr:spPr bwMode="auto">
            <a:xfrm>
              <a:off x="1819" y="71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4" name="Line 20"/>
            <xdr:cNvSpPr>
              <a:spLocks noChangeShapeType="1"/>
            </xdr:cNvSpPr>
          </xdr:nvSpPr>
          <xdr:spPr bwMode="auto">
            <a:xfrm>
              <a:off x="1844"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5" name="Line 21"/>
            <xdr:cNvSpPr>
              <a:spLocks noChangeShapeType="1"/>
            </xdr:cNvSpPr>
          </xdr:nvSpPr>
          <xdr:spPr bwMode="auto">
            <a:xfrm>
              <a:off x="1844"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6" name="Line 22"/>
            <xdr:cNvSpPr>
              <a:spLocks noChangeShapeType="1"/>
            </xdr:cNvSpPr>
          </xdr:nvSpPr>
          <xdr:spPr bwMode="auto">
            <a:xfrm>
              <a:off x="1883" y="73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7" name="Line 23"/>
            <xdr:cNvSpPr>
              <a:spLocks noChangeShapeType="1"/>
            </xdr:cNvSpPr>
          </xdr:nvSpPr>
          <xdr:spPr bwMode="auto">
            <a:xfrm>
              <a:off x="191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8" name="Line 24"/>
            <xdr:cNvSpPr>
              <a:spLocks noChangeShapeType="1"/>
            </xdr:cNvSpPr>
          </xdr:nvSpPr>
          <xdr:spPr bwMode="auto">
            <a:xfrm>
              <a:off x="1938"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9" name="Line 25"/>
            <xdr:cNvSpPr>
              <a:spLocks noChangeShapeType="1"/>
            </xdr:cNvSpPr>
          </xdr:nvSpPr>
          <xdr:spPr bwMode="auto">
            <a:xfrm>
              <a:off x="1913" y="72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0" name="Line 26"/>
            <xdr:cNvSpPr>
              <a:spLocks noChangeShapeType="1"/>
            </xdr:cNvSpPr>
          </xdr:nvSpPr>
          <xdr:spPr bwMode="auto">
            <a:xfrm>
              <a:off x="1933"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1" name="Line 27"/>
            <xdr:cNvSpPr>
              <a:spLocks noChangeShapeType="1"/>
            </xdr:cNvSpPr>
          </xdr:nvSpPr>
          <xdr:spPr bwMode="auto">
            <a:xfrm>
              <a:off x="1893"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2" name="Line 28"/>
            <xdr:cNvSpPr>
              <a:spLocks noChangeShapeType="1"/>
            </xdr:cNvSpPr>
          </xdr:nvSpPr>
          <xdr:spPr bwMode="auto">
            <a:xfrm>
              <a:off x="1849"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3" name="Line 29"/>
            <xdr:cNvSpPr>
              <a:spLocks noChangeShapeType="1"/>
            </xdr:cNvSpPr>
          </xdr:nvSpPr>
          <xdr:spPr bwMode="auto">
            <a:xfrm>
              <a:off x="1874"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4" name="Line 30"/>
            <xdr:cNvSpPr>
              <a:spLocks noChangeShapeType="1"/>
            </xdr:cNvSpPr>
          </xdr:nvSpPr>
          <xdr:spPr bwMode="auto">
            <a:xfrm flipH="1">
              <a:off x="1864" y="710"/>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5" name="Line 31"/>
            <xdr:cNvSpPr>
              <a:spLocks noChangeShapeType="1"/>
            </xdr:cNvSpPr>
          </xdr:nvSpPr>
          <xdr:spPr bwMode="auto">
            <a:xfrm>
              <a:off x="1908" y="78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6" name="Line 32"/>
            <xdr:cNvSpPr>
              <a:spLocks noChangeShapeType="1"/>
            </xdr:cNvSpPr>
          </xdr:nvSpPr>
          <xdr:spPr bwMode="auto">
            <a:xfrm>
              <a:off x="1948" y="77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7" name="Line 33"/>
            <xdr:cNvSpPr>
              <a:spLocks noChangeShapeType="1"/>
            </xdr:cNvSpPr>
          </xdr:nvSpPr>
          <xdr:spPr bwMode="auto">
            <a:xfrm>
              <a:off x="1948" y="74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8" name="Line 34"/>
            <xdr:cNvSpPr>
              <a:spLocks noChangeShapeType="1"/>
            </xdr:cNvSpPr>
          </xdr:nvSpPr>
          <xdr:spPr bwMode="auto">
            <a:xfrm>
              <a:off x="1918"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9" name="Freeform 35"/>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0" name="Freeform 36"/>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1" name="Line 37"/>
            <xdr:cNvSpPr>
              <a:spLocks noChangeShapeType="1"/>
            </xdr:cNvSpPr>
          </xdr:nvSpPr>
          <xdr:spPr bwMode="auto">
            <a:xfrm>
              <a:off x="1943" y="10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2" name="Line 38"/>
            <xdr:cNvSpPr>
              <a:spLocks noChangeShapeType="1"/>
            </xdr:cNvSpPr>
          </xdr:nvSpPr>
          <xdr:spPr bwMode="auto">
            <a:xfrm>
              <a:off x="1888"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3" name="Line 39"/>
            <xdr:cNvSpPr>
              <a:spLocks noChangeShapeType="1"/>
            </xdr:cNvSpPr>
          </xdr:nvSpPr>
          <xdr:spPr bwMode="auto">
            <a:xfrm>
              <a:off x="1903" y="105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4" name="Line 40"/>
            <xdr:cNvSpPr>
              <a:spLocks noChangeShapeType="1"/>
            </xdr:cNvSpPr>
          </xdr:nvSpPr>
          <xdr:spPr bwMode="auto">
            <a:xfrm>
              <a:off x="1913" y="108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5" name="Line 41"/>
            <xdr:cNvSpPr>
              <a:spLocks noChangeShapeType="1"/>
            </xdr:cNvSpPr>
          </xdr:nvSpPr>
          <xdr:spPr bwMode="auto">
            <a:xfrm>
              <a:off x="1953"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6" name="Line 42"/>
            <xdr:cNvSpPr>
              <a:spLocks noChangeShapeType="1"/>
            </xdr:cNvSpPr>
          </xdr:nvSpPr>
          <xdr:spPr bwMode="auto">
            <a:xfrm>
              <a:off x="1973" y="101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7" name="Line 43"/>
            <xdr:cNvSpPr>
              <a:spLocks noChangeShapeType="1"/>
            </xdr:cNvSpPr>
          </xdr:nvSpPr>
          <xdr:spPr bwMode="auto">
            <a:xfrm>
              <a:off x="1998" y="10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8" name="Line 44"/>
            <xdr:cNvSpPr>
              <a:spLocks noChangeShapeType="1"/>
            </xdr:cNvSpPr>
          </xdr:nvSpPr>
          <xdr:spPr bwMode="auto">
            <a:xfrm>
              <a:off x="1983" y="105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9" name="Line 45"/>
            <xdr:cNvSpPr>
              <a:spLocks noChangeShapeType="1"/>
            </xdr:cNvSpPr>
          </xdr:nvSpPr>
          <xdr:spPr bwMode="auto">
            <a:xfrm>
              <a:off x="1998" y="106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0" name="Line 46"/>
            <xdr:cNvSpPr>
              <a:spLocks noChangeShapeType="1"/>
            </xdr:cNvSpPr>
          </xdr:nvSpPr>
          <xdr:spPr bwMode="auto">
            <a:xfrm>
              <a:off x="1968"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1" name="Line 47"/>
            <xdr:cNvSpPr>
              <a:spLocks noChangeShapeType="1"/>
            </xdr:cNvSpPr>
          </xdr:nvSpPr>
          <xdr:spPr bwMode="auto">
            <a:xfrm>
              <a:off x="1923"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2" name="Line 48"/>
            <xdr:cNvSpPr>
              <a:spLocks noChangeShapeType="1"/>
            </xdr:cNvSpPr>
          </xdr:nvSpPr>
          <xdr:spPr bwMode="auto">
            <a:xfrm>
              <a:off x="194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3" name="Line 49"/>
            <xdr:cNvSpPr>
              <a:spLocks noChangeShapeType="1"/>
            </xdr:cNvSpPr>
          </xdr:nvSpPr>
          <xdr:spPr bwMode="auto">
            <a:xfrm>
              <a:off x="1933" y="106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4" name="Line 50"/>
            <xdr:cNvSpPr>
              <a:spLocks noChangeShapeType="1"/>
            </xdr:cNvSpPr>
          </xdr:nvSpPr>
          <xdr:spPr bwMode="auto">
            <a:xfrm>
              <a:off x="1988" y="11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5" name="Line 51"/>
            <xdr:cNvSpPr>
              <a:spLocks noChangeShapeType="1"/>
            </xdr:cNvSpPr>
          </xdr:nvSpPr>
          <xdr:spPr bwMode="auto">
            <a:xfrm>
              <a:off x="202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6" name="Line 52"/>
            <xdr:cNvSpPr>
              <a:spLocks noChangeShapeType="1"/>
            </xdr:cNvSpPr>
          </xdr:nvSpPr>
          <xdr:spPr bwMode="auto">
            <a:xfrm>
              <a:off x="2023"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7" name="Line 53"/>
            <xdr:cNvSpPr>
              <a:spLocks noChangeShapeType="1"/>
            </xdr:cNvSpPr>
          </xdr:nvSpPr>
          <xdr:spPr bwMode="auto">
            <a:xfrm>
              <a:off x="1993"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8" name="Freeform 54"/>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9" name="Freeform 55"/>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Line 56"/>
            <xdr:cNvSpPr>
              <a:spLocks noChangeShapeType="1"/>
            </xdr:cNvSpPr>
          </xdr:nvSpPr>
          <xdr:spPr bwMode="auto">
            <a:xfrm>
              <a:off x="1903"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1" name="Line 57"/>
            <xdr:cNvSpPr>
              <a:spLocks noChangeShapeType="1"/>
            </xdr:cNvSpPr>
          </xdr:nvSpPr>
          <xdr:spPr bwMode="auto">
            <a:xfrm>
              <a:off x="1859"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2" name="Line 58"/>
            <xdr:cNvSpPr>
              <a:spLocks noChangeShapeType="1"/>
            </xdr:cNvSpPr>
          </xdr:nvSpPr>
          <xdr:spPr bwMode="auto">
            <a:xfrm>
              <a:off x="1874"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3" name="Line 59"/>
            <xdr:cNvSpPr>
              <a:spLocks noChangeShapeType="1"/>
            </xdr:cNvSpPr>
          </xdr:nvSpPr>
          <xdr:spPr bwMode="auto">
            <a:xfrm>
              <a:off x="188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4" name="Line 60"/>
            <xdr:cNvSpPr>
              <a:spLocks noChangeShapeType="1"/>
            </xdr:cNvSpPr>
          </xdr:nvSpPr>
          <xdr:spPr bwMode="auto">
            <a:xfrm>
              <a:off x="1923" y="124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5" name="Line 61"/>
            <xdr:cNvSpPr>
              <a:spLocks noChangeShapeType="1"/>
            </xdr:cNvSpPr>
          </xdr:nvSpPr>
          <xdr:spPr bwMode="auto">
            <a:xfrm>
              <a:off x="1928" y="11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6" name="Line 62"/>
            <xdr:cNvSpPr>
              <a:spLocks noChangeShapeType="1"/>
            </xdr:cNvSpPr>
          </xdr:nvSpPr>
          <xdr:spPr bwMode="auto">
            <a:xfrm>
              <a:off x="1958"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7" name="Line 63"/>
            <xdr:cNvSpPr>
              <a:spLocks noChangeShapeType="1"/>
            </xdr:cNvSpPr>
          </xdr:nvSpPr>
          <xdr:spPr bwMode="auto">
            <a:xfrm>
              <a:off x="1948" y="122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8" name="Line 64"/>
            <xdr:cNvSpPr>
              <a:spLocks noChangeShapeType="1"/>
            </xdr:cNvSpPr>
          </xdr:nvSpPr>
          <xdr:spPr bwMode="auto">
            <a:xfrm>
              <a:off x="1968" y="12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9" name="Line 65"/>
            <xdr:cNvSpPr>
              <a:spLocks noChangeShapeType="1"/>
            </xdr:cNvSpPr>
          </xdr:nvSpPr>
          <xdr:spPr bwMode="auto">
            <a:xfrm>
              <a:off x="194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0" name="Line 66"/>
            <xdr:cNvSpPr>
              <a:spLocks noChangeShapeType="1"/>
            </xdr:cNvSpPr>
          </xdr:nvSpPr>
          <xdr:spPr bwMode="auto">
            <a:xfrm>
              <a:off x="1903" y="128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1" name="Line 67"/>
            <xdr:cNvSpPr>
              <a:spLocks noChangeShapeType="1"/>
            </xdr:cNvSpPr>
          </xdr:nvSpPr>
          <xdr:spPr bwMode="auto">
            <a:xfrm flipH="1">
              <a:off x="1923" y="1276"/>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2" name="Line 68"/>
            <xdr:cNvSpPr>
              <a:spLocks noChangeShapeType="1"/>
            </xdr:cNvSpPr>
          </xdr:nvSpPr>
          <xdr:spPr bwMode="auto">
            <a:xfrm>
              <a:off x="1898"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3" name="Line 69"/>
            <xdr:cNvSpPr>
              <a:spLocks noChangeShapeType="1"/>
            </xdr:cNvSpPr>
          </xdr:nvSpPr>
          <xdr:spPr bwMode="auto">
            <a:xfrm>
              <a:off x="1968" y="12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4" name="Line 70"/>
            <xdr:cNvSpPr>
              <a:spLocks noChangeShapeType="1"/>
            </xdr:cNvSpPr>
          </xdr:nvSpPr>
          <xdr:spPr bwMode="auto">
            <a:xfrm>
              <a:off x="2003" y="12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5" name="Line 71"/>
            <xdr:cNvSpPr>
              <a:spLocks noChangeShapeType="1"/>
            </xdr:cNvSpPr>
          </xdr:nvSpPr>
          <xdr:spPr bwMode="auto">
            <a:xfrm>
              <a:off x="1993" y="123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6" name="Line 72"/>
            <xdr:cNvSpPr>
              <a:spLocks noChangeShapeType="1"/>
            </xdr:cNvSpPr>
          </xdr:nvSpPr>
          <xdr:spPr bwMode="auto">
            <a:xfrm>
              <a:off x="1963"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7" name="Freeform 73"/>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74"/>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9" name="Line 75"/>
            <xdr:cNvSpPr>
              <a:spLocks noChangeShapeType="1"/>
            </xdr:cNvSpPr>
          </xdr:nvSpPr>
          <xdr:spPr bwMode="auto">
            <a:xfrm>
              <a:off x="170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0" name="Line 76"/>
            <xdr:cNvSpPr>
              <a:spLocks noChangeShapeType="1"/>
            </xdr:cNvSpPr>
          </xdr:nvSpPr>
          <xdr:spPr bwMode="auto">
            <a:xfrm>
              <a:off x="1749"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1" name="Line 77"/>
            <xdr:cNvSpPr>
              <a:spLocks noChangeShapeType="1"/>
            </xdr:cNvSpPr>
          </xdr:nvSpPr>
          <xdr:spPr bwMode="auto">
            <a:xfrm>
              <a:off x="1734" y="11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2" name="Line 78"/>
            <xdr:cNvSpPr>
              <a:spLocks noChangeShapeType="1"/>
            </xdr:cNvSpPr>
          </xdr:nvSpPr>
          <xdr:spPr bwMode="auto">
            <a:xfrm>
              <a:off x="1719"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3" name="Line 79"/>
            <xdr:cNvSpPr>
              <a:spLocks noChangeShapeType="1"/>
            </xdr:cNvSpPr>
          </xdr:nvSpPr>
          <xdr:spPr bwMode="auto">
            <a:xfrm>
              <a:off x="1685"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4" name="Line 80"/>
            <xdr:cNvSpPr>
              <a:spLocks noChangeShapeType="1"/>
            </xdr:cNvSpPr>
          </xdr:nvSpPr>
          <xdr:spPr bwMode="auto">
            <a:xfrm>
              <a:off x="1680" y="11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5" name="Line 81"/>
            <xdr:cNvSpPr>
              <a:spLocks noChangeShapeType="1"/>
            </xdr:cNvSpPr>
          </xdr:nvSpPr>
          <xdr:spPr bwMode="auto">
            <a:xfrm>
              <a:off x="164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6" name="Line 82"/>
            <xdr:cNvSpPr>
              <a:spLocks noChangeShapeType="1"/>
            </xdr:cNvSpPr>
          </xdr:nvSpPr>
          <xdr:spPr bwMode="auto">
            <a:xfrm>
              <a:off x="1660" y="114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7" name="Line 83"/>
            <xdr:cNvSpPr>
              <a:spLocks noChangeShapeType="1"/>
            </xdr:cNvSpPr>
          </xdr:nvSpPr>
          <xdr:spPr bwMode="auto">
            <a:xfrm>
              <a:off x="1640" y="113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8" name="Line 84"/>
            <xdr:cNvSpPr>
              <a:spLocks noChangeShapeType="1"/>
            </xdr:cNvSpPr>
          </xdr:nvSpPr>
          <xdr:spPr bwMode="auto">
            <a:xfrm>
              <a:off x="1665"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9" name="Line 85"/>
            <xdr:cNvSpPr>
              <a:spLocks noChangeShapeType="1"/>
            </xdr:cNvSpPr>
          </xdr:nvSpPr>
          <xdr:spPr bwMode="auto">
            <a:xfrm>
              <a:off x="1705"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0" name="Line 86"/>
            <xdr:cNvSpPr>
              <a:spLocks noChangeShapeType="1"/>
            </xdr:cNvSpPr>
          </xdr:nvSpPr>
          <xdr:spPr bwMode="auto">
            <a:xfrm>
              <a:off x="1680"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1" name="Line 87"/>
            <xdr:cNvSpPr>
              <a:spLocks noChangeShapeType="1"/>
            </xdr:cNvSpPr>
          </xdr:nvSpPr>
          <xdr:spPr bwMode="auto">
            <a:xfrm>
              <a:off x="1710"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2" name="Line 88"/>
            <xdr:cNvSpPr>
              <a:spLocks noChangeShapeType="1"/>
            </xdr:cNvSpPr>
          </xdr:nvSpPr>
          <xdr:spPr bwMode="auto">
            <a:xfrm>
              <a:off x="1640"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3" name="Line 89"/>
            <xdr:cNvSpPr>
              <a:spLocks noChangeShapeType="1"/>
            </xdr:cNvSpPr>
          </xdr:nvSpPr>
          <xdr:spPr bwMode="auto">
            <a:xfrm>
              <a:off x="1605"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4" name="Line 90"/>
            <xdr:cNvSpPr>
              <a:spLocks noChangeShapeType="1"/>
            </xdr:cNvSpPr>
          </xdr:nvSpPr>
          <xdr:spPr bwMode="auto">
            <a:xfrm>
              <a:off x="1615"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5" name="Line 91"/>
            <xdr:cNvSpPr>
              <a:spLocks noChangeShapeType="1"/>
            </xdr:cNvSpPr>
          </xdr:nvSpPr>
          <xdr:spPr bwMode="auto">
            <a:xfrm>
              <a:off x="1645"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6" name="Freeform 92"/>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7" name="Freeform 93"/>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Line 94"/>
            <xdr:cNvSpPr>
              <a:spLocks noChangeShapeType="1"/>
            </xdr:cNvSpPr>
          </xdr:nvSpPr>
          <xdr:spPr bwMode="auto">
            <a:xfrm>
              <a:off x="1754" y="17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9" name="Line 95"/>
            <xdr:cNvSpPr>
              <a:spLocks noChangeShapeType="1"/>
            </xdr:cNvSpPr>
          </xdr:nvSpPr>
          <xdr:spPr bwMode="auto">
            <a:xfrm>
              <a:off x="1710"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0" name="Line 96"/>
            <xdr:cNvSpPr>
              <a:spLocks noChangeShapeType="1"/>
            </xdr:cNvSpPr>
          </xdr:nvSpPr>
          <xdr:spPr bwMode="auto">
            <a:xfrm>
              <a:off x="1724" y="167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1" name="Line 97"/>
            <xdr:cNvSpPr>
              <a:spLocks noChangeShapeType="1"/>
            </xdr:cNvSpPr>
          </xdr:nvSpPr>
          <xdr:spPr bwMode="auto">
            <a:xfrm>
              <a:off x="1739"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2" name="Line 98"/>
            <xdr:cNvSpPr>
              <a:spLocks noChangeShapeType="1"/>
            </xdr:cNvSpPr>
          </xdr:nvSpPr>
          <xdr:spPr bwMode="auto">
            <a:xfrm>
              <a:off x="1774" y="165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3" name="Line 99"/>
            <xdr:cNvSpPr>
              <a:spLocks noChangeShapeType="1"/>
            </xdr:cNvSpPr>
          </xdr:nvSpPr>
          <xdr:spPr bwMode="auto">
            <a:xfrm>
              <a:off x="1779" y="17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4" name="Line 100"/>
            <xdr:cNvSpPr>
              <a:spLocks noChangeShapeType="1"/>
            </xdr:cNvSpPr>
          </xdr:nvSpPr>
          <xdr:spPr bwMode="auto">
            <a:xfrm flipV="1">
              <a:off x="1814" y="1707"/>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5" name="Line 101"/>
            <xdr:cNvSpPr>
              <a:spLocks noChangeShapeType="1"/>
            </xdr:cNvSpPr>
          </xdr:nvSpPr>
          <xdr:spPr bwMode="auto">
            <a:xfrm>
              <a:off x="1799" y="168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6" name="Line 102"/>
            <xdr:cNvSpPr>
              <a:spLocks noChangeShapeType="1"/>
            </xdr:cNvSpPr>
          </xdr:nvSpPr>
          <xdr:spPr bwMode="auto">
            <a:xfrm>
              <a:off x="1819" y="167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7" name="Line 103"/>
            <xdr:cNvSpPr>
              <a:spLocks noChangeShapeType="1"/>
            </xdr:cNvSpPr>
          </xdr:nvSpPr>
          <xdr:spPr bwMode="auto">
            <a:xfrm>
              <a:off x="1794"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8" name="Line 104"/>
            <xdr:cNvSpPr>
              <a:spLocks noChangeShapeType="1"/>
            </xdr:cNvSpPr>
          </xdr:nvSpPr>
          <xdr:spPr bwMode="auto">
            <a:xfrm>
              <a:off x="1754" y="161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9" name="Line 105"/>
            <xdr:cNvSpPr>
              <a:spLocks noChangeShapeType="1"/>
            </xdr:cNvSpPr>
          </xdr:nvSpPr>
          <xdr:spPr bwMode="auto">
            <a:xfrm>
              <a:off x="177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0" name="Line 106"/>
            <xdr:cNvSpPr>
              <a:spLocks noChangeShapeType="1"/>
            </xdr:cNvSpPr>
          </xdr:nvSpPr>
          <xdr:spPr bwMode="auto">
            <a:xfrm flipV="1">
              <a:off x="1749" y="1668"/>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1" name="Line 107"/>
            <xdr:cNvSpPr>
              <a:spLocks noChangeShapeType="1"/>
            </xdr:cNvSpPr>
          </xdr:nvSpPr>
          <xdr:spPr bwMode="auto">
            <a:xfrm>
              <a:off x="181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2" name="Line 108"/>
            <xdr:cNvSpPr>
              <a:spLocks noChangeShapeType="1"/>
            </xdr:cNvSpPr>
          </xdr:nvSpPr>
          <xdr:spPr bwMode="auto">
            <a:xfrm>
              <a:off x="1854" y="163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3" name="Line 109"/>
            <xdr:cNvSpPr>
              <a:spLocks noChangeShapeType="1"/>
            </xdr:cNvSpPr>
          </xdr:nvSpPr>
          <xdr:spPr bwMode="auto">
            <a:xfrm>
              <a:off x="1844" y="166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4" name="Line 110"/>
            <xdr:cNvSpPr>
              <a:spLocks noChangeShapeType="1"/>
            </xdr:cNvSpPr>
          </xdr:nvSpPr>
          <xdr:spPr bwMode="auto">
            <a:xfrm>
              <a:off x="1814"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5" name="Freeform 111"/>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112"/>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7" name="Line 113"/>
            <xdr:cNvSpPr>
              <a:spLocks noChangeShapeType="1"/>
            </xdr:cNvSpPr>
          </xdr:nvSpPr>
          <xdr:spPr bwMode="auto">
            <a:xfrm>
              <a:off x="1685" y="6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8" name="Line 114"/>
            <xdr:cNvSpPr>
              <a:spLocks noChangeShapeType="1"/>
            </xdr:cNvSpPr>
          </xdr:nvSpPr>
          <xdr:spPr bwMode="auto">
            <a:xfrm>
              <a:off x="1744" y="59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9" name="Line 115"/>
            <xdr:cNvSpPr>
              <a:spLocks noChangeShapeType="1"/>
            </xdr:cNvSpPr>
          </xdr:nvSpPr>
          <xdr:spPr bwMode="auto">
            <a:xfrm>
              <a:off x="1724"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0" name="Line 116"/>
            <xdr:cNvSpPr>
              <a:spLocks noChangeShapeType="1"/>
            </xdr:cNvSpPr>
          </xdr:nvSpPr>
          <xdr:spPr bwMode="auto">
            <a:xfrm>
              <a:off x="1724"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1" name="Line 117"/>
            <xdr:cNvSpPr>
              <a:spLocks noChangeShapeType="1"/>
            </xdr:cNvSpPr>
          </xdr:nvSpPr>
          <xdr:spPr bwMode="auto">
            <a:xfrm>
              <a:off x="1685" y="5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2" name="Line 118"/>
            <xdr:cNvSpPr>
              <a:spLocks noChangeShapeType="1"/>
            </xdr:cNvSpPr>
          </xdr:nvSpPr>
          <xdr:spPr bwMode="auto">
            <a:xfrm>
              <a:off x="1650" y="635"/>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3" name="Line 119"/>
            <xdr:cNvSpPr>
              <a:spLocks noChangeShapeType="1"/>
            </xdr:cNvSpPr>
          </xdr:nvSpPr>
          <xdr:spPr bwMode="auto">
            <a:xfrm>
              <a:off x="1630"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4" name="Line 120"/>
            <xdr:cNvSpPr>
              <a:spLocks noChangeShapeType="1"/>
            </xdr:cNvSpPr>
          </xdr:nvSpPr>
          <xdr:spPr bwMode="auto">
            <a:xfrm>
              <a:off x="1650" y="591"/>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5" name="Line 121"/>
            <xdr:cNvSpPr>
              <a:spLocks noChangeShapeType="1"/>
            </xdr:cNvSpPr>
          </xdr:nvSpPr>
          <xdr:spPr bwMode="auto">
            <a:xfrm>
              <a:off x="1635"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6" name="Line 122"/>
            <xdr:cNvSpPr>
              <a:spLocks noChangeShapeType="1"/>
            </xdr:cNvSpPr>
          </xdr:nvSpPr>
          <xdr:spPr bwMode="auto">
            <a:xfrm>
              <a:off x="167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7" name="Line 123"/>
            <xdr:cNvSpPr>
              <a:spLocks noChangeShapeType="1"/>
            </xdr:cNvSpPr>
          </xdr:nvSpPr>
          <xdr:spPr bwMode="auto">
            <a:xfrm>
              <a:off x="1719"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8" name="Line 124"/>
            <xdr:cNvSpPr>
              <a:spLocks noChangeShapeType="1"/>
            </xdr:cNvSpPr>
          </xdr:nvSpPr>
          <xdr:spPr bwMode="auto">
            <a:xfrm>
              <a:off x="1695"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9" name="Line 125"/>
            <xdr:cNvSpPr>
              <a:spLocks noChangeShapeType="1"/>
            </xdr:cNvSpPr>
          </xdr:nvSpPr>
          <xdr:spPr bwMode="auto">
            <a:xfrm>
              <a:off x="1700" y="60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0" name="Line 126"/>
            <xdr:cNvSpPr>
              <a:spLocks noChangeShapeType="1"/>
            </xdr:cNvSpPr>
          </xdr:nvSpPr>
          <xdr:spPr bwMode="auto">
            <a:xfrm>
              <a:off x="1660" y="5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1" name="Line 127"/>
            <xdr:cNvSpPr>
              <a:spLocks noChangeShapeType="1"/>
            </xdr:cNvSpPr>
          </xdr:nvSpPr>
          <xdr:spPr bwMode="auto">
            <a:xfrm>
              <a:off x="1620" y="5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2" name="Line 128"/>
            <xdr:cNvSpPr>
              <a:spLocks noChangeShapeType="1"/>
            </xdr:cNvSpPr>
          </xdr:nvSpPr>
          <xdr:spPr bwMode="auto">
            <a:xfrm>
              <a:off x="1615" y="5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3" name="Line 129"/>
            <xdr:cNvSpPr>
              <a:spLocks noChangeShapeType="1"/>
            </xdr:cNvSpPr>
          </xdr:nvSpPr>
          <xdr:spPr bwMode="auto">
            <a:xfrm>
              <a:off x="165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4" name="Freeform 130"/>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5 h 214"/>
                <a:gd name="T90" fmla="*/ 209 w 229"/>
                <a:gd name="T91" fmla="*/ 80 h 214"/>
                <a:gd name="T92" fmla="*/ 214 w 229"/>
                <a:gd name="T93" fmla="*/ 75 h 214"/>
                <a:gd name="T94" fmla="*/ 219 w 229"/>
                <a:gd name="T95" fmla="*/ 85 h 214"/>
                <a:gd name="T96" fmla="*/ 219 w 229"/>
                <a:gd name="T97" fmla="*/ 100 h 214"/>
                <a:gd name="T98" fmla="*/ 219 w 229"/>
                <a:gd name="T99" fmla="*/ 110 h 214"/>
                <a:gd name="T100" fmla="*/ 219 w 229"/>
                <a:gd name="T101" fmla="*/ 120 h 214"/>
                <a:gd name="T102" fmla="*/ 229 w 229"/>
                <a:gd name="T103" fmla="*/ 125 h 214"/>
                <a:gd name="T104" fmla="*/ 224 w 229"/>
                <a:gd name="T105" fmla="*/ 134 h 214"/>
                <a:gd name="T106" fmla="*/ 214 w 229"/>
                <a:gd name="T107" fmla="*/ 144 h 214"/>
                <a:gd name="T108" fmla="*/ 194 w 229"/>
                <a:gd name="T109" fmla="*/ 154 h 21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9"/>
                <a:gd name="T166" fmla="*/ 0 h 214"/>
                <a:gd name="T167" fmla="*/ 229 w 229"/>
                <a:gd name="T168" fmla="*/ 214 h 21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5" name="Freeform 131"/>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0 h 214"/>
                <a:gd name="T90" fmla="*/ 209 w 229"/>
                <a:gd name="T91" fmla="*/ 80 h 214"/>
                <a:gd name="T92" fmla="*/ 214 w 229"/>
                <a:gd name="T93" fmla="*/ 75 h 214"/>
                <a:gd name="T94" fmla="*/ 219 w 229"/>
                <a:gd name="T95" fmla="*/ 85 h 214"/>
                <a:gd name="T96" fmla="*/ 219 w 229"/>
                <a:gd name="T97" fmla="*/ 95 h 214"/>
                <a:gd name="T98" fmla="*/ 219 w 229"/>
                <a:gd name="T99" fmla="*/ 105 h 214"/>
                <a:gd name="T100" fmla="*/ 219 w 229"/>
                <a:gd name="T101" fmla="*/ 120 h 214"/>
                <a:gd name="T102" fmla="*/ 224 w 229"/>
                <a:gd name="T103" fmla="*/ 125 h 214"/>
                <a:gd name="T104" fmla="*/ 224 w 229"/>
                <a:gd name="T105" fmla="*/ 130 h 214"/>
                <a:gd name="T106" fmla="*/ 219 w 229"/>
                <a:gd name="T107" fmla="*/ 144 h 214"/>
                <a:gd name="T108" fmla="*/ 199 w 229"/>
                <a:gd name="T109" fmla="*/ 154 h 214"/>
                <a:gd name="T110" fmla="*/ 164 w 229"/>
                <a:gd name="T111" fmla="*/ 149 h 21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9"/>
                <a:gd name="T169" fmla="*/ 0 h 214"/>
                <a:gd name="T170" fmla="*/ 229 w 229"/>
                <a:gd name="T171" fmla="*/ 214 h 21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6" name="Freeform 132"/>
            <xdr:cNvSpPr>
              <a:spLocks/>
            </xdr:cNvSpPr>
          </xdr:nvSpPr>
          <xdr:spPr bwMode="auto">
            <a:xfrm>
              <a:off x="1630" y="620"/>
              <a:ext cx="154" cy="149"/>
            </a:xfrm>
            <a:custGeom>
              <a:avLst/>
              <a:gdLst>
                <a:gd name="T0" fmla="*/ 20 w 154"/>
                <a:gd name="T1" fmla="*/ 0 h 149"/>
                <a:gd name="T2" fmla="*/ 35 w 154"/>
                <a:gd name="T3" fmla="*/ 5 h 149"/>
                <a:gd name="T4" fmla="*/ 50 w 154"/>
                <a:gd name="T5" fmla="*/ 10 h 149"/>
                <a:gd name="T6" fmla="*/ 65 w 154"/>
                <a:gd name="T7" fmla="*/ 15 h 149"/>
                <a:gd name="T8" fmla="*/ 70 w 154"/>
                <a:gd name="T9" fmla="*/ 15 h 149"/>
                <a:gd name="T10" fmla="*/ 80 w 154"/>
                <a:gd name="T11" fmla="*/ 20 h 149"/>
                <a:gd name="T12" fmla="*/ 84 w 154"/>
                <a:gd name="T13" fmla="*/ 25 h 149"/>
                <a:gd name="T14" fmla="*/ 89 w 154"/>
                <a:gd name="T15" fmla="*/ 30 h 149"/>
                <a:gd name="T16" fmla="*/ 99 w 154"/>
                <a:gd name="T17" fmla="*/ 30 h 149"/>
                <a:gd name="T18" fmla="*/ 104 w 154"/>
                <a:gd name="T19" fmla="*/ 35 h 149"/>
                <a:gd name="T20" fmla="*/ 109 w 154"/>
                <a:gd name="T21" fmla="*/ 40 h 149"/>
                <a:gd name="T22" fmla="*/ 114 w 154"/>
                <a:gd name="T23" fmla="*/ 50 h 149"/>
                <a:gd name="T24" fmla="*/ 119 w 154"/>
                <a:gd name="T25" fmla="*/ 55 h 149"/>
                <a:gd name="T26" fmla="*/ 119 w 154"/>
                <a:gd name="T27" fmla="*/ 60 h 149"/>
                <a:gd name="T28" fmla="*/ 124 w 154"/>
                <a:gd name="T29" fmla="*/ 65 h 149"/>
                <a:gd name="T30" fmla="*/ 124 w 154"/>
                <a:gd name="T31" fmla="*/ 70 h 149"/>
                <a:gd name="T32" fmla="*/ 129 w 154"/>
                <a:gd name="T33" fmla="*/ 80 h 149"/>
                <a:gd name="T34" fmla="*/ 134 w 154"/>
                <a:gd name="T35" fmla="*/ 100 h 149"/>
                <a:gd name="T36" fmla="*/ 139 w 154"/>
                <a:gd name="T37" fmla="*/ 110 h 149"/>
                <a:gd name="T38" fmla="*/ 139 w 154"/>
                <a:gd name="T39" fmla="*/ 115 h 149"/>
                <a:gd name="T40" fmla="*/ 139 w 154"/>
                <a:gd name="T41" fmla="*/ 120 h 149"/>
                <a:gd name="T42" fmla="*/ 144 w 154"/>
                <a:gd name="T43" fmla="*/ 124 h 149"/>
                <a:gd name="T44" fmla="*/ 149 w 154"/>
                <a:gd name="T45" fmla="*/ 129 h 149"/>
                <a:gd name="T46" fmla="*/ 149 w 154"/>
                <a:gd name="T47" fmla="*/ 134 h 149"/>
                <a:gd name="T48" fmla="*/ 154 w 154"/>
                <a:gd name="T49" fmla="*/ 139 h 149"/>
                <a:gd name="T50" fmla="*/ 154 w 154"/>
                <a:gd name="T51" fmla="*/ 134 h 149"/>
                <a:gd name="T52" fmla="*/ 149 w 154"/>
                <a:gd name="T53" fmla="*/ 134 h 149"/>
                <a:gd name="T54" fmla="*/ 149 w 154"/>
                <a:gd name="T55" fmla="*/ 134 h 149"/>
                <a:gd name="T56" fmla="*/ 144 w 154"/>
                <a:gd name="T57" fmla="*/ 134 h 149"/>
                <a:gd name="T58" fmla="*/ 144 w 154"/>
                <a:gd name="T59" fmla="*/ 134 h 149"/>
                <a:gd name="T60" fmla="*/ 139 w 154"/>
                <a:gd name="T61" fmla="*/ 134 h 149"/>
                <a:gd name="T62" fmla="*/ 134 w 154"/>
                <a:gd name="T63" fmla="*/ 139 h 149"/>
                <a:gd name="T64" fmla="*/ 129 w 154"/>
                <a:gd name="T65" fmla="*/ 139 h 149"/>
                <a:gd name="T66" fmla="*/ 119 w 154"/>
                <a:gd name="T67" fmla="*/ 144 h 149"/>
                <a:gd name="T68" fmla="*/ 114 w 154"/>
                <a:gd name="T69" fmla="*/ 144 h 149"/>
                <a:gd name="T70" fmla="*/ 109 w 154"/>
                <a:gd name="T71" fmla="*/ 144 h 149"/>
                <a:gd name="T72" fmla="*/ 104 w 154"/>
                <a:gd name="T73" fmla="*/ 144 h 149"/>
                <a:gd name="T74" fmla="*/ 99 w 154"/>
                <a:gd name="T75" fmla="*/ 144 h 149"/>
                <a:gd name="T76" fmla="*/ 94 w 154"/>
                <a:gd name="T77" fmla="*/ 149 h 149"/>
                <a:gd name="T78" fmla="*/ 89 w 154"/>
                <a:gd name="T79" fmla="*/ 149 h 149"/>
                <a:gd name="T80" fmla="*/ 80 w 154"/>
                <a:gd name="T81" fmla="*/ 144 h 149"/>
                <a:gd name="T82" fmla="*/ 75 w 154"/>
                <a:gd name="T83" fmla="*/ 144 h 149"/>
                <a:gd name="T84" fmla="*/ 70 w 154"/>
                <a:gd name="T85" fmla="*/ 144 h 149"/>
                <a:gd name="T86" fmla="*/ 65 w 154"/>
                <a:gd name="T87" fmla="*/ 144 h 149"/>
                <a:gd name="T88" fmla="*/ 55 w 154"/>
                <a:gd name="T89" fmla="*/ 144 h 149"/>
                <a:gd name="T90" fmla="*/ 50 w 154"/>
                <a:gd name="T91" fmla="*/ 139 h 149"/>
                <a:gd name="T92" fmla="*/ 45 w 154"/>
                <a:gd name="T93" fmla="*/ 139 h 149"/>
                <a:gd name="T94" fmla="*/ 35 w 154"/>
                <a:gd name="T95" fmla="*/ 139 h 149"/>
                <a:gd name="T96" fmla="*/ 30 w 154"/>
                <a:gd name="T97" fmla="*/ 134 h 149"/>
                <a:gd name="T98" fmla="*/ 25 w 154"/>
                <a:gd name="T99" fmla="*/ 134 h 149"/>
                <a:gd name="T100" fmla="*/ 15 w 154"/>
                <a:gd name="T101" fmla="*/ 134 h 149"/>
                <a:gd name="T102" fmla="*/ 0 w 154"/>
                <a:gd name="T103" fmla="*/ 134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20" y="0"/>
                  </a:moveTo>
                  <a:lnTo>
                    <a:pt x="35" y="5"/>
                  </a:lnTo>
                  <a:lnTo>
                    <a:pt x="50" y="10"/>
                  </a:lnTo>
                  <a:lnTo>
                    <a:pt x="65" y="15"/>
                  </a:lnTo>
                  <a:lnTo>
                    <a:pt x="70" y="15"/>
                  </a:lnTo>
                  <a:lnTo>
                    <a:pt x="80" y="20"/>
                  </a:lnTo>
                  <a:lnTo>
                    <a:pt x="84" y="25"/>
                  </a:lnTo>
                  <a:lnTo>
                    <a:pt x="89" y="30"/>
                  </a:lnTo>
                  <a:lnTo>
                    <a:pt x="99" y="30"/>
                  </a:lnTo>
                  <a:lnTo>
                    <a:pt x="104" y="35"/>
                  </a:lnTo>
                  <a:lnTo>
                    <a:pt x="109" y="40"/>
                  </a:lnTo>
                  <a:lnTo>
                    <a:pt x="114" y="50"/>
                  </a:lnTo>
                  <a:lnTo>
                    <a:pt x="119" y="55"/>
                  </a:lnTo>
                  <a:lnTo>
                    <a:pt x="119" y="60"/>
                  </a:lnTo>
                  <a:lnTo>
                    <a:pt x="124" y="65"/>
                  </a:lnTo>
                  <a:lnTo>
                    <a:pt x="124" y="70"/>
                  </a:lnTo>
                  <a:lnTo>
                    <a:pt x="129" y="80"/>
                  </a:lnTo>
                  <a:lnTo>
                    <a:pt x="134" y="100"/>
                  </a:lnTo>
                  <a:lnTo>
                    <a:pt x="139" y="110"/>
                  </a:lnTo>
                  <a:lnTo>
                    <a:pt x="139" y="115"/>
                  </a:lnTo>
                  <a:lnTo>
                    <a:pt x="139" y="120"/>
                  </a:lnTo>
                  <a:lnTo>
                    <a:pt x="144" y="124"/>
                  </a:lnTo>
                  <a:lnTo>
                    <a:pt x="149" y="129"/>
                  </a:lnTo>
                  <a:lnTo>
                    <a:pt x="149" y="134"/>
                  </a:lnTo>
                  <a:lnTo>
                    <a:pt x="154" y="139"/>
                  </a:lnTo>
                  <a:lnTo>
                    <a:pt x="154" y="134"/>
                  </a:lnTo>
                  <a:lnTo>
                    <a:pt x="149" y="134"/>
                  </a:lnTo>
                  <a:lnTo>
                    <a:pt x="144" y="134"/>
                  </a:lnTo>
                  <a:lnTo>
                    <a:pt x="139" y="134"/>
                  </a:lnTo>
                  <a:lnTo>
                    <a:pt x="134" y="139"/>
                  </a:lnTo>
                  <a:lnTo>
                    <a:pt x="129" y="139"/>
                  </a:lnTo>
                  <a:lnTo>
                    <a:pt x="119" y="144"/>
                  </a:lnTo>
                  <a:lnTo>
                    <a:pt x="114" y="144"/>
                  </a:lnTo>
                  <a:lnTo>
                    <a:pt x="109" y="144"/>
                  </a:lnTo>
                  <a:lnTo>
                    <a:pt x="104" y="144"/>
                  </a:lnTo>
                  <a:lnTo>
                    <a:pt x="99" y="144"/>
                  </a:lnTo>
                  <a:lnTo>
                    <a:pt x="94" y="149"/>
                  </a:lnTo>
                  <a:lnTo>
                    <a:pt x="89" y="149"/>
                  </a:lnTo>
                  <a:lnTo>
                    <a:pt x="80" y="144"/>
                  </a:lnTo>
                  <a:lnTo>
                    <a:pt x="75" y="144"/>
                  </a:lnTo>
                  <a:lnTo>
                    <a:pt x="70" y="144"/>
                  </a:lnTo>
                  <a:lnTo>
                    <a:pt x="65" y="144"/>
                  </a:lnTo>
                  <a:lnTo>
                    <a:pt x="55" y="144"/>
                  </a:lnTo>
                  <a:lnTo>
                    <a:pt x="50" y="139"/>
                  </a:lnTo>
                  <a:lnTo>
                    <a:pt x="45" y="139"/>
                  </a:lnTo>
                  <a:lnTo>
                    <a:pt x="35" y="139"/>
                  </a:lnTo>
                  <a:lnTo>
                    <a:pt x="30" y="134"/>
                  </a:lnTo>
                  <a:lnTo>
                    <a:pt x="25" y="134"/>
                  </a:lnTo>
                  <a:lnTo>
                    <a:pt x="15" y="13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7" name="Freeform 133"/>
            <xdr:cNvSpPr>
              <a:spLocks/>
            </xdr:cNvSpPr>
          </xdr:nvSpPr>
          <xdr:spPr bwMode="auto">
            <a:xfrm>
              <a:off x="1645" y="625"/>
              <a:ext cx="114" cy="70"/>
            </a:xfrm>
            <a:custGeom>
              <a:avLst/>
              <a:gdLst>
                <a:gd name="T0" fmla="*/ 0 w 114"/>
                <a:gd name="T1" fmla="*/ 20 h 70"/>
                <a:gd name="T2" fmla="*/ 10 w 114"/>
                <a:gd name="T3" fmla="*/ 25 h 70"/>
                <a:gd name="T4" fmla="*/ 15 w 114"/>
                <a:gd name="T5" fmla="*/ 30 h 70"/>
                <a:gd name="T6" fmla="*/ 20 w 114"/>
                <a:gd name="T7" fmla="*/ 35 h 70"/>
                <a:gd name="T8" fmla="*/ 30 w 114"/>
                <a:gd name="T9" fmla="*/ 40 h 70"/>
                <a:gd name="T10" fmla="*/ 35 w 114"/>
                <a:gd name="T11" fmla="*/ 45 h 70"/>
                <a:gd name="T12" fmla="*/ 40 w 114"/>
                <a:gd name="T13" fmla="*/ 50 h 70"/>
                <a:gd name="T14" fmla="*/ 45 w 114"/>
                <a:gd name="T15" fmla="*/ 55 h 70"/>
                <a:gd name="T16" fmla="*/ 50 w 114"/>
                <a:gd name="T17" fmla="*/ 60 h 70"/>
                <a:gd name="T18" fmla="*/ 55 w 114"/>
                <a:gd name="T19" fmla="*/ 60 h 70"/>
                <a:gd name="T20" fmla="*/ 60 w 114"/>
                <a:gd name="T21" fmla="*/ 65 h 70"/>
                <a:gd name="T22" fmla="*/ 69 w 114"/>
                <a:gd name="T23" fmla="*/ 65 h 70"/>
                <a:gd name="T24" fmla="*/ 74 w 114"/>
                <a:gd name="T25" fmla="*/ 70 h 70"/>
                <a:gd name="T26" fmla="*/ 84 w 114"/>
                <a:gd name="T27" fmla="*/ 70 h 70"/>
                <a:gd name="T28" fmla="*/ 89 w 114"/>
                <a:gd name="T29" fmla="*/ 70 h 70"/>
                <a:gd name="T30" fmla="*/ 94 w 114"/>
                <a:gd name="T31" fmla="*/ 70 h 70"/>
                <a:gd name="T32" fmla="*/ 99 w 114"/>
                <a:gd name="T33" fmla="*/ 65 h 70"/>
                <a:gd name="T34" fmla="*/ 104 w 114"/>
                <a:gd name="T35" fmla="*/ 65 h 70"/>
                <a:gd name="T36" fmla="*/ 109 w 114"/>
                <a:gd name="T37" fmla="*/ 65 h 70"/>
                <a:gd name="T38" fmla="*/ 114 w 114"/>
                <a:gd name="T39" fmla="*/ 60 h 70"/>
                <a:gd name="T40" fmla="*/ 114 w 114"/>
                <a:gd name="T41" fmla="*/ 60 h 70"/>
                <a:gd name="T42" fmla="*/ 114 w 114"/>
                <a:gd name="T43" fmla="*/ 55 h 70"/>
                <a:gd name="T44" fmla="*/ 114 w 114"/>
                <a:gd name="T45" fmla="*/ 50 h 70"/>
                <a:gd name="T46" fmla="*/ 114 w 114"/>
                <a:gd name="T47" fmla="*/ 50 h 70"/>
                <a:gd name="T48" fmla="*/ 114 w 114"/>
                <a:gd name="T49" fmla="*/ 45 h 70"/>
                <a:gd name="T50" fmla="*/ 114 w 114"/>
                <a:gd name="T51" fmla="*/ 45 h 70"/>
                <a:gd name="T52" fmla="*/ 114 w 114"/>
                <a:gd name="T53" fmla="*/ 40 h 70"/>
                <a:gd name="T54" fmla="*/ 114 w 114"/>
                <a:gd name="T55" fmla="*/ 40 h 70"/>
                <a:gd name="T56" fmla="*/ 109 w 114"/>
                <a:gd name="T57" fmla="*/ 35 h 70"/>
                <a:gd name="T58" fmla="*/ 109 w 114"/>
                <a:gd name="T59" fmla="*/ 30 h 70"/>
                <a:gd name="T60" fmla="*/ 104 w 114"/>
                <a:gd name="T61" fmla="*/ 25 h 70"/>
                <a:gd name="T62" fmla="*/ 99 w 114"/>
                <a:gd name="T63" fmla="*/ 20 h 70"/>
                <a:gd name="T64" fmla="*/ 94 w 114"/>
                <a:gd name="T65" fmla="*/ 15 h 70"/>
                <a:gd name="T66" fmla="*/ 89 w 114"/>
                <a:gd name="T67" fmla="*/ 15 h 70"/>
                <a:gd name="T68" fmla="*/ 89 w 114"/>
                <a:gd name="T69" fmla="*/ 10 h 70"/>
                <a:gd name="T70" fmla="*/ 84 w 114"/>
                <a:gd name="T71" fmla="*/ 5 h 70"/>
                <a:gd name="T72" fmla="*/ 84 w 114"/>
                <a:gd name="T73" fmla="*/ 5 h 70"/>
                <a:gd name="T74" fmla="*/ 84 w 114"/>
                <a:gd name="T75" fmla="*/ 5 h 70"/>
                <a:gd name="T76" fmla="*/ 84 w 114"/>
                <a:gd name="T77" fmla="*/ 0 h 70"/>
                <a:gd name="T78" fmla="*/ 84 w 114"/>
                <a:gd name="T79" fmla="*/ 0 h 7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4"/>
                <a:gd name="T121" fmla="*/ 0 h 70"/>
                <a:gd name="T122" fmla="*/ 114 w 114"/>
                <a:gd name="T123" fmla="*/ 70 h 7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4" h="70">
                  <a:moveTo>
                    <a:pt x="0" y="20"/>
                  </a:moveTo>
                  <a:lnTo>
                    <a:pt x="10" y="25"/>
                  </a:lnTo>
                  <a:lnTo>
                    <a:pt x="15" y="30"/>
                  </a:lnTo>
                  <a:lnTo>
                    <a:pt x="20" y="35"/>
                  </a:lnTo>
                  <a:lnTo>
                    <a:pt x="30" y="40"/>
                  </a:lnTo>
                  <a:lnTo>
                    <a:pt x="35" y="45"/>
                  </a:lnTo>
                  <a:lnTo>
                    <a:pt x="40" y="50"/>
                  </a:lnTo>
                  <a:lnTo>
                    <a:pt x="45" y="55"/>
                  </a:lnTo>
                  <a:lnTo>
                    <a:pt x="50" y="60"/>
                  </a:lnTo>
                  <a:lnTo>
                    <a:pt x="55" y="60"/>
                  </a:lnTo>
                  <a:lnTo>
                    <a:pt x="60" y="65"/>
                  </a:lnTo>
                  <a:lnTo>
                    <a:pt x="69" y="65"/>
                  </a:lnTo>
                  <a:lnTo>
                    <a:pt x="74" y="70"/>
                  </a:lnTo>
                  <a:lnTo>
                    <a:pt x="84" y="70"/>
                  </a:lnTo>
                  <a:lnTo>
                    <a:pt x="89" y="70"/>
                  </a:lnTo>
                  <a:lnTo>
                    <a:pt x="94" y="70"/>
                  </a:lnTo>
                  <a:lnTo>
                    <a:pt x="99" y="65"/>
                  </a:lnTo>
                  <a:lnTo>
                    <a:pt x="104" y="65"/>
                  </a:lnTo>
                  <a:lnTo>
                    <a:pt x="109" y="65"/>
                  </a:lnTo>
                  <a:lnTo>
                    <a:pt x="114" y="60"/>
                  </a:lnTo>
                  <a:lnTo>
                    <a:pt x="114" y="55"/>
                  </a:lnTo>
                  <a:lnTo>
                    <a:pt x="114" y="50"/>
                  </a:lnTo>
                  <a:lnTo>
                    <a:pt x="114" y="45"/>
                  </a:lnTo>
                  <a:lnTo>
                    <a:pt x="114" y="40"/>
                  </a:lnTo>
                  <a:lnTo>
                    <a:pt x="109" y="35"/>
                  </a:lnTo>
                  <a:lnTo>
                    <a:pt x="109" y="30"/>
                  </a:lnTo>
                  <a:lnTo>
                    <a:pt x="104" y="25"/>
                  </a:lnTo>
                  <a:lnTo>
                    <a:pt x="99" y="20"/>
                  </a:lnTo>
                  <a:lnTo>
                    <a:pt x="94" y="15"/>
                  </a:lnTo>
                  <a:lnTo>
                    <a:pt x="89" y="15"/>
                  </a:lnTo>
                  <a:lnTo>
                    <a:pt x="89" y="10"/>
                  </a:lnTo>
                  <a:lnTo>
                    <a:pt x="84" y="5"/>
                  </a:lnTo>
                  <a:lnTo>
                    <a:pt x="8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134"/>
            <xdr:cNvSpPr>
              <a:spLocks/>
            </xdr:cNvSpPr>
          </xdr:nvSpPr>
          <xdr:spPr bwMode="auto">
            <a:xfrm>
              <a:off x="1635" y="650"/>
              <a:ext cx="169" cy="70"/>
            </a:xfrm>
            <a:custGeom>
              <a:avLst/>
              <a:gdLst>
                <a:gd name="T0" fmla="*/ 169 w 169"/>
                <a:gd name="T1" fmla="*/ 0 h 70"/>
                <a:gd name="T2" fmla="*/ 169 w 169"/>
                <a:gd name="T3" fmla="*/ 5 h 70"/>
                <a:gd name="T4" fmla="*/ 164 w 169"/>
                <a:gd name="T5" fmla="*/ 15 h 70"/>
                <a:gd name="T6" fmla="*/ 164 w 169"/>
                <a:gd name="T7" fmla="*/ 20 h 70"/>
                <a:gd name="T8" fmla="*/ 164 w 169"/>
                <a:gd name="T9" fmla="*/ 25 h 70"/>
                <a:gd name="T10" fmla="*/ 159 w 169"/>
                <a:gd name="T11" fmla="*/ 30 h 70"/>
                <a:gd name="T12" fmla="*/ 159 w 169"/>
                <a:gd name="T13" fmla="*/ 35 h 70"/>
                <a:gd name="T14" fmla="*/ 154 w 169"/>
                <a:gd name="T15" fmla="*/ 40 h 70"/>
                <a:gd name="T16" fmla="*/ 154 w 169"/>
                <a:gd name="T17" fmla="*/ 45 h 70"/>
                <a:gd name="T18" fmla="*/ 149 w 169"/>
                <a:gd name="T19" fmla="*/ 50 h 70"/>
                <a:gd name="T20" fmla="*/ 144 w 169"/>
                <a:gd name="T21" fmla="*/ 50 h 70"/>
                <a:gd name="T22" fmla="*/ 139 w 169"/>
                <a:gd name="T23" fmla="*/ 55 h 70"/>
                <a:gd name="T24" fmla="*/ 139 w 169"/>
                <a:gd name="T25" fmla="*/ 60 h 70"/>
                <a:gd name="T26" fmla="*/ 134 w 169"/>
                <a:gd name="T27" fmla="*/ 60 h 70"/>
                <a:gd name="T28" fmla="*/ 134 w 169"/>
                <a:gd name="T29" fmla="*/ 65 h 70"/>
                <a:gd name="T30" fmla="*/ 129 w 169"/>
                <a:gd name="T31" fmla="*/ 65 h 70"/>
                <a:gd name="T32" fmla="*/ 124 w 169"/>
                <a:gd name="T33" fmla="*/ 70 h 70"/>
                <a:gd name="T34" fmla="*/ 114 w 169"/>
                <a:gd name="T35" fmla="*/ 70 h 70"/>
                <a:gd name="T36" fmla="*/ 104 w 169"/>
                <a:gd name="T37" fmla="*/ 70 h 70"/>
                <a:gd name="T38" fmla="*/ 99 w 169"/>
                <a:gd name="T39" fmla="*/ 70 h 70"/>
                <a:gd name="T40" fmla="*/ 89 w 169"/>
                <a:gd name="T41" fmla="*/ 70 h 70"/>
                <a:gd name="T42" fmla="*/ 79 w 169"/>
                <a:gd name="T43" fmla="*/ 70 h 70"/>
                <a:gd name="T44" fmla="*/ 70 w 169"/>
                <a:gd name="T45" fmla="*/ 70 h 70"/>
                <a:gd name="T46" fmla="*/ 60 w 169"/>
                <a:gd name="T47" fmla="*/ 70 h 70"/>
                <a:gd name="T48" fmla="*/ 55 w 169"/>
                <a:gd name="T49" fmla="*/ 70 h 70"/>
                <a:gd name="T50" fmla="*/ 45 w 169"/>
                <a:gd name="T51" fmla="*/ 70 h 70"/>
                <a:gd name="T52" fmla="*/ 35 w 169"/>
                <a:gd name="T53" fmla="*/ 70 h 70"/>
                <a:gd name="T54" fmla="*/ 30 w 169"/>
                <a:gd name="T55" fmla="*/ 65 h 70"/>
                <a:gd name="T56" fmla="*/ 20 w 169"/>
                <a:gd name="T57" fmla="*/ 65 h 70"/>
                <a:gd name="T58" fmla="*/ 15 w 169"/>
                <a:gd name="T59" fmla="*/ 65 h 70"/>
                <a:gd name="T60" fmla="*/ 5 w 169"/>
                <a:gd name="T61" fmla="*/ 60 h 70"/>
                <a:gd name="T62" fmla="*/ 0 w 169"/>
                <a:gd name="T63" fmla="*/ 60 h 7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69"/>
                <a:gd name="T97" fmla="*/ 0 h 70"/>
                <a:gd name="T98" fmla="*/ 169 w 169"/>
                <a:gd name="T99" fmla="*/ 70 h 7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69" h="70">
                  <a:moveTo>
                    <a:pt x="169" y="0"/>
                  </a:moveTo>
                  <a:lnTo>
                    <a:pt x="169" y="5"/>
                  </a:lnTo>
                  <a:lnTo>
                    <a:pt x="164" y="15"/>
                  </a:lnTo>
                  <a:lnTo>
                    <a:pt x="164" y="20"/>
                  </a:lnTo>
                  <a:lnTo>
                    <a:pt x="164" y="25"/>
                  </a:lnTo>
                  <a:lnTo>
                    <a:pt x="159" y="30"/>
                  </a:lnTo>
                  <a:lnTo>
                    <a:pt x="159" y="35"/>
                  </a:lnTo>
                  <a:lnTo>
                    <a:pt x="154" y="40"/>
                  </a:lnTo>
                  <a:lnTo>
                    <a:pt x="154" y="45"/>
                  </a:lnTo>
                  <a:lnTo>
                    <a:pt x="149" y="50"/>
                  </a:lnTo>
                  <a:lnTo>
                    <a:pt x="144" y="50"/>
                  </a:lnTo>
                  <a:lnTo>
                    <a:pt x="139" y="55"/>
                  </a:lnTo>
                  <a:lnTo>
                    <a:pt x="139" y="60"/>
                  </a:lnTo>
                  <a:lnTo>
                    <a:pt x="134" y="60"/>
                  </a:lnTo>
                  <a:lnTo>
                    <a:pt x="134" y="65"/>
                  </a:lnTo>
                  <a:lnTo>
                    <a:pt x="129" y="65"/>
                  </a:lnTo>
                  <a:lnTo>
                    <a:pt x="124" y="70"/>
                  </a:lnTo>
                  <a:lnTo>
                    <a:pt x="114" y="70"/>
                  </a:lnTo>
                  <a:lnTo>
                    <a:pt x="104" y="70"/>
                  </a:lnTo>
                  <a:lnTo>
                    <a:pt x="99" y="70"/>
                  </a:lnTo>
                  <a:lnTo>
                    <a:pt x="89" y="70"/>
                  </a:lnTo>
                  <a:lnTo>
                    <a:pt x="79" y="70"/>
                  </a:lnTo>
                  <a:lnTo>
                    <a:pt x="70" y="70"/>
                  </a:lnTo>
                  <a:lnTo>
                    <a:pt x="60" y="70"/>
                  </a:lnTo>
                  <a:lnTo>
                    <a:pt x="55" y="70"/>
                  </a:lnTo>
                  <a:lnTo>
                    <a:pt x="45" y="70"/>
                  </a:lnTo>
                  <a:lnTo>
                    <a:pt x="35" y="70"/>
                  </a:lnTo>
                  <a:lnTo>
                    <a:pt x="30" y="65"/>
                  </a:lnTo>
                  <a:lnTo>
                    <a:pt x="20" y="65"/>
                  </a:lnTo>
                  <a:lnTo>
                    <a:pt x="15" y="6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135"/>
            <xdr:cNvSpPr>
              <a:spLocks/>
            </xdr:cNvSpPr>
          </xdr:nvSpPr>
          <xdr:spPr bwMode="auto">
            <a:xfrm>
              <a:off x="1759" y="695"/>
              <a:ext cx="75" cy="124"/>
            </a:xfrm>
            <a:custGeom>
              <a:avLst/>
              <a:gdLst>
                <a:gd name="T0" fmla="*/ 75 w 75"/>
                <a:gd name="T1" fmla="*/ 0 h 124"/>
                <a:gd name="T2" fmla="*/ 75 w 75"/>
                <a:gd name="T3" fmla="*/ 5 h 124"/>
                <a:gd name="T4" fmla="*/ 70 w 75"/>
                <a:gd name="T5" fmla="*/ 10 h 124"/>
                <a:gd name="T6" fmla="*/ 70 w 75"/>
                <a:gd name="T7" fmla="*/ 10 h 124"/>
                <a:gd name="T8" fmla="*/ 70 w 75"/>
                <a:gd name="T9" fmla="*/ 15 h 124"/>
                <a:gd name="T10" fmla="*/ 65 w 75"/>
                <a:gd name="T11" fmla="*/ 20 h 124"/>
                <a:gd name="T12" fmla="*/ 60 w 75"/>
                <a:gd name="T13" fmla="*/ 25 h 124"/>
                <a:gd name="T14" fmla="*/ 60 w 75"/>
                <a:gd name="T15" fmla="*/ 25 h 124"/>
                <a:gd name="T16" fmla="*/ 55 w 75"/>
                <a:gd name="T17" fmla="*/ 30 h 124"/>
                <a:gd name="T18" fmla="*/ 40 w 75"/>
                <a:gd name="T19" fmla="*/ 40 h 124"/>
                <a:gd name="T20" fmla="*/ 35 w 75"/>
                <a:gd name="T21" fmla="*/ 45 h 124"/>
                <a:gd name="T22" fmla="*/ 30 w 75"/>
                <a:gd name="T23" fmla="*/ 45 h 124"/>
                <a:gd name="T24" fmla="*/ 30 w 75"/>
                <a:gd name="T25" fmla="*/ 49 h 124"/>
                <a:gd name="T26" fmla="*/ 30 w 75"/>
                <a:gd name="T27" fmla="*/ 49 h 124"/>
                <a:gd name="T28" fmla="*/ 25 w 75"/>
                <a:gd name="T29" fmla="*/ 54 h 124"/>
                <a:gd name="T30" fmla="*/ 25 w 75"/>
                <a:gd name="T31" fmla="*/ 54 h 124"/>
                <a:gd name="T32" fmla="*/ 25 w 75"/>
                <a:gd name="T33" fmla="*/ 59 h 124"/>
                <a:gd name="T34" fmla="*/ 25 w 75"/>
                <a:gd name="T35" fmla="*/ 59 h 124"/>
                <a:gd name="T36" fmla="*/ 25 w 75"/>
                <a:gd name="T37" fmla="*/ 59 h 124"/>
                <a:gd name="T38" fmla="*/ 25 w 75"/>
                <a:gd name="T39" fmla="*/ 59 h 124"/>
                <a:gd name="T40" fmla="*/ 25 w 75"/>
                <a:gd name="T41" fmla="*/ 64 h 124"/>
                <a:gd name="T42" fmla="*/ 25 w 75"/>
                <a:gd name="T43" fmla="*/ 59 h 124"/>
                <a:gd name="T44" fmla="*/ 25 w 75"/>
                <a:gd name="T45" fmla="*/ 59 h 124"/>
                <a:gd name="T46" fmla="*/ 20 w 75"/>
                <a:gd name="T47" fmla="*/ 59 h 124"/>
                <a:gd name="T48" fmla="*/ 20 w 75"/>
                <a:gd name="T49" fmla="*/ 59 h 124"/>
                <a:gd name="T50" fmla="*/ 20 w 75"/>
                <a:gd name="T51" fmla="*/ 59 h 124"/>
                <a:gd name="T52" fmla="*/ 20 w 75"/>
                <a:gd name="T53" fmla="*/ 64 h 124"/>
                <a:gd name="T54" fmla="*/ 20 w 75"/>
                <a:gd name="T55" fmla="*/ 64 h 124"/>
                <a:gd name="T56" fmla="*/ 15 w 75"/>
                <a:gd name="T57" fmla="*/ 64 h 124"/>
                <a:gd name="T58" fmla="*/ 15 w 75"/>
                <a:gd name="T59" fmla="*/ 69 h 124"/>
                <a:gd name="T60" fmla="*/ 15 w 75"/>
                <a:gd name="T61" fmla="*/ 74 h 124"/>
                <a:gd name="T62" fmla="*/ 10 w 75"/>
                <a:gd name="T63" fmla="*/ 74 h 124"/>
                <a:gd name="T64" fmla="*/ 10 w 75"/>
                <a:gd name="T65" fmla="*/ 79 h 124"/>
                <a:gd name="T66" fmla="*/ 10 w 75"/>
                <a:gd name="T67" fmla="*/ 89 h 124"/>
                <a:gd name="T68" fmla="*/ 10 w 75"/>
                <a:gd name="T69" fmla="*/ 94 h 124"/>
                <a:gd name="T70" fmla="*/ 5 w 75"/>
                <a:gd name="T71" fmla="*/ 104 h 124"/>
                <a:gd name="T72" fmla="*/ 5 w 75"/>
                <a:gd name="T73" fmla="*/ 109 h 124"/>
                <a:gd name="T74" fmla="*/ 5 w 75"/>
                <a:gd name="T75" fmla="*/ 114 h 124"/>
                <a:gd name="T76" fmla="*/ 5 w 75"/>
                <a:gd name="T77" fmla="*/ 114 h 124"/>
                <a:gd name="T78" fmla="*/ 5 w 75"/>
                <a:gd name="T79" fmla="*/ 119 h 124"/>
                <a:gd name="T80" fmla="*/ 0 w 75"/>
                <a:gd name="T81" fmla="*/ 124 h 124"/>
                <a:gd name="T82" fmla="*/ 0 w 75"/>
                <a:gd name="T83" fmla="*/ 124 h 12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5"/>
                <a:gd name="T127" fmla="*/ 0 h 124"/>
                <a:gd name="T128" fmla="*/ 75 w 75"/>
                <a:gd name="T129" fmla="*/ 124 h 12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5" h="124">
                  <a:moveTo>
                    <a:pt x="75" y="0"/>
                  </a:moveTo>
                  <a:lnTo>
                    <a:pt x="75" y="5"/>
                  </a:lnTo>
                  <a:lnTo>
                    <a:pt x="70" y="10"/>
                  </a:lnTo>
                  <a:lnTo>
                    <a:pt x="70" y="15"/>
                  </a:lnTo>
                  <a:lnTo>
                    <a:pt x="65" y="20"/>
                  </a:lnTo>
                  <a:lnTo>
                    <a:pt x="60" y="25"/>
                  </a:lnTo>
                  <a:lnTo>
                    <a:pt x="55" y="30"/>
                  </a:lnTo>
                  <a:lnTo>
                    <a:pt x="40" y="40"/>
                  </a:lnTo>
                  <a:lnTo>
                    <a:pt x="35" y="45"/>
                  </a:lnTo>
                  <a:lnTo>
                    <a:pt x="30" y="45"/>
                  </a:lnTo>
                  <a:lnTo>
                    <a:pt x="30" y="49"/>
                  </a:lnTo>
                  <a:lnTo>
                    <a:pt x="25" y="54"/>
                  </a:lnTo>
                  <a:lnTo>
                    <a:pt x="25" y="59"/>
                  </a:lnTo>
                  <a:lnTo>
                    <a:pt x="25" y="64"/>
                  </a:lnTo>
                  <a:lnTo>
                    <a:pt x="25" y="59"/>
                  </a:lnTo>
                  <a:lnTo>
                    <a:pt x="20" y="59"/>
                  </a:lnTo>
                  <a:lnTo>
                    <a:pt x="20" y="64"/>
                  </a:lnTo>
                  <a:lnTo>
                    <a:pt x="15" y="64"/>
                  </a:lnTo>
                  <a:lnTo>
                    <a:pt x="15" y="69"/>
                  </a:lnTo>
                  <a:lnTo>
                    <a:pt x="15" y="74"/>
                  </a:lnTo>
                  <a:lnTo>
                    <a:pt x="10" y="74"/>
                  </a:lnTo>
                  <a:lnTo>
                    <a:pt x="10" y="79"/>
                  </a:lnTo>
                  <a:lnTo>
                    <a:pt x="10" y="89"/>
                  </a:lnTo>
                  <a:lnTo>
                    <a:pt x="10" y="94"/>
                  </a:lnTo>
                  <a:lnTo>
                    <a:pt x="5" y="104"/>
                  </a:lnTo>
                  <a:lnTo>
                    <a:pt x="5" y="109"/>
                  </a:lnTo>
                  <a:lnTo>
                    <a:pt x="5" y="114"/>
                  </a:lnTo>
                  <a:lnTo>
                    <a:pt x="5" y="11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136"/>
            <xdr:cNvSpPr>
              <a:spLocks/>
            </xdr:cNvSpPr>
          </xdr:nvSpPr>
          <xdr:spPr bwMode="auto">
            <a:xfrm>
              <a:off x="1685" y="754"/>
              <a:ext cx="94" cy="55"/>
            </a:xfrm>
            <a:custGeom>
              <a:avLst/>
              <a:gdLst>
                <a:gd name="T0" fmla="*/ 94 w 94"/>
                <a:gd name="T1" fmla="*/ 0 h 55"/>
                <a:gd name="T2" fmla="*/ 84 w 94"/>
                <a:gd name="T3" fmla="*/ 5 h 55"/>
                <a:gd name="T4" fmla="*/ 79 w 94"/>
                <a:gd name="T5" fmla="*/ 10 h 55"/>
                <a:gd name="T6" fmla="*/ 74 w 94"/>
                <a:gd name="T7" fmla="*/ 10 h 55"/>
                <a:gd name="T8" fmla="*/ 69 w 94"/>
                <a:gd name="T9" fmla="*/ 15 h 55"/>
                <a:gd name="T10" fmla="*/ 69 w 94"/>
                <a:gd name="T11" fmla="*/ 15 h 55"/>
                <a:gd name="T12" fmla="*/ 64 w 94"/>
                <a:gd name="T13" fmla="*/ 20 h 55"/>
                <a:gd name="T14" fmla="*/ 59 w 94"/>
                <a:gd name="T15" fmla="*/ 25 h 55"/>
                <a:gd name="T16" fmla="*/ 49 w 94"/>
                <a:gd name="T17" fmla="*/ 35 h 55"/>
                <a:gd name="T18" fmla="*/ 44 w 94"/>
                <a:gd name="T19" fmla="*/ 40 h 55"/>
                <a:gd name="T20" fmla="*/ 34 w 94"/>
                <a:gd name="T21" fmla="*/ 45 h 55"/>
                <a:gd name="T22" fmla="*/ 34 w 94"/>
                <a:gd name="T23" fmla="*/ 45 h 55"/>
                <a:gd name="T24" fmla="*/ 29 w 94"/>
                <a:gd name="T25" fmla="*/ 45 h 55"/>
                <a:gd name="T26" fmla="*/ 25 w 94"/>
                <a:gd name="T27" fmla="*/ 50 h 55"/>
                <a:gd name="T28" fmla="*/ 20 w 94"/>
                <a:gd name="T29" fmla="*/ 50 h 55"/>
                <a:gd name="T30" fmla="*/ 15 w 94"/>
                <a:gd name="T31" fmla="*/ 50 h 55"/>
                <a:gd name="T32" fmla="*/ 10 w 94"/>
                <a:gd name="T33" fmla="*/ 50 h 55"/>
                <a:gd name="T34" fmla="*/ 5 w 94"/>
                <a:gd name="T35" fmla="*/ 55 h 55"/>
                <a:gd name="T36" fmla="*/ 0 w 94"/>
                <a:gd name="T37" fmla="*/ 55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4"/>
                <a:gd name="T58" fmla="*/ 0 h 55"/>
                <a:gd name="T59" fmla="*/ 94 w 94"/>
                <a:gd name="T60" fmla="*/ 55 h 5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4" h="55">
                  <a:moveTo>
                    <a:pt x="94" y="0"/>
                  </a:moveTo>
                  <a:lnTo>
                    <a:pt x="84" y="5"/>
                  </a:lnTo>
                  <a:lnTo>
                    <a:pt x="79" y="10"/>
                  </a:lnTo>
                  <a:lnTo>
                    <a:pt x="74" y="10"/>
                  </a:lnTo>
                  <a:lnTo>
                    <a:pt x="69" y="15"/>
                  </a:lnTo>
                  <a:lnTo>
                    <a:pt x="64" y="20"/>
                  </a:lnTo>
                  <a:lnTo>
                    <a:pt x="59" y="25"/>
                  </a:lnTo>
                  <a:lnTo>
                    <a:pt x="49" y="35"/>
                  </a:lnTo>
                  <a:lnTo>
                    <a:pt x="44" y="40"/>
                  </a:lnTo>
                  <a:lnTo>
                    <a:pt x="34" y="45"/>
                  </a:lnTo>
                  <a:lnTo>
                    <a:pt x="29" y="45"/>
                  </a:lnTo>
                  <a:lnTo>
                    <a:pt x="25" y="50"/>
                  </a:lnTo>
                  <a:lnTo>
                    <a:pt x="20" y="50"/>
                  </a:lnTo>
                  <a:lnTo>
                    <a:pt x="15" y="50"/>
                  </a:lnTo>
                  <a:lnTo>
                    <a:pt x="10" y="50"/>
                  </a:lnTo>
                  <a:lnTo>
                    <a:pt x="5" y="55"/>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137"/>
            <xdr:cNvSpPr>
              <a:spLocks/>
            </xdr:cNvSpPr>
          </xdr:nvSpPr>
          <xdr:spPr bwMode="auto">
            <a:xfrm>
              <a:off x="1784" y="735"/>
              <a:ext cx="60" cy="24"/>
            </a:xfrm>
            <a:custGeom>
              <a:avLst/>
              <a:gdLst>
                <a:gd name="T0" fmla="*/ 60 w 60"/>
                <a:gd name="T1" fmla="*/ 0 h 24"/>
                <a:gd name="T2" fmla="*/ 50 w 60"/>
                <a:gd name="T3" fmla="*/ 5 h 24"/>
                <a:gd name="T4" fmla="*/ 40 w 60"/>
                <a:gd name="T5" fmla="*/ 5 h 24"/>
                <a:gd name="T6" fmla="*/ 25 w 60"/>
                <a:gd name="T7" fmla="*/ 14 h 24"/>
                <a:gd name="T8" fmla="*/ 20 w 60"/>
                <a:gd name="T9" fmla="*/ 14 h 24"/>
                <a:gd name="T10" fmla="*/ 10 w 60"/>
                <a:gd name="T11" fmla="*/ 19 h 24"/>
                <a:gd name="T12" fmla="*/ 10 w 60"/>
                <a:gd name="T13" fmla="*/ 19 h 24"/>
                <a:gd name="T14" fmla="*/ 5 w 60"/>
                <a:gd name="T15" fmla="*/ 19 h 24"/>
                <a:gd name="T16" fmla="*/ 0 w 60"/>
                <a:gd name="T17" fmla="*/ 19 h 24"/>
                <a:gd name="T18" fmla="*/ 0 w 60"/>
                <a:gd name="T19" fmla="*/ 24 h 24"/>
                <a:gd name="T20" fmla="*/ 5 w 60"/>
                <a:gd name="T21" fmla="*/ 19 h 24"/>
                <a:gd name="T22" fmla="*/ 5 w 60"/>
                <a:gd name="T23" fmla="*/ 19 h 24"/>
                <a:gd name="T24" fmla="*/ 10 w 60"/>
                <a:gd name="T25" fmla="*/ 19 h 24"/>
                <a:gd name="T26" fmla="*/ 10 w 60"/>
                <a:gd name="T27" fmla="*/ 19 h 24"/>
                <a:gd name="T28" fmla="*/ 20 w 60"/>
                <a:gd name="T29" fmla="*/ 19 h 24"/>
                <a:gd name="T30" fmla="*/ 25 w 60"/>
                <a:gd name="T31" fmla="*/ 19 h 24"/>
                <a:gd name="T32" fmla="*/ 30 w 60"/>
                <a:gd name="T33" fmla="*/ 19 h 24"/>
                <a:gd name="T34" fmla="*/ 35 w 60"/>
                <a:gd name="T35" fmla="*/ 19 h 24"/>
                <a:gd name="T36" fmla="*/ 40 w 60"/>
                <a:gd name="T37" fmla="*/ 19 h 24"/>
                <a:gd name="T38" fmla="*/ 45 w 60"/>
                <a:gd name="T39" fmla="*/ 19 h 24"/>
                <a:gd name="T40" fmla="*/ 50 w 60"/>
                <a:gd name="T41" fmla="*/ 19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0"/>
                <a:gd name="T64" fmla="*/ 0 h 24"/>
                <a:gd name="T65" fmla="*/ 60 w 6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0" h="24">
                  <a:moveTo>
                    <a:pt x="60" y="0"/>
                  </a:moveTo>
                  <a:lnTo>
                    <a:pt x="50" y="5"/>
                  </a:lnTo>
                  <a:lnTo>
                    <a:pt x="40" y="5"/>
                  </a:lnTo>
                  <a:lnTo>
                    <a:pt x="25" y="14"/>
                  </a:lnTo>
                  <a:lnTo>
                    <a:pt x="20" y="14"/>
                  </a:lnTo>
                  <a:lnTo>
                    <a:pt x="10" y="19"/>
                  </a:lnTo>
                  <a:lnTo>
                    <a:pt x="5" y="19"/>
                  </a:lnTo>
                  <a:lnTo>
                    <a:pt x="0" y="19"/>
                  </a:lnTo>
                  <a:lnTo>
                    <a:pt x="0" y="24"/>
                  </a:lnTo>
                  <a:lnTo>
                    <a:pt x="5" y="19"/>
                  </a:lnTo>
                  <a:lnTo>
                    <a:pt x="10" y="19"/>
                  </a:lnTo>
                  <a:lnTo>
                    <a:pt x="20" y="19"/>
                  </a:lnTo>
                  <a:lnTo>
                    <a:pt x="25" y="19"/>
                  </a:lnTo>
                  <a:lnTo>
                    <a:pt x="30" y="19"/>
                  </a:lnTo>
                  <a:lnTo>
                    <a:pt x="35" y="19"/>
                  </a:lnTo>
                  <a:lnTo>
                    <a:pt x="40" y="19"/>
                  </a:lnTo>
                  <a:lnTo>
                    <a:pt x="45" y="19"/>
                  </a:lnTo>
                  <a:lnTo>
                    <a:pt x="50" y="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2" name="Freeform 138"/>
            <xdr:cNvSpPr>
              <a:spLocks/>
            </xdr:cNvSpPr>
          </xdr:nvSpPr>
          <xdr:spPr bwMode="auto">
            <a:xfrm>
              <a:off x="1640" y="660"/>
              <a:ext cx="40" cy="10"/>
            </a:xfrm>
            <a:custGeom>
              <a:avLst/>
              <a:gdLst>
                <a:gd name="T0" fmla="*/ 0 w 40"/>
                <a:gd name="T1" fmla="*/ 0 h 10"/>
                <a:gd name="T2" fmla="*/ 0 w 40"/>
                <a:gd name="T3" fmla="*/ 0 h 10"/>
                <a:gd name="T4" fmla="*/ 5 w 40"/>
                <a:gd name="T5" fmla="*/ 5 h 10"/>
                <a:gd name="T6" fmla="*/ 5 w 40"/>
                <a:gd name="T7" fmla="*/ 5 h 10"/>
                <a:gd name="T8" fmla="*/ 5 w 40"/>
                <a:gd name="T9" fmla="*/ 5 h 10"/>
                <a:gd name="T10" fmla="*/ 10 w 40"/>
                <a:gd name="T11" fmla="*/ 10 h 10"/>
                <a:gd name="T12" fmla="*/ 10 w 40"/>
                <a:gd name="T13" fmla="*/ 10 h 10"/>
                <a:gd name="T14" fmla="*/ 15 w 40"/>
                <a:gd name="T15" fmla="*/ 10 h 10"/>
                <a:gd name="T16" fmla="*/ 25 w 40"/>
                <a:gd name="T17" fmla="*/ 10 h 10"/>
                <a:gd name="T18" fmla="*/ 30 w 40"/>
                <a:gd name="T19" fmla="*/ 10 h 10"/>
                <a:gd name="T20" fmla="*/ 35 w 40"/>
                <a:gd name="T21" fmla="*/ 10 h 10"/>
                <a:gd name="T22" fmla="*/ 40 w 40"/>
                <a:gd name="T23" fmla="*/ 1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0" y="0"/>
                  </a:moveTo>
                  <a:lnTo>
                    <a:pt x="0" y="0"/>
                  </a:lnTo>
                  <a:lnTo>
                    <a:pt x="5" y="5"/>
                  </a:lnTo>
                  <a:lnTo>
                    <a:pt x="10" y="10"/>
                  </a:lnTo>
                  <a:lnTo>
                    <a:pt x="15" y="10"/>
                  </a:lnTo>
                  <a:lnTo>
                    <a:pt x="25" y="10"/>
                  </a:lnTo>
                  <a:lnTo>
                    <a:pt x="30" y="10"/>
                  </a:lnTo>
                  <a:lnTo>
                    <a:pt x="35" y="10"/>
                  </a:lnTo>
                  <a:lnTo>
                    <a:pt x="4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3" name="Freeform 139"/>
            <xdr:cNvSpPr>
              <a:spLocks/>
            </xdr:cNvSpPr>
          </xdr:nvSpPr>
          <xdr:spPr bwMode="auto">
            <a:xfrm>
              <a:off x="1660" y="635"/>
              <a:ext cx="20" cy="35"/>
            </a:xfrm>
            <a:custGeom>
              <a:avLst/>
              <a:gdLst>
                <a:gd name="T0" fmla="*/ 0 w 20"/>
                <a:gd name="T1" fmla="*/ 0 h 35"/>
                <a:gd name="T2" fmla="*/ 0 w 20"/>
                <a:gd name="T3" fmla="*/ 0 h 35"/>
                <a:gd name="T4" fmla="*/ 5 w 20"/>
                <a:gd name="T5" fmla="*/ 5 h 35"/>
                <a:gd name="T6" fmla="*/ 10 w 20"/>
                <a:gd name="T7" fmla="*/ 10 h 35"/>
                <a:gd name="T8" fmla="*/ 15 w 20"/>
                <a:gd name="T9" fmla="*/ 20 h 35"/>
                <a:gd name="T10" fmla="*/ 20 w 20"/>
                <a:gd name="T11" fmla="*/ 25 h 35"/>
                <a:gd name="T12" fmla="*/ 20 w 20"/>
                <a:gd name="T13" fmla="*/ 30 h 35"/>
                <a:gd name="T14" fmla="*/ 20 w 20"/>
                <a:gd name="T15" fmla="*/ 30 h 35"/>
                <a:gd name="T16" fmla="*/ 20 w 20"/>
                <a:gd name="T17" fmla="*/ 30 h 35"/>
                <a:gd name="T18" fmla="*/ 20 w 20"/>
                <a:gd name="T19" fmla="*/ 35 h 35"/>
                <a:gd name="T20" fmla="*/ 20 w 20"/>
                <a:gd name="T21" fmla="*/ 35 h 35"/>
                <a:gd name="T22" fmla="*/ 20 w 20"/>
                <a:gd name="T23" fmla="*/ 35 h 35"/>
                <a:gd name="T24" fmla="*/ 20 w 20"/>
                <a:gd name="T25" fmla="*/ 35 h 3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35"/>
                <a:gd name="T41" fmla="*/ 20 w 20"/>
                <a:gd name="T42" fmla="*/ 35 h 3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35">
                  <a:moveTo>
                    <a:pt x="0" y="0"/>
                  </a:moveTo>
                  <a:lnTo>
                    <a:pt x="0" y="0"/>
                  </a:lnTo>
                  <a:lnTo>
                    <a:pt x="5" y="5"/>
                  </a:lnTo>
                  <a:lnTo>
                    <a:pt x="10" y="10"/>
                  </a:lnTo>
                  <a:lnTo>
                    <a:pt x="15"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4" name="Freeform 140"/>
            <xdr:cNvSpPr>
              <a:spLocks/>
            </xdr:cNvSpPr>
          </xdr:nvSpPr>
          <xdr:spPr bwMode="auto">
            <a:xfrm>
              <a:off x="1685" y="620"/>
              <a:ext cx="54" cy="20"/>
            </a:xfrm>
            <a:custGeom>
              <a:avLst/>
              <a:gdLst>
                <a:gd name="T0" fmla="*/ 0 w 54"/>
                <a:gd name="T1" fmla="*/ 0 h 20"/>
                <a:gd name="T2" fmla="*/ 10 w 54"/>
                <a:gd name="T3" fmla="*/ 10 h 20"/>
                <a:gd name="T4" fmla="*/ 15 w 54"/>
                <a:gd name="T5" fmla="*/ 10 h 20"/>
                <a:gd name="T6" fmla="*/ 15 w 54"/>
                <a:gd name="T7" fmla="*/ 15 h 20"/>
                <a:gd name="T8" fmla="*/ 15 w 54"/>
                <a:gd name="T9" fmla="*/ 15 h 20"/>
                <a:gd name="T10" fmla="*/ 25 w 54"/>
                <a:gd name="T11" fmla="*/ 15 h 20"/>
                <a:gd name="T12" fmla="*/ 34 w 54"/>
                <a:gd name="T13" fmla="*/ 20 h 20"/>
                <a:gd name="T14" fmla="*/ 44 w 54"/>
                <a:gd name="T15" fmla="*/ 20 h 20"/>
                <a:gd name="T16" fmla="*/ 49 w 54"/>
                <a:gd name="T17" fmla="*/ 20 h 20"/>
                <a:gd name="T18" fmla="*/ 54 w 54"/>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20"/>
                <a:gd name="T32" fmla="*/ 54 w 54"/>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20">
                  <a:moveTo>
                    <a:pt x="0" y="0"/>
                  </a:moveTo>
                  <a:lnTo>
                    <a:pt x="10" y="10"/>
                  </a:lnTo>
                  <a:lnTo>
                    <a:pt x="15" y="10"/>
                  </a:lnTo>
                  <a:lnTo>
                    <a:pt x="15" y="15"/>
                  </a:lnTo>
                  <a:lnTo>
                    <a:pt x="25" y="15"/>
                  </a:lnTo>
                  <a:lnTo>
                    <a:pt x="34" y="20"/>
                  </a:lnTo>
                  <a:lnTo>
                    <a:pt x="44" y="20"/>
                  </a:lnTo>
                  <a:lnTo>
                    <a:pt x="49" y="20"/>
                  </a:lnTo>
                  <a:lnTo>
                    <a:pt x="54"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141"/>
            <xdr:cNvSpPr>
              <a:spLocks/>
            </xdr:cNvSpPr>
          </xdr:nvSpPr>
          <xdr:spPr bwMode="auto">
            <a:xfrm>
              <a:off x="1739" y="635"/>
              <a:ext cx="30" cy="5"/>
            </a:xfrm>
            <a:custGeom>
              <a:avLst/>
              <a:gdLst>
                <a:gd name="T0" fmla="*/ 30 w 30"/>
                <a:gd name="T1" fmla="*/ 0 h 5"/>
                <a:gd name="T2" fmla="*/ 30 w 30"/>
                <a:gd name="T3" fmla="*/ 0 h 5"/>
                <a:gd name="T4" fmla="*/ 30 w 30"/>
                <a:gd name="T5" fmla="*/ 0 h 5"/>
                <a:gd name="T6" fmla="*/ 30 w 30"/>
                <a:gd name="T7" fmla="*/ 5 h 5"/>
                <a:gd name="T8" fmla="*/ 30 w 30"/>
                <a:gd name="T9" fmla="*/ 5 h 5"/>
                <a:gd name="T10" fmla="*/ 30 w 30"/>
                <a:gd name="T11" fmla="*/ 5 h 5"/>
                <a:gd name="T12" fmla="*/ 25 w 30"/>
                <a:gd name="T13" fmla="*/ 5 h 5"/>
                <a:gd name="T14" fmla="*/ 20 w 30"/>
                <a:gd name="T15" fmla="*/ 5 h 5"/>
                <a:gd name="T16" fmla="*/ 15 w 30"/>
                <a:gd name="T17" fmla="*/ 5 h 5"/>
                <a:gd name="T18" fmla="*/ 10 w 30"/>
                <a:gd name="T19" fmla="*/ 5 h 5"/>
                <a:gd name="T20" fmla="*/ 5 w 30"/>
                <a:gd name="T21" fmla="*/ 5 h 5"/>
                <a:gd name="T22" fmla="*/ 0 w 3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5"/>
                <a:gd name="T38" fmla="*/ 30 w 3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5">
                  <a:moveTo>
                    <a:pt x="30" y="0"/>
                  </a:moveTo>
                  <a:lnTo>
                    <a:pt x="30" y="0"/>
                  </a:lnTo>
                  <a:lnTo>
                    <a:pt x="30" y="5"/>
                  </a:lnTo>
                  <a:lnTo>
                    <a:pt x="25" y="5"/>
                  </a:lnTo>
                  <a:lnTo>
                    <a:pt x="20" y="5"/>
                  </a:lnTo>
                  <a:lnTo>
                    <a:pt x="15"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142"/>
            <xdr:cNvSpPr>
              <a:spLocks/>
            </xdr:cNvSpPr>
          </xdr:nvSpPr>
          <xdr:spPr bwMode="auto">
            <a:xfrm>
              <a:off x="1640" y="680"/>
              <a:ext cx="30" cy="40"/>
            </a:xfrm>
            <a:custGeom>
              <a:avLst/>
              <a:gdLst>
                <a:gd name="T0" fmla="*/ 0 w 30"/>
                <a:gd name="T1" fmla="*/ 0 h 40"/>
                <a:gd name="T2" fmla="*/ 0 w 30"/>
                <a:gd name="T3" fmla="*/ 5 h 40"/>
                <a:gd name="T4" fmla="*/ 5 w 30"/>
                <a:gd name="T5" fmla="*/ 10 h 40"/>
                <a:gd name="T6" fmla="*/ 10 w 30"/>
                <a:gd name="T7" fmla="*/ 20 h 40"/>
                <a:gd name="T8" fmla="*/ 15 w 30"/>
                <a:gd name="T9" fmla="*/ 25 h 40"/>
                <a:gd name="T10" fmla="*/ 20 w 30"/>
                <a:gd name="T11" fmla="*/ 30 h 40"/>
                <a:gd name="T12" fmla="*/ 20 w 30"/>
                <a:gd name="T13" fmla="*/ 35 h 40"/>
                <a:gd name="T14" fmla="*/ 25 w 30"/>
                <a:gd name="T15" fmla="*/ 35 h 40"/>
                <a:gd name="T16" fmla="*/ 25 w 30"/>
                <a:gd name="T17" fmla="*/ 35 h 40"/>
                <a:gd name="T18" fmla="*/ 30 w 30"/>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40"/>
                <a:gd name="T32" fmla="*/ 30 w 30"/>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40">
                  <a:moveTo>
                    <a:pt x="0" y="0"/>
                  </a:moveTo>
                  <a:lnTo>
                    <a:pt x="0" y="5"/>
                  </a:lnTo>
                  <a:lnTo>
                    <a:pt x="5" y="10"/>
                  </a:lnTo>
                  <a:lnTo>
                    <a:pt x="10" y="20"/>
                  </a:lnTo>
                  <a:lnTo>
                    <a:pt x="15" y="25"/>
                  </a:lnTo>
                  <a:lnTo>
                    <a:pt x="20" y="30"/>
                  </a:lnTo>
                  <a:lnTo>
                    <a:pt x="20" y="35"/>
                  </a:lnTo>
                  <a:lnTo>
                    <a:pt x="25" y="35"/>
                  </a:lnTo>
                  <a:lnTo>
                    <a:pt x="3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143"/>
            <xdr:cNvSpPr>
              <a:spLocks/>
            </xdr:cNvSpPr>
          </xdr:nvSpPr>
          <xdr:spPr bwMode="auto">
            <a:xfrm>
              <a:off x="1625" y="720"/>
              <a:ext cx="45" cy="5"/>
            </a:xfrm>
            <a:custGeom>
              <a:avLst/>
              <a:gdLst>
                <a:gd name="T0" fmla="*/ 45 w 45"/>
                <a:gd name="T1" fmla="*/ 0 h 5"/>
                <a:gd name="T2" fmla="*/ 40 w 45"/>
                <a:gd name="T3" fmla="*/ 0 h 5"/>
                <a:gd name="T4" fmla="*/ 40 w 45"/>
                <a:gd name="T5" fmla="*/ 0 h 5"/>
                <a:gd name="T6" fmla="*/ 30 w 45"/>
                <a:gd name="T7" fmla="*/ 5 h 5"/>
                <a:gd name="T8" fmla="*/ 30 w 45"/>
                <a:gd name="T9" fmla="*/ 5 h 5"/>
                <a:gd name="T10" fmla="*/ 25 w 45"/>
                <a:gd name="T11" fmla="*/ 5 h 5"/>
                <a:gd name="T12" fmla="*/ 25 w 45"/>
                <a:gd name="T13" fmla="*/ 5 h 5"/>
                <a:gd name="T14" fmla="*/ 20 w 45"/>
                <a:gd name="T15" fmla="*/ 5 h 5"/>
                <a:gd name="T16" fmla="*/ 10 w 45"/>
                <a:gd name="T17" fmla="*/ 5 h 5"/>
                <a:gd name="T18" fmla="*/ 5 w 45"/>
                <a:gd name="T19" fmla="*/ 0 h 5"/>
                <a:gd name="T20" fmla="*/ 0 w 45"/>
                <a:gd name="T21" fmla="*/ 0 h 5"/>
                <a:gd name="T22" fmla="*/ 0 w 45"/>
                <a:gd name="T23" fmla="*/ 0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5"/>
                <a:gd name="T38" fmla="*/ 45 w 45"/>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5">
                  <a:moveTo>
                    <a:pt x="45" y="0"/>
                  </a:moveTo>
                  <a:lnTo>
                    <a:pt x="40" y="0"/>
                  </a:lnTo>
                  <a:lnTo>
                    <a:pt x="30" y="5"/>
                  </a:lnTo>
                  <a:lnTo>
                    <a:pt x="25" y="5"/>
                  </a:lnTo>
                  <a:lnTo>
                    <a:pt x="20"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144"/>
            <xdr:cNvSpPr>
              <a:spLocks/>
            </xdr:cNvSpPr>
          </xdr:nvSpPr>
          <xdr:spPr bwMode="auto">
            <a:xfrm>
              <a:off x="1779" y="645"/>
              <a:ext cx="40" cy="45"/>
            </a:xfrm>
            <a:custGeom>
              <a:avLst/>
              <a:gdLst>
                <a:gd name="T0" fmla="*/ 5 w 40"/>
                <a:gd name="T1" fmla="*/ 0 h 45"/>
                <a:gd name="T2" fmla="*/ 5 w 40"/>
                <a:gd name="T3" fmla="*/ 5 h 45"/>
                <a:gd name="T4" fmla="*/ 0 w 40"/>
                <a:gd name="T5" fmla="*/ 5 h 45"/>
                <a:gd name="T6" fmla="*/ 0 w 40"/>
                <a:gd name="T7" fmla="*/ 10 h 45"/>
                <a:gd name="T8" fmla="*/ 0 w 40"/>
                <a:gd name="T9" fmla="*/ 10 h 45"/>
                <a:gd name="T10" fmla="*/ 0 w 40"/>
                <a:gd name="T11" fmla="*/ 10 h 45"/>
                <a:gd name="T12" fmla="*/ 0 w 40"/>
                <a:gd name="T13" fmla="*/ 15 h 45"/>
                <a:gd name="T14" fmla="*/ 5 w 40"/>
                <a:gd name="T15" fmla="*/ 20 h 45"/>
                <a:gd name="T16" fmla="*/ 5 w 40"/>
                <a:gd name="T17" fmla="*/ 25 h 45"/>
                <a:gd name="T18" fmla="*/ 10 w 40"/>
                <a:gd name="T19" fmla="*/ 30 h 45"/>
                <a:gd name="T20" fmla="*/ 15 w 40"/>
                <a:gd name="T21" fmla="*/ 35 h 45"/>
                <a:gd name="T22" fmla="*/ 15 w 40"/>
                <a:gd name="T23" fmla="*/ 35 h 45"/>
                <a:gd name="T24" fmla="*/ 15 w 40"/>
                <a:gd name="T25" fmla="*/ 40 h 45"/>
                <a:gd name="T26" fmla="*/ 15 w 40"/>
                <a:gd name="T27" fmla="*/ 40 h 45"/>
                <a:gd name="T28" fmla="*/ 15 w 40"/>
                <a:gd name="T29" fmla="*/ 45 h 45"/>
                <a:gd name="T30" fmla="*/ 20 w 40"/>
                <a:gd name="T31" fmla="*/ 40 h 45"/>
                <a:gd name="T32" fmla="*/ 25 w 40"/>
                <a:gd name="T33" fmla="*/ 40 h 45"/>
                <a:gd name="T34" fmla="*/ 25 w 40"/>
                <a:gd name="T35" fmla="*/ 40 h 45"/>
                <a:gd name="T36" fmla="*/ 30 w 40"/>
                <a:gd name="T37" fmla="*/ 35 h 45"/>
                <a:gd name="T38" fmla="*/ 30 w 40"/>
                <a:gd name="T39" fmla="*/ 35 h 45"/>
                <a:gd name="T40" fmla="*/ 35 w 40"/>
                <a:gd name="T41" fmla="*/ 30 h 45"/>
                <a:gd name="T42" fmla="*/ 40 w 40"/>
                <a:gd name="T43" fmla="*/ 20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5" y="0"/>
                  </a:moveTo>
                  <a:lnTo>
                    <a:pt x="5" y="5"/>
                  </a:lnTo>
                  <a:lnTo>
                    <a:pt x="0" y="5"/>
                  </a:lnTo>
                  <a:lnTo>
                    <a:pt x="0" y="10"/>
                  </a:lnTo>
                  <a:lnTo>
                    <a:pt x="0" y="15"/>
                  </a:lnTo>
                  <a:lnTo>
                    <a:pt x="5" y="20"/>
                  </a:lnTo>
                  <a:lnTo>
                    <a:pt x="5" y="25"/>
                  </a:lnTo>
                  <a:lnTo>
                    <a:pt x="10" y="30"/>
                  </a:lnTo>
                  <a:lnTo>
                    <a:pt x="15" y="35"/>
                  </a:lnTo>
                  <a:lnTo>
                    <a:pt x="15" y="40"/>
                  </a:lnTo>
                  <a:lnTo>
                    <a:pt x="15" y="45"/>
                  </a:lnTo>
                  <a:lnTo>
                    <a:pt x="20" y="40"/>
                  </a:lnTo>
                  <a:lnTo>
                    <a:pt x="25" y="40"/>
                  </a:lnTo>
                  <a:lnTo>
                    <a:pt x="30" y="35"/>
                  </a:lnTo>
                  <a:lnTo>
                    <a:pt x="35" y="30"/>
                  </a:lnTo>
                  <a:lnTo>
                    <a:pt x="4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145"/>
            <xdr:cNvSpPr>
              <a:spLocks/>
            </xdr:cNvSpPr>
          </xdr:nvSpPr>
          <xdr:spPr bwMode="auto">
            <a:xfrm>
              <a:off x="1640" y="740"/>
              <a:ext cx="35" cy="34"/>
            </a:xfrm>
            <a:custGeom>
              <a:avLst/>
              <a:gdLst>
                <a:gd name="T0" fmla="*/ 0 w 35"/>
                <a:gd name="T1" fmla="*/ 0 h 34"/>
                <a:gd name="T2" fmla="*/ 0 w 35"/>
                <a:gd name="T3" fmla="*/ 0 h 34"/>
                <a:gd name="T4" fmla="*/ 5 w 35"/>
                <a:gd name="T5" fmla="*/ 0 h 34"/>
                <a:gd name="T6" fmla="*/ 10 w 35"/>
                <a:gd name="T7" fmla="*/ 4 h 34"/>
                <a:gd name="T8" fmla="*/ 20 w 35"/>
                <a:gd name="T9" fmla="*/ 9 h 34"/>
                <a:gd name="T10" fmla="*/ 20 w 35"/>
                <a:gd name="T11" fmla="*/ 14 h 34"/>
                <a:gd name="T12" fmla="*/ 25 w 35"/>
                <a:gd name="T13" fmla="*/ 14 h 34"/>
                <a:gd name="T14" fmla="*/ 30 w 35"/>
                <a:gd name="T15" fmla="*/ 19 h 34"/>
                <a:gd name="T16" fmla="*/ 35 w 35"/>
                <a:gd name="T17" fmla="*/ 19 h 34"/>
                <a:gd name="T18" fmla="*/ 30 w 35"/>
                <a:gd name="T19" fmla="*/ 19 h 34"/>
                <a:gd name="T20" fmla="*/ 25 w 35"/>
                <a:gd name="T21" fmla="*/ 24 h 34"/>
                <a:gd name="T22" fmla="*/ 20 w 35"/>
                <a:gd name="T23" fmla="*/ 29 h 34"/>
                <a:gd name="T24" fmla="*/ 15 w 35"/>
                <a:gd name="T25" fmla="*/ 29 h 34"/>
                <a:gd name="T26" fmla="*/ 15 w 35"/>
                <a:gd name="T27" fmla="*/ 29 h 34"/>
                <a:gd name="T28" fmla="*/ 10 w 35"/>
                <a:gd name="T29" fmla="*/ 34 h 34"/>
                <a:gd name="T30" fmla="*/ 5 w 3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4"/>
                <a:gd name="T50" fmla="*/ 35 w 3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4">
                  <a:moveTo>
                    <a:pt x="0" y="0"/>
                  </a:moveTo>
                  <a:lnTo>
                    <a:pt x="0" y="0"/>
                  </a:lnTo>
                  <a:lnTo>
                    <a:pt x="5" y="0"/>
                  </a:lnTo>
                  <a:lnTo>
                    <a:pt x="10" y="4"/>
                  </a:lnTo>
                  <a:lnTo>
                    <a:pt x="20" y="9"/>
                  </a:lnTo>
                  <a:lnTo>
                    <a:pt x="20" y="14"/>
                  </a:lnTo>
                  <a:lnTo>
                    <a:pt x="25" y="14"/>
                  </a:lnTo>
                  <a:lnTo>
                    <a:pt x="30" y="19"/>
                  </a:lnTo>
                  <a:lnTo>
                    <a:pt x="35" y="19"/>
                  </a:lnTo>
                  <a:lnTo>
                    <a:pt x="30" y="19"/>
                  </a:lnTo>
                  <a:lnTo>
                    <a:pt x="25" y="24"/>
                  </a:lnTo>
                  <a:lnTo>
                    <a:pt x="20" y="29"/>
                  </a:lnTo>
                  <a:lnTo>
                    <a:pt x="15" y="29"/>
                  </a:lnTo>
                  <a:lnTo>
                    <a:pt x="10" y="34"/>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146"/>
            <xdr:cNvSpPr>
              <a:spLocks/>
            </xdr:cNvSpPr>
          </xdr:nvSpPr>
          <xdr:spPr bwMode="auto">
            <a:xfrm>
              <a:off x="1814" y="685"/>
              <a:ext cx="25" cy="40"/>
            </a:xfrm>
            <a:custGeom>
              <a:avLst/>
              <a:gdLst>
                <a:gd name="T0" fmla="*/ 5 w 25"/>
                <a:gd name="T1" fmla="*/ 0 h 40"/>
                <a:gd name="T2" fmla="*/ 0 w 25"/>
                <a:gd name="T3" fmla="*/ 5 h 40"/>
                <a:gd name="T4" fmla="*/ 0 w 25"/>
                <a:gd name="T5" fmla="*/ 5 h 40"/>
                <a:gd name="T6" fmla="*/ 0 w 25"/>
                <a:gd name="T7" fmla="*/ 10 h 40"/>
                <a:gd name="T8" fmla="*/ 0 w 25"/>
                <a:gd name="T9" fmla="*/ 15 h 40"/>
                <a:gd name="T10" fmla="*/ 0 w 25"/>
                <a:gd name="T11" fmla="*/ 20 h 40"/>
                <a:gd name="T12" fmla="*/ 5 w 25"/>
                <a:gd name="T13" fmla="*/ 25 h 40"/>
                <a:gd name="T14" fmla="*/ 5 w 25"/>
                <a:gd name="T15" fmla="*/ 30 h 40"/>
                <a:gd name="T16" fmla="*/ 5 w 25"/>
                <a:gd name="T17" fmla="*/ 30 h 40"/>
                <a:gd name="T18" fmla="*/ 5 w 25"/>
                <a:gd name="T19" fmla="*/ 35 h 40"/>
                <a:gd name="T20" fmla="*/ 0 w 25"/>
                <a:gd name="T21" fmla="*/ 35 h 40"/>
                <a:gd name="T22" fmla="*/ 0 w 25"/>
                <a:gd name="T23" fmla="*/ 35 h 40"/>
                <a:gd name="T24" fmla="*/ 0 w 25"/>
                <a:gd name="T25" fmla="*/ 40 h 40"/>
                <a:gd name="T26" fmla="*/ 5 w 25"/>
                <a:gd name="T27" fmla="*/ 40 h 40"/>
                <a:gd name="T28" fmla="*/ 5 w 25"/>
                <a:gd name="T29" fmla="*/ 40 h 40"/>
                <a:gd name="T30" fmla="*/ 10 w 25"/>
                <a:gd name="T31" fmla="*/ 35 h 40"/>
                <a:gd name="T32" fmla="*/ 15 w 25"/>
                <a:gd name="T33" fmla="*/ 35 h 40"/>
                <a:gd name="T34" fmla="*/ 15 w 25"/>
                <a:gd name="T35" fmla="*/ 35 h 40"/>
                <a:gd name="T36" fmla="*/ 20 w 25"/>
                <a:gd name="T37" fmla="*/ 35 h 40"/>
                <a:gd name="T38" fmla="*/ 20 w 25"/>
                <a:gd name="T39" fmla="*/ 30 h 40"/>
                <a:gd name="T40" fmla="*/ 25 w 25"/>
                <a:gd name="T41" fmla="*/ 30 h 4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0"/>
                <a:gd name="T65" fmla="*/ 25 w 25"/>
                <a:gd name="T66" fmla="*/ 40 h 4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0">
                  <a:moveTo>
                    <a:pt x="5" y="0"/>
                  </a:moveTo>
                  <a:lnTo>
                    <a:pt x="0" y="5"/>
                  </a:lnTo>
                  <a:lnTo>
                    <a:pt x="0" y="10"/>
                  </a:lnTo>
                  <a:lnTo>
                    <a:pt x="0" y="15"/>
                  </a:lnTo>
                  <a:lnTo>
                    <a:pt x="0" y="20"/>
                  </a:lnTo>
                  <a:lnTo>
                    <a:pt x="5" y="25"/>
                  </a:lnTo>
                  <a:lnTo>
                    <a:pt x="5" y="30"/>
                  </a:lnTo>
                  <a:lnTo>
                    <a:pt x="5" y="35"/>
                  </a:lnTo>
                  <a:lnTo>
                    <a:pt x="0" y="35"/>
                  </a:lnTo>
                  <a:lnTo>
                    <a:pt x="0" y="40"/>
                  </a:lnTo>
                  <a:lnTo>
                    <a:pt x="5" y="40"/>
                  </a:lnTo>
                  <a:lnTo>
                    <a:pt x="10" y="35"/>
                  </a:lnTo>
                  <a:lnTo>
                    <a:pt x="15" y="35"/>
                  </a:lnTo>
                  <a:lnTo>
                    <a:pt x="20" y="35"/>
                  </a:lnTo>
                  <a:lnTo>
                    <a:pt x="20" y="30"/>
                  </a:lnTo>
                  <a:lnTo>
                    <a:pt x="2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147"/>
            <xdr:cNvSpPr>
              <a:spLocks/>
            </xdr:cNvSpPr>
          </xdr:nvSpPr>
          <xdr:spPr bwMode="auto">
            <a:xfrm>
              <a:off x="1665" y="789"/>
              <a:ext cx="59" cy="30"/>
            </a:xfrm>
            <a:custGeom>
              <a:avLst/>
              <a:gdLst>
                <a:gd name="T0" fmla="*/ 0 w 59"/>
                <a:gd name="T1" fmla="*/ 0 h 30"/>
                <a:gd name="T2" fmla="*/ 15 w 59"/>
                <a:gd name="T3" fmla="*/ 0 h 30"/>
                <a:gd name="T4" fmla="*/ 25 w 59"/>
                <a:gd name="T5" fmla="*/ 0 h 30"/>
                <a:gd name="T6" fmla="*/ 35 w 59"/>
                <a:gd name="T7" fmla="*/ 0 h 30"/>
                <a:gd name="T8" fmla="*/ 40 w 59"/>
                <a:gd name="T9" fmla="*/ 0 h 30"/>
                <a:gd name="T10" fmla="*/ 45 w 59"/>
                <a:gd name="T11" fmla="*/ 5 h 30"/>
                <a:gd name="T12" fmla="*/ 54 w 59"/>
                <a:gd name="T13" fmla="*/ 5 h 30"/>
                <a:gd name="T14" fmla="*/ 54 w 59"/>
                <a:gd name="T15" fmla="*/ 5 h 30"/>
                <a:gd name="T16" fmla="*/ 59 w 59"/>
                <a:gd name="T17" fmla="*/ 5 h 30"/>
                <a:gd name="T18" fmla="*/ 59 w 59"/>
                <a:gd name="T19" fmla="*/ 5 h 30"/>
                <a:gd name="T20" fmla="*/ 59 w 59"/>
                <a:gd name="T21" fmla="*/ 10 h 30"/>
                <a:gd name="T22" fmla="*/ 59 w 59"/>
                <a:gd name="T23" fmla="*/ 10 h 30"/>
                <a:gd name="T24" fmla="*/ 59 w 59"/>
                <a:gd name="T25" fmla="*/ 15 h 30"/>
                <a:gd name="T26" fmla="*/ 59 w 59"/>
                <a:gd name="T27" fmla="*/ 20 h 30"/>
                <a:gd name="T28" fmla="*/ 59 w 59"/>
                <a:gd name="T29" fmla="*/ 20 h 30"/>
                <a:gd name="T30" fmla="*/ 54 w 59"/>
                <a:gd name="T31" fmla="*/ 25 h 30"/>
                <a:gd name="T32" fmla="*/ 54 w 59"/>
                <a:gd name="T33" fmla="*/ 25 h 30"/>
                <a:gd name="T34" fmla="*/ 49 w 59"/>
                <a:gd name="T35" fmla="*/ 3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9"/>
                <a:gd name="T55" fmla="*/ 0 h 30"/>
                <a:gd name="T56" fmla="*/ 59 w 59"/>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9" h="30">
                  <a:moveTo>
                    <a:pt x="0" y="0"/>
                  </a:moveTo>
                  <a:lnTo>
                    <a:pt x="15" y="0"/>
                  </a:lnTo>
                  <a:lnTo>
                    <a:pt x="25" y="0"/>
                  </a:lnTo>
                  <a:lnTo>
                    <a:pt x="35" y="0"/>
                  </a:lnTo>
                  <a:lnTo>
                    <a:pt x="40" y="0"/>
                  </a:lnTo>
                  <a:lnTo>
                    <a:pt x="45" y="5"/>
                  </a:lnTo>
                  <a:lnTo>
                    <a:pt x="54" y="5"/>
                  </a:lnTo>
                  <a:lnTo>
                    <a:pt x="59" y="5"/>
                  </a:lnTo>
                  <a:lnTo>
                    <a:pt x="59" y="10"/>
                  </a:lnTo>
                  <a:lnTo>
                    <a:pt x="59" y="15"/>
                  </a:lnTo>
                  <a:lnTo>
                    <a:pt x="59" y="20"/>
                  </a:lnTo>
                  <a:lnTo>
                    <a:pt x="54" y="25"/>
                  </a:lnTo>
                  <a:lnTo>
                    <a:pt x="49"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148"/>
            <xdr:cNvSpPr>
              <a:spLocks/>
            </xdr:cNvSpPr>
          </xdr:nvSpPr>
          <xdr:spPr bwMode="auto">
            <a:xfrm>
              <a:off x="1670" y="645"/>
              <a:ext cx="44" cy="55"/>
            </a:xfrm>
            <a:custGeom>
              <a:avLst/>
              <a:gdLst>
                <a:gd name="T0" fmla="*/ 15 w 44"/>
                <a:gd name="T1" fmla="*/ 0 h 55"/>
                <a:gd name="T2" fmla="*/ 25 w 44"/>
                <a:gd name="T3" fmla="*/ 10 h 55"/>
                <a:gd name="T4" fmla="*/ 30 w 44"/>
                <a:gd name="T5" fmla="*/ 15 h 55"/>
                <a:gd name="T6" fmla="*/ 30 w 44"/>
                <a:gd name="T7" fmla="*/ 20 h 55"/>
                <a:gd name="T8" fmla="*/ 30 w 44"/>
                <a:gd name="T9" fmla="*/ 20 h 55"/>
                <a:gd name="T10" fmla="*/ 35 w 44"/>
                <a:gd name="T11" fmla="*/ 30 h 55"/>
                <a:gd name="T12" fmla="*/ 35 w 44"/>
                <a:gd name="T13" fmla="*/ 35 h 55"/>
                <a:gd name="T14" fmla="*/ 35 w 44"/>
                <a:gd name="T15" fmla="*/ 40 h 55"/>
                <a:gd name="T16" fmla="*/ 40 w 44"/>
                <a:gd name="T17" fmla="*/ 40 h 55"/>
                <a:gd name="T18" fmla="*/ 40 w 44"/>
                <a:gd name="T19" fmla="*/ 45 h 55"/>
                <a:gd name="T20" fmla="*/ 40 w 44"/>
                <a:gd name="T21" fmla="*/ 45 h 55"/>
                <a:gd name="T22" fmla="*/ 44 w 44"/>
                <a:gd name="T23" fmla="*/ 45 h 55"/>
                <a:gd name="T24" fmla="*/ 44 w 44"/>
                <a:gd name="T25" fmla="*/ 45 h 55"/>
                <a:gd name="T26" fmla="*/ 44 w 44"/>
                <a:gd name="T27" fmla="*/ 45 h 55"/>
                <a:gd name="T28" fmla="*/ 40 w 44"/>
                <a:gd name="T29" fmla="*/ 50 h 55"/>
                <a:gd name="T30" fmla="*/ 40 w 44"/>
                <a:gd name="T31" fmla="*/ 50 h 55"/>
                <a:gd name="T32" fmla="*/ 35 w 44"/>
                <a:gd name="T33" fmla="*/ 55 h 55"/>
                <a:gd name="T34" fmla="*/ 30 w 44"/>
                <a:gd name="T35" fmla="*/ 55 h 55"/>
                <a:gd name="T36" fmla="*/ 30 w 44"/>
                <a:gd name="T37" fmla="*/ 55 h 55"/>
                <a:gd name="T38" fmla="*/ 25 w 44"/>
                <a:gd name="T39" fmla="*/ 55 h 55"/>
                <a:gd name="T40" fmla="*/ 20 w 44"/>
                <a:gd name="T41" fmla="*/ 55 h 55"/>
                <a:gd name="T42" fmla="*/ 20 w 44"/>
                <a:gd name="T43" fmla="*/ 55 h 55"/>
                <a:gd name="T44" fmla="*/ 10 w 44"/>
                <a:gd name="T45" fmla="*/ 50 h 55"/>
                <a:gd name="T46" fmla="*/ 5 w 44"/>
                <a:gd name="T47" fmla="*/ 50 h 55"/>
                <a:gd name="T48" fmla="*/ 0 w 44"/>
                <a:gd name="T49" fmla="*/ 50 h 5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4"/>
                <a:gd name="T76" fmla="*/ 0 h 55"/>
                <a:gd name="T77" fmla="*/ 44 w 44"/>
                <a:gd name="T78" fmla="*/ 55 h 5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4" h="55">
                  <a:moveTo>
                    <a:pt x="15" y="0"/>
                  </a:moveTo>
                  <a:lnTo>
                    <a:pt x="25" y="10"/>
                  </a:lnTo>
                  <a:lnTo>
                    <a:pt x="30" y="15"/>
                  </a:lnTo>
                  <a:lnTo>
                    <a:pt x="30" y="20"/>
                  </a:lnTo>
                  <a:lnTo>
                    <a:pt x="35" y="30"/>
                  </a:lnTo>
                  <a:lnTo>
                    <a:pt x="35" y="35"/>
                  </a:lnTo>
                  <a:lnTo>
                    <a:pt x="35" y="40"/>
                  </a:lnTo>
                  <a:lnTo>
                    <a:pt x="40" y="40"/>
                  </a:lnTo>
                  <a:lnTo>
                    <a:pt x="40" y="45"/>
                  </a:lnTo>
                  <a:lnTo>
                    <a:pt x="44" y="45"/>
                  </a:lnTo>
                  <a:lnTo>
                    <a:pt x="40" y="50"/>
                  </a:lnTo>
                  <a:lnTo>
                    <a:pt x="35" y="55"/>
                  </a:lnTo>
                  <a:lnTo>
                    <a:pt x="30" y="55"/>
                  </a:lnTo>
                  <a:lnTo>
                    <a:pt x="25" y="55"/>
                  </a:lnTo>
                  <a:lnTo>
                    <a:pt x="20" y="55"/>
                  </a:lnTo>
                  <a:lnTo>
                    <a:pt x="10" y="50"/>
                  </a:lnTo>
                  <a:lnTo>
                    <a:pt x="5"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149"/>
            <xdr:cNvSpPr>
              <a:spLocks/>
            </xdr:cNvSpPr>
          </xdr:nvSpPr>
          <xdr:spPr bwMode="auto">
            <a:xfrm>
              <a:off x="1739" y="650"/>
              <a:ext cx="35" cy="20"/>
            </a:xfrm>
            <a:custGeom>
              <a:avLst/>
              <a:gdLst>
                <a:gd name="T0" fmla="*/ 0 w 35"/>
                <a:gd name="T1" fmla="*/ 0 h 20"/>
                <a:gd name="T2" fmla="*/ 0 w 35"/>
                <a:gd name="T3" fmla="*/ 5 h 20"/>
                <a:gd name="T4" fmla="*/ 0 w 35"/>
                <a:gd name="T5" fmla="*/ 5 h 20"/>
                <a:gd name="T6" fmla="*/ 5 w 35"/>
                <a:gd name="T7" fmla="*/ 10 h 20"/>
                <a:gd name="T8" fmla="*/ 5 w 35"/>
                <a:gd name="T9" fmla="*/ 10 h 20"/>
                <a:gd name="T10" fmla="*/ 5 w 35"/>
                <a:gd name="T11" fmla="*/ 15 h 20"/>
                <a:gd name="T12" fmla="*/ 10 w 35"/>
                <a:gd name="T13" fmla="*/ 15 h 20"/>
                <a:gd name="T14" fmla="*/ 10 w 35"/>
                <a:gd name="T15" fmla="*/ 20 h 20"/>
                <a:gd name="T16" fmla="*/ 15 w 35"/>
                <a:gd name="T17" fmla="*/ 20 h 20"/>
                <a:gd name="T18" fmla="*/ 20 w 35"/>
                <a:gd name="T19" fmla="*/ 20 h 20"/>
                <a:gd name="T20" fmla="*/ 20 w 35"/>
                <a:gd name="T21" fmla="*/ 20 h 20"/>
                <a:gd name="T22" fmla="*/ 25 w 35"/>
                <a:gd name="T23" fmla="*/ 20 h 20"/>
                <a:gd name="T24" fmla="*/ 25 w 35"/>
                <a:gd name="T25" fmla="*/ 20 h 20"/>
                <a:gd name="T26" fmla="*/ 25 w 35"/>
                <a:gd name="T27" fmla="*/ 20 h 20"/>
                <a:gd name="T28" fmla="*/ 25 w 35"/>
                <a:gd name="T29" fmla="*/ 20 h 20"/>
                <a:gd name="T30" fmla="*/ 30 w 35"/>
                <a:gd name="T31" fmla="*/ 20 h 20"/>
                <a:gd name="T32" fmla="*/ 30 w 35"/>
                <a:gd name="T33" fmla="*/ 15 h 20"/>
                <a:gd name="T34" fmla="*/ 35 w 35"/>
                <a:gd name="T35" fmla="*/ 10 h 20"/>
                <a:gd name="T36" fmla="*/ 35 w 35"/>
                <a:gd name="T37" fmla="*/ 5 h 20"/>
                <a:gd name="T38" fmla="*/ 35 w 35"/>
                <a:gd name="T39" fmla="*/ 5 h 20"/>
                <a:gd name="T40" fmla="*/ 35 w 35"/>
                <a:gd name="T41" fmla="*/ 0 h 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20"/>
                <a:gd name="T65" fmla="*/ 35 w 35"/>
                <a:gd name="T66" fmla="*/ 20 h 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20">
                  <a:moveTo>
                    <a:pt x="0" y="0"/>
                  </a:moveTo>
                  <a:lnTo>
                    <a:pt x="0" y="5"/>
                  </a:lnTo>
                  <a:lnTo>
                    <a:pt x="5" y="10"/>
                  </a:lnTo>
                  <a:lnTo>
                    <a:pt x="5" y="15"/>
                  </a:lnTo>
                  <a:lnTo>
                    <a:pt x="10" y="15"/>
                  </a:lnTo>
                  <a:lnTo>
                    <a:pt x="10" y="20"/>
                  </a:lnTo>
                  <a:lnTo>
                    <a:pt x="15" y="20"/>
                  </a:lnTo>
                  <a:lnTo>
                    <a:pt x="20" y="20"/>
                  </a:lnTo>
                  <a:lnTo>
                    <a:pt x="25" y="20"/>
                  </a:lnTo>
                  <a:lnTo>
                    <a:pt x="30" y="20"/>
                  </a:lnTo>
                  <a:lnTo>
                    <a:pt x="30" y="15"/>
                  </a:lnTo>
                  <a:lnTo>
                    <a:pt x="35"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150"/>
            <xdr:cNvSpPr>
              <a:spLocks/>
            </xdr:cNvSpPr>
          </xdr:nvSpPr>
          <xdr:spPr bwMode="auto">
            <a:xfrm>
              <a:off x="1774" y="685"/>
              <a:ext cx="30" cy="20"/>
            </a:xfrm>
            <a:custGeom>
              <a:avLst/>
              <a:gdLst>
                <a:gd name="T0" fmla="*/ 0 w 30"/>
                <a:gd name="T1" fmla="*/ 0 h 20"/>
                <a:gd name="T2" fmla="*/ 0 w 30"/>
                <a:gd name="T3" fmla="*/ 5 h 20"/>
                <a:gd name="T4" fmla="*/ 0 w 30"/>
                <a:gd name="T5" fmla="*/ 5 h 20"/>
                <a:gd name="T6" fmla="*/ 0 w 30"/>
                <a:gd name="T7" fmla="*/ 10 h 20"/>
                <a:gd name="T8" fmla="*/ 0 w 30"/>
                <a:gd name="T9" fmla="*/ 10 h 20"/>
                <a:gd name="T10" fmla="*/ 0 w 30"/>
                <a:gd name="T11" fmla="*/ 15 h 20"/>
                <a:gd name="T12" fmla="*/ 0 w 30"/>
                <a:gd name="T13" fmla="*/ 15 h 20"/>
                <a:gd name="T14" fmla="*/ 5 w 30"/>
                <a:gd name="T15" fmla="*/ 20 h 20"/>
                <a:gd name="T16" fmla="*/ 5 w 30"/>
                <a:gd name="T17" fmla="*/ 20 h 20"/>
                <a:gd name="T18" fmla="*/ 10 w 30"/>
                <a:gd name="T19" fmla="*/ 20 h 20"/>
                <a:gd name="T20" fmla="*/ 10 w 30"/>
                <a:gd name="T21" fmla="*/ 20 h 20"/>
                <a:gd name="T22" fmla="*/ 15 w 30"/>
                <a:gd name="T23" fmla="*/ 20 h 20"/>
                <a:gd name="T24" fmla="*/ 25 w 30"/>
                <a:gd name="T25" fmla="*/ 20 h 20"/>
                <a:gd name="T26" fmla="*/ 25 w 30"/>
                <a:gd name="T27" fmla="*/ 20 h 20"/>
                <a:gd name="T28" fmla="*/ 30 w 30"/>
                <a:gd name="T29" fmla="*/ 20 h 20"/>
                <a:gd name="T30" fmla="*/ 30 w 30"/>
                <a:gd name="T31" fmla="*/ 15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0" y="0"/>
                  </a:moveTo>
                  <a:lnTo>
                    <a:pt x="0" y="5"/>
                  </a:lnTo>
                  <a:lnTo>
                    <a:pt x="0" y="10"/>
                  </a:lnTo>
                  <a:lnTo>
                    <a:pt x="0" y="15"/>
                  </a:lnTo>
                  <a:lnTo>
                    <a:pt x="5" y="20"/>
                  </a:lnTo>
                  <a:lnTo>
                    <a:pt x="10" y="20"/>
                  </a:lnTo>
                  <a:lnTo>
                    <a:pt x="15" y="20"/>
                  </a:lnTo>
                  <a:lnTo>
                    <a:pt x="25" y="20"/>
                  </a:lnTo>
                  <a:lnTo>
                    <a:pt x="30" y="20"/>
                  </a:lnTo>
                  <a:lnTo>
                    <a:pt x="3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151"/>
            <xdr:cNvSpPr>
              <a:spLocks/>
            </xdr:cNvSpPr>
          </xdr:nvSpPr>
          <xdr:spPr bwMode="auto">
            <a:xfrm>
              <a:off x="1680" y="715"/>
              <a:ext cx="30" cy="20"/>
            </a:xfrm>
            <a:custGeom>
              <a:avLst/>
              <a:gdLst>
                <a:gd name="T0" fmla="*/ 15 w 30"/>
                <a:gd name="T1" fmla="*/ 0 h 20"/>
                <a:gd name="T2" fmla="*/ 20 w 30"/>
                <a:gd name="T3" fmla="*/ 0 h 20"/>
                <a:gd name="T4" fmla="*/ 20 w 30"/>
                <a:gd name="T5" fmla="*/ 0 h 20"/>
                <a:gd name="T6" fmla="*/ 25 w 30"/>
                <a:gd name="T7" fmla="*/ 5 h 20"/>
                <a:gd name="T8" fmla="*/ 25 w 30"/>
                <a:gd name="T9" fmla="*/ 5 h 20"/>
                <a:gd name="T10" fmla="*/ 30 w 30"/>
                <a:gd name="T11" fmla="*/ 5 h 20"/>
                <a:gd name="T12" fmla="*/ 30 w 30"/>
                <a:gd name="T13" fmla="*/ 5 h 20"/>
                <a:gd name="T14" fmla="*/ 30 w 30"/>
                <a:gd name="T15" fmla="*/ 10 h 20"/>
                <a:gd name="T16" fmla="*/ 30 w 30"/>
                <a:gd name="T17" fmla="*/ 10 h 20"/>
                <a:gd name="T18" fmla="*/ 25 w 30"/>
                <a:gd name="T19" fmla="*/ 15 h 20"/>
                <a:gd name="T20" fmla="*/ 25 w 30"/>
                <a:gd name="T21" fmla="*/ 15 h 20"/>
                <a:gd name="T22" fmla="*/ 20 w 30"/>
                <a:gd name="T23" fmla="*/ 20 h 20"/>
                <a:gd name="T24" fmla="*/ 15 w 30"/>
                <a:gd name="T25" fmla="*/ 20 h 20"/>
                <a:gd name="T26" fmla="*/ 10 w 30"/>
                <a:gd name="T27" fmla="*/ 20 h 20"/>
                <a:gd name="T28" fmla="*/ 5 w 30"/>
                <a:gd name="T29" fmla="*/ 20 h 20"/>
                <a:gd name="T30" fmla="*/ 0 w 30"/>
                <a:gd name="T31" fmla="*/ 2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15" y="0"/>
                  </a:moveTo>
                  <a:lnTo>
                    <a:pt x="20" y="0"/>
                  </a:lnTo>
                  <a:lnTo>
                    <a:pt x="25" y="5"/>
                  </a:lnTo>
                  <a:lnTo>
                    <a:pt x="30" y="5"/>
                  </a:lnTo>
                  <a:lnTo>
                    <a:pt x="30" y="10"/>
                  </a:lnTo>
                  <a:lnTo>
                    <a:pt x="25" y="15"/>
                  </a:lnTo>
                  <a:lnTo>
                    <a:pt x="20" y="20"/>
                  </a:lnTo>
                  <a:lnTo>
                    <a:pt x="15" y="20"/>
                  </a:lnTo>
                  <a:lnTo>
                    <a:pt x="10" y="20"/>
                  </a:lnTo>
                  <a:lnTo>
                    <a:pt x="5"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152"/>
            <xdr:cNvSpPr>
              <a:spLocks/>
            </xdr:cNvSpPr>
          </xdr:nvSpPr>
          <xdr:spPr bwMode="auto">
            <a:xfrm>
              <a:off x="1690" y="754"/>
              <a:ext cx="49" cy="25"/>
            </a:xfrm>
            <a:custGeom>
              <a:avLst/>
              <a:gdLst>
                <a:gd name="T0" fmla="*/ 0 w 49"/>
                <a:gd name="T1" fmla="*/ 0 h 25"/>
                <a:gd name="T2" fmla="*/ 5 w 49"/>
                <a:gd name="T3" fmla="*/ 0 h 25"/>
                <a:gd name="T4" fmla="*/ 15 w 49"/>
                <a:gd name="T5" fmla="*/ 0 h 25"/>
                <a:gd name="T6" fmla="*/ 20 w 49"/>
                <a:gd name="T7" fmla="*/ 0 h 25"/>
                <a:gd name="T8" fmla="*/ 24 w 49"/>
                <a:gd name="T9" fmla="*/ 0 h 25"/>
                <a:gd name="T10" fmla="*/ 29 w 49"/>
                <a:gd name="T11" fmla="*/ 5 h 25"/>
                <a:gd name="T12" fmla="*/ 34 w 49"/>
                <a:gd name="T13" fmla="*/ 5 h 25"/>
                <a:gd name="T14" fmla="*/ 49 w 49"/>
                <a:gd name="T15" fmla="*/ 10 h 25"/>
                <a:gd name="T16" fmla="*/ 39 w 49"/>
                <a:gd name="T17" fmla="*/ 15 h 25"/>
                <a:gd name="T18" fmla="*/ 29 w 49"/>
                <a:gd name="T19" fmla="*/ 20 h 25"/>
                <a:gd name="T20" fmla="*/ 24 w 49"/>
                <a:gd name="T21" fmla="*/ 20 h 25"/>
                <a:gd name="T22" fmla="*/ 20 w 49"/>
                <a:gd name="T23" fmla="*/ 25 h 25"/>
                <a:gd name="T24" fmla="*/ 15 w 49"/>
                <a:gd name="T25" fmla="*/ 25 h 25"/>
                <a:gd name="T26" fmla="*/ 10 w 49"/>
                <a:gd name="T27" fmla="*/ 25 h 25"/>
                <a:gd name="T28" fmla="*/ 5 w 49"/>
                <a:gd name="T29" fmla="*/ 25 h 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9"/>
                <a:gd name="T46" fmla="*/ 0 h 25"/>
                <a:gd name="T47" fmla="*/ 49 w 49"/>
                <a:gd name="T48" fmla="*/ 25 h 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9" h="25">
                  <a:moveTo>
                    <a:pt x="0" y="0"/>
                  </a:moveTo>
                  <a:lnTo>
                    <a:pt x="5" y="0"/>
                  </a:lnTo>
                  <a:lnTo>
                    <a:pt x="15" y="0"/>
                  </a:lnTo>
                  <a:lnTo>
                    <a:pt x="20" y="0"/>
                  </a:lnTo>
                  <a:lnTo>
                    <a:pt x="24" y="0"/>
                  </a:lnTo>
                  <a:lnTo>
                    <a:pt x="29" y="5"/>
                  </a:lnTo>
                  <a:lnTo>
                    <a:pt x="34" y="5"/>
                  </a:lnTo>
                  <a:lnTo>
                    <a:pt x="49" y="10"/>
                  </a:lnTo>
                  <a:lnTo>
                    <a:pt x="39" y="15"/>
                  </a:lnTo>
                  <a:lnTo>
                    <a:pt x="29" y="20"/>
                  </a:lnTo>
                  <a:lnTo>
                    <a:pt x="24" y="20"/>
                  </a:lnTo>
                  <a:lnTo>
                    <a:pt x="20" y="25"/>
                  </a:lnTo>
                  <a:lnTo>
                    <a:pt x="15" y="25"/>
                  </a:lnTo>
                  <a:lnTo>
                    <a:pt x="10" y="25"/>
                  </a:lnTo>
                  <a:lnTo>
                    <a:pt x="5"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153"/>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80 w 224"/>
                <a:gd name="T89" fmla="*/ 15 h 223"/>
                <a:gd name="T90" fmla="*/ 95 w 224"/>
                <a:gd name="T91" fmla="*/ 15 h 223"/>
                <a:gd name="T92" fmla="*/ 90 w 224"/>
                <a:gd name="T93" fmla="*/ 5 h 223"/>
                <a:gd name="T94" fmla="*/ 105 w 224"/>
                <a:gd name="T95" fmla="*/ 0 h 223"/>
                <a:gd name="T96" fmla="*/ 114 w 224"/>
                <a:gd name="T97" fmla="*/ 0 h 223"/>
                <a:gd name="T98" fmla="*/ 124 w 224"/>
                <a:gd name="T99" fmla="*/ 5 h 223"/>
                <a:gd name="T100" fmla="*/ 134 w 224"/>
                <a:gd name="T101" fmla="*/ 5 h 223"/>
                <a:gd name="T102" fmla="*/ 139 w 224"/>
                <a:gd name="T103" fmla="*/ 0 h 223"/>
                <a:gd name="T104" fmla="*/ 149 w 224"/>
                <a:gd name="T105" fmla="*/ 5 h 223"/>
                <a:gd name="T106" fmla="*/ 164 w 224"/>
                <a:gd name="T107" fmla="*/ 15 h 223"/>
                <a:gd name="T108" fmla="*/ 169 w 224"/>
                <a:gd name="T109" fmla="*/ 35 h 22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23"/>
                <a:gd name="T167" fmla="*/ 224 w 224"/>
                <a:gd name="T168" fmla="*/ 223 h 22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8" name="Freeform 154"/>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75 w 224"/>
                <a:gd name="T89" fmla="*/ 15 h 223"/>
                <a:gd name="T90" fmla="*/ 95 w 224"/>
                <a:gd name="T91" fmla="*/ 15 h 223"/>
                <a:gd name="T92" fmla="*/ 95 w 224"/>
                <a:gd name="T93" fmla="*/ 5 h 223"/>
                <a:gd name="T94" fmla="*/ 100 w 224"/>
                <a:gd name="T95" fmla="*/ 0 h 223"/>
                <a:gd name="T96" fmla="*/ 114 w 224"/>
                <a:gd name="T97" fmla="*/ 0 h 223"/>
                <a:gd name="T98" fmla="*/ 124 w 224"/>
                <a:gd name="T99" fmla="*/ 0 h 223"/>
                <a:gd name="T100" fmla="*/ 134 w 224"/>
                <a:gd name="T101" fmla="*/ 5 h 223"/>
                <a:gd name="T102" fmla="*/ 139 w 224"/>
                <a:gd name="T103" fmla="*/ 0 h 223"/>
                <a:gd name="T104" fmla="*/ 149 w 224"/>
                <a:gd name="T105" fmla="*/ 0 h 223"/>
                <a:gd name="T106" fmla="*/ 159 w 224"/>
                <a:gd name="T107" fmla="*/ 10 h 223"/>
                <a:gd name="T108" fmla="*/ 169 w 224"/>
                <a:gd name="T109" fmla="*/ 30 h 223"/>
                <a:gd name="T110" fmla="*/ 159 w 224"/>
                <a:gd name="T111" fmla="*/ 65 h 22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23"/>
                <a:gd name="T170" fmla="*/ 224 w 224"/>
                <a:gd name="T171" fmla="*/ 223 h 22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155"/>
            <xdr:cNvSpPr>
              <a:spLocks/>
            </xdr:cNvSpPr>
          </xdr:nvSpPr>
          <xdr:spPr bwMode="auto">
            <a:xfrm>
              <a:off x="1610" y="864"/>
              <a:ext cx="154" cy="149"/>
            </a:xfrm>
            <a:custGeom>
              <a:avLst/>
              <a:gdLst>
                <a:gd name="T0" fmla="*/ 0 w 154"/>
                <a:gd name="T1" fmla="*/ 114 h 149"/>
                <a:gd name="T2" fmla="*/ 5 w 154"/>
                <a:gd name="T3" fmla="*/ 99 h 149"/>
                <a:gd name="T4" fmla="*/ 15 w 154"/>
                <a:gd name="T5" fmla="*/ 89 h 149"/>
                <a:gd name="T6" fmla="*/ 20 w 154"/>
                <a:gd name="T7" fmla="*/ 74 h 149"/>
                <a:gd name="T8" fmla="*/ 25 w 154"/>
                <a:gd name="T9" fmla="*/ 64 h 149"/>
                <a:gd name="T10" fmla="*/ 25 w 154"/>
                <a:gd name="T11" fmla="*/ 59 h 149"/>
                <a:gd name="T12" fmla="*/ 30 w 154"/>
                <a:gd name="T13" fmla="*/ 54 h 149"/>
                <a:gd name="T14" fmla="*/ 35 w 154"/>
                <a:gd name="T15" fmla="*/ 49 h 149"/>
                <a:gd name="T16" fmla="*/ 40 w 154"/>
                <a:gd name="T17" fmla="*/ 44 h 149"/>
                <a:gd name="T18" fmla="*/ 45 w 154"/>
                <a:gd name="T19" fmla="*/ 39 h 149"/>
                <a:gd name="T20" fmla="*/ 50 w 154"/>
                <a:gd name="T21" fmla="*/ 34 h 149"/>
                <a:gd name="T22" fmla="*/ 60 w 154"/>
                <a:gd name="T23" fmla="*/ 29 h 149"/>
                <a:gd name="T24" fmla="*/ 65 w 154"/>
                <a:gd name="T25" fmla="*/ 24 h 149"/>
                <a:gd name="T26" fmla="*/ 75 w 154"/>
                <a:gd name="T27" fmla="*/ 19 h 149"/>
                <a:gd name="T28" fmla="*/ 80 w 154"/>
                <a:gd name="T29" fmla="*/ 19 h 149"/>
                <a:gd name="T30" fmla="*/ 85 w 154"/>
                <a:gd name="T31" fmla="*/ 19 h 149"/>
                <a:gd name="T32" fmla="*/ 95 w 154"/>
                <a:gd name="T33" fmla="*/ 15 h 149"/>
                <a:gd name="T34" fmla="*/ 114 w 154"/>
                <a:gd name="T35" fmla="*/ 15 h 149"/>
                <a:gd name="T36" fmla="*/ 124 w 154"/>
                <a:gd name="T37" fmla="*/ 10 h 149"/>
                <a:gd name="T38" fmla="*/ 129 w 154"/>
                <a:gd name="T39" fmla="*/ 10 h 149"/>
                <a:gd name="T40" fmla="*/ 134 w 154"/>
                <a:gd name="T41" fmla="*/ 10 h 149"/>
                <a:gd name="T42" fmla="*/ 139 w 154"/>
                <a:gd name="T43" fmla="*/ 5 h 149"/>
                <a:gd name="T44" fmla="*/ 144 w 154"/>
                <a:gd name="T45" fmla="*/ 5 h 149"/>
                <a:gd name="T46" fmla="*/ 149 w 154"/>
                <a:gd name="T47" fmla="*/ 5 h 149"/>
                <a:gd name="T48" fmla="*/ 154 w 154"/>
                <a:gd name="T49" fmla="*/ 0 h 149"/>
                <a:gd name="T50" fmla="*/ 149 w 154"/>
                <a:gd name="T51" fmla="*/ 0 h 149"/>
                <a:gd name="T52" fmla="*/ 149 w 154"/>
                <a:gd name="T53" fmla="*/ 5 h 149"/>
                <a:gd name="T54" fmla="*/ 149 w 154"/>
                <a:gd name="T55" fmla="*/ 5 h 149"/>
                <a:gd name="T56" fmla="*/ 149 w 154"/>
                <a:gd name="T57" fmla="*/ 5 h 149"/>
                <a:gd name="T58" fmla="*/ 149 w 154"/>
                <a:gd name="T59" fmla="*/ 10 h 149"/>
                <a:gd name="T60" fmla="*/ 149 w 154"/>
                <a:gd name="T61" fmla="*/ 15 h 149"/>
                <a:gd name="T62" fmla="*/ 149 w 154"/>
                <a:gd name="T63" fmla="*/ 19 h 149"/>
                <a:gd name="T64" fmla="*/ 154 w 154"/>
                <a:gd name="T65" fmla="*/ 24 h 149"/>
                <a:gd name="T66" fmla="*/ 154 w 154"/>
                <a:gd name="T67" fmla="*/ 34 h 149"/>
                <a:gd name="T68" fmla="*/ 154 w 154"/>
                <a:gd name="T69" fmla="*/ 39 h 149"/>
                <a:gd name="T70" fmla="*/ 154 w 154"/>
                <a:gd name="T71" fmla="*/ 44 h 149"/>
                <a:gd name="T72" fmla="*/ 154 w 154"/>
                <a:gd name="T73" fmla="*/ 44 h 149"/>
                <a:gd name="T74" fmla="*/ 154 w 154"/>
                <a:gd name="T75" fmla="*/ 54 h 149"/>
                <a:gd name="T76" fmla="*/ 154 w 154"/>
                <a:gd name="T77" fmla="*/ 59 h 149"/>
                <a:gd name="T78" fmla="*/ 154 w 154"/>
                <a:gd name="T79" fmla="*/ 64 h 149"/>
                <a:gd name="T80" fmla="*/ 154 w 154"/>
                <a:gd name="T81" fmla="*/ 74 h 149"/>
                <a:gd name="T82" fmla="*/ 154 w 154"/>
                <a:gd name="T83" fmla="*/ 79 h 149"/>
                <a:gd name="T84" fmla="*/ 149 w 154"/>
                <a:gd name="T85" fmla="*/ 84 h 149"/>
                <a:gd name="T86" fmla="*/ 149 w 154"/>
                <a:gd name="T87" fmla="*/ 89 h 149"/>
                <a:gd name="T88" fmla="*/ 144 w 154"/>
                <a:gd name="T89" fmla="*/ 94 h 149"/>
                <a:gd name="T90" fmla="*/ 144 w 154"/>
                <a:gd name="T91" fmla="*/ 104 h 149"/>
                <a:gd name="T92" fmla="*/ 139 w 154"/>
                <a:gd name="T93" fmla="*/ 109 h 149"/>
                <a:gd name="T94" fmla="*/ 139 w 154"/>
                <a:gd name="T95" fmla="*/ 114 h 149"/>
                <a:gd name="T96" fmla="*/ 134 w 154"/>
                <a:gd name="T97" fmla="*/ 124 h 149"/>
                <a:gd name="T98" fmla="*/ 134 w 154"/>
                <a:gd name="T99" fmla="*/ 129 h 149"/>
                <a:gd name="T100" fmla="*/ 134 w 154"/>
                <a:gd name="T101" fmla="*/ 134 h 149"/>
                <a:gd name="T102" fmla="*/ 134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5" y="89"/>
                  </a:lnTo>
                  <a:lnTo>
                    <a:pt x="20" y="74"/>
                  </a:lnTo>
                  <a:lnTo>
                    <a:pt x="25" y="64"/>
                  </a:lnTo>
                  <a:lnTo>
                    <a:pt x="25" y="59"/>
                  </a:lnTo>
                  <a:lnTo>
                    <a:pt x="30" y="54"/>
                  </a:lnTo>
                  <a:lnTo>
                    <a:pt x="35" y="49"/>
                  </a:lnTo>
                  <a:lnTo>
                    <a:pt x="40" y="44"/>
                  </a:lnTo>
                  <a:lnTo>
                    <a:pt x="45" y="39"/>
                  </a:lnTo>
                  <a:lnTo>
                    <a:pt x="50" y="34"/>
                  </a:lnTo>
                  <a:lnTo>
                    <a:pt x="60" y="29"/>
                  </a:lnTo>
                  <a:lnTo>
                    <a:pt x="65" y="24"/>
                  </a:lnTo>
                  <a:lnTo>
                    <a:pt x="75" y="19"/>
                  </a:lnTo>
                  <a:lnTo>
                    <a:pt x="80" y="19"/>
                  </a:lnTo>
                  <a:lnTo>
                    <a:pt x="85" y="19"/>
                  </a:lnTo>
                  <a:lnTo>
                    <a:pt x="95" y="15"/>
                  </a:lnTo>
                  <a:lnTo>
                    <a:pt x="114" y="15"/>
                  </a:lnTo>
                  <a:lnTo>
                    <a:pt x="124" y="10"/>
                  </a:lnTo>
                  <a:lnTo>
                    <a:pt x="129" y="10"/>
                  </a:lnTo>
                  <a:lnTo>
                    <a:pt x="134" y="10"/>
                  </a:lnTo>
                  <a:lnTo>
                    <a:pt x="139" y="5"/>
                  </a:lnTo>
                  <a:lnTo>
                    <a:pt x="144" y="5"/>
                  </a:lnTo>
                  <a:lnTo>
                    <a:pt x="149" y="5"/>
                  </a:lnTo>
                  <a:lnTo>
                    <a:pt x="154" y="0"/>
                  </a:lnTo>
                  <a:lnTo>
                    <a:pt x="149" y="0"/>
                  </a:lnTo>
                  <a:lnTo>
                    <a:pt x="149" y="5"/>
                  </a:lnTo>
                  <a:lnTo>
                    <a:pt x="149" y="10"/>
                  </a:lnTo>
                  <a:lnTo>
                    <a:pt x="149" y="15"/>
                  </a:lnTo>
                  <a:lnTo>
                    <a:pt x="149" y="19"/>
                  </a:lnTo>
                  <a:lnTo>
                    <a:pt x="154" y="24"/>
                  </a:lnTo>
                  <a:lnTo>
                    <a:pt x="154" y="34"/>
                  </a:lnTo>
                  <a:lnTo>
                    <a:pt x="154" y="39"/>
                  </a:lnTo>
                  <a:lnTo>
                    <a:pt x="154" y="44"/>
                  </a:lnTo>
                  <a:lnTo>
                    <a:pt x="154" y="54"/>
                  </a:lnTo>
                  <a:lnTo>
                    <a:pt x="154" y="59"/>
                  </a:lnTo>
                  <a:lnTo>
                    <a:pt x="154" y="64"/>
                  </a:lnTo>
                  <a:lnTo>
                    <a:pt x="154" y="74"/>
                  </a:lnTo>
                  <a:lnTo>
                    <a:pt x="154" y="79"/>
                  </a:lnTo>
                  <a:lnTo>
                    <a:pt x="149" y="84"/>
                  </a:lnTo>
                  <a:lnTo>
                    <a:pt x="149" y="89"/>
                  </a:lnTo>
                  <a:lnTo>
                    <a:pt x="144" y="94"/>
                  </a:lnTo>
                  <a:lnTo>
                    <a:pt x="144" y="104"/>
                  </a:lnTo>
                  <a:lnTo>
                    <a:pt x="139" y="109"/>
                  </a:lnTo>
                  <a:lnTo>
                    <a:pt x="139" y="114"/>
                  </a:lnTo>
                  <a:lnTo>
                    <a:pt x="134" y="124"/>
                  </a:lnTo>
                  <a:lnTo>
                    <a:pt x="134" y="129"/>
                  </a:lnTo>
                  <a:lnTo>
                    <a:pt x="134" y="134"/>
                  </a:lnTo>
                  <a:lnTo>
                    <a:pt x="134"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156"/>
            <xdr:cNvSpPr>
              <a:spLocks/>
            </xdr:cNvSpPr>
          </xdr:nvSpPr>
          <xdr:spPr bwMode="auto">
            <a:xfrm>
              <a:off x="1625" y="874"/>
              <a:ext cx="70" cy="109"/>
            </a:xfrm>
            <a:custGeom>
              <a:avLst/>
              <a:gdLst>
                <a:gd name="T0" fmla="*/ 10 w 70"/>
                <a:gd name="T1" fmla="*/ 109 h 109"/>
                <a:gd name="T2" fmla="*/ 15 w 70"/>
                <a:gd name="T3" fmla="*/ 104 h 109"/>
                <a:gd name="T4" fmla="*/ 20 w 70"/>
                <a:gd name="T5" fmla="*/ 99 h 109"/>
                <a:gd name="T6" fmla="*/ 30 w 70"/>
                <a:gd name="T7" fmla="*/ 94 h 109"/>
                <a:gd name="T8" fmla="*/ 35 w 70"/>
                <a:gd name="T9" fmla="*/ 89 h 109"/>
                <a:gd name="T10" fmla="*/ 40 w 70"/>
                <a:gd name="T11" fmla="*/ 84 h 109"/>
                <a:gd name="T12" fmla="*/ 45 w 70"/>
                <a:gd name="T13" fmla="*/ 79 h 109"/>
                <a:gd name="T14" fmla="*/ 50 w 70"/>
                <a:gd name="T15" fmla="*/ 74 h 109"/>
                <a:gd name="T16" fmla="*/ 55 w 70"/>
                <a:gd name="T17" fmla="*/ 69 h 109"/>
                <a:gd name="T18" fmla="*/ 55 w 70"/>
                <a:gd name="T19" fmla="*/ 64 h 109"/>
                <a:gd name="T20" fmla="*/ 60 w 70"/>
                <a:gd name="T21" fmla="*/ 59 h 109"/>
                <a:gd name="T22" fmla="*/ 65 w 70"/>
                <a:gd name="T23" fmla="*/ 49 h 109"/>
                <a:gd name="T24" fmla="*/ 65 w 70"/>
                <a:gd name="T25" fmla="*/ 44 h 109"/>
                <a:gd name="T26" fmla="*/ 65 w 70"/>
                <a:gd name="T27" fmla="*/ 39 h 109"/>
                <a:gd name="T28" fmla="*/ 70 w 70"/>
                <a:gd name="T29" fmla="*/ 29 h 109"/>
                <a:gd name="T30" fmla="*/ 70 w 70"/>
                <a:gd name="T31" fmla="*/ 24 h 109"/>
                <a:gd name="T32" fmla="*/ 70 w 70"/>
                <a:gd name="T33" fmla="*/ 19 h 109"/>
                <a:gd name="T34" fmla="*/ 70 w 70"/>
                <a:gd name="T35" fmla="*/ 14 h 109"/>
                <a:gd name="T36" fmla="*/ 65 w 70"/>
                <a:gd name="T37" fmla="*/ 9 h 109"/>
                <a:gd name="T38" fmla="*/ 65 w 70"/>
                <a:gd name="T39" fmla="*/ 5 h 109"/>
                <a:gd name="T40" fmla="*/ 60 w 70"/>
                <a:gd name="T41" fmla="*/ 5 h 109"/>
                <a:gd name="T42" fmla="*/ 60 w 70"/>
                <a:gd name="T43" fmla="*/ 5 h 109"/>
                <a:gd name="T44" fmla="*/ 55 w 70"/>
                <a:gd name="T45" fmla="*/ 5 h 109"/>
                <a:gd name="T46" fmla="*/ 55 w 70"/>
                <a:gd name="T47" fmla="*/ 5 h 109"/>
                <a:gd name="T48" fmla="*/ 50 w 70"/>
                <a:gd name="T49" fmla="*/ 5 h 109"/>
                <a:gd name="T50" fmla="*/ 50 w 70"/>
                <a:gd name="T51" fmla="*/ 0 h 109"/>
                <a:gd name="T52" fmla="*/ 45 w 70"/>
                <a:gd name="T53" fmla="*/ 5 h 109"/>
                <a:gd name="T54" fmla="*/ 40 w 70"/>
                <a:gd name="T55" fmla="*/ 5 h 109"/>
                <a:gd name="T56" fmla="*/ 35 w 70"/>
                <a:gd name="T57" fmla="*/ 5 h 109"/>
                <a:gd name="T58" fmla="*/ 30 w 70"/>
                <a:gd name="T59" fmla="*/ 9 h 109"/>
                <a:gd name="T60" fmla="*/ 30 w 70"/>
                <a:gd name="T61" fmla="*/ 9 h 109"/>
                <a:gd name="T62" fmla="*/ 20 w 70"/>
                <a:gd name="T63" fmla="*/ 14 h 109"/>
                <a:gd name="T64" fmla="*/ 15 w 70"/>
                <a:gd name="T65" fmla="*/ 19 h 109"/>
                <a:gd name="T66" fmla="*/ 15 w 70"/>
                <a:gd name="T67" fmla="*/ 24 h 109"/>
                <a:gd name="T68" fmla="*/ 10 w 70"/>
                <a:gd name="T69" fmla="*/ 24 h 109"/>
                <a:gd name="T70" fmla="*/ 5 w 70"/>
                <a:gd name="T71" fmla="*/ 24 h 109"/>
                <a:gd name="T72" fmla="*/ 5 w 70"/>
                <a:gd name="T73" fmla="*/ 24 h 109"/>
                <a:gd name="T74" fmla="*/ 5 w 70"/>
                <a:gd name="T75" fmla="*/ 24 h 109"/>
                <a:gd name="T76" fmla="*/ 0 w 70"/>
                <a:gd name="T77" fmla="*/ 24 h 109"/>
                <a:gd name="T78" fmla="*/ 0 w 70"/>
                <a:gd name="T79" fmla="*/ 24 h 109"/>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09"/>
                <a:gd name="T122" fmla="*/ 70 w 70"/>
                <a:gd name="T123" fmla="*/ 109 h 109"/>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09">
                  <a:moveTo>
                    <a:pt x="10" y="109"/>
                  </a:moveTo>
                  <a:lnTo>
                    <a:pt x="15" y="104"/>
                  </a:lnTo>
                  <a:lnTo>
                    <a:pt x="20" y="99"/>
                  </a:lnTo>
                  <a:lnTo>
                    <a:pt x="30" y="94"/>
                  </a:lnTo>
                  <a:lnTo>
                    <a:pt x="35" y="89"/>
                  </a:lnTo>
                  <a:lnTo>
                    <a:pt x="40" y="84"/>
                  </a:lnTo>
                  <a:lnTo>
                    <a:pt x="45" y="79"/>
                  </a:lnTo>
                  <a:lnTo>
                    <a:pt x="50" y="74"/>
                  </a:lnTo>
                  <a:lnTo>
                    <a:pt x="55" y="69"/>
                  </a:lnTo>
                  <a:lnTo>
                    <a:pt x="55" y="64"/>
                  </a:lnTo>
                  <a:lnTo>
                    <a:pt x="60" y="59"/>
                  </a:lnTo>
                  <a:lnTo>
                    <a:pt x="65" y="49"/>
                  </a:lnTo>
                  <a:lnTo>
                    <a:pt x="65" y="44"/>
                  </a:lnTo>
                  <a:lnTo>
                    <a:pt x="65" y="39"/>
                  </a:lnTo>
                  <a:lnTo>
                    <a:pt x="70" y="29"/>
                  </a:lnTo>
                  <a:lnTo>
                    <a:pt x="70" y="24"/>
                  </a:lnTo>
                  <a:lnTo>
                    <a:pt x="70" y="19"/>
                  </a:lnTo>
                  <a:lnTo>
                    <a:pt x="70" y="14"/>
                  </a:lnTo>
                  <a:lnTo>
                    <a:pt x="65" y="9"/>
                  </a:lnTo>
                  <a:lnTo>
                    <a:pt x="65" y="5"/>
                  </a:lnTo>
                  <a:lnTo>
                    <a:pt x="60" y="5"/>
                  </a:lnTo>
                  <a:lnTo>
                    <a:pt x="55" y="5"/>
                  </a:lnTo>
                  <a:lnTo>
                    <a:pt x="50" y="5"/>
                  </a:lnTo>
                  <a:lnTo>
                    <a:pt x="50" y="0"/>
                  </a:lnTo>
                  <a:lnTo>
                    <a:pt x="45" y="5"/>
                  </a:lnTo>
                  <a:lnTo>
                    <a:pt x="40" y="5"/>
                  </a:lnTo>
                  <a:lnTo>
                    <a:pt x="35" y="5"/>
                  </a:lnTo>
                  <a:lnTo>
                    <a:pt x="30" y="9"/>
                  </a:lnTo>
                  <a:lnTo>
                    <a:pt x="20" y="14"/>
                  </a:lnTo>
                  <a:lnTo>
                    <a:pt x="15" y="19"/>
                  </a:lnTo>
                  <a:lnTo>
                    <a:pt x="15" y="24"/>
                  </a:lnTo>
                  <a:lnTo>
                    <a:pt x="10" y="24"/>
                  </a:lnTo>
                  <a:lnTo>
                    <a:pt x="5" y="24"/>
                  </a:lnTo>
                  <a:lnTo>
                    <a:pt x="0"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157"/>
            <xdr:cNvSpPr>
              <a:spLocks/>
            </xdr:cNvSpPr>
          </xdr:nvSpPr>
          <xdr:spPr bwMode="auto">
            <a:xfrm>
              <a:off x="1660" y="834"/>
              <a:ext cx="59" cy="169"/>
            </a:xfrm>
            <a:custGeom>
              <a:avLst/>
              <a:gdLst>
                <a:gd name="T0" fmla="*/ 0 w 59"/>
                <a:gd name="T1" fmla="*/ 0 h 169"/>
                <a:gd name="T2" fmla="*/ 5 w 59"/>
                <a:gd name="T3" fmla="*/ 0 h 169"/>
                <a:gd name="T4" fmla="*/ 15 w 59"/>
                <a:gd name="T5" fmla="*/ 0 h 169"/>
                <a:gd name="T6" fmla="*/ 20 w 59"/>
                <a:gd name="T7" fmla="*/ 5 h 169"/>
                <a:gd name="T8" fmla="*/ 25 w 59"/>
                <a:gd name="T9" fmla="*/ 5 h 169"/>
                <a:gd name="T10" fmla="*/ 30 w 59"/>
                <a:gd name="T11" fmla="*/ 10 h 169"/>
                <a:gd name="T12" fmla="*/ 35 w 59"/>
                <a:gd name="T13" fmla="*/ 10 h 169"/>
                <a:gd name="T14" fmla="*/ 35 w 59"/>
                <a:gd name="T15" fmla="*/ 15 h 169"/>
                <a:gd name="T16" fmla="*/ 40 w 59"/>
                <a:gd name="T17" fmla="*/ 20 h 169"/>
                <a:gd name="T18" fmla="*/ 45 w 59"/>
                <a:gd name="T19" fmla="*/ 20 h 169"/>
                <a:gd name="T20" fmla="*/ 45 w 59"/>
                <a:gd name="T21" fmla="*/ 25 h 169"/>
                <a:gd name="T22" fmla="*/ 50 w 59"/>
                <a:gd name="T23" fmla="*/ 30 h 169"/>
                <a:gd name="T24" fmla="*/ 54 w 59"/>
                <a:gd name="T25" fmla="*/ 35 h 169"/>
                <a:gd name="T26" fmla="*/ 54 w 59"/>
                <a:gd name="T27" fmla="*/ 35 h 169"/>
                <a:gd name="T28" fmla="*/ 59 w 59"/>
                <a:gd name="T29" fmla="*/ 40 h 169"/>
                <a:gd name="T30" fmla="*/ 59 w 59"/>
                <a:gd name="T31" fmla="*/ 40 h 169"/>
                <a:gd name="T32" fmla="*/ 59 w 59"/>
                <a:gd name="T33" fmla="*/ 49 h 169"/>
                <a:gd name="T34" fmla="*/ 59 w 59"/>
                <a:gd name="T35" fmla="*/ 59 h 169"/>
                <a:gd name="T36" fmla="*/ 59 w 59"/>
                <a:gd name="T37" fmla="*/ 69 h 169"/>
                <a:gd name="T38" fmla="*/ 59 w 59"/>
                <a:gd name="T39" fmla="*/ 74 h 169"/>
                <a:gd name="T40" fmla="*/ 59 w 59"/>
                <a:gd name="T41" fmla="*/ 84 h 169"/>
                <a:gd name="T42" fmla="*/ 59 w 59"/>
                <a:gd name="T43" fmla="*/ 94 h 169"/>
                <a:gd name="T44" fmla="*/ 59 w 59"/>
                <a:gd name="T45" fmla="*/ 104 h 169"/>
                <a:gd name="T46" fmla="*/ 54 w 59"/>
                <a:gd name="T47" fmla="*/ 109 h 169"/>
                <a:gd name="T48" fmla="*/ 54 w 59"/>
                <a:gd name="T49" fmla="*/ 119 h 169"/>
                <a:gd name="T50" fmla="*/ 54 w 59"/>
                <a:gd name="T51" fmla="*/ 129 h 169"/>
                <a:gd name="T52" fmla="*/ 50 w 59"/>
                <a:gd name="T53" fmla="*/ 134 h 169"/>
                <a:gd name="T54" fmla="*/ 50 w 59"/>
                <a:gd name="T55" fmla="*/ 144 h 169"/>
                <a:gd name="T56" fmla="*/ 45 w 59"/>
                <a:gd name="T57" fmla="*/ 149 h 169"/>
                <a:gd name="T58" fmla="*/ 45 w 59"/>
                <a:gd name="T59" fmla="*/ 159 h 169"/>
                <a:gd name="T60" fmla="*/ 40 w 59"/>
                <a:gd name="T61" fmla="*/ 164 h 169"/>
                <a:gd name="T62" fmla="*/ 35 w 59"/>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9"/>
                <a:gd name="T97" fmla="*/ 0 h 169"/>
                <a:gd name="T98" fmla="*/ 59 w 59"/>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9" h="169">
                  <a:moveTo>
                    <a:pt x="0" y="0"/>
                  </a:moveTo>
                  <a:lnTo>
                    <a:pt x="5" y="0"/>
                  </a:lnTo>
                  <a:lnTo>
                    <a:pt x="15" y="0"/>
                  </a:lnTo>
                  <a:lnTo>
                    <a:pt x="20" y="5"/>
                  </a:lnTo>
                  <a:lnTo>
                    <a:pt x="25" y="5"/>
                  </a:lnTo>
                  <a:lnTo>
                    <a:pt x="30" y="10"/>
                  </a:lnTo>
                  <a:lnTo>
                    <a:pt x="35" y="10"/>
                  </a:lnTo>
                  <a:lnTo>
                    <a:pt x="35" y="15"/>
                  </a:lnTo>
                  <a:lnTo>
                    <a:pt x="40" y="20"/>
                  </a:lnTo>
                  <a:lnTo>
                    <a:pt x="45" y="20"/>
                  </a:lnTo>
                  <a:lnTo>
                    <a:pt x="45" y="25"/>
                  </a:lnTo>
                  <a:lnTo>
                    <a:pt x="50" y="30"/>
                  </a:lnTo>
                  <a:lnTo>
                    <a:pt x="54" y="35"/>
                  </a:lnTo>
                  <a:lnTo>
                    <a:pt x="59" y="40"/>
                  </a:lnTo>
                  <a:lnTo>
                    <a:pt x="59" y="49"/>
                  </a:lnTo>
                  <a:lnTo>
                    <a:pt x="59" y="59"/>
                  </a:lnTo>
                  <a:lnTo>
                    <a:pt x="59" y="69"/>
                  </a:lnTo>
                  <a:lnTo>
                    <a:pt x="59" y="74"/>
                  </a:lnTo>
                  <a:lnTo>
                    <a:pt x="59" y="84"/>
                  </a:lnTo>
                  <a:lnTo>
                    <a:pt x="59" y="94"/>
                  </a:lnTo>
                  <a:lnTo>
                    <a:pt x="59" y="104"/>
                  </a:lnTo>
                  <a:lnTo>
                    <a:pt x="54" y="109"/>
                  </a:lnTo>
                  <a:lnTo>
                    <a:pt x="54" y="119"/>
                  </a:lnTo>
                  <a:lnTo>
                    <a:pt x="54" y="129"/>
                  </a:lnTo>
                  <a:lnTo>
                    <a:pt x="50" y="134"/>
                  </a:lnTo>
                  <a:lnTo>
                    <a:pt x="50" y="144"/>
                  </a:lnTo>
                  <a:lnTo>
                    <a:pt x="45" y="149"/>
                  </a:lnTo>
                  <a:lnTo>
                    <a:pt x="45" y="159"/>
                  </a:lnTo>
                  <a:lnTo>
                    <a:pt x="40" y="164"/>
                  </a:lnTo>
                  <a:lnTo>
                    <a:pt x="35"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158"/>
            <xdr:cNvSpPr>
              <a:spLocks/>
            </xdr:cNvSpPr>
          </xdr:nvSpPr>
          <xdr:spPr bwMode="auto">
            <a:xfrm>
              <a:off x="1705" y="809"/>
              <a:ext cx="119" cy="89"/>
            </a:xfrm>
            <a:custGeom>
              <a:avLst/>
              <a:gdLst>
                <a:gd name="T0" fmla="*/ 0 w 119"/>
                <a:gd name="T1" fmla="*/ 0 h 89"/>
                <a:gd name="T2" fmla="*/ 5 w 119"/>
                <a:gd name="T3" fmla="*/ 0 h 89"/>
                <a:gd name="T4" fmla="*/ 9 w 119"/>
                <a:gd name="T5" fmla="*/ 0 h 89"/>
                <a:gd name="T6" fmla="*/ 14 w 119"/>
                <a:gd name="T7" fmla="*/ 5 h 89"/>
                <a:gd name="T8" fmla="*/ 14 w 119"/>
                <a:gd name="T9" fmla="*/ 5 h 89"/>
                <a:gd name="T10" fmla="*/ 19 w 119"/>
                <a:gd name="T11" fmla="*/ 10 h 89"/>
                <a:gd name="T12" fmla="*/ 24 w 119"/>
                <a:gd name="T13" fmla="*/ 10 h 89"/>
                <a:gd name="T14" fmla="*/ 24 w 119"/>
                <a:gd name="T15" fmla="*/ 15 h 89"/>
                <a:gd name="T16" fmla="*/ 29 w 119"/>
                <a:gd name="T17" fmla="*/ 20 h 89"/>
                <a:gd name="T18" fmla="*/ 34 w 119"/>
                <a:gd name="T19" fmla="*/ 35 h 89"/>
                <a:gd name="T20" fmla="*/ 39 w 119"/>
                <a:gd name="T21" fmla="*/ 40 h 89"/>
                <a:gd name="T22" fmla="*/ 44 w 119"/>
                <a:gd name="T23" fmla="*/ 45 h 89"/>
                <a:gd name="T24" fmla="*/ 44 w 119"/>
                <a:gd name="T25" fmla="*/ 50 h 89"/>
                <a:gd name="T26" fmla="*/ 44 w 119"/>
                <a:gd name="T27" fmla="*/ 50 h 89"/>
                <a:gd name="T28" fmla="*/ 49 w 119"/>
                <a:gd name="T29" fmla="*/ 50 h 89"/>
                <a:gd name="T30" fmla="*/ 49 w 119"/>
                <a:gd name="T31" fmla="*/ 55 h 89"/>
                <a:gd name="T32" fmla="*/ 54 w 119"/>
                <a:gd name="T33" fmla="*/ 55 h 89"/>
                <a:gd name="T34" fmla="*/ 54 w 119"/>
                <a:gd name="T35" fmla="*/ 55 h 89"/>
                <a:gd name="T36" fmla="*/ 54 w 119"/>
                <a:gd name="T37" fmla="*/ 55 h 89"/>
                <a:gd name="T38" fmla="*/ 54 w 119"/>
                <a:gd name="T39" fmla="*/ 55 h 89"/>
                <a:gd name="T40" fmla="*/ 59 w 119"/>
                <a:gd name="T41" fmla="*/ 55 h 89"/>
                <a:gd name="T42" fmla="*/ 59 w 119"/>
                <a:gd name="T43" fmla="*/ 55 h 89"/>
                <a:gd name="T44" fmla="*/ 54 w 119"/>
                <a:gd name="T45" fmla="*/ 55 h 89"/>
                <a:gd name="T46" fmla="*/ 54 w 119"/>
                <a:gd name="T47" fmla="*/ 55 h 89"/>
                <a:gd name="T48" fmla="*/ 54 w 119"/>
                <a:gd name="T49" fmla="*/ 60 h 89"/>
                <a:gd name="T50" fmla="*/ 54 w 119"/>
                <a:gd name="T51" fmla="*/ 60 h 89"/>
                <a:gd name="T52" fmla="*/ 59 w 119"/>
                <a:gd name="T53" fmla="*/ 60 h 89"/>
                <a:gd name="T54" fmla="*/ 59 w 119"/>
                <a:gd name="T55" fmla="*/ 60 h 89"/>
                <a:gd name="T56" fmla="*/ 59 w 119"/>
                <a:gd name="T57" fmla="*/ 60 h 89"/>
                <a:gd name="T58" fmla="*/ 64 w 119"/>
                <a:gd name="T59" fmla="*/ 65 h 89"/>
                <a:gd name="T60" fmla="*/ 64 w 119"/>
                <a:gd name="T61" fmla="*/ 65 h 89"/>
                <a:gd name="T62" fmla="*/ 69 w 119"/>
                <a:gd name="T63" fmla="*/ 70 h 89"/>
                <a:gd name="T64" fmla="*/ 74 w 119"/>
                <a:gd name="T65" fmla="*/ 70 h 89"/>
                <a:gd name="T66" fmla="*/ 84 w 119"/>
                <a:gd name="T67" fmla="*/ 74 h 89"/>
                <a:gd name="T68" fmla="*/ 89 w 119"/>
                <a:gd name="T69" fmla="*/ 74 h 89"/>
                <a:gd name="T70" fmla="*/ 99 w 119"/>
                <a:gd name="T71" fmla="*/ 74 h 89"/>
                <a:gd name="T72" fmla="*/ 99 w 119"/>
                <a:gd name="T73" fmla="*/ 79 h 89"/>
                <a:gd name="T74" fmla="*/ 104 w 119"/>
                <a:gd name="T75" fmla="*/ 79 h 89"/>
                <a:gd name="T76" fmla="*/ 109 w 119"/>
                <a:gd name="T77" fmla="*/ 79 h 89"/>
                <a:gd name="T78" fmla="*/ 109 w 119"/>
                <a:gd name="T79" fmla="*/ 84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9" y="0"/>
                  </a:lnTo>
                  <a:lnTo>
                    <a:pt x="14" y="5"/>
                  </a:lnTo>
                  <a:lnTo>
                    <a:pt x="19" y="10"/>
                  </a:lnTo>
                  <a:lnTo>
                    <a:pt x="24" y="10"/>
                  </a:lnTo>
                  <a:lnTo>
                    <a:pt x="24" y="15"/>
                  </a:lnTo>
                  <a:lnTo>
                    <a:pt x="29" y="20"/>
                  </a:lnTo>
                  <a:lnTo>
                    <a:pt x="34" y="35"/>
                  </a:lnTo>
                  <a:lnTo>
                    <a:pt x="39" y="40"/>
                  </a:lnTo>
                  <a:lnTo>
                    <a:pt x="44" y="45"/>
                  </a:lnTo>
                  <a:lnTo>
                    <a:pt x="44" y="50"/>
                  </a:lnTo>
                  <a:lnTo>
                    <a:pt x="49" y="50"/>
                  </a:lnTo>
                  <a:lnTo>
                    <a:pt x="49" y="55"/>
                  </a:lnTo>
                  <a:lnTo>
                    <a:pt x="54" y="55"/>
                  </a:lnTo>
                  <a:lnTo>
                    <a:pt x="59" y="55"/>
                  </a:lnTo>
                  <a:lnTo>
                    <a:pt x="54" y="55"/>
                  </a:lnTo>
                  <a:lnTo>
                    <a:pt x="54" y="60"/>
                  </a:lnTo>
                  <a:lnTo>
                    <a:pt x="59" y="60"/>
                  </a:lnTo>
                  <a:lnTo>
                    <a:pt x="64" y="65"/>
                  </a:lnTo>
                  <a:lnTo>
                    <a:pt x="69" y="70"/>
                  </a:lnTo>
                  <a:lnTo>
                    <a:pt x="74" y="70"/>
                  </a:lnTo>
                  <a:lnTo>
                    <a:pt x="84" y="74"/>
                  </a:lnTo>
                  <a:lnTo>
                    <a:pt x="89" y="74"/>
                  </a:lnTo>
                  <a:lnTo>
                    <a:pt x="99" y="74"/>
                  </a:lnTo>
                  <a:lnTo>
                    <a:pt x="99" y="79"/>
                  </a:lnTo>
                  <a:lnTo>
                    <a:pt x="104" y="79"/>
                  </a:lnTo>
                  <a:lnTo>
                    <a:pt x="109" y="79"/>
                  </a:lnTo>
                  <a:lnTo>
                    <a:pt x="109" y="84"/>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159"/>
            <xdr:cNvSpPr>
              <a:spLocks/>
            </xdr:cNvSpPr>
          </xdr:nvSpPr>
          <xdr:spPr bwMode="auto">
            <a:xfrm>
              <a:off x="1759" y="869"/>
              <a:ext cx="40" cy="94"/>
            </a:xfrm>
            <a:custGeom>
              <a:avLst/>
              <a:gdLst>
                <a:gd name="T0" fmla="*/ 0 w 40"/>
                <a:gd name="T1" fmla="*/ 0 h 94"/>
                <a:gd name="T2" fmla="*/ 5 w 40"/>
                <a:gd name="T3" fmla="*/ 5 h 94"/>
                <a:gd name="T4" fmla="*/ 5 w 40"/>
                <a:gd name="T5" fmla="*/ 14 h 94"/>
                <a:gd name="T6" fmla="*/ 10 w 40"/>
                <a:gd name="T7" fmla="*/ 19 h 94"/>
                <a:gd name="T8" fmla="*/ 10 w 40"/>
                <a:gd name="T9" fmla="*/ 24 h 94"/>
                <a:gd name="T10" fmla="*/ 15 w 40"/>
                <a:gd name="T11" fmla="*/ 24 h 94"/>
                <a:gd name="T12" fmla="*/ 15 w 40"/>
                <a:gd name="T13" fmla="*/ 29 h 94"/>
                <a:gd name="T14" fmla="*/ 20 w 40"/>
                <a:gd name="T15" fmla="*/ 39 h 94"/>
                <a:gd name="T16" fmla="*/ 30 w 40"/>
                <a:gd name="T17" fmla="*/ 44 h 94"/>
                <a:gd name="T18" fmla="*/ 30 w 40"/>
                <a:gd name="T19" fmla="*/ 54 h 94"/>
                <a:gd name="T20" fmla="*/ 35 w 40"/>
                <a:gd name="T21" fmla="*/ 59 h 94"/>
                <a:gd name="T22" fmla="*/ 40 w 40"/>
                <a:gd name="T23" fmla="*/ 64 h 94"/>
                <a:gd name="T24" fmla="*/ 40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5" y="5"/>
                  </a:lnTo>
                  <a:lnTo>
                    <a:pt x="5" y="14"/>
                  </a:lnTo>
                  <a:lnTo>
                    <a:pt x="10" y="19"/>
                  </a:lnTo>
                  <a:lnTo>
                    <a:pt x="10" y="24"/>
                  </a:lnTo>
                  <a:lnTo>
                    <a:pt x="15" y="24"/>
                  </a:lnTo>
                  <a:lnTo>
                    <a:pt x="15" y="29"/>
                  </a:lnTo>
                  <a:lnTo>
                    <a:pt x="20" y="39"/>
                  </a:lnTo>
                  <a:lnTo>
                    <a:pt x="30" y="44"/>
                  </a:lnTo>
                  <a:lnTo>
                    <a:pt x="30" y="54"/>
                  </a:lnTo>
                  <a:lnTo>
                    <a:pt x="35" y="59"/>
                  </a:lnTo>
                  <a:lnTo>
                    <a:pt x="40" y="64"/>
                  </a:lnTo>
                  <a:lnTo>
                    <a:pt x="40"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4" name="Freeform 160"/>
            <xdr:cNvSpPr>
              <a:spLocks/>
            </xdr:cNvSpPr>
          </xdr:nvSpPr>
          <xdr:spPr bwMode="auto">
            <a:xfrm>
              <a:off x="1749" y="804"/>
              <a:ext cx="15" cy="60"/>
            </a:xfrm>
            <a:custGeom>
              <a:avLst/>
              <a:gdLst>
                <a:gd name="T0" fmla="*/ 0 w 15"/>
                <a:gd name="T1" fmla="*/ 0 h 60"/>
                <a:gd name="T2" fmla="*/ 0 w 15"/>
                <a:gd name="T3" fmla="*/ 5 h 60"/>
                <a:gd name="T4" fmla="*/ 0 w 15"/>
                <a:gd name="T5" fmla="*/ 15 h 60"/>
                <a:gd name="T6" fmla="*/ 5 w 15"/>
                <a:gd name="T7" fmla="*/ 30 h 60"/>
                <a:gd name="T8" fmla="*/ 10 w 15"/>
                <a:gd name="T9" fmla="*/ 40 h 60"/>
                <a:gd name="T10" fmla="*/ 10 w 15"/>
                <a:gd name="T11" fmla="*/ 45 h 60"/>
                <a:gd name="T12" fmla="*/ 10 w 15"/>
                <a:gd name="T13" fmla="*/ 50 h 60"/>
                <a:gd name="T14" fmla="*/ 10 w 15"/>
                <a:gd name="T15" fmla="*/ 55 h 60"/>
                <a:gd name="T16" fmla="*/ 10 w 15"/>
                <a:gd name="T17" fmla="*/ 55 h 60"/>
                <a:gd name="T18" fmla="*/ 15 w 15"/>
                <a:gd name="T19" fmla="*/ 60 h 60"/>
                <a:gd name="T20" fmla="*/ 15 w 15"/>
                <a:gd name="T21" fmla="*/ 55 h 60"/>
                <a:gd name="T22" fmla="*/ 10 w 15"/>
                <a:gd name="T23" fmla="*/ 55 h 60"/>
                <a:gd name="T24" fmla="*/ 10 w 15"/>
                <a:gd name="T25" fmla="*/ 50 h 60"/>
                <a:gd name="T26" fmla="*/ 10 w 15"/>
                <a:gd name="T27" fmla="*/ 45 h 60"/>
                <a:gd name="T28" fmla="*/ 15 w 15"/>
                <a:gd name="T29" fmla="*/ 40 h 60"/>
                <a:gd name="T30" fmla="*/ 15 w 15"/>
                <a:gd name="T31" fmla="*/ 35 h 60"/>
                <a:gd name="T32" fmla="*/ 15 w 15"/>
                <a:gd name="T33" fmla="*/ 30 h 60"/>
                <a:gd name="T34" fmla="*/ 15 w 15"/>
                <a:gd name="T35" fmla="*/ 25 h 60"/>
                <a:gd name="T36" fmla="*/ 15 w 15"/>
                <a:gd name="T37" fmla="*/ 15 h 60"/>
                <a:gd name="T38" fmla="*/ 15 w 15"/>
                <a:gd name="T39" fmla="*/ 15 h 60"/>
                <a:gd name="T40" fmla="*/ 15 w 15"/>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0"/>
                <a:gd name="T65" fmla="*/ 15 w 15"/>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0">
                  <a:moveTo>
                    <a:pt x="0" y="0"/>
                  </a:moveTo>
                  <a:lnTo>
                    <a:pt x="0" y="5"/>
                  </a:lnTo>
                  <a:lnTo>
                    <a:pt x="0" y="15"/>
                  </a:lnTo>
                  <a:lnTo>
                    <a:pt x="5" y="30"/>
                  </a:lnTo>
                  <a:lnTo>
                    <a:pt x="10" y="40"/>
                  </a:lnTo>
                  <a:lnTo>
                    <a:pt x="10" y="45"/>
                  </a:lnTo>
                  <a:lnTo>
                    <a:pt x="10" y="50"/>
                  </a:lnTo>
                  <a:lnTo>
                    <a:pt x="10" y="55"/>
                  </a:lnTo>
                  <a:lnTo>
                    <a:pt x="15" y="60"/>
                  </a:lnTo>
                  <a:lnTo>
                    <a:pt x="15" y="55"/>
                  </a:lnTo>
                  <a:lnTo>
                    <a:pt x="10" y="55"/>
                  </a:lnTo>
                  <a:lnTo>
                    <a:pt x="10" y="50"/>
                  </a:lnTo>
                  <a:lnTo>
                    <a:pt x="10" y="45"/>
                  </a:lnTo>
                  <a:lnTo>
                    <a:pt x="15" y="40"/>
                  </a:lnTo>
                  <a:lnTo>
                    <a:pt x="15" y="35"/>
                  </a:lnTo>
                  <a:lnTo>
                    <a:pt x="15" y="30"/>
                  </a:lnTo>
                  <a:lnTo>
                    <a:pt x="15" y="25"/>
                  </a:lnTo>
                  <a:lnTo>
                    <a:pt x="15"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5" name="Freeform 161"/>
            <xdr:cNvSpPr>
              <a:spLocks/>
            </xdr:cNvSpPr>
          </xdr:nvSpPr>
          <xdr:spPr bwMode="auto">
            <a:xfrm>
              <a:off x="1645" y="958"/>
              <a:ext cx="20" cy="35"/>
            </a:xfrm>
            <a:custGeom>
              <a:avLst/>
              <a:gdLst>
                <a:gd name="T0" fmla="*/ 0 w 20"/>
                <a:gd name="T1" fmla="*/ 35 h 35"/>
                <a:gd name="T2" fmla="*/ 5 w 20"/>
                <a:gd name="T3" fmla="*/ 35 h 35"/>
                <a:gd name="T4" fmla="*/ 5 w 20"/>
                <a:gd name="T5" fmla="*/ 35 h 35"/>
                <a:gd name="T6" fmla="*/ 10 w 20"/>
                <a:gd name="T7" fmla="*/ 30 h 35"/>
                <a:gd name="T8" fmla="*/ 10 w 20"/>
                <a:gd name="T9" fmla="*/ 30 h 35"/>
                <a:gd name="T10" fmla="*/ 15 w 20"/>
                <a:gd name="T11" fmla="*/ 30 h 35"/>
                <a:gd name="T12" fmla="*/ 15 w 20"/>
                <a:gd name="T13" fmla="*/ 25 h 35"/>
                <a:gd name="T14" fmla="*/ 15 w 20"/>
                <a:gd name="T15" fmla="*/ 20 h 35"/>
                <a:gd name="T16" fmla="*/ 20 w 20"/>
                <a:gd name="T17" fmla="*/ 15 h 35"/>
                <a:gd name="T18" fmla="*/ 20 w 20"/>
                <a:gd name="T19" fmla="*/ 10 h 35"/>
                <a:gd name="T20" fmla="*/ 20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5" y="35"/>
                  </a:lnTo>
                  <a:lnTo>
                    <a:pt x="10" y="30"/>
                  </a:lnTo>
                  <a:lnTo>
                    <a:pt x="15" y="30"/>
                  </a:lnTo>
                  <a:lnTo>
                    <a:pt x="15" y="25"/>
                  </a:lnTo>
                  <a:lnTo>
                    <a:pt x="15" y="20"/>
                  </a:lnTo>
                  <a:lnTo>
                    <a:pt x="20" y="15"/>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6" name="Freeform 162"/>
            <xdr:cNvSpPr>
              <a:spLocks/>
            </xdr:cNvSpPr>
          </xdr:nvSpPr>
          <xdr:spPr bwMode="auto">
            <a:xfrm>
              <a:off x="1625" y="953"/>
              <a:ext cx="40" cy="20"/>
            </a:xfrm>
            <a:custGeom>
              <a:avLst/>
              <a:gdLst>
                <a:gd name="T0" fmla="*/ 0 w 40"/>
                <a:gd name="T1" fmla="*/ 20 h 20"/>
                <a:gd name="T2" fmla="*/ 5 w 40"/>
                <a:gd name="T3" fmla="*/ 15 h 20"/>
                <a:gd name="T4" fmla="*/ 5 w 40"/>
                <a:gd name="T5" fmla="*/ 15 h 20"/>
                <a:gd name="T6" fmla="*/ 15 w 40"/>
                <a:gd name="T7" fmla="*/ 10 h 20"/>
                <a:gd name="T8" fmla="*/ 20 w 40"/>
                <a:gd name="T9" fmla="*/ 5 h 20"/>
                <a:gd name="T10" fmla="*/ 30 w 40"/>
                <a:gd name="T11" fmla="*/ 0 h 20"/>
                <a:gd name="T12" fmla="*/ 30 w 40"/>
                <a:gd name="T13" fmla="*/ 0 h 20"/>
                <a:gd name="T14" fmla="*/ 35 w 40"/>
                <a:gd name="T15" fmla="*/ 0 h 20"/>
                <a:gd name="T16" fmla="*/ 35 w 40"/>
                <a:gd name="T17" fmla="*/ 0 h 20"/>
                <a:gd name="T18" fmla="*/ 35 w 40"/>
                <a:gd name="T19" fmla="*/ 0 h 20"/>
                <a:gd name="T20" fmla="*/ 40 w 40"/>
                <a:gd name="T21" fmla="*/ 0 h 20"/>
                <a:gd name="T22" fmla="*/ 40 w 40"/>
                <a:gd name="T23" fmla="*/ 0 h 20"/>
                <a:gd name="T24" fmla="*/ 40 w 40"/>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0" y="5"/>
                  </a:lnTo>
                  <a:lnTo>
                    <a:pt x="30" y="0"/>
                  </a:lnTo>
                  <a:lnTo>
                    <a:pt x="35" y="0"/>
                  </a:lnTo>
                  <a:lnTo>
                    <a:pt x="40" y="0"/>
                  </a:lnTo>
                  <a:lnTo>
                    <a:pt x="4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163"/>
            <xdr:cNvSpPr>
              <a:spLocks/>
            </xdr:cNvSpPr>
          </xdr:nvSpPr>
          <xdr:spPr bwMode="auto">
            <a:xfrm>
              <a:off x="1615" y="893"/>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0 w 30"/>
                <a:gd name="T13" fmla="*/ 20 h 50"/>
                <a:gd name="T14" fmla="*/ 25 w 30"/>
                <a:gd name="T15" fmla="*/ 10 h 50"/>
                <a:gd name="T16" fmla="*/ 25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0" y="20"/>
                  </a:lnTo>
                  <a:lnTo>
                    <a:pt x="25" y="10"/>
                  </a:lnTo>
                  <a:lnTo>
                    <a:pt x="2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164"/>
            <xdr:cNvSpPr>
              <a:spLocks/>
            </xdr:cNvSpPr>
          </xdr:nvSpPr>
          <xdr:spPr bwMode="auto">
            <a:xfrm>
              <a:off x="1640" y="859"/>
              <a:ext cx="5" cy="34"/>
            </a:xfrm>
            <a:custGeom>
              <a:avLst/>
              <a:gdLst>
                <a:gd name="T0" fmla="*/ 0 w 5"/>
                <a:gd name="T1" fmla="*/ 5 h 34"/>
                <a:gd name="T2" fmla="*/ 0 w 5"/>
                <a:gd name="T3" fmla="*/ 0 h 34"/>
                <a:gd name="T4" fmla="*/ 0 w 5"/>
                <a:gd name="T5" fmla="*/ 0 h 34"/>
                <a:gd name="T6" fmla="*/ 5 w 5"/>
                <a:gd name="T7" fmla="*/ 5 h 34"/>
                <a:gd name="T8" fmla="*/ 5 w 5"/>
                <a:gd name="T9" fmla="*/ 5 h 34"/>
                <a:gd name="T10" fmla="*/ 5 w 5"/>
                <a:gd name="T11" fmla="*/ 5 h 34"/>
                <a:gd name="T12" fmla="*/ 5 w 5"/>
                <a:gd name="T13" fmla="*/ 10 h 34"/>
                <a:gd name="T14" fmla="*/ 5 w 5"/>
                <a:gd name="T15" fmla="*/ 15 h 34"/>
                <a:gd name="T16" fmla="*/ 5 w 5"/>
                <a:gd name="T17" fmla="*/ 20 h 34"/>
                <a:gd name="T18" fmla="*/ 5 w 5"/>
                <a:gd name="T19" fmla="*/ 24 h 34"/>
                <a:gd name="T20" fmla="*/ 5 w 5"/>
                <a:gd name="T21" fmla="*/ 29 h 34"/>
                <a:gd name="T22" fmla="*/ 5 w 5"/>
                <a:gd name="T23" fmla="*/ 34 h 3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4"/>
                <a:gd name="T38" fmla="*/ 5 w 5"/>
                <a:gd name="T39" fmla="*/ 34 h 3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4">
                  <a:moveTo>
                    <a:pt x="0" y="5"/>
                  </a:moveTo>
                  <a:lnTo>
                    <a:pt x="0" y="0"/>
                  </a:lnTo>
                  <a:lnTo>
                    <a:pt x="5" y="5"/>
                  </a:lnTo>
                  <a:lnTo>
                    <a:pt x="5" y="10"/>
                  </a:lnTo>
                  <a:lnTo>
                    <a:pt x="5" y="15"/>
                  </a:lnTo>
                  <a:lnTo>
                    <a:pt x="5" y="20"/>
                  </a:lnTo>
                  <a:lnTo>
                    <a:pt x="5" y="24"/>
                  </a:lnTo>
                  <a:lnTo>
                    <a:pt x="5" y="29"/>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165"/>
            <xdr:cNvSpPr>
              <a:spLocks/>
            </xdr:cNvSpPr>
          </xdr:nvSpPr>
          <xdr:spPr bwMode="auto">
            <a:xfrm>
              <a:off x="1670" y="973"/>
              <a:ext cx="40" cy="25"/>
            </a:xfrm>
            <a:custGeom>
              <a:avLst/>
              <a:gdLst>
                <a:gd name="T0" fmla="*/ 0 w 40"/>
                <a:gd name="T1" fmla="*/ 25 h 25"/>
                <a:gd name="T2" fmla="*/ 5 w 40"/>
                <a:gd name="T3" fmla="*/ 20 h 25"/>
                <a:gd name="T4" fmla="*/ 10 w 40"/>
                <a:gd name="T5" fmla="*/ 20 h 25"/>
                <a:gd name="T6" fmla="*/ 20 w 40"/>
                <a:gd name="T7" fmla="*/ 15 h 25"/>
                <a:gd name="T8" fmla="*/ 25 w 40"/>
                <a:gd name="T9" fmla="*/ 10 h 25"/>
                <a:gd name="T10" fmla="*/ 30 w 40"/>
                <a:gd name="T11" fmla="*/ 10 h 25"/>
                <a:gd name="T12" fmla="*/ 35 w 40"/>
                <a:gd name="T13" fmla="*/ 5 h 25"/>
                <a:gd name="T14" fmla="*/ 35 w 40"/>
                <a:gd name="T15" fmla="*/ 5 h 25"/>
                <a:gd name="T16" fmla="*/ 40 w 40"/>
                <a:gd name="T17" fmla="*/ 0 h 25"/>
                <a:gd name="T18" fmla="*/ 40 w 40"/>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5"/>
                <a:gd name="T32" fmla="*/ 40 w 40"/>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5">
                  <a:moveTo>
                    <a:pt x="0" y="25"/>
                  </a:moveTo>
                  <a:lnTo>
                    <a:pt x="5" y="20"/>
                  </a:lnTo>
                  <a:lnTo>
                    <a:pt x="10" y="20"/>
                  </a:lnTo>
                  <a:lnTo>
                    <a:pt x="20" y="15"/>
                  </a:lnTo>
                  <a:lnTo>
                    <a:pt x="25" y="10"/>
                  </a:lnTo>
                  <a:lnTo>
                    <a:pt x="30"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166"/>
            <xdr:cNvSpPr>
              <a:spLocks/>
            </xdr:cNvSpPr>
          </xdr:nvSpPr>
          <xdr:spPr bwMode="auto">
            <a:xfrm>
              <a:off x="1705" y="973"/>
              <a:ext cx="9" cy="44"/>
            </a:xfrm>
            <a:custGeom>
              <a:avLst/>
              <a:gdLst>
                <a:gd name="T0" fmla="*/ 5 w 9"/>
                <a:gd name="T1" fmla="*/ 0 h 44"/>
                <a:gd name="T2" fmla="*/ 5 w 9"/>
                <a:gd name="T3" fmla="*/ 0 h 44"/>
                <a:gd name="T4" fmla="*/ 5 w 9"/>
                <a:gd name="T5" fmla="*/ 5 h 44"/>
                <a:gd name="T6" fmla="*/ 9 w 9"/>
                <a:gd name="T7" fmla="*/ 10 h 44"/>
                <a:gd name="T8" fmla="*/ 9 w 9"/>
                <a:gd name="T9" fmla="*/ 15 h 44"/>
                <a:gd name="T10" fmla="*/ 9 w 9"/>
                <a:gd name="T11" fmla="*/ 20 h 44"/>
                <a:gd name="T12" fmla="*/ 9 w 9"/>
                <a:gd name="T13" fmla="*/ 20 h 44"/>
                <a:gd name="T14" fmla="*/ 9 w 9"/>
                <a:gd name="T15" fmla="*/ 25 h 44"/>
                <a:gd name="T16" fmla="*/ 5 w 9"/>
                <a:gd name="T17" fmla="*/ 35 h 44"/>
                <a:gd name="T18" fmla="*/ 5 w 9"/>
                <a:gd name="T19" fmla="*/ 40 h 44"/>
                <a:gd name="T20" fmla="*/ 5 w 9"/>
                <a:gd name="T21" fmla="*/ 40 h 44"/>
                <a:gd name="T22" fmla="*/ 0 w 9"/>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44"/>
                <a:gd name="T38" fmla="*/ 9 w 9"/>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44">
                  <a:moveTo>
                    <a:pt x="5" y="0"/>
                  </a:moveTo>
                  <a:lnTo>
                    <a:pt x="5" y="0"/>
                  </a:lnTo>
                  <a:lnTo>
                    <a:pt x="5" y="5"/>
                  </a:lnTo>
                  <a:lnTo>
                    <a:pt x="9" y="10"/>
                  </a:lnTo>
                  <a:lnTo>
                    <a:pt x="9" y="15"/>
                  </a:lnTo>
                  <a:lnTo>
                    <a:pt x="9" y="20"/>
                  </a:lnTo>
                  <a:lnTo>
                    <a:pt x="9" y="25"/>
                  </a:lnTo>
                  <a:lnTo>
                    <a:pt x="5" y="35"/>
                  </a:lnTo>
                  <a:lnTo>
                    <a:pt x="5" y="40"/>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167"/>
            <xdr:cNvSpPr>
              <a:spLocks/>
            </xdr:cNvSpPr>
          </xdr:nvSpPr>
          <xdr:spPr bwMode="auto">
            <a:xfrm>
              <a:off x="1655" y="819"/>
              <a:ext cx="40" cy="35"/>
            </a:xfrm>
            <a:custGeom>
              <a:avLst/>
              <a:gdLst>
                <a:gd name="T0" fmla="*/ 0 w 40"/>
                <a:gd name="T1" fmla="*/ 30 h 35"/>
                <a:gd name="T2" fmla="*/ 0 w 40"/>
                <a:gd name="T3" fmla="*/ 30 h 35"/>
                <a:gd name="T4" fmla="*/ 0 w 40"/>
                <a:gd name="T5" fmla="*/ 35 h 35"/>
                <a:gd name="T6" fmla="*/ 5 w 40"/>
                <a:gd name="T7" fmla="*/ 35 h 35"/>
                <a:gd name="T8" fmla="*/ 5 w 40"/>
                <a:gd name="T9" fmla="*/ 35 h 35"/>
                <a:gd name="T10" fmla="*/ 10 w 40"/>
                <a:gd name="T11" fmla="*/ 35 h 35"/>
                <a:gd name="T12" fmla="*/ 10 w 40"/>
                <a:gd name="T13" fmla="*/ 35 h 35"/>
                <a:gd name="T14" fmla="*/ 15 w 40"/>
                <a:gd name="T15" fmla="*/ 35 h 35"/>
                <a:gd name="T16" fmla="*/ 20 w 40"/>
                <a:gd name="T17" fmla="*/ 35 h 35"/>
                <a:gd name="T18" fmla="*/ 25 w 40"/>
                <a:gd name="T19" fmla="*/ 30 h 35"/>
                <a:gd name="T20" fmla="*/ 30 w 40"/>
                <a:gd name="T21" fmla="*/ 25 h 35"/>
                <a:gd name="T22" fmla="*/ 35 w 40"/>
                <a:gd name="T23" fmla="*/ 25 h 35"/>
                <a:gd name="T24" fmla="*/ 35 w 40"/>
                <a:gd name="T25" fmla="*/ 25 h 35"/>
                <a:gd name="T26" fmla="*/ 40 w 40"/>
                <a:gd name="T27" fmla="*/ 25 h 35"/>
                <a:gd name="T28" fmla="*/ 40 w 40"/>
                <a:gd name="T29" fmla="*/ 25 h 35"/>
                <a:gd name="T30" fmla="*/ 40 w 40"/>
                <a:gd name="T31" fmla="*/ 20 h 35"/>
                <a:gd name="T32" fmla="*/ 40 w 40"/>
                <a:gd name="T33" fmla="*/ 15 h 35"/>
                <a:gd name="T34" fmla="*/ 35 w 40"/>
                <a:gd name="T35" fmla="*/ 15 h 35"/>
                <a:gd name="T36" fmla="*/ 35 w 40"/>
                <a:gd name="T37" fmla="*/ 10 h 35"/>
                <a:gd name="T38" fmla="*/ 30 w 40"/>
                <a:gd name="T39" fmla="*/ 10 h 35"/>
                <a:gd name="T40" fmla="*/ 30 w 40"/>
                <a:gd name="T41" fmla="*/ 5 h 35"/>
                <a:gd name="T42" fmla="*/ 20 w 40"/>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5"/>
                <a:gd name="T68" fmla="*/ 40 w 40"/>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5">
                  <a:moveTo>
                    <a:pt x="0" y="30"/>
                  </a:moveTo>
                  <a:lnTo>
                    <a:pt x="0" y="30"/>
                  </a:lnTo>
                  <a:lnTo>
                    <a:pt x="0" y="35"/>
                  </a:lnTo>
                  <a:lnTo>
                    <a:pt x="5" y="35"/>
                  </a:lnTo>
                  <a:lnTo>
                    <a:pt x="10" y="35"/>
                  </a:lnTo>
                  <a:lnTo>
                    <a:pt x="15" y="35"/>
                  </a:lnTo>
                  <a:lnTo>
                    <a:pt x="20" y="35"/>
                  </a:lnTo>
                  <a:lnTo>
                    <a:pt x="25" y="30"/>
                  </a:lnTo>
                  <a:lnTo>
                    <a:pt x="30" y="25"/>
                  </a:lnTo>
                  <a:lnTo>
                    <a:pt x="35" y="25"/>
                  </a:lnTo>
                  <a:lnTo>
                    <a:pt x="40" y="25"/>
                  </a:lnTo>
                  <a:lnTo>
                    <a:pt x="40" y="20"/>
                  </a:lnTo>
                  <a:lnTo>
                    <a:pt x="40" y="15"/>
                  </a:lnTo>
                  <a:lnTo>
                    <a:pt x="35" y="15"/>
                  </a:lnTo>
                  <a:lnTo>
                    <a:pt x="35" y="10"/>
                  </a:lnTo>
                  <a:lnTo>
                    <a:pt x="30"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168"/>
            <xdr:cNvSpPr>
              <a:spLocks/>
            </xdr:cNvSpPr>
          </xdr:nvSpPr>
          <xdr:spPr bwMode="auto">
            <a:xfrm>
              <a:off x="1724" y="973"/>
              <a:ext cx="40" cy="30"/>
            </a:xfrm>
            <a:custGeom>
              <a:avLst/>
              <a:gdLst>
                <a:gd name="T0" fmla="*/ 0 w 40"/>
                <a:gd name="T1" fmla="*/ 30 h 30"/>
                <a:gd name="T2" fmla="*/ 0 w 40"/>
                <a:gd name="T3" fmla="*/ 30 h 30"/>
                <a:gd name="T4" fmla="*/ 5 w 40"/>
                <a:gd name="T5" fmla="*/ 25 h 30"/>
                <a:gd name="T6" fmla="*/ 10 w 40"/>
                <a:gd name="T7" fmla="*/ 20 h 30"/>
                <a:gd name="T8" fmla="*/ 15 w 40"/>
                <a:gd name="T9" fmla="*/ 15 h 30"/>
                <a:gd name="T10" fmla="*/ 20 w 40"/>
                <a:gd name="T11" fmla="*/ 10 h 30"/>
                <a:gd name="T12" fmla="*/ 25 w 40"/>
                <a:gd name="T13" fmla="*/ 5 h 30"/>
                <a:gd name="T14" fmla="*/ 25 w 40"/>
                <a:gd name="T15" fmla="*/ 5 h 30"/>
                <a:gd name="T16" fmla="*/ 25 w 40"/>
                <a:gd name="T17" fmla="*/ 0 h 30"/>
                <a:gd name="T18" fmla="*/ 30 w 40"/>
                <a:gd name="T19" fmla="*/ 5 h 30"/>
                <a:gd name="T20" fmla="*/ 30 w 40"/>
                <a:gd name="T21" fmla="*/ 5 h 30"/>
                <a:gd name="T22" fmla="*/ 35 w 40"/>
                <a:gd name="T23" fmla="*/ 15 h 30"/>
                <a:gd name="T24" fmla="*/ 35 w 40"/>
                <a:gd name="T25" fmla="*/ 15 h 30"/>
                <a:gd name="T26" fmla="*/ 35 w 40"/>
                <a:gd name="T27" fmla="*/ 20 h 30"/>
                <a:gd name="T28" fmla="*/ 35 w 40"/>
                <a:gd name="T29" fmla="*/ 25 h 30"/>
                <a:gd name="T30" fmla="*/ 40 w 40"/>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0" y="30"/>
                  </a:moveTo>
                  <a:lnTo>
                    <a:pt x="0" y="30"/>
                  </a:lnTo>
                  <a:lnTo>
                    <a:pt x="5" y="25"/>
                  </a:lnTo>
                  <a:lnTo>
                    <a:pt x="10" y="20"/>
                  </a:lnTo>
                  <a:lnTo>
                    <a:pt x="15" y="15"/>
                  </a:lnTo>
                  <a:lnTo>
                    <a:pt x="20" y="10"/>
                  </a:lnTo>
                  <a:lnTo>
                    <a:pt x="25" y="5"/>
                  </a:lnTo>
                  <a:lnTo>
                    <a:pt x="25" y="0"/>
                  </a:lnTo>
                  <a:lnTo>
                    <a:pt x="30" y="5"/>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169"/>
            <xdr:cNvSpPr>
              <a:spLocks/>
            </xdr:cNvSpPr>
          </xdr:nvSpPr>
          <xdr:spPr bwMode="auto">
            <a:xfrm>
              <a:off x="1695" y="804"/>
              <a:ext cx="39" cy="25"/>
            </a:xfrm>
            <a:custGeom>
              <a:avLst/>
              <a:gdLst>
                <a:gd name="T0" fmla="*/ 0 w 39"/>
                <a:gd name="T1" fmla="*/ 20 h 25"/>
                <a:gd name="T2" fmla="*/ 5 w 39"/>
                <a:gd name="T3" fmla="*/ 20 h 25"/>
                <a:gd name="T4" fmla="*/ 5 w 39"/>
                <a:gd name="T5" fmla="*/ 20 h 25"/>
                <a:gd name="T6" fmla="*/ 10 w 39"/>
                <a:gd name="T7" fmla="*/ 20 h 25"/>
                <a:gd name="T8" fmla="*/ 15 w 39"/>
                <a:gd name="T9" fmla="*/ 20 h 25"/>
                <a:gd name="T10" fmla="*/ 19 w 39"/>
                <a:gd name="T11" fmla="*/ 20 h 25"/>
                <a:gd name="T12" fmla="*/ 24 w 39"/>
                <a:gd name="T13" fmla="*/ 20 h 25"/>
                <a:gd name="T14" fmla="*/ 29 w 39"/>
                <a:gd name="T15" fmla="*/ 20 h 25"/>
                <a:gd name="T16" fmla="*/ 29 w 39"/>
                <a:gd name="T17" fmla="*/ 20 h 25"/>
                <a:gd name="T18" fmla="*/ 29 w 39"/>
                <a:gd name="T19" fmla="*/ 20 h 25"/>
                <a:gd name="T20" fmla="*/ 34 w 39"/>
                <a:gd name="T21" fmla="*/ 25 h 25"/>
                <a:gd name="T22" fmla="*/ 34 w 39"/>
                <a:gd name="T23" fmla="*/ 25 h 25"/>
                <a:gd name="T24" fmla="*/ 39 w 39"/>
                <a:gd name="T25" fmla="*/ 25 h 25"/>
                <a:gd name="T26" fmla="*/ 39 w 39"/>
                <a:gd name="T27" fmla="*/ 20 h 25"/>
                <a:gd name="T28" fmla="*/ 39 w 39"/>
                <a:gd name="T29" fmla="*/ 20 h 25"/>
                <a:gd name="T30" fmla="*/ 39 w 39"/>
                <a:gd name="T31" fmla="*/ 15 h 25"/>
                <a:gd name="T32" fmla="*/ 34 w 39"/>
                <a:gd name="T33" fmla="*/ 10 h 25"/>
                <a:gd name="T34" fmla="*/ 34 w 39"/>
                <a:gd name="T35" fmla="*/ 10 h 25"/>
                <a:gd name="T36" fmla="*/ 34 w 39"/>
                <a:gd name="T37" fmla="*/ 5 h 25"/>
                <a:gd name="T38" fmla="*/ 34 w 39"/>
                <a:gd name="T39" fmla="*/ 5 h 25"/>
                <a:gd name="T40" fmla="*/ 29 w 39"/>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9"/>
                <a:gd name="T64" fmla="*/ 0 h 25"/>
                <a:gd name="T65" fmla="*/ 39 w 39"/>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9" h="25">
                  <a:moveTo>
                    <a:pt x="0" y="20"/>
                  </a:moveTo>
                  <a:lnTo>
                    <a:pt x="5" y="20"/>
                  </a:lnTo>
                  <a:lnTo>
                    <a:pt x="10" y="20"/>
                  </a:lnTo>
                  <a:lnTo>
                    <a:pt x="15" y="20"/>
                  </a:lnTo>
                  <a:lnTo>
                    <a:pt x="19" y="20"/>
                  </a:lnTo>
                  <a:lnTo>
                    <a:pt x="24" y="20"/>
                  </a:lnTo>
                  <a:lnTo>
                    <a:pt x="29" y="20"/>
                  </a:lnTo>
                  <a:lnTo>
                    <a:pt x="34" y="25"/>
                  </a:lnTo>
                  <a:lnTo>
                    <a:pt x="39" y="25"/>
                  </a:lnTo>
                  <a:lnTo>
                    <a:pt x="39" y="20"/>
                  </a:lnTo>
                  <a:lnTo>
                    <a:pt x="39" y="15"/>
                  </a:lnTo>
                  <a:lnTo>
                    <a:pt x="34" y="10"/>
                  </a:lnTo>
                  <a:lnTo>
                    <a:pt x="34"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4" name="Freeform 170"/>
            <xdr:cNvSpPr>
              <a:spLocks/>
            </xdr:cNvSpPr>
          </xdr:nvSpPr>
          <xdr:spPr bwMode="auto">
            <a:xfrm>
              <a:off x="1779" y="923"/>
              <a:ext cx="35" cy="60"/>
            </a:xfrm>
            <a:custGeom>
              <a:avLst/>
              <a:gdLst>
                <a:gd name="T0" fmla="*/ 0 w 35"/>
                <a:gd name="T1" fmla="*/ 60 h 60"/>
                <a:gd name="T2" fmla="*/ 5 w 35"/>
                <a:gd name="T3" fmla="*/ 50 h 60"/>
                <a:gd name="T4" fmla="*/ 5 w 35"/>
                <a:gd name="T5" fmla="*/ 35 h 60"/>
                <a:gd name="T6" fmla="*/ 5 w 35"/>
                <a:gd name="T7" fmla="*/ 30 h 60"/>
                <a:gd name="T8" fmla="*/ 5 w 35"/>
                <a:gd name="T9" fmla="*/ 20 h 60"/>
                <a:gd name="T10" fmla="*/ 10 w 35"/>
                <a:gd name="T11" fmla="*/ 15 h 60"/>
                <a:gd name="T12" fmla="*/ 10 w 35"/>
                <a:gd name="T13" fmla="*/ 10 h 60"/>
                <a:gd name="T14" fmla="*/ 15 w 35"/>
                <a:gd name="T15" fmla="*/ 5 h 60"/>
                <a:gd name="T16" fmla="*/ 15 w 35"/>
                <a:gd name="T17" fmla="*/ 5 h 60"/>
                <a:gd name="T18" fmla="*/ 15 w 35"/>
                <a:gd name="T19" fmla="*/ 0 h 60"/>
                <a:gd name="T20" fmla="*/ 15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50"/>
                  </a:lnTo>
                  <a:lnTo>
                    <a:pt x="5" y="35"/>
                  </a:lnTo>
                  <a:lnTo>
                    <a:pt x="5" y="30"/>
                  </a:lnTo>
                  <a:lnTo>
                    <a:pt x="5" y="20"/>
                  </a:lnTo>
                  <a:lnTo>
                    <a:pt x="10" y="15"/>
                  </a:lnTo>
                  <a:lnTo>
                    <a:pt x="10"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5" name="Freeform 171"/>
            <xdr:cNvSpPr>
              <a:spLocks/>
            </xdr:cNvSpPr>
          </xdr:nvSpPr>
          <xdr:spPr bwMode="auto">
            <a:xfrm>
              <a:off x="1640" y="923"/>
              <a:ext cx="55" cy="45"/>
            </a:xfrm>
            <a:custGeom>
              <a:avLst/>
              <a:gdLst>
                <a:gd name="T0" fmla="*/ 0 w 55"/>
                <a:gd name="T1" fmla="*/ 25 h 45"/>
                <a:gd name="T2" fmla="*/ 10 w 55"/>
                <a:gd name="T3" fmla="*/ 15 h 45"/>
                <a:gd name="T4" fmla="*/ 15 w 55"/>
                <a:gd name="T5" fmla="*/ 15 h 45"/>
                <a:gd name="T6" fmla="*/ 20 w 55"/>
                <a:gd name="T7" fmla="*/ 10 h 45"/>
                <a:gd name="T8" fmla="*/ 25 w 55"/>
                <a:gd name="T9" fmla="*/ 10 h 45"/>
                <a:gd name="T10" fmla="*/ 35 w 55"/>
                <a:gd name="T11" fmla="*/ 10 h 45"/>
                <a:gd name="T12" fmla="*/ 40 w 55"/>
                <a:gd name="T13" fmla="*/ 10 h 45"/>
                <a:gd name="T14" fmla="*/ 40 w 55"/>
                <a:gd name="T15" fmla="*/ 5 h 45"/>
                <a:gd name="T16" fmla="*/ 45 w 55"/>
                <a:gd name="T17" fmla="*/ 5 h 45"/>
                <a:gd name="T18" fmla="*/ 45 w 55"/>
                <a:gd name="T19" fmla="*/ 5 h 45"/>
                <a:gd name="T20" fmla="*/ 45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15" y="15"/>
                  </a:lnTo>
                  <a:lnTo>
                    <a:pt x="20" y="10"/>
                  </a:lnTo>
                  <a:lnTo>
                    <a:pt x="25" y="10"/>
                  </a:lnTo>
                  <a:lnTo>
                    <a:pt x="35" y="10"/>
                  </a:lnTo>
                  <a:lnTo>
                    <a:pt x="40" y="10"/>
                  </a:lnTo>
                  <a:lnTo>
                    <a:pt x="40" y="5"/>
                  </a:lnTo>
                  <a:lnTo>
                    <a:pt x="45"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6" name="Freeform 172"/>
            <xdr:cNvSpPr>
              <a:spLocks/>
            </xdr:cNvSpPr>
          </xdr:nvSpPr>
          <xdr:spPr bwMode="auto">
            <a:xfrm>
              <a:off x="1655" y="859"/>
              <a:ext cx="20" cy="34"/>
            </a:xfrm>
            <a:custGeom>
              <a:avLst/>
              <a:gdLst>
                <a:gd name="T0" fmla="*/ 0 w 20"/>
                <a:gd name="T1" fmla="*/ 34 h 34"/>
                <a:gd name="T2" fmla="*/ 0 w 20"/>
                <a:gd name="T3" fmla="*/ 34 h 34"/>
                <a:gd name="T4" fmla="*/ 0 w 20"/>
                <a:gd name="T5" fmla="*/ 34 h 34"/>
                <a:gd name="T6" fmla="*/ 5 w 20"/>
                <a:gd name="T7" fmla="*/ 34 h 34"/>
                <a:gd name="T8" fmla="*/ 5 w 20"/>
                <a:gd name="T9" fmla="*/ 34 h 34"/>
                <a:gd name="T10" fmla="*/ 10 w 20"/>
                <a:gd name="T11" fmla="*/ 29 h 34"/>
                <a:gd name="T12" fmla="*/ 15 w 20"/>
                <a:gd name="T13" fmla="*/ 29 h 34"/>
                <a:gd name="T14" fmla="*/ 15 w 20"/>
                <a:gd name="T15" fmla="*/ 24 h 34"/>
                <a:gd name="T16" fmla="*/ 20 w 20"/>
                <a:gd name="T17" fmla="*/ 24 h 34"/>
                <a:gd name="T18" fmla="*/ 20 w 20"/>
                <a:gd name="T19" fmla="*/ 20 h 34"/>
                <a:gd name="T20" fmla="*/ 20 w 20"/>
                <a:gd name="T21" fmla="*/ 15 h 34"/>
                <a:gd name="T22" fmla="*/ 20 w 20"/>
                <a:gd name="T23" fmla="*/ 15 h 34"/>
                <a:gd name="T24" fmla="*/ 20 w 20"/>
                <a:gd name="T25" fmla="*/ 15 h 34"/>
                <a:gd name="T26" fmla="*/ 20 w 20"/>
                <a:gd name="T27" fmla="*/ 10 h 34"/>
                <a:gd name="T28" fmla="*/ 20 w 20"/>
                <a:gd name="T29" fmla="*/ 10 h 34"/>
                <a:gd name="T30" fmla="*/ 15 w 20"/>
                <a:gd name="T31" fmla="*/ 10 h 34"/>
                <a:gd name="T32" fmla="*/ 15 w 20"/>
                <a:gd name="T33" fmla="*/ 5 h 34"/>
                <a:gd name="T34" fmla="*/ 10 w 20"/>
                <a:gd name="T35" fmla="*/ 5 h 34"/>
                <a:gd name="T36" fmla="*/ 5 w 20"/>
                <a:gd name="T37" fmla="*/ 5 h 34"/>
                <a:gd name="T38" fmla="*/ 0 w 20"/>
                <a:gd name="T39" fmla="*/ 0 h 34"/>
                <a:gd name="T40" fmla="*/ 0 w 20"/>
                <a:gd name="T41" fmla="*/ 0 h 3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4"/>
                <a:gd name="T65" fmla="*/ 20 w 20"/>
                <a:gd name="T66" fmla="*/ 34 h 3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4">
                  <a:moveTo>
                    <a:pt x="0" y="34"/>
                  </a:moveTo>
                  <a:lnTo>
                    <a:pt x="0" y="34"/>
                  </a:lnTo>
                  <a:lnTo>
                    <a:pt x="5" y="34"/>
                  </a:lnTo>
                  <a:lnTo>
                    <a:pt x="10" y="29"/>
                  </a:lnTo>
                  <a:lnTo>
                    <a:pt x="15" y="29"/>
                  </a:lnTo>
                  <a:lnTo>
                    <a:pt x="15" y="24"/>
                  </a:lnTo>
                  <a:lnTo>
                    <a:pt x="20" y="24"/>
                  </a:lnTo>
                  <a:lnTo>
                    <a:pt x="20" y="20"/>
                  </a:lnTo>
                  <a:lnTo>
                    <a:pt x="20" y="15"/>
                  </a:lnTo>
                  <a:lnTo>
                    <a:pt x="20" y="10"/>
                  </a:lnTo>
                  <a:lnTo>
                    <a:pt x="15"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173"/>
            <xdr:cNvSpPr>
              <a:spLocks/>
            </xdr:cNvSpPr>
          </xdr:nvSpPr>
          <xdr:spPr bwMode="auto">
            <a:xfrm>
              <a:off x="1690" y="834"/>
              <a:ext cx="24" cy="30"/>
            </a:xfrm>
            <a:custGeom>
              <a:avLst/>
              <a:gdLst>
                <a:gd name="T0" fmla="*/ 0 w 24"/>
                <a:gd name="T1" fmla="*/ 30 h 30"/>
                <a:gd name="T2" fmla="*/ 5 w 24"/>
                <a:gd name="T3" fmla="*/ 30 h 30"/>
                <a:gd name="T4" fmla="*/ 5 w 24"/>
                <a:gd name="T5" fmla="*/ 30 h 30"/>
                <a:gd name="T6" fmla="*/ 10 w 24"/>
                <a:gd name="T7" fmla="*/ 30 h 30"/>
                <a:gd name="T8" fmla="*/ 10 w 24"/>
                <a:gd name="T9" fmla="*/ 30 h 30"/>
                <a:gd name="T10" fmla="*/ 15 w 24"/>
                <a:gd name="T11" fmla="*/ 30 h 30"/>
                <a:gd name="T12" fmla="*/ 15 w 24"/>
                <a:gd name="T13" fmla="*/ 30 h 30"/>
                <a:gd name="T14" fmla="*/ 20 w 24"/>
                <a:gd name="T15" fmla="*/ 30 h 30"/>
                <a:gd name="T16" fmla="*/ 20 w 24"/>
                <a:gd name="T17" fmla="*/ 25 h 30"/>
                <a:gd name="T18" fmla="*/ 20 w 24"/>
                <a:gd name="T19" fmla="*/ 25 h 30"/>
                <a:gd name="T20" fmla="*/ 24 w 24"/>
                <a:gd name="T21" fmla="*/ 25 h 30"/>
                <a:gd name="T22" fmla="*/ 24 w 24"/>
                <a:gd name="T23" fmla="*/ 20 h 30"/>
                <a:gd name="T24" fmla="*/ 24 w 24"/>
                <a:gd name="T25" fmla="*/ 10 h 30"/>
                <a:gd name="T26" fmla="*/ 24 w 24"/>
                <a:gd name="T27" fmla="*/ 5 h 30"/>
                <a:gd name="T28" fmla="*/ 20 w 24"/>
                <a:gd name="T29" fmla="*/ 5 h 30"/>
                <a:gd name="T30" fmla="*/ 20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5" y="30"/>
                  </a:lnTo>
                  <a:lnTo>
                    <a:pt x="10" y="30"/>
                  </a:lnTo>
                  <a:lnTo>
                    <a:pt x="15" y="30"/>
                  </a:lnTo>
                  <a:lnTo>
                    <a:pt x="20" y="30"/>
                  </a:lnTo>
                  <a:lnTo>
                    <a:pt x="20" y="25"/>
                  </a:lnTo>
                  <a:lnTo>
                    <a:pt x="24" y="25"/>
                  </a:lnTo>
                  <a:lnTo>
                    <a:pt x="24" y="20"/>
                  </a:lnTo>
                  <a:lnTo>
                    <a:pt x="24" y="10"/>
                  </a:lnTo>
                  <a:lnTo>
                    <a:pt x="24" y="5"/>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174"/>
            <xdr:cNvSpPr>
              <a:spLocks/>
            </xdr:cNvSpPr>
          </xdr:nvSpPr>
          <xdr:spPr bwMode="auto">
            <a:xfrm>
              <a:off x="1710" y="928"/>
              <a:ext cx="19" cy="35"/>
            </a:xfrm>
            <a:custGeom>
              <a:avLst/>
              <a:gdLst>
                <a:gd name="T0" fmla="*/ 0 w 19"/>
                <a:gd name="T1" fmla="*/ 15 h 35"/>
                <a:gd name="T2" fmla="*/ 0 w 19"/>
                <a:gd name="T3" fmla="*/ 15 h 35"/>
                <a:gd name="T4" fmla="*/ 0 w 19"/>
                <a:gd name="T5" fmla="*/ 15 h 35"/>
                <a:gd name="T6" fmla="*/ 4 w 19"/>
                <a:gd name="T7" fmla="*/ 10 h 35"/>
                <a:gd name="T8" fmla="*/ 4 w 19"/>
                <a:gd name="T9" fmla="*/ 5 h 35"/>
                <a:gd name="T10" fmla="*/ 4 w 19"/>
                <a:gd name="T11" fmla="*/ 5 h 35"/>
                <a:gd name="T12" fmla="*/ 9 w 19"/>
                <a:gd name="T13" fmla="*/ 0 h 35"/>
                <a:gd name="T14" fmla="*/ 9 w 19"/>
                <a:gd name="T15" fmla="*/ 5 h 35"/>
                <a:gd name="T16" fmla="*/ 9 w 19"/>
                <a:gd name="T17" fmla="*/ 5 h 35"/>
                <a:gd name="T18" fmla="*/ 14 w 19"/>
                <a:gd name="T19" fmla="*/ 10 h 35"/>
                <a:gd name="T20" fmla="*/ 19 w 19"/>
                <a:gd name="T21" fmla="*/ 10 h 35"/>
                <a:gd name="T22" fmla="*/ 19 w 19"/>
                <a:gd name="T23" fmla="*/ 15 h 35"/>
                <a:gd name="T24" fmla="*/ 19 w 19"/>
                <a:gd name="T25" fmla="*/ 20 h 35"/>
                <a:gd name="T26" fmla="*/ 19 w 19"/>
                <a:gd name="T27" fmla="*/ 25 h 35"/>
                <a:gd name="T28" fmla="*/ 19 w 19"/>
                <a:gd name="T29" fmla="*/ 30 h 35"/>
                <a:gd name="T30" fmla="*/ 19 w 19"/>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9"/>
                <a:gd name="T49" fmla="*/ 0 h 35"/>
                <a:gd name="T50" fmla="*/ 19 w 19"/>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9" h="35">
                  <a:moveTo>
                    <a:pt x="0" y="15"/>
                  </a:moveTo>
                  <a:lnTo>
                    <a:pt x="0" y="15"/>
                  </a:lnTo>
                  <a:lnTo>
                    <a:pt x="4" y="10"/>
                  </a:lnTo>
                  <a:lnTo>
                    <a:pt x="4" y="5"/>
                  </a:lnTo>
                  <a:lnTo>
                    <a:pt x="9" y="0"/>
                  </a:lnTo>
                  <a:lnTo>
                    <a:pt x="9" y="5"/>
                  </a:lnTo>
                  <a:lnTo>
                    <a:pt x="14" y="10"/>
                  </a:lnTo>
                  <a:lnTo>
                    <a:pt x="19" y="10"/>
                  </a:lnTo>
                  <a:lnTo>
                    <a:pt x="19" y="15"/>
                  </a:lnTo>
                  <a:lnTo>
                    <a:pt x="19" y="20"/>
                  </a:lnTo>
                  <a:lnTo>
                    <a:pt x="19" y="25"/>
                  </a:lnTo>
                  <a:lnTo>
                    <a:pt x="19" y="30"/>
                  </a:lnTo>
                  <a:lnTo>
                    <a:pt x="19"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175"/>
            <xdr:cNvSpPr>
              <a:spLocks/>
            </xdr:cNvSpPr>
          </xdr:nvSpPr>
          <xdr:spPr bwMode="auto">
            <a:xfrm>
              <a:off x="1749" y="908"/>
              <a:ext cx="25" cy="45"/>
            </a:xfrm>
            <a:custGeom>
              <a:avLst/>
              <a:gdLst>
                <a:gd name="T0" fmla="*/ 0 w 25"/>
                <a:gd name="T1" fmla="*/ 45 h 45"/>
                <a:gd name="T2" fmla="*/ 0 w 25"/>
                <a:gd name="T3" fmla="*/ 40 h 45"/>
                <a:gd name="T4" fmla="*/ 0 w 25"/>
                <a:gd name="T5" fmla="*/ 35 h 45"/>
                <a:gd name="T6" fmla="*/ 0 w 25"/>
                <a:gd name="T7" fmla="*/ 30 h 45"/>
                <a:gd name="T8" fmla="*/ 5 w 25"/>
                <a:gd name="T9" fmla="*/ 25 h 45"/>
                <a:gd name="T10" fmla="*/ 5 w 25"/>
                <a:gd name="T11" fmla="*/ 15 h 45"/>
                <a:gd name="T12" fmla="*/ 10 w 25"/>
                <a:gd name="T13" fmla="*/ 10 h 45"/>
                <a:gd name="T14" fmla="*/ 15 w 25"/>
                <a:gd name="T15" fmla="*/ 0 h 45"/>
                <a:gd name="T16" fmla="*/ 20 w 25"/>
                <a:gd name="T17" fmla="*/ 10 h 45"/>
                <a:gd name="T18" fmla="*/ 20 w 25"/>
                <a:gd name="T19" fmla="*/ 20 h 45"/>
                <a:gd name="T20" fmla="*/ 25 w 25"/>
                <a:gd name="T21" fmla="*/ 25 h 45"/>
                <a:gd name="T22" fmla="*/ 25 w 25"/>
                <a:gd name="T23" fmla="*/ 30 h 45"/>
                <a:gd name="T24" fmla="*/ 25 w 25"/>
                <a:gd name="T25" fmla="*/ 35 h 45"/>
                <a:gd name="T26" fmla="*/ 25 w 25"/>
                <a:gd name="T27" fmla="*/ 40 h 45"/>
                <a:gd name="T28" fmla="*/ 25 w 25"/>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5"/>
                <a:gd name="T47" fmla="*/ 25 w 25"/>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5">
                  <a:moveTo>
                    <a:pt x="0" y="45"/>
                  </a:moveTo>
                  <a:lnTo>
                    <a:pt x="0" y="40"/>
                  </a:lnTo>
                  <a:lnTo>
                    <a:pt x="0" y="35"/>
                  </a:lnTo>
                  <a:lnTo>
                    <a:pt x="0" y="30"/>
                  </a:lnTo>
                  <a:lnTo>
                    <a:pt x="5" y="25"/>
                  </a:lnTo>
                  <a:lnTo>
                    <a:pt x="5" y="15"/>
                  </a:lnTo>
                  <a:lnTo>
                    <a:pt x="10" y="10"/>
                  </a:lnTo>
                  <a:lnTo>
                    <a:pt x="15" y="0"/>
                  </a:lnTo>
                  <a:lnTo>
                    <a:pt x="20" y="10"/>
                  </a:lnTo>
                  <a:lnTo>
                    <a:pt x="20" y="20"/>
                  </a:lnTo>
                  <a:lnTo>
                    <a:pt x="25" y="25"/>
                  </a:lnTo>
                  <a:lnTo>
                    <a:pt x="25" y="30"/>
                  </a:lnTo>
                  <a:lnTo>
                    <a:pt x="25" y="35"/>
                  </a:lnTo>
                  <a:lnTo>
                    <a:pt x="25" y="40"/>
                  </a:lnTo>
                  <a:lnTo>
                    <a:pt x="2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176"/>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15 h 218"/>
                <a:gd name="T88" fmla="*/ 85 w 224"/>
                <a:gd name="T89" fmla="*/ 15 h 218"/>
                <a:gd name="T90" fmla="*/ 95 w 224"/>
                <a:gd name="T91" fmla="*/ 10 h 218"/>
                <a:gd name="T92" fmla="*/ 95 w 224"/>
                <a:gd name="T93" fmla="*/ 5 h 218"/>
                <a:gd name="T94" fmla="*/ 105 w 224"/>
                <a:gd name="T95" fmla="*/ 0 h 218"/>
                <a:gd name="T96" fmla="*/ 115 w 224"/>
                <a:gd name="T97" fmla="*/ 0 h 218"/>
                <a:gd name="T98" fmla="*/ 130 w 224"/>
                <a:gd name="T99" fmla="*/ 0 h 218"/>
                <a:gd name="T100" fmla="*/ 135 w 224"/>
                <a:gd name="T101" fmla="*/ 5 h 218"/>
                <a:gd name="T102" fmla="*/ 145 w 224"/>
                <a:gd name="T103" fmla="*/ 0 h 218"/>
                <a:gd name="T104" fmla="*/ 150 w 224"/>
                <a:gd name="T105" fmla="*/ 5 h 218"/>
                <a:gd name="T106" fmla="*/ 164 w 224"/>
                <a:gd name="T107" fmla="*/ 10 h 218"/>
                <a:gd name="T108" fmla="*/ 169 w 224"/>
                <a:gd name="T109" fmla="*/ 35 h 2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18"/>
                <a:gd name="T167" fmla="*/ 224 w 224"/>
                <a:gd name="T168" fmla="*/ 218 h 2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1" name="Freeform 177"/>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20 h 218"/>
                <a:gd name="T88" fmla="*/ 80 w 224"/>
                <a:gd name="T89" fmla="*/ 15 h 218"/>
                <a:gd name="T90" fmla="*/ 95 w 224"/>
                <a:gd name="T91" fmla="*/ 15 h 218"/>
                <a:gd name="T92" fmla="*/ 95 w 224"/>
                <a:gd name="T93" fmla="*/ 5 h 218"/>
                <a:gd name="T94" fmla="*/ 105 w 224"/>
                <a:gd name="T95" fmla="*/ 0 h 218"/>
                <a:gd name="T96" fmla="*/ 115 w 224"/>
                <a:gd name="T97" fmla="*/ 0 h 218"/>
                <a:gd name="T98" fmla="*/ 125 w 224"/>
                <a:gd name="T99" fmla="*/ 0 h 218"/>
                <a:gd name="T100" fmla="*/ 135 w 224"/>
                <a:gd name="T101" fmla="*/ 5 h 218"/>
                <a:gd name="T102" fmla="*/ 140 w 224"/>
                <a:gd name="T103" fmla="*/ 0 h 218"/>
                <a:gd name="T104" fmla="*/ 150 w 224"/>
                <a:gd name="T105" fmla="*/ 0 h 218"/>
                <a:gd name="T106" fmla="*/ 159 w 224"/>
                <a:gd name="T107" fmla="*/ 10 h 218"/>
                <a:gd name="T108" fmla="*/ 169 w 224"/>
                <a:gd name="T109" fmla="*/ 30 h 218"/>
                <a:gd name="T110" fmla="*/ 159 w 224"/>
                <a:gd name="T111" fmla="*/ 64 h 21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18"/>
                <a:gd name="T170" fmla="*/ 224 w 224"/>
                <a:gd name="T171" fmla="*/ 218 h 21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178"/>
            <xdr:cNvSpPr>
              <a:spLocks/>
            </xdr:cNvSpPr>
          </xdr:nvSpPr>
          <xdr:spPr bwMode="auto">
            <a:xfrm>
              <a:off x="1724" y="1027"/>
              <a:ext cx="154" cy="149"/>
            </a:xfrm>
            <a:custGeom>
              <a:avLst/>
              <a:gdLst>
                <a:gd name="T0" fmla="*/ 0 w 154"/>
                <a:gd name="T1" fmla="*/ 115 h 149"/>
                <a:gd name="T2" fmla="*/ 10 w 154"/>
                <a:gd name="T3" fmla="*/ 100 h 149"/>
                <a:gd name="T4" fmla="*/ 15 w 154"/>
                <a:gd name="T5" fmla="*/ 85 h 149"/>
                <a:gd name="T6" fmla="*/ 20 w 154"/>
                <a:gd name="T7" fmla="*/ 75 h 149"/>
                <a:gd name="T8" fmla="*/ 25 w 154"/>
                <a:gd name="T9" fmla="*/ 65 h 149"/>
                <a:gd name="T10" fmla="*/ 30 w 154"/>
                <a:gd name="T11" fmla="*/ 60 h 149"/>
                <a:gd name="T12" fmla="*/ 35 w 154"/>
                <a:gd name="T13" fmla="*/ 55 h 149"/>
                <a:gd name="T14" fmla="*/ 40 w 154"/>
                <a:gd name="T15" fmla="*/ 50 h 149"/>
                <a:gd name="T16" fmla="*/ 45 w 154"/>
                <a:gd name="T17" fmla="*/ 40 h 149"/>
                <a:gd name="T18" fmla="*/ 50 w 154"/>
                <a:gd name="T19" fmla="*/ 35 h 149"/>
                <a:gd name="T20" fmla="*/ 55 w 154"/>
                <a:gd name="T21" fmla="*/ 35 h 149"/>
                <a:gd name="T22" fmla="*/ 60 w 154"/>
                <a:gd name="T23" fmla="*/ 30 h 149"/>
                <a:gd name="T24" fmla="*/ 65 w 154"/>
                <a:gd name="T25" fmla="*/ 25 h 149"/>
                <a:gd name="T26" fmla="*/ 75 w 154"/>
                <a:gd name="T27" fmla="*/ 20 h 149"/>
                <a:gd name="T28" fmla="*/ 80 w 154"/>
                <a:gd name="T29" fmla="*/ 20 h 149"/>
                <a:gd name="T30" fmla="*/ 85 w 154"/>
                <a:gd name="T31" fmla="*/ 20 h 149"/>
                <a:gd name="T32" fmla="*/ 95 w 154"/>
                <a:gd name="T33" fmla="*/ 15 h 149"/>
                <a:gd name="T34" fmla="*/ 115 w 154"/>
                <a:gd name="T35" fmla="*/ 15 h 149"/>
                <a:gd name="T36" fmla="*/ 125 w 154"/>
                <a:gd name="T37" fmla="*/ 10 h 149"/>
                <a:gd name="T38" fmla="*/ 130 w 154"/>
                <a:gd name="T39" fmla="*/ 10 h 149"/>
                <a:gd name="T40" fmla="*/ 135 w 154"/>
                <a:gd name="T41" fmla="*/ 10 h 149"/>
                <a:gd name="T42" fmla="*/ 140 w 154"/>
                <a:gd name="T43" fmla="*/ 5 h 149"/>
                <a:gd name="T44" fmla="*/ 145 w 154"/>
                <a:gd name="T45" fmla="*/ 5 h 149"/>
                <a:gd name="T46" fmla="*/ 150 w 154"/>
                <a:gd name="T47" fmla="*/ 0 h 149"/>
                <a:gd name="T48" fmla="*/ 154 w 154"/>
                <a:gd name="T49" fmla="*/ 0 h 149"/>
                <a:gd name="T50" fmla="*/ 154 w 154"/>
                <a:gd name="T51" fmla="*/ 0 h 149"/>
                <a:gd name="T52" fmla="*/ 150 w 154"/>
                <a:gd name="T53" fmla="*/ 0 h 149"/>
                <a:gd name="T54" fmla="*/ 150 w 154"/>
                <a:gd name="T55" fmla="*/ 5 h 149"/>
                <a:gd name="T56" fmla="*/ 150 w 154"/>
                <a:gd name="T57" fmla="*/ 5 h 149"/>
                <a:gd name="T58" fmla="*/ 150 w 154"/>
                <a:gd name="T59" fmla="*/ 10 h 149"/>
                <a:gd name="T60" fmla="*/ 150 w 154"/>
                <a:gd name="T61" fmla="*/ 15 h 149"/>
                <a:gd name="T62" fmla="*/ 150 w 154"/>
                <a:gd name="T63" fmla="*/ 20 h 149"/>
                <a:gd name="T64" fmla="*/ 154 w 154"/>
                <a:gd name="T65" fmla="*/ 25 h 149"/>
                <a:gd name="T66" fmla="*/ 154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54 w 154"/>
                <a:gd name="T79" fmla="*/ 65 h 149"/>
                <a:gd name="T80" fmla="*/ 154 w 154"/>
                <a:gd name="T81" fmla="*/ 70 h 149"/>
                <a:gd name="T82" fmla="*/ 154 w 154"/>
                <a:gd name="T83" fmla="*/ 80 h 149"/>
                <a:gd name="T84" fmla="*/ 150 w 154"/>
                <a:gd name="T85" fmla="*/ 85 h 149"/>
                <a:gd name="T86" fmla="*/ 150 w 154"/>
                <a:gd name="T87" fmla="*/ 90 h 149"/>
                <a:gd name="T88" fmla="*/ 145 w 154"/>
                <a:gd name="T89" fmla="*/ 95 h 149"/>
                <a:gd name="T90" fmla="*/ 145 w 154"/>
                <a:gd name="T91" fmla="*/ 105 h 149"/>
                <a:gd name="T92" fmla="*/ 140 w 154"/>
                <a:gd name="T93" fmla="*/ 110 h 149"/>
                <a:gd name="T94" fmla="*/ 140 w 154"/>
                <a:gd name="T95" fmla="*/ 115 h 149"/>
                <a:gd name="T96" fmla="*/ 140 w 154"/>
                <a:gd name="T97" fmla="*/ 124 h 149"/>
                <a:gd name="T98" fmla="*/ 135 w 154"/>
                <a:gd name="T99" fmla="*/ 129 h 149"/>
                <a:gd name="T100" fmla="*/ 135 w 154"/>
                <a:gd name="T101" fmla="*/ 134 h 149"/>
                <a:gd name="T102" fmla="*/ 135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5"/>
                  </a:moveTo>
                  <a:lnTo>
                    <a:pt x="10" y="100"/>
                  </a:lnTo>
                  <a:lnTo>
                    <a:pt x="15" y="85"/>
                  </a:lnTo>
                  <a:lnTo>
                    <a:pt x="20" y="75"/>
                  </a:lnTo>
                  <a:lnTo>
                    <a:pt x="25" y="65"/>
                  </a:lnTo>
                  <a:lnTo>
                    <a:pt x="30" y="60"/>
                  </a:lnTo>
                  <a:lnTo>
                    <a:pt x="35" y="55"/>
                  </a:lnTo>
                  <a:lnTo>
                    <a:pt x="40" y="50"/>
                  </a:lnTo>
                  <a:lnTo>
                    <a:pt x="45" y="40"/>
                  </a:lnTo>
                  <a:lnTo>
                    <a:pt x="50" y="35"/>
                  </a:lnTo>
                  <a:lnTo>
                    <a:pt x="55" y="35"/>
                  </a:lnTo>
                  <a:lnTo>
                    <a:pt x="60" y="30"/>
                  </a:lnTo>
                  <a:lnTo>
                    <a:pt x="65" y="25"/>
                  </a:lnTo>
                  <a:lnTo>
                    <a:pt x="75" y="20"/>
                  </a:lnTo>
                  <a:lnTo>
                    <a:pt x="80" y="20"/>
                  </a:lnTo>
                  <a:lnTo>
                    <a:pt x="85" y="20"/>
                  </a:lnTo>
                  <a:lnTo>
                    <a:pt x="95" y="15"/>
                  </a:lnTo>
                  <a:lnTo>
                    <a:pt x="115" y="15"/>
                  </a:lnTo>
                  <a:lnTo>
                    <a:pt x="125" y="10"/>
                  </a:lnTo>
                  <a:lnTo>
                    <a:pt x="130" y="10"/>
                  </a:lnTo>
                  <a:lnTo>
                    <a:pt x="135" y="10"/>
                  </a:lnTo>
                  <a:lnTo>
                    <a:pt x="140" y="5"/>
                  </a:lnTo>
                  <a:lnTo>
                    <a:pt x="145" y="5"/>
                  </a:lnTo>
                  <a:lnTo>
                    <a:pt x="150" y="0"/>
                  </a:lnTo>
                  <a:lnTo>
                    <a:pt x="154" y="0"/>
                  </a:lnTo>
                  <a:lnTo>
                    <a:pt x="150" y="0"/>
                  </a:lnTo>
                  <a:lnTo>
                    <a:pt x="150" y="5"/>
                  </a:lnTo>
                  <a:lnTo>
                    <a:pt x="150" y="10"/>
                  </a:lnTo>
                  <a:lnTo>
                    <a:pt x="150" y="15"/>
                  </a:lnTo>
                  <a:lnTo>
                    <a:pt x="150" y="20"/>
                  </a:lnTo>
                  <a:lnTo>
                    <a:pt x="154" y="25"/>
                  </a:lnTo>
                  <a:lnTo>
                    <a:pt x="154" y="35"/>
                  </a:lnTo>
                  <a:lnTo>
                    <a:pt x="154" y="40"/>
                  </a:lnTo>
                  <a:lnTo>
                    <a:pt x="154" y="45"/>
                  </a:lnTo>
                  <a:lnTo>
                    <a:pt x="154" y="55"/>
                  </a:lnTo>
                  <a:lnTo>
                    <a:pt x="154" y="60"/>
                  </a:lnTo>
                  <a:lnTo>
                    <a:pt x="154" y="65"/>
                  </a:lnTo>
                  <a:lnTo>
                    <a:pt x="154" y="70"/>
                  </a:lnTo>
                  <a:lnTo>
                    <a:pt x="154" y="80"/>
                  </a:lnTo>
                  <a:lnTo>
                    <a:pt x="150" y="85"/>
                  </a:lnTo>
                  <a:lnTo>
                    <a:pt x="150" y="90"/>
                  </a:lnTo>
                  <a:lnTo>
                    <a:pt x="145" y="95"/>
                  </a:lnTo>
                  <a:lnTo>
                    <a:pt x="145" y="105"/>
                  </a:lnTo>
                  <a:lnTo>
                    <a:pt x="140" y="110"/>
                  </a:lnTo>
                  <a:lnTo>
                    <a:pt x="140" y="115"/>
                  </a:lnTo>
                  <a:lnTo>
                    <a:pt x="140" y="124"/>
                  </a:lnTo>
                  <a:lnTo>
                    <a:pt x="135" y="129"/>
                  </a:lnTo>
                  <a:lnTo>
                    <a:pt x="135" y="134"/>
                  </a:lnTo>
                  <a:lnTo>
                    <a:pt x="135"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179"/>
            <xdr:cNvSpPr>
              <a:spLocks/>
            </xdr:cNvSpPr>
          </xdr:nvSpPr>
          <xdr:spPr bwMode="auto">
            <a:xfrm>
              <a:off x="1739" y="1037"/>
              <a:ext cx="70" cy="110"/>
            </a:xfrm>
            <a:custGeom>
              <a:avLst/>
              <a:gdLst>
                <a:gd name="T0" fmla="*/ 10 w 70"/>
                <a:gd name="T1" fmla="*/ 110 h 110"/>
                <a:gd name="T2" fmla="*/ 15 w 70"/>
                <a:gd name="T3" fmla="*/ 105 h 110"/>
                <a:gd name="T4" fmla="*/ 25 w 70"/>
                <a:gd name="T5" fmla="*/ 100 h 110"/>
                <a:gd name="T6" fmla="*/ 30 w 70"/>
                <a:gd name="T7" fmla="*/ 95 h 110"/>
                <a:gd name="T8" fmla="*/ 35 w 70"/>
                <a:gd name="T9" fmla="*/ 90 h 110"/>
                <a:gd name="T10" fmla="*/ 40 w 70"/>
                <a:gd name="T11" fmla="*/ 85 h 110"/>
                <a:gd name="T12" fmla="*/ 45 w 70"/>
                <a:gd name="T13" fmla="*/ 80 h 110"/>
                <a:gd name="T14" fmla="*/ 50 w 70"/>
                <a:gd name="T15" fmla="*/ 75 h 110"/>
                <a:gd name="T16" fmla="*/ 55 w 70"/>
                <a:gd name="T17" fmla="*/ 70 h 110"/>
                <a:gd name="T18" fmla="*/ 60 w 70"/>
                <a:gd name="T19" fmla="*/ 65 h 110"/>
                <a:gd name="T20" fmla="*/ 60 w 70"/>
                <a:gd name="T21" fmla="*/ 60 h 110"/>
                <a:gd name="T22" fmla="*/ 65 w 70"/>
                <a:gd name="T23" fmla="*/ 50 h 110"/>
                <a:gd name="T24" fmla="*/ 65 w 70"/>
                <a:gd name="T25" fmla="*/ 45 h 110"/>
                <a:gd name="T26" fmla="*/ 70 w 70"/>
                <a:gd name="T27" fmla="*/ 40 h 110"/>
                <a:gd name="T28" fmla="*/ 70 w 70"/>
                <a:gd name="T29" fmla="*/ 30 h 110"/>
                <a:gd name="T30" fmla="*/ 70 w 70"/>
                <a:gd name="T31" fmla="*/ 25 h 110"/>
                <a:gd name="T32" fmla="*/ 70 w 70"/>
                <a:gd name="T33" fmla="*/ 20 h 110"/>
                <a:gd name="T34" fmla="*/ 70 w 70"/>
                <a:gd name="T35" fmla="*/ 15 h 110"/>
                <a:gd name="T36" fmla="*/ 70 w 70"/>
                <a:gd name="T37" fmla="*/ 10 h 110"/>
                <a:gd name="T38" fmla="*/ 65 w 70"/>
                <a:gd name="T39" fmla="*/ 5 h 110"/>
                <a:gd name="T40" fmla="*/ 60 w 70"/>
                <a:gd name="T41" fmla="*/ 5 h 110"/>
                <a:gd name="T42" fmla="*/ 60 w 70"/>
                <a:gd name="T43" fmla="*/ 5 h 110"/>
                <a:gd name="T44" fmla="*/ 55 w 70"/>
                <a:gd name="T45" fmla="*/ 5 h 110"/>
                <a:gd name="T46" fmla="*/ 55 w 70"/>
                <a:gd name="T47" fmla="*/ 0 h 110"/>
                <a:gd name="T48" fmla="*/ 50 w 70"/>
                <a:gd name="T49" fmla="*/ 0 h 110"/>
                <a:gd name="T50" fmla="*/ 50 w 70"/>
                <a:gd name="T51" fmla="*/ 0 h 110"/>
                <a:gd name="T52" fmla="*/ 45 w 70"/>
                <a:gd name="T53" fmla="*/ 0 h 110"/>
                <a:gd name="T54" fmla="*/ 40 w 70"/>
                <a:gd name="T55" fmla="*/ 5 h 110"/>
                <a:gd name="T56" fmla="*/ 35 w 70"/>
                <a:gd name="T57" fmla="*/ 5 h 110"/>
                <a:gd name="T58" fmla="*/ 35 w 70"/>
                <a:gd name="T59" fmla="*/ 10 h 110"/>
                <a:gd name="T60" fmla="*/ 30 w 70"/>
                <a:gd name="T61" fmla="*/ 10 h 110"/>
                <a:gd name="T62" fmla="*/ 20 w 70"/>
                <a:gd name="T63" fmla="*/ 15 h 110"/>
                <a:gd name="T64" fmla="*/ 20 w 70"/>
                <a:gd name="T65" fmla="*/ 20 h 110"/>
                <a:gd name="T66" fmla="*/ 15 w 70"/>
                <a:gd name="T67" fmla="*/ 20 h 110"/>
                <a:gd name="T68" fmla="*/ 10 w 70"/>
                <a:gd name="T69" fmla="*/ 25 h 110"/>
                <a:gd name="T70" fmla="*/ 10 w 70"/>
                <a:gd name="T71" fmla="*/ 25 h 110"/>
                <a:gd name="T72" fmla="*/ 5 w 70"/>
                <a:gd name="T73" fmla="*/ 25 h 110"/>
                <a:gd name="T74" fmla="*/ 5 w 70"/>
                <a:gd name="T75" fmla="*/ 25 h 110"/>
                <a:gd name="T76" fmla="*/ 5 w 70"/>
                <a:gd name="T77" fmla="*/ 25 h 110"/>
                <a:gd name="T78" fmla="*/ 0 w 70"/>
                <a:gd name="T79" fmla="*/ 25 h 11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10"/>
                <a:gd name="T122" fmla="*/ 70 w 70"/>
                <a:gd name="T123" fmla="*/ 110 h 11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10">
                  <a:moveTo>
                    <a:pt x="10" y="110"/>
                  </a:moveTo>
                  <a:lnTo>
                    <a:pt x="15" y="105"/>
                  </a:lnTo>
                  <a:lnTo>
                    <a:pt x="25" y="100"/>
                  </a:lnTo>
                  <a:lnTo>
                    <a:pt x="30" y="95"/>
                  </a:lnTo>
                  <a:lnTo>
                    <a:pt x="35" y="90"/>
                  </a:lnTo>
                  <a:lnTo>
                    <a:pt x="40" y="85"/>
                  </a:lnTo>
                  <a:lnTo>
                    <a:pt x="45" y="80"/>
                  </a:lnTo>
                  <a:lnTo>
                    <a:pt x="50" y="75"/>
                  </a:lnTo>
                  <a:lnTo>
                    <a:pt x="55" y="70"/>
                  </a:lnTo>
                  <a:lnTo>
                    <a:pt x="60" y="65"/>
                  </a:lnTo>
                  <a:lnTo>
                    <a:pt x="60" y="60"/>
                  </a:lnTo>
                  <a:lnTo>
                    <a:pt x="65" y="50"/>
                  </a:lnTo>
                  <a:lnTo>
                    <a:pt x="65" y="45"/>
                  </a:lnTo>
                  <a:lnTo>
                    <a:pt x="70" y="40"/>
                  </a:lnTo>
                  <a:lnTo>
                    <a:pt x="70" y="30"/>
                  </a:lnTo>
                  <a:lnTo>
                    <a:pt x="70" y="25"/>
                  </a:lnTo>
                  <a:lnTo>
                    <a:pt x="70" y="20"/>
                  </a:lnTo>
                  <a:lnTo>
                    <a:pt x="70" y="15"/>
                  </a:lnTo>
                  <a:lnTo>
                    <a:pt x="70" y="10"/>
                  </a:lnTo>
                  <a:lnTo>
                    <a:pt x="65" y="5"/>
                  </a:lnTo>
                  <a:lnTo>
                    <a:pt x="60" y="5"/>
                  </a:lnTo>
                  <a:lnTo>
                    <a:pt x="55" y="5"/>
                  </a:lnTo>
                  <a:lnTo>
                    <a:pt x="55" y="0"/>
                  </a:lnTo>
                  <a:lnTo>
                    <a:pt x="50" y="0"/>
                  </a:lnTo>
                  <a:lnTo>
                    <a:pt x="45" y="0"/>
                  </a:lnTo>
                  <a:lnTo>
                    <a:pt x="40" y="5"/>
                  </a:lnTo>
                  <a:lnTo>
                    <a:pt x="35" y="5"/>
                  </a:lnTo>
                  <a:lnTo>
                    <a:pt x="35" y="10"/>
                  </a:lnTo>
                  <a:lnTo>
                    <a:pt x="30" y="10"/>
                  </a:lnTo>
                  <a:lnTo>
                    <a:pt x="20" y="15"/>
                  </a:lnTo>
                  <a:lnTo>
                    <a:pt x="20" y="20"/>
                  </a:lnTo>
                  <a:lnTo>
                    <a:pt x="15"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180"/>
            <xdr:cNvSpPr>
              <a:spLocks/>
            </xdr:cNvSpPr>
          </xdr:nvSpPr>
          <xdr:spPr bwMode="auto">
            <a:xfrm>
              <a:off x="1774" y="998"/>
              <a:ext cx="65" cy="168"/>
            </a:xfrm>
            <a:custGeom>
              <a:avLst/>
              <a:gdLst>
                <a:gd name="T0" fmla="*/ 0 w 65"/>
                <a:gd name="T1" fmla="*/ 0 h 168"/>
                <a:gd name="T2" fmla="*/ 5 w 65"/>
                <a:gd name="T3" fmla="*/ 0 h 168"/>
                <a:gd name="T4" fmla="*/ 15 w 65"/>
                <a:gd name="T5" fmla="*/ 0 h 168"/>
                <a:gd name="T6" fmla="*/ 20 w 65"/>
                <a:gd name="T7" fmla="*/ 0 h 168"/>
                <a:gd name="T8" fmla="*/ 25 w 65"/>
                <a:gd name="T9" fmla="*/ 5 h 168"/>
                <a:gd name="T10" fmla="*/ 30 w 65"/>
                <a:gd name="T11" fmla="*/ 10 h 168"/>
                <a:gd name="T12" fmla="*/ 35 w 65"/>
                <a:gd name="T13" fmla="*/ 10 h 168"/>
                <a:gd name="T14" fmla="*/ 40 w 65"/>
                <a:gd name="T15" fmla="*/ 15 h 168"/>
                <a:gd name="T16" fmla="*/ 40 w 65"/>
                <a:gd name="T17" fmla="*/ 15 h 168"/>
                <a:gd name="T18" fmla="*/ 45 w 65"/>
                <a:gd name="T19" fmla="*/ 19 h 168"/>
                <a:gd name="T20" fmla="*/ 50 w 65"/>
                <a:gd name="T21" fmla="*/ 24 h 168"/>
                <a:gd name="T22" fmla="*/ 55 w 65"/>
                <a:gd name="T23" fmla="*/ 29 h 168"/>
                <a:gd name="T24" fmla="*/ 55 w 65"/>
                <a:gd name="T25" fmla="*/ 34 h 168"/>
                <a:gd name="T26" fmla="*/ 55 w 65"/>
                <a:gd name="T27" fmla="*/ 34 h 168"/>
                <a:gd name="T28" fmla="*/ 60 w 65"/>
                <a:gd name="T29" fmla="*/ 39 h 168"/>
                <a:gd name="T30" fmla="*/ 60 w 65"/>
                <a:gd name="T31" fmla="*/ 39 h 168"/>
                <a:gd name="T32" fmla="*/ 60 w 65"/>
                <a:gd name="T33" fmla="*/ 49 h 168"/>
                <a:gd name="T34" fmla="*/ 65 w 65"/>
                <a:gd name="T35" fmla="*/ 59 h 168"/>
                <a:gd name="T36" fmla="*/ 60 w 65"/>
                <a:gd name="T37" fmla="*/ 64 h 168"/>
                <a:gd name="T38" fmla="*/ 60 w 65"/>
                <a:gd name="T39" fmla="*/ 74 h 168"/>
                <a:gd name="T40" fmla="*/ 60 w 65"/>
                <a:gd name="T41" fmla="*/ 84 h 168"/>
                <a:gd name="T42" fmla="*/ 60 w 65"/>
                <a:gd name="T43" fmla="*/ 94 h 168"/>
                <a:gd name="T44" fmla="*/ 60 w 65"/>
                <a:gd name="T45" fmla="*/ 104 h 168"/>
                <a:gd name="T46" fmla="*/ 60 w 65"/>
                <a:gd name="T47" fmla="*/ 109 h 168"/>
                <a:gd name="T48" fmla="*/ 55 w 65"/>
                <a:gd name="T49" fmla="*/ 119 h 168"/>
                <a:gd name="T50" fmla="*/ 55 w 65"/>
                <a:gd name="T51" fmla="*/ 129 h 168"/>
                <a:gd name="T52" fmla="*/ 50 w 65"/>
                <a:gd name="T53" fmla="*/ 134 h 168"/>
                <a:gd name="T54" fmla="*/ 50 w 65"/>
                <a:gd name="T55" fmla="*/ 144 h 168"/>
                <a:gd name="T56" fmla="*/ 45 w 65"/>
                <a:gd name="T57" fmla="*/ 149 h 168"/>
                <a:gd name="T58" fmla="*/ 45 w 65"/>
                <a:gd name="T59" fmla="*/ 158 h 168"/>
                <a:gd name="T60" fmla="*/ 40 w 65"/>
                <a:gd name="T61" fmla="*/ 163 h 168"/>
                <a:gd name="T62" fmla="*/ 35 w 65"/>
                <a:gd name="T63" fmla="*/ 168 h 168"/>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5"/>
                <a:gd name="T97" fmla="*/ 0 h 168"/>
                <a:gd name="T98" fmla="*/ 65 w 65"/>
                <a:gd name="T99" fmla="*/ 168 h 168"/>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5" h="168">
                  <a:moveTo>
                    <a:pt x="0" y="0"/>
                  </a:moveTo>
                  <a:lnTo>
                    <a:pt x="5" y="0"/>
                  </a:lnTo>
                  <a:lnTo>
                    <a:pt x="15" y="0"/>
                  </a:lnTo>
                  <a:lnTo>
                    <a:pt x="20" y="0"/>
                  </a:lnTo>
                  <a:lnTo>
                    <a:pt x="25" y="5"/>
                  </a:lnTo>
                  <a:lnTo>
                    <a:pt x="30" y="10"/>
                  </a:lnTo>
                  <a:lnTo>
                    <a:pt x="35" y="10"/>
                  </a:lnTo>
                  <a:lnTo>
                    <a:pt x="40" y="15"/>
                  </a:lnTo>
                  <a:lnTo>
                    <a:pt x="45" y="19"/>
                  </a:lnTo>
                  <a:lnTo>
                    <a:pt x="50" y="24"/>
                  </a:lnTo>
                  <a:lnTo>
                    <a:pt x="55" y="29"/>
                  </a:lnTo>
                  <a:lnTo>
                    <a:pt x="55" y="34"/>
                  </a:lnTo>
                  <a:lnTo>
                    <a:pt x="60" y="39"/>
                  </a:lnTo>
                  <a:lnTo>
                    <a:pt x="60" y="49"/>
                  </a:lnTo>
                  <a:lnTo>
                    <a:pt x="65" y="59"/>
                  </a:lnTo>
                  <a:lnTo>
                    <a:pt x="60" y="64"/>
                  </a:lnTo>
                  <a:lnTo>
                    <a:pt x="60" y="74"/>
                  </a:lnTo>
                  <a:lnTo>
                    <a:pt x="60" y="84"/>
                  </a:lnTo>
                  <a:lnTo>
                    <a:pt x="60" y="94"/>
                  </a:lnTo>
                  <a:lnTo>
                    <a:pt x="60" y="104"/>
                  </a:lnTo>
                  <a:lnTo>
                    <a:pt x="60" y="109"/>
                  </a:lnTo>
                  <a:lnTo>
                    <a:pt x="55" y="119"/>
                  </a:lnTo>
                  <a:lnTo>
                    <a:pt x="55" y="129"/>
                  </a:lnTo>
                  <a:lnTo>
                    <a:pt x="50" y="134"/>
                  </a:lnTo>
                  <a:lnTo>
                    <a:pt x="50" y="144"/>
                  </a:lnTo>
                  <a:lnTo>
                    <a:pt x="45" y="149"/>
                  </a:lnTo>
                  <a:lnTo>
                    <a:pt x="45" y="158"/>
                  </a:lnTo>
                  <a:lnTo>
                    <a:pt x="40" y="163"/>
                  </a:lnTo>
                  <a:lnTo>
                    <a:pt x="35" y="16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181"/>
            <xdr:cNvSpPr>
              <a:spLocks/>
            </xdr:cNvSpPr>
          </xdr:nvSpPr>
          <xdr:spPr bwMode="auto">
            <a:xfrm>
              <a:off x="1819" y="973"/>
              <a:ext cx="119" cy="89"/>
            </a:xfrm>
            <a:custGeom>
              <a:avLst/>
              <a:gdLst>
                <a:gd name="T0" fmla="*/ 0 w 119"/>
                <a:gd name="T1" fmla="*/ 0 h 89"/>
                <a:gd name="T2" fmla="*/ 5 w 119"/>
                <a:gd name="T3" fmla="*/ 0 h 89"/>
                <a:gd name="T4" fmla="*/ 10 w 119"/>
                <a:gd name="T5" fmla="*/ 0 h 89"/>
                <a:gd name="T6" fmla="*/ 15 w 119"/>
                <a:gd name="T7" fmla="*/ 5 h 89"/>
                <a:gd name="T8" fmla="*/ 20 w 119"/>
                <a:gd name="T9" fmla="*/ 5 h 89"/>
                <a:gd name="T10" fmla="*/ 20 w 119"/>
                <a:gd name="T11" fmla="*/ 10 h 89"/>
                <a:gd name="T12" fmla="*/ 25 w 119"/>
                <a:gd name="T13" fmla="*/ 10 h 89"/>
                <a:gd name="T14" fmla="*/ 25 w 119"/>
                <a:gd name="T15" fmla="*/ 15 h 89"/>
                <a:gd name="T16" fmla="*/ 30 w 119"/>
                <a:gd name="T17" fmla="*/ 20 h 89"/>
                <a:gd name="T18" fmla="*/ 35 w 119"/>
                <a:gd name="T19" fmla="*/ 35 h 89"/>
                <a:gd name="T20" fmla="*/ 40 w 119"/>
                <a:gd name="T21" fmla="*/ 40 h 89"/>
                <a:gd name="T22" fmla="*/ 45 w 119"/>
                <a:gd name="T23" fmla="*/ 44 h 89"/>
                <a:gd name="T24" fmla="*/ 45 w 119"/>
                <a:gd name="T25" fmla="*/ 49 h 89"/>
                <a:gd name="T26" fmla="*/ 50 w 119"/>
                <a:gd name="T27" fmla="*/ 49 h 89"/>
                <a:gd name="T28" fmla="*/ 50 w 119"/>
                <a:gd name="T29" fmla="*/ 49 h 89"/>
                <a:gd name="T30" fmla="*/ 50 w 119"/>
                <a:gd name="T31" fmla="*/ 54 h 89"/>
                <a:gd name="T32" fmla="*/ 55 w 119"/>
                <a:gd name="T33" fmla="*/ 54 h 89"/>
                <a:gd name="T34" fmla="*/ 55 w 119"/>
                <a:gd name="T35" fmla="*/ 54 h 89"/>
                <a:gd name="T36" fmla="*/ 59 w 119"/>
                <a:gd name="T37" fmla="*/ 54 h 89"/>
                <a:gd name="T38" fmla="*/ 59 w 119"/>
                <a:gd name="T39" fmla="*/ 54 h 89"/>
                <a:gd name="T40" fmla="*/ 59 w 119"/>
                <a:gd name="T41" fmla="*/ 54 h 89"/>
                <a:gd name="T42" fmla="*/ 59 w 119"/>
                <a:gd name="T43" fmla="*/ 54 h 89"/>
                <a:gd name="T44" fmla="*/ 59 w 119"/>
                <a:gd name="T45" fmla="*/ 54 h 89"/>
                <a:gd name="T46" fmla="*/ 59 w 119"/>
                <a:gd name="T47" fmla="*/ 54 h 89"/>
                <a:gd name="T48" fmla="*/ 59 w 119"/>
                <a:gd name="T49" fmla="*/ 54 h 89"/>
                <a:gd name="T50" fmla="*/ 59 w 119"/>
                <a:gd name="T51" fmla="*/ 59 h 89"/>
                <a:gd name="T52" fmla="*/ 59 w 119"/>
                <a:gd name="T53" fmla="*/ 59 h 89"/>
                <a:gd name="T54" fmla="*/ 59 w 119"/>
                <a:gd name="T55" fmla="*/ 59 h 89"/>
                <a:gd name="T56" fmla="*/ 59 w 119"/>
                <a:gd name="T57" fmla="*/ 59 h 89"/>
                <a:gd name="T58" fmla="*/ 64 w 119"/>
                <a:gd name="T59" fmla="*/ 64 h 89"/>
                <a:gd name="T60" fmla="*/ 69 w 119"/>
                <a:gd name="T61" fmla="*/ 64 h 89"/>
                <a:gd name="T62" fmla="*/ 69 w 119"/>
                <a:gd name="T63" fmla="*/ 69 h 89"/>
                <a:gd name="T64" fmla="*/ 74 w 119"/>
                <a:gd name="T65" fmla="*/ 69 h 89"/>
                <a:gd name="T66" fmla="*/ 84 w 119"/>
                <a:gd name="T67" fmla="*/ 69 h 89"/>
                <a:gd name="T68" fmla="*/ 89 w 119"/>
                <a:gd name="T69" fmla="*/ 74 h 89"/>
                <a:gd name="T70" fmla="*/ 99 w 119"/>
                <a:gd name="T71" fmla="*/ 74 h 89"/>
                <a:gd name="T72" fmla="*/ 104 w 119"/>
                <a:gd name="T73" fmla="*/ 74 h 89"/>
                <a:gd name="T74" fmla="*/ 104 w 119"/>
                <a:gd name="T75" fmla="*/ 79 h 89"/>
                <a:gd name="T76" fmla="*/ 109 w 119"/>
                <a:gd name="T77" fmla="*/ 79 h 89"/>
                <a:gd name="T78" fmla="*/ 114 w 119"/>
                <a:gd name="T79" fmla="*/ 79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10" y="0"/>
                  </a:lnTo>
                  <a:lnTo>
                    <a:pt x="15" y="5"/>
                  </a:lnTo>
                  <a:lnTo>
                    <a:pt x="20" y="5"/>
                  </a:lnTo>
                  <a:lnTo>
                    <a:pt x="20" y="10"/>
                  </a:lnTo>
                  <a:lnTo>
                    <a:pt x="25" y="10"/>
                  </a:lnTo>
                  <a:lnTo>
                    <a:pt x="25" y="15"/>
                  </a:lnTo>
                  <a:lnTo>
                    <a:pt x="30" y="20"/>
                  </a:lnTo>
                  <a:lnTo>
                    <a:pt x="35" y="35"/>
                  </a:lnTo>
                  <a:lnTo>
                    <a:pt x="40" y="40"/>
                  </a:lnTo>
                  <a:lnTo>
                    <a:pt x="45" y="44"/>
                  </a:lnTo>
                  <a:lnTo>
                    <a:pt x="45" y="49"/>
                  </a:lnTo>
                  <a:lnTo>
                    <a:pt x="50" y="49"/>
                  </a:lnTo>
                  <a:lnTo>
                    <a:pt x="50" y="54"/>
                  </a:lnTo>
                  <a:lnTo>
                    <a:pt x="55" y="54"/>
                  </a:lnTo>
                  <a:lnTo>
                    <a:pt x="59" y="54"/>
                  </a:lnTo>
                  <a:lnTo>
                    <a:pt x="59" y="59"/>
                  </a:lnTo>
                  <a:lnTo>
                    <a:pt x="64" y="64"/>
                  </a:lnTo>
                  <a:lnTo>
                    <a:pt x="69" y="64"/>
                  </a:lnTo>
                  <a:lnTo>
                    <a:pt x="69" y="69"/>
                  </a:lnTo>
                  <a:lnTo>
                    <a:pt x="74" y="69"/>
                  </a:lnTo>
                  <a:lnTo>
                    <a:pt x="84" y="69"/>
                  </a:lnTo>
                  <a:lnTo>
                    <a:pt x="89" y="74"/>
                  </a:lnTo>
                  <a:lnTo>
                    <a:pt x="99" y="74"/>
                  </a:lnTo>
                  <a:lnTo>
                    <a:pt x="104" y="74"/>
                  </a:lnTo>
                  <a:lnTo>
                    <a:pt x="104" y="79"/>
                  </a:lnTo>
                  <a:lnTo>
                    <a:pt x="109" y="79"/>
                  </a:lnTo>
                  <a:lnTo>
                    <a:pt x="114" y="79"/>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182"/>
            <xdr:cNvSpPr>
              <a:spLocks/>
            </xdr:cNvSpPr>
          </xdr:nvSpPr>
          <xdr:spPr bwMode="auto">
            <a:xfrm>
              <a:off x="1878" y="1032"/>
              <a:ext cx="40" cy="95"/>
            </a:xfrm>
            <a:custGeom>
              <a:avLst/>
              <a:gdLst>
                <a:gd name="T0" fmla="*/ 0 w 40"/>
                <a:gd name="T1" fmla="*/ 0 h 95"/>
                <a:gd name="T2" fmla="*/ 0 w 40"/>
                <a:gd name="T3" fmla="*/ 5 h 95"/>
                <a:gd name="T4" fmla="*/ 5 w 40"/>
                <a:gd name="T5" fmla="*/ 15 h 95"/>
                <a:gd name="T6" fmla="*/ 5 w 40"/>
                <a:gd name="T7" fmla="*/ 20 h 95"/>
                <a:gd name="T8" fmla="*/ 5 w 40"/>
                <a:gd name="T9" fmla="*/ 25 h 95"/>
                <a:gd name="T10" fmla="*/ 10 w 40"/>
                <a:gd name="T11" fmla="*/ 25 h 95"/>
                <a:gd name="T12" fmla="*/ 15 w 40"/>
                <a:gd name="T13" fmla="*/ 30 h 95"/>
                <a:gd name="T14" fmla="*/ 20 w 40"/>
                <a:gd name="T15" fmla="*/ 35 h 95"/>
                <a:gd name="T16" fmla="*/ 25 w 40"/>
                <a:gd name="T17" fmla="*/ 45 h 95"/>
                <a:gd name="T18" fmla="*/ 30 w 40"/>
                <a:gd name="T19" fmla="*/ 55 h 95"/>
                <a:gd name="T20" fmla="*/ 30 w 40"/>
                <a:gd name="T21" fmla="*/ 60 h 95"/>
                <a:gd name="T22" fmla="*/ 35 w 40"/>
                <a:gd name="T23" fmla="*/ 65 h 95"/>
                <a:gd name="T24" fmla="*/ 35 w 40"/>
                <a:gd name="T25" fmla="*/ 70 h 95"/>
                <a:gd name="T26" fmla="*/ 35 w 40"/>
                <a:gd name="T27" fmla="*/ 75 h 95"/>
                <a:gd name="T28" fmla="*/ 35 w 40"/>
                <a:gd name="T29" fmla="*/ 80 h 95"/>
                <a:gd name="T30" fmla="*/ 35 w 40"/>
                <a:gd name="T31" fmla="*/ 85 h 95"/>
                <a:gd name="T32" fmla="*/ 35 w 40"/>
                <a:gd name="T33" fmla="*/ 85 h 95"/>
                <a:gd name="T34" fmla="*/ 40 w 40"/>
                <a:gd name="T35" fmla="*/ 90 h 95"/>
                <a:gd name="T36" fmla="*/ 35 w 40"/>
                <a:gd name="T37" fmla="*/ 95 h 9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5"/>
                <a:gd name="T59" fmla="*/ 40 w 40"/>
                <a:gd name="T60" fmla="*/ 95 h 9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5">
                  <a:moveTo>
                    <a:pt x="0" y="0"/>
                  </a:moveTo>
                  <a:lnTo>
                    <a:pt x="0" y="5"/>
                  </a:lnTo>
                  <a:lnTo>
                    <a:pt x="5" y="15"/>
                  </a:lnTo>
                  <a:lnTo>
                    <a:pt x="5" y="20"/>
                  </a:lnTo>
                  <a:lnTo>
                    <a:pt x="5" y="25"/>
                  </a:lnTo>
                  <a:lnTo>
                    <a:pt x="10" y="25"/>
                  </a:lnTo>
                  <a:lnTo>
                    <a:pt x="15" y="30"/>
                  </a:lnTo>
                  <a:lnTo>
                    <a:pt x="20" y="35"/>
                  </a:lnTo>
                  <a:lnTo>
                    <a:pt x="25" y="45"/>
                  </a:lnTo>
                  <a:lnTo>
                    <a:pt x="30" y="55"/>
                  </a:lnTo>
                  <a:lnTo>
                    <a:pt x="30" y="60"/>
                  </a:lnTo>
                  <a:lnTo>
                    <a:pt x="35" y="65"/>
                  </a:lnTo>
                  <a:lnTo>
                    <a:pt x="35" y="70"/>
                  </a:lnTo>
                  <a:lnTo>
                    <a:pt x="35" y="75"/>
                  </a:lnTo>
                  <a:lnTo>
                    <a:pt x="35" y="80"/>
                  </a:lnTo>
                  <a:lnTo>
                    <a:pt x="35" y="85"/>
                  </a:lnTo>
                  <a:lnTo>
                    <a:pt x="40" y="90"/>
                  </a:lnTo>
                  <a:lnTo>
                    <a:pt x="35" y="9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183"/>
            <xdr:cNvSpPr>
              <a:spLocks/>
            </xdr:cNvSpPr>
          </xdr:nvSpPr>
          <xdr:spPr bwMode="auto">
            <a:xfrm>
              <a:off x="1864" y="968"/>
              <a:ext cx="14" cy="59"/>
            </a:xfrm>
            <a:custGeom>
              <a:avLst/>
              <a:gdLst>
                <a:gd name="T0" fmla="*/ 0 w 14"/>
                <a:gd name="T1" fmla="*/ 0 h 59"/>
                <a:gd name="T2" fmla="*/ 0 w 14"/>
                <a:gd name="T3" fmla="*/ 5 h 59"/>
                <a:gd name="T4" fmla="*/ 5 w 14"/>
                <a:gd name="T5" fmla="*/ 15 h 59"/>
                <a:gd name="T6" fmla="*/ 5 w 14"/>
                <a:gd name="T7" fmla="*/ 30 h 59"/>
                <a:gd name="T8" fmla="*/ 10 w 14"/>
                <a:gd name="T9" fmla="*/ 40 h 59"/>
                <a:gd name="T10" fmla="*/ 10 w 14"/>
                <a:gd name="T11" fmla="*/ 45 h 59"/>
                <a:gd name="T12" fmla="*/ 10 w 14"/>
                <a:gd name="T13" fmla="*/ 49 h 59"/>
                <a:gd name="T14" fmla="*/ 14 w 14"/>
                <a:gd name="T15" fmla="*/ 54 h 59"/>
                <a:gd name="T16" fmla="*/ 14 w 14"/>
                <a:gd name="T17" fmla="*/ 54 h 59"/>
                <a:gd name="T18" fmla="*/ 14 w 14"/>
                <a:gd name="T19" fmla="*/ 59 h 59"/>
                <a:gd name="T20" fmla="*/ 14 w 14"/>
                <a:gd name="T21" fmla="*/ 54 h 59"/>
                <a:gd name="T22" fmla="*/ 14 w 14"/>
                <a:gd name="T23" fmla="*/ 49 h 59"/>
                <a:gd name="T24" fmla="*/ 14 w 14"/>
                <a:gd name="T25" fmla="*/ 49 h 59"/>
                <a:gd name="T26" fmla="*/ 14 w 14"/>
                <a:gd name="T27" fmla="*/ 45 h 59"/>
                <a:gd name="T28" fmla="*/ 14 w 14"/>
                <a:gd name="T29" fmla="*/ 40 h 59"/>
                <a:gd name="T30" fmla="*/ 14 w 14"/>
                <a:gd name="T31" fmla="*/ 35 h 59"/>
                <a:gd name="T32" fmla="*/ 14 w 14"/>
                <a:gd name="T33" fmla="*/ 30 h 59"/>
                <a:gd name="T34" fmla="*/ 14 w 14"/>
                <a:gd name="T35" fmla="*/ 20 h 59"/>
                <a:gd name="T36" fmla="*/ 14 w 14"/>
                <a:gd name="T37" fmla="*/ 15 h 59"/>
                <a:gd name="T38" fmla="*/ 14 w 14"/>
                <a:gd name="T39" fmla="*/ 15 h 59"/>
                <a:gd name="T40" fmla="*/ 14 w 14"/>
                <a:gd name="T41" fmla="*/ 10 h 5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
                <a:gd name="T64" fmla="*/ 0 h 59"/>
                <a:gd name="T65" fmla="*/ 14 w 14"/>
                <a:gd name="T66" fmla="*/ 59 h 5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 h="59">
                  <a:moveTo>
                    <a:pt x="0" y="0"/>
                  </a:moveTo>
                  <a:lnTo>
                    <a:pt x="0" y="5"/>
                  </a:lnTo>
                  <a:lnTo>
                    <a:pt x="5" y="15"/>
                  </a:lnTo>
                  <a:lnTo>
                    <a:pt x="5" y="30"/>
                  </a:lnTo>
                  <a:lnTo>
                    <a:pt x="10" y="40"/>
                  </a:lnTo>
                  <a:lnTo>
                    <a:pt x="10" y="45"/>
                  </a:lnTo>
                  <a:lnTo>
                    <a:pt x="10" y="49"/>
                  </a:lnTo>
                  <a:lnTo>
                    <a:pt x="14" y="54"/>
                  </a:lnTo>
                  <a:lnTo>
                    <a:pt x="14" y="59"/>
                  </a:lnTo>
                  <a:lnTo>
                    <a:pt x="14" y="54"/>
                  </a:lnTo>
                  <a:lnTo>
                    <a:pt x="14" y="49"/>
                  </a:lnTo>
                  <a:lnTo>
                    <a:pt x="14" y="45"/>
                  </a:lnTo>
                  <a:lnTo>
                    <a:pt x="14" y="40"/>
                  </a:lnTo>
                  <a:lnTo>
                    <a:pt x="14" y="35"/>
                  </a:lnTo>
                  <a:lnTo>
                    <a:pt x="14" y="30"/>
                  </a:lnTo>
                  <a:lnTo>
                    <a:pt x="14" y="20"/>
                  </a:lnTo>
                  <a:lnTo>
                    <a:pt x="14" y="15"/>
                  </a:lnTo>
                  <a:lnTo>
                    <a:pt x="14"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184"/>
            <xdr:cNvSpPr>
              <a:spLocks/>
            </xdr:cNvSpPr>
          </xdr:nvSpPr>
          <xdr:spPr bwMode="auto">
            <a:xfrm>
              <a:off x="1764" y="1117"/>
              <a:ext cx="15" cy="39"/>
            </a:xfrm>
            <a:custGeom>
              <a:avLst/>
              <a:gdLst>
                <a:gd name="T0" fmla="*/ 0 w 15"/>
                <a:gd name="T1" fmla="*/ 39 h 39"/>
                <a:gd name="T2" fmla="*/ 0 w 15"/>
                <a:gd name="T3" fmla="*/ 39 h 39"/>
                <a:gd name="T4" fmla="*/ 5 w 15"/>
                <a:gd name="T5" fmla="*/ 39 h 39"/>
                <a:gd name="T6" fmla="*/ 5 w 15"/>
                <a:gd name="T7" fmla="*/ 34 h 39"/>
                <a:gd name="T8" fmla="*/ 5 w 15"/>
                <a:gd name="T9" fmla="*/ 34 h 39"/>
                <a:gd name="T10" fmla="*/ 10 w 15"/>
                <a:gd name="T11" fmla="*/ 30 h 39"/>
                <a:gd name="T12" fmla="*/ 10 w 15"/>
                <a:gd name="T13" fmla="*/ 30 h 39"/>
                <a:gd name="T14" fmla="*/ 10 w 15"/>
                <a:gd name="T15" fmla="*/ 25 h 39"/>
                <a:gd name="T16" fmla="*/ 15 w 15"/>
                <a:gd name="T17" fmla="*/ 20 h 39"/>
                <a:gd name="T18" fmla="*/ 15 w 15"/>
                <a:gd name="T19" fmla="*/ 15 h 39"/>
                <a:gd name="T20" fmla="*/ 15 w 15"/>
                <a:gd name="T21" fmla="*/ 5 h 39"/>
                <a:gd name="T22" fmla="*/ 15 w 15"/>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5"/>
                <a:gd name="T37" fmla="*/ 0 h 39"/>
                <a:gd name="T38" fmla="*/ 15 w 15"/>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5" h="39">
                  <a:moveTo>
                    <a:pt x="0" y="39"/>
                  </a:moveTo>
                  <a:lnTo>
                    <a:pt x="0" y="39"/>
                  </a:lnTo>
                  <a:lnTo>
                    <a:pt x="5" y="39"/>
                  </a:lnTo>
                  <a:lnTo>
                    <a:pt x="5" y="34"/>
                  </a:lnTo>
                  <a:lnTo>
                    <a:pt x="10" y="30"/>
                  </a:lnTo>
                  <a:lnTo>
                    <a:pt x="10" y="25"/>
                  </a:lnTo>
                  <a:lnTo>
                    <a:pt x="15" y="20"/>
                  </a:lnTo>
                  <a:lnTo>
                    <a:pt x="15" y="15"/>
                  </a:lnTo>
                  <a:lnTo>
                    <a:pt x="15" y="5"/>
                  </a:lnTo>
                  <a:lnTo>
                    <a:pt x="1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185"/>
            <xdr:cNvSpPr>
              <a:spLocks/>
            </xdr:cNvSpPr>
          </xdr:nvSpPr>
          <xdr:spPr bwMode="auto">
            <a:xfrm>
              <a:off x="1739" y="1117"/>
              <a:ext cx="40" cy="20"/>
            </a:xfrm>
            <a:custGeom>
              <a:avLst/>
              <a:gdLst>
                <a:gd name="T0" fmla="*/ 0 w 40"/>
                <a:gd name="T1" fmla="*/ 20 h 20"/>
                <a:gd name="T2" fmla="*/ 5 w 40"/>
                <a:gd name="T3" fmla="*/ 15 h 20"/>
                <a:gd name="T4" fmla="*/ 5 w 40"/>
                <a:gd name="T5" fmla="*/ 15 h 20"/>
                <a:gd name="T6" fmla="*/ 15 w 40"/>
                <a:gd name="T7" fmla="*/ 10 h 20"/>
                <a:gd name="T8" fmla="*/ 25 w 40"/>
                <a:gd name="T9" fmla="*/ 5 h 20"/>
                <a:gd name="T10" fmla="*/ 30 w 40"/>
                <a:gd name="T11" fmla="*/ 0 h 20"/>
                <a:gd name="T12" fmla="*/ 30 w 40"/>
                <a:gd name="T13" fmla="*/ 0 h 20"/>
                <a:gd name="T14" fmla="*/ 35 w 40"/>
                <a:gd name="T15" fmla="*/ 0 h 20"/>
                <a:gd name="T16" fmla="*/ 35 w 40"/>
                <a:gd name="T17" fmla="*/ 0 h 20"/>
                <a:gd name="T18" fmla="*/ 40 w 40"/>
                <a:gd name="T19" fmla="*/ 0 h 20"/>
                <a:gd name="T20" fmla="*/ 40 w 40"/>
                <a:gd name="T21" fmla="*/ 0 h 20"/>
                <a:gd name="T22" fmla="*/ 40 w 40"/>
                <a:gd name="T23" fmla="*/ 0 h 20"/>
                <a:gd name="T24" fmla="*/ 40 w 40"/>
                <a:gd name="T25" fmla="*/ 0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5" y="5"/>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186"/>
            <xdr:cNvSpPr>
              <a:spLocks/>
            </xdr:cNvSpPr>
          </xdr:nvSpPr>
          <xdr:spPr bwMode="auto">
            <a:xfrm>
              <a:off x="1729" y="1057"/>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5 w 30"/>
                <a:gd name="T13" fmla="*/ 15 h 50"/>
                <a:gd name="T14" fmla="*/ 25 w 30"/>
                <a:gd name="T15" fmla="*/ 10 h 50"/>
                <a:gd name="T16" fmla="*/ 30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5" y="15"/>
                  </a:lnTo>
                  <a:lnTo>
                    <a:pt x="25" y="10"/>
                  </a:lnTo>
                  <a:lnTo>
                    <a:pt x="30"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187"/>
            <xdr:cNvSpPr>
              <a:spLocks/>
            </xdr:cNvSpPr>
          </xdr:nvSpPr>
          <xdr:spPr bwMode="auto">
            <a:xfrm>
              <a:off x="1754" y="1022"/>
              <a:ext cx="5" cy="30"/>
            </a:xfrm>
            <a:custGeom>
              <a:avLst/>
              <a:gdLst>
                <a:gd name="T0" fmla="*/ 0 w 5"/>
                <a:gd name="T1" fmla="*/ 0 h 30"/>
                <a:gd name="T2" fmla="*/ 0 w 5"/>
                <a:gd name="T3" fmla="*/ 0 h 30"/>
                <a:gd name="T4" fmla="*/ 0 w 5"/>
                <a:gd name="T5" fmla="*/ 0 h 30"/>
                <a:gd name="T6" fmla="*/ 5 w 5"/>
                <a:gd name="T7" fmla="*/ 5 h 30"/>
                <a:gd name="T8" fmla="*/ 5 w 5"/>
                <a:gd name="T9" fmla="*/ 5 h 30"/>
                <a:gd name="T10" fmla="*/ 5 w 5"/>
                <a:gd name="T11" fmla="*/ 5 h 30"/>
                <a:gd name="T12" fmla="*/ 5 w 5"/>
                <a:gd name="T13" fmla="*/ 10 h 30"/>
                <a:gd name="T14" fmla="*/ 5 w 5"/>
                <a:gd name="T15" fmla="*/ 15 h 30"/>
                <a:gd name="T16" fmla="*/ 5 w 5"/>
                <a:gd name="T17" fmla="*/ 20 h 30"/>
                <a:gd name="T18" fmla="*/ 5 w 5"/>
                <a:gd name="T19" fmla="*/ 25 h 30"/>
                <a:gd name="T20" fmla="*/ 5 w 5"/>
                <a:gd name="T21" fmla="*/ 30 h 30"/>
                <a:gd name="T22" fmla="*/ 5 w 5"/>
                <a:gd name="T23" fmla="*/ 3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0"/>
                <a:gd name="T38" fmla="*/ 5 w 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0">
                  <a:moveTo>
                    <a:pt x="0" y="0"/>
                  </a:moveTo>
                  <a:lnTo>
                    <a:pt x="0" y="0"/>
                  </a:lnTo>
                  <a:lnTo>
                    <a:pt x="5" y="5"/>
                  </a:lnTo>
                  <a:lnTo>
                    <a:pt x="5" y="10"/>
                  </a:lnTo>
                  <a:lnTo>
                    <a:pt x="5" y="15"/>
                  </a:lnTo>
                  <a:lnTo>
                    <a:pt x="5" y="20"/>
                  </a:lnTo>
                  <a:lnTo>
                    <a:pt x="5" y="25"/>
                  </a:lnTo>
                  <a:lnTo>
                    <a:pt x="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188"/>
            <xdr:cNvSpPr>
              <a:spLocks/>
            </xdr:cNvSpPr>
          </xdr:nvSpPr>
          <xdr:spPr bwMode="auto">
            <a:xfrm>
              <a:off x="1784" y="1137"/>
              <a:ext cx="40" cy="24"/>
            </a:xfrm>
            <a:custGeom>
              <a:avLst/>
              <a:gdLst>
                <a:gd name="T0" fmla="*/ 0 w 40"/>
                <a:gd name="T1" fmla="*/ 24 h 24"/>
                <a:gd name="T2" fmla="*/ 5 w 40"/>
                <a:gd name="T3" fmla="*/ 19 h 24"/>
                <a:gd name="T4" fmla="*/ 10 w 40"/>
                <a:gd name="T5" fmla="*/ 19 h 24"/>
                <a:gd name="T6" fmla="*/ 20 w 40"/>
                <a:gd name="T7" fmla="*/ 14 h 24"/>
                <a:gd name="T8" fmla="*/ 30 w 40"/>
                <a:gd name="T9" fmla="*/ 10 h 24"/>
                <a:gd name="T10" fmla="*/ 35 w 40"/>
                <a:gd name="T11" fmla="*/ 10 h 24"/>
                <a:gd name="T12" fmla="*/ 35 w 40"/>
                <a:gd name="T13" fmla="*/ 5 h 24"/>
                <a:gd name="T14" fmla="*/ 35 w 40"/>
                <a:gd name="T15" fmla="*/ 5 h 24"/>
                <a:gd name="T16" fmla="*/ 40 w 40"/>
                <a:gd name="T17" fmla="*/ 0 h 24"/>
                <a:gd name="T18" fmla="*/ 40 w 40"/>
                <a:gd name="T19" fmla="*/ 0 h 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4"/>
                <a:gd name="T32" fmla="*/ 40 w 40"/>
                <a:gd name="T33" fmla="*/ 24 h 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4">
                  <a:moveTo>
                    <a:pt x="0" y="24"/>
                  </a:moveTo>
                  <a:lnTo>
                    <a:pt x="5" y="19"/>
                  </a:lnTo>
                  <a:lnTo>
                    <a:pt x="10" y="19"/>
                  </a:lnTo>
                  <a:lnTo>
                    <a:pt x="20" y="14"/>
                  </a:lnTo>
                  <a:lnTo>
                    <a:pt x="30" y="10"/>
                  </a:lnTo>
                  <a:lnTo>
                    <a:pt x="35"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189"/>
            <xdr:cNvSpPr>
              <a:spLocks/>
            </xdr:cNvSpPr>
          </xdr:nvSpPr>
          <xdr:spPr bwMode="auto">
            <a:xfrm>
              <a:off x="1824" y="1137"/>
              <a:ext cx="5" cy="44"/>
            </a:xfrm>
            <a:custGeom>
              <a:avLst/>
              <a:gdLst>
                <a:gd name="T0" fmla="*/ 0 w 5"/>
                <a:gd name="T1" fmla="*/ 0 h 44"/>
                <a:gd name="T2" fmla="*/ 5 w 5"/>
                <a:gd name="T3" fmla="*/ 0 h 44"/>
                <a:gd name="T4" fmla="*/ 5 w 5"/>
                <a:gd name="T5" fmla="*/ 5 h 44"/>
                <a:gd name="T6" fmla="*/ 5 w 5"/>
                <a:gd name="T7" fmla="*/ 10 h 44"/>
                <a:gd name="T8" fmla="*/ 5 w 5"/>
                <a:gd name="T9" fmla="*/ 14 h 44"/>
                <a:gd name="T10" fmla="*/ 5 w 5"/>
                <a:gd name="T11" fmla="*/ 14 h 44"/>
                <a:gd name="T12" fmla="*/ 5 w 5"/>
                <a:gd name="T13" fmla="*/ 19 h 44"/>
                <a:gd name="T14" fmla="*/ 5 w 5"/>
                <a:gd name="T15" fmla="*/ 24 h 44"/>
                <a:gd name="T16" fmla="*/ 0 w 5"/>
                <a:gd name="T17" fmla="*/ 34 h 44"/>
                <a:gd name="T18" fmla="*/ 0 w 5"/>
                <a:gd name="T19" fmla="*/ 39 h 44"/>
                <a:gd name="T20" fmla="*/ 0 w 5"/>
                <a:gd name="T21" fmla="*/ 39 h 44"/>
                <a:gd name="T22" fmla="*/ 0 w 5"/>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4"/>
                <a:gd name="T38" fmla="*/ 5 w 5"/>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4">
                  <a:moveTo>
                    <a:pt x="0" y="0"/>
                  </a:moveTo>
                  <a:lnTo>
                    <a:pt x="5" y="0"/>
                  </a:lnTo>
                  <a:lnTo>
                    <a:pt x="5" y="5"/>
                  </a:lnTo>
                  <a:lnTo>
                    <a:pt x="5" y="10"/>
                  </a:lnTo>
                  <a:lnTo>
                    <a:pt x="5" y="14"/>
                  </a:lnTo>
                  <a:lnTo>
                    <a:pt x="5" y="19"/>
                  </a:lnTo>
                  <a:lnTo>
                    <a:pt x="5" y="24"/>
                  </a:lnTo>
                  <a:lnTo>
                    <a:pt x="0" y="34"/>
                  </a:lnTo>
                  <a:lnTo>
                    <a:pt x="0" y="39"/>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190"/>
            <xdr:cNvSpPr>
              <a:spLocks/>
            </xdr:cNvSpPr>
          </xdr:nvSpPr>
          <xdr:spPr bwMode="auto">
            <a:xfrm>
              <a:off x="1769" y="983"/>
              <a:ext cx="40" cy="34"/>
            </a:xfrm>
            <a:custGeom>
              <a:avLst/>
              <a:gdLst>
                <a:gd name="T0" fmla="*/ 0 w 40"/>
                <a:gd name="T1" fmla="*/ 30 h 34"/>
                <a:gd name="T2" fmla="*/ 0 w 40"/>
                <a:gd name="T3" fmla="*/ 30 h 34"/>
                <a:gd name="T4" fmla="*/ 5 w 40"/>
                <a:gd name="T5" fmla="*/ 34 h 34"/>
                <a:gd name="T6" fmla="*/ 5 w 40"/>
                <a:gd name="T7" fmla="*/ 34 h 34"/>
                <a:gd name="T8" fmla="*/ 5 w 40"/>
                <a:gd name="T9" fmla="*/ 34 h 34"/>
                <a:gd name="T10" fmla="*/ 10 w 40"/>
                <a:gd name="T11" fmla="*/ 34 h 34"/>
                <a:gd name="T12" fmla="*/ 10 w 40"/>
                <a:gd name="T13" fmla="*/ 34 h 34"/>
                <a:gd name="T14" fmla="*/ 15 w 40"/>
                <a:gd name="T15" fmla="*/ 34 h 34"/>
                <a:gd name="T16" fmla="*/ 20 w 40"/>
                <a:gd name="T17" fmla="*/ 30 h 34"/>
                <a:gd name="T18" fmla="*/ 25 w 40"/>
                <a:gd name="T19" fmla="*/ 30 h 34"/>
                <a:gd name="T20" fmla="*/ 35 w 40"/>
                <a:gd name="T21" fmla="*/ 25 h 34"/>
                <a:gd name="T22" fmla="*/ 35 w 40"/>
                <a:gd name="T23" fmla="*/ 25 h 34"/>
                <a:gd name="T24" fmla="*/ 35 w 40"/>
                <a:gd name="T25" fmla="*/ 25 h 34"/>
                <a:gd name="T26" fmla="*/ 40 w 40"/>
                <a:gd name="T27" fmla="*/ 25 h 34"/>
                <a:gd name="T28" fmla="*/ 40 w 40"/>
                <a:gd name="T29" fmla="*/ 25 h 34"/>
                <a:gd name="T30" fmla="*/ 40 w 40"/>
                <a:gd name="T31" fmla="*/ 20 h 34"/>
                <a:gd name="T32" fmla="*/ 40 w 40"/>
                <a:gd name="T33" fmla="*/ 15 h 34"/>
                <a:gd name="T34" fmla="*/ 35 w 40"/>
                <a:gd name="T35" fmla="*/ 15 h 34"/>
                <a:gd name="T36" fmla="*/ 35 w 40"/>
                <a:gd name="T37" fmla="*/ 10 h 34"/>
                <a:gd name="T38" fmla="*/ 35 w 40"/>
                <a:gd name="T39" fmla="*/ 10 h 34"/>
                <a:gd name="T40" fmla="*/ 30 w 40"/>
                <a:gd name="T41" fmla="*/ 5 h 34"/>
                <a:gd name="T42" fmla="*/ 20 w 40"/>
                <a:gd name="T43" fmla="*/ 0 h 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4"/>
                <a:gd name="T68" fmla="*/ 40 w 40"/>
                <a:gd name="T69" fmla="*/ 34 h 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4">
                  <a:moveTo>
                    <a:pt x="0" y="30"/>
                  </a:moveTo>
                  <a:lnTo>
                    <a:pt x="0" y="30"/>
                  </a:lnTo>
                  <a:lnTo>
                    <a:pt x="5" y="34"/>
                  </a:lnTo>
                  <a:lnTo>
                    <a:pt x="10" y="34"/>
                  </a:lnTo>
                  <a:lnTo>
                    <a:pt x="15" y="34"/>
                  </a:lnTo>
                  <a:lnTo>
                    <a:pt x="20" y="30"/>
                  </a:lnTo>
                  <a:lnTo>
                    <a:pt x="25" y="30"/>
                  </a:lnTo>
                  <a:lnTo>
                    <a:pt x="35" y="25"/>
                  </a:lnTo>
                  <a:lnTo>
                    <a:pt x="40" y="25"/>
                  </a:lnTo>
                  <a:lnTo>
                    <a:pt x="40" y="20"/>
                  </a:lnTo>
                  <a:lnTo>
                    <a:pt x="40" y="15"/>
                  </a:lnTo>
                  <a:lnTo>
                    <a:pt x="35"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191"/>
            <xdr:cNvSpPr>
              <a:spLocks/>
            </xdr:cNvSpPr>
          </xdr:nvSpPr>
          <xdr:spPr bwMode="auto">
            <a:xfrm>
              <a:off x="1839" y="1137"/>
              <a:ext cx="39" cy="29"/>
            </a:xfrm>
            <a:custGeom>
              <a:avLst/>
              <a:gdLst>
                <a:gd name="T0" fmla="*/ 0 w 39"/>
                <a:gd name="T1" fmla="*/ 29 h 29"/>
                <a:gd name="T2" fmla="*/ 5 w 39"/>
                <a:gd name="T3" fmla="*/ 29 h 29"/>
                <a:gd name="T4" fmla="*/ 5 w 39"/>
                <a:gd name="T5" fmla="*/ 24 h 29"/>
                <a:gd name="T6" fmla="*/ 10 w 39"/>
                <a:gd name="T7" fmla="*/ 19 h 29"/>
                <a:gd name="T8" fmla="*/ 20 w 39"/>
                <a:gd name="T9" fmla="*/ 14 h 29"/>
                <a:gd name="T10" fmla="*/ 20 w 39"/>
                <a:gd name="T11" fmla="*/ 10 h 29"/>
                <a:gd name="T12" fmla="*/ 25 w 39"/>
                <a:gd name="T13" fmla="*/ 5 h 29"/>
                <a:gd name="T14" fmla="*/ 25 w 39"/>
                <a:gd name="T15" fmla="*/ 5 h 29"/>
                <a:gd name="T16" fmla="*/ 30 w 39"/>
                <a:gd name="T17" fmla="*/ 0 h 29"/>
                <a:gd name="T18" fmla="*/ 30 w 39"/>
                <a:gd name="T19" fmla="*/ 5 h 29"/>
                <a:gd name="T20" fmla="*/ 30 w 39"/>
                <a:gd name="T21" fmla="*/ 5 h 29"/>
                <a:gd name="T22" fmla="*/ 35 w 39"/>
                <a:gd name="T23" fmla="*/ 14 h 29"/>
                <a:gd name="T24" fmla="*/ 35 w 39"/>
                <a:gd name="T25" fmla="*/ 14 h 29"/>
                <a:gd name="T26" fmla="*/ 35 w 39"/>
                <a:gd name="T27" fmla="*/ 19 h 29"/>
                <a:gd name="T28" fmla="*/ 39 w 39"/>
                <a:gd name="T29" fmla="*/ 24 h 29"/>
                <a:gd name="T30" fmla="*/ 39 w 39"/>
                <a:gd name="T31" fmla="*/ 24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9"/>
                <a:gd name="T49" fmla="*/ 0 h 29"/>
                <a:gd name="T50" fmla="*/ 39 w 39"/>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9" h="29">
                  <a:moveTo>
                    <a:pt x="0" y="29"/>
                  </a:moveTo>
                  <a:lnTo>
                    <a:pt x="5" y="29"/>
                  </a:lnTo>
                  <a:lnTo>
                    <a:pt x="5" y="24"/>
                  </a:lnTo>
                  <a:lnTo>
                    <a:pt x="10" y="19"/>
                  </a:lnTo>
                  <a:lnTo>
                    <a:pt x="20" y="14"/>
                  </a:lnTo>
                  <a:lnTo>
                    <a:pt x="20" y="10"/>
                  </a:lnTo>
                  <a:lnTo>
                    <a:pt x="25" y="5"/>
                  </a:lnTo>
                  <a:lnTo>
                    <a:pt x="30" y="0"/>
                  </a:lnTo>
                  <a:lnTo>
                    <a:pt x="30" y="5"/>
                  </a:lnTo>
                  <a:lnTo>
                    <a:pt x="35" y="14"/>
                  </a:lnTo>
                  <a:lnTo>
                    <a:pt x="35" y="19"/>
                  </a:lnTo>
                  <a:lnTo>
                    <a:pt x="39"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192"/>
            <xdr:cNvSpPr>
              <a:spLocks/>
            </xdr:cNvSpPr>
          </xdr:nvSpPr>
          <xdr:spPr bwMode="auto">
            <a:xfrm>
              <a:off x="1809" y="968"/>
              <a:ext cx="40" cy="25"/>
            </a:xfrm>
            <a:custGeom>
              <a:avLst/>
              <a:gdLst>
                <a:gd name="T0" fmla="*/ 0 w 40"/>
                <a:gd name="T1" fmla="*/ 15 h 25"/>
                <a:gd name="T2" fmla="*/ 5 w 40"/>
                <a:gd name="T3" fmla="*/ 20 h 25"/>
                <a:gd name="T4" fmla="*/ 5 w 40"/>
                <a:gd name="T5" fmla="*/ 20 h 25"/>
                <a:gd name="T6" fmla="*/ 10 w 40"/>
                <a:gd name="T7" fmla="*/ 20 h 25"/>
                <a:gd name="T8" fmla="*/ 15 w 40"/>
                <a:gd name="T9" fmla="*/ 20 h 25"/>
                <a:gd name="T10" fmla="*/ 20 w 40"/>
                <a:gd name="T11" fmla="*/ 20 h 25"/>
                <a:gd name="T12" fmla="*/ 30 w 40"/>
                <a:gd name="T13" fmla="*/ 20 h 25"/>
                <a:gd name="T14" fmla="*/ 30 w 40"/>
                <a:gd name="T15" fmla="*/ 20 h 25"/>
                <a:gd name="T16" fmla="*/ 30 w 40"/>
                <a:gd name="T17" fmla="*/ 20 h 25"/>
                <a:gd name="T18" fmla="*/ 35 w 40"/>
                <a:gd name="T19" fmla="*/ 20 h 25"/>
                <a:gd name="T20" fmla="*/ 35 w 40"/>
                <a:gd name="T21" fmla="*/ 25 h 25"/>
                <a:gd name="T22" fmla="*/ 35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35 w 40"/>
                <a:gd name="T35" fmla="*/ 10 h 25"/>
                <a:gd name="T36" fmla="*/ 35 w 40"/>
                <a:gd name="T37" fmla="*/ 5 h 25"/>
                <a:gd name="T38" fmla="*/ 35 w 40"/>
                <a:gd name="T39" fmla="*/ 5 h 25"/>
                <a:gd name="T40" fmla="*/ 30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15"/>
                  </a:moveTo>
                  <a:lnTo>
                    <a:pt x="5" y="20"/>
                  </a:lnTo>
                  <a:lnTo>
                    <a:pt x="10" y="20"/>
                  </a:lnTo>
                  <a:lnTo>
                    <a:pt x="15" y="20"/>
                  </a:lnTo>
                  <a:lnTo>
                    <a:pt x="20" y="20"/>
                  </a:lnTo>
                  <a:lnTo>
                    <a:pt x="30" y="20"/>
                  </a:lnTo>
                  <a:lnTo>
                    <a:pt x="35" y="20"/>
                  </a:lnTo>
                  <a:lnTo>
                    <a:pt x="35" y="25"/>
                  </a:lnTo>
                  <a:lnTo>
                    <a:pt x="40" y="25"/>
                  </a:lnTo>
                  <a:lnTo>
                    <a:pt x="40" y="20"/>
                  </a:lnTo>
                  <a:lnTo>
                    <a:pt x="40" y="15"/>
                  </a:lnTo>
                  <a:lnTo>
                    <a:pt x="40" y="10"/>
                  </a:lnTo>
                  <a:lnTo>
                    <a:pt x="35" y="10"/>
                  </a:lnTo>
                  <a:lnTo>
                    <a:pt x="3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193"/>
            <xdr:cNvSpPr>
              <a:spLocks/>
            </xdr:cNvSpPr>
          </xdr:nvSpPr>
          <xdr:spPr bwMode="auto">
            <a:xfrm>
              <a:off x="1893" y="1087"/>
              <a:ext cx="35" cy="60"/>
            </a:xfrm>
            <a:custGeom>
              <a:avLst/>
              <a:gdLst>
                <a:gd name="T0" fmla="*/ 0 w 35"/>
                <a:gd name="T1" fmla="*/ 60 h 60"/>
                <a:gd name="T2" fmla="*/ 5 w 35"/>
                <a:gd name="T3" fmla="*/ 45 h 60"/>
                <a:gd name="T4" fmla="*/ 5 w 35"/>
                <a:gd name="T5" fmla="*/ 35 h 60"/>
                <a:gd name="T6" fmla="*/ 5 w 35"/>
                <a:gd name="T7" fmla="*/ 30 h 60"/>
                <a:gd name="T8" fmla="*/ 10 w 35"/>
                <a:gd name="T9" fmla="*/ 20 h 60"/>
                <a:gd name="T10" fmla="*/ 10 w 35"/>
                <a:gd name="T11" fmla="*/ 15 h 60"/>
                <a:gd name="T12" fmla="*/ 15 w 35"/>
                <a:gd name="T13" fmla="*/ 10 h 60"/>
                <a:gd name="T14" fmla="*/ 15 w 35"/>
                <a:gd name="T15" fmla="*/ 5 h 60"/>
                <a:gd name="T16" fmla="*/ 15 w 35"/>
                <a:gd name="T17" fmla="*/ 5 h 60"/>
                <a:gd name="T18" fmla="*/ 15 w 35"/>
                <a:gd name="T19" fmla="*/ 0 h 60"/>
                <a:gd name="T20" fmla="*/ 20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45"/>
                  </a:lnTo>
                  <a:lnTo>
                    <a:pt x="5" y="35"/>
                  </a:lnTo>
                  <a:lnTo>
                    <a:pt x="5" y="30"/>
                  </a:lnTo>
                  <a:lnTo>
                    <a:pt x="10" y="20"/>
                  </a:lnTo>
                  <a:lnTo>
                    <a:pt x="10" y="15"/>
                  </a:lnTo>
                  <a:lnTo>
                    <a:pt x="15"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8" name="Freeform 194"/>
            <xdr:cNvSpPr>
              <a:spLocks/>
            </xdr:cNvSpPr>
          </xdr:nvSpPr>
          <xdr:spPr bwMode="auto">
            <a:xfrm>
              <a:off x="1754" y="1087"/>
              <a:ext cx="55" cy="45"/>
            </a:xfrm>
            <a:custGeom>
              <a:avLst/>
              <a:gdLst>
                <a:gd name="T0" fmla="*/ 0 w 55"/>
                <a:gd name="T1" fmla="*/ 25 h 45"/>
                <a:gd name="T2" fmla="*/ 10 w 55"/>
                <a:gd name="T3" fmla="*/ 15 h 45"/>
                <a:gd name="T4" fmla="*/ 20 w 55"/>
                <a:gd name="T5" fmla="*/ 15 h 45"/>
                <a:gd name="T6" fmla="*/ 20 w 55"/>
                <a:gd name="T7" fmla="*/ 10 h 45"/>
                <a:gd name="T8" fmla="*/ 25 w 55"/>
                <a:gd name="T9" fmla="*/ 10 h 45"/>
                <a:gd name="T10" fmla="*/ 35 w 55"/>
                <a:gd name="T11" fmla="*/ 10 h 45"/>
                <a:gd name="T12" fmla="*/ 40 w 55"/>
                <a:gd name="T13" fmla="*/ 10 h 45"/>
                <a:gd name="T14" fmla="*/ 45 w 55"/>
                <a:gd name="T15" fmla="*/ 5 h 45"/>
                <a:gd name="T16" fmla="*/ 45 w 55"/>
                <a:gd name="T17" fmla="*/ 5 h 45"/>
                <a:gd name="T18" fmla="*/ 45 w 55"/>
                <a:gd name="T19" fmla="*/ 5 h 45"/>
                <a:gd name="T20" fmla="*/ 50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20" y="15"/>
                  </a:lnTo>
                  <a:lnTo>
                    <a:pt x="20" y="10"/>
                  </a:lnTo>
                  <a:lnTo>
                    <a:pt x="25" y="10"/>
                  </a:lnTo>
                  <a:lnTo>
                    <a:pt x="35" y="10"/>
                  </a:lnTo>
                  <a:lnTo>
                    <a:pt x="40" y="10"/>
                  </a:lnTo>
                  <a:lnTo>
                    <a:pt x="45" y="5"/>
                  </a:lnTo>
                  <a:lnTo>
                    <a:pt x="50"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9" name="Freeform 195"/>
            <xdr:cNvSpPr>
              <a:spLocks/>
            </xdr:cNvSpPr>
          </xdr:nvSpPr>
          <xdr:spPr bwMode="auto">
            <a:xfrm>
              <a:off x="1769" y="1022"/>
              <a:ext cx="20" cy="35"/>
            </a:xfrm>
            <a:custGeom>
              <a:avLst/>
              <a:gdLst>
                <a:gd name="T0" fmla="*/ 0 w 20"/>
                <a:gd name="T1" fmla="*/ 35 h 35"/>
                <a:gd name="T2" fmla="*/ 0 w 20"/>
                <a:gd name="T3" fmla="*/ 35 h 35"/>
                <a:gd name="T4" fmla="*/ 5 w 20"/>
                <a:gd name="T5" fmla="*/ 35 h 35"/>
                <a:gd name="T6" fmla="*/ 5 w 20"/>
                <a:gd name="T7" fmla="*/ 35 h 35"/>
                <a:gd name="T8" fmla="*/ 5 w 20"/>
                <a:gd name="T9" fmla="*/ 35 h 35"/>
                <a:gd name="T10" fmla="*/ 10 w 20"/>
                <a:gd name="T11" fmla="*/ 30 h 35"/>
                <a:gd name="T12" fmla="*/ 15 w 20"/>
                <a:gd name="T13" fmla="*/ 30 h 35"/>
                <a:gd name="T14" fmla="*/ 15 w 20"/>
                <a:gd name="T15" fmla="*/ 25 h 35"/>
                <a:gd name="T16" fmla="*/ 20 w 20"/>
                <a:gd name="T17" fmla="*/ 25 h 35"/>
                <a:gd name="T18" fmla="*/ 20 w 20"/>
                <a:gd name="T19" fmla="*/ 20 h 35"/>
                <a:gd name="T20" fmla="*/ 20 w 20"/>
                <a:gd name="T21" fmla="*/ 15 h 35"/>
                <a:gd name="T22" fmla="*/ 20 w 20"/>
                <a:gd name="T23" fmla="*/ 15 h 35"/>
                <a:gd name="T24" fmla="*/ 20 w 20"/>
                <a:gd name="T25" fmla="*/ 15 h 35"/>
                <a:gd name="T26" fmla="*/ 20 w 20"/>
                <a:gd name="T27" fmla="*/ 10 h 35"/>
                <a:gd name="T28" fmla="*/ 20 w 20"/>
                <a:gd name="T29" fmla="*/ 10 h 35"/>
                <a:gd name="T30" fmla="*/ 20 w 20"/>
                <a:gd name="T31" fmla="*/ 10 h 35"/>
                <a:gd name="T32" fmla="*/ 15 w 20"/>
                <a:gd name="T33" fmla="*/ 5 h 35"/>
                <a:gd name="T34" fmla="*/ 10 w 20"/>
                <a:gd name="T35" fmla="*/ 5 h 35"/>
                <a:gd name="T36" fmla="*/ 10 w 20"/>
                <a:gd name="T37" fmla="*/ 0 h 35"/>
                <a:gd name="T38" fmla="*/ 5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0"/>
                  </a:lnTo>
                  <a:lnTo>
                    <a:pt x="15" y="30"/>
                  </a:lnTo>
                  <a:lnTo>
                    <a:pt x="15" y="25"/>
                  </a:lnTo>
                  <a:lnTo>
                    <a:pt x="20" y="25"/>
                  </a:lnTo>
                  <a:lnTo>
                    <a:pt x="20" y="20"/>
                  </a:lnTo>
                  <a:lnTo>
                    <a:pt x="20" y="15"/>
                  </a:lnTo>
                  <a:lnTo>
                    <a:pt x="20" y="10"/>
                  </a:lnTo>
                  <a:lnTo>
                    <a:pt x="15" y="5"/>
                  </a:lnTo>
                  <a:lnTo>
                    <a:pt x="10" y="5"/>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0" name="Freeform 196"/>
            <xdr:cNvSpPr>
              <a:spLocks/>
            </xdr:cNvSpPr>
          </xdr:nvSpPr>
          <xdr:spPr bwMode="auto">
            <a:xfrm>
              <a:off x="1804" y="998"/>
              <a:ext cx="25" cy="29"/>
            </a:xfrm>
            <a:custGeom>
              <a:avLst/>
              <a:gdLst>
                <a:gd name="T0" fmla="*/ 0 w 25"/>
                <a:gd name="T1" fmla="*/ 29 h 29"/>
                <a:gd name="T2" fmla="*/ 5 w 25"/>
                <a:gd name="T3" fmla="*/ 29 h 29"/>
                <a:gd name="T4" fmla="*/ 5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0 w 25"/>
                <a:gd name="T17" fmla="*/ 24 h 29"/>
                <a:gd name="T18" fmla="*/ 25 w 25"/>
                <a:gd name="T19" fmla="*/ 24 h 29"/>
                <a:gd name="T20" fmla="*/ 25 w 25"/>
                <a:gd name="T21" fmla="*/ 19 h 29"/>
                <a:gd name="T22" fmla="*/ 25 w 25"/>
                <a:gd name="T23" fmla="*/ 19 h 29"/>
                <a:gd name="T24" fmla="*/ 25 w 25"/>
                <a:gd name="T25" fmla="*/ 10 h 29"/>
                <a:gd name="T26" fmla="*/ 25 w 25"/>
                <a:gd name="T27" fmla="*/ 5 h 29"/>
                <a:gd name="T28" fmla="*/ 25 w 25"/>
                <a:gd name="T29" fmla="*/ 5 h 29"/>
                <a:gd name="T30" fmla="*/ 20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0" y="24"/>
                  </a:lnTo>
                  <a:lnTo>
                    <a:pt x="25" y="24"/>
                  </a:lnTo>
                  <a:lnTo>
                    <a:pt x="25" y="19"/>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1" name="Freeform 197"/>
            <xdr:cNvSpPr>
              <a:spLocks/>
            </xdr:cNvSpPr>
          </xdr:nvSpPr>
          <xdr:spPr bwMode="auto">
            <a:xfrm>
              <a:off x="1824" y="1092"/>
              <a:ext cx="20" cy="35"/>
            </a:xfrm>
            <a:custGeom>
              <a:avLst/>
              <a:gdLst>
                <a:gd name="T0" fmla="*/ 0 w 20"/>
                <a:gd name="T1" fmla="*/ 15 h 35"/>
                <a:gd name="T2" fmla="*/ 0 w 20"/>
                <a:gd name="T3" fmla="*/ 15 h 35"/>
                <a:gd name="T4" fmla="*/ 0 w 20"/>
                <a:gd name="T5" fmla="*/ 15 h 35"/>
                <a:gd name="T6" fmla="*/ 5 w 20"/>
                <a:gd name="T7" fmla="*/ 10 h 35"/>
                <a:gd name="T8" fmla="*/ 5 w 20"/>
                <a:gd name="T9" fmla="*/ 5 h 35"/>
                <a:gd name="T10" fmla="*/ 10 w 20"/>
                <a:gd name="T11" fmla="*/ 5 h 35"/>
                <a:gd name="T12" fmla="*/ 10 w 20"/>
                <a:gd name="T13" fmla="*/ 0 h 35"/>
                <a:gd name="T14" fmla="*/ 10 w 20"/>
                <a:gd name="T15" fmla="*/ 5 h 35"/>
                <a:gd name="T16" fmla="*/ 15 w 20"/>
                <a:gd name="T17" fmla="*/ 5 h 35"/>
                <a:gd name="T18" fmla="*/ 15 w 20"/>
                <a:gd name="T19" fmla="*/ 10 h 35"/>
                <a:gd name="T20" fmla="*/ 20 w 20"/>
                <a:gd name="T21" fmla="*/ 10 h 35"/>
                <a:gd name="T22" fmla="*/ 20 w 20"/>
                <a:gd name="T23" fmla="*/ 15 h 35"/>
                <a:gd name="T24" fmla="*/ 20 w 20"/>
                <a:gd name="T25" fmla="*/ 20 h 35"/>
                <a:gd name="T26" fmla="*/ 20 w 20"/>
                <a:gd name="T27" fmla="*/ 25 h 35"/>
                <a:gd name="T28" fmla="*/ 20 w 20"/>
                <a:gd name="T29" fmla="*/ 30 h 35"/>
                <a:gd name="T30" fmla="*/ 20 w 20"/>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0"/>
                <a:gd name="T49" fmla="*/ 0 h 35"/>
                <a:gd name="T50" fmla="*/ 20 w 2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0" h="35">
                  <a:moveTo>
                    <a:pt x="0" y="15"/>
                  </a:moveTo>
                  <a:lnTo>
                    <a:pt x="0" y="15"/>
                  </a:lnTo>
                  <a:lnTo>
                    <a:pt x="5" y="10"/>
                  </a:lnTo>
                  <a:lnTo>
                    <a:pt x="5" y="5"/>
                  </a:lnTo>
                  <a:lnTo>
                    <a:pt x="10" y="5"/>
                  </a:lnTo>
                  <a:lnTo>
                    <a:pt x="10" y="0"/>
                  </a:lnTo>
                  <a:lnTo>
                    <a:pt x="10" y="5"/>
                  </a:lnTo>
                  <a:lnTo>
                    <a:pt x="15" y="5"/>
                  </a:lnTo>
                  <a:lnTo>
                    <a:pt x="15" y="10"/>
                  </a:lnTo>
                  <a:lnTo>
                    <a:pt x="20" y="10"/>
                  </a:lnTo>
                  <a:lnTo>
                    <a:pt x="20" y="15"/>
                  </a:lnTo>
                  <a:lnTo>
                    <a:pt x="20"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2" name="Freeform 198"/>
            <xdr:cNvSpPr>
              <a:spLocks/>
            </xdr:cNvSpPr>
          </xdr:nvSpPr>
          <xdr:spPr bwMode="auto">
            <a:xfrm>
              <a:off x="1864" y="1072"/>
              <a:ext cx="24" cy="45"/>
            </a:xfrm>
            <a:custGeom>
              <a:avLst/>
              <a:gdLst>
                <a:gd name="T0" fmla="*/ 0 w 24"/>
                <a:gd name="T1" fmla="*/ 45 h 45"/>
                <a:gd name="T2" fmla="*/ 0 w 24"/>
                <a:gd name="T3" fmla="*/ 40 h 45"/>
                <a:gd name="T4" fmla="*/ 0 w 24"/>
                <a:gd name="T5" fmla="*/ 35 h 45"/>
                <a:gd name="T6" fmla="*/ 5 w 24"/>
                <a:gd name="T7" fmla="*/ 30 h 45"/>
                <a:gd name="T8" fmla="*/ 5 w 24"/>
                <a:gd name="T9" fmla="*/ 25 h 45"/>
                <a:gd name="T10" fmla="*/ 10 w 24"/>
                <a:gd name="T11" fmla="*/ 15 h 45"/>
                <a:gd name="T12" fmla="*/ 10 w 24"/>
                <a:gd name="T13" fmla="*/ 10 h 45"/>
                <a:gd name="T14" fmla="*/ 19 w 24"/>
                <a:gd name="T15" fmla="*/ 0 h 45"/>
                <a:gd name="T16" fmla="*/ 19 w 24"/>
                <a:gd name="T17" fmla="*/ 10 h 45"/>
                <a:gd name="T18" fmla="*/ 24 w 24"/>
                <a:gd name="T19" fmla="*/ 15 h 45"/>
                <a:gd name="T20" fmla="*/ 24 w 24"/>
                <a:gd name="T21" fmla="*/ 25 h 45"/>
                <a:gd name="T22" fmla="*/ 24 w 24"/>
                <a:gd name="T23" fmla="*/ 30 h 45"/>
                <a:gd name="T24" fmla="*/ 24 w 24"/>
                <a:gd name="T25" fmla="*/ 35 h 45"/>
                <a:gd name="T26" fmla="*/ 24 w 24"/>
                <a:gd name="T27" fmla="*/ 40 h 45"/>
                <a:gd name="T28" fmla="*/ 24 w 24"/>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4"/>
                <a:gd name="T46" fmla="*/ 0 h 45"/>
                <a:gd name="T47" fmla="*/ 24 w 24"/>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4" h="45">
                  <a:moveTo>
                    <a:pt x="0" y="45"/>
                  </a:moveTo>
                  <a:lnTo>
                    <a:pt x="0" y="40"/>
                  </a:lnTo>
                  <a:lnTo>
                    <a:pt x="0" y="35"/>
                  </a:lnTo>
                  <a:lnTo>
                    <a:pt x="5" y="30"/>
                  </a:lnTo>
                  <a:lnTo>
                    <a:pt x="5" y="25"/>
                  </a:lnTo>
                  <a:lnTo>
                    <a:pt x="10" y="15"/>
                  </a:lnTo>
                  <a:lnTo>
                    <a:pt x="10" y="10"/>
                  </a:lnTo>
                  <a:lnTo>
                    <a:pt x="19" y="0"/>
                  </a:lnTo>
                  <a:lnTo>
                    <a:pt x="19" y="10"/>
                  </a:lnTo>
                  <a:lnTo>
                    <a:pt x="24" y="15"/>
                  </a:lnTo>
                  <a:lnTo>
                    <a:pt x="24" y="25"/>
                  </a:lnTo>
                  <a:lnTo>
                    <a:pt x="24" y="30"/>
                  </a:lnTo>
                  <a:lnTo>
                    <a:pt x="24" y="35"/>
                  </a:lnTo>
                  <a:lnTo>
                    <a:pt x="24" y="40"/>
                  </a:lnTo>
                  <a:lnTo>
                    <a:pt x="24"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3" name="Freeform 199"/>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80 w 219"/>
                <a:gd name="T89" fmla="*/ 15 h 224"/>
                <a:gd name="T90" fmla="*/ 94 w 219"/>
                <a:gd name="T91" fmla="*/ 15 h 224"/>
                <a:gd name="T92" fmla="*/ 89 w 219"/>
                <a:gd name="T93" fmla="*/ 5 h 224"/>
                <a:gd name="T94" fmla="*/ 99 w 219"/>
                <a:gd name="T95" fmla="*/ 0 h 224"/>
                <a:gd name="T96" fmla="*/ 114 w 219"/>
                <a:gd name="T97" fmla="*/ 0 h 224"/>
                <a:gd name="T98" fmla="*/ 124 w 219"/>
                <a:gd name="T99" fmla="*/ 5 h 224"/>
                <a:gd name="T100" fmla="*/ 134 w 219"/>
                <a:gd name="T101" fmla="*/ 5 h 224"/>
                <a:gd name="T102" fmla="*/ 139 w 219"/>
                <a:gd name="T103" fmla="*/ 0 h 224"/>
                <a:gd name="T104" fmla="*/ 149 w 219"/>
                <a:gd name="T105" fmla="*/ 5 h 224"/>
                <a:gd name="T106" fmla="*/ 159 w 219"/>
                <a:gd name="T107" fmla="*/ 15 h 224"/>
                <a:gd name="T108" fmla="*/ 164 w 219"/>
                <a:gd name="T109" fmla="*/ 35 h 22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19"/>
                <a:gd name="T166" fmla="*/ 0 h 224"/>
                <a:gd name="T167" fmla="*/ 219 w 219"/>
                <a:gd name="T168" fmla="*/ 224 h 22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4" name="Freeform 200"/>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75 w 219"/>
                <a:gd name="T89" fmla="*/ 15 h 224"/>
                <a:gd name="T90" fmla="*/ 89 w 219"/>
                <a:gd name="T91" fmla="*/ 15 h 224"/>
                <a:gd name="T92" fmla="*/ 89 w 219"/>
                <a:gd name="T93" fmla="*/ 5 h 224"/>
                <a:gd name="T94" fmla="*/ 99 w 219"/>
                <a:gd name="T95" fmla="*/ 0 h 224"/>
                <a:gd name="T96" fmla="*/ 109 w 219"/>
                <a:gd name="T97" fmla="*/ 0 h 224"/>
                <a:gd name="T98" fmla="*/ 119 w 219"/>
                <a:gd name="T99" fmla="*/ 0 h 224"/>
                <a:gd name="T100" fmla="*/ 134 w 219"/>
                <a:gd name="T101" fmla="*/ 5 h 224"/>
                <a:gd name="T102" fmla="*/ 139 w 219"/>
                <a:gd name="T103" fmla="*/ 0 h 224"/>
                <a:gd name="T104" fmla="*/ 144 w 219"/>
                <a:gd name="T105" fmla="*/ 0 h 224"/>
                <a:gd name="T106" fmla="*/ 159 w 219"/>
                <a:gd name="T107" fmla="*/ 10 h 224"/>
                <a:gd name="T108" fmla="*/ 164 w 219"/>
                <a:gd name="T109" fmla="*/ 30 h 224"/>
                <a:gd name="T110" fmla="*/ 159 w 219"/>
                <a:gd name="T111" fmla="*/ 65 h 22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19"/>
                <a:gd name="T169" fmla="*/ 0 h 224"/>
                <a:gd name="T170" fmla="*/ 219 w 219"/>
                <a:gd name="T171" fmla="*/ 224 h 22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5" name="Freeform 201"/>
            <xdr:cNvSpPr>
              <a:spLocks/>
            </xdr:cNvSpPr>
          </xdr:nvSpPr>
          <xdr:spPr bwMode="auto">
            <a:xfrm>
              <a:off x="1635" y="1216"/>
              <a:ext cx="154" cy="149"/>
            </a:xfrm>
            <a:custGeom>
              <a:avLst/>
              <a:gdLst>
                <a:gd name="T0" fmla="*/ 0 w 154"/>
                <a:gd name="T1" fmla="*/ 114 h 149"/>
                <a:gd name="T2" fmla="*/ 5 w 154"/>
                <a:gd name="T3" fmla="*/ 99 h 149"/>
                <a:gd name="T4" fmla="*/ 10 w 154"/>
                <a:gd name="T5" fmla="*/ 89 h 149"/>
                <a:gd name="T6" fmla="*/ 15 w 154"/>
                <a:gd name="T7" fmla="*/ 74 h 149"/>
                <a:gd name="T8" fmla="*/ 20 w 154"/>
                <a:gd name="T9" fmla="*/ 65 h 149"/>
                <a:gd name="T10" fmla="*/ 25 w 154"/>
                <a:gd name="T11" fmla="*/ 60 h 149"/>
                <a:gd name="T12" fmla="*/ 30 w 154"/>
                <a:gd name="T13" fmla="*/ 55 h 149"/>
                <a:gd name="T14" fmla="*/ 35 w 154"/>
                <a:gd name="T15" fmla="*/ 50 h 149"/>
                <a:gd name="T16" fmla="*/ 40 w 154"/>
                <a:gd name="T17" fmla="*/ 45 h 149"/>
                <a:gd name="T18" fmla="*/ 45 w 154"/>
                <a:gd name="T19" fmla="*/ 40 h 149"/>
                <a:gd name="T20" fmla="*/ 50 w 154"/>
                <a:gd name="T21" fmla="*/ 35 h 149"/>
                <a:gd name="T22" fmla="*/ 55 w 154"/>
                <a:gd name="T23" fmla="*/ 30 h 149"/>
                <a:gd name="T24" fmla="*/ 65 w 154"/>
                <a:gd name="T25" fmla="*/ 25 h 149"/>
                <a:gd name="T26" fmla="*/ 70 w 154"/>
                <a:gd name="T27" fmla="*/ 20 h 149"/>
                <a:gd name="T28" fmla="*/ 75 w 154"/>
                <a:gd name="T29" fmla="*/ 20 h 149"/>
                <a:gd name="T30" fmla="*/ 79 w 154"/>
                <a:gd name="T31" fmla="*/ 20 h 149"/>
                <a:gd name="T32" fmla="*/ 89 w 154"/>
                <a:gd name="T33" fmla="*/ 15 h 149"/>
                <a:gd name="T34" fmla="*/ 109 w 154"/>
                <a:gd name="T35" fmla="*/ 15 h 149"/>
                <a:gd name="T36" fmla="*/ 119 w 154"/>
                <a:gd name="T37" fmla="*/ 10 h 149"/>
                <a:gd name="T38" fmla="*/ 124 w 154"/>
                <a:gd name="T39" fmla="*/ 10 h 149"/>
                <a:gd name="T40" fmla="*/ 129 w 154"/>
                <a:gd name="T41" fmla="*/ 10 h 149"/>
                <a:gd name="T42" fmla="*/ 134 w 154"/>
                <a:gd name="T43" fmla="*/ 5 h 149"/>
                <a:gd name="T44" fmla="*/ 139 w 154"/>
                <a:gd name="T45" fmla="*/ 5 h 149"/>
                <a:gd name="T46" fmla="*/ 144 w 154"/>
                <a:gd name="T47" fmla="*/ 5 h 149"/>
                <a:gd name="T48" fmla="*/ 149 w 154"/>
                <a:gd name="T49" fmla="*/ 0 h 149"/>
                <a:gd name="T50" fmla="*/ 149 w 154"/>
                <a:gd name="T51" fmla="*/ 0 h 149"/>
                <a:gd name="T52" fmla="*/ 149 w 154"/>
                <a:gd name="T53" fmla="*/ 5 h 149"/>
                <a:gd name="T54" fmla="*/ 144 w 154"/>
                <a:gd name="T55" fmla="*/ 5 h 149"/>
                <a:gd name="T56" fmla="*/ 144 w 154"/>
                <a:gd name="T57" fmla="*/ 5 h 149"/>
                <a:gd name="T58" fmla="*/ 144 w 154"/>
                <a:gd name="T59" fmla="*/ 10 h 149"/>
                <a:gd name="T60" fmla="*/ 149 w 154"/>
                <a:gd name="T61" fmla="*/ 15 h 149"/>
                <a:gd name="T62" fmla="*/ 149 w 154"/>
                <a:gd name="T63" fmla="*/ 20 h 149"/>
                <a:gd name="T64" fmla="*/ 149 w 154"/>
                <a:gd name="T65" fmla="*/ 25 h 149"/>
                <a:gd name="T66" fmla="*/ 149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49 w 154"/>
                <a:gd name="T79" fmla="*/ 65 h 149"/>
                <a:gd name="T80" fmla="*/ 149 w 154"/>
                <a:gd name="T81" fmla="*/ 74 h 149"/>
                <a:gd name="T82" fmla="*/ 149 w 154"/>
                <a:gd name="T83" fmla="*/ 79 h 149"/>
                <a:gd name="T84" fmla="*/ 149 w 154"/>
                <a:gd name="T85" fmla="*/ 84 h 149"/>
                <a:gd name="T86" fmla="*/ 144 w 154"/>
                <a:gd name="T87" fmla="*/ 89 h 149"/>
                <a:gd name="T88" fmla="*/ 144 w 154"/>
                <a:gd name="T89" fmla="*/ 94 h 149"/>
                <a:gd name="T90" fmla="*/ 139 w 154"/>
                <a:gd name="T91" fmla="*/ 104 h 149"/>
                <a:gd name="T92" fmla="*/ 139 w 154"/>
                <a:gd name="T93" fmla="*/ 109 h 149"/>
                <a:gd name="T94" fmla="*/ 134 w 154"/>
                <a:gd name="T95" fmla="*/ 114 h 149"/>
                <a:gd name="T96" fmla="*/ 134 w 154"/>
                <a:gd name="T97" fmla="*/ 124 h 149"/>
                <a:gd name="T98" fmla="*/ 134 w 154"/>
                <a:gd name="T99" fmla="*/ 129 h 149"/>
                <a:gd name="T100" fmla="*/ 129 w 154"/>
                <a:gd name="T101" fmla="*/ 134 h 149"/>
                <a:gd name="T102" fmla="*/ 129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0" y="89"/>
                  </a:lnTo>
                  <a:lnTo>
                    <a:pt x="15" y="74"/>
                  </a:lnTo>
                  <a:lnTo>
                    <a:pt x="20" y="65"/>
                  </a:lnTo>
                  <a:lnTo>
                    <a:pt x="25" y="60"/>
                  </a:lnTo>
                  <a:lnTo>
                    <a:pt x="30" y="55"/>
                  </a:lnTo>
                  <a:lnTo>
                    <a:pt x="35" y="50"/>
                  </a:lnTo>
                  <a:lnTo>
                    <a:pt x="40" y="45"/>
                  </a:lnTo>
                  <a:lnTo>
                    <a:pt x="45" y="40"/>
                  </a:lnTo>
                  <a:lnTo>
                    <a:pt x="50" y="35"/>
                  </a:lnTo>
                  <a:lnTo>
                    <a:pt x="55" y="30"/>
                  </a:lnTo>
                  <a:lnTo>
                    <a:pt x="65" y="25"/>
                  </a:lnTo>
                  <a:lnTo>
                    <a:pt x="70" y="20"/>
                  </a:lnTo>
                  <a:lnTo>
                    <a:pt x="75" y="20"/>
                  </a:lnTo>
                  <a:lnTo>
                    <a:pt x="79" y="20"/>
                  </a:lnTo>
                  <a:lnTo>
                    <a:pt x="89" y="15"/>
                  </a:lnTo>
                  <a:lnTo>
                    <a:pt x="109" y="15"/>
                  </a:lnTo>
                  <a:lnTo>
                    <a:pt x="119" y="10"/>
                  </a:lnTo>
                  <a:lnTo>
                    <a:pt x="124" y="10"/>
                  </a:lnTo>
                  <a:lnTo>
                    <a:pt x="129" y="10"/>
                  </a:lnTo>
                  <a:lnTo>
                    <a:pt x="134" y="5"/>
                  </a:lnTo>
                  <a:lnTo>
                    <a:pt x="139" y="5"/>
                  </a:lnTo>
                  <a:lnTo>
                    <a:pt x="144" y="5"/>
                  </a:lnTo>
                  <a:lnTo>
                    <a:pt x="149" y="0"/>
                  </a:lnTo>
                  <a:lnTo>
                    <a:pt x="149" y="5"/>
                  </a:lnTo>
                  <a:lnTo>
                    <a:pt x="144" y="5"/>
                  </a:lnTo>
                  <a:lnTo>
                    <a:pt x="144" y="10"/>
                  </a:lnTo>
                  <a:lnTo>
                    <a:pt x="149" y="15"/>
                  </a:lnTo>
                  <a:lnTo>
                    <a:pt x="149" y="20"/>
                  </a:lnTo>
                  <a:lnTo>
                    <a:pt x="149" y="25"/>
                  </a:lnTo>
                  <a:lnTo>
                    <a:pt x="149" y="35"/>
                  </a:lnTo>
                  <a:lnTo>
                    <a:pt x="154" y="40"/>
                  </a:lnTo>
                  <a:lnTo>
                    <a:pt x="154" y="45"/>
                  </a:lnTo>
                  <a:lnTo>
                    <a:pt x="154" y="55"/>
                  </a:lnTo>
                  <a:lnTo>
                    <a:pt x="154" y="60"/>
                  </a:lnTo>
                  <a:lnTo>
                    <a:pt x="149" y="65"/>
                  </a:lnTo>
                  <a:lnTo>
                    <a:pt x="149" y="74"/>
                  </a:lnTo>
                  <a:lnTo>
                    <a:pt x="149" y="79"/>
                  </a:lnTo>
                  <a:lnTo>
                    <a:pt x="149" y="84"/>
                  </a:lnTo>
                  <a:lnTo>
                    <a:pt x="144" y="89"/>
                  </a:lnTo>
                  <a:lnTo>
                    <a:pt x="144" y="94"/>
                  </a:lnTo>
                  <a:lnTo>
                    <a:pt x="139" y="104"/>
                  </a:lnTo>
                  <a:lnTo>
                    <a:pt x="139" y="109"/>
                  </a:lnTo>
                  <a:lnTo>
                    <a:pt x="134" y="114"/>
                  </a:lnTo>
                  <a:lnTo>
                    <a:pt x="134" y="124"/>
                  </a:lnTo>
                  <a:lnTo>
                    <a:pt x="134" y="129"/>
                  </a:lnTo>
                  <a:lnTo>
                    <a:pt x="129" y="134"/>
                  </a:lnTo>
                  <a:lnTo>
                    <a:pt x="129"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6" name="Freeform 202"/>
            <xdr:cNvSpPr>
              <a:spLocks/>
            </xdr:cNvSpPr>
          </xdr:nvSpPr>
          <xdr:spPr bwMode="auto">
            <a:xfrm>
              <a:off x="1645" y="1231"/>
              <a:ext cx="69" cy="104"/>
            </a:xfrm>
            <a:custGeom>
              <a:avLst/>
              <a:gdLst>
                <a:gd name="T0" fmla="*/ 10 w 69"/>
                <a:gd name="T1" fmla="*/ 104 h 104"/>
                <a:gd name="T2" fmla="*/ 20 w 69"/>
                <a:gd name="T3" fmla="*/ 99 h 104"/>
                <a:gd name="T4" fmla="*/ 25 w 69"/>
                <a:gd name="T5" fmla="*/ 94 h 104"/>
                <a:gd name="T6" fmla="*/ 30 w 69"/>
                <a:gd name="T7" fmla="*/ 89 h 104"/>
                <a:gd name="T8" fmla="*/ 35 w 69"/>
                <a:gd name="T9" fmla="*/ 84 h 104"/>
                <a:gd name="T10" fmla="*/ 40 w 69"/>
                <a:gd name="T11" fmla="*/ 79 h 104"/>
                <a:gd name="T12" fmla="*/ 45 w 69"/>
                <a:gd name="T13" fmla="*/ 74 h 104"/>
                <a:gd name="T14" fmla="*/ 50 w 69"/>
                <a:gd name="T15" fmla="*/ 69 h 104"/>
                <a:gd name="T16" fmla="*/ 55 w 69"/>
                <a:gd name="T17" fmla="*/ 64 h 104"/>
                <a:gd name="T18" fmla="*/ 60 w 69"/>
                <a:gd name="T19" fmla="*/ 59 h 104"/>
                <a:gd name="T20" fmla="*/ 65 w 69"/>
                <a:gd name="T21" fmla="*/ 54 h 104"/>
                <a:gd name="T22" fmla="*/ 65 w 69"/>
                <a:gd name="T23" fmla="*/ 45 h 104"/>
                <a:gd name="T24" fmla="*/ 69 w 69"/>
                <a:gd name="T25" fmla="*/ 40 h 104"/>
                <a:gd name="T26" fmla="*/ 69 w 69"/>
                <a:gd name="T27" fmla="*/ 35 h 104"/>
                <a:gd name="T28" fmla="*/ 69 w 69"/>
                <a:gd name="T29" fmla="*/ 25 h 104"/>
                <a:gd name="T30" fmla="*/ 69 w 69"/>
                <a:gd name="T31" fmla="*/ 20 h 104"/>
                <a:gd name="T32" fmla="*/ 69 w 69"/>
                <a:gd name="T33" fmla="*/ 15 h 104"/>
                <a:gd name="T34" fmla="*/ 69 w 69"/>
                <a:gd name="T35" fmla="*/ 10 h 104"/>
                <a:gd name="T36" fmla="*/ 69 w 69"/>
                <a:gd name="T37" fmla="*/ 5 h 104"/>
                <a:gd name="T38" fmla="*/ 65 w 69"/>
                <a:gd name="T39" fmla="*/ 0 h 104"/>
                <a:gd name="T40" fmla="*/ 65 w 69"/>
                <a:gd name="T41" fmla="*/ 0 h 104"/>
                <a:gd name="T42" fmla="*/ 60 w 69"/>
                <a:gd name="T43" fmla="*/ 0 h 104"/>
                <a:gd name="T44" fmla="*/ 60 w 69"/>
                <a:gd name="T45" fmla="*/ 0 h 104"/>
                <a:gd name="T46" fmla="*/ 55 w 69"/>
                <a:gd name="T47" fmla="*/ 0 h 104"/>
                <a:gd name="T48" fmla="*/ 55 w 69"/>
                <a:gd name="T49" fmla="*/ 0 h 104"/>
                <a:gd name="T50" fmla="*/ 50 w 69"/>
                <a:gd name="T51" fmla="*/ 0 h 104"/>
                <a:gd name="T52" fmla="*/ 50 w 69"/>
                <a:gd name="T53" fmla="*/ 0 h 104"/>
                <a:gd name="T54" fmla="*/ 45 w 69"/>
                <a:gd name="T55" fmla="*/ 0 h 104"/>
                <a:gd name="T56" fmla="*/ 40 w 69"/>
                <a:gd name="T57" fmla="*/ 0 h 104"/>
                <a:gd name="T58" fmla="*/ 35 w 69"/>
                <a:gd name="T59" fmla="*/ 5 h 104"/>
                <a:gd name="T60" fmla="*/ 30 w 69"/>
                <a:gd name="T61" fmla="*/ 5 h 104"/>
                <a:gd name="T62" fmla="*/ 25 w 69"/>
                <a:gd name="T63" fmla="*/ 10 h 104"/>
                <a:gd name="T64" fmla="*/ 20 w 69"/>
                <a:gd name="T65" fmla="*/ 15 h 104"/>
                <a:gd name="T66" fmla="*/ 15 w 69"/>
                <a:gd name="T67" fmla="*/ 20 h 104"/>
                <a:gd name="T68" fmla="*/ 15 w 69"/>
                <a:gd name="T69" fmla="*/ 20 h 104"/>
                <a:gd name="T70" fmla="*/ 10 w 69"/>
                <a:gd name="T71" fmla="*/ 20 h 104"/>
                <a:gd name="T72" fmla="*/ 10 w 69"/>
                <a:gd name="T73" fmla="*/ 20 h 104"/>
                <a:gd name="T74" fmla="*/ 5 w 69"/>
                <a:gd name="T75" fmla="*/ 25 h 104"/>
                <a:gd name="T76" fmla="*/ 5 w 69"/>
                <a:gd name="T77" fmla="*/ 25 h 104"/>
                <a:gd name="T78" fmla="*/ 0 w 69"/>
                <a:gd name="T79" fmla="*/ 20 h 10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69"/>
                <a:gd name="T121" fmla="*/ 0 h 104"/>
                <a:gd name="T122" fmla="*/ 69 w 69"/>
                <a:gd name="T123" fmla="*/ 104 h 10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69" h="104">
                  <a:moveTo>
                    <a:pt x="10" y="104"/>
                  </a:moveTo>
                  <a:lnTo>
                    <a:pt x="20" y="99"/>
                  </a:lnTo>
                  <a:lnTo>
                    <a:pt x="25" y="94"/>
                  </a:lnTo>
                  <a:lnTo>
                    <a:pt x="30" y="89"/>
                  </a:lnTo>
                  <a:lnTo>
                    <a:pt x="35" y="84"/>
                  </a:lnTo>
                  <a:lnTo>
                    <a:pt x="40" y="79"/>
                  </a:lnTo>
                  <a:lnTo>
                    <a:pt x="45" y="74"/>
                  </a:lnTo>
                  <a:lnTo>
                    <a:pt x="50" y="69"/>
                  </a:lnTo>
                  <a:lnTo>
                    <a:pt x="55" y="64"/>
                  </a:lnTo>
                  <a:lnTo>
                    <a:pt x="60" y="59"/>
                  </a:lnTo>
                  <a:lnTo>
                    <a:pt x="65" y="54"/>
                  </a:lnTo>
                  <a:lnTo>
                    <a:pt x="65" y="45"/>
                  </a:lnTo>
                  <a:lnTo>
                    <a:pt x="69" y="40"/>
                  </a:lnTo>
                  <a:lnTo>
                    <a:pt x="69" y="35"/>
                  </a:lnTo>
                  <a:lnTo>
                    <a:pt x="69" y="25"/>
                  </a:lnTo>
                  <a:lnTo>
                    <a:pt x="69" y="20"/>
                  </a:lnTo>
                  <a:lnTo>
                    <a:pt x="69" y="15"/>
                  </a:lnTo>
                  <a:lnTo>
                    <a:pt x="69" y="10"/>
                  </a:lnTo>
                  <a:lnTo>
                    <a:pt x="69" y="5"/>
                  </a:lnTo>
                  <a:lnTo>
                    <a:pt x="65" y="0"/>
                  </a:lnTo>
                  <a:lnTo>
                    <a:pt x="60" y="0"/>
                  </a:lnTo>
                  <a:lnTo>
                    <a:pt x="55" y="0"/>
                  </a:lnTo>
                  <a:lnTo>
                    <a:pt x="50" y="0"/>
                  </a:lnTo>
                  <a:lnTo>
                    <a:pt x="45" y="0"/>
                  </a:lnTo>
                  <a:lnTo>
                    <a:pt x="40" y="0"/>
                  </a:lnTo>
                  <a:lnTo>
                    <a:pt x="35" y="5"/>
                  </a:lnTo>
                  <a:lnTo>
                    <a:pt x="30" y="5"/>
                  </a:lnTo>
                  <a:lnTo>
                    <a:pt x="25" y="10"/>
                  </a:lnTo>
                  <a:lnTo>
                    <a:pt x="20" y="15"/>
                  </a:lnTo>
                  <a:lnTo>
                    <a:pt x="15" y="20"/>
                  </a:lnTo>
                  <a:lnTo>
                    <a:pt x="10" y="20"/>
                  </a:lnTo>
                  <a:lnTo>
                    <a:pt x="5" y="25"/>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7" name="Freeform 203"/>
            <xdr:cNvSpPr>
              <a:spLocks/>
            </xdr:cNvSpPr>
          </xdr:nvSpPr>
          <xdr:spPr bwMode="auto">
            <a:xfrm>
              <a:off x="1680" y="1186"/>
              <a:ext cx="64" cy="169"/>
            </a:xfrm>
            <a:custGeom>
              <a:avLst/>
              <a:gdLst>
                <a:gd name="T0" fmla="*/ 0 w 64"/>
                <a:gd name="T1" fmla="*/ 0 h 169"/>
                <a:gd name="T2" fmla="*/ 10 w 64"/>
                <a:gd name="T3" fmla="*/ 0 h 169"/>
                <a:gd name="T4" fmla="*/ 15 w 64"/>
                <a:gd name="T5" fmla="*/ 0 h 169"/>
                <a:gd name="T6" fmla="*/ 20 w 64"/>
                <a:gd name="T7" fmla="*/ 5 h 169"/>
                <a:gd name="T8" fmla="*/ 25 w 64"/>
                <a:gd name="T9" fmla="*/ 5 h 169"/>
                <a:gd name="T10" fmla="*/ 30 w 64"/>
                <a:gd name="T11" fmla="*/ 10 h 169"/>
                <a:gd name="T12" fmla="*/ 34 w 64"/>
                <a:gd name="T13" fmla="*/ 10 h 169"/>
                <a:gd name="T14" fmla="*/ 39 w 64"/>
                <a:gd name="T15" fmla="*/ 15 h 169"/>
                <a:gd name="T16" fmla="*/ 44 w 64"/>
                <a:gd name="T17" fmla="*/ 20 h 169"/>
                <a:gd name="T18" fmla="*/ 44 w 64"/>
                <a:gd name="T19" fmla="*/ 20 h 169"/>
                <a:gd name="T20" fmla="*/ 49 w 64"/>
                <a:gd name="T21" fmla="*/ 25 h 169"/>
                <a:gd name="T22" fmla="*/ 54 w 64"/>
                <a:gd name="T23" fmla="*/ 30 h 169"/>
                <a:gd name="T24" fmla="*/ 54 w 64"/>
                <a:gd name="T25" fmla="*/ 35 h 169"/>
                <a:gd name="T26" fmla="*/ 59 w 64"/>
                <a:gd name="T27" fmla="*/ 40 h 169"/>
                <a:gd name="T28" fmla="*/ 59 w 64"/>
                <a:gd name="T29" fmla="*/ 40 h 169"/>
                <a:gd name="T30" fmla="*/ 64 w 64"/>
                <a:gd name="T31" fmla="*/ 45 h 169"/>
                <a:gd name="T32" fmla="*/ 64 w 64"/>
                <a:gd name="T33" fmla="*/ 50 h 169"/>
                <a:gd name="T34" fmla="*/ 64 w 64"/>
                <a:gd name="T35" fmla="*/ 60 h 169"/>
                <a:gd name="T36" fmla="*/ 64 w 64"/>
                <a:gd name="T37" fmla="*/ 70 h 169"/>
                <a:gd name="T38" fmla="*/ 64 w 64"/>
                <a:gd name="T39" fmla="*/ 75 h 169"/>
                <a:gd name="T40" fmla="*/ 64 w 64"/>
                <a:gd name="T41" fmla="*/ 85 h 169"/>
                <a:gd name="T42" fmla="*/ 59 w 64"/>
                <a:gd name="T43" fmla="*/ 95 h 169"/>
                <a:gd name="T44" fmla="*/ 59 w 64"/>
                <a:gd name="T45" fmla="*/ 104 h 169"/>
                <a:gd name="T46" fmla="*/ 59 w 64"/>
                <a:gd name="T47" fmla="*/ 109 h 169"/>
                <a:gd name="T48" fmla="*/ 59 w 64"/>
                <a:gd name="T49" fmla="*/ 119 h 169"/>
                <a:gd name="T50" fmla="*/ 54 w 64"/>
                <a:gd name="T51" fmla="*/ 129 h 169"/>
                <a:gd name="T52" fmla="*/ 54 w 64"/>
                <a:gd name="T53" fmla="*/ 134 h 169"/>
                <a:gd name="T54" fmla="*/ 49 w 64"/>
                <a:gd name="T55" fmla="*/ 144 h 169"/>
                <a:gd name="T56" fmla="*/ 49 w 64"/>
                <a:gd name="T57" fmla="*/ 149 h 169"/>
                <a:gd name="T58" fmla="*/ 44 w 64"/>
                <a:gd name="T59" fmla="*/ 159 h 169"/>
                <a:gd name="T60" fmla="*/ 39 w 64"/>
                <a:gd name="T61" fmla="*/ 164 h 169"/>
                <a:gd name="T62" fmla="*/ 39 w 64"/>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69"/>
                <a:gd name="T98" fmla="*/ 64 w 64"/>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69">
                  <a:moveTo>
                    <a:pt x="0" y="0"/>
                  </a:moveTo>
                  <a:lnTo>
                    <a:pt x="10" y="0"/>
                  </a:lnTo>
                  <a:lnTo>
                    <a:pt x="15" y="0"/>
                  </a:lnTo>
                  <a:lnTo>
                    <a:pt x="20" y="5"/>
                  </a:lnTo>
                  <a:lnTo>
                    <a:pt x="25" y="5"/>
                  </a:lnTo>
                  <a:lnTo>
                    <a:pt x="30" y="10"/>
                  </a:lnTo>
                  <a:lnTo>
                    <a:pt x="34" y="10"/>
                  </a:lnTo>
                  <a:lnTo>
                    <a:pt x="39" y="15"/>
                  </a:lnTo>
                  <a:lnTo>
                    <a:pt x="44" y="20"/>
                  </a:lnTo>
                  <a:lnTo>
                    <a:pt x="49" y="25"/>
                  </a:lnTo>
                  <a:lnTo>
                    <a:pt x="54" y="30"/>
                  </a:lnTo>
                  <a:lnTo>
                    <a:pt x="54" y="35"/>
                  </a:lnTo>
                  <a:lnTo>
                    <a:pt x="59" y="40"/>
                  </a:lnTo>
                  <a:lnTo>
                    <a:pt x="64" y="45"/>
                  </a:lnTo>
                  <a:lnTo>
                    <a:pt x="64" y="50"/>
                  </a:lnTo>
                  <a:lnTo>
                    <a:pt x="64" y="60"/>
                  </a:lnTo>
                  <a:lnTo>
                    <a:pt x="64" y="70"/>
                  </a:lnTo>
                  <a:lnTo>
                    <a:pt x="64" y="75"/>
                  </a:lnTo>
                  <a:lnTo>
                    <a:pt x="64" y="85"/>
                  </a:lnTo>
                  <a:lnTo>
                    <a:pt x="59" y="95"/>
                  </a:lnTo>
                  <a:lnTo>
                    <a:pt x="59" y="104"/>
                  </a:lnTo>
                  <a:lnTo>
                    <a:pt x="59" y="109"/>
                  </a:lnTo>
                  <a:lnTo>
                    <a:pt x="59" y="119"/>
                  </a:lnTo>
                  <a:lnTo>
                    <a:pt x="54" y="129"/>
                  </a:lnTo>
                  <a:lnTo>
                    <a:pt x="54" y="134"/>
                  </a:lnTo>
                  <a:lnTo>
                    <a:pt x="49" y="144"/>
                  </a:lnTo>
                  <a:lnTo>
                    <a:pt x="49" y="149"/>
                  </a:lnTo>
                  <a:lnTo>
                    <a:pt x="44" y="159"/>
                  </a:lnTo>
                  <a:lnTo>
                    <a:pt x="39" y="164"/>
                  </a:lnTo>
                  <a:lnTo>
                    <a:pt x="39"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8" name="Freeform 204"/>
            <xdr:cNvSpPr>
              <a:spLocks/>
            </xdr:cNvSpPr>
          </xdr:nvSpPr>
          <xdr:spPr bwMode="auto">
            <a:xfrm>
              <a:off x="1729" y="1161"/>
              <a:ext cx="115" cy="90"/>
            </a:xfrm>
            <a:custGeom>
              <a:avLst/>
              <a:gdLst>
                <a:gd name="T0" fmla="*/ 0 w 115"/>
                <a:gd name="T1" fmla="*/ 0 h 90"/>
                <a:gd name="T2" fmla="*/ 5 w 115"/>
                <a:gd name="T3" fmla="*/ 0 h 90"/>
                <a:gd name="T4" fmla="*/ 10 w 115"/>
                <a:gd name="T5" fmla="*/ 0 h 90"/>
                <a:gd name="T6" fmla="*/ 10 w 115"/>
                <a:gd name="T7" fmla="*/ 5 h 90"/>
                <a:gd name="T8" fmla="*/ 15 w 115"/>
                <a:gd name="T9" fmla="*/ 5 h 90"/>
                <a:gd name="T10" fmla="*/ 15 w 115"/>
                <a:gd name="T11" fmla="*/ 10 h 90"/>
                <a:gd name="T12" fmla="*/ 20 w 115"/>
                <a:gd name="T13" fmla="*/ 10 h 90"/>
                <a:gd name="T14" fmla="*/ 25 w 115"/>
                <a:gd name="T15" fmla="*/ 15 h 90"/>
                <a:gd name="T16" fmla="*/ 25 w 115"/>
                <a:gd name="T17" fmla="*/ 20 h 90"/>
                <a:gd name="T18" fmla="*/ 35 w 115"/>
                <a:gd name="T19" fmla="*/ 35 h 90"/>
                <a:gd name="T20" fmla="*/ 40 w 115"/>
                <a:gd name="T21" fmla="*/ 40 h 90"/>
                <a:gd name="T22" fmla="*/ 40 w 115"/>
                <a:gd name="T23" fmla="*/ 45 h 90"/>
                <a:gd name="T24" fmla="*/ 45 w 115"/>
                <a:gd name="T25" fmla="*/ 50 h 90"/>
                <a:gd name="T26" fmla="*/ 45 w 115"/>
                <a:gd name="T27" fmla="*/ 50 h 90"/>
                <a:gd name="T28" fmla="*/ 45 w 115"/>
                <a:gd name="T29" fmla="*/ 50 h 90"/>
                <a:gd name="T30" fmla="*/ 50 w 115"/>
                <a:gd name="T31" fmla="*/ 55 h 90"/>
                <a:gd name="T32" fmla="*/ 50 w 115"/>
                <a:gd name="T33" fmla="*/ 55 h 90"/>
                <a:gd name="T34" fmla="*/ 50 w 115"/>
                <a:gd name="T35" fmla="*/ 55 h 90"/>
                <a:gd name="T36" fmla="*/ 55 w 115"/>
                <a:gd name="T37" fmla="*/ 55 h 90"/>
                <a:gd name="T38" fmla="*/ 55 w 115"/>
                <a:gd name="T39" fmla="*/ 55 h 90"/>
                <a:gd name="T40" fmla="*/ 55 w 115"/>
                <a:gd name="T41" fmla="*/ 55 h 90"/>
                <a:gd name="T42" fmla="*/ 55 w 115"/>
                <a:gd name="T43" fmla="*/ 55 h 90"/>
                <a:gd name="T44" fmla="*/ 55 w 115"/>
                <a:gd name="T45" fmla="*/ 55 h 90"/>
                <a:gd name="T46" fmla="*/ 55 w 115"/>
                <a:gd name="T47" fmla="*/ 55 h 90"/>
                <a:gd name="T48" fmla="*/ 55 w 115"/>
                <a:gd name="T49" fmla="*/ 60 h 90"/>
                <a:gd name="T50" fmla="*/ 55 w 115"/>
                <a:gd name="T51" fmla="*/ 60 h 90"/>
                <a:gd name="T52" fmla="*/ 55 w 115"/>
                <a:gd name="T53" fmla="*/ 60 h 90"/>
                <a:gd name="T54" fmla="*/ 55 w 115"/>
                <a:gd name="T55" fmla="*/ 60 h 90"/>
                <a:gd name="T56" fmla="*/ 60 w 115"/>
                <a:gd name="T57" fmla="*/ 65 h 90"/>
                <a:gd name="T58" fmla="*/ 60 w 115"/>
                <a:gd name="T59" fmla="*/ 65 h 90"/>
                <a:gd name="T60" fmla="*/ 65 w 115"/>
                <a:gd name="T61" fmla="*/ 65 h 90"/>
                <a:gd name="T62" fmla="*/ 70 w 115"/>
                <a:gd name="T63" fmla="*/ 70 h 90"/>
                <a:gd name="T64" fmla="*/ 70 w 115"/>
                <a:gd name="T65" fmla="*/ 70 h 90"/>
                <a:gd name="T66" fmla="*/ 80 w 115"/>
                <a:gd name="T67" fmla="*/ 75 h 90"/>
                <a:gd name="T68" fmla="*/ 90 w 115"/>
                <a:gd name="T69" fmla="*/ 75 h 90"/>
                <a:gd name="T70" fmla="*/ 95 w 115"/>
                <a:gd name="T71" fmla="*/ 75 h 90"/>
                <a:gd name="T72" fmla="*/ 100 w 115"/>
                <a:gd name="T73" fmla="*/ 80 h 90"/>
                <a:gd name="T74" fmla="*/ 105 w 115"/>
                <a:gd name="T75" fmla="*/ 80 h 90"/>
                <a:gd name="T76" fmla="*/ 105 w 115"/>
                <a:gd name="T77" fmla="*/ 80 h 90"/>
                <a:gd name="T78" fmla="*/ 110 w 115"/>
                <a:gd name="T79" fmla="*/ 85 h 90"/>
                <a:gd name="T80" fmla="*/ 115 w 115"/>
                <a:gd name="T81" fmla="*/ 85 h 90"/>
                <a:gd name="T82" fmla="*/ 115 w 115"/>
                <a:gd name="T83" fmla="*/ 90 h 9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5"/>
                <a:gd name="T127" fmla="*/ 0 h 90"/>
                <a:gd name="T128" fmla="*/ 115 w 115"/>
                <a:gd name="T129" fmla="*/ 90 h 9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5" h="90">
                  <a:moveTo>
                    <a:pt x="0" y="0"/>
                  </a:moveTo>
                  <a:lnTo>
                    <a:pt x="5" y="0"/>
                  </a:lnTo>
                  <a:lnTo>
                    <a:pt x="10" y="0"/>
                  </a:lnTo>
                  <a:lnTo>
                    <a:pt x="10" y="5"/>
                  </a:lnTo>
                  <a:lnTo>
                    <a:pt x="15" y="5"/>
                  </a:lnTo>
                  <a:lnTo>
                    <a:pt x="15" y="10"/>
                  </a:lnTo>
                  <a:lnTo>
                    <a:pt x="20" y="10"/>
                  </a:lnTo>
                  <a:lnTo>
                    <a:pt x="25" y="15"/>
                  </a:lnTo>
                  <a:lnTo>
                    <a:pt x="25" y="20"/>
                  </a:lnTo>
                  <a:lnTo>
                    <a:pt x="35" y="35"/>
                  </a:lnTo>
                  <a:lnTo>
                    <a:pt x="40" y="40"/>
                  </a:lnTo>
                  <a:lnTo>
                    <a:pt x="40" y="45"/>
                  </a:lnTo>
                  <a:lnTo>
                    <a:pt x="45" y="50"/>
                  </a:lnTo>
                  <a:lnTo>
                    <a:pt x="50" y="55"/>
                  </a:lnTo>
                  <a:lnTo>
                    <a:pt x="55" y="55"/>
                  </a:lnTo>
                  <a:lnTo>
                    <a:pt x="55" y="60"/>
                  </a:lnTo>
                  <a:lnTo>
                    <a:pt x="60" y="65"/>
                  </a:lnTo>
                  <a:lnTo>
                    <a:pt x="65" y="65"/>
                  </a:lnTo>
                  <a:lnTo>
                    <a:pt x="70" y="70"/>
                  </a:lnTo>
                  <a:lnTo>
                    <a:pt x="80" y="75"/>
                  </a:lnTo>
                  <a:lnTo>
                    <a:pt x="90" y="75"/>
                  </a:lnTo>
                  <a:lnTo>
                    <a:pt x="95" y="75"/>
                  </a:lnTo>
                  <a:lnTo>
                    <a:pt x="100" y="80"/>
                  </a:lnTo>
                  <a:lnTo>
                    <a:pt x="105" y="80"/>
                  </a:lnTo>
                  <a:lnTo>
                    <a:pt x="110" y="85"/>
                  </a:lnTo>
                  <a:lnTo>
                    <a:pt x="115" y="85"/>
                  </a:lnTo>
                  <a:lnTo>
                    <a:pt x="115" y="9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9" name="Freeform 205"/>
            <xdr:cNvSpPr>
              <a:spLocks/>
            </xdr:cNvSpPr>
          </xdr:nvSpPr>
          <xdr:spPr bwMode="auto">
            <a:xfrm>
              <a:off x="1784" y="1221"/>
              <a:ext cx="40" cy="94"/>
            </a:xfrm>
            <a:custGeom>
              <a:avLst/>
              <a:gdLst>
                <a:gd name="T0" fmla="*/ 0 w 40"/>
                <a:gd name="T1" fmla="*/ 0 h 94"/>
                <a:gd name="T2" fmla="*/ 0 w 40"/>
                <a:gd name="T3" fmla="*/ 10 h 94"/>
                <a:gd name="T4" fmla="*/ 5 w 40"/>
                <a:gd name="T5" fmla="*/ 15 h 94"/>
                <a:gd name="T6" fmla="*/ 5 w 40"/>
                <a:gd name="T7" fmla="*/ 20 h 94"/>
                <a:gd name="T8" fmla="*/ 10 w 40"/>
                <a:gd name="T9" fmla="*/ 25 h 94"/>
                <a:gd name="T10" fmla="*/ 10 w 40"/>
                <a:gd name="T11" fmla="*/ 25 h 94"/>
                <a:gd name="T12" fmla="*/ 15 w 40"/>
                <a:gd name="T13" fmla="*/ 30 h 94"/>
                <a:gd name="T14" fmla="*/ 20 w 40"/>
                <a:gd name="T15" fmla="*/ 40 h 94"/>
                <a:gd name="T16" fmla="*/ 25 w 40"/>
                <a:gd name="T17" fmla="*/ 45 h 94"/>
                <a:gd name="T18" fmla="*/ 30 w 40"/>
                <a:gd name="T19" fmla="*/ 55 h 94"/>
                <a:gd name="T20" fmla="*/ 35 w 40"/>
                <a:gd name="T21" fmla="*/ 60 h 94"/>
                <a:gd name="T22" fmla="*/ 35 w 40"/>
                <a:gd name="T23" fmla="*/ 64 h 94"/>
                <a:gd name="T24" fmla="*/ 35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0" y="10"/>
                  </a:lnTo>
                  <a:lnTo>
                    <a:pt x="5" y="15"/>
                  </a:lnTo>
                  <a:lnTo>
                    <a:pt x="5" y="20"/>
                  </a:lnTo>
                  <a:lnTo>
                    <a:pt x="10" y="25"/>
                  </a:lnTo>
                  <a:lnTo>
                    <a:pt x="15" y="30"/>
                  </a:lnTo>
                  <a:lnTo>
                    <a:pt x="20" y="40"/>
                  </a:lnTo>
                  <a:lnTo>
                    <a:pt x="25" y="45"/>
                  </a:lnTo>
                  <a:lnTo>
                    <a:pt x="30" y="55"/>
                  </a:lnTo>
                  <a:lnTo>
                    <a:pt x="35" y="60"/>
                  </a:lnTo>
                  <a:lnTo>
                    <a:pt x="35" y="64"/>
                  </a:lnTo>
                  <a:lnTo>
                    <a:pt x="35"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0" name="Freeform 206"/>
            <xdr:cNvSpPr>
              <a:spLocks/>
            </xdr:cNvSpPr>
          </xdr:nvSpPr>
          <xdr:spPr bwMode="auto">
            <a:xfrm>
              <a:off x="1769" y="1156"/>
              <a:ext cx="20" cy="60"/>
            </a:xfrm>
            <a:custGeom>
              <a:avLst/>
              <a:gdLst>
                <a:gd name="T0" fmla="*/ 0 w 20"/>
                <a:gd name="T1" fmla="*/ 0 h 60"/>
                <a:gd name="T2" fmla="*/ 5 w 20"/>
                <a:gd name="T3" fmla="*/ 5 h 60"/>
                <a:gd name="T4" fmla="*/ 5 w 20"/>
                <a:gd name="T5" fmla="*/ 15 h 60"/>
                <a:gd name="T6" fmla="*/ 10 w 20"/>
                <a:gd name="T7" fmla="*/ 30 h 60"/>
                <a:gd name="T8" fmla="*/ 10 w 20"/>
                <a:gd name="T9" fmla="*/ 40 h 60"/>
                <a:gd name="T10" fmla="*/ 10 w 20"/>
                <a:gd name="T11" fmla="*/ 45 h 60"/>
                <a:gd name="T12" fmla="*/ 15 w 20"/>
                <a:gd name="T13" fmla="*/ 50 h 60"/>
                <a:gd name="T14" fmla="*/ 15 w 20"/>
                <a:gd name="T15" fmla="*/ 55 h 60"/>
                <a:gd name="T16" fmla="*/ 15 w 20"/>
                <a:gd name="T17" fmla="*/ 55 h 60"/>
                <a:gd name="T18" fmla="*/ 15 w 20"/>
                <a:gd name="T19" fmla="*/ 60 h 60"/>
                <a:gd name="T20" fmla="*/ 15 w 20"/>
                <a:gd name="T21" fmla="*/ 55 h 60"/>
                <a:gd name="T22" fmla="*/ 15 w 20"/>
                <a:gd name="T23" fmla="*/ 55 h 60"/>
                <a:gd name="T24" fmla="*/ 15 w 20"/>
                <a:gd name="T25" fmla="*/ 50 h 60"/>
                <a:gd name="T26" fmla="*/ 15 w 20"/>
                <a:gd name="T27" fmla="*/ 45 h 60"/>
                <a:gd name="T28" fmla="*/ 15 w 20"/>
                <a:gd name="T29" fmla="*/ 40 h 60"/>
                <a:gd name="T30" fmla="*/ 15 w 20"/>
                <a:gd name="T31" fmla="*/ 35 h 60"/>
                <a:gd name="T32" fmla="*/ 15 w 20"/>
                <a:gd name="T33" fmla="*/ 30 h 60"/>
                <a:gd name="T34" fmla="*/ 20 w 20"/>
                <a:gd name="T35" fmla="*/ 25 h 60"/>
                <a:gd name="T36" fmla="*/ 20 w 20"/>
                <a:gd name="T37" fmla="*/ 15 h 60"/>
                <a:gd name="T38" fmla="*/ 20 w 20"/>
                <a:gd name="T39" fmla="*/ 15 h 60"/>
                <a:gd name="T40" fmla="*/ 20 w 20"/>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0"/>
                <a:gd name="T65" fmla="*/ 20 w 20"/>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0">
                  <a:moveTo>
                    <a:pt x="0" y="0"/>
                  </a:moveTo>
                  <a:lnTo>
                    <a:pt x="5" y="5"/>
                  </a:lnTo>
                  <a:lnTo>
                    <a:pt x="5" y="15"/>
                  </a:lnTo>
                  <a:lnTo>
                    <a:pt x="10" y="30"/>
                  </a:lnTo>
                  <a:lnTo>
                    <a:pt x="10" y="40"/>
                  </a:lnTo>
                  <a:lnTo>
                    <a:pt x="10" y="45"/>
                  </a:lnTo>
                  <a:lnTo>
                    <a:pt x="15" y="50"/>
                  </a:lnTo>
                  <a:lnTo>
                    <a:pt x="15" y="55"/>
                  </a:lnTo>
                  <a:lnTo>
                    <a:pt x="15" y="60"/>
                  </a:lnTo>
                  <a:lnTo>
                    <a:pt x="15" y="55"/>
                  </a:lnTo>
                  <a:lnTo>
                    <a:pt x="15" y="50"/>
                  </a:lnTo>
                  <a:lnTo>
                    <a:pt x="15" y="45"/>
                  </a:lnTo>
                  <a:lnTo>
                    <a:pt x="15" y="40"/>
                  </a:lnTo>
                  <a:lnTo>
                    <a:pt x="15" y="35"/>
                  </a:lnTo>
                  <a:lnTo>
                    <a:pt x="15" y="30"/>
                  </a:lnTo>
                  <a:lnTo>
                    <a:pt x="20" y="25"/>
                  </a:lnTo>
                  <a:lnTo>
                    <a:pt x="20" y="15"/>
                  </a:lnTo>
                  <a:lnTo>
                    <a:pt x="2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1" name="Freeform 207"/>
            <xdr:cNvSpPr>
              <a:spLocks/>
            </xdr:cNvSpPr>
          </xdr:nvSpPr>
          <xdr:spPr bwMode="auto">
            <a:xfrm>
              <a:off x="1670" y="1310"/>
              <a:ext cx="20" cy="35"/>
            </a:xfrm>
            <a:custGeom>
              <a:avLst/>
              <a:gdLst>
                <a:gd name="T0" fmla="*/ 0 w 20"/>
                <a:gd name="T1" fmla="*/ 35 h 35"/>
                <a:gd name="T2" fmla="*/ 0 w 20"/>
                <a:gd name="T3" fmla="*/ 35 h 35"/>
                <a:gd name="T4" fmla="*/ 5 w 20"/>
                <a:gd name="T5" fmla="*/ 35 h 35"/>
                <a:gd name="T6" fmla="*/ 5 w 20"/>
                <a:gd name="T7" fmla="*/ 30 h 35"/>
                <a:gd name="T8" fmla="*/ 10 w 20"/>
                <a:gd name="T9" fmla="*/ 30 h 35"/>
                <a:gd name="T10" fmla="*/ 10 w 20"/>
                <a:gd name="T11" fmla="*/ 30 h 35"/>
                <a:gd name="T12" fmla="*/ 10 w 20"/>
                <a:gd name="T13" fmla="*/ 25 h 35"/>
                <a:gd name="T14" fmla="*/ 15 w 20"/>
                <a:gd name="T15" fmla="*/ 20 h 35"/>
                <a:gd name="T16" fmla="*/ 15 w 20"/>
                <a:gd name="T17" fmla="*/ 15 h 35"/>
                <a:gd name="T18" fmla="*/ 15 w 20"/>
                <a:gd name="T19" fmla="*/ 10 h 35"/>
                <a:gd name="T20" fmla="*/ 15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0" y="35"/>
                  </a:lnTo>
                  <a:lnTo>
                    <a:pt x="5" y="35"/>
                  </a:lnTo>
                  <a:lnTo>
                    <a:pt x="5" y="30"/>
                  </a:lnTo>
                  <a:lnTo>
                    <a:pt x="10" y="30"/>
                  </a:lnTo>
                  <a:lnTo>
                    <a:pt x="10" y="25"/>
                  </a:lnTo>
                  <a:lnTo>
                    <a:pt x="15" y="20"/>
                  </a:lnTo>
                  <a:lnTo>
                    <a:pt x="15" y="15"/>
                  </a:lnTo>
                  <a:lnTo>
                    <a:pt x="15" y="10"/>
                  </a:lnTo>
                  <a:lnTo>
                    <a:pt x="1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2" name="Freeform 208"/>
            <xdr:cNvSpPr>
              <a:spLocks/>
            </xdr:cNvSpPr>
          </xdr:nvSpPr>
          <xdr:spPr bwMode="auto">
            <a:xfrm>
              <a:off x="1645" y="1305"/>
              <a:ext cx="45" cy="20"/>
            </a:xfrm>
            <a:custGeom>
              <a:avLst/>
              <a:gdLst>
                <a:gd name="T0" fmla="*/ 0 w 45"/>
                <a:gd name="T1" fmla="*/ 20 h 20"/>
                <a:gd name="T2" fmla="*/ 5 w 45"/>
                <a:gd name="T3" fmla="*/ 15 h 20"/>
                <a:gd name="T4" fmla="*/ 10 w 45"/>
                <a:gd name="T5" fmla="*/ 15 h 20"/>
                <a:gd name="T6" fmla="*/ 15 w 45"/>
                <a:gd name="T7" fmla="*/ 10 h 20"/>
                <a:gd name="T8" fmla="*/ 25 w 45"/>
                <a:gd name="T9" fmla="*/ 5 h 20"/>
                <a:gd name="T10" fmla="*/ 35 w 45"/>
                <a:gd name="T11" fmla="*/ 5 h 20"/>
                <a:gd name="T12" fmla="*/ 35 w 45"/>
                <a:gd name="T13" fmla="*/ 0 h 20"/>
                <a:gd name="T14" fmla="*/ 35 w 45"/>
                <a:gd name="T15" fmla="*/ 0 h 20"/>
                <a:gd name="T16" fmla="*/ 40 w 45"/>
                <a:gd name="T17" fmla="*/ 0 h 20"/>
                <a:gd name="T18" fmla="*/ 40 w 45"/>
                <a:gd name="T19" fmla="*/ 0 h 20"/>
                <a:gd name="T20" fmla="*/ 40 w 45"/>
                <a:gd name="T21" fmla="*/ 0 h 20"/>
                <a:gd name="T22" fmla="*/ 40 w 45"/>
                <a:gd name="T23" fmla="*/ 0 h 20"/>
                <a:gd name="T24" fmla="*/ 45 w 45"/>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20"/>
                <a:gd name="T41" fmla="*/ 45 w 4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20">
                  <a:moveTo>
                    <a:pt x="0" y="20"/>
                  </a:moveTo>
                  <a:lnTo>
                    <a:pt x="5" y="15"/>
                  </a:lnTo>
                  <a:lnTo>
                    <a:pt x="10" y="15"/>
                  </a:lnTo>
                  <a:lnTo>
                    <a:pt x="15" y="10"/>
                  </a:lnTo>
                  <a:lnTo>
                    <a:pt x="25" y="5"/>
                  </a:lnTo>
                  <a:lnTo>
                    <a:pt x="35" y="5"/>
                  </a:lnTo>
                  <a:lnTo>
                    <a:pt x="35" y="0"/>
                  </a:lnTo>
                  <a:lnTo>
                    <a:pt x="40" y="0"/>
                  </a:lnTo>
                  <a:lnTo>
                    <a:pt x="45"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3" name="Freeform 209"/>
            <xdr:cNvSpPr>
              <a:spLocks/>
            </xdr:cNvSpPr>
          </xdr:nvSpPr>
          <xdr:spPr bwMode="auto">
            <a:xfrm>
              <a:off x="1640" y="1246"/>
              <a:ext cx="25" cy="49"/>
            </a:xfrm>
            <a:custGeom>
              <a:avLst/>
              <a:gdLst>
                <a:gd name="T0" fmla="*/ 0 w 25"/>
                <a:gd name="T1" fmla="*/ 49 h 49"/>
                <a:gd name="T2" fmla="*/ 5 w 25"/>
                <a:gd name="T3" fmla="*/ 44 h 49"/>
                <a:gd name="T4" fmla="*/ 10 w 25"/>
                <a:gd name="T5" fmla="*/ 39 h 49"/>
                <a:gd name="T6" fmla="*/ 10 w 25"/>
                <a:gd name="T7" fmla="*/ 39 h 49"/>
                <a:gd name="T8" fmla="*/ 15 w 25"/>
                <a:gd name="T9" fmla="*/ 35 h 49"/>
                <a:gd name="T10" fmla="*/ 15 w 25"/>
                <a:gd name="T11" fmla="*/ 25 h 49"/>
                <a:gd name="T12" fmla="*/ 20 w 25"/>
                <a:gd name="T13" fmla="*/ 20 h 49"/>
                <a:gd name="T14" fmla="*/ 20 w 25"/>
                <a:gd name="T15" fmla="*/ 10 h 49"/>
                <a:gd name="T16" fmla="*/ 25 w 25"/>
                <a:gd name="T17" fmla="*/ 5 h 49"/>
                <a:gd name="T18" fmla="*/ 25 w 25"/>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49"/>
                <a:gd name="T32" fmla="*/ 25 w 25"/>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49">
                  <a:moveTo>
                    <a:pt x="0" y="49"/>
                  </a:moveTo>
                  <a:lnTo>
                    <a:pt x="5" y="44"/>
                  </a:lnTo>
                  <a:lnTo>
                    <a:pt x="10" y="39"/>
                  </a:lnTo>
                  <a:lnTo>
                    <a:pt x="15" y="35"/>
                  </a:lnTo>
                  <a:lnTo>
                    <a:pt x="15" y="25"/>
                  </a:lnTo>
                  <a:lnTo>
                    <a:pt x="20" y="20"/>
                  </a:lnTo>
                  <a:lnTo>
                    <a:pt x="20"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4" name="Freeform 210"/>
            <xdr:cNvSpPr>
              <a:spLocks/>
            </xdr:cNvSpPr>
          </xdr:nvSpPr>
          <xdr:spPr bwMode="auto">
            <a:xfrm>
              <a:off x="1660" y="1211"/>
              <a:ext cx="10" cy="35"/>
            </a:xfrm>
            <a:custGeom>
              <a:avLst/>
              <a:gdLst>
                <a:gd name="T0" fmla="*/ 0 w 10"/>
                <a:gd name="T1" fmla="*/ 5 h 35"/>
                <a:gd name="T2" fmla="*/ 0 w 10"/>
                <a:gd name="T3" fmla="*/ 5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0" y="5"/>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5" name="Freeform 211"/>
            <xdr:cNvSpPr>
              <a:spLocks/>
            </xdr:cNvSpPr>
          </xdr:nvSpPr>
          <xdr:spPr bwMode="auto">
            <a:xfrm>
              <a:off x="1690" y="1325"/>
              <a:ext cx="39" cy="25"/>
            </a:xfrm>
            <a:custGeom>
              <a:avLst/>
              <a:gdLst>
                <a:gd name="T0" fmla="*/ 0 w 39"/>
                <a:gd name="T1" fmla="*/ 25 h 25"/>
                <a:gd name="T2" fmla="*/ 5 w 39"/>
                <a:gd name="T3" fmla="*/ 20 h 25"/>
                <a:gd name="T4" fmla="*/ 10 w 39"/>
                <a:gd name="T5" fmla="*/ 20 h 25"/>
                <a:gd name="T6" fmla="*/ 24 w 39"/>
                <a:gd name="T7" fmla="*/ 15 h 25"/>
                <a:gd name="T8" fmla="*/ 29 w 39"/>
                <a:gd name="T9" fmla="*/ 10 h 25"/>
                <a:gd name="T10" fmla="*/ 34 w 39"/>
                <a:gd name="T11" fmla="*/ 10 h 25"/>
                <a:gd name="T12" fmla="*/ 34 w 39"/>
                <a:gd name="T13" fmla="*/ 5 h 25"/>
                <a:gd name="T14" fmla="*/ 39 w 39"/>
                <a:gd name="T15" fmla="*/ 5 h 25"/>
                <a:gd name="T16" fmla="*/ 39 w 39"/>
                <a:gd name="T17" fmla="*/ 0 h 25"/>
                <a:gd name="T18" fmla="*/ 39 w 3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9"/>
                <a:gd name="T31" fmla="*/ 0 h 25"/>
                <a:gd name="T32" fmla="*/ 39 w 3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9" h="25">
                  <a:moveTo>
                    <a:pt x="0" y="25"/>
                  </a:moveTo>
                  <a:lnTo>
                    <a:pt x="5" y="20"/>
                  </a:lnTo>
                  <a:lnTo>
                    <a:pt x="10" y="20"/>
                  </a:lnTo>
                  <a:lnTo>
                    <a:pt x="24" y="15"/>
                  </a:lnTo>
                  <a:lnTo>
                    <a:pt x="29" y="10"/>
                  </a:lnTo>
                  <a:lnTo>
                    <a:pt x="34" y="10"/>
                  </a:lnTo>
                  <a:lnTo>
                    <a:pt x="34" y="5"/>
                  </a:lnTo>
                  <a:lnTo>
                    <a:pt x="39" y="5"/>
                  </a:lnTo>
                  <a:lnTo>
                    <a:pt x="3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12"/>
            <xdr:cNvSpPr>
              <a:spLocks/>
            </xdr:cNvSpPr>
          </xdr:nvSpPr>
          <xdr:spPr bwMode="auto">
            <a:xfrm>
              <a:off x="1729" y="1325"/>
              <a:ext cx="5" cy="45"/>
            </a:xfrm>
            <a:custGeom>
              <a:avLst/>
              <a:gdLst>
                <a:gd name="T0" fmla="*/ 5 w 5"/>
                <a:gd name="T1" fmla="*/ 0 h 45"/>
                <a:gd name="T2" fmla="*/ 5 w 5"/>
                <a:gd name="T3" fmla="*/ 0 h 45"/>
                <a:gd name="T4" fmla="*/ 5 w 5"/>
                <a:gd name="T5" fmla="*/ 5 h 45"/>
                <a:gd name="T6" fmla="*/ 5 w 5"/>
                <a:gd name="T7" fmla="*/ 10 h 45"/>
                <a:gd name="T8" fmla="*/ 5 w 5"/>
                <a:gd name="T9" fmla="*/ 15 h 45"/>
                <a:gd name="T10" fmla="*/ 5 w 5"/>
                <a:gd name="T11" fmla="*/ 20 h 45"/>
                <a:gd name="T12" fmla="*/ 5 w 5"/>
                <a:gd name="T13" fmla="*/ 20 h 45"/>
                <a:gd name="T14" fmla="*/ 5 w 5"/>
                <a:gd name="T15" fmla="*/ 25 h 45"/>
                <a:gd name="T16" fmla="*/ 5 w 5"/>
                <a:gd name="T17" fmla="*/ 35 h 45"/>
                <a:gd name="T18" fmla="*/ 0 w 5"/>
                <a:gd name="T19" fmla="*/ 40 h 45"/>
                <a:gd name="T20" fmla="*/ 0 w 5"/>
                <a:gd name="T21" fmla="*/ 40 h 45"/>
                <a:gd name="T22" fmla="*/ 0 w 5"/>
                <a:gd name="T23" fmla="*/ 45 h 4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5"/>
                <a:gd name="T38" fmla="*/ 5 w 5"/>
                <a:gd name="T39" fmla="*/ 45 h 4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5">
                  <a:moveTo>
                    <a:pt x="5" y="0"/>
                  </a:moveTo>
                  <a:lnTo>
                    <a:pt x="5" y="0"/>
                  </a:lnTo>
                  <a:lnTo>
                    <a:pt x="5" y="5"/>
                  </a:lnTo>
                  <a:lnTo>
                    <a:pt x="5" y="10"/>
                  </a:lnTo>
                  <a:lnTo>
                    <a:pt x="5" y="15"/>
                  </a:lnTo>
                  <a:lnTo>
                    <a:pt x="5" y="20"/>
                  </a:lnTo>
                  <a:lnTo>
                    <a:pt x="5" y="25"/>
                  </a:lnTo>
                  <a:lnTo>
                    <a:pt x="5" y="35"/>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13"/>
            <xdr:cNvSpPr>
              <a:spLocks/>
            </xdr:cNvSpPr>
          </xdr:nvSpPr>
          <xdr:spPr bwMode="auto">
            <a:xfrm>
              <a:off x="1675" y="1171"/>
              <a:ext cx="44" cy="35"/>
            </a:xfrm>
            <a:custGeom>
              <a:avLst/>
              <a:gdLst>
                <a:gd name="T0" fmla="*/ 0 w 44"/>
                <a:gd name="T1" fmla="*/ 30 h 35"/>
                <a:gd name="T2" fmla="*/ 0 w 44"/>
                <a:gd name="T3" fmla="*/ 35 h 35"/>
                <a:gd name="T4" fmla="*/ 5 w 44"/>
                <a:gd name="T5" fmla="*/ 35 h 35"/>
                <a:gd name="T6" fmla="*/ 5 w 44"/>
                <a:gd name="T7" fmla="*/ 35 h 35"/>
                <a:gd name="T8" fmla="*/ 10 w 44"/>
                <a:gd name="T9" fmla="*/ 35 h 35"/>
                <a:gd name="T10" fmla="*/ 10 w 44"/>
                <a:gd name="T11" fmla="*/ 35 h 35"/>
                <a:gd name="T12" fmla="*/ 15 w 44"/>
                <a:gd name="T13" fmla="*/ 35 h 35"/>
                <a:gd name="T14" fmla="*/ 15 w 44"/>
                <a:gd name="T15" fmla="*/ 35 h 35"/>
                <a:gd name="T16" fmla="*/ 20 w 44"/>
                <a:gd name="T17" fmla="*/ 35 h 35"/>
                <a:gd name="T18" fmla="*/ 25 w 44"/>
                <a:gd name="T19" fmla="*/ 30 h 35"/>
                <a:gd name="T20" fmla="*/ 35 w 44"/>
                <a:gd name="T21" fmla="*/ 25 h 35"/>
                <a:gd name="T22" fmla="*/ 35 w 44"/>
                <a:gd name="T23" fmla="*/ 25 h 35"/>
                <a:gd name="T24" fmla="*/ 39 w 44"/>
                <a:gd name="T25" fmla="*/ 25 h 35"/>
                <a:gd name="T26" fmla="*/ 39 w 44"/>
                <a:gd name="T27" fmla="*/ 25 h 35"/>
                <a:gd name="T28" fmla="*/ 44 w 44"/>
                <a:gd name="T29" fmla="*/ 25 h 35"/>
                <a:gd name="T30" fmla="*/ 39 w 44"/>
                <a:gd name="T31" fmla="*/ 20 h 35"/>
                <a:gd name="T32" fmla="*/ 39 w 44"/>
                <a:gd name="T33" fmla="*/ 15 h 35"/>
                <a:gd name="T34" fmla="*/ 39 w 44"/>
                <a:gd name="T35" fmla="*/ 15 h 35"/>
                <a:gd name="T36" fmla="*/ 35 w 44"/>
                <a:gd name="T37" fmla="*/ 10 h 35"/>
                <a:gd name="T38" fmla="*/ 35 w 44"/>
                <a:gd name="T39" fmla="*/ 10 h 35"/>
                <a:gd name="T40" fmla="*/ 30 w 44"/>
                <a:gd name="T41" fmla="*/ 5 h 35"/>
                <a:gd name="T42" fmla="*/ 20 w 44"/>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4"/>
                <a:gd name="T67" fmla="*/ 0 h 35"/>
                <a:gd name="T68" fmla="*/ 44 w 4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4" h="35">
                  <a:moveTo>
                    <a:pt x="0" y="30"/>
                  </a:moveTo>
                  <a:lnTo>
                    <a:pt x="0" y="35"/>
                  </a:lnTo>
                  <a:lnTo>
                    <a:pt x="5" y="35"/>
                  </a:lnTo>
                  <a:lnTo>
                    <a:pt x="10" y="35"/>
                  </a:lnTo>
                  <a:lnTo>
                    <a:pt x="15" y="35"/>
                  </a:lnTo>
                  <a:lnTo>
                    <a:pt x="20" y="35"/>
                  </a:lnTo>
                  <a:lnTo>
                    <a:pt x="25" y="30"/>
                  </a:lnTo>
                  <a:lnTo>
                    <a:pt x="35" y="25"/>
                  </a:lnTo>
                  <a:lnTo>
                    <a:pt x="39" y="25"/>
                  </a:lnTo>
                  <a:lnTo>
                    <a:pt x="44" y="25"/>
                  </a:lnTo>
                  <a:lnTo>
                    <a:pt x="39" y="20"/>
                  </a:lnTo>
                  <a:lnTo>
                    <a:pt x="39"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14"/>
            <xdr:cNvSpPr>
              <a:spLocks/>
            </xdr:cNvSpPr>
          </xdr:nvSpPr>
          <xdr:spPr bwMode="auto">
            <a:xfrm>
              <a:off x="1749" y="1325"/>
              <a:ext cx="35" cy="30"/>
            </a:xfrm>
            <a:custGeom>
              <a:avLst/>
              <a:gdLst>
                <a:gd name="T0" fmla="*/ 0 w 35"/>
                <a:gd name="T1" fmla="*/ 30 h 30"/>
                <a:gd name="T2" fmla="*/ 0 w 35"/>
                <a:gd name="T3" fmla="*/ 30 h 30"/>
                <a:gd name="T4" fmla="*/ 0 w 35"/>
                <a:gd name="T5" fmla="*/ 25 h 30"/>
                <a:gd name="T6" fmla="*/ 10 w 35"/>
                <a:gd name="T7" fmla="*/ 20 h 30"/>
                <a:gd name="T8" fmla="*/ 15 w 35"/>
                <a:gd name="T9" fmla="*/ 15 h 30"/>
                <a:gd name="T10" fmla="*/ 20 w 35"/>
                <a:gd name="T11" fmla="*/ 10 h 30"/>
                <a:gd name="T12" fmla="*/ 20 w 35"/>
                <a:gd name="T13" fmla="*/ 5 h 30"/>
                <a:gd name="T14" fmla="*/ 20 w 35"/>
                <a:gd name="T15" fmla="*/ 5 h 30"/>
                <a:gd name="T16" fmla="*/ 25 w 35"/>
                <a:gd name="T17" fmla="*/ 0 h 30"/>
                <a:gd name="T18" fmla="*/ 25 w 35"/>
                <a:gd name="T19" fmla="*/ 5 h 30"/>
                <a:gd name="T20" fmla="*/ 25 w 35"/>
                <a:gd name="T21" fmla="*/ 5 h 30"/>
                <a:gd name="T22" fmla="*/ 30 w 35"/>
                <a:gd name="T23" fmla="*/ 15 h 30"/>
                <a:gd name="T24" fmla="*/ 35 w 35"/>
                <a:gd name="T25" fmla="*/ 15 h 30"/>
                <a:gd name="T26" fmla="*/ 35 w 35"/>
                <a:gd name="T27" fmla="*/ 20 h 30"/>
                <a:gd name="T28" fmla="*/ 35 w 35"/>
                <a:gd name="T29" fmla="*/ 25 h 30"/>
                <a:gd name="T30" fmla="*/ 35 w 35"/>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0" y="30"/>
                  </a:moveTo>
                  <a:lnTo>
                    <a:pt x="0" y="30"/>
                  </a:lnTo>
                  <a:lnTo>
                    <a:pt x="0" y="25"/>
                  </a:lnTo>
                  <a:lnTo>
                    <a:pt x="10" y="20"/>
                  </a:lnTo>
                  <a:lnTo>
                    <a:pt x="15" y="15"/>
                  </a:lnTo>
                  <a:lnTo>
                    <a:pt x="20" y="10"/>
                  </a:lnTo>
                  <a:lnTo>
                    <a:pt x="20" y="5"/>
                  </a:lnTo>
                  <a:lnTo>
                    <a:pt x="25" y="0"/>
                  </a:lnTo>
                  <a:lnTo>
                    <a:pt x="25" y="5"/>
                  </a:lnTo>
                  <a:lnTo>
                    <a:pt x="30" y="15"/>
                  </a:lnTo>
                  <a:lnTo>
                    <a:pt x="35" y="15"/>
                  </a:lnTo>
                  <a:lnTo>
                    <a:pt x="35" y="20"/>
                  </a:lnTo>
                  <a:lnTo>
                    <a:pt x="35" y="25"/>
                  </a:lnTo>
                  <a:lnTo>
                    <a:pt x="3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15"/>
            <xdr:cNvSpPr>
              <a:spLocks/>
            </xdr:cNvSpPr>
          </xdr:nvSpPr>
          <xdr:spPr bwMode="auto">
            <a:xfrm>
              <a:off x="1714" y="1156"/>
              <a:ext cx="40" cy="25"/>
            </a:xfrm>
            <a:custGeom>
              <a:avLst/>
              <a:gdLst>
                <a:gd name="T0" fmla="*/ 0 w 40"/>
                <a:gd name="T1" fmla="*/ 20 h 25"/>
                <a:gd name="T2" fmla="*/ 5 w 40"/>
                <a:gd name="T3" fmla="*/ 20 h 25"/>
                <a:gd name="T4" fmla="*/ 10 w 40"/>
                <a:gd name="T5" fmla="*/ 20 h 25"/>
                <a:gd name="T6" fmla="*/ 10 w 40"/>
                <a:gd name="T7" fmla="*/ 20 h 25"/>
                <a:gd name="T8" fmla="*/ 15 w 40"/>
                <a:gd name="T9" fmla="*/ 20 h 25"/>
                <a:gd name="T10" fmla="*/ 25 w 40"/>
                <a:gd name="T11" fmla="*/ 20 h 25"/>
                <a:gd name="T12" fmla="*/ 30 w 40"/>
                <a:gd name="T13" fmla="*/ 20 h 25"/>
                <a:gd name="T14" fmla="*/ 30 w 40"/>
                <a:gd name="T15" fmla="*/ 20 h 25"/>
                <a:gd name="T16" fmla="*/ 30 w 40"/>
                <a:gd name="T17" fmla="*/ 20 h 25"/>
                <a:gd name="T18" fmla="*/ 35 w 40"/>
                <a:gd name="T19" fmla="*/ 20 h 25"/>
                <a:gd name="T20" fmla="*/ 40 w 40"/>
                <a:gd name="T21" fmla="*/ 25 h 25"/>
                <a:gd name="T22" fmla="*/ 40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40 w 40"/>
                <a:gd name="T35" fmla="*/ 10 h 25"/>
                <a:gd name="T36" fmla="*/ 35 w 40"/>
                <a:gd name="T37" fmla="*/ 5 h 25"/>
                <a:gd name="T38" fmla="*/ 35 w 40"/>
                <a:gd name="T39" fmla="*/ 5 h 25"/>
                <a:gd name="T40" fmla="*/ 35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20"/>
                  </a:moveTo>
                  <a:lnTo>
                    <a:pt x="5" y="20"/>
                  </a:lnTo>
                  <a:lnTo>
                    <a:pt x="10" y="20"/>
                  </a:lnTo>
                  <a:lnTo>
                    <a:pt x="15" y="20"/>
                  </a:lnTo>
                  <a:lnTo>
                    <a:pt x="25" y="20"/>
                  </a:lnTo>
                  <a:lnTo>
                    <a:pt x="30" y="20"/>
                  </a:lnTo>
                  <a:lnTo>
                    <a:pt x="35" y="20"/>
                  </a:lnTo>
                  <a:lnTo>
                    <a:pt x="40" y="25"/>
                  </a:lnTo>
                  <a:lnTo>
                    <a:pt x="40" y="20"/>
                  </a:lnTo>
                  <a:lnTo>
                    <a:pt x="40" y="15"/>
                  </a:lnTo>
                  <a:lnTo>
                    <a:pt x="40"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4" name="Group 216"/>
          <xdr:cNvGrpSpPr>
            <a:grpSpLocks/>
          </xdr:cNvGrpSpPr>
        </xdr:nvGrpSpPr>
        <xdr:grpSpPr bwMode="auto">
          <a:xfrm>
            <a:off x="601" y="69"/>
            <a:ext cx="1427" cy="1708"/>
            <a:chOff x="601" y="69"/>
            <a:chExt cx="1427" cy="1708"/>
          </a:xfrm>
        </xdr:grpSpPr>
        <xdr:sp macro="" textlink="">
          <xdr:nvSpPr>
            <xdr:cNvPr id="300" name="Freeform 217"/>
            <xdr:cNvSpPr>
              <a:spLocks/>
            </xdr:cNvSpPr>
          </xdr:nvSpPr>
          <xdr:spPr bwMode="auto">
            <a:xfrm>
              <a:off x="1804" y="1276"/>
              <a:ext cx="35" cy="59"/>
            </a:xfrm>
            <a:custGeom>
              <a:avLst/>
              <a:gdLst>
                <a:gd name="T0" fmla="*/ 0 w 35"/>
                <a:gd name="T1" fmla="*/ 59 h 59"/>
                <a:gd name="T2" fmla="*/ 0 w 35"/>
                <a:gd name="T3" fmla="*/ 49 h 59"/>
                <a:gd name="T4" fmla="*/ 0 w 35"/>
                <a:gd name="T5" fmla="*/ 34 h 59"/>
                <a:gd name="T6" fmla="*/ 5 w 35"/>
                <a:gd name="T7" fmla="*/ 29 h 59"/>
                <a:gd name="T8" fmla="*/ 5 w 35"/>
                <a:gd name="T9" fmla="*/ 19 h 59"/>
                <a:gd name="T10" fmla="*/ 5 w 35"/>
                <a:gd name="T11" fmla="*/ 14 h 59"/>
                <a:gd name="T12" fmla="*/ 10 w 35"/>
                <a:gd name="T13" fmla="*/ 9 h 59"/>
                <a:gd name="T14" fmla="*/ 10 w 35"/>
                <a:gd name="T15" fmla="*/ 9 h 59"/>
                <a:gd name="T16" fmla="*/ 10 w 35"/>
                <a:gd name="T17" fmla="*/ 5 h 59"/>
                <a:gd name="T18" fmla="*/ 10 w 35"/>
                <a:gd name="T19" fmla="*/ 0 h 59"/>
                <a:gd name="T20" fmla="*/ 15 w 35"/>
                <a:gd name="T21" fmla="*/ 0 h 59"/>
                <a:gd name="T22" fmla="*/ 20 w 35"/>
                <a:gd name="T23" fmla="*/ 0 h 59"/>
                <a:gd name="T24" fmla="*/ 20 w 35"/>
                <a:gd name="T25" fmla="*/ 5 h 59"/>
                <a:gd name="T26" fmla="*/ 25 w 35"/>
                <a:gd name="T27" fmla="*/ 5 h 59"/>
                <a:gd name="T28" fmla="*/ 25 w 35"/>
                <a:gd name="T29" fmla="*/ 5 h 59"/>
                <a:gd name="T30" fmla="*/ 30 w 35"/>
                <a:gd name="T31" fmla="*/ 9 h 59"/>
                <a:gd name="T32" fmla="*/ 30 w 35"/>
                <a:gd name="T33" fmla="*/ 9 h 59"/>
                <a:gd name="T34" fmla="*/ 35 w 35"/>
                <a:gd name="T35" fmla="*/ 14 h 5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59"/>
                <a:gd name="T56" fmla="*/ 35 w 35"/>
                <a:gd name="T57" fmla="*/ 59 h 5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59">
                  <a:moveTo>
                    <a:pt x="0" y="59"/>
                  </a:moveTo>
                  <a:lnTo>
                    <a:pt x="0" y="49"/>
                  </a:lnTo>
                  <a:lnTo>
                    <a:pt x="0" y="34"/>
                  </a:lnTo>
                  <a:lnTo>
                    <a:pt x="5" y="29"/>
                  </a:lnTo>
                  <a:lnTo>
                    <a:pt x="5" y="19"/>
                  </a:lnTo>
                  <a:lnTo>
                    <a:pt x="5" y="14"/>
                  </a:lnTo>
                  <a:lnTo>
                    <a:pt x="10" y="9"/>
                  </a:lnTo>
                  <a:lnTo>
                    <a:pt x="10" y="5"/>
                  </a:lnTo>
                  <a:lnTo>
                    <a:pt x="10" y="0"/>
                  </a:lnTo>
                  <a:lnTo>
                    <a:pt x="15" y="0"/>
                  </a:lnTo>
                  <a:lnTo>
                    <a:pt x="20" y="0"/>
                  </a:lnTo>
                  <a:lnTo>
                    <a:pt x="20" y="5"/>
                  </a:lnTo>
                  <a:lnTo>
                    <a:pt x="25" y="5"/>
                  </a:lnTo>
                  <a:lnTo>
                    <a:pt x="30" y="9"/>
                  </a:lnTo>
                  <a:lnTo>
                    <a:pt x="35"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218"/>
            <xdr:cNvSpPr>
              <a:spLocks/>
            </xdr:cNvSpPr>
          </xdr:nvSpPr>
          <xdr:spPr bwMode="auto">
            <a:xfrm>
              <a:off x="1660" y="1276"/>
              <a:ext cx="59" cy="44"/>
            </a:xfrm>
            <a:custGeom>
              <a:avLst/>
              <a:gdLst>
                <a:gd name="T0" fmla="*/ 0 w 59"/>
                <a:gd name="T1" fmla="*/ 24 h 44"/>
                <a:gd name="T2" fmla="*/ 15 w 59"/>
                <a:gd name="T3" fmla="*/ 14 h 44"/>
                <a:gd name="T4" fmla="*/ 20 w 59"/>
                <a:gd name="T5" fmla="*/ 14 h 44"/>
                <a:gd name="T6" fmla="*/ 25 w 59"/>
                <a:gd name="T7" fmla="*/ 9 h 44"/>
                <a:gd name="T8" fmla="*/ 25 w 59"/>
                <a:gd name="T9" fmla="*/ 9 h 44"/>
                <a:gd name="T10" fmla="*/ 35 w 59"/>
                <a:gd name="T11" fmla="*/ 9 h 44"/>
                <a:gd name="T12" fmla="*/ 40 w 59"/>
                <a:gd name="T13" fmla="*/ 9 h 44"/>
                <a:gd name="T14" fmla="*/ 45 w 59"/>
                <a:gd name="T15" fmla="*/ 5 h 44"/>
                <a:gd name="T16" fmla="*/ 45 w 59"/>
                <a:gd name="T17" fmla="*/ 5 h 44"/>
                <a:gd name="T18" fmla="*/ 50 w 59"/>
                <a:gd name="T19" fmla="*/ 5 h 44"/>
                <a:gd name="T20" fmla="*/ 50 w 59"/>
                <a:gd name="T21" fmla="*/ 5 h 44"/>
                <a:gd name="T22" fmla="*/ 50 w 59"/>
                <a:gd name="T23" fmla="*/ 0 h 44"/>
                <a:gd name="T24" fmla="*/ 50 w 59"/>
                <a:gd name="T25" fmla="*/ 0 h 44"/>
                <a:gd name="T26" fmla="*/ 50 w 59"/>
                <a:gd name="T27" fmla="*/ 0 h 44"/>
                <a:gd name="T28" fmla="*/ 54 w 59"/>
                <a:gd name="T29" fmla="*/ 5 h 44"/>
                <a:gd name="T30" fmla="*/ 54 w 59"/>
                <a:gd name="T31" fmla="*/ 5 h 44"/>
                <a:gd name="T32" fmla="*/ 54 w 59"/>
                <a:gd name="T33" fmla="*/ 9 h 44"/>
                <a:gd name="T34" fmla="*/ 59 w 59"/>
                <a:gd name="T35" fmla="*/ 14 h 44"/>
                <a:gd name="T36" fmla="*/ 59 w 59"/>
                <a:gd name="T37" fmla="*/ 19 h 44"/>
                <a:gd name="T38" fmla="*/ 59 w 59"/>
                <a:gd name="T39" fmla="*/ 19 h 44"/>
                <a:gd name="T40" fmla="*/ 54 w 59"/>
                <a:gd name="T41" fmla="*/ 24 h 44"/>
                <a:gd name="T42" fmla="*/ 54 w 59"/>
                <a:gd name="T43" fmla="*/ 29 h 44"/>
                <a:gd name="T44" fmla="*/ 54 w 59"/>
                <a:gd name="T45" fmla="*/ 34 h 44"/>
                <a:gd name="T46" fmla="*/ 50 w 59"/>
                <a:gd name="T47" fmla="*/ 39 h 44"/>
                <a:gd name="T48" fmla="*/ 50 w 59"/>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9"/>
                <a:gd name="T76" fmla="*/ 0 h 44"/>
                <a:gd name="T77" fmla="*/ 59 w 59"/>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9" h="44">
                  <a:moveTo>
                    <a:pt x="0" y="24"/>
                  </a:moveTo>
                  <a:lnTo>
                    <a:pt x="15" y="14"/>
                  </a:lnTo>
                  <a:lnTo>
                    <a:pt x="20" y="14"/>
                  </a:lnTo>
                  <a:lnTo>
                    <a:pt x="25" y="9"/>
                  </a:lnTo>
                  <a:lnTo>
                    <a:pt x="35" y="9"/>
                  </a:lnTo>
                  <a:lnTo>
                    <a:pt x="40" y="9"/>
                  </a:lnTo>
                  <a:lnTo>
                    <a:pt x="45" y="5"/>
                  </a:lnTo>
                  <a:lnTo>
                    <a:pt x="50" y="5"/>
                  </a:lnTo>
                  <a:lnTo>
                    <a:pt x="50" y="0"/>
                  </a:lnTo>
                  <a:lnTo>
                    <a:pt x="54" y="5"/>
                  </a:lnTo>
                  <a:lnTo>
                    <a:pt x="54" y="9"/>
                  </a:lnTo>
                  <a:lnTo>
                    <a:pt x="59" y="14"/>
                  </a:lnTo>
                  <a:lnTo>
                    <a:pt x="59" y="19"/>
                  </a:lnTo>
                  <a:lnTo>
                    <a:pt x="54" y="24"/>
                  </a:lnTo>
                  <a:lnTo>
                    <a:pt x="54" y="29"/>
                  </a:lnTo>
                  <a:lnTo>
                    <a:pt x="54" y="34"/>
                  </a:lnTo>
                  <a:lnTo>
                    <a:pt x="50"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219"/>
            <xdr:cNvSpPr>
              <a:spLocks/>
            </xdr:cNvSpPr>
          </xdr:nvSpPr>
          <xdr:spPr bwMode="auto">
            <a:xfrm>
              <a:off x="1675" y="1211"/>
              <a:ext cx="25" cy="35"/>
            </a:xfrm>
            <a:custGeom>
              <a:avLst/>
              <a:gdLst>
                <a:gd name="T0" fmla="*/ 0 w 25"/>
                <a:gd name="T1" fmla="*/ 35 h 35"/>
                <a:gd name="T2" fmla="*/ 0 w 25"/>
                <a:gd name="T3" fmla="*/ 35 h 35"/>
                <a:gd name="T4" fmla="*/ 5 w 25"/>
                <a:gd name="T5" fmla="*/ 35 h 35"/>
                <a:gd name="T6" fmla="*/ 5 w 25"/>
                <a:gd name="T7" fmla="*/ 35 h 35"/>
                <a:gd name="T8" fmla="*/ 10 w 25"/>
                <a:gd name="T9" fmla="*/ 35 h 35"/>
                <a:gd name="T10" fmla="*/ 10 w 25"/>
                <a:gd name="T11" fmla="*/ 30 h 35"/>
                <a:gd name="T12" fmla="*/ 15 w 25"/>
                <a:gd name="T13" fmla="*/ 30 h 35"/>
                <a:gd name="T14" fmla="*/ 20 w 25"/>
                <a:gd name="T15" fmla="*/ 25 h 35"/>
                <a:gd name="T16" fmla="*/ 20 w 25"/>
                <a:gd name="T17" fmla="*/ 25 h 35"/>
                <a:gd name="T18" fmla="*/ 20 w 25"/>
                <a:gd name="T19" fmla="*/ 20 h 35"/>
                <a:gd name="T20" fmla="*/ 25 w 25"/>
                <a:gd name="T21" fmla="*/ 15 h 35"/>
                <a:gd name="T22" fmla="*/ 25 w 25"/>
                <a:gd name="T23" fmla="*/ 15 h 35"/>
                <a:gd name="T24" fmla="*/ 25 w 25"/>
                <a:gd name="T25" fmla="*/ 15 h 35"/>
                <a:gd name="T26" fmla="*/ 20 w 25"/>
                <a:gd name="T27" fmla="*/ 10 h 35"/>
                <a:gd name="T28" fmla="*/ 20 w 25"/>
                <a:gd name="T29" fmla="*/ 10 h 35"/>
                <a:gd name="T30" fmla="*/ 20 w 25"/>
                <a:gd name="T31" fmla="*/ 10 h 35"/>
                <a:gd name="T32" fmla="*/ 15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0" y="35"/>
                  </a:lnTo>
                  <a:lnTo>
                    <a:pt x="5" y="35"/>
                  </a:lnTo>
                  <a:lnTo>
                    <a:pt x="10" y="35"/>
                  </a:lnTo>
                  <a:lnTo>
                    <a:pt x="10" y="30"/>
                  </a:lnTo>
                  <a:lnTo>
                    <a:pt x="15" y="30"/>
                  </a:lnTo>
                  <a:lnTo>
                    <a:pt x="20" y="25"/>
                  </a:lnTo>
                  <a:lnTo>
                    <a:pt x="20" y="20"/>
                  </a:lnTo>
                  <a:lnTo>
                    <a:pt x="25" y="15"/>
                  </a:lnTo>
                  <a:lnTo>
                    <a:pt x="20" y="10"/>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220"/>
            <xdr:cNvSpPr>
              <a:spLocks/>
            </xdr:cNvSpPr>
          </xdr:nvSpPr>
          <xdr:spPr bwMode="auto">
            <a:xfrm>
              <a:off x="1710" y="1186"/>
              <a:ext cx="24" cy="30"/>
            </a:xfrm>
            <a:custGeom>
              <a:avLst/>
              <a:gdLst>
                <a:gd name="T0" fmla="*/ 0 w 24"/>
                <a:gd name="T1" fmla="*/ 30 h 30"/>
                <a:gd name="T2" fmla="*/ 4 w 24"/>
                <a:gd name="T3" fmla="*/ 30 h 30"/>
                <a:gd name="T4" fmla="*/ 9 w 24"/>
                <a:gd name="T5" fmla="*/ 30 h 30"/>
                <a:gd name="T6" fmla="*/ 9 w 24"/>
                <a:gd name="T7" fmla="*/ 30 h 30"/>
                <a:gd name="T8" fmla="*/ 14 w 24"/>
                <a:gd name="T9" fmla="*/ 30 h 30"/>
                <a:gd name="T10" fmla="*/ 14 w 24"/>
                <a:gd name="T11" fmla="*/ 30 h 30"/>
                <a:gd name="T12" fmla="*/ 19 w 24"/>
                <a:gd name="T13" fmla="*/ 30 h 30"/>
                <a:gd name="T14" fmla="*/ 19 w 24"/>
                <a:gd name="T15" fmla="*/ 30 h 30"/>
                <a:gd name="T16" fmla="*/ 24 w 24"/>
                <a:gd name="T17" fmla="*/ 25 h 30"/>
                <a:gd name="T18" fmla="*/ 24 w 24"/>
                <a:gd name="T19" fmla="*/ 25 h 30"/>
                <a:gd name="T20" fmla="*/ 24 w 24"/>
                <a:gd name="T21" fmla="*/ 25 h 30"/>
                <a:gd name="T22" fmla="*/ 24 w 24"/>
                <a:gd name="T23" fmla="*/ 20 h 30"/>
                <a:gd name="T24" fmla="*/ 24 w 24"/>
                <a:gd name="T25" fmla="*/ 10 h 30"/>
                <a:gd name="T26" fmla="*/ 24 w 24"/>
                <a:gd name="T27" fmla="*/ 5 h 30"/>
                <a:gd name="T28" fmla="*/ 24 w 24"/>
                <a:gd name="T29" fmla="*/ 5 h 30"/>
                <a:gd name="T30" fmla="*/ 19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4" y="30"/>
                  </a:lnTo>
                  <a:lnTo>
                    <a:pt x="9" y="30"/>
                  </a:lnTo>
                  <a:lnTo>
                    <a:pt x="14" y="30"/>
                  </a:lnTo>
                  <a:lnTo>
                    <a:pt x="19" y="30"/>
                  </a:lnTo>
                  <a:lnTo>
                    <a:pt x="24" y="25"/>
                  </a:lnTo>
                  <a:lnTo>
                    <a:pt x="24" y="20"/>
                  </a:lnTo>
                  <a:lnTo>
                    <a:pt x="24" y="10"/>
                  </a:lnTo>
                  <a:lnTo>
                    <a:pt x="24" y="5"/>
                  </a:lnTo>
                  <a:lnTo>
                    <a:pt x="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221"/>
            <xdr:cNvSpPr>
              <a:spLocks/>
            </xdr:cNvSpPr>
          </xdr:nvSpPr>
          <xdr:spPr bwMode="auto">
            <a:xfrm>
              <a:off x="1729" y="1281"/>
              <a:ext cx="25" cy="34"/>
            </a:xfrm>
            <a:custGeom>
              <a:avLst/>
              <a:gdLst>
                <a:gd name="T0" fmla="*/ 0 w 25"/>
                <a:gd name="T1" fmla="*/ 14 h 34"/>
                <a:gd name="T2" fmla="*/ 0 w 25"/>
                <a:gd name="T3" fmla="*/ 14 h 34"/>
                <a:gd name="T4" fmla="*/ 5 w 25"/>
                <a:gd name="T5" fmla="*/ 14 h 34"/>
                <a:gd name="T6" fmla="*/ 5 w 25"/>
                <a:gd name="T7" fmla="*/ 9 h 34"/>
                <a:gd name="T8" fmla="*/ 10 w 25"/>
                <a:gd name="T9" fmla="*/ 4 h 34"/>
                <a:gd name="T10" fmla="*/ 10 w 25"/>
                <a:gd name="T11" fmla="*/ 4 h 34"/>
                <a:gd name="T12" fmla="*/ 10 w 25"/>
                <a:gd name="T13" fmla="*/ 0 h 34"/>
                <a:gd name="T14" fmla="*/ 15 w 25"/>
                <a:gd name="T15" fmla="*/ 4 h 34"/>
                <a:gd name="T16" fmla="*/ 15 w 25"/>
                <a:gd name="T17" fmla="*/ 4 h 34"/>
                <a:gd name="T18" fmla="*/ 20 w 25"/>
                <a:gd name="T19" fmla="*/ 9 h 34"/>
                <a:gd name="T20" fmla="*/ 20 w 25"/>
                <a:gd name="T21" fmla="*/ 9 h 34"/>
                <a:gd name="T22" fmla="*/ 20 w 25"/>
                <a:gd name="T23" fmla="*/ 14 h 34"/>
                <a:gd name="T24" fmla="*/ 25 w 25"/>
                <a:gd name="T25" fmla="*/ 19 h 34"/>
                <a:gd name="T26" fmla="*/ 25 w 25"/>
                <a:gd name="T27" fmla="*/ 24 h 34"/>
                <a:gd name="T28" fmla="*/ 25 w 25"/>
                <a:gd name="T29" fmla="*/ 29 h 34"/>
                <a:gd name="T30" fmla="*/ 20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4"/>
                  </a:moveTo>
                  <a:lnTo>
                    <a:pt x="0" y="14"/>
                  </a:lnTo>
                  <a:lnTo>
                    <a:pt x="5" y="14"/>
                  </a:lnTo>
                  <a:lnTo>
                    <a:pt x="5" y="9"/>
                  </a:lnTo>
                  <a:lnTo>
                    <a:pt x="10" y="4"/>
                  </a:lnTo>
                  <a:lnTo>
                    <a:pt x="10" y="0"/>
                  </a:lnTo>
                  <a:lnTo>
                    <a:pt x="15" y="4"/>
                  </a:lnTo>
                  <a:lnTo>
                    <a:pt x="20" y="9"/>
                  </a:lnTo>
                  <a:lnTo>
                    <a:pt x="20" y="14"/>
                  </a:lnTo>
                  <a:lnTo>
                    <a:pt x="25" y="19"/>
                  </a:lnTo>
                  <a:lnTo>
                    <a:pt x="25" y="24"/>
                  </a:lnTo>
                  <a:lnTo>
                    <a:pt x="25" y="29"/>
                  </a:lnTo>
                  <a:lnTo>
                    <a:pt x="2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222"/>
            <xdr:cNvSpPr>
              <a:spLocks/>
            </xdr:cNvSpPr>
          </xdr:nvSpPr>
          <xdr:spPr bwMode="auto">
            <a:xfrm>
              <a:off x="1769" y="1261"/>
              <a:ext cx="25" cy="44"/>
            </a:xfrm>
            <a:custGeom>
              <a:avLst/>
              <a:gdLst>
                <a:gd name="T0" fmla="*/ 0 w 25"/>
                <a:gd name="T1" fmla="*/ 44 h 44"/>
                <a:gd name="T2" fmla="*/ 0 w 25"/>
                <a:gd name="T3" fmla="*/ 39 h 44"/>
                <a:gd name="T4" fmla="*/ 5 w 25"/>
                <a:gd name="T5" fmla="*/ 34 h 44"/>
                <a:gd name="T6" fmla="*/ 5 w 25"/>
                <a:gd name="T7" fmla="*/ 29 h 44"/>
                <a:gd name="T8" fmla="*/ 5 w 25"/>
                <a:gd name="T9" fmla="*/ 24 h 44"/>
                <a:gd name="T10" fmla="*/ 10 w 25"/>
                <a:gd name="T11" fmla="*/ 15 h 44"/>
                <a:gd name="T12" fmla="*/ 15 w 25"/>
                <a:gd name="T13" fmla="*/ 10 h 44"/>
                <a:gd name="T14" fmla="*/ 20 w 25"/>
                <a:gd name="T15" fmla="*/ 0 h 44"/>
                <a:gd name="T16" fmla="*/ 25 w 25"/>
                <a:gd name="T17" fmla="*/ 10 h 44"/>
                <a:gd name="T18" fmla="*/ 25 w 25"/>
                <a:gd name="T19" fmla="*/ 20 h 44"/>
                <a:gd name="T20" fmla="*/ 25 w 25"/>
                <a:gd name="T21" fmla="*/ 24 h 44"/>
                <a:gd name="T22" fmla="*/ 25 w 25"/>
                <a:gd name="T23" fmla="*/ 29 h 44"/>
                <a:gd name="T24" fmla="*/ 25 w 25"/>
                <a:gd name="T25" fmla="*/ 34 h 44"/>
                <a:gd name="T26" fmla="*/ 25 w 25"/>
                <a:gd name="T27" fmla="*/ 39 h 44"/>
                <a:gd name="T28" fmla="*/ 25 w 25"/>
                <a:gd name="T29" fmla="*/ 44 h 4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4"/>
                <a:gd name="T47" fmla="*/ 25 w 25"/>
                <a:gd name="T48" fmla="*/ 44 h 4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4">
                  <a:moveTo>
                    <a:pt x="0" y="44"/>
                  </a:moveTo>
                  <a:lnTo>
                    <a:pt x="0" y="39"/>
                  </a:lnTo>
                  <a:lnTo>
                    <a:pt x="5" y="34"/>
                  </a:lnTo>
                  <a:lnTo>
                    <a:pt x="5" y="29"/>
                  </a:lnTo>
                  <a:lnTo>
                    <a:pt x="5" y="24"/>
                  </a:lnTo>
                  <a:lnTo>
                    <a:pt x="10" y="15"/>
                  </a:lnTo>
                  <a:lnTo>
                    <a:pt x="15" y="10"/>
                  </a:lnTo>
                  <a:lnTo>
                    <a:pt x="20" y="0"/>
                  </a:lnTo>
                  <a:lnTo>
                    <a:pt x="25" y="10"/>
                  </a:lnTo>
                  <a:lnTo>
                    <a:pt x="25" y="20"/>
                  </a:lnTo>
                  <a:lnTo>
                    <a:pt x="25" y="24"/>
                  </a:lnTo>
                  <a:lnTo>
                    <a:pt x="25" y="29"/>
                  </a:lnTo>
                  <a:lnTo>
                    <a:pt x="25" y="34"/>
                  </a:lnTo>
                  <a:lnTo>
                    <a:pt x="25" y="39"/>
                  </a:lnTo>
                  <a:lnTo>
                    <a:pt x="25"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223"/>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70 w 239"/>
                <a:gd name="T85" fmla="*/ 30 h 238"/>
                <a:gd name="T86" fmla="*/ 70 w 239"/>
                <a:gd name="T87" fmla="*/ 20 h 238"/>
                <a:gd name="T88" fmla="*/ 90 w 239"/>
                <a:gd name="T89" fmla="*/ 15 h 238"/>
                <a:gd name="T90" fmla="*/ 105 w 239"/>
                <a:gd name="T91" fmla="*/ 15 h 238"/>
                <a:gd name="T92" fmla="*/ 100 w 239"/>
                <a:gd name="T93" fmla="*/ 5 h 238"/>
                <a:gd name="T94" fmla="*/ 115 w 239"/>
                <a:gd name="T95" fmla="*/ 0 h 238"/>
                <a:gd name="T96" fmla="*/ 124 w 239"/>
                <a:gd name="T97" fmla="*/ 0 h 238"/>
                <a:gd name="T98" fmla="*/ 134 w 239"/>
                <a:gd name="T99" fmla="*/ 5 h 238"/>
                <a:gd name="T100" fmla="*/ 144 w 239"/>
                <a:gd name="T101" fmla="*/ 5 h 238"/>
                <a:gd name="T102" fmla="*/ 154 w 239"/>
                <a:gd name="T103" fmla="*/ 0 h 238"/>
                <a:gd name="T104" fmla="*/ 159 w 239"/>
                <a:gd name="T105" fmla="*/ 5 h 238"/>
                <a:gd name="T106" fmla="*/ 174 w 239"/>
                <a:gd name="T107" fmla="*/ 15 h 238"/>
                <a:gd name="T108" fmla="*/ 179 w 239"/>
                <a:gd name="T109" fmla="*/ 35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9"/>
                <a:gd name="T166" fmla="*/ 0 h 238"/>
                <a:gd name="T167" fmla="*/ 239 w 239"/>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7" name="Freeform 224"/>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65 w 239"/>
                <a:gd name="T85" fmla="*/ 30 h 238"/>
                <a:gd name="T86" fmla="*/ 70 w 239"/>
                <a:gd name="T87" fmla="*/ 20 h 238"/>
                <a:gd name="T88" fmla="*/ 85 w 239"/>
                <a:gd name="T89" fmla="*/ 15 h 238"/>
                <a:gd name="T90" fmla="*/ 100 w 239"/>
                <a:gd name="T91" fmla="*/ 15 h 238"/>
                <a:gd name="T92" fmla="*/ 100 w 239"/>
                <a:gd name="T93" fmla="*/ 5 h 238"/>
                <a:gd name="T94" fmla="*/ 110 w 239"/>
                <a:gd name="T95" fmla="*/ 0 h 238"/>
                <a:gd name="T96" fmla="*/ 124 w 239"/>
                <a:gd name="T97" fmla="*/ 0 h 238"/>
                <a:gd name="T98" fmla="*/ 134 w 239"/>
                <a:gd name="T99" fmla="*/ 5 h 238"/>
                <a:gd name="T100" fmla="*/ 144 w 239"/>
                <a:gd name="T101" fmla="*/ 5 h 238"/>
                <a:gd name="T102" fmla="*/ 149 w 239"/>
                <a:gd name="T103" fmla="*/ 0 h 238"/>
                <a:gd name="T104" fmla="*/ 159 w 239"/>
                <a:gd name="T105" fmla="*/ 0 h 238"/>
                <a:gd name="T106" fmla="*/ 174 w 239"/>
                <a:gd name="T107" fmla="*/ 10 h 238"/>
                <a:gd name="T108" fmla="*/ 179 w 239"/>
                <a:gd name="T109" fmla="*/ 30 h 238"/>
                <a:gd name="T110" fmla="*/ 169 w 239"/>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9"/>
                <a:gd name="T169" fmla="*/ 0 h 238"/>
                <a:gd name="T170" fmla="*/ 239 w 239"/>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225"/>
            <xdr:cNvSpPr>
              <a:spLocks/>
            </xdr:cNvSpPr>
          </xdr:nvSpPr>
          <xdr:spPr bwMode="auto">
            <a:xfrm>
              <a:off x="1605" y="1444"/>
              <a:ext cx="164" cy="159"/>
            </a:xfrm>
            <a:custGeom>
              <a:avLst/>
              <a:gdLst>
                <a:gd name="T0" fmla="*/ 0 w 164"/>
                <a:gd name="T1" fmla="*/ 124 h 159"/>
                <a:gd name="T2" fmla="*/ 5 w 164"/>
                <a:gd name="T3" fmla="*/ 110 h 159"/>
                <a:gd name="T4" fmla="*/ 10 w 164"/>
                <a:gd name="T5" fmla="*/ 95 h 159"/>
                <a:gd name="T6" fmla="*/ 20 w 164"/>
                <a:gd name="T7" fmla="*/ 80 h 159"/>
                <a:gd name="T8" fmla="*/ 20 w 164"/>
                <a:gd name="T9" fmla="*/ 70 h 159"/>
                <a:gd name="T10" fmla="*/ 25 w 164"/>
                <a:gd name="T11" fmla="*/ 65 h 159"/>
                <a:gd name="T12" fmla="*/ 30 w 164"/>
                <a:gd name="T13" fmla="*/ 60 h 159"/>
                <a:gd name="T14" fmla="*/ 35 w 164"/>
                <a:gd name="T15" fmla="*/ 50 h 159"/>
                <a:gd name="T16" fmla="*/ 40 w 164"/>
                <a:gd name="T17" fmla="*/ 45 h 159"/>
                <a:gd name="T18" fmla="*/ 45 w 164"/>
                <a:gd name="T19" fmla="*/ 40 h 159"/>
                <a:gd name="T20" fmla="*/ 55 w 164"/>
                <a:gd name="T21" fmla="*/ 35 h 159"/>
                <a:gd name="T22" fmla="*/ 60 w 164"/>
                <a:gd name="T23" fmla="*/ 30 h 159"/>
                <a:gd name="T24" fmla="*/ 65 w 164"/>
                <a:gd name="T25" fmla="*/ 25 h 159"/>
                <a:gd name="T26" fmla="*/ 75 w 164"/>
                <a:gd name="T27" fmla="*/ 25 h 159"/>
                <a:gd name="T28" fmla="*/ 80 w 164"/>
                <a:gd name="T29" fmla="*/ 20 h 159"/>
                <a:gd name="T30" fmla="*/ 85 w 164"/>
                <a:gd name="T31" fmla="*/ 20 h 159"/>
                <a:gd name="T32" fmla="*/ 95 w 164"/>
                <a:gd name="T33" fmla="*/ 20 h 159"/>
                <a:gd name="T34" fmla="*/ 119 w 164"/>
                <a:gd name="T35" fmla="*/ 15 h 159"/>
                <a:gd name="T36" fmla="*/ 129 w 164"/>
                <a:gd name="T37" fmla="*/ 15 h 159"/>
                <a:gd name="T38" fmla="*/ 134 w 164"/>
                <a:gd name="T39" fmla="*/ 10 h 159"/>
                <a:gd name="T40" fmla="*/ 139 w 164"/>
                <a:gd name="T41" fmla="*/ 10 h 159"/>
                <a:gd name="T42" fmla="*/ 144 w 164"/>
                <a:gd name="T43" fmla="*/ 10 h 159"/>
                <a:gd name="T44" fmla="*/ 149 w 164"/>
                <a:gd name="T45" fmla="*/ 5 h 159"/>
                <a:gd name="T46" fmla="*/ 154 w 164"/>
                <a:gd name="T47" fmla="*/ 5 h 159"/>
                <a:gd name="T48" fmla="*/ 159 w 164"/>
                <a:gd name="T49" fmla="*/ 0 h 159"/>
                <a:gd name="T50" fmla="*/ 159 w 164"/>
                <a:gd name="T51" fmla="*/ 0 h 159"/>
                <a:gd name="T52" fmla="*/ 159 w 164"/>
                <a:gd name="T53" fmla="*/ 5 h 159"/>
                <a:gd name="T54" fmla="*/ 154 w 164"/>
                <a:gd name="T55" fmla="*/ 5 h 159"/>
                <a:gd name="T56" fmla="*/ 154 w 164"/>
                <a:gd name="T57" fmla="*/ 10 h 159"/>
                <a:gd name="T58" fmla="*/ 154 w 164"/>
                <a:gd name="T59" fmla="*/ 10 h 159"/>
                <a:gd name="T60" fmla="*/ 154 w 164"/>
                <a:gd name="T61" fmla="*/ 15 h 159"/>
                <a:gd name="T62" fmla="*/ 159 w 164"/>
                <a:gd name="T63" fmla="*/ 20 h 159"/>
                <a:gd name="T64" fmla="*/ 159 w 164"/>
                <a:gd name="T65" fmla="*/ 30 h 159"/>
                <a:gd name="T66" fmla="*/ 159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59 w 164"/>
                <a:gd name="T79" fmla="*/ 70 h 159"/>
                <a:gd name="T80" fmla="*/ 159 w 164"/>
                <a:gd name="T81" fmla="*/ 80 h 159"/>
                <a:gd name="T82" fmla="*/ 159 w 164"/>
                <a:gd name="T83" fmla="*/ 85 h 159"/>
                <a:gd name="T84" fmla="*/ 159 w 164"/>
                <a:gd name="T85" fmla="*/ 90 h 159"/>
                <a:gd name="T86" fmla="*/ 154 w 164"/>
                <a:gd name="T87" fmla="*/ 95 h 159"/>
                <a:gd name="T88" fmla="*/ 154 w 164"/>
                <a:gd name="T89" fmla="*/ 105 h 159"/>
                <a:gd name="T90" fmla="*/ 149 w 164"/>
                <a:gd name="T91" fmla="*/ 110 h 159"/>
                <a:gd name="T92" fmla="*/ 144 w 164"/>
                <a:gd name="T93" fmla="*/ 114 h 159"/>
                <a:gd name="T94" fmla="*/ 144 w 164"/>
                <a:gd name="T95" fmla="*/ 124 h 159"/>
                <a:gd name="T96" fmla="*/ 144 w 164"/>
                <a:gd name="T97" fmla="*/ 129 h 159"/>
                <a:gd name="T98" fmla="*/ 139 w 164"/>
                <a:gd name="T99" fmla="*/ 139 h 159"/>
                <a:gd name="T100" fmla="*/ 139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5" y="110"/>
                  </a:lnTo>
                  <a:lnTo>
                    <a:pt x="10" y="95"/>
                  </a:lnTo>
                  <a:lnTo>
                    <a:pt x="20" y="80"/>
                  </a:lnTo>
                  <a:lnTo>
                    <a:pt x="20" y="70"/>
                  </a:lnTo>
                  <a:lnTo>
                    <a:pt x="25" y="65"/>
                  </a:lnTo>
                  <a:lnTo>
                    <a:pt x="30" y="60"/>
                  </a:lnTo>
                  <a:lnTo>
                    <a:pt x="35" y="50"/>
                  </a:lnTo>
                  <a:lnTo>
                    <a:pt x="40" y="45"/>
                  </a:lnTo>
                  <a:lnTo>
                    <a:pt x="45" y="40"/>
                  </a:lnTo>
                  <a:lnTo>
                    <a:pt x="55" y="35"/>
                  </a:lnTo>
                  <a:lnTo>
                    <a:pt x="60" y="30"/>
                  </a:lnTo>
                  <a:lnTo>
                    <a:pt x="65" y="25"/>
                  </a:lnTo>
                  <a:lnTo>
                    <a:pt x="75" y="25"/>
                  </a:lnTo>
                  <a:lnTo>
                    <a:pt x="80" y="20"/>
                  </a:lnTo>
                  <a:lnTo>
                    <a:pt x="85" y="20"/>
                  </a:lnTo>
                  <a:lnTo>
                    <a:pt x="95" y="20"/>
                  </a:lnTo>
                  <a:lnTo>
                    <a:pt x="119" y="15"/>
                  </a:lnTo>
                  <a:lnTo>
                    <a:pt x="129" y="15"/>
                  </a:lnTo>
                  <a:lnTo>
                    <a:pt x="134" y="10"/>
                  </a:lnTo>
                  <a:lnTo>
                    <a:pt x="139" y="10"/>
                  </a:lnTo>
                  <a:lnTo>
                    <a:pt x="144" y="10"/>
                  </a:lnTo>
                  <a:lnTo>
                    <a:pt x="149" y="5"/>
                  </a:lnTo>
                  <a:lnTo>
                    <a:pt x="154" y="5"/>
                  </a:lnTo>
                  <a:lnTo>
                    <a:pt x="159" y="0"/>
                  </a:lnTo>
                  <a:lnTo>
                    <a:pt x="159" y="5"/>
                  </a:lnTo>
                  <a:lnTo>
                    <a:pt x="154" y="5"/>
                  </a:lnTo>
                  <a:lnTo>
                    <a:pt x="154" y="10"/>
                  </a:lnTo>
                  <a:lnTo>
                    <a:pt x="154" y="15"/>
                  </a:lnTo>
                  <a:lnTo>
                    <a:pt x="159" y="20"/>
                  </a:lnTo>
                  <a:lnTo>
                    <a:pt x="159" y="30"/>
                  </a:lnTo>
                  <a:lnTo>
                    <a:pt x="159" y="35"/>
                  </a:lnTo>
                  <a:lnTo>
                    <a:pt x="164" y="45"/>
                  </a:lnTo>
                  <a:lnTo>
                    <a:pt x="164" y="50"/>
                  </a:lnTo>
                  <a:lnTo>
                    <a:pt x="164" y="55"/>
                  </a:lnTo>
                  <a:lnTo>
                    <a:pt x="164" y="65"/>
                  </a:lnTo>
                  <a:lnTo>
                    <a:pt x="159" y="70"/>
                  </a:lnTo>
                  <a:lnTo>
                    <a:pt x="159" y="80"/>
                  </a:lnTo>
                  <a:lnTo>
                    <a:pt x="159" y="85"/>
                  </a:lnTo>
                  <a:lnTo>
                    <a:pt x="159" y="90"/>
                  </a:lnTo>
                  <a:lnTo>
                    <a:pt x="154" y="95"/>
                  </a:lnTo>
                  <a:lnTo>
                    <a:pt x="154" y="105"/>
                  </a:lnTo>
                  <a:lnTo>
                    <a:pt x="149" y="110"/>
                  </a:lnTo>
                  <a:lnTo>
                    <a:pt x="144" y="114"/>
                  </a:lnTo>
                  <a:lnTo>
                    <a:pt x="144" y="124"/>
                  </a:lnTo>
                  <a:lnTo>
                    <a:pt x="144" y="129"/>
                  </a:lnTo>
                  <a:lnTo>
                    <a:pt x="139" y="139"/>
                  </a:lnTo>
                  <a:lnTo>
                    <a:pt x="139"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226"/>
            <xdr:cNvSpPr>
              <a:spLocks/>
            </xdr:cNvSpPr>
          </xdr:nvSpPr>
          <xdr:spPr bwMode="auto">
            <a:xfrm>
              <a:off x="1615" y="1459"/>
              <a:ext cx="75" cy="114"/>
            </a:xfrm>
            <a:custGeom>
              <a:avLst/>
              <a:gdLst>
                <a:gd name="T0" fmla="*/ 15 w 75"/>
                <a:gd name="T1" fmla="*/ 114 h 114"/>
                <a:gd name="T2" fmla="*/ 20 w 75"/>
                <a:gd name="T3" fmla="*/ 109 h 114"/>
                <a:gd name="T4" fmla="*/ 25 w 75"/>
                <a:gd name="T5" fmla="*/ 99 h 114"/>
                <a:gd name="T6" fmla="*/ 30 w 75"/>
                <a:gd name="T7" fmla="*/ 95 h 114"/>
                <a:gd name="T8" fmla="*/ 40 w 75"/>
                <a:gd name="T9" fmla="*/ 90 h 114"/>
                <a:gd name="T10" fmla="*/ 45 w 75"/>
                <a:gd name="T11" fmla="*/ 85 h 114"/>
                <a:gd name="T12" fmla="*/ 50 w 75"/>
                <a:gd name="T13" fmla="*/ 80 h 114"/>
                <a:gd name="T14" fmla="*/ 55 w 75"/>
                <a:gd name="T15" fmla="*/ 75 h 114"/>
                <a:gd name="T16" fmla="*/ 60 w 75"/>
                <a:gd name="T17" fmla="*/ 70 h 114"/>
                <a:gd name="T18" fmla="*/ 65 w 75"/>
                <a:gd name="T19" fmla="*/ 65 h 114"/>
                <a:gd name="T20" fmla="*/ 65 w 75"/>
                <a:gd name="T21" fmla="*/ 60 h 114"/>
                <a:gd name="T22" fmla="*/ 70 w 75"/>
                <a:gd name="T23" fmla="*/ 50 h 114"/>
                <a:gd name="T24" fmla="*/ 75 w 75"/>
                <a:gd name="T25" fmla="*/ 45 h 114"/>
                <a:gd name="T26" fmla="*/ 75 w 75"/>
                <a:gd name="T27" fmla="*/ 35 h 114"/>
                <a:gd name="T28" fmla="*/ 75 w 75"/>
                <a:gd name="T29" fmla="*/ 25 h 114"/>
                <a:gd name="T30" fmla="*/ 75 w 75"/>
                <a:gd name="T31" fmla="*/ 20 h 114"/>
                <a:gd name="T32" fmla="*/ 75 w 75"/>
                <a:gd name="T33" fmla="*/ 15 h 114"/>
                <a:gd name="T34" fmla="*/ 75 w 75"/>
                <a:gd name="T35" fmla="*/ 10 h 114"/>
                <a:gd name="T36" fmla="*/ 75 w 75"/>
                <a:gd name="T37" fmla="*/ 5 h 114"/>
                <a:gd name="T38" fmla="*/ 70 w 75"/>
                <a:gd name="T39" fmla="*/ 5 h 114"/>
                <a:gd name="T40" fmla="*/ 70 w 75"/>
                <a:gd name="T41" fmla="*/ 0 h 114"/>
                <a:gd name="T42" fmla="*/ 65 w 75"/>
                <a:gd name="T43" fmla="*/ 0 h 114"/>
                <a:gd name="T44" fmla="*/ 60 w 75"/>
                <a:gd name="T45" fmla="*/ 0 h 114"/>
                <a:gd name="T46" fmla="*/ 60 w 75"/>
                <a:gd name="T47" fmla="*/ 0 h 114"/>
                <a:gd name="T48" fmla="*/ 55 w 75"/>
                <a:gd name="T49" fmla="*/ 0 h 114"/>
                <a:gd name="T50" fmla="*/ 55 w 75"/>
                <a:gd name="T51" fmla="*/ 0 h 114"/>
                <a:gd name="T52" fmla="*/ 50 w 75"/>
                <a:gd name="T53" fmla="*/ 0 h 114"/>
                <a:gd name="T54" fmla="*/ 45 w 75"/>
                <a:gd name="T55" fmla="*/ 0 h 114"/>
                <a:gd name="T56" fmla="*/ 40 w 75"/>
                <a:gd name="T57" fmla="*/ 0 h 114"/>
                <a:gd name="T58" fmla="*/ 35 w 75"/>
                <a:gd name="T59" fmla="*/ 5 h 114"/>
                <a:gd name="T60" fmla="*/ 35 w 75"/>
                <a:gd name="T61" fmla="*/ 5 h 114"/>
                <a:gd name="T62" fmla="*/ 25 w 75"/>
                <a:gd name="T63" fmla="*/ 15 h 114"/>
                <a:gd name="T64" fmla="*/ 20 w 75"/>
                <a:gd name="T65" fmla="*/ 15 h 114"/>
                <a:gd name="T66" fmla="*/ 20 w 75"/>
                <a:gd name="T67" fmla="*/ 20 h 114"/>
                <a:gd name="T68" fmla="*/ 15 w 75"/>
                <a:gd name="T69" fmla="*/ 25 h 114"/>
                <a:gd name="T70" fmla="*/ 10 w 75"/>
                <a:gd name="T71" fmla="*/ 25 h 114"/>
                <a:gd name="T72" fmla="*/ 10 w 75"/>
                <a:gd name="T73" fmla="*/ 25 h 114"/>
                <a:gd name="T74" fmla="*/ 5 w 75"/>
                <a:gd name="T75" fmla="*/ 25 h 114"/>
                <a:gd name="T76" fmla="*/ 5 w 75"/>
                <a:gd name="T77" fmla="*/ 25 h 114"/>
                <a:gd name="T78" fmla="*/ 0 w 75"/>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5"/>
                <a:gd name="T121" fmla="*/ 0 h 114"/>
                <a:gd name="T122" fmla="*/ 75 w 75"/>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5" h="114">
                  <a:moveTo>
                    <a:pt x="15" y="114"/>
                  </a:moveTo>
                  <a:lnTo>
                    <a:pt x="20" y="109"/>
                  </a:lnTo>
                  <a:lnTo>
                    <a:pt x="25" y="99"/>
                  </a:lnTo>
                  <a:lnTo>
                    <a:pt x="30" y="95"/>
                  </a:lnTo>
                  <a:lnTo>
                    <a:pt x="40" y="90"/>
                  </a:lnTo>
                  <a:lnTo>
                    <a:pt x="45" y="85"/>
                  </a:lnTo>
                  <a:lnTo>
                    <a:pt x="50" y="80"/>
                  </a:lnTo>
                  <a:lnTo>
                    <a:pt x="55" y="75"/>
                  </a:lnTo>
                  <a:lnTo>
                    <a:pt x="60" y="70"/>
                  </a:lnTo>
                  <a:lnTo>
                    <a:pt x="65" y="65"/>
                  </a:lnTo>
                  <a:lnTo>
                    <a:pt x="65" y="60"/>
                  </a:lnTo>
                  <a:lnTo>
                    <a:pt x="70" y="50"/>
                  </a:lnTo>
                  <a:lnTo>
                    <a:pt x="75" y="45"/>
                  </a:lnTo>
                  <a:lnTo>
                    <a:pt x="75" y="35"/>
                  </a:lnTo>
                  <a:lnTo>
                    <a:pt x="75" y="25"/>
                  </a:lnTo>
                  <a:lnTo>
                    <a:pt x="75" y="20"/>
                  </a:lnTo>
                  <a:lnTo>
                    <a:pt x="75" y="15"/>
                  </a:lnTo>
                  <a:lnTo>
                    <a:pt x="75" y="10"/>
                  </a:lnTo>
                  <a:lnTo>
                    <a:pt x="75" y="5"/>
                  </a:lnTo>
                  <a:lnTo>
                    <a:pt x="70" y="5"/>
                  </a:lnTo>
                  <a:lnTo>
                    <a:pt x="70" y="0"/>
                  </a:lnTo>
                  <a:lnTo>
                    <a:pt x="65" y="0"/>
                  </a:lnTo>
                  <a:lnTo>
                    <a:pt x="60" y="0"/>
                  </a:lnTo>
                  <a:lnTo>
                    <a:pt x="55" y="0"/>
                  </a:lnTo>
                  <a:lnTo>
                    <a:pt x="50" y="0"/>
                  </a:lnTo>
                  <a:lnTo>
                    <a:pt x="45" y="0"/>
                  </a:lnTo>
                  <a:lnTo>
                    <a:pt x="40" y="0"/>
                  </a:lnTo>
                  <a:lnTo>
                    <a:pt x="35" y="5"/>
                  </a:lnTo>
                  <a:lnTo>
                    <a:pt x="25" y="15"/>
                  </a:lnTo>
                  <a:lnTo>
                    <a:pt x="20" y="15"/>
                  </a:lnTo>
                  <a:lnTo>
                    <a:pt x="20" y="20"/>
                  </a:lnTo>
                  <a:lnTo>
                    <a:pt x="15" y="25"/>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227"/>
            <xdr:cNvSpPr>
              <a:spLocks/>
            </xdr:cNvSpPr>
          </xdr:nvSpPr>
          <xdr:spPr bwMode="auto">
            <a:xfrm>
              <a:off x="1655" y="1410"/>
              <a:ext cx="64" cy="183"/>
            </a:xfrm>
            <a:custGeom>
              <a:avLst/>
              <a:gdLst>
                <a:gd name="T0" fmla="*/ 0 w 64"/>
                <a:gd name="T1" fmla="*/ 0 h 183"/>
                <a:gd name="T2" fmla="*/ 5 w 64"/>
                <a:gd name="T3" fmla="*/ 0 h 183"/>
                <a:gd name="T4" fmla="*/ 15 w 64"/>
                <a:gd name="T5" fmla="*/ 5 h 183"/>
                <a:gd name="T6" fmla="*/ 20 w 64"/>
                <a:gd name="T7" fmla="*/ 5 h 183"/>
                <a:gd name="T8" fmla="*/ 25 w 64"/>
                <a:gd name="T9" fmla="*/ 10 h 183"/>
                <a:gd name="T10" fmla="*/ 30 w 64"/>
                <a:gd name="T11" fmla="*/ 10 h 183"/>
                <a:gd name="T12" fmla="*/ 35 w 64"/>
                <a:gd name="T13" fmla="*/ 14 h 183"/>
                <a:gd name="T14" fmla="*/ 40 w 64"/>
                <a:gd name="T15" fmla="*/ 19 h 183"/>
                <a:gd name="T16" fmla="*/ 45 w 64"/>
                <a:gd name="T17" fmla="*/ 19 h 183"/>
                <a:gd name="T18" fmla="*/ 45 w 64"/>
                <a:gd name="T19" fmla="*/ 24 h 183"/>
                <a:gd name="T20" fmla="*/ 50 w 64"/>
                <a:gd name="T21" fmla="*/ 29 h 183"/>
                <a:gd name="T22" fmla="*/ 55 w 64"/>
                <a:gd name="T23" fmla="*/ 34 h 183"/>
                <a:gd name="T24" fmla="*/ 59 w 64"/>
                <a:gd name="T25" fmla="*/ 39 h 183"/>
                <a:gd name="T26" fmla="*/ 59 w 64"/>
                <a:gd name="T27" fmla="*/ 44 h 183"/>
                <a:gd name="T28" fmla="*/ 64 w 64"/>
                <a:gd name="T29" fmla="*/ 44 h 183"/>
                <a:gd name="T30" fmla="*/ 64 w 64"/>
                <a:gd name="T31" fmla="*/ 49 h 183"/>
                <a:gd name="T32" fmla="*/ 64 w 64"/>
                <a:gd name="T33" fmla="*/ 54 h 183"/>
                <a:gd name="T34" fmla="*/ 64 w 64"/>
                <a:gd name="T35" fmla="*/ 64 h 183"/>
                <a:gd name="T36" fmla="*/ 64 w 64"/>
                <a:gd name="T37" fmla="*/ 74 h 183"/>
                <a:gd name="T38" fmla="*/ 64 w 64"/>
                <a:gd name="T39" fmla="*/ 84 h 183"/>
                <a:gd name="T40" fmla="*/ 64 w 64"/>
                <a:gd name="T41" fmla="*/ 94 h 183"/>
                <a:gd name="T42" fmla="*/ 64 w 64"/>
                <a:gd name="T43" fmla="*/ 104 h 183"/>
                <a:gd name="T44" fmla="*/ 59 w 64"/>
                <a:gd name="T45" fmla="*/ 114 h 183"/>
                <a:gd name="T46" fmla="*/ 59 w 64"/>
                <a:gd name="T47" fmla="*/ 124 h 183"/>
                <a:gd name="T48" fmla="*/ 59 w 64"/>
                <a:gd name="T49" fmla="*/ 129 h 183"/>
                <a:gd name="T50" fmla="*/ 55 w 64"/>
                <a:gd name="T51" fmla="*/ 139 h 183"/>
                <a:gd name="T52" fmla="*/ 55 w 64"/>
                <a:gd name="T53" fmla="*/ 148 h 183"/>
                <a:gd name="T54" fmla="*/ 50 w 64"/>
                <a:gd name="T55" fmla="*/ 158 h 183"/>
                <a:gd name="T56" fmla="*/ 50 w 64"/>
                <a:gd name="T57" fmla="*/ 163 h 183"/>
                <a:gd name="T58" fmla="*/ 45 w 64"/>
                <a:gd name="T59" fmla="*/ 173 h 183"/>
                <a:gd name="T60" fmla="*/ 40 w 64"/>
                <a:gd name="T61" fmla="*/ 178 h 183"/>
                <a:gd name="T62" fmla="*/ 40 w 64"/>
                <a:gd name="T63" fmla="*/ 183 h 18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83"/>
                <a:gd name="T98" fmla="*/ 64 w 64"/>
                <a:gd name="T99" fmla="*/ 183 h 183"/>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83">
                  <a:moveTo>
                    <a:pt x="0" y="0"/>
                  </a:moveTo>
                  <a:lnTo>
                    <a:pt x="5" y="0"/>
                  </a:lnTo>
                  <a:lnTo>
                    <a:pt x="15" y="5"/>
                  </a:lnTo>
                  <a:lnTo>
                    <a:pt x="20" y="5"/>
                  </a:lnTo>
                  <a:lnTo>
                    <a:pt x="25" y="10"/>
                  </a:lnTo>
                  <a:lnTo>
                    <a:pt x="30" y="10"/>
                  </a:lnTo>
                  <a:lnTo>
                    <a:pt x="35" y="14"/>
                  </a:lnTo>
                  <a:lnTo>
                    <a:pt x="40" y="19"/>
                  </a:lnTo>
                  <a:lnTo>
                    <a:pt x="45" y="19"/>
                  </a:lnTo>
                  <a:lnTo>
                    <a:pt x="45" y="24"/>
                  </a:lnTo>
                  <a:lnTo>
                    <a:pt x="50" y="29"/>
                  </a:lnTo>
                  <a:lnTo>
                    <a:pt x="55" y="34"/>
                  </a:lnTo>
                  <a:lnTo>
                    <a:pt x="59" y="39"/>
                  </a:lnTo>
                  <a:lnTo>
                    <a:pt x="59" y="44"/>
                  </a:lnTo>
                  <a:lnTo>
                    <a:pt x="64" y="44"/>
                  </a:lnTo>
                  <a:lnTo>
                    <a:pt x="64" y="49"/>
                  </a:lnTo>
                  <a:lnTo>
                    <a:pt x="64" y="54"/>
                  </a:lnTo>
                  <a:lnTo>
                    <a:pt x="64" y="64"/>
                  </a:lnTo>
                  <a:lnTo>
                    <a:pt x="64" y="74"/>
                  </a:lnTo>
                  <a:lnTo>
                    <a:pt x="64" y="84"/>
                  </a:lnTo>
                  <a:lnTo>
                    <a:pt x="64" y="94"/>
                  </a:lnTo>
                  <a:lnTo>
                    <a:pt x="64" y="104"/>
                  </a:lnTo>
                  <a:lnTo>
                    <a:pt x="59" y="114"/>
                  </a:lnTo>
                  <a:lnTo>
                    <a:pt x="59" y="124"/>
                  </a:lnTo>
                  <a:lnTo>
                    <a:pt x="59" y="129"/>
                  </a:lnTo>
                  <a:lnTo>
                    <a:pt x="55" y="139"/>
                  </a:lnTo>
                  <a:lnTo>
                    <a:pt x="55" y="148"/>
                  </a:lnTo>
                  <a:lnTo>
                    <a:pt x="50" y="158"/>
                  </a:lnTo>
                  <a:lnTo>
                    <a:pt x="50" y="163"/>
                  </a:lnTo>
                  <a:lnTo>
                    <a:pt x="45" y="173"/>
                  </a:lnTo>
                  <a:lnTo>
                    <a:pt x="40" y="178"/>
                  </a:lnTo>
                  <a:lnTo>
                    <a:pt x="40" y="18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Freeform 228"/>
            <xdr:cNvSpPr>
              <a:spLocks/>
            </xdr:cNvSpPr>
          </xdr:nvSpPr>
          <xdr:spPr bwMode="auto">
            <a:xfrm>
              <a:off x="1705" y="1385"/>
              <a:ext cx="124" cy="94"/>
            </a:xfrm>
            <a:custGeom>
              <a:avLst/>
              <a:gdLst>
                <a:gd name="T0" fmla="*/ 0 w 124"/>
                <a:gd name="T1" fmla="*/ 0 h 94"/>
                <a:gd name="T2" fmla="*/ 5 w 124"/>
                <a:gd name="T3" fmla="*/ 0 h 94"/>
                <a:gd name="T4" fmla="*/ 9 w 124"/>
                <a:gd name="T5" fmla="*/ 0 h 94"/>
                <a:gd name="T6" fmla="*/ 14 w 124"/>
                <a:gd name="T7" fmla="*/ 5 h 94"/>
                <a:gd name="T8" fmla="*/ 14 w 124"/>
                <a:gd name="T9" fmla="*/ 10 h 94"/>
                <a:gd name="T10" fmla="*/ 19 w 124"/>
                <a:gd name="T11" fmla="*/ 10 h 94"/>
                <a:gd name="T12" fmla="*/ 19 w 124"/>
                <a:gd name="T13" fmla="*/ 15 h 94"/>
                <a:gd name="T14" fmla="*/ 24 w 124"/>
                <a:gd name="T15" fmla="*/ 20 h 94"/>
                <a:gd name="T16" fmla="*/ 29 w 124"/>
                <a:gd name="T17" fmla="*/ 20 h 94"/>
                <a:gd name="T18" fmla="*/ 34 w 124"/>
                <a:gd name="T19" fmla="*/ 39 h 94"/>
                <a:gd name="T20" fmla="*/ 39 w 124"/>
                <a:gd name="T21" fmla="*/ 44 h 94"/>
                <a:gd name="T22" fmla="*/ 44 w 124"/>
                <a:gd name="T23" fmla="*/ 49 h 94"/>
                <a:gd name="T24" fmla="*/ 49 w 124"/>
                <a:gd name="T25" fmla="*/ 54 h 94"/>
                <a:gd name="T26" fmla="*/ 49 w 124"/>
                <a:gd name="T27" fmla="*/ 54 h 94"/>
                <a:gd name="T28" fmla="*/ 49 w 124"/>
                <a:gd name="T29" fmla="*/ 54 h 94"/>
                <a:gd name="T30" fmla="*/ 54 w 124"/>
                <a:gd name="T31" fmla="*/ 59 h 94"/>
                <a:gd name="T32" fmla="*/ 54 w 124"/>
                <a:gd name="T33" fmla="*/ 59 h 94"/>
                <a:gd name="T34" fmla="*/ 54 w 124"/>
                <a:gd name="T35" fmla="*/ 59 h 94"/>
                <a:gd name="T36" fmla="*/ 59 w 124"/>
                <a:gd name="T37" fmla="*/ 59 h 94"/>
                <a:gd name="T38" fmla="*/ 59 w 124"/>
                <a:gd name="T39" fmla="*/ 59 h 94"/>
                <a:gd name="T40" fmla="*/ 59 w 124"/>
                <a:gd name="T41" fmla="*/ 59 h 94"/>
                <a:gd name="T42" fmla="*/ 59 w 124"/>
                <a:gd name="T43" fmla="*/ 59 h 94"/>
                <a:gd name="T44" fmla="*/ 59 w 124"/>
                <a:gd name="T45" fmla="*/ 59 h 94"/>
                <a:gd name="T46" fmla="*/ 59 w 124"/>
                <a:gd name="T47" fmla="*/ 59 h 94"/>
                <a:gd name="T48" fmla="*/ 59 w 124"/>
                <a:gd name="T49" fmla="*/ 64 h 94"/>
                <a:gd name="T50" fmla="*/ 59 w 124"/>
                <a:gd name="T51" fmla="*/ 64 h 94"/>
                <a:gd name="T52" fmla="*/ 59 w 124"/>
                <a:gd name="T53" fmla="*/ 64 h 94"/>
                <a:gd name="T54" fmla="*/ 59 w 124"/>
                <a:gd name="T55" fmla="*/ 64 h 94"/>
                <a:gd name="T56" fmla="*/ 59 w 124"/>
                <a:gd name="T57" fmla="*/ 69 h 94"/>
                <a:gd name="T58" fmla="*/ 64 w 124"/>
                <a:gd name="T59" fmla="*/ 69 h 94"/>
                <a:gd name="T60" fmla="*/ 69 w 124"/>
                <a:gd name="T61" fmla="*/ 74 h 94"/>
                <a:gd name="T62" fmla="*/ 74 w 124"/>
                <a:gd name="T63" fmla="*/ 74 h 94"/>
                <a:gd name="T64" fmla="*/ 79 w 124"/>
                <a:gd name="T65" fmla="*/ 74 h 94"/>
                <a:gd name="T66" fmla="*/ 84 w 124"/>
                <a:gd name="T67" fmla="*/ 79 h 94"/>
                <a:gd name="T68" fmla="*/ 94 w 124"/>
                <a:gd name="T69" fmla="*/ 79 h 94"/>
                <a:gd name="T70" fmla="*/ 104 w 124"/>
                <a:gd name="T71" fmla="*/ 84 h 94"/>
                <a:gd name="T72" fmla="*/ 104 w 124"/>
                <a:gd name="T73" fmla="*/ 84 h 94"/>
                <a:gd name="T74" fmla="*/ 109 w 124"/>
                <a:gd name="T75" fmla="*/ 84 h 94"/>
                <a:gd name="T76" fmla="*/ 114 w 124"/>
                <a:gd name="T77" fmla="*/ 89 h 94"/>
                <a:gd name="T78" fmla="*/ 119 w 124"/>
                <a:gd name="T79" fmla="*/ 89 h 94"/>
                <a:gd name="T80" fmla="*/ 119 w 124"/>
                <a:gd name="T81" fmla="*/ 94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9" y="0"/>
                  </a:lnTo>
                  <a:lnTo>
                    <a:pt x="14" y="5"/>
                  </a:lnTo>
                  <a:lnTo>
                    <a:pt x="14" y="10"/>
                  </a:lnTo>
                  <a:lnTo>
                    <a:pt x="19" y="10"/>
                  </a:lnTo>
                  <a:lnTo>
                    <a:pt x="19" y="15"/>
                  </a:lnTo>
                  <a:lnTo>
                    <a:pt x="24" y="20"/>
                  </a:lnTo>
                  <a:lnTo>
                    <a:pt x="29" y="20"/>
                  </a:lnTo>
                  <a:lnTo>
                    <a:pt x="34" y="39"/>
                  </a:lnTo>
                  <a:lnTo>
                    <a:pt x="39" y="44"/>
                  </a:lnTo>
                  <a:lnTo>
                    <a:pt x="44" y="49"/>
                  </a:lnTo>
                  <a:lnTo>
                    <a:pt x="49" y="54"/>
                  </a:lnTo>
                  <a:lnTo>
                    <a:pt x="54" y="59"/>
                  </a:lnTo>
                  <a:lnTo>
                    <a:pt x="59" y="59"/>
                  </a:lnTo>
                  <a:lnTo>
                    <a:pt x="59" y="64"/>
                  </a:lnTo>
                  <a:lnTo>
                    <a:pt x="59" y="69"/>
                  </a:lnTo>
                  <a:lnTo>
                    <a:pt x="64" y="69"/>
                  </a:lnTo>
                  <a:lnTo>
                    <a:pt x="69" y="74"/>
                  </a:lnTo>
                  <a:lnTo>
                    <a:pt x="74" y="74"/>
                  </a:lnTo>
                  <a:lnTo>
                    <a:pt x="79" y="74"/>
                  </a:lnTo>
                  <a:lnTo>
                    <a:pt x="84" y="79"/>
                  </a:lnTo>
                  <a:lnTo>
                    <a:pt x="94" y="79"/>
                  </a:lnTo>
                  <a:lnTo>
                    <a:pt x="104" y="84"/>
                  </a:lnTo>
                  <a:lnTo>
                    <a:pt x="109" y="84"/>
                  </a:lnTo>
                  <a:lnTo>
                    <a:pt x="114" y="89"/>
                  </a:lnTo>
                  <a:lnTo>
                    <a:pt x="119" y="89"/>
                  </a:lnTo>
                  <a:lnTo>
                    <a:pt x="119" y="94"/>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229"/>
            <xdr:cNvSpPr>
              <a:spLocks/>
            </xdr:cNvSpPr>
          </xdr:nvSpPr>
          <xdr:spPr bwMode="auto">
            <a:xfrm>
              <a:off x="1764" y="1449"/>
              <a:ext cx="40" cy="105"/>
            </a:xfrm>
            <a:custGeom>
              <a:avLst/>
              <a:gdLst>
                <a:gd name="T0" fmla="*/ 0 w 40"/>
                <a:gd name="T1" fmla="*/ 0 h 105"/>
                <a:gd name="T2" fmla="*/ 0 w 40"/>
                <a:gd name="T3" fmla="*/ 10 h 105"/>
                <a:gd name="T4" fmla="*/ 5 w 40"/>
                <a:gd name="T5" fmla="*/ 15 h 105"/>
                <a:gd name="T6" fmla="*/ 5 w 40"/>
                <a:gd name="T7" fmla="*/ 20 h 105"/>
                <a:gd name="T8" fmla="*/ 10 w 40"/>
                <a:gd name="T9" fmla="*/ 25 h 105"/>
                <a:gd name="T10" fmla="*/ 10 w 40"/>
                <a:gd name="T11" fmla="*/ 30 h 105"/>
                <a:gd name="T12" fmla="*/ 15 w 40"/>
                <a:gd name="T13" fmla="*/ 35 h 105"/>
                <a:gd name="T14" fmla="*/ 20 w 40"/>
                <a:gd name="T15" fmla="*/ 40 h 105"/>
                <a:gd name="T16" fmla="*/ 25 w 40"/>
                <a:gd name="T17" fmla="*/ 50 h 105"/>
                <a:gd name="T18" fmla="*/ 30 w 40"/>
                <a:gd name="T19" fmla="*/ 55 h 105"/>
                <a:gd name="T20" fmla="*/ 35 w 40"/>
                <a:gd name="T21" fmla="*/ 65 h 105"/>
                <a:gd name="T22" fmla="*/ 35 w 40"/>
                <a:gd name="T23" fmla="*/ 70 h 105"/>
                <a:gd name="T24" fmla="*/ 40 w 40"/>
                <a:gd name="T25" fmla="*/ 75 h 105"/>
                <a:gd name="T26" fmla="*/ 40 w 40"/>
                <a:gd name="T27" fmla="*/ 80 h 105"/>
                <a:gd name="T28" fmla="*/ 40 w 40"/>
                <a:gd name="T29" fmla="*/ 85 h 105"/>
                <a:gd name="T30" fmla="*/ 40 w 40"/>
                <a:gd name="T31" fmla="*/ 90 h 105"/>
                <a:gd name="T32" fmla="*/ 40 w 40"/>
                <a:gd name="T33" fmla="*/ 95 h 105"/>
                <a:gd name="T34" fmla="*/ 40 w 40"/>
                <a:gd name="T35" fmla="*/ 100 h 105"/>
                <a:gd name="T36" fmla="*/ 40 w 40"/>
                <a:gd name="T37" fmla="*/ 105 h 10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105"/>
                <a:gd name="T59" fmla="*/ 40 w 40"/>
                <a:gd name="T60" fmla="*/ 105 h 10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105">
                  <a:moveTo>
                    <a:pt x="0" y="0"/>
                  </a:moveTo>
                  <a:lnTo>
                    <a:pt x="0" y="10"/>
                  </a:lnTo>
                  <a:lnTo>
                    <a:pt x="5" y="15"/>
                  </a:lnTo>
                  <a:lnTo>
                    <a:pt x="5" y="20"/>
                  </a:lnTo>
                  <a:lnTo>
                    <a:pt x="10" y="25"/>
                  </a:lnTo>
                  <a:lnTo>
                    <a:pt x="10" y="30"/>
                  </a:lnTo>
                  <a:lnTo>
                    <a:pt x="15" y="35"/>
                  </a:lnTo>
                  <a:lnTo>
                    <a:pt x="20" y="40"/>
                  </a:lnTo>
                  <a:lnTo>
                    <a:pt x="25" y="50"/>
                  </a:lnTo>
                  <a:lnTo>
                    <a:pt x="30" y="55"/>
                  </a:lnTo>
                  <a:lnTo>
                    <a:pt x="35" y="65"/>
                  </a:lnTo>
                  <a:lnTo>
                    <a:pt x="35" y="70"/>
                  </a:lnTo>
                  <a:lnTo>
                    <a:pt x="40" y="75"/>
                  </a:lnTo>
                  <a:lnTo>
                    <a:pt x="40" y="80"/>
                  </a:lnTo>
                  <a:lnTo>
                    <a:pt x="40" y="85"/>
                  </a:lnTo>
                  <a:lnTo>
                    <a:pt x="40" y="90"/>
                  </a:lnTo>
                  <a:lnTo>
                    <a:pt x="40" y="95"/>
                  </a:lnTo>
                  <a:lnTo>
                    <a:pt x="40" y="100"/>
                  </a:lnTo>
                  <a:lnTo>
                    <a:pt x="40" y="10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230"/>
            <xdr:cNvSpPr>
              <a:spLocks/>
            </xdr:cNvSpPr>
          </xdr:nvSpPr>
          <xdr:spPr bwMode="auto">
            <a:xfrm>
              <a:off x="1749" y="1380"/>
              <a:ext cx="20" cy="64"/>
            </a:xfrm>
            <a:custGeom>
              <a:avLst/>
              <a:gdLst>
                <a:gd name="T0" fmla="*/ 0 w 20"/>
                <a:gd name="T1" fmla="*/ 0 h 64"/>
                <a:gd name="T2" fmla="*/ 0 w 20"/>
                <a:gd name="T3" fmla="*/ 10 h 64"/>
                <a:gd name="T4" fmla="*/ 5 w 20"/>
                <a:gd name="T5" fmla="*/ 15 h 64"/>
                <a:gd name="T6" fmla="*/ 10 w 20"/>
                <a:gd name="T7" fmla="*/ 35 h 64"/>
                <a:gd name="T8" fmla="*/ 10 w 20"/>
                <a:gd name="T9" fmla="*/ 44 h 64"/>
                <a:gd name="T10" fmla="*/ 10 w 20"/>
                <a:gd name="T11" fmla="*/ 49 h 64"/>
                <a:gd name="T12" fmla="*/ 15 w 20"/>
                <a:gd name="T13" fmla="*/ 54 h 64"/>
                <a:gd name="T14" fmla="*/ 15 w 20"/>
                <a:gd name="T15" fmla="*/ 59 h 64"/>
                <a:gd name="T16" fmla="*/ 15 w 20"/>
                <a:gd name="T17" fmla="*/ 59 h 64"/>
                <a:gd name="T18" fmla="*/ 15 w 20"/>
                <a:gd name="T19" fmla="*/ 64 h 64"/>
                <a:gd name="T20" fmla="*/ 15 w 20"/>
                <a:gd name="T21" fmla="*/ 59 h 64"/>
                <a:gd name="T22" fmla="*/ 15 w 20"/>
                <a:gd name="T23" fmla="*/ 59 h 64"/>
                <a:gd name="T24" fmla="*/ 15 w 20"/>
                <a:gd name="T25" fmla="*/ 54 h 64"/>
                <a:gd name="T26" fmla="*/ 15 w 20"/>
                <a:gd name="T27" fmla="*/ 49 h 64"/>
                <a:gd name="T28" fmla="*/ 15 w 20"/>
                <a:gd name="T29" fmla="*/ 44 h 64"/>
                <a:gd name="T30" fmla="*/ 15 w 20"/>
                <a:gd name="T31" fmla="*/ 40 h 64"/>
                <a:gd name="T32" fmla="*/ 15 w 20"/>
                <a:gd name="T33" fmla="*/ 30 h 64"/>
                <a:gd name="T34" fmla="*/ 20 w 20"/>
                <a:gd name="T35" fmla="*/ 25 h 64"/>
                <a:gd name="T36" fmla="*/ 20 w 20"/>
                <a:gd name="T37" fmla="*/ 20 h 64"/>
                <a:gd name="T38" fmla="*/ 20 w 20"/>
                <a:gd name="T39" fmla="*/ 15 h 64"/>
                <a:gd name="T40" fmla="*/ 15 w 20"/>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4"/>
                <a:gd name="T65" fmla="*/ 20 w 20"/>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4">
                  <a:moveTo>
                    <a:pt x="0" y="0"/>
                  </a:moveTo>
                  <a:lnTo>
                    <a:pt x="0" y="10"/>
                  </a:lnTo>
                  <a:lnTo>
                    <a:pt x="5" y="15"/>
                  </a:lnTo>
                  <a:lnTo>
                    <a:pt x="10" y="35"/>
                  </a:lnTo>
                  <a:lnTo>
                    <a:pt x="10" y="44"/>
                  </a:lnTo>
                  <a:lnTo>
                    <a:pt x="10" y="49"/>
                  </a:lnTo>
                  <a:lnTo>
                    <a:pt x="15" y="54"/>
                  </a:lnTo>
                  <a:lnTo>
                    <a:pt x="15" y="59"/>
                  </a:lnTo>
                  <a:lnTo>
                    <a:pt x="15" y="64"/>
                  </a:lnTo>
                  <a:lnTo>
                    <a:pt x="15" y="59"/>
                  </a:lnTo>
                  <a:lnTo>
                    <a:pt x="15" y="54"/>
                  </a:lnTo>
                  <a:lnTo>
                    <a:pt x="15" y="49"/>
                  </a:lnTo>
                  <a:lnTo>
                    <a:pt x="15" y="44"/>
                  </a:lnTo>
                  <a:lnTo>
                    <a:pt x="15" y="40"/>
                  </a:lnTo>
                  <a:lnTo>
                    <a:pt x="15" y="30"/>
                  </a:lnTo>
                  <a:lnTo>
                    <a:pt x="20" y="25"/>
                  </a:lnTo>
                  <a:lnTo>
                    <a:pt x="20" y="20"/>
                  </a:lnTo>
                  <a:lnTo>
                    <a:pt x="20"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231"/>
            <xdr:cNvSpPr>
              <a:spLocks/>
            </xdr:cNvSpPr>
          </xdr:nvSpPr>
          <xdr:spPr bwMode="auto">
            <a:xfrm>
              <a:off x="1640" y="1544"/>
              <a:ext cx="20" cy="39"/>
            </a:xfrm>
            <a:custGeom>
              <a:avLst/>
              <a:gdLst>
                <a:gd name="T0" fmla="*/ 0 w 20"/>
                <a:gd name="T1" fmla="*/ 39 h 39"/>
                <a:gd name="T2" fmla="*/ 5 w 20"/>
                <a:gd name="T3" fmla="*/ 39 h 39"/>
                <a:gd name="T4" fmla="*/ 5 w 20"/>
                <a:gd name="T5" fmla="*/ 39 h 39"/>
                <a:gd name="T6" fmla="*/ 10 w 20"/>
                <a:gd name="T7" fmla="*/ 34 h 39"/>
                <a:gd name="T8" fmla="*/ 10 w 20"/>
                <a:gd name="T9" fmla="*/ 34 h 39"/>
                <a:gd name="T10" fmla="*/ 15 w 20"/>
                <a:gd name="T11" fmla="*/ 29 h 39"/>
                <a:gd name="T12" fmla="*/ 15 w 20"/>
                <a:gd name="T13" fmla="*/ 29 h 39"/>
                <a:gd name="T14" fmla="*/ 15 w 20"/>
                <a:gd name="T15" fmla="*/ 24 h 39"/>
                <a:gd name="T16" fmla="*/ 20 w 20"/>
                <a:gd name="T17" fmla="*/ 14 h 39"/>
                <a:gd name="T18" fmla="*/ 20 w 20"/>
                <a:gd name="T19" fmla="*/ 10 h 39"/>
                <a:gd name="T20" fmla="*/ 20 w 20"/>
                <a:gd name="T21" fmla="*/ 5 h 39"/>
                <a:gd name="T22" fmla="*/ 20 w 20"/>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9"/>
                <a:gd name="T38" fmla="*/ 20 w 20"/>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9">
                  <a:moveTo>
                    <a:pt x="0" y="39"/>
                  </a:moveTo>
                  <a:lnTo>
                    <a:pt x="5" y="39"/>
                  </a:lnTo>
                  <a:lnTo>
                    <a:pt x="10" y="34"/>
                  </a:lnTo>
                  <a:lnTo>
                    <a:pt x="15" y="29"/>
                  </a:lnTo>
                  <a:lnTo>
                    <a:pt x="15" y="24"/>
                  </a:lnTo>
                  <a:lnTo>
                    <a:pt x="20" y="14"/>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232"/>
            <xdr:cNvSpPr>
              <a:spLocks/>
            </xdr:cNvSpPr>
          </xdr:nvSpPr>
          <xdr:spPr bwMode="auto">
            <a:xfrm>
              <a:off x="1615" y="1544"/>
              <a:ext cx="45" cy="19"/>
            </a:xfrm>
            <a:custGeom>
              <a:avLst/>
              <a:gdLst>
                <a:gd name="T0" fmla="*/ 0 w 45"/>
                <a:gd name="T1" fmla="*/ 19 h 19"/>
                <a:gd name="T2" fmla="*/ 5 w 45"/>
                <a:gd name="T3" fmla="*/ 14 h 19"/>
                <a:gd name="T4" fmla="*/ 10 w 45"/>
                <a:gd name="T5" fmla="*/ 10 h 19"/>
                <a:gd name="T6" fmla="*/ 15 w 45"/>
                <a:gd name="T7" fmla="*/ 5 h 19"/>
                <a:gd name="T8" fmla="*/ 25 w 45"/>
                <a:gd name="T9" fmla="*/ 5 h 19"/>
                <a:gd name="T10" fmla="*/ 35 w 45"/>
                <a:gd name="T11" fmla="*/ 0 h 19"/>
                <a:gd name="T12" fmla="*/ 35 w 45"/>
                <a:gd name="T13" fmla="*/ 0 h 19"/>
                <a:gd name="T14" fmla="*/ 40 w 45"/>
                <a:gd name="T15" fmla="*/ 0 h 19"/>
                <a:gd name="T16" fmla="*/ 40 w 45"/>
                <a:gd name="T17" fmla="*/ 0 h 19"/>
                <a:gd name="T18" fmla="*/ 40 w 45"/>
                <a:gd name="T19" fmla="*/ 0 h 19"/>
                <a:gd name="T20" fmla="*/ 45 w 45"/>
                <a:gd name="T21" fmla="*/ 0 h 19"/>
                <a:gd name="T22" fmla="*/ 45 w 45"/>
                <a:gd name="T23" fmla="*/ 0 h 19"/>
                <a:gd name="T24" fmla="*/ 45 w 45"/>
                <a:gd name="T25" fmla="*/ 0 h 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19"/>
                <a:gd name="T41" fmla="*/ 45 w 45"/>
                <a:gd name="T42" fmla="*/ 19 h 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19">
                  <a:moveTo>
                    <a:pt x="0" y="19"/>
                  </a:moveTo>
                  <a:lnTo>
                    <a:pt x="5" y="14"/>
                  </a:lnTo>
                  <a:lnTo>
                    <a:pt x="10" y="10"/>
                  </a:lnTo>
                  <a:lnTo>
                    <a:pt x="15" y="5"/>
                  </a:lnTo>
                  <a:lnTo>
                    <a:pt x="25" y="5"/>
                  </a:lnTo>
                  <a:lnTo>
                    <a:pt x="35" y="0"/>
                  </a:lnTo>
                  <a:lnTo>
                    <a:pt x="40" y="0"/>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233"/>
            <xdr:cNvSpPr>
              <a:spLocks/>
            </xdr:cNvSpPr>
          </xdr:nvSpPr>
          <xdr:spPr bwMode="auto">
            <a:xfrm>
              <a:off x="1610" y="1474"/>
              <a:ext cx="25" cy="55"/>
            </a:xfrm>
            <a:custGeom>
              <a:avLst/>
              <a:gdLst>
                <a:gd name="T0" fmla="*/ 0 w 25"/>
                <a:gd name="T1" fmla="*/ 55 h 55"/>
                <a:gd name="T2" fmla="*/ 5 w 25"/>
                <a:gd name="T3" fmla="*/ 50 h 55"/>
                <a:gd name="T4" fmla="*/ 10 w 25"/>
                <a:gd name="T5" fmla="*/ 45 h 55"/>
                <a:gd name="T6" fmla="*/ 10 w 25"/>
                <a:gd name="T7" fmla="*/ 45 h 55"/>
                <a:gd name="T8" fmla="*/ 15 w 25"/>
                <a:gd name="T9" fmla="*/ 40 h 55"/>
                <a:gd name="T10" fmla="*/ 15 w 25"/>
                <a:gd name="T11" fmla="*/ 30 h 55"/>
                <a:gd name="T12" fmla="*/ 20 w 25"/>
                <a:gd name="T13" fmla="*/ 20 h 55"/>
                <a:gd name="T14" fmla="*/ 25 w 25"/>
                <a:gd name="T15" fmla="*/ 10 h 55"/>
                <a:gd name="T16" fmla="*/ 25 w 25"/>
                <a:gd name="T17" fmla="*/ 5 h 55"/>
                <a:gd name="T18" fmla="*/ 25 w 25"/>
                <a:gd name="T19" fmla="*/ 0 h 5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55"/>
                <a:gd name="T32" fmla="*/ 25 w 25"/>
                <a:gd name="T33" fmla="*/ 55 h 5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55">
                  <a:moveTo>
                    <a:pt x="0" y="55"/>
                  </a:moveTo>
                  <a:lnTo>
                    <a:pt x="5" y="50"/>
                  </a:lnTo>
                  <a:lnTo>
                    <a:pt x="10" y="45"/>
                  </a:lnTo>
                  <a:lnTo>
                    <a:pt x="15" y="40"/>
                  </a:lnTo>
                  <a:lnTo>
                    <a:pt x="15" y="30"/>
                  </a:lnTo>
                  <a:lnTo>
                    <a:pt x="20" y="20"/>
                  </a:lnTo>
                  <a:lnTo>
                    <a:pt x="25"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234"/>
            <xdr:cNvSpPr>
              <a:spLocks/>
            </xdr:cNvSpPr>
          </xdr:nvSpPr>
          <xdr:spPr bwMode="auto">
            <a:xfrm>
              <a:off x="1630" y="1439"/>
              <a:ext cx="10" cy="35"/>
            </a:xfrm>
            <a:custGeom>
              <a:avLst/>
              <a:gdLst>
                <a:gd name="T0" fmla="*/ 0 w 10"/>
                <a:gd name="T1" fmla="*/ 5 h 35"/>
                <a:gd name="T2" fmla="*/ 5 w 10"/>
                <a:gd name="T3" fmla="*/ 0 h 35"/>
                <a:gd name="T4" fmla="*/ 5 w 10"/>
                <a:gd name="T5" fmla="*/ 0 h 35"/>
                <a:gd name="T6" fmla="*/ 5 w 10"/>
                <a:gd name="T7" fmla="*/ 5 h 35"/>
                <a:gd name="T8" fmla="*/ 10 w 10"/>
                <a:gd name="T9" fmla="*/ 5 h 35"/>
                <a:gd name="T10" fmla="*/ 10 w 10"/>
                <a:gd name="T11" fmla="*/ 5 h 35"/>
                <a:gd name="T12" fmla="*/ 10 w 10"/>
                <a:gd name="T13" fmla="*/ 10 h 35"/>
                <a:gd name="T14" fmla="*/ 10 w 10"/>
                <a:gd name="T15" fmla="*/ 15 h 35"/>
                <a:gd name="T16" fmla="*/ 10 w 10"/>
                <a:gd name="T17" fmla="*/ 20 h 35"/>
                <a:gd name="T18" fmla="*/ 10 w 10"/>
                <a:gd name="T19" fmla="*/ 30 h 35"/>
                <a:gd name="T20" fmla="*/ 10 w 10"/>
                <a:gd name="T21" fmla="*/ 30 h 35"/>
                <a:gd name="T22" fmla="*/ 10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5" y="0"/>
                  </a:lnTo>
                  <a:lnTo>
                    <a:pt x="5" y="5"/>
                  </a:lnTo>
                  <a:lnTo>
                    <a:pt x="10" y="5"/>
                  </a:lnTo>
                  <a:lnTo>
                    <a:pt x="10" y="10"/>
                  </a:lnTo>
                  <a:lnTo>
                    <a:pt x="10" y="15"/>
                  </a:lnTo>
                  <a:lnTo>
                    <a:pt x="10" y="20"/>
                  </a:lnTo>
                  <a:lnTo>
                    <a:pt x="10" y="30"/>
                  </a:lnTo>
                  <a:lnTo>
                    <a:pt x="1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235"/>
            <xdr:cNvSpPr>
              <a:spLocks/>
            </xdr:cNvSpPr>
          </xdr:nvSpPr>
          <xdr:spPr bwMode="auto">
            <a:xfrm>
              <a:off x="1665" y="1558"/>
              <a:ext cx="45" cy="30"/>
            </a:xfrm>
            <a:custGeom>
              <a:avLst/>
              <a:gdLst>
                <a:gd name="T0" fmla="*/ 0 w 45"/>
                <a:gd name="T1" fmla="*/ 30 h 30"/>
                <a:gd name="T2" fmla="*/ 5 w 45"/>
                <a:gd name="T3" fmla="*/ 25 h 30"/>
                <a:gd name="T4" fmla="*/ 10 w 45"/>
                <a:gd name="T5" fmla="*/ 25 h 30"/>
                <a:gd name="T6" fmla="*/ 25 w 45"/>
                <a:gd name="T7" fmla="*/ 20 h 30"/>
                <a:gd name="T8" fmla="*/ 30 w 45"/>
                <a:gd name="T9" fmla="*/ 15 h 30"/>
                <a:gd name="T10" fmla="*/ 35 w 45"/>
                <a:gd name="T11" fmla="*/ 10 h 30"/>
                <a:gd name="T12" fmla="*/ 35 w 45"/>
                <a:gd name="T13" fmla="*/ 10 h 30"/>
                <a:gd name="T14" fmla="*/ 40 w 45"/>
                <a:gd name="T15" fmla="*/ 5 h 30"/>
                <a:gd name="T16" fmla="*/ 40 w 45"/>
                <a:gd name="T17" fmla="*/ 5 h 30"/>
                <a:gd name="T18" fmla="*/ 45 w 45"/>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5"/>
                <a:gd name="T31" fmla="*/ 0 h 30"/>
                <a:gd name="T32" fmla="*/ 45 w 45"/>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5" h="30">
                  <a:moveTo>
                    <a:pt x="0" y="30"/>
                  </a:moveTo>
                  <a:lnTo>
                    <a:pt x="5" y="25"/>
                  </a:lnTo>
                  <a:lnTo>
                    <a:pt x="10" y="25"/>
                  </a:lnTo>
                  <a:lnTo>
                    <a:pt x="25" y="20"/>
                  </a:lnTo>
                  <a:lnTo>
                    <a:pt x="30" y="15"/>
                  </a:lnTo>
                  <a:lnTo>
                    <a:pt x="35" y="10"/>
                  </a:lnTo>
                  <a:lnTo>
                    <a:pt x="40" y="5"/>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236"/>
            <xdr:cNvSpPr>
              <a:spLocks/>
            </xdr:cNvSpPr>
          </xdr:nvSpPr>
          <xdr:spPr bwMode="auto">
            <a:xfrm>
              <a:off x="1705" y="1558"/>
              <a:ext cx="9" cy="50"/>
            </a:xfrm>
            <a:custGeom>
              <a:avLst/>
              <a:gdLst>
                <a:gd name="T0" fmla="*/ 5 w 9"/>
                <a:gd name="T1" fmla="*/ 0 h 50"/>
                <a:gd name="T2" fmla="*/ 5 w 9"/>
                <a:gd name="T3" fmla="*/ 5 h 50"/>
                <a:gd name="T4" fmla="*/ 5 w 9"/>
                <a:gd name="T5" fmla="*/ 10 h 50"/>
                <a:gd name="T6" fmla="*/ 5 w 9"/>
                <a:gd name="T7" fmla="*/ 15 h 50"/>
                <a:gd name="T8" fmla="*/ 5 w 9"/>
                <a:gd name="T9" fmla="*/ 20 h 50"/>
                <a:gd name="T10" fmla="*/ 9 w 9"/>
                <a:gd name="T11" fmla="*/ 20 h 50"/>
                <a:gd name="T12" fmla="*/ 9 w 9"/>
                <a:gd name="T13" fmla="*/ 25 h 50"/>
                <a:gd name="T14" fmla="*/ 5 w 9"/>
                <a:gd name="T15" fmla="*/ 30 h 50"/>
                <a:gd name="T16" fmla="*/ 5 w 9"/>
                <a:gd name="T17" fmla="*/ 40 h 50"/>
                <a:gd name="T18" fmla="*/ 0 w 9"/>
                <a:gd name="T19" fmla="*/ 45 h 50"/>
                <a:gd name="T20" fmla="*/ 0 w 9"/>
                <a:gd name="T21" fmla="*/ 45 h 50"/>
                <a:gd name="T22" fmla="*/ 0 w 9"/>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50"/>
                <a:gd name="T38" fmla="*/ 9 w 9"/>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50">
                  <a:moveTo>
                    <a:pt x="5" y="0"/>
                  </a:moveTo>
                  <a:lnTo>
                    <a:pt x="5" y="5"/>
                  </a:lnTo>
                  <a:lnTo>
                    <a:pt x="5" y="10"/>
                  </a:lnTo>
                  <a:lnTo>
                    <a:pt x="5" y="15"/>
                  </a:lnTo>
                  <a:lnTo>
                    <a:pt x="5" y="20"/>
                  </a:lnTo>
                  <a:lnTo>
                    <a:pt x="9" y="20"/>
                  </a:lnTo>
                  <a:lnTo>
                    <a:pt x="9"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237"/>
            <xdr:cNvSpPr>
              <a:spLocks/>
            </xdr:cNvSpPr>
          </xdr:nvSpPr>
          <xdr:spPr bwMode="auto">
            <a:xfrm>
              <a:off x="1645" y="1395"/>
              <a:ext cx="50" cy="39"/>
            </a:xfrm>
            <a:custGeom>
              <a:avLst/>
              <a:gdLst>
                <a:gd name="T0" fmla="*/ 0 w 50"/>
                <a:gd name="T1" fmla="*/ 34 h 39"/>
                <a:gd name="T2" fmla="*/ 5 w 50"/>
                <a:gd name="T3" fmla="*/ 34 h 39"/>
                <a:gd name="T4" fmla="*/ 5 w 50"/>
                <a:gd name="T5" fmla="*/ 39 h 39"/>
                <a:gd name="T6" fmla="*/ 10 w 50"/>
                <a:gd name="T7" fmla="*/ 39 h 39"/>
                <a:gd name="T8" fmla="*/ 10 w 50"/>
                <a:gd name="T9" fmla="*/ 39 h 39"/>
                <a:gd name="T10" fmla="*/ 15 w 50"/>
                <a:gd name="T11" fmla="*/ 39 h 39"/>
                <a:gd name="T12" fmla="*/ 15 w 50"/>
                <a:gd name="T13" fmla="*/ 39 h 39"/>
                <a:gd name="T14" fmla="*/ 20 w 50"/>
                <a:gd name="T15" fmla="*/ 39 h 39"/>
                <a:gd name="T16" fmla="*/ 25 w 50"/>
                <a:gd name="T17" fmla="*/ 34 h 39"/>
                <a:gd name="T18" fmla="*/ 30 w 50"/>
                <a:gd name="T19" fmla="*/ 34 h 39"/>
                <a:gd name="T20" fmla="*/ 40 w 50"/>
                <a:gd name="T21" fmla="*/ 29 h 39"/>
                <a:gd name="T22" fmla="*/ 40 w 50"/>
                <a:gd name="T23" fmla="*/ 29 h 39"/>
                <a:gd name="T24" fmla="*/ 45 w 50"/>
                <a:gd name="T25" fmla="*/ 29 h 39"/>
                <a:gd name="T26" fmla="*/ 45 w 50"/>
                <a:gd name="T27" fmla="*/ 29 h 39"/>
                <a:gd name="T28" fmla="*/ 50 w 50"/>
                <a:gd name="T29" fmla="*/ 29 h 39"/>
                <a:gd name="T30" fmla="*/ 45 w 50"/>
                <a:gd name="T31" fmla="*/ 25 h 39"/>
                <a:gd name="T32" fmla="*/ 45 w 50"/>
                <a:gd name="T33" fmla="*/ 20 h 39"/>
                <a:gd name="T34" fmla="*/ 45 w 50"/>
                <a:gd name="T35" fmla="*/ 15 h 39"/>
                <a:gd name="T36" fmla="*/ 40 w 50"/>
                <a:gd name="T37" fmla="*/ 15 h 39"/>
                <a:gd name="T38" fmla="*/ 40 w 50"/>
                <a:gd name="T39" fmla="*/ 10 h 39"/>
                <a:gd name="T40" fmla="*/ 35 w 50"/>
                <a:gd name="T41" fmla="*/ 10 h 39"/>
                <a:gd name="T42" fmla="*/ 25 w 50"/>
                <a:gd name="T43" fmla="*/ 0 h 3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39"/>
                <a:gd name="T68" fmla="*/ 50 w 50"/>
                <a:gd name="T69" fmla="*/ 39 h 3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39">
                  <a:moveTo>
                    <a:pt x="0" y="34"/>
                  </a:moveTo>
                  <a:lnTo>
                    <a:pt x="5" y="34"/>
                  </a:lnTo>
                  <a:lnTo>
                    <a:pt x="5" y="39"/>
                  </a:lnTo>
                  <a:lnTo>
                    <a:pt x="10" y="39"/>
                  </a:lnTo>
                  <a:lnTo>
                    <a:pt x="15" y="39"/>
                  </a:lnTo>
                  <a:lnTo>
                    <a:pt x="20" y="39"/>
                  </a:lnTo>
                  <a:lnTo>
                    <a:pt x="25" y="34"/>
                  </a:lnTo>
                  <a:lnTo>
                    <a:pt x="30" y="34"/>
                  </a:lnTo>
                  <a:lnTo>
                    <a:pt x="40" y="29"/>
                  </a:lnTo>
                  <a:lnTo>
                    <a:pt x="45" y="29"/>
                  </a:lnTo>
                  <a:lnTo>
                    <a:pt x="50" y="29"/>
                  </a:lnTo>
                  <a:lnTo>
                    <a:pt x="45" y="25"/>
                  </a:lnTo>
                  <a:lnTo>
                    <a:pt x="45" y="20"/>
                  </a:lnTo>
                  <a:lnTo>
                    <a:pt x="45" y="15"/>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238"/>
            <xdr:cNvSpPr>
              <a:spLocks/>
            </xdr:cNvSpPr>
          </xdr:nvSpPr>
          <xdr:spPr bwMode="auto">
            <a:xfrm>
              <a:off x="1724" y="1558"/>
              <a:ext cx="40" cy="35"/>
            </a:xfrm>
            <a:custGeom>
              <a:avLst/>
              <a:gdLst>
                <a:gd name="T0" fmla="*/ 0 w 40"/>
                <a:gd name="T1" fmla="*/ 35 h 35"/>
                <a:gd name="T2" fmla="*/ 0 w 40"/>
                <a:gd name="T3" fmla="*/ 35 h 35"/>
                <a:gd name="T4" fmla="*/ 5 w 40"/>
                <a:gd name="T5" fmla="*/ 30 h 35"/>
                <a:gd name="T6" fmla="*/ 10 w 40"/>
                <a:gd name="T7" fmla="*/ 25 h 35"/>
                <a:gd name="T8" fmla="*/ 20 w 40"/>
                <a:gd name="T9" fmla="*/ 15 h 35"/>
                <a:gd name="T10" fmla="*/ 20 w 40"/>
                <a:gd name="T11" fmla="*/ 15 h 35"/>
                <a:gd name="T12" fmla="*/ 25 w 40"/>
                <a:gd name="T13" fmla="*/ 10 h 35"/>
                <a:gd name="T14" fmla="*/ 25 w 40"/>
                <a:gd name="T15" fmla="*/ 5 h 35"/>
                <a:gd name="T16" fmla="*/ 30 w 40"/>
                <a:gd name="T17" fmla="*/ 0 h 35"/>
                <a:gd name="T18" fmla="*/ 30 w 40"/>
                <a:gd name="T19" fmla="*/ 5 h 35"/>
                <a:gd name="T20" fmla="*/ 30 w 40"/>
                <a:gd name="T21" fmla="*/ 10 h 35"/>
                <a:gd name="T22" fmla="*/ 35 w 40"/>
                <a:gd name="T23" fmla="*/ 15 h 35"/>
                <a:gd name="T24" fmla="*/ 35 w 40"/>
                <a:gd name="T25" fmla="*/ 20 h 35"/>
                <a:gd name="T26" fmla="*/ 40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5"/>
                  </a:lnTo>
                  <a:lnTo>
                    <a:pt x="5" y="30"/>
                  </a:lnTo>
                  <a:lnTo>
                    <a:pt x="10" y="25"/>
                  </a:lnTo>
                  <a:lnTo>
                    <a:pt x="20" y="15"/>
                  </a:lnTo>
                  <a:lnTo>
                    <a:pt x="25" y="10"/>
                  </a:lnTo>
                  <a:lnTo>
                    <a:pt x="25" y="5"/>
                  </a:lnTo>
                  <a:lnTo>
                    <a:pt x="30" y="0"/>
                  </a:lnTo>
                  <a:lnTo>
                    <a:pt x="30" y="5"/>
                  </a:lnTo>
                  <a:lnTo>
                    <a:pt x="30" y="10"/>
                  </a:lnTo>
                  <a:lnTo>
                    <a:pt x="35" y="15"/>
                  </a:lnTo>
                  <a:lnTo>
                    <a:pt x="35" y="20"/>
                  </a:lnTo>
                  <a:lnTo>
                    <a:pt x="40"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239"/>
            <xdr:cNvSpPr>
              <a:spLocks/>
            </xdr:cNvSpPr>
          </xdr:nvSpPr>
          <xdr:spPr bwMode="auto">
            <a:xfrm>
              <a:off x="1690" y="1380"/>
              <a:ext cx="44" cy="30"/>
            </a:xfrm>
            <a:custGeom>
              <a:avLst/>
              <a:gdLst>
                <a:gd name="T0" fmla="*/ 0 w 44"/>
                <a:gd name="T1" fmla="*/ 20 h 30"/>
                <a:gd name="T2" fmla="*/ 5 w 44"/>
                <a:gd name="T3" fmla="*/ 20 h 30"/>
                <a:gd name="T4" fmla="*/ 10 w 44"/>
                <a:gd name="T5" fmla="*/ 25 h 30"/>
                <a:gd name="T6" fmla="*/ 15 w 44"/>
                <a:gd name="T7" fmla="*/ 25 h 30"/>
                <a:gd name="T8" fmla="*/ 15 w 44"/>
                <a:gd name="T9" fmla="*/ 25 h 30"/>
                <a:gd name="T10" fmla="*/ 24 w 44"/>
                <a:gd name="T11" fmla="*/ 25 h 30"/>
                <a:gd name="T12" fmla="*/ 29 w 44"/>
                <a:gd name="T13" fmla="*/ 20 h 30"/>
                <a:gd name="T14" fmla="*/ 34 w 44"/>
                <a:gd name="T15" fmla="*/ 20 h 30"/>
                <a:gd name="T16" fmla="*/ 34 w 44"/>
                <a:gd name="T17" fmla="*/ 20 h 30"/>
                <a:gd name="T18" fmla="*/ 34 w 44"/>
                <a:gd name="T19" fmla="*/ 25 h 30"/>
                <a:gd name="T20" fmla="*/ 39 w 44"/>
                <a:gd name="T21" fmla="*/ 25 h 30"/>
                <a:gd name="T22" fmla="*/ 39 w 44"/>
                <a:gd name="T23" fmla="*/ 25 h 30"/>
                <a:gd name="T24" fmla="*/ 44 w 44"/>
                <a:gd name="T25" fmla="*/ 30 h 30"/>
                <a:gd name="T26" fmla="*/ 44 w 44"/>
                <a:gd name="T27" fmla="*/ 25 h 30"/>
                <a:gd name="T28" fmla="*/ 44 w 44"/>
                <a:gd name="T29" fmla="*/ 20 h 30"/>
                <a:gd name="T30" fmla="*/ 44 w 44"/>
                <a:gd name="T31" fmla="*/ 20 h 30"/>
                <a:gd name="T32" fmla="*/ 39 w 44"/>
                <a:gd name="T33" fmla="*/ 15 h 30"/>
                <a:gd name="T34" fmla="*/ 39 w 44"/>
                <a:gd name="T35" fmla="*/ 10 h 30"/>
                <a:gd name="T36" fmla="*/ 39 w 44"/>
                <a:gd name="T37" fmla="*/ 5 h 30"/>
                <a:gd name="T38" fmla="*/ 39 w 44"/>
                <a:gd name="T39" fmla="*/ 5 h 30"/>
                <a:gd name="T40" fmla="*/ 34 w 44"/>
                <a:gd name="T41" fmla="*/ 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4"/>
                <a:gd name="T64" fmla="*/ 0 h 30"/>
                <a:gd name="T65" fmla="*/ 44 w 44"/>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4" h="30">
                  <a:moveTo>
                    <a:pt x="0" y="20"/>
                  </a:moveTo>
                  <a:lnTo>
                    <a:pt x="5" y="20"/>
                  </a:lnTo>
                  <a:lnTo>
                    <a:pt x="10" y="25"/>
                  </a:lnTo>
                  <a:lnTo>
                    <a:pt x="15" y="25"/>
                  </a:lnTo>
                  <a:lnTo>
                    <a:pt x="24" y="25"/>
                  </a:lnTo>
                  <a:lnTo>
                    <a:pt x="29" y="20"/>
                  </a:lnTo>
                  <a:lnTo>
                    <a:pt x="34" y="20"/>
                  </a:lnTo>
                  <a:lnTo>
                    <a:pt x="34" y="25"/>
                  </a:lnTo>
                  <a:lnTo>
                    <a:pt x="39" y="25"/>
                  </a:lnTo>
                  <a:lnTo>
                    <a:pt x="44" y="30"/>
                  </a:lnTo>
                  <a:lnTo>
                    <a:pt x="44" y="25"/>
                  </a:lnTo>
                  <a:lnTo>
                    <a:pt x="44" y="20"/>
                  </a:lnTo>
                  <a:lnTo>
                    <a:pt x="39" y="15"/>
                  </a:lnTo>
                  <a:lnTo>
                    <a:pt x="39" y="10"/>
                  </a:lnTo>
                  <a:lnTo>
                    <a:pt x="39" y="5"/>
                  </a:lnTo>
                  <a:lnTo>
                    <a:pt x="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240"/>
            <xdr:cNvSpPr>
              <a:spLocks/>
            </xdr:cNvSpPr>
          </xdr:nvSpPr>
          <xdr:spPr bwMode="auto">
            <a:xfrm>
              <a:off x="1784" y="1509"/>
              <a:ext cx="35" cy="64"/>
            </a:xfrm>
            <a:custGeom>
              <a:avLst/>
              <a:gdLst>
                <a:gd name="T0" fmla="*/ 0 w 35"/>
                <a:gd name="T1" fmla="*/ 64 h 64"/>
                <a:gd name="T2" fmla="*/ 0 w 35"/>
                <a:gd name="T3" fmla="*/ 49 h 64"/>
                <a:gd name="T4" fmla="*/ 5 w 35"/>
                <a:gd name="T5" fmla="*/ 35 h 64"/>
                <a:gd name="T6" fmla="*/ 5 w 35"/>
                <a:gd name="T7" fmla="*/ 30 h 64"/>
                <a:gd name="T8" fmla="*/ 5 w 35"/>
                <a:gd name="T9" fmla="*/ 25 h 64"/>
                <a:gd name="T10" fmla="*/ 10 w 35"/>
                <a:gd name="T11" fmla="*/ 15 h 64"/>
                <a:gd name="T12" fmla="*/ 10 w 35"/>
                <a:gd name="T13" fmla="*/ 10 h 64"/>
                <a:gd name="T14" fmla="*/ 10 w 35"/>
                <a:gd name="T15" fmla="*/ 5 h 64"/>
                <a:gd name="T16" fmla="*/ 15 w 35"/>
                <a:gd name="T17" fmla="*/ 5 h 64"/>
                <a:gd name="T18" fmla="*/ 15 w 35"/>
                <a:gd name="T19" fmla="*/ 0 h 64"/>
                <a:gd name="T20" fmla="*/ 15 w 35"/>
                <a:gd name="T21" fmla="*/ 0 h 64"/>
                <a:gd name="T22" fmla="*/ 20 w 35"/>
                <a:gd name="T23" fmla="*/ 0 h 64"/>
                <a:gd name="T24" fmla="*/ 25 w 35"/>
                <a:gd name="T25" fmla="*/ 5 h 64"/>
                <a:gd name="T26" fmla="*/ 25 w 35"/>
                <a:gd name="T27" fmla="*/ 5 h 64"/>
                <a:gd name="T28" fmla="*/ 30 w 35"/>
                <a:gd name="T29" fmla="*/ 5 h 64"/>
                <a:gd name="T30" fmla="*/ 30 w 35"/>
                <a:gd name="T31" fmla="*/ 10 h 64"/>
                <a:gd name="T32" fmla="*/ 35 w 35"/>
                <a:gd name="T33" fmla="*/ 10 h 64"/>
                <a:gd name="T34" fmla="*/ 35 w 35"/>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4"/>
                <a:gd name="T56" fmla="*/ 35 w 35"/>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4">
                  <a:moveTo>
                    <a:pt x="0" y="64"/>
                  </a:moveTo>
                  <a:lnTo>
                    <a:pt x="0" y="49"/>
                  </a:lnTo>
                  <a:lnTo>
                    <a:pt x="5" y="35"/>
                  </a:lnTo>
                  <a:lnTo>
                    <a:pt x="5" y="30"/>
                  </a:lnTo>
                  <a:lnTo>
                    <a:pt x="5" y="25"/>
                  </a:lnTo>
                  <a:lnTo>
                    <a:pt x="10" y="15"/>
                  </a:lnTo>
                  <a:lnTo>
                    <a:pt x="10" y="10"/>
                  </a:lnTo>
                  <a:lnTo>
                    <a:pt x="10" y="5"/>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241"/>
            <xdr:cNvSpPr>
              <a:spLocks/>
            </xdr:cNvSpPr>
          </xdr:nvSpPr>
          <xdr:spPr bwMode="auto">
            <a:xfrm>
              <a:off x="1635" y="1509"/>
              <a:ext cx="60" cy="45"/>
            </a:xfrm>
            <a:custGeom>
              <a:avLst/>
              <a:gdLst>
                <a:gd name="T0" fmla="*/ 0 w 60"/>
                <a:gd name="T1" fmla="*/ 25 h 45"/>
                <a:gd name="T2" fmla="*/ 10 w 60"/>
                <a:gd name="T3" fmla="*/ 15 h 45"/>
                <a:gd name="T4" fmla="*/ 15 w 60"/>
                <a:gd name="T5" fmla="*/ 15 h 45"/>
                <a:gd name="T6" fmla="*/ 20 w 60"/>
                <a:gd name="T7" fmla="*/ 10 h 45"/>
                <a:gd name="T8" fmla="*/ 25 w 60"/>
                <a:gd name="T9" fmla="*/ 10 h 45"/>
                <a:gd name="T10" fmla="*/ 35 w 60"/>
                <a:gd name="T11" fmla="*/ 10 h 45"/>
                <a:gd name="T12" fmla="*/ 40 w 60"/>
                <a:gd name="T13" fmla="*/ 10 h 45"/>
                <a:gd name="T14" fmla="*/ 45 w 60"/>
                <a:gd name="T15" fmla="*/ 5 h 45"/>
                <a:gd name="T16" fmla="*/ 45 w 60"/>
                <a:gd name="T17" fmla="*/ 5 h 45"/>
                <a:gd name="T18" fmla="*/ 50 w 60"/>
                <a:gd name="T19" fmla="*/ 5 h 45"/>
                <a:gd name="T20" fmla="*/ 50 w 60"/>
                <a:gd name="T21" fmla="*/ 5 h 45"/>
                <a:gd name="T22" fmla="*/ 50 w 60"/>
                <a:gd name="T23" fmla="*/ 0 h 45"/>
                <a:gd name="T24" fmla="*/ 50 w 60"/>
                <a:gd name="T25" fmla="*/ 0 h 45"/>
                <a:gd name="T26" fmla="*/ 50 w 60"/>
                <a:gd name="T27" fmla="*/ 0 h 45"/>
                <a:gd name="T28" fmla="*/ 55 w 60"/>
                <a:gd name="T29" fmla="*/ 5 h 45"/>
                <a:gd name="T30" fmla="*/ 55 w 60"/>
                <a:gd name="T31" fmla="*/ 5 h 45"/>
                <a:gd name="T32" fmla="*/ 55 w 60"/>
                <a:gd name="T33" fmla="*/ 10 h 45"/>
                <a:gd name="T34" fmla="*/ 60 w 60"/>
                <a:gd name="T35" fmla="*/ 15 h 45"/>
                <a:gd name="T36" fmla="*/ 60 w 60"/>
                <a:gd name="T37" fmla="*/ 20 h 45"/>
                <a:gd name="T38" fmla="*/ 60 w 60"/>
                <a:gd name="T39" fmla="*/ 20 h 45"/>
                <a:gd name="T40" fmla="*/ 55 w 60"/>
                <a:gd name="T41" fmla="*/ 25 h 45"/>
                <a:gd name="T42" fmla="*/ 55 w 60"/>
                <a:gd name="T43" fmla="*/ 30 h 45"/>
                <a:gd name="T44" fmla="*/ 55 w 60"/>
                <a:gd name="T45" fmla="*/ 40 h 45"/>
                <a:gd name="T46" fmla="*/ 50 w 60"/>
                <a:gd name="T47" fmla="*/ 45 h 45"/>
                <a:gd name="T48" fmla="*/ 50 w 60"/>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5"/>
                <a:gd name="T77" fmla="*/ 60 w 60"/>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5">
                  <a:moveTo>
                    <a:pt x="0" y="25"/>
                  </a:moveTo>
                  <a:lnTo>
                    <a:pt x="10" y="15"/>
                  </a:lnTo>
                  <a:lnTo>
                    <a:pt x="15" y="15"/>
                  </a:lnTo>
                  <a:lnTo>
                    <a:pt x="20" y="10"/>
                  </a:lnTo>
                  <a:lnTo>
                    <a:pt x="25" y="10"/>
                  </a:lnTo>
                  <a:lnTo>
                    <a:pt x="35" y="10"/>
                  </a:lnTo>
                  <a:lnTo>
                    <a:pt x="40" y="10"/>
                  </a:lnTo>
                  <a:lnTo>
                    <a:pt x="45" y="5"/>
                  </a:lnTo>
                  <a:lnTo>
                    <a:pt x="50" y="5"/>
                  </a:lnTo>
                  <a:lnTo>
                    <a:pt x="50" y="0"/>
                  </a:lnTo>
                  <a:lnTo>
                    <a:pt x="55" y="5"/>
                  </a:lnTo>
                  <a:lnTo>
                    <a:pt x="55" y="10"/>
                  </a:lnTo>
                  <a:lnTo>
                    <a:pt x="60" y="15"/>
                  </a:lnTo>
                  <a:lnTo>
                    <a:pt x="60" y="20"/>
                  </a:lnTo>
                  <a:lnTo>
                    <a:pt x="55" y="25"/>
                  </a:lnTo>
                  <a:lnTo>
                    <a:pt x="55" y="30"/>
                  </a:lnTo>
                  <a:lnTo>
                    <a:pt x="55" y="40"/>
                  </a:lnTo>
                  <a:lnTo>
                    <a:pt x="5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242"/>
            <xdr:cNvSpPr>
              <a:spLocks/>
            </xdr:cNvSpPr>
          </xdr:nvSpPr>
          <xdr:spPr bwMode="auto">
            <a:xfrm>
              <a:off x="1650" y="1439"/>
              <a:ext cx="20" cy="35"/>
            </a:xfrm>
            <a:custGeom>
              <a:avLst/>
              <a:gdLst>
                <a:gd name="T0" fmla="*/ 0 w 20"/>
                <a:gd name="T1" fmla="*/ 35 h 35"/>
                <a:gd name="T2" fmla="*/ 0 w 20"/>
                <a:gd name="T3" fmla="*/ 35 h 35"/>
                <a:gd name="T4" fmla="*/ 0 w 20"/>
                <a:gd name="T5" fmla="*/ 35 h 35"/>
                <a:gd name="T6" fmla="*/ 5 w 20"/>
                <a:gd name="T7" fmla="*/ 35 h 35"/>
                <a:gd name="T8" fmla="*/ 5 w 20"/>
                <a:gd name="T9" fmla="*/ 35 h 35"/>
                <a:gd name="T10" fmla="*/ 10 w 20"/>
                <a:gd name="T11" fmla="*/ 35 h 35"/>
                <a:gd name="T12" fmla="*/ 15 w 20"/>
                <a:gd name="T13" fmla="*/ 30 h 35"/>
                <a:gd name="T14" fmla="*/ 15 w 20"/>
                <a:gd name="T15" fmla="*/ 30 h 35"/>
                <a:gd name="T16" fmla="*/ 20 w 20"/>
                <a:gd name="T17" fmla="*/ 25 h 35"/>
                <a:gd name="T18" fmla="*/ 20 w 20"/>
                <a:gd name="T19" fmla="*/ 20 h 35"/>
                <a:gd name="T20" fmla="*/ 20 w 20"/>
                <a:gd name="T21" fmla="*/ 20 h 35"/>
                <a:gd name="T22" fmla="*/ 20 w 20"/>
                <a:gd name="T23" fmla="*/ 15 h 35"/>
                <a:gd name="T24" fmla="*/ 20 w 20"/>
                <a:gd name="T25" fmla="*/ 15 h 35"/>
                <a:gd name="T26" fmla="*/ 20 w 20"/>
                <a:gd name="T27" fmla="*/ 15 h 35"/>
                <a:gd name="T28" fmla="*/ 20 w 20"/>
                <a:gd name="T29" fmla="*/ 10 h 35"/>
                <a:gd name="T30" fmla="*/ 20 w 20"/>
                <a:gd name="T31" fmla="*/ 10 h 35"/>
                <a:gd name="T32" fmla="*/ 15 w 20"/>
                <a:gd name="T33" fmla="*/ 5 h 35"/>
                <a:gd name="T34" fmla="*/ 10 w 20"/>
                <a:gd name="T35" fmla="*/ 5 h 35"/>
                <a:gd name="T36" fmla="*/ 5 w 20"/>
                <a:gd name="T37" fmla="*/ 5 h 35"/>
                <a:gd name="T38" fmla="*/ 0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5"/>
                  </a:lnTo>
                  <a:lnTo>
                    <a:pt x="15" y="30"/>
                  </a:lnTo>
                  <a:lnTo>
                    <a:pt x="20" y="25"/>
                  </a:lnTo>
                  <a:lnTo>
                    <a:pt x="20" y="20"/>
                  </a:lnTo>
                  <a:lnTo>
                    <a:pt x="20" y="15"/>
                  </a:lnTo>
                  <a:lnTo>
                    <a:pt x="20"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243"/>
            <xdr:cNvSpPr>
              <a:spLocks/>
            </xdr:cNvSpPr>
          </xdr:nvSpPr>
          <xdr:spPr bwMode="auto">
            <a:xfrm>
              <a:off x="1685" y="1415"/>
              <a:ext cx="25" cy="29"/>
            </a:xfrm>
            <a:custGeom>
              <a:avLst/>
              <a:gdLst>
                <a:gd name="T0" fmla="*/ 0 w 25"/>
                <a:gd name="T1" fmla="*/ 29 h 29"/>
                <a:gd name="T2" fmla="*/ 5 w 25"/>
                <a:gd name="T3" fmla="*/ 29 h 29"/>
                <a:gd name="T4" fmla="*/ 10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5 w 25"/>
                <a:gd name="T17" fmla="*/ 24 h 29"/>
                <a:gd name="T18" fmla="*/ 25 w 25"/>
                <a:gd name="T19" fmla="*/ 24 h 29"/>
                <a:gd name="T20" fmla="*/ 25 w 25"/>
                <a:gd name="T21" fmla="*/ 19 h 29"/>
                <a:gd name="T22" fmla="*/ 25 w 25"/>
                <a:gd name="T23" fmla="*/ 19 h 29"/>
                <a:gd name="T24" fmla="*/ 25 w 25"/>
                <a:gd name="T25" fmla="*/ 9 h 29"/>
                <a:gd name="T26" fmla="*/ 25 w 25"/>
                <a:gd name="T27" fmla="*/ 5 h 29"/>
                <a:gd name="T28" fmla="*/ 25 w 25"/>
                <a:gd name="T29" fmla="*/ 5 h 29"/>
                <a:gd name="T30" fmla="*/ 25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5" y="24"/>
                  </a:lnTo>
                  <a:lnTo>
                    <a:pt x="25" y="19"/>
                  </a:lnTo>
                  <a:lnTo>
                    <a:pt x="25" y="9"/>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244"/>
            <xdr:cNvSpPr>
              <a:spLocks/>
            </xdr:cNvSpPr>
          </xdr:nvSpPr>
          <xdr:spPr bwMode="auto">
            <a:xfrm>
              <a:off x="1705" y="1514"/>
              <a:ext cx="24" cy="35"/>
            </a:xfrm>
            <a:custGeom>
              <a:avLst/>
              <a:gdLst>
                <a:gd name="T0" fmla="*/ 0 w 24"/>
                <a:gd name="T1" fmla="*/ 20 h 35"/>
                <a:gd name="T2" fmla="*/ 5 w 24"/>
                <a:gd name="T3" fmla="*/ 15 h 35"/>
                <a:gd name="T4" fmla="*/ 5 w 24"/>
                <a:gd name="T5" fmla="*/ 15 h 35"/>
                <a:gd name="T6" fmla="*/ 9 w 24"/>
                <a:gd name="T7" fmla="*/ 10 h 35"/>
                <a:gd name="T8" fmla="*/ 9 w 24"/>
                <a:gd name="T9" fmla="*/ 5 h 35"/>
                <a:gd name="T10" fmla="*/ 9 w 24"/>
                <a:gd name="T11" fmla="*/ 5 h 35"/>
                <a:gd name="T12" fmla="*/ 9 w 24"/>
                <a:gd name="T13" fmla="*/ 0 h 35"/>
                <a:gd name="T14" fmla="*/ 14 w 24"/>
                <a:gd name="T15" fmla="*/ 5 h 35"/>
                <a:gd name="T16" fmla="*/ 14 w 24"/>
                <a:gd name="T17" fmla="*/ 5 h 35"/>
                <a:gd name="T18" fmla="*/ 19 w 24"/>
                <a:gd name="T19" fmla="*/ 10 h 35"/>
                <a:gd name="T20" fmla="*/ 24 w 24"/>
                <a:gd name="T21" fmla="*/ 10 h 35"/>
                <a:gd name="T22" fmla="*/ 24 w 24"/>
                <a:gd name="T23" fmla="*/ 15 h 35"/>
                <a:gd name="T24" fmla="*/ 24 w 24"/>
                <a:gd name="T25" fmla="*/ 20 h 35"/>
                <a:gd name="T26" fmla="*/ 24 w 24"/>
                <a:gd name="T27" fmla="*/ 25 h 35"/>
                <a:gd name="T28" fmla="*/ 24 w 24"/>
                <a:gd name="T29" fmla="*/ 30 h 35"/>
                <a:gd name="T30" fmla="*/ 24 w 24"/>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5"/>
                <a:gd name="T50" fmla="*/ 24 w 24"/>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5">
                  <a:moveTo>
                    <a:pt x="0" y="20"/>
                  </a:moveTo>
                  <a:lnTo>
                    <a:pt x="5" y="15"/>
                  </a:lnTo>
                  <a:lnTo>
                    <a:pt x="9" y="10"/>
                  </a:lnTo>
                  <a:lnTo>
                    <a:pt x="9" y="5"/>
                  </a:lnTo>
                  <a:lnTo>
                    <a:pt x="9" y="0"/>
                  </a:lnTo>
                  <a:lnTo>
                    <a:pt x="14" y="5"/>
                  </a:lnTo>
                  <a:lnTo>
                    <a:pt x="19" y="10"/>
                  </a:lnTo>
                  <a:lnTo>
                    <a:pt x="24" y="10"/>
                  </a:lnTo>
                  <a:lnTo>
                    <a:pt x="24" y="15"/>
                  </a:lnTo>
                  <a:lnTo>
                    <a:pt x="24" y="20"/>
                  </a:lnTo>
                  <a:lnTo>
                    <a:pt x="24" y="25"/>
                  </a:lnTo>
                  <a:lnTo>
                    <a:pt x="24" y="30"/>
                  </a:lnTo>
                  <a:lnTo>
                    <a:pt x="24"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245"/>
            <xdr:cNvSpPr>
              <a:spLocks/>
            </xdr:cNvSpPr>
          </xdr:nvSpPr>
          <xdr:spPr bwMode="auto">
            <a:xfrm>
              <a:off x="1749" y="1494"/>
              <a:ext cx="30" cy="50"/>
            </a:xfrm>
            <a:custGeom>
              <a:avLst/>
              <a:gdLst>
                <a:gd name="T0" fmla="*/ 0 w 30"/>
                <a:gd name="T1" fmla="*/ 50 h 50"/>
                <a:gd name="T2" fmla="*/ 0 w 30"/>
                <a:gd name="T3" fmla="*/ 40 h 50"/>
                <a:gd name="T4" fmla="*/ 0 w 30"/>
                <a:gd name="T5" fmla="*/ 35 h 50"/>
                <a:gd name="T6" fmla="*/ 5 w 30"/>
                <a:gd name="T7" fmla="*/ 30 h 50"/>
                <a:gd name="T8" fmla="*/ 5 w 30"/>
                <a:gd name="T9" fmla="*/ 25 h 50"/>
                <a:gd name="T10" fmla="*/ 10 w 30"/>
                <a:gd name="T11" fmla="*/ 15 h 50"/>
                <a:gd name="T12" fmla="*/ 10 w 30"/>
                <a:gd name="T13" fmla="*/ 10 h 50"/>
                <a:gd name="T14" fmla="*/ 20 w 30"/>
                <a:gd name="T15" fmla="*/ 0 h 50"/>
                <a:gd name="T16" fmla="*/ 25 w 30"/>
                <a:gd name="T17" fmla="*/ 10 h 50"/>
                <a:gd name="T18" fmla="*/ 25 w 30"/>
                <a:gd name="T19" fmla="*/ 15 h 50"/>
                <a:gd name="T20" fmla="*/ 25 w 30"/>
                <a:gd name="T21" fmla="*/ 25 h 50"/>
                <a:gd name="T22" fmla="*/ 25 w 30"/>
                <a:gd name="T23" fmla="*/ 30 h 50"/>
                <a:gd name="T24" fmla="*/ 30 w 30"/>
                <a:gd name="T25" fmla="*/ 35 h 50"/>
                <a:gd name="T26" fmla="*/ 30 w 30"/>
                <a:gd name="T27" fmla="*/ 40 h 50"/>
                <a:gd name="T28" fmla="*/ 25 w 30"/>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30"/>
                <a:gd name="T46" fmla="*/ 0 h 50"/>
                <a:gd name="T47" fmla="*/ 30 w 30"/>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30" h="50">
                  <a:moveTo>
                    <a:pt x="0" y="50"/>
                  </a:moveTo>
                  <a:lnTo>
                    <a:pt x="0" y="40"/>
                  </a:lnTo>
                  <a:lnTo>
                    <a:pt x="0" y="35"/>
                  </a:lnTo>
                  <a:lnTo>
                    <a:pt x="5" y="30"/>
                  </a:lnTo>
                  <a:lnTo>
                    <a:pt x="5" y="25"/>
                  </a:lnTo>
                  <a:lnTo>
                    <a:pt x="10" y="15"/>
                  </a:lnTo>
                  <a:lnTo>
                    <a:pt x="10" y="10"/>
                  </a:lnTo>
                  <a:lnTo>
                    <a:pt x="20" y="0"/>
                  </a:lnTo>
                  <a:lnTo>
                    <a:pt x="25" y="10"/>
                  </a:lnTo>
                  <a:lnTo>
                    <a:pt x="25" y="15"/>
                  </a:lnTo>
                  <a:lnTo>
                    <a:pt x="25" y="25"/>
                  </a:lnTo>
                  <a:lnTo>
                    <a:pt x="25" y="30"/>
                  </a:lnTo>
                  <a:lnTo>
                    <a:pt x="30" y="35"/>
                  </a:lnTo>
                  <a:lnTo>
                    <a:pt x="30" y="40"/>
                  </a:lnTo>
                  <a:lnTo>
                    <a:pt x="25"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246"/>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9 w 238"/>
                <a:gd name="T87" fmla="*/ 19 h 238"/>
                <a:gd name="T88" fmla="*/ 89 w 238"/>
                <a:gd name="T89" fmla="*/ 15 h 238"/>
                <a:gd name="T90" fmla="*/ 99 w 238"/>
                <a:gd name="T91" fmla="*/ 15 h 238"/>
                <a:gd name="T92" fmla="*/ 99 w 238"/>
                <a:gd name="T93" fmla="*/ 5 h 238"/>
                <a:gd name="T94" fmla="*/ 109 w 238"/>
                <a:gd name="T95" fmla="*/ 0 h 238"/>
                <a:gd name="T96" fmla="*/ 124 w 238"/>
                <a:gd name="T97" fmla="*/ 0 h 238"/>
                <a:gd name="T98" fmla="*/ 134 w 238"/>
                <a:gd name="T99" fmla="*/ 5 h 238"/>
                <a:gd name="T100" fmla="*/ 144 w 238"/>
                <a:gd name="T101" fmla="*/ 5 h 238"/>
                <a:gd name="T102" fmla="*/ 149 w 238"/>
                <a:gd name="T103" fmla="*/ 0 h 238"/>
                <a:gd name="T104" fmla="*/ 159 w 238"/>
                <a:gd name="T105" fmla="*/ 5 h 238"/>
                <a:gd name="T106" fmla="*/ 174 w 238"/>
                <a:gd name="T107" fmla="*/ 15 h 238"/>
                <a:gd name="T108" fmla="*/ 179 w 238"/>
                <a:gd name="T109" fmla="*/ 34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8"/>
                <a:gd name="T166" fmla="*/ 0 h 238"/>
                <a:gd name="T167" fmla="*/ 238 w 238"/>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0" name="Freeform 247"/>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4 w 238"/>
                <a:gd name="T87" fmla="*/ 19 h 238"/>
                <a:gd name="T88" fmla="*/ 79 w 238"/>
                <a:gd name="T89" fmla="*/ 15 h 238"/>
                <a:gd name="T90" fmla="*/ 99 w 238"/>
                <a:gd name="T91" fmla="*/ 15 h 238"/>
                <a:gd name="T92" fmla="*/ 99 w 238"/>
                <a:gd name="T93" fmla="*/ 5 h 238"/>
                <a:gd name="T94" fmla="*/ 109 w 238"/>
                <a:gd name="T95" fmla="*/ 0 h 238"/>
                <a:gd name="T96" fmla="*/ 119 w 238"/>
                <a:gd name="T97" fmla="*/ 0 h 238"/>
                <a:gd name="T98" fmla="*/ 129 w 238"/>
                <a:gd name="T99" fmla="*/ 5 h 238"/>
                <a:gd name="T100" fmla="*/ 144 w 238"/>
                <a:gd name="T101" fmla="*/ 5 h 238"/>
                <a:gd name="T102" fmla="*/ 149 w 238"/>
                <a:gd name="T103" fmla="*/ 0 h 238"/>
                <a:gd name="T104" fmla="*/ 159 w 238"/>
                <a:gd name="T105" fmla="*/ 0 h 238"/>
                <a:gd name="T106" fmla="*/ 169 w 238"/>
                <a:gd name="T107" fmla="*/ 10 h 238"/>
                <a:gd name="T108" fmla="*/ 179 w 238"/>
                <a:gd name="T109" fmla="*/ 29 h 238"/>
                <a:gd name="T110" fmla="*/ 169 w 238"/>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238"/>
                <a:gd name="T170" fmla="*/ 238 w 238"/>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248"/>
            <xdr:cNvSpPr>
              <a:spLocks/>
            </xdr:cNvSpPr>
          </xdr:nvSpPr>
          <xdr:spPr bwMode="auto">
            <a:xfrm>
              <a:off x="1521" y="1608"/>
              <a:ext cx="164" cy="159"/>
            </a:xfrm>
            <a:custGeom>
              <a:avLst/>
              <a:gdLst>
                <a:gd name="T0" fmla="*/ 0 w 164"/>
                <a:gd name="T1" fmla="*/ 124 h 159"/>
                <a:gd name="T2" fmla="*/ 10 w 164"/>
                <a:gd name="T3" fmla="*/ 109 h 159"/>
                <a:gd name="T4" fmla="*/ 15 w 164"/>
                <a:gd name="T5" fmla="*/ 94 h 159"/>
                <a:gd name="T6" fmla="*/ 20 w 164"/>
                <a:gd name="T7" fmla="*/ 80 h 159"/>
                <a:gd name="T8" fmla="*/ 25 w 164"/>
                <a:gd name="T9" fmla="*/ 70 h 159"/>
                <a:gd name="T10" fmla="*/ 29 w 164"/>
                <a:gd name="T11" fmla="*/ 65 h 159"/>
                <a:gd name="T12" fmla="*/ 34 w 164"/>
                <a:gd name="T13" fmla="*/ 60 h 159"/>
                <a:gd name="T14" fmla="*/ 39 w 164"/>
                <a:gd name="T15" fmla="*/ 50 h 159"/>
                <a:gd name="T16" fmla="*/ 44 w 164"/>
                <a:gd name="T17" fmla="*/ 45 h 159"/>
                <a:gd name="T18" fmla="*/ 49 w 164"/>
                <a:gd name="T19" fmla="*/ 40 h 159"/>
                <a:gd name="T20" fmla="*/ 54 w 164"/>
                <a:gd name="T21" fmla="*/ 35 h 159"/>
                <a:gd name="T22" fmla="*/ 64 w 164"/>
                <a:gd name="T23" fmla="*/ 30 h 159"/>
                <a:gd name="T24" fmla="*/ 69 w 164"/>
                <a:gd name="T25" fmla="*/ 25 h 159"/>
                <a:gd name="T26" fmla="*/ 79 w 164"/>
                <a:gd name="T27" fmla="*/ 25 h 159"/>
                <a:gd name="T28" fmla="*/ 84 w 164"/>
                <a:gd name="T29" fmla="*/ 20 h 159"/>
                <a:gd name="T30" fmla="*/ 89 w 164"/>
                <a:gd name="T31" fmla="*/ 20 h 159"/>
                <a:gd name="T32" fmla="*/ 99 w 164"/>
                <a:gd name="T33" fmla="*/ 20 h 159"/>
                <a:gd name="T34" fmla="*/ 119 w 164"/>
                <a:gd name="T35" fmla="*/ 15 h 159"/>
                <a:gd name="T36" fmla="*/ 134 w 164"/>
                <a:gd name="T37" fmla="*/ 10 h 159"/>
                <a:gd name="T38" fmla="*/ 139 w 164"/>
                <a:gd name="T39" fmla="*/ 10 h 159"/>
                <a:gd name="T40" fmla="*/ 144 w 164"/>
                <a:gd name="T41" fmla="*/ 10 h 159"/>
                <a:gd name="T42" fmla="*/ 149 w 164"/>
                <a:gd name="T43" fmla="*/ 10 h 159"/>
                <a:gd name="T44" fmla="*/ 154 w 164"/>
                <a:gd name="T45" fmla="*/ 5 h 159"/>
                <a:gd name="T46" fmla="*/ 159 w 164"/>
                <a:gd name="T47" fmla="*/ 5 h 159"/>
                <a:gd name="T48" fmla="*/ 164 w 164"/>
                <a:gd name="T49" fmla="*/ 0 h 159"/>
                <a:gd name="T50" fmla="*/ 159 w 164"/>
                <a:gd name="T51" fmla="*/ 0 h 159"/>
                <a:gd name="T52" fmla="*/ 159 w 164"/>
                <a:gd name="T53" fmla="*/ 5 h 159"/>
                <a:gd name="T54" fmla="*/ 159 w 164"/>
                <a:gd name="T55" fmla="*/ 5 h 159"/>
                <a:gd name="T56" fmla="*/ 159 w 164"/>
                <a:gd name="T57" fmla="*/ 10 h 159"/>
                <a:gd name="T58" fmla="*/ 159 w 164"/>
                <a:gd name="T59" fmla="*/ 10 h 159"/>
                <a:gd name="T60" fmla="*/ 159 w 164"/>
                <a:gd name="T61" fmla="*/ 15 h 159"/>
                <a:gd name="T62" fmla="*/ 159 w 164"/>
                <a:gd name="T63" fmla="*/ 20 h 159"/>
                <a:gd name="T64" fmla="*/ 164 w 164"/>
                <a:gd name="T65" fmla="*/ 30 h 159"/>
                <a:gd name="T66" fmla="*/ 164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64 w 164"/>
                <a:gd name="T79" fmla="*/ 70 h 159"/>
                <a:gd name="T80" fmla="*/ 164 w 164"/>
                <a:gd name="T81" fmla="*/ 75 h 159"/>
                <a:gd name="T82" fmla="*/ 164 w 164"/>
                <a:gd name="T83" fmla="*/ 84 h 159"/>
                <a:gd name="T84" fmla="*/ 159 w 164"/>
                <a:gd name="T85" fmla="*/ 89 h 159"/>
                <a:gd name="T86" fmla="*/ 159 w 164"/>
                <a:gd name="T87" fmla="*/ 94 h 159"/>
                <a:gd name="T88" fmla="*/ 154 w 164"/>
                <a:gd name="T89" fmla="*/ 104 h 159"/>
                <a:gd name="T90" fmla="*/ 154 w 164"/>
                <a:gd name="T91" fmla="*/ 109 h 159"/>
                <a:gd name="T92" fmla="*/ 149 w 164"/>
                <a:gd name="T93" fmla="*/ 114 h 159"/>
                <a:gd name="T94" fmla="*/ 149 w 164"/>
                <a:gd name="T95" fmla="*/ 124 h 159"/>
                <a:gd name="T96" fmla="*/ 144 w 164"/>
                <a:gd name="T97" fmla="*/ 129 h 159"/>
                <a:gd name="T98" fmla="*/ 144 w 164"/>
                <a:gd name="T99" fmla="*/ 139 h 159"/>
                <a:gd name="T100" fmla="*/ 144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10" y="109"/>
                  </a:lnTo>
                  <a:lnTo>
                    <a:pt x="15" y="94"/>
                  </a:lnTo>
                  <a:lnTo>
                    <a:pt x="20" y="80"/>
                  </a:lnTo>
                  <a:lnTo>
                    <a:pt x="25" y="70"/>
                  </a:lnTo>
                  <a:lnTo>
                    <a:pt x="29" y="65"/>
                  </a:lnTo>
                  <a:lnTo>
                    <a:pt x="34" y="60"/>
                  </a:lnTo>
                  <a:lnTo>
                    <a:pt x="39" y="50"/>
                  </a:lnTo>
                  <a:lnTo>
                    <a:pt x="44" y="45"/>
                  </a:lnTo>
                  <a:lnTo>
                    <a:pt x="49" y="40"/>
                  </a:lnTo>
                  <a:lnTo>
                    <a:pt x="54" y="35"/>
                  </a:lnTo>
                  <a:lnTo>
                    <a:pt x="64" y="30"/>
                  </a:lnTo>
                  <a:lnTo>
                    <a:pt x="69" y="25"/>
                  </a:lnTo>
                  <a:lnTo>
                    <a:pt x="79" y="25"/>
                  </a:lnTo>
                  <a:lnTo>
                    <a:pt x="84" y="20"/>
                  </a:lnTo>
                  <a:lnTo>
                    <a:pt x="89" y="20"/>
                  </a:lnTo>
                  <a:lnTo>
                    <a:pt x="99" y="20"/>
                  </a:lnTo>
                  <a:lnTo>
                    <a:pt x="119" y="15"/>
                  </a:lnTo>
                  <a:lnTo>
                    <a:pt x="134" y="10"/>
                  </a:lnTo>
                  <a:lnTo>
                    <a:pt x="139" y="10"/>
                  </a:lnTo>
                  <a:lnTo>
                    <a:pt x="144" y="10"/>
                  </a:lnTo>
                  <a:lnTo>
                    <a:pt x="149" y="10"/>
                  </a:lnTo>
                  <a:lnTo>
                    <a:pt x="154" y="5"/>
                  </a:lnTo>
                  <a:lnTo>
                    <a:pt x="159" y="5"/>
                  </a:lnTo>
                  <a:lnTo>
                    <a:pt x="164" y="0"/>
                  </a:lnTo>
                  <a:lnTo>
                    <a:pt x="159" y="0"/>
                  </a:lnTo>
                  <a:lnTo>
                    <a:pt x="159" y="5"/>
                  </a:lnTo>
                  <a:lnTo>
                    <a:pt x="159" y="10"/>
                  </a:lnTo>
                  <a:lnTo>
                    <a:pt x="159" y="15"/>
                  </a:lnTo>
                  <a:lnTo>
                    <a:pt x="159" y="20"/>
                  </a:lnTo>
                  <a:lnTo>
                    <a:pt x="164" y="30"/>
                  </a:lnTo>
                  <a:lnTo>
                    <a:pt x="164" y="35"/>
                  </a:lnTo>
                  <a:lnTo>
                    <a:pt x="164" y="45"/>
                  </a:lnTo>
                  <a:lnTo>
                    <a:pt x="164" y="50"/>
                  </a:lnTo>
                  <a:lnTo>
                    <a:pt x="164" y="55"/>
                  </a:lnTo>
                  <a:lnTo>
                    <a:pt x="164" y="65"/>
                  </a:lnTo>
                  <a:lnTo>
                    <a:pt x="164" y="70"/>
                  </a:lnTo>
                  <a:lnTo>
                    <a:pt x="164" y="75"/>
                  </a:lnTo>
                  <a:lnTo>
                    <a:pt x="164" y="84"/>
                  </a:lnTo>
                  <a:lnTo>
                    <a:pt x="159" y="89"/>
                  </a:lnTo>
                  <a:lnTo>
                    <a:pt x="159" y="94"/>
                  </a:lnTo>
                  <a:lnTo>
                    <a:pt x="154" y="104"/>
                  </a:lnTo>
                  <a:lnTo>
                    <a:pt x="154" y="109"/>
                  </a:lnTo>
                  <a:lnTo>
                    <a:pt x="149" y="114"/>
                  </a:lnTo>
                  <a:lnTo>
                    <a:pt x="149" y="124"/>
                  </a:lnTo>
                  <a:lnTo>
                    <a:pt x="144" y="129"/>
                  </a:lnTo>
                  <a:lnTo>
                    <a:pt x="144" y="139"/>
                  </a:lnTo>
                  <a:lnTo>
                    <a:pt x="144"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249"/>
            <xdr:cNvSpPr>
              <a:spLocks/>
            </xdr:cNvSpPr>
          </xdr:nvSpPr>
          <xdr:spPr bwMode="auto">
            <a:xfrm>
              <a:off x="1536" y="1623"/>
              <a:ext cx="74" cy="114"/>
            </a:xfrm>
            <a:custGeom>
              <a:avLst/>
              <a:gdLst>
                <a:gd name="T0" fmla="*/ 10 w 74"/>
                <a:gd name="T1" fmla="*/ 114 h 114"/>
                <a:gd name="T2" fmla="*/ 19 w 74"/>
                <a:gd name="T3" fmla="*/ 109 h 114"/>
                <a:gd name="T4" fmla="*/ 24 w 74"/>
                <a:gd name="T5" fmla="*/ 99 h 114"/>
                <a:gd name="T6" fmla="*/ 29 w 74"/>
                <a:gd name="T7" fmla="*/ 94 h 114"/>
                <a:gd name="T8" fmla="*/ 34 w 74"/>
                <a:gd name="T9" fmla="*/ 89 h 114"/>
                <a:gd name="T10" fmla="*/ 44 w 74"/>
                <a:gd name="T11" fmla="*/ 84 h 114"/>
                <a:gd name="T12" fmla="*/ 49 w 74"/>
                <a:gd name="T13" fmla="*/ 79 h 114"/>
                <a:gd name="T14" fmla="*/ 54 w 74"/>
                <a:gd name="T15" fmla="*/ 74 h 114"/>
                <a:gd name="T16" fmla="*/ 59 w 74"/>
                <a:gd name="T17" fmla="*/ 69 h 114"/>
                <a:gd name="T18" fmla="*/ 59 w 74"/>
                <a:gd name="T19" fmla="*/ 65 h 114"/>
                <a:gd name="T20" fmla="*/ 64 w 74"/>
                <a:gd name="T21" fmla="*/ 60 h 114"/>
                <a:gd name="T22" fmla="*/ 69 w 74"/>
                <a:gd name="T23" fmla="*/ 50 h 114"/>
                <a:gd name="T24" fmla="*/ 69 w 74"/>
                <a:gd name="T25" fmla="*/ 45 h 114"/>
                <a:gd name="T26" fmla="*/ 74 w 74"/>
                <a:gd name="T27" fmla="*/ 35 h 114"/>
                <a:gd name="T28" fmla="*/ 74 w 74"/>
                <a:gd name="T29" fmla="*/ 25 h 114"/>
                <a:gd name="T30" fmla="*/ 74 w 74"/>
                <a:gd name="T31" fmla="*/ 20 h 114"/>
                <a:gd name="T32" fmla="*/ 74 w 74"/>
                <a:gd name="T33" fmla="*/ 15 h 114"/>
                <a:gd name="T34" fmla="*/ 74 w 74"/>
                <a:gd name="T35" fmla="*/ 10 h 114"/>
                <a:gd name="T36" fmla="*/ 74 w 74"/>
                <a:gd name="T37" fmla="*/ 5 h 114"/>
                <a:gd name="T38" fmla="*/ 69 w 74"/>
                <a:gd name="T39" fmla="*/ 5 h 114"/>
                <a:gd name="T40" fmla="*/ 64 w 74"/>
                <a:gd name="T41" fmla="*/ 0 h 114"/>
                <a:gd name="T42" fmla="*/ 64 w 74"/>
                <a:gd name="T43" fmla="*/ 0 h 114"/>
                <a:gd name="T44" fmla="*/ 59 w 74"/>
                <a:gd name="T45" fmla="*/ 0 h 114"/>
                <a:gd name="T46" fmla="*/ 59 w 74"/>
                <a:gd name="T47" fmla="*/ 0 h 114"/>
                <a:gd name="T48" fmla="*/ 54 w 74"/>
                <a:gd name="T49" fmla="*/ 0 h 114"/>
                <a:gd name="T50" fmla="*/ 49 w 74"/>
                <a:gd name="T51" fmla="*/ 0 h 114"/>
                <a:gd name="T52" fmla="*/ 49 w 74"/>
                <a:gd name="T53" fmla="*/ 0 h 114"/>
                <a:gd name="T54" fmla="*/ 44 w 74"/>
                <a:gd name="T55" fmla="*/ 0 h 114"/>
                <a:gd name="T56" fmla="*/ 39 w 74"/>
                <a:gd name="T57" fmla="*/ 0 h 114"/>
                <a:gd name="T58" fmla="*/ 34 w 74"/>
                <a:gd name="T59" fmla="*/ 5 h 114"/>
                <a:gd name="T60" fmla="*/ 29 w 74"/>
                <a:gd name="T61" fmla="*/ 5 h 114"/>
                <a:gd name="T62" fmla="*/ 24 w 74"/>
                <a:gd name="T63" fmla="*/ 15 h 114"/>
                <a:gd name="T64" fmla="*/ 19 w 74"/>
                <a:gd name="T65" fmla="*/ 15 h 114"/>
                <a:gd name="T66" fmla="*/ 14 w 74"/>
                <a:gd name="T67" fmla="*/ 20 h 114"/>
                <a:gd name="T68" fmla="*/ 14 w 74"/>
                <a:gd name="T69" fmla="*/ 20 h 114"/>
                <a:gd name="T70" fmla="*/ 10 w 74"/>
                <a:gd name="T71" fmla="*/ 25 h 114"/>
                <a:gd name="T72" fmla="*/ 5 w 74"/>
                <a:gd name="T73" fmla="*/ 25 h 114"/>
                <a:gd name="T74" fmla="*/ 5 w 74"/>
                <a:gd name="T75" fmla="*/ 25 h 114"/>
                <a:gd name="T76" fmla="*/ 5 w 74"/>
                <a:gd name="T77" fmla="*/ 25 h 114"/>
                <a:gd name="T78" fmla="*/ 0 w 74"/>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4"/>
                <a:gd name="T121" fmla="*/ 0 h 114"/>
                <a:gd name="T122" fmla="*/ 74 w 74"/>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4" h="114">
                  <a:moveTo>
                    <a:pt x="10" y="114"/>
                  </a:moveTo>
                  <a:lnTo>
                    <a:pt x="19" y="109"/>
                  </a:lnTo>
                  <a:lnTo>
                    <a:pt x="24" y="99"/>
                  </a:lnTo>
                  <a:lnTo>
                    <a:pt x="29" y="94"/>
                  </a:lnTo>
                  <a:lnTo>
                    <a:pt x="34" y="89"/>
                  </a:lnTo>
                  <a:lnTo>
                    <a:pt x="44" y="84"/>
                  </a:lnTo>
                  <a:lnTo>
                    <a:pt x="49" y="79"/>
                  </a:lnTo>
                  <a:lnTo>
                    <a:pt x="54" y="74"/>
                  </a:lnTo>
                  <a:lnTo>
                    <a:pt x="59" y="69"/>
                  </a:lnTo>
                  <a:lnTo>
                    <a:pt x="59" y="65"/>
                  </a:lnTo>
                  <a:lnTo>
                    <a:pt x="64" y="60"/>
                  </a:lnTo>
                  <a:lnTo>
                    <a:pt x="69" y="50"/>
                  </a:lnTo>
                  <a:lnTo>
                    <a:pt x="69" y="45"/>
                  </a:lnTo>
                  <a:lnTo>
                    <a:pt x="74" y="35"/>
                  </a:lnTo>
                  <a:lnTo>
                    <a:pt x="74" y="25"/>
                  </a:lnTo>
                  <a:lnTo>
                    <a:pt x="74" y="20"/>
                  </a:lnTo>
                  <a:lnTo>
                    <a:pt x="74" y="15"/>
                  </a:lnTo>
                  <a:lnTo>
                    <a:pt x="74" y="10"/>
                  </a:lnTo>
                  <a:lnTo>
                    <a:pt x="74" y="5"/>
                  </a:lnTo>
                  <a:lnTo>
                    <a:pt x="69" y="5"/>
                  </a:lnTo>
                  <a:lnTo>
                    <a:pt x="64" y="0"/>
                  </a:lnTo>
                  <a:lnTo>
                    <a:pt x="59" y="0"/>
                  </a:lnTo>
                  <a:lnTo>
                    <a:pt x="54" y="0"/>
                  </a:lnTo>
                  <a:lnTo>
                    <a:pt x="49" y="0"/>
                  </a:lnTo>
                  <a:lnTo>
                    <a:pt x="44" y="0"/>
                  </a:lnTo>
                  <a:lnTo>
                    <a:pt x="39" y="0"/>
                  </a:lnTo>
                  <a:lnTo>
                    <a:pt x="34" y="5"/>
                  </a:lnTo>
                  <a:lnTo>
                    <a:pt x="29" y="5"/>
                  </a:lnTo>
                  <a:lnTo>
                    <a:pt x="24" y="15"/>
                  </a:lnTo>
                  <a:lnTo>
                    <a:pt x="19" y="15"/>
                  </a:lnTo>
                  <a:lnTo>
                    <a:pt x="14"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250"/>
            <xdr:cNvSpPr>
              <a:spLocks/>
            </xdr:cNvSpPr>
          </xdr:nvSpPr>
          <xdr:spPr bwMode="auto">
            <a:xfrm>
              <a:off x="1570" y="1573"/>
              <a:ext cx="70" cy="184"/>
            </a:xfrm>
            <a:custGeom>
              <a:avLst/>
              <a:gdLst>
                <a:gd name="T0" fmla="*/ 0 w 70"/>
                <a:gd name="T1" fmla="*/ 0 h 184"/>
                <a:gd name="T2" fmla="*/ 10 w 70"/>
                <a:gd name="T3" fmla="*/ 0 h 184"/>
                <a:gd name="T4" fmla="*/ 15 w 70"/>
                <a:gd name="T5" fmla="*/ 5 h 184"/>
                <a:gd name="T6" fmla="*/ 25 w 70"/>
                <a:gd name="T7" fmla="*/ 5 h 184"/>
                <a:gd name="T8" fmla="*/ 30 w 70"/>
                <a:gd name="T9" fmla="*/ 10 h 184"/>
                <a:gd name="T10" fmla="*/ 35 w 70"/>
                <a:gd name="T11" fmla="*/ 10 h 184"/>
                <a:gd name="T12" fmla="*/ 40 w 70"/>
                <a:gd name="T13" fmla="*/ 15 h 184"/>
                <a:gd name="T14" fmla="*/ 45 w 70"/>
                <a:gd name="T15" fmla="*/ 20 h 184"/>
                <a:gd name="T16" fmla="*/ 45 w 70"/>
                <a:gd name="T17" fmla="*/ 20 h 184"/>
                <a:gd name="T18" fmla="*/ 50 w 70"/>
                <a:gd name="T19" fmla="*/ 25 h 184"/>
                <a:gd name="T20" fmla="*/ 55 w 70"/>
                <a:gd name="T21" fmla="*/ 30 h 184"/>
                <a:gd name="T22" fmla="*/ 60 w 70"/>
                <a:gd name="T23" fmla="*/ 35 h 184"/>
                <a:gd name="T24" fmla="*/ 60 w 70"/>
                <a:gd name="T25" fmla="*/ 40 h 184"/>
                <a:gd name="T26" fmla="*/ 65 w 70"/>
                <a:gd name="T27" fmla="*/ 45 h 184"/>
                <a:gd name="T28" fmla="*/ 65 w 70"/>
                <a:gd name="T29" fmla="*/ 45 h 184"/>
                <a:gd name="T30" fmla="*/ 70 w 70"/>
                <a:gd name="T31" fmla="*/ 50 h 184"/>
                <a:gd name="T32" fmla="*/ 70 w 70"/>
                <a:gd name="T33" fmla="*/ 55 h 184"/>
                <a:gd name="T34" fmla="*/ 70 w 70"/>
                <a:gd name="T35" fmla="*/ 65 h 184"/>
                <a:gd name="T36" fmla="*/ 70 w 70"/>
                <a:gd name="T37" fmla="*/ 75 h 184"/>
                <a:gd name="T38" fmla="*/ 70 w 70"/>
                <a:gd name="T39" fmla="*/ 85 h 184"/>
                <a:gd name="T40" fmla="*/ 70 w 70"/>
                <a:gd name="T41" fmla="*/ 95 h 184"/>
                <a:gd name="T42" fmla="*/ 65 w 70"/>
                <a:gd name="T43" fmla="*/ 105 h 184"/>
                <a:gd name="T44" fmla="*/ 65 w 70"/>
                <a:gd name="T45" fmla="*/ 115 h 184"/>
                <a:gd name="T46" fmla="*/ 65 w 70"/>
                <a:gd name="T47" fmla="*/ 119 h 184"/>
                <a:gd name="T48" fmla="*/ 65 w 70"/>
                <a:gd name="T49" fmla="*/ 129 h 184"/>
                <a:gd name="T50" fmla="*/ 60 w 70"/>
                <a:gd name="T51" fmla="*/ 139 h 184"/>
                <a:gd name="T52" fmla="*/ 60 w 70"/>
                <a:gd name="T53" fmla="*/ 149 h 184"/>
                <a:gd name="T54" fmla="*/ 55 w 70"/>
                <a:gd name="T55" fmla="*/ 154 h 184"/>
                <a:gd name="T56" fmla="*/ 55 w 70"/>
                <a:gd name="T57" fmla="*/ 164 h 184"/>
                <a:gd name="T58" fmla="*/ 50 w 70"/>
                <a:gd name="T59" fmla="*/ 169 h 184"/>
                <a:gd name="T60" fmla="*/ 45 w 70"/>
                <a:gd name="T61" fmla="*/ 179 h 184"/>
                <a:gd name="T62" fmla="*/ 40 w 70"/>
                <a:gd name="T63" fmla="*/ 184 h 1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70"/>
                <a:gd name="T97" fmla="*/ 0 h 184"/>
                <a:gd name="T98" fmla="*/ 70 w 70"/>
                <a:gd name="T99" fmla="*/ 184 h 1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70" h="184">
                  <a:moveTo>
                    <a:pt x="0" y="0"/>
                  </a:moveTo>
                  <a:lnTo>
                    <a:pt x="10" y="0"/>
                  </a:lnTo>
                  <a:lnTo>
                    <a:pt x="15" y="5"/>
                  </a:lnTo>
                  <a:lnTo>
                    <a:pt x="25" y="5"/>
                  </a:lnTo>
                  <a:lnTo>
                    <a:pt x="30" y="10"/>
                  </a:lnTo>
                  <a:lnTo>
                    <a:pt x="35" y="10"/>
                  </a:lnTo>
                  <a:lnTo>
                    <a:pt x="40" y="15"/>
                  </a:lnTo>
                  <a:lnTo>
                    <a:pt x="45" y="20"/>
                  </a:lnTo>
                  <a:lnTo>
                    <a:pt x="50" y="25"/>
                  </a:lnTo>
                  <a:lnTo>
                    <a:pt x="55" y="30"/>
                  </a:lnTo>
                  <a:lnTo>
                    <a:pt x="60" y="35"/>
                  </a:lnTo>
                  <a:lnTo>
                    <a:pt x="60" y="40"/>
                  </a:lnTo>
                  <a:lnTo>
                    <a:pt x="65" y="45"/>
                  </a:lnTo>
                  <a:lnTo>
                    <a:pt x="70" y="50"/>
                  </a:lnTo>
                  <a:lnTo>
                    <a:pt x="70" y="55"/>
                  </a:lnTo>
                  <a:lnTo>
                    <a:pt x="70" y="65"/>
                  </a:lnTo>
                  <a:lnTo>
                    <a:pt x="70" y="75"/>
                  </a:lnTo>
                  <a:lnTo>
                    <a:pt x="70" y="85"/>
                  </a:lnTo>
                  <a:lnTo>
                    <a:pt x="70" y="95"/>
                  </a:lnTo>
                  <a:lnTo>
                    <a:pt x="65" y="105"/>
                  </a:lnTo>
                  <a:lnTo>
                    <a:pt x="65" y="115"/>
                  </a:lnTo>
                  <a:lnTo>
                    <a:pt x="65" y="119"/>
                  </a:lnTo>
                  <a:lnTo>
                    <a:pt x="65" y="129"/>
                  </a:lnTo>
                  <a:lnTo>
                    <a:pt x="60" y="139"/>
                  </a:lnTo>
                  <a:lnTo>
                    <a:pt x="60" y="149"/>
                  </a:lnTo>
                  <a:lnTo>
                    <a:pt x="55" y="154"/>
                  </a:lnTo>
                  <a:lnTo>
                    <a:pt x="55" y="164"/>
                  </a:lnTo>
                  <a:lnTo>
                    <a:pt x="50" y="169"/>
                  </a:lnTo>
                  <a:lnTo>
                    <a:pt x="45" y="179"/>
                  </a:lnTo>
                  <a:lnTo>
                    <a:pt x="40" y="1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251"/>
            <xdr:cNvSpPr>
              <a:spLocks/>
            </xdr:cNvSpPr>
          </xdr:nvSpPr>
          <xdr:spPr bwMode="auto">
            <a:xfrm>
              <a:off x="1625" y="1549"/>
              <a:ext cx="124" cy="94"/>
            </a:xfrm>
            <a:custGeom>
              <a:avLst/>
              <a:gdLst>
                <a:gd name="T0" fmla="*/ 0 w 124"/>
                <a:gd name="T1" fmla="*/ 0 h 94"/>
                <a:gd name="T2" fmla="*/ 5 w 124"/>
                <a:gd name="T3" fmla="*/ 0 h 94"/>
                <a:gd name="T4" fmla="*/ 5 w 124"/>
                <a:gd name="T5" fmla="*/ 0 h 94"/>
                <a:gd name="T6" fmla="*/ 10 w 124"/>
                <a:gd name="T7" fmla="*/ 5 h 94"/>
                <a:gd name="T8" fmla="*/ 15 w 124"/>
                <a:gd name="T9" fmla="*/ 5 h 94"/>
                <a:gd name="T10" fmla="*/ 20 w 124"/>
                <a:gd name="T11" fmla="*/ 9 h 94"/>
                <a:gd name="T12" fmla="*/ 20 w 124"/>
                <a:gd name="T13" fmla="*/ 14 h 94"/>
                <a:gd name="T14" fmla="*/ 25 w 124"/>
                <a:gd name="T15" fmla="*/ 14 h 94"/>
                <a:gd name="T16" fmla="*/ 25 w 124"/>
                <a:gd name="T17" fmla="*/ 19 h 94"/>
                <a:gd name="T18" fmla="*/ 35 w 124"/>
                <a:gd name="T19" fmla="*/ 39 h 94"/>
                <a:gd name="T20" fmla="*/ 40 w 124"/>
                <a:gd name="T21" fmla="*/ 44 h 94"/>
                <a:gd name="T22" fmla="*/ 45 w 124"/>
                <a:gd name="T23" fmla="*/ 49 h 94"/>
                <a:gd name="T24" fmla="*/ 45 w 124"/>
                <a:gd name="T25" fmla="*/ 54 h 94"/>
                <a:gd name="T26" fmla="*/ 45 w 124"/>
                <a:gd name="T27" fmla="*/ 54 h 94"/>
                <a:gd name="T28" fmla="*/ 50 w 124"/>
                <a:gd name="T29" fmla="*/ 54 h 94"/>
                <a:gd name="T30" fmla="*/ 50 w 124"/>
                <a:gd name="T31" fmla="*/ 59 h 94"/>
                <a:gd name="T32" fmla="*/ 55 w 124"/>
                <a:gd name="T33" fmla="*/ 59 h 94"/>
                <a:gd name="T34" fmla="*/ 55 w 124"/>
                <a:gd name="T35" fmla="*/ 59 h 94"/>
                <a:gd name="T36" fmla="*/ 55 w 124"/>
                <a:gd name="T37" fmla="*/ 59 h 94"/>
                <a:gd name="T38" fmla="*/ 60 w 124"/>
                <a:gd name="T39" fmla="*/ 59 h 94"/>
                <a:gd name="T40" fmla="*/ 60 w 124"/>
                <a:gd name="T41" fmla="*/ 59 h 94"/>
                <a:gd name="T42" fmla="*/ 60 w 124"/>
                <a:gd name="T43" fmla="*/ 59 h 94"/>
                <a:gd name="T44" fmla="*/ 60 w 124"/>
                <a:gd name="T45" fmla="*/ 59 h 94"/>
                <a:gd name="T46" fmla="*/ 55 w 124"/>
                <a:gd name="T47" fmla="*/ 59 h 94"/>
                <a:gd name="T48" fmla="*/ 55 w 124"/>
                <a:gd name="T49" fmla="*/ 64 h 94"/>
                <a:gd name="T50" fmla="*/ 60 w 124"/>
                <a:gd name="T51" fmla="*/ 64 h 94"/>
                <a:gd name="T52" fmla="*/ 60 w 124"/>
                <a:gd name="T53" fmla="*/ 64 h 94"/>
                <a:gd name="T54" fmla="*/ 60 w 124"/>
                <a:gd name="T55" fmla="*/ 64 h 94"/>
                <a:gd name="T56" fmla="*/ 60 w 124"/>
                <a:gd name="T57" fmla="*/ 69 h 94"/>
                <a:gd name="T58" fmla="*/ 65 w 124"/>
                <a:gd name="T59" fmla="*/ 69 h 94"/>
                <a:gd name="T60" fmla="*/ 70 w 124"/>
                <a:gd name="T61" fmla="*/ 74 h 94"/>
                <a:gd name="T62" fmla="*/ 75 w 124"/>
                <a:gd name="T63" fmla="*/ 74 h 94"/>
                <a:gd name="T64" fmla="*/ 75 w 124"/>
                <a:gd name="T65" fmla="*/ 74 h 94"/>
                <a:gd name="T66" fmla="*/ 85 w 124"/>
                <a:gd name="T67" fmla="*/ 79 h 94"/>
                <a:gd name="T68" fmla="*/ 94 w 124"/>
                <a:gd name="T69" fmla="*/ 79 h 94"/>
                <a:gd name="T70" fmla="*/ 99 w 124"/>
                <a:gd name="T71" fmla="*/ 84 h 94"/>
                <a:gd name="T72" fmla="*/ 104 w 124"/>
                <a:gd name="T73" fmla="*/ 84 h 94"/>
                <a:gd name="T74" fmla="*/ 109 w 124"/>
                <a:gd name="T75" fmla="*/ 84 h 94"/>
                <a:gd name="T76" fmla="*/ 114 w 124"/>
                <a:gd name="T77" fmla="*/ 84 h 94"/>
                <a:gd name="T78" fmla="*/ 114 w 124"/>
                <a:gd name="T79" fmla="*/ 89 h 94"/>
                <a:gd name="T80" fmla="*/ 119 w 124"/>
                <a:gd name="T81" fmla="*/ 89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10" y="5"/>
                  </a:lnTo>
                  <a:lnTo>
                    <a:pt x="15" y="5"/>
                  </a:lnTo>
                  <a:lnTo>
                    <a:pt x="20" y="9"/>
                  </a:lnTo>
                  <a:lnTo>
                    <a:pt x="20" y="14"/>
                  </a:lnTo>
                  <a:lnTo>
                    <a:pt x="25" y="14"/>
                  </a:lnTo>
                  <a:lnTo>
                    <a:pt x="25" y="19"/>
                  </a:lnTo>
                  <a:lnTo>
                    <a:pt x="35" y="39"/>
                  </a:lnTo>
                  <a:lnTo>
                    <a:pt x="40" y="44"/>
                  </a:lnTo>
                  <a:lnTo>
                    <a:pt x="45" y="49"/>
                  </a:lnTo>
                  <a:lnTo>
                    <a:pt x="45" y="54"/>
                  </a:lnTo>
                  <a:lnTo>
                    <a:pt x="50" y="54"/>
                  </a:lnTo>
                  <a:lnTo>
                    <a:pt x="50" y="59"/>
                  </a:lnTo>
                  <a:lnTo>
                    <a:pt x="55" y="59"/>
                  </a:lnTo>
                  <a:lnTo>
                    <a:pt x="60" y="59"/>
                  </a:lnTo>
                  <a:lnTo>
                    <a:pt x="55" y="59"/>
                  </a:lnTo>
                  <a:lnTo>
                    <a:pt x="55" y="64"/>
                  </a:lnTo>
                  <a:lnTo>
                    <a:pt x="60" y="64"/>
                  </a:lnTo>
                  <a:lnTo>
                    <a:pt x="60" y="69"/>
                  </a:lnTo>
                  <a:lnTo>
                    <a:pt x="65" y="69"/>
                  </a:lnTo>
                  <a:lnTo>
                    <a:pt x="70" y="74"/>
                  </a:lnTo>
                  <a:lnTo>
                    <a:pt x="75" y="74"/>
                  </a:lnTo>
                  <a:lnTo>
                    <a:pt x="85" y="79"/>
                  </a:lnTo>
                  <a:lnTo>
                    <a:pt x="94" y="79"/>
                  </a:lnTo>
                  <a:lnTo>
                    <a:pt x="99" y="84"/>
                  </a:lnTo>
                  <a:lnTo>
                    <a:pt x="104" y="84"/>
                  </a:lnTo>
                  <a:lnTo>
                    <a:pt x="109" y="84"/>
                  </a:lnTo>
                  <a:lnTo>
                    <a:pt x="114" y="84"/>
                  </a:lnTo>
                  <a:lnTo>
                    <a:pt x="114" y="89"/>
                  </a:lnTo>
                  <a:lnTo>
                    <a:pt x="119" y="89"/>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252"/>
            <xdr:cNvSpPr>
              <a:spLocks/>
            </xdr:cNvSpPr>
          </xdr:nvSpPr>
          <xdr:spPr bwMode="auto">
            <a:xfrm>
              <a:off x="1685" y="1613"/>
              <a:ext cx="39" cy="104"/>
            </a:xfrm>
            <a:custGeom>
              <a:avLst/>
              <a:gdLst>
                <a:gd name="T0" fmla="*/ 0 w 39"/>
                <a:gd name="T1" fmla="*/ 0 h 104"/>
                <a:gd name="T2" fmla="*/ 0 w 39"/>
                <a:gd name="T3" fmla="*/ 10 h 104"/>
                <a:gd name="T4" fmla="*/ 5 w 39"/>
                <a:gd name="T5" fmla="*/ 15 h 104"/>
                <a:gd name="T6" fmla="*/ 5 w 39"/>
                <a:gd name="T7" fmla="*/ 20 h 104"/>
                <a:gd name="T8" fmla="*/ 10 w 39"/>
                <a:gd name="T9" fmla="*/ 25 h 104"/>
                <a:gd name="T10" fmla="*/ 10 w 39"/>
                <a:gd name="T11" fmla="*/ 30 h 104"/>
                <a:gd name="T12" fmla="*/ 15 w 39"/>
                <a:gd name="T13" fmla="*/ 30 h 104"/>
                <a:gd name="T14" fmla="*/ 20 w 39"/>
                <a:gd name="T15" fmla="*/ 40 h 104"/>
                <a:gd name="T16" fmla="*/ 25 w 39"/>
                <a:gd name="T17" fmla="*/ 50 h 104"/>
                <a:gd name="T18" fmla="*/ 29 w 39"/>
                <a:gd name="T19" fmla="*/ 55 h 104"/>
                <a:gd name="T20" fmla="*/ 34 w 39"/>
                <a:gd name="T21" fmla="*/ 65 h 104"/>
                <a:gd name="T22" fmla="*/ 34 w 39"/>
                <a:gd name="T23" fmla="*/ 70 h 104"/>
                <a:gd name="T24" fmla="*/ 34 w 39"/>
                <a:gd name="T25" fmla="*/ 75 h 104"/>
                <a:gd name="T26" fmla="*/ 39 w 39"/>
                <a:gd name="T27" fmla="*/ 79 h 104"/>
                <a:gd name="T28" fmla="*/ 39 w 39"/>
                <a:gd name="T29" fmla="*/ 84 h 104"/>
                <a:gd name="T30" fmla="*/ 39 w 39"/>
                <a:gd name="T31" fmla="*/ 89 h 104"/>
                <a:gd name="T32" fmla="*/ 39 w 39"/>
                <a:gd name="T33" fmla="*/ 94 h 104"/>
                <a:gd name="T34" fmla="*/ 39 w 39"/>
                <a:gd name="T35" fmla="*/ 99 h 104"/>
                <a:gd name="T36" fmla="*/ 39 w 39"/>
                <a:gd name="T37" fmla="*/ 104 h 10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104"/>
                <a:gd name="T59" fmla="*/ 39 w 39"/>
                <a:gd name="T60" fmla="*/ 104 h 10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104">
                  <a:moveTo>
                    <a:pt x="0" y="0"/>
                  </a:moveTo>
                  <a:lnTo>
                    <a:pt x="0" y="10"/>
                  </a:lnTo>
                  <a:lnTo>
                    <a:pt x="5" y="15"/>
                  </a:lnTo>
                  <a:lnTo>
                    <a:pt x="5" y="20"/>
                  </a:lnTo>
                  <a:lnTo>
                    <a:pt x="10" y="25"/>
                  </a:lnTo>
                  <a:lnTo>
                    <a:pt x="10" y="30"/>
                  </a:lnTo>
                  <a:lnTo>
                    <a:pt x="15" y="30"/>
                  </a:lnTo>
                  <a:lnTo>
                    <a:pt x="20" y="40"/>
                  </a:lnTo>
                  <a:lnTo>
                    <a:pt x="25" y="50"/>
                  </a:lnTo>
                  <a:lnTo>
                    <a:pt x="29" y="55"/>
                  </a:lnTo>
                  <a:lnTo>
                    <a:pt x="34" y="65"/>
                  </a:lnTo>
                  <a:lnTo>
                    <a:pt x="34" y="70"/>
                  </a:lnTo>
                  <a:lnTo>
                    <a:pt x="34" y="75"/>
                  </a:lnTo>
                  <a:lnTo>
                    <a:pt x="39" y="79"/>
                  </a:lnTo>
                  <a:lnTo>
                    <a:pt x="39" y="84"/>
                  </a:lnTo>
                  <a:lnTo>
                    <a:pt x="39" y="89"/>
                  </a:lnTo>
                  <a:lnTo>
                    <a:pt x="39" y="94"/>
                  </a:lnTo>
                  <a:lnTo>
                    <a:pt x="39" y="99"/>
                  </a:lnTo>
                  <a:lnTo>
                    <a:pt x="39"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253"/>
            <xdr:cNvSpPr>
              <a:spLocks/>
            </xdr:cNvSpPr>
          </xdr:nvSpPr>
          <xdr:spPr bwMode="auto">
            <a:xfrm>
              <a:off x="1670" y="1544"/>
              <a:ext cx="15" cy="64"/>
            </a:xfrm>
            <a:custGeom>
              <a:avLst/>
              <a:gdLst>
                <a:gd name="T0" fmla="*/ 0 w 15"/>
                <a:gd name="T1" fmla="*/ 0 h 64"/>
                <a:gd name="T2" fmla="*/ 0 w 15"/>
                <a:gd name="T3" fmla="*/ 10 h 64"/>
                <a:gd name="T4" fmla="*/ 0 w 15"/>
                <a:gd name="T5" fmla="*/ 14 h 64"/>
                <a:gd name="T6" fmla="*/ 5 w 15"/>
                <a:gd name="T7" fmla="*/ 34 h 64"/>
                <a:gd name="T8" fmla="*/ 10 w 15"/>
                <a:gd name="T9" fmla="*/ 44 h 64"/>
                <a:gd name="T10" fmla="*/ 10 w 15"/>
                <a:gd name="T11" fmla="*/ 49 h 64"/>
                <a:gd name="T12" fmla="*/ 10 w 15"/>
                <a:gd name="T13" fmla="*/ 54 h 64"/>
                <a:gd name="T14" fmla="*/ 10 w 15"/>
                <a:gd name="T15" fmla="*/ 59 h 64"/>
                <a:gd name="T16" fmla="*/ 15 w 15"/>
                <a:gd name="T17" fmla="*/ 59 h 64"/>
                <a:gd name="T18" fmla="*/ 15 w 15"/>
                <a:gd name="T19" fmla="*/ 64 h 64"/>
                <a:gd name="T20" fmla="*/ 15 w 15"/>
                <a:gd name="T21" fmla="*/ 59 h 64"/>
                <a:gd name="T22" fmla="*/ 15 w 15"/>
                <a:gd name="T23" fmla="*/ 54 h 64"/>
                <a:gd name="T24" fmla="*/ 15 w 15"/>
                <a:gd name="T25" fmla="*/ 54 h 64"/>
                <a:gd name="T26" fmla="*/ 15 w 15"/>
                <a:gd name="T27" fmla="*/ 49 h 64"/>
                <a:gd name="T28" fmla="*/ 15 w 15"/>
                <a:gd name="T29" fmla="*/ 44 h 64"/>
                <a:gd name="T30" fmla="*/ 15 w 15"/>
                <a:gd name="T31" fmla="*/ 39 h 64"/>
                <a:gd name="T32" fmla="*/ 15 w 15"/>
                <a:gd name="T33" fmla="*/ 29 h 64"/>
                <a:gd name="T34" fmla="*/ 15 w 15"/>
                <a:gd name="T35" fmla="*/ 24 h 64"/>
                <a:gd name="T36" fmla="*/ 15 w 15"/>
                <a:gd name="T37" fmla="*/ 19 h 64"/>
                <a:gd name="T38" fmla="*/ 15 w 15"/>
                <a:gd name="T39" fmla="*/ 14 h 64"/>
                <a:gd name="T40" fmla="*/ 15 w 15"/>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4"/>
                <a:gd name="T65" fmla="*/ 15 w 15"/>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4">
                  <a:moveTo>
                    <a:pt x="0" y="0"/>
                  </a:moveTo>
                  <a:lnTo>
                    <a:pt x="0" y="10"/>
                  </a:lnTo>
                  <a:lnTo>
                    <a:pt x="0" y="14"/>
                  </a:lnTo>
                  <a:lnTo>
                    <a:pt x="5" y="34"/>
                  </a:lnTo>
                  <a:lnTo>
                    <a:pt x="10" y="44"/>
                  </a:lnTo>
                  <a:lnTo>
                    <a:pt x="10" y="49"/>
                  </a:lnTo>
                  <a:lnTo>
                    <a:pt x="10" y="54"/>
                  </a:lnTo>
                  <a:lnTo>
                    <a:pt x="10" y="59"/>
                  </a:lnTo>
                  <a:lnTo>
                    <a:pt x="15" y="59"/>
                  </a:lnTo>
                  <a:lnTo>
                    <a:pt x="15" y="64"/>
                  </a:lnTo>
                  <a:lnTo>
                    <a:pt x="15" y="59"/>
                  </a:lnTo>
                  <a:lnTo>
                    <a:pt x="15" y="54"/>
                  </a:lnTo>
                  <a:lnTo>
                    <a:pt x="15" y="49"/>
                  </a:lnTo>
                  <a:lnTo>
                    <a:pt x="15" y="44"/>
                  </a:lnTo>
                  <a:lnTo>
                    <a:pt x="15" y="39"/>
                  </a:lnTo>
                  <a:lnTo>
                    <a:pt x="15" y="29"/>
                  </a:lnTo>
                  <a:lnTo>
                    <a:pt x="15" y="24"/>
                  </a:lnTo>
                  <a:lnTo>
                    <a:pt x="15" y="19"/>
                  </a:lnTo>
                  <a:lnTo>
                    <a:pt x="15" y="14"/>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254"/>
            <xdr:cNvSpPr>
              <a:spLocks/>
            </xdr:cNvSpPr>
          </xdr:nvSpPr>
          <xdr:spPr bwMode="auto">
            <a:xfrm>
              <a:off x="1560" y="1707"/>
              <a:ext cx="20" cy="40"/>
            </a:xfrm>
            <a:custGeom>
              <a:avLst/>
              <a:gdLst>
                <a:gd name="T0" fmla="*/ 0 w 20"/>
                <a:gd name="T1" fmla="*/ 40 h 40"/>
                <a:gd name="T2" fmla="*/ 5 w 20"/>
                <a:gd name="T3" fmla="*/ 40 h 40"/>
                <a:gd name="T4" fmla="*/ 5 w 20"/>
                <a:gd name="T5" fmla="*/ 35 h 40"/>
                <a:gd name="T6" fmla="*/ 10 w 20"/>
                <a:gd name="T7" fmla="*/ 35 h 40"/>
                <a:gd name="T8" fmla="*/ 10 w 20"/>
                <a:gd name="T9" fmla="*/ 35 h 40"/>
                <a:gd name="T10" fmla="*/ 10 w 20"/>
                <a:gd name="T11" fmla="*/ 30 h 40"/>
                <a:gd name="T12" fmla="*/ 15 w 20"/>
                <a:gd name="T13" fmla="*/ 30 h 40"/>
                <a:gd name="T14" fmla="*/ 15 w 20"/>
                <a:gd name="T15" fmla="*/ 25 h 40"/>
                <a:gd name="T16" fmla="*/ 15 w 20"/>
                <a:gd name="T17" fmla="*/ 15 h 40"/>
                <a:gd name="T18" fmla="*/ 15 w 20"/>
                <a:gd name="T19" fmla="*/ 10 h 40"/>
                <a:gd name="T20" fmla="*/ 20 w 20"/>
                <a:gd name="T21" fmla="*/ 5 h 40"/>
                <a:gd name="T22" fmla="*/ 20 w 20"/>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40"/>
                <a:gd name="T38" fmla="*/ 20 w 20"/>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40">
                  <a:moveTo>
                    <a:pt x="0" y="40"/>
                  </a:moveTo>
                  <a:lnTo>
                    <a:pt x="5" y="40"/>
                  </a:lnTo>
                  <a:lnTo>
                    <a:pt x="5" y="35"/>
                  </a:lnTo>
                  <a:lnTo>
                    <a:pt x="10" y="35"/>
                  </a:lnTo>
                  <a:lnTo>
                    <a:pt x="10" y="30"/>
                  </a:lnTo>
                  <a:lnTo>
                    <a:pt x="15" y="30"/>
                  </a:lnTo>
                  <a:lnTo>
                    <a:pt x="15" y="25"/>
                  </a:lnTo>
                  <a:lnTo>
                    <a:pt x="15" y="15"/>
                  </a:lnTo>
                  <a:lnTo>
                    <a:pt x="15"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255"/>
            <xdr:cNvSpPr>
              <a:spLocks/>
            </xdr:cNvSpPr>
          </xdr:nvSpPr>
          <xdr:spPr bwMode="auto">
            <a:xfrm>
              <a:off x="1536" y="1702"/>
              <a:ext cx="44" cy="20"/>
            </a:xfrm>
            <a:custGeom>
              <a:avLst/>
              <a:gdLst>
                <a:gd name="T0" fmla="*/ 0 w 44"/>
                <a:gd name="T1" fmla="*/ 20 h 20"/>
                <a:gd name="T2" fmla="*/ 5 w 44"/>
                <a:gd name="T3" fmla="*/ 20 h 20"/>
                <a:gd name="T4" fmla="*/ 10 w 44"/>
                <a:gd name="T5" fmla="*/ 15 h 20"/>
                <a:gd name="T6" fmla="*/ 14 w 44"/>
                <a:gd name="T7" fmla="*/ 10 h 20"/>
                <a:gd name="T8" fmla="*/ 24 w 44"/>
                <a:gd name="T9" fmla="*/ 10 h 20"/>
                <a:gd name="T10" fmla="*/ 34 w 44"/>
                <a:gd name="T11" fmla="*/ 5 h 20"/>
                <a:gd name="T12" fmla="*/ 34 w 44"/>
                <a:gd name="T13" fmla="*/ 5 h 20"/>
                <a:gd name="T14" fmla="*/ 34 w 44"/>
                <a:gd name="T15" fmla="*/ 5 h 20"/>
                <a:gd name="T16" fmla="*/ 39 w 44"/>
                <a:gd name="T17" fmla="*/ 0 h 20"/>
                <a:gd name="T18" fmla="*/ 39 w 44"/>
                <a:gd name="T19" fmla="*/ 0 h 20"/>
                <a:gd name="T20" fmla="*/ 39 w 44"/>
                <a:gd name="T21" fmla="*/ 0 h 20"/>
                <a:gd name="T22" fmla="*/ 44 w 44"/>
                <a:gd name="T23" fmla="*/ 5 h 20"/>
                <a:gd name="T24" fmla="*/ 44 w 44"/>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4"/>
                <a:gd name="T40" fmla="*/ 0 h 20"/>
                <a:gd name="T41" fmla="*/ 44 w 44"/>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4" h="20">
                  <a:moveTo>
                    <a:pt x="0" y="20"/>
                  </a:moveTo>
                  <a:lnTo>
                    <a:pt x="5" y="20"/>
                  </a:lnTo>
                  <a:lnTo>
                    <a:pt x="10" y="15"/>
                  </a:lnTo>
                  <a:lnTo>
                    <a:pt x="14" y="10"/>
                  </a:lnTo>
                  <a:lnTo>
                    <a:pt x="24" y="10"/>
                  </a:lnTo>
                  <a:lnTo>
                    <a:pt x="34" y="5"/>
                  </a:lnTo>
                  <a:lnTo>
                    <a:pt x="39" y="0"/>
                  </a:lnTo>
                  <a:lnTo>
                    <a:pt x="44"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256"/>
            <xdr:cNvSpPr>
              <a:spLocks/>
            </xdr:cNvSpPr>
          </xdr:nvSpPr>
          <xdr:spPr bwMode="auto">
            <a:xfrm>
              <a:off x="1526" y="1638"/>
              <a:ext cx="29" cy="54"/>
            </a:xfrm>
            <a:custGeom>
              <a:avLst/>
              <a:gdLst>
                <a:gd name="T0" fmla="*/ 0 w 29"/>
                <a:gd name="T1" fmla="*/ 54 h 54"/>
                <a:gd name="T2" fmla="*/ 10 w 29"/>
                <a:gd name="T3" fmla="*/ 50 h 54"/>
                <a:gd name="T4" fmla="*/ 15 w 29"/>
                <a:gd name="T5" fmla="*/ 45 h 54"/>
                <a:gd name="T6" fmla="*/ 15 w 29"/>
                <a:gd name="T7" fmla="*/ 45 h 54"/>
                <a:gd name="T8" fmla="*/ 15 w 29"/>
                <a:gd name="T9" fmla="*/ 40 h 54"/>
                <a:gd name="T10" fmla="*/ 20 w 29"/>
                <a:gd name="T11" fmla="*/ 30 h 54"/>
                <a:gd name="T12" fmla="*/ 24 w 29"/>
                <a:gd name="T13" fmla="*/ 20 h 54"/>
                <a:gd name="T14" fmla="*/ 24 w 29"/>
                <a:gd name="T15" fmla="*/ 10 h 54"/>
                <a:gd name="T16" fmla="*/ 29 w 29"/>
                <a:gd name="T17" fmla="*/ 5 h 54"/>
                <a:gd name="T18" fmla="*/ 29 w 29"/>
                <a:gd name="T19" fmla="*/ 0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54"/>
                <a:gd name="T32" fmla="*/ 29 w 29"/>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54">
                  <a:moveTo>
                    <a:pt x="0" y="54"/>
                  </a:moveTo>
                  <a:lnTo>
                    <a:pt x="10" y="50"/>
                  </a:lnTo>
                  <a:lnTo>
                    <a:pt x="15" y="45"/>
                  </a:lnTo>
                  <a:lnTo>
                    <a:pt x="15" y="40"/>
                  </a:lnTo>
                  <a:lnTo>
                    <a:pt x="20" y="30"/>
                  </a:lnTo>
                  <a:lnTo>
                    <a:pt x="24" y="20"/>
                  </a:lnTo>
                  <a:lnTo>
                    <a:pt x="24" y="10"/>
                  </a:lnTo>
                  <a:lnTo>
                    <a:pt x="29"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257"/>
            <xdr:cNvSpPr>
              <a:spLocks/>
            </xdr:cNvSpPr>
          </xdr:nvSpPr>
          <xdr:spPr bwMode="auto">
            <a:xfrm>
              <a:off x="1550" y="1603"/>
              <a:ext cx="10" cy="35"/>
            </a:xfrm>
            <a:custGeom>
              <a:avLst/>
              <a:gdLst>
                <a:gd name="T0" fmla="*/ 0 w 10"/>
                <a:gd name="T1" fmla="*/ 0 h 35"/>
                <a:gd name="T2" fmla="*/ 0 w 10"/>
                <a:gd name="T3" fmla="*/ 0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0"/>
                  </a:moveTo>
                  <a:lnTo>
                    <a:pt x="0" y="0"/>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258"/>
            <xdr:cNvSpPr>
              <a:spLocks/>
            </xdr:cNvSpPr>
          </xdr:nvSpPr>
          <xdr:spPr bwMode="auto">
            <a:xfrm>
              <a:off x="1585" y="1722"/>
              <a:ext cx="40" cy="30"/>
            </a:xfrm>
            <a:custGeom>
              <a:avLst/>
              <a:gdLst>
                <a:gd name="T0" fmla="*/ 0 w 40"/>
                <a:gd name="T1" fmla="*/ 30 h 30"/>
                <a:gd name="T2" fmla="*/ 5 w 40"/>
                <a:gd name="T3" fmla="*/ 25 h 30"/>
                <a:gd name="T4" fmla="*/ 10 w 40"/>
                <a:gd name="T5" fmla="*/ 25 h 30"/>
                <a:gd name="T6" fmla="*/ 20 w 40"/>
                <a:gd name="T7" fmla="*/ 15 h 30"/>
                <a:gd name="T8" fmla="*/ 30 w 40"/>
                <a:gd name="T9" fmla="*/ 15 h 30"/>
                <a:gd name="T10" fmla="*/ 35 w 40"/>
                <a:gd name="T11" fmla="*/ 10 h 30"/>
                <a:gd name="T12" fmla="*/ 35 w 40"/>
                <a:gd name="T13" fmla="*/ 10 h 30"/>
                <a:gd name="T14" fmla="*/ 40 w 40"/>
                <a:gd name="T15" fmla="*/ 5 h 30"/>
                <a:gd name="T16" fmla="*/ 40 w 40"/>
                <a:gd name="T17" fmla="*/ 5 h 30"/>
                <a:gd name="T18" fmla="*/ 40 w 40"/>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30"/>
                <a:gd name="T32" fmla="*/ 40 w 4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30">
                  <a:moveTo>
                    <a:pt x="0" y="30"/>
                  </a:moveTo>
                  <a:lnTo>
                    <a:pt x="5" y="25"/>
                  </a:lnTo>
                  <a:lnTo>
                    <a:pt x="10" y="25"/>
                  </a:lnTo>
                  <a:lnTo>
                    <a:pt x="20" y="15"/>
                  </a:lnTo>
                  <a:lnTo>
                    <a:pt x="30" y="15"/>
                  </a:lnTo>
                  <a:lnTo>
                    <a:pt x="35" y="10"/>
                  </a:lnTo>
                  <a:lnTo>
                    <a:pt x="40"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259"/>
            <xdr:cNvSpPr>
              <a:spLocks/>
            </xdr:cNvSpPr>
          </xdr:nvSpPr>
          <xdr:spPr bwMode="auto">
            <a:xfrm>
              <a:off x="1625" y="1722"/>
              <a:ext cx="5" cy="50"/>
            </a:xfrm>
            <a:custGeom>
              <a:avLst/>
              <a:gdLst>
                <a:gd name="T0" fmla="*/ 5 w 5"/>
                <a:gd name="T1" fmla="*/ 0 h 50"/>
                <a:gd name="T2" fmla="*/ 5 w 5"/>
                <a:gd name="T3" fmla="*/ 5 h 50"/>
                <a:gd name="T4" fmla="*/ 5 w 5"/>
                <a:gd name="T5" fmla="*/ 10 h 50"/>
                <a:gd name="T6" fmla="*/ 5 w 5"/>
                <a:gd name="T7" fmla="*/ 15 h 50"/>
                <a:gd name="T8" fmla="*/ 5 w 5"/>
                <a:gd name="T9" fmla="*/ 20 h 50"/>
                <a:gd name="T10" fmla="*/ 5 w 5"/>
                <a:gd name="T11" fmla="*/ 20 h 50"/>
                <a:gd name="T12" fmla="*/ 5 w 5"/>
                <a:gd name="T13" fmla="*/ 25 h 50"/>
                <a:gd name="T14" fmla="*/ 5 w 5"/>
                <a:gd name="T15" fmla="*/ 30 h 50"/>
                <a:gd name="T16" fmla="*/ 5 w 5"/>
                <a:gd name="T17" fmla="*/ 40 h 50"/>
                <a:gd name="T18" fmla="*/ 0 w 5"/>
                <a:gd name="T19" fmla="*/ 45 h 50"/>
                <a:gd name="T20" fmla="*/ 0 w 5"/>
                <a:gd name="T21" fmla="*/ 45 h 50"/>
                <a:gd name="T22" fmla="*/ 0 w 5"/>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50"/>
                <a:gd name="T38" fmla="*/ 5 w 5"/>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50">
                  <a:moveTo>
                    <a:pt x="5" y="0"/>
                  </a:moveTo>
                  <a:lnTo>
                    <a:pt x="5" y="5"/>
                  </a:lnTo>
                  <a:lnTo>
                    <a:pt x="5" y="10"/>
                  </a:lnTo>
                  <a:lnTo>
                    <a:pt x="5" y="15"/>
                  </a:lnTo>
                  <a:lnTo>
                    <a:pt x="5" y="20"/>
                  </a:lnTo>
                  <a:lnTo>
                    <a:pt x="5"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260"/>
            <xdr:cNvSpPr>
              <a:spLocks/>
            </xdr:cNvSpPr>
          </xdr:nvSpPr>
          <xdr:spPr bwMode="auto">
            <a:xfrm>
              <a:off x="1565" y="1558"/>
              <a:ext cx="45" cy="40"/>
            </a:xfrm>
            <a:custGeom>
              <a:avLst/>
              <a:gdLst>
                <a:gd name="T0" fmla="*/ 0 w 45"/>
                <a:gd name="T1" fmla="*/ 35 h 40"/>
                <a:gd name="T2" fmla="*/ 5 w 45"/>
                <a:gd name="T3" fmla="*/ 35 h 40"/>
                <a:gd name="T4" fmla="*/ 5 w 45"/>
                <a:gd name="T5" fmla="*/ 40 h 40"/>
                <a:gd name="T6" fmla="*/ 5 w 45"/>
                <a:gd name="T7" fmla="*/ 40 h 40"/>
                <a:gd name="T8" fmla="*/ 10 w 45"/>
                <a:gd name="T9" fmla="*/ 40 h 40"/>
                <a:gd name="T10" fmla="*/ 10 w 45"/>
                <a:gd name="T11" fmla="*/ 40 h 40"/>
                <a:gd name="T12" fmla="*/ 15 w 45"/>
                <a:gd name="T13" fmla="*/ 40 h 40"/>
                <a:gd name="T14" fmla="*/ 20 w 45"/>
                <a:gd name="T15" fmla="*/ 40 h 40"/>
                <a:gd name="T16" fmla="*/ 25 w 45"/>
                <a:gd name="T17" fmla="*/ 35 h 40"/>
                <a:gd name="T18" fmla="*/ 30 w 45"/>
                <a:gd name="T19" fmla="*/ 35 h 40"/>
                <a:gd name="T20" fmla="*/ 40 w 45"/>
                <a:gd name="T21" fmla="*/ 30 h 40"/>
                <a:gd name="T22" fmla="*/ 40 w 45"/>
                <a:gd name="T23" fmla="*/ 30 h 40"/>
                <a:gd name="T24" fmla="*/ 40 w 45"/>
                <a:gd name="T25" fmla="*/ 30 h 40"/>
                <a:gd name="T26" fmla="*/ 45 w 45"/>
                <a:gd name="T27" fmla="*/ 30 h 40"/>
                <a:gd name="T28" fmla="*/ 45 w 45"/>
                <a:gd name="T29" fmla="*/ 30 h 40"/>
                <a:gd name="T30" fmla="*/ 45 w 45"/>
                <a:gd name="T31" fmla="*/ 25 h 40"/>
                <a:gd name="T32" fmla="*/ 45 w 45"/>
                <a:gd name="T33" fmla="*/ 20 h 40"/>
                <a:gd name="T34" fmla="*/ 40 w 45"/>
                <a:gd name="T35" fmla="*/ 15 h 40"/>
                <a:gd name="T36" fmla="*/ 40 w 45"/>
                <a:gd name="T37" fmla="*/ 15 h 40"/>
                <a:gd name="T38" fmla="*/ 40 w 45"/>
                <a:gd name="T39" fmla="*/ 10 h 40"/>
                <a:gd name="T40" fmla="*/ 35 w 45"/>
                <a:gd name="T41" fmla="*/ 10 h 40"/>
                <a:gd name="T42" fmla="*/ 25 w 45"/>
                <a:gd name="T43" fmla="*/ 0 h 4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5"/>
                <a:gd name="T67" fmla="*/ 0 h 40"/>
                <a:gd name="T68" fmla="*/ 45 w 45"/>
                <a:gd name="T69" fmla="*/ 40 h 4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5" h="40">
                  <a:moveTo>
                    <a:pt x="0" y="35"/>
                  </a:moveTo>
                  <a:lnTo>
                    <a:pt x="5" y="35"/>
                  </a:lnTo>
                  <a:lnTo>
                    <a:pt x="5" y="40"/>
                  </a:lnTo>
                  <a:lnTo>
                    <a:pt x="10" y="40"/>
                  </a:lnTo>
                  <a:lnTo>
                    <a:pt x="15" y="40"/>
                  </a:lnTo>
                  <a:lnTo>
                    <a:pt x="20" y="40"/>
                  </a:lnTo>
                  <a:lnTo>
                    <a:pt x="25" y="35"/>
                  </a:lnTo>
                  <a:lnTo>
                    <a:pt x="30" y="35"/>
                  </a:lnTo>
                  <a:lnTo>
                    <a:pt x="40" y="30"/>
                  </a:lnTo>
                  <a:lnTo>
                    <a:pt x="45" y="30"/>
                  </a:lnTo>
                  <a:lnTo>
                    <a:pt x="45" y="25"/>
                  </a:lnTo>
                  <a:lnTo>
                    <a:pt x="45" y="20"/>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261"/>
            <xdr:cNvSpPr>
              <a:spLocks/>
            </xdr:cNvSpPr>
          </xdr:nvSpPr>
          <xdr:spPr bwMode="auto">
            <a:xfrm>
              <a:off x="1645" y="1722"/>
              <a:ext cx="40" cy="35"/>
            </a:xfrm>
            <a:custGeom>
              <a:avLst/>
              <a:gdLst>
                <a:gd name="T0" fmla="*/ 0 w 40"/>
                <a:gd name="T1" fmla="*/ 35 h 35"/>
                <a:gd name="T2" fmla="*/ 0 w 40"/>
                <a:gd name="T3" fmla="*/ 30 h 35"/>
                <a:gd name="T4" fmla="*/ 5 w 40"/>
                <a:gd name="T5" fmla="*/ 30 h 35"/>
                <a:gd name="T6" fmla="*/ 10 w 40"/>
                <a:gd name="T7" fmla="*/ 25 h 35"/>
                <a:gd name="T8" fmla="*/ 15 w 40"/>
                <a:gd name="T9" fmla="*/ 15 h 35"/>
                <a:gd name="T10" fmla="*/ 20 w 40"/>
                <a:gd name="T11" fmla="*/ 15 h 35"/>
                <a:gd name="T12" fmla="*/ 20 w 40"/>
                <a:gd name="T13" fmla="*/ 10 h 35"/>
                <a:gd name="T14" fmla="*/ 25 w 40"/>
                <a:gd name="T15" fmla="*/ 5 h 35"/>
                <a:gd name="T16" fmla="*/ 25 w 40"/>
                <a:gd name="T17" fmla="*/ 0 h 35"/>
                <a:gd name="T18" fmla="*/ 30 w 40"/>
                <a:gd name="T19" fmla="*/ 5 h 35"/>
                <a:gd name="T20" fmla="*/ 30 w 40"/>
                <a:gd name="T21" fmla="*/ 10 h 35"/>
                <a:gd name="T22" fmla="*/ 35 w 40"/>
                <a:gd name="T23" fmla="*/ 15 h 35"/>
                <a:gd name="T24" fmla="*/ 35 w 40"/>
                <a:gd name="T25" fmla="*/ 20 h 35"/>
                <a:gd name="T26" fmla="*/ 35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0"/>
                  </a:lnTo>
                  <a:lnTo>
                    <a:pt x="5" y="30"/>
                  </a:lnTo>
                  <a:lnTo>
                    <a:pt x="10" y="25"/>
                  </a:lnTo>
                  <a:lnTo>
                    <a:pt x="15" y="15"/>
                  </a:lnTo>
                  <a:lnTo>
                    <a:pt x="20" y="15"/>
                  </a:lnTo>
                  <a:lnTo>
                    <a:pt x="20" y="10"/>
                  </a:lnTo>
                  <a:lnTo>
                    <a:pt x="25" y="5"/>
                  </a:lnTo>
                  <a:lnTo>
                    <a:pt x="25" y="0"/>
                  </a:lnTo>
                  <a:lnTo>
                    <a:pt x="30" y="5"/>
                  </a:lnTo>
                  <a:lnTo>
                    <a:pt x="30" y="10"/>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262"/>
            <xdr:cNvSpPr>
              <a:spLocks/>
            </xdr:cNvSpPr>
          </xdr:nvSpPr>
          <xdr:spPr bwMode="auto">
            <a:xfrm>
              <a:off x="1610" y="1544"/>
              <a:ext cx="40" cy="24"/>
            </a:xfrm>
            <a:custGeom>
              <a:avLst/>
              <a:gdLst>
                <a:gd name="T0" fmla="*/ 0 w 40"/>
                <a:gd name="T1" fmla="*/ 19 h 24"/>
                <a:gd name="T2" fmla="*/ 5 w 40"/>
                <a:gd name="T3" fmla="*/ 19 h 24"/>
                <a:gd name="T4" fmla="*/ 10 w 40"/>
                <a:gd name="T5" fmla="*/ 19 h 24"/>
                <a:gd name="T6" fmla="*/ 10 w 40"/>
                <a:gd name="T7" fmla="*/ 24 h 24"/>
                <a:gd name="T8" fmla="*/ 15 w 40"/>
                <a:gd name="T9" fmla="*/ 24 h 24"/>
                <a:gd name="T10" fmla="*/ 20 w 40"/>
                <a:gd name="T11" fmla="*/ 19 h 24"/>
                <a:gd name="T12" fmla="*/ 30 w 40"/>
                <a:gd name="T13" fmla="*/ 19 h 24"/>
                <a:gd name="T14" fmla="*/ 30 w 40"/>
                <a:gd name="T15" fmla="*/ 19 h 24"/>
                <a:gd name="T16" fmla="*/ 35 w 40"/>
                <a:gd name="T17" fmla="*/ 19 h 24"/>
                <a:gd name="T18" fmla="*/ 35 w 40"/>
                <a:gd name="T19" fmla="*/ 24 h 24"/>
                <a:gd name="T20" fmla="*/ 40 w 40"/>
                <a:gd name="T21" fmla="*/ 24 h 24"/>
                <a:gd name="T22" fmla="*/ 40 w 40"/>
                <a:gd name="T23" fmla="*/ 24 h 24"/>
                <a:gd name="T24" fmla="*/ 40 w 40"/>
                <a:gd name="T25" fmla="*/ 24 h 24"/>
                <a:gd name="T26" fmla="*/ 40 w 40"/>
                <a:gd name="T27" fmla="*/ 24 h 24"/>
                <a:gd name="T28" fmla="*/ 40 w 40"/>
                <a:gd name="T29" fmla="*/ 19 h 24"/>
                <a:gd name="T30" fmla="*/ 40 w 40"/>
                <a:gd name="T31" fmla="*/ 14 h 24"/>
                <a:gd name="T32" fmla="*/ 40 w 40"/>
                <a:gd name="T33" fmla="*/ 14 h 24"/>
                <a:gd name="T34" fmla="*/ 40 w 40"/>
                <a:gd name="T35" fmla="*/ 10 h 24"/>
                <a:gd name="T36" fmla="*/ 40 w 40"/>
                <a:gd name="T37" fmla="*/ 5 h 24"/>
                <a:gd name="T38" fmla="*/ 35 w 40"/>
                <a:gd name="T39" fmla="*/ 5 h 24"/>
                <a:gd name="T40" fmla="*/ 35 w 40"/>
                <a:gd name="T41" fmla="*/ 0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4"/>
                <a:gd name="T65" fmla="*/ 40 w 4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4">
                  <a:moveTo>
                    <a:pt x="0" y="19"/>
                  </a:moveTo>
                  <a:lnTo>
                    <a:pt x="5" y="19"/>
                  </a:lnTo>
                  <a:lnTo>
                    <a:pt x="10" y="19"/>
                  </a:lnTo>
                  <a:lnTo>
                    <a:pt x="10" y="24"/>
                  </a:lnTo>
                  <a:lnTo>
                    <a:pt x="15" y="24"/>
                  </a:lnTo>
                  <a:lnTo>
                    <a:pt x="20" y="19"/>
                  </a:lnTo>
                  <a:lnTo>
                    <a:pt x="30" y="19"/>
                  </a:lnTo>
                  <a:lnTo>
                    <a:pt x="35" y="19"/>
                  </a:lnTo>
                  <a:lnTo>
                    <a:pt x="35" y="24"/>
                  </a:lnTo>
                  <a:lnTo>
                    <a:pt x="40" y="24"/>
                  </a:lnTo>
                  <a:lnTo>
                    <a:pt x="40" y="19"/>
                  </a:lnTo>
                  <a:lnTo>
                    <a:pt x="40" y="14"/>
                  </a:lnTo>
                  <a:lnTo>
                    <a:pt x="40" y="10"/>
                  </a:lnTo>
                  <a:lnTo>
                    <a:pt x="40" y="5"/>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263"/>
            <xdr:cNvSpPr>
              <a:spLocks/>
            </xdr:cNvSpPr>
          </xdr:nvSpPr>
          <xdr:spPr bwMode="auto">
            <a:xfrm>
              <a:off x="1705" y="1673"/>
              <a:ext cx="34" cy="64"/>
            </a:xfrm>
            <a:custGeom>
              <a:avLst/>
              <a:gdLst>
                <a:gd name="T0" fmla="*/ 0 w 34"/>
                <a:gd name="T1" fmla="*/ 64 h 64"/>
                <a:gd name="T2" fmla="*/ 0 w 34"/>
                <a:gd name="T3" fmla="*/ 49 h 64"/>
                <a:gd name="T4" fmla="*/ 0 w 34"/>
                <a:gd name="T5" fmla="*/ 34 h 64"/>
                <a:gd name="T6" fmla="*/ 5 w 34"/>
                <a:gd name="T7" fmla="*/ 29 h 64"/>
                <a:gd name="T8" fmla="*/ 5 w 34"/>
                <a:gd name="T9" fmla="*/ 19 h 64"/>
                <a:gd name="T10" fmla="*/ 5 w 34"/>
                <a:gd name="T11" fmla="*/ 15 h 64"/>
                <a:gd name="T12" fmla="*/ 9 w 34"/>
                <a:gd name="T13" fmla="*/ 10 h 64"/>
                <a:gd name="T14" fmla="*/ 9 w 34"/>
                <a:gd name="T15" fmla="*/ 5 h 64"/>
                <a:gd name="T16" fmla="*/ 9 w 34"/>
                <a:gd name="T17" fmla="*/ 5 h 64"/>
                <a:gd name="T18" fmla="*/ 9 w 34"/>
                <a:gd name="T19" fmla="*/ 0 h 64"/>
                <a:gd name="T20" fmla="*/ 14 w 34"/>
                <a:gd name="T21" fmla="*/ 0 h 64"/>
                <a:gd name="T22" fmla="*/ 19 w 34"/>
                <a:gd name="T23" fmla="*/ 0 h 64"/>
                <a:gd name="T24" fmla="*/ 19 w 34"/>
                <a:gd name="T25" fmla="*/ 5 h 64"/>
                <a:gd name="T26" fmla="*/ 24 w 34"/>
                <a:gd name="T27" fmla="*/ 5 h 64"/>
                <a:gd name="T28" fmla="*/ 29 w 34"/>
                <a:gd name="T29" fmla="*/ 5 h 64"/>
                <a:gd name="T30" fmla="*/ 29 w 34"/>
                <a:gd name="T31" fmla="*/ 10 h 64"/>
                <a:gd name="T32" fmla="*/ 34 w 34"/>
                <a:gd name="T33" fmla="*/ 10 h 64"/>
                <a:gd name="T34" fmla="*/ 34 w 34"/>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64"/>
                <a:gd name="T56" fmla="*/ 34 w 34"/>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64">
                  <a:moveTo>
                    <a:pt x="0" y="64"/>
                  </a:moveTo>
                  <a:lnTo>
                    <a:pt x="0" y="49"/>
                  </a:lnTo>
                  <a:lnTo>
                    <a:pt x="0" y="34"/>
                  </a:lnTo>
                  <a:lnTo>
                    <a:pt x="5" y="29"/>
                  </a:lnTo>
                  <a:lnTo>
                    <a:pt x="5" y="19"/>
                  </a:lnTo>
                  <a:lnTo>
                    <a:pt x="5" y="15"/>
                  </a:lnTo>
                  <a:lnTo>
                    <a:pt x="9" y="10"/>
                  </a:lnTo>
                  <a:lnTo>
                    <a:pt x="9" y="5"/>
                  </a:lnTo>
                  <a:lnTo>
                    <a:pt x="9" y="0"/>
                  </a:lnTo>
                  <a:lnTo>
                    <a:pt x="14" y="0"/>
                  </a:lnTo>
                  <a:lnTo>
                    <a:pt x="19" y="0"/>
                  </a:lnTo>
                  <a:lnTo>
                    <a:pt x="19" y="5"/>
                  </a:lnTo>
                  <a:lnTo>
                    <a:pt x="24" y="5"/>
                  </a:lnTo>
                  <a:lnTo>
                    <a:pt x="29" y="5"/>
                  </a:lnTo>
                  <a:lnTo>
                    <a:pt x="29" y="10"/>
                  </a:lnTo>
                  <a:lnTo>
                    <a:pt x="34" y="10"/>
                  </a:lnTo>
                  <a:lnTo>
                    <a:pt x="34"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264"/>
            <xdr:cNvSpPr>
              <a:spLocks/>
            </xdr:cNvSpPr>
          </xdr:nvSpPr>
          <xdr:spPr bwMode="auto">
            <a:xfrm>
              <a:off x="1550" y="1673"/>
              <a:ext cx="60" cy="44"/>
            </a:xfrm>
            <a:custGeom>
              <a:avLst/>
              <a:gdLst>
                <a:gd name="T0" fmla="*/ 0 w 60"/>
                <a:gd name="T1" fmla="*/ 24 h 44"/>
                <a:gd name="T2" fmla="*/ 15 w 60"/>
                <a:gd name="T3" fmla="*/ 15 h 44"/>
                <a:gd name="T4" fmla="*/ 20 w 60"/>
                <a:gd name="T5" fmla="*/ 15 h 44"/>
                <a:gd name="T6" fmla="*/ 25 w 60"/>
                <a:gd name="T7" fmla="*/ 10 h 44"/>
                <a:gd name="T8" fmla="*/ 25 w 60"/>
                <a:gd name="T9" fmla="*/ 10 h 44"/>
                <a:gd name="T10" fmla="*/ 40 w 60"/>
                <a:gd name="T11" fmla="*/ 10 h 44"/>
                <a:gd name="T12" fmla="*/ 45 w 60"/>
                <a:gd name="T13" fmla="*/ 10 h 44"/>
                <a:gd name="T14" fmla="*/ 45 w 60"/>
                <a:gd name="T15" fmla="*/ 5 h 44"/>
                <a:gd name="T16" fmla="*/ 50 w 60"/>
                <a:gd name="T17" fmla="*/ 5 h 44"/>
                <a:gd name="T18" fmla="*/ 50 w 60"/>
                <a:gd name="T19" fmla="*/ 5 h 44"/>
                <a:gd name="T20" fmla="*/ 55 w 60"/>
                <a:gd name="T21" fmla="*/ 0 h 44"/>
                <a:gd name="T22" fmla="*/ 55 w 60"/>
                <a:gd name="T23" fmla="*/ 0 h 44"/>
                <a:gd name="T24" fmla="*/ 55 w 60"/>
                <a:gd name="T25" fmla="*/ 0 h 44"/>
                <a:gd name="T26" fmla="*/ 55 w 60"/>
                <a:gd name="T27" fmla="*/ 0 h 44"/>
                <a:gd name="T28" fmla="*/ 55 w 60"/>
                <a:gd name="T29" fmla="*/ 5 h 44"/>
                <a:gd name="T30" fmla="*/ 60 w 60"/>
                <a:gd name="T31" fmla="*/ 5 h 44"/>
                <a:gd name="T32" fmla="*/ 60 w 60"/>
                <a:gd name="T33" fmla="*/ 10 h 44"/>
                <a:gd name="T34" fmla="*/ 60 w 60"/>
                <a:gd name="T35" fmla="*/ 15 h 44"/>
                <a:gd name="T36" fmla="*/ 60 w 60"/>
                <a:gd name="T37" fmla="*/ 19 h 44"/>
                <a:gd name="T38" fmla="*/ 60 w 60"/>
                <a:gd name="T39" fmla="*/ 19 h 44"/>
                <a:gd name="T40" fmla="*/ 60 w 60"/>
                <a:gd name="T41" fmla="*/ 24 h 44"/>
                <a:gd name="T42" fmla="*/ 60 w 60"/>
                <a:gd name="T43" fmla="*/ 29 h 44"/>
                <a:gd name="T44" fmla="*/ 55 w 60"/>
                <a:gd name="T45" fmla="*/ 39 h 44"/>
                <a:gd name="T46" fmla="*/ 55 w 60"/>
                <a:gd name="T47" fmla="*/ 39 h 44"/>
                <a:gd name="T48" fmla="*/ 50 w 60"/>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4"/>
                <a:gd name="T77" fmla="*/ 60 w 60"/>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4">
                  <a:moveTo>
                    <a:pt x="0" y="24"/>
                  </a:moveTo>
                  <a:lnTo>
                    <a:pt x="15" y="15"/>
                  </a:lnTo>
                  <a:lnTo>
                    <a:pt x="20" y="15"/>
                  </a:lnTo>
                  <a:lnTo>
                    <a:pt x="25" y="10"/>
                  </a:lnTo>
                  <a:lnTo>
                    <a:pt x="40" y="10"/>
                  </a:lnTo>
                  <a:lnTo>
                    <a:pt x="45" y="10"/>
                  </a:lnTo>
                  <a:lnTo>
                    <a:pt x="45" y="5"/>
                  </a:lnTo>
                  <a:lnTo>
                    <a:pt x="50" y="5"/>
                  </a:lnTo>
                  <a:lnTo>
                    <a:pt x="55" y="0"/>
                  </a:lnTo>
                  <a:lnTo>
                    <a:pt x="55" y="5"/>
                  </a:lnTo>
                  <a:lnTo>
                    <a:pt x="60" y="5"/>
                  </a:lnTo>
                  <a:lnTo>
                    <a:pt x="60" y="10"/>
                  </a:lnTo>
                  <a:lnTo>
                    <a:pt x="60" y="15"/>
                  </a:lnTo>
                  <a:lnTo>
                    <a:pt x="60" y="19"/>
                  </a:lnTo>
                  <a:lnTo>
                    <a:pt x="60" y="24"/>
                  </a:lnTo>
                  <a:lnTo>
                    <a:pt x="60" y="29"/>
                  </a:lnTo>
                  <a:lnTo>
                    <a:pt x="55"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265"/>
            <xdr:cNvSpPr>
              <a:spLocks/>
            </xdr:cNvSpPr>
          </xdr:nvSpPr>
          <xdr:spPr bwMode="auto">
            <a:xfrm>
              <a:off x="1565" y="1603"/>
              <a:ext cx="25" cy="35"/>
            </a:xfrm>
            <a:custGeom>
              <a:avLst/>
              <a:gdLst>
                <a:gd name="T0" fmla="*/ 0 w 25"/>
                <a:gd name="T1" fmla="*/ 35 h 35"/>
                <a:gd name="T2" fmla="*/ 5 w 25"/>
                <a:gd name="T3" fmla="*/ 35 h 35"/>
                <a:gd name="T4" fmla="*/ 5 w 25"/>
                <a:gd name="T5" fmla="*/ 35 h 35"/>
                <a:gd name="T6" fmla="*/ 10 w 25"/>
                <a:gd name="T7" fmla="*/ 35 h 35"/>
                <a:gd name="T8" fmla="*/ 10 w 25"/>
                <a:gd name="T9" fmla="*/ 35 h 35"/>
                <a:gd name="T10" fmla="*/ 15 w 25"/>
                <a:gd name="T11" fmla="*/ 35 h 35"/>
                <a:gd name="T12" fmla="*/ 15 w 25"/>
                <a:gd name="T13" fmla="*/ 30 h 35"/>
                <a:gd name="T14" fmla="*/ 20 w 25"/>
                <a:gd name="T15" fmla="*/ 30 h 35"/>
                <a:gd name="T16" fmla="*/ 20 w 25"/>
                <a:gd name="T17" fmla="*/ 25 h 35"/>
                <a:gd name="T18" fmla="*/ 25 w 25"/>
                <a:gd name="T19" fmla="*/ 20 h 35"/>
                <a:gd name="T20" fmla="*/ 25 w 25"/>
                <a:gd name="T21" fmla="*/ 20 h 35"/>
                <a:gd name="T22" fmla="*/ 25 w 25"/>
                <a:gd name="T23" fmla="*/ 15 h 35"/>
                <a:gd name="T24" fmla="*/ 25 w 25"/>
                <a:gd name="T25" fmla="*/ 15 h 35"/>
                <a:gd name="T26" fmla="*/ 25 w 25"/>
                <a:gd name="T27" fmla="*/ 15 h 35"/>
                <a:gd name="T28" fmla="*/ 25 w 25"/>
                <a:gd name="T29" fmla="*/ 10 h 35"/>
                <a:gd name="T30" fmla="*/ 20 w 25"/>
                <a:gd name="T31" fmla="*/ 10 h 35"/>
                <a:gd name="T32" fmla="*/ 20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5" y="35"/>
                  </a:lnTo>
                  <a:lnTo>
                    <a:pt x="10" y="35"/>
                  </a:lnTo>
                  <a:lnTo>
                    <a:pt x="15" y="35"/>
                  </a:lnTo>
                  <a:lnTo>
                    <a:pt x="15" y="30"/>
                  </a:lnTo>
                  <a:lnTo>
                    <a:pt x="20" y="30"/>
                  </a:lnTo>
                  <a:lnTo>
                    <a:pt x="20" y="25"/>
                  </a:lnTo>
                  <a:lnTo>
                    <a:pt x="25" y="20"/>
                  </a:lnTo>
                  <a:lnTo>
                    <a:pt x="25" y="15"/>
                  </a:lnTo>
                  <a:lnTo>
                    <a:pt x="25" y="10"/>
                  </a:lnTo>
                  <a:lnTo>
                    <a:pt x="20" y="10"/>
                  </a:lnTo>
                  <a:lnTo>
                    <a:pt x="20" y="5"/>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266"/>
            <xdr:cNvSpPr>
              <a:spLocks/>
            </xdr:cNvSpPr>
          </xdr:nvSpPr>
          <xdr:spPr bwMode="auto">
            <a:xfrm>
              <a:off x="1605" y="1578"/>
              <a:ext cx="25" cy="30"/>
            </a:xfrm>
            <a:custGeom>
              <a:avLst/>
              <a:gdLst>
                <a:gd name="T0" fmla="*/ 0 w 25"/>
                <a:gd name="T1" fmla="*/ 30 h 30"/>
                <a:gd name="T2" fmla="*/ 5 w 25"/>
                <a:gd name="T3" fmla="*/ 30 h 30"/>
                <a:gd name="T4" fmla="*/ 5 w 25"/>
                <a:gd name="T5" fmla="*/ 30 h 30"/>
                <a:gd name="T6" fmla="*/ 10 w 25"/>
                <a:gd name="T7" fmla="*/ 30 h 30"/>
                <a:gd name="T8" fmla="*/ 15 w 25"/>
                <a:gd name="T9" fmla="*/ 30 h 30"/>
                <a:gd name="T10" fmla="*/ 15 w 25"/>
                <a:gd name="T11" fmla="*/ 30 h 30"/>
                <a:gd name="T12" fmla="*/ 20 w 25"/>
                <a:gd name="T13" fmla="*/ 30 h 30"/>
                <a:gd name="T14" fmla="*/ 20 w 25"/>
                <a:gd name="T15" fmla="*/ 30 h 30"/>
                <a:gd name="T16" fmla="*/ 25 w 25"/>
                <a:gd name="T17" fmla="*/ 25 h 30"/>
                <a:gd name="T18" fmla="*/ 25 w 25"/>
                <a:gd name="T19" fmla="*/ 25 h 30"/>
                <a:gd name="T20" fmla="*/ 25 w 25"/>
                <a:gd name="T21" fmla="*/ 20 h 30"/>
                <a:gd name="T22" fmla="*/ 25 w 25"/>
                <a:gd name="T23" fmla="*/ 20 h 30"/>
                <a:gd name="T24" fmla="*/ 25 w 25"/>
                <a:gd name="T25" fmla="*/ 10 h 30"/>
                <a:gd name="T26" fmla="*/ 25 w 25"/>
                <a:gd name="T27" fmla="*/ 5 h 30"/>
                <a:gd name="T28" fmla="*/ 25 w 25"/>
                <a:gd name="T29" fmla="*/ 5 h 30"/>
                <a:gd name="T30" fmla="*/ 20 w 2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0"/>
                <a:gd name="T50" fmla="*/ 25 w 2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0">
                  <a:moveTo>
                    <a:pt x="0" y="30"/>
                  </a:moveTo>
                  <a:lnTo>
                    <a:pt x="5" y="30"/>
                  </a:lnTo>
                  <a:lnTo>
                    <a:pt x="10" y="30"/>
                  </a:lnTo>
                  <a:lnTo>
                    <a:pt x="15" y="30"/>
                  </a:lnTo>
                  <a:lnTo>
                    <a:pt x="20" y="30"/>
                  </a:lnTo>
                  <a:lnTo>
                    <a:pt x="25" y="25"/>
                  </a:lnTo>
                  <a:lnTo>
                    <a:pt x="25" y="20"/>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267"/>
            <xdr:cNvSpPr>
              <a:spLocks/>
            </xdr:cNvSpPr>
          </xdr:nvSpPr>
          <xdr:spPr bwMode="auto">
            <a:xfrm>
              <a:off x="1625" y="1678"/>
              <a:ext cx="25" cy="34"/>
            </a:xfrm>
            <a:custGeom>
              <a:avLst/>
              <a:gdLst>
                <a:gd name="T0" fmla="*/ 0 w 25"/>
                <a:gd name="T1" fmla="*/ 19 h 34"/>
                <a:gd name="T2" fmla="*/ 0 w 25"/>
                <a:gd name="T3" fmla="*/ 14 h 34"/>
                <a:gd name="T4" fmla="*/ 5 w 25"/>
                <a:gd name="T5" fmla="*/ 14 h 34"/>
                <a:gd name="T6" fmla="*/ 5 w 25"/>
                <a:gd name="T7" fmla="*/ 10 h 34"/>
                <a:gd name="T8" fmla="*/ 10 w 25"/>
                <a:gd name="T9" fmla="*/ 5 h 34"/>
                <a:gd name="T10" fmla="*/ 10 w 25"/>
                <a:gd name="T11" fmla="*/ 5 h 34"/>
                <a:gd name="T12" fmla="*/ 10 w 25"/>
                <a:gd name="T13" fmla="*/ 0 h 34"/>
                <a:gd name="T14" fmla="*/ 15 w 25"/>
                <a:gd name="T15" fmla="*/ 5 h 34"/>
                <a:gd name="T16" fmla="*/ 15 w 25"/>
                <a:gd name="T17" fmla="*/ 5 h 34"/>
                <a:gd name="T18" fmla="*/ 20 w 25"/>
                <a:gd name="T19" fmla="*/ 10 h 34"/>
                <a:gd name="T20" fmla="*/ 20 w 25"/>
                <a:gd name="T21" fmla="*/ 10 h 34"/>
                <a:gd name="T22" fmla="*/ 25 w 25"/>
                <a:gd name="T23" fmla="*/ 14 h 34"/>
                <a:gd name="T24" fmla="*/ 25 w 25"/>
                <a:gd name="T25" fmla="*/ 19 h 34"/>
                <a:gd name="T26" fmla="*/ 25 w 25"/>
                <a:gd name="T27" fmla="*/ 24 h 34"/>
                <a:gd name="T28" fmla="*/ 25 w 25"/>
                <a:gd name="T29" fmla="*/ 29 h 34"/>
                <a:gd name="T30" fmla="*/ 25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9"/>
                  </a:moveTo>
                  <a:lnTo>
                    <a:pt x="0" y="14"/>
                  </a:lnTo>
                  <a:lnTo>
                    <a:pt x="5" y="14"/>
                  </a:lnTo>
                  <a:lnTo>
                    <a:pt x="5" y="10"/>
                  </a:lnTo>
                  <a:lnTo>
                    <a:pt x="10" y="5"/>
                  </a:lnTo>
                  <a:lnTo>
                    <a:pt x="10" y="0"/>
                  </a:lnTo>
                  <a:lnTo>
                    <a:pt x="15" y="5"/>
                  </a:lnTo>
                  <a:lnTo>
                    <a:pt x="20" y="10"/>
                  </a:lnTo>
                  <a:lnTo>
                    <a:pt x="25" y="14"/>
                  </a:lnTo>
                  <a:lnTo>
                    <a:pt x="25" y="19"/>
                  </a:lnTo>
                  <a:lnTo>
                    <a:pt x="25" y="24"/>
                  </a:lnTo>
                  <a:lnTo>
                    <a:pt x="25" y="29"/>
                  </a:lnTo>
                  <a:lnTo>
                    <a:pt x="2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268"/>
            <xdr:cNvSpPr>
              <a:spLocks/>
            </xdr:cNvSpPr>
          </xdr:nvSpPr>
          <xdr:spPr bwMode="auto">
            <a:xfrm>
              <a:off x="1670" y="1658"/>
              <a:ext cx="25" cy="49"/>
            </a:xfrm>
            <a:custGeom>
              <a:avLst/>
              <a:gdLst>
                <a:gd name="T0" fmla="*/ 0 w 25"/>
                <a:gd name="T1" fmla="*/ 49 h 49"/>
                <a:gd name="T2" fmla="*/ 0 w 25"/>
                <a:gd name="T3" fmla="*/ 39 h 49"/>
                <a:gd name="T4" fmla="*/ 0 w 25"/>
                <a:gd name="T5" fmla="*/ 34 h 49"/>
                <a:gd name="T6" fmla="*/ 0 w 25"/>
                <a:gd name="T7" fmla="*/ 30 h 49"/>
                <a:gd name="T8" fmla="*/ 5 w 25"/>
                <a:gd name="T9" fmla="*/ 25 h 49"/>
                <a:gd name="T10" fmla="*/ 10 w 25"/>
                <a:gd name="T11" fmla="*/ 15 h 49"/>
                <a:gd name="T12" fmla="*/ 10 w 25"/>
                <a:gd name="T13" fmla="*/ 10 h 49"/>
                <a:gd name="T14" fmla="*/ 20 w 25"/>
                <a:gd name="T15" fmla="*/ 0 h 49"/>
                <a:gd name="T16" fmla="*/ 20 w 25"/>
                <a:gd name="T17" fmla="*/ 10 h 49"/>
                <a:gd name="T18" fmla="*/ 25 w 25"/>
                <a:gd name="T19" fmla="*/ 15 h 49"/>
                <a:gd name="T20" fmla="*/ 25 w 25"/>
                <a:gd name="T21" fmla="*/ 25 h 49"/>
                <a:gd name="T22" fmla="*/ 25 w 25"/>
                <a:gd name="T23" fmla="*/ 30 h 49"/>
                <a:gd name="T24" fmla="*/ 25 w 25"/>
                <a:gd name="T25" fmla="*/ 34 h 49"/>
                <a:gd name="T26" fmla="*/ 25 w 25"/>
                <a:gd name="T27" fmla="*/ 39 h 49"/>
                <a:gd name="T28" fmla="*/ 25 w 25"/>
                <a:gd name="T29" fmla="*/ 4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9"/>
                <a:gd name="T47" fmla="*/ 25 w 25"/>
                <a:gd name="T48" fmla="*/ 49 h 4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9">
                  <a:moveTo>
                    <a:pt x="0" y="49"/>
                  </a:moveTo>
                  <a:lnTo>
                    <a:pt x="0" y="39"/>
                  </a:lnTo>
                  <a:lnTo>
                    <a:pt x="0" y="34"/>
                  </a:lnTo>
                  <a:lnTo>
                    <a:pt x="0" y="30"/>
                  </a:lnTo>
                  <a:lnTo>
                    <a:pt x="5" y="25"/>
                  </a:lnTo>
                  <a:lnTo>
                    <a:pt x="10" y="15"/>
                  </a:lnTo>
                  <a:lnTo>
                    <a:pt x="10" y="10"/>
                  </a:lnTo>
                  <a:lnTo>
                    <a:pt x="20" y="0"/>
                  </a:lnTo>
                  <a:lnTo>
                    <a:pt x="20" y="10"/>
                  </a:lnTo>
                  <a:lnTo>
                    <a:pt x="25" y="15"/>
                  </a:lnTo>
                  <a:lnTo>
                    <a:pt x="25" y="25"/>
                  </a:lnTo>
                  <a:lnTo>
                    <a:pt x="25" y="30"/>
                  </a:lnTo>
                  <a:lnTo>
                    <a:pt x="25" y="34"/>
                  </a:lnTo>
                  <a:lnTo>
                    <a:pt x="25" y="39"/>
                  </a:lnTo>
                  <a:lnTo>
                    <a:pt x="25"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269"/>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25 w 259"/>
                <a:gd name="T89" fmla="*/ 173 h 243"/>
                <a:gd name="T90" fmla="*/ 25 w 259"/>
                <a:gd name="T91" fmla="*/ 158 h 243"/>
                <a:gd name="T92" fmla="*/ 15 w 259"/>
                <a:gd name="T93" fmla="*/ 163 h 243"/>
                <a:gd name="T94" fmla="*/ 5 w 259"/>
                <a:gd name="T95" fmla="*/ 148 h 243"/>
                <a:gd name="T96" fmla="*/ 5 w 259"/>
                <a:gd name="T97" fmla="*/ 134 h 243"/>
                <a:gd name="T98" fmla="*/ 5 w 259"/>
                <a:gd name="T99" fmla="*/ 124 h 243"/>
                <a:gd name="T100" fmla="*/ 10 w 259"/>
                <a:gd name="T101" fmla="*/ 109 h 243"/>
                <a:gd name="T102" fmla="*/ 0 w 259"/>
                <a:gd name="T103" fmla="*/ 104 h 243"/>
                <a:gd name="T104" fmla="*/ 5 w 259"/>
                <a:gd name="T105" fmla="*/ 94 h 243"/>
                <a:gd name="T106" fmla="*/ 15 w 259"/>
                <a:gd name="T107" fmla="*/ 79 h 243"/>
                <a:gd name="T108" fmla="*/ 35 w 259"/>
                <a:gd name="T109" fmla="*/ 69 h 2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59"/>
                <a:gd name="T166" fmla="*/ 0 h 243"/>
                <a:gd name="T167" fmla="*/ 259 w 259"/>
                <a:gd name="T168" fmla="*/ 243 h 24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3" name="Freeform 270"/>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30 w 259"/>
                <a:gd name="T89" fmla="*/ 178 h 243"/>
                <a:gd name="T90" fmla="*/ 25 w 259"/>
                <a:gd name="T91" fmla="*/ 158 h 243"/>
                <a:gd name="T92" fmla="*/ 15 w 259"/>
                <a:gd name="T93" fmla="*/ 158 h 243"/>
                <a:gd name="T94" fmla="*/ 5 w 259"/>
                <a:gd name="T95" fmla="*/ 148 h 243"/>
                <a:gd name="T96" fmla="*/ 5 w 259"/>
                <a:gd name="T97" fmla="*/ 139 h 243"/>
                <a:gd name="T98" fmla="*/ 5 w 259"/>
                <a:gd name="T99" fmla="*/ 129 h 243"/>
                <a:gd name="T100" fmla="*/ 10 w 259"/>
                <a:gd name="T101" fmla="*/ 114 h 243"/>
                <a:gd name="T102" fmla="*/ 0 w 259"/>
                <a:gd name="T103" fmla="*/ 109 h 243"/>
                <a:gd name="T104" fmla="*/ 0 w 259"/>
                <a:gd name="T105" fmla="*/ 99 h 243"/>
                <a:gd name="T106" fmla="*/ 10 w 259"/>
                <a:gd name="T107" fmla="*/ 84 h 243"/>
                <a:gd name="T108" fmla="*/ 30 w 259"/>
                <a:gd name="T109" fmla="*/ 69 h 243"/>
                <a:gd name="T110" fmla="*/ 70 w 259"/>
                <a:gd name="T111" fmla="*/ 74 h 24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59"/>
                <a:gd name="T169" fmla="*/ 0 h 243"/>
                <a:gd name="T170" fmla="*/ 259 w 259"/>
                <a:gd name="T171" fmla="*/ 243 h 24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271"/>
            <xdr:cNvSpPr>
              <a:spLocks/>
            </xdr:cNvSpPr>
          </xdr:nvSpPr>
          <xdr:spPr bwMode="auto">
            <a:xfrm>
              <a:off x="1809" y="804"/>
              <a:ext cx="179" cy="169"/>
            </a:xfrm>
            <a:custGeom>
              <a:avLst/>
              <a:gdLst>
                <a:gd name="T0" fmla="*/ 159 w 179"/>
                <a:gd name="T1" fmla="*/ 169 h 169"/>
                <a:gd name="T2" fmla="*/ 139 w 179"/>
                <a:gd name="T3" fmla="*/ 164 h 169"/>
                <a:gd name="T4" fmla="*/ 124 w 179"/>
                <a:gd name="T5" fmla="*/ 159 h 169"/>
                <a:gd name="T6" fmla="*/ 104 w 179"/>
                <a:gd name="T7" fmla="*/ 154 h 169"/>
                <a:gd name="T8" fmla="*/ 99 w 179"/>
                <a:gd name="T9" fmla="*/ 149 h 169"/>
                <a:gd name="T10" fmla="*/ 89 w 179"/>
                <a:gd name="T11" fmla="*/ 149 h 169"/>
                <a:gd name="T12" fmla="*/ 84 w 179"/>
                <a:gd name="T13" fmla="*/ 144 h 169"/>
                <a:gd name="T14" fmla="*/ 74 w 179"/>
                <a:gd name="T15" fmla="*/ 139 h 169"/>
                <a:gd name="T16" fmla="*/ 69 w 179"/>
                <a:gd name="T17" fmla="*/ 134 h 169"/>
                <a:gd name="T18" fmla="*/ 60 w 179"/>
                <a:gd name="T19" fmla="*/ 129 h 169"/>
                <a:gd name="T20" fmla="*/ 55 w 179"/>
                <a:gd name="T21" fmla="*/ 124 h 169"/>
                <a:gd name="T22" fmla="*/ 50 w 179"/>
                <a:gd name="T23" fmla="*/ 114 h 169"/>
                <a:gd name="T24" fmla="*/ 45 w 179"/>
                <a:gd name="T25" fmla="*/ 109 h 169"/>
                <a:gd name="T26" fmla="*/ 40 w 179"/>
                <a:gd name="T27" fmla="*/ 99 h 169"/>
                <a:gd name="T28" fmla="*/ 35 w 179"/>
                <a:gd name="T29" fmla="*/ 94 h 169"/>
                <a:gd name="T30" fmla="*/ 35 w 179"/>
                <a:gd name="T31" fmla="*/ 89 h 169"/>
                <a:gd name="T32" fmla="*/ 30 w 179"/>
                <a:gd name="T33" fmla="*/ 79 h 169"/>
                <a:gd name="T34" fmla="*/ 25 w 179"/>
                <a:gd name="T35" fmla="*/ 55 h 169"/>
                <a:gd name="T36" fmla="*/ 20 w 179"/>
                <a:gd name="T37" fmla="*/ 45 h 169"/>
                <a:gd name="T38" fmla="*/ 20 w 179"/>
                <a:gd name="T39" fmla="*/ 40 h 169"/>
                <a:gd name="T40" fmla="*/ 15 w 179"/>
                <a:gd name="T41" fmla="*/ 35 h 169"/>
                <a:gd name="T42" fmla="*/ 15 w 179"/>
                <a:gd name="T43" fmla="*/ 30 h 169"/>
                <a:gd name="T44" fmla="*/ 10 w 179"/>
                <a:gd name="T45" fmla="*/ 25 h 169"/>
                <a:gd name="T46" fmla="*/ 5 w 179"/>
                <a:gd name="T47" fmla="*/ 20 h 169"/>
                <a:gd name="T48" fmla="*/ 0 w 179"/>
                <a:gd name="T49" fmla="*/ 15 h 169"/>
                <a:gd name="T50" fmla="*/ 5 w 179"/>
                <a:gd name="T51" fmla="*/ 15 h 169"/>
                <a:gd name="T52" fmla="*/ 5 w 179"/>
                <a:gd name="T53" fmla="*/ 15 h 169"/>
                <a:gd name="T54" fmla="*/ 10 w 179"/>
                <a:gd name="T55" fmla="*/ 15 h 169"/>
                <a:gd name="T56" fmla="*/ 10 w 179"/>
                <a:gd name="T57" fmla="*/ 15 h 169"/>
                <a:gd name="T58" fmla="*/ 15 w 179"/>
                <a:gd name="T59" fmla="*/ 15 h 169"/>
                <a:gd name="T60" fmla="*/ 20 w 179"/>
                <a:gd name="T61" fmla="*/ 15 h 169"/>
                <a:gd name="T62" fmla="*/ 25 w 179"/>
                <a:gd name="T63" fmla="*/ 15 h 169"/>
                <a:gd name="T64" fmla="*/ 35 w 179"/>
                <a:gd name="T65" fmla="*/ 10 h 169"/>
                <a:gd name="T66" fmla="*/ 40 w 179"/>
                <a:gd name="T67" fmla="*/ 10 h 169"/>
                <a:gd name="T68" fmla="*/ 50 w 179"/>
                <a:gd name="T69" fmla="*/ 5 h 169"/>
                <a:gd name="T70" fmla="*/ 55 w 179"/>
                <a:gd name="T71" fmla="*/ 5 h 169"/>
                <a:gd name="T72" fmla="*/ 55 w 179"/>
                <a:gd name="T73" fmla="*/ 5 h 169"/>
                <a:gd name="T74" fmla="*/ 65 w 179"/>
                <a:gd name="T75" fmla="*/ 0 h 169"/>
                <a:gd name="T76" fmla="*/ 69 w 179"/>
                <a:gd name="T77" fmla="*/ 0 h 169"/>
                <a:gd name="T78" fmla="*/ 79 w 179"/>
                <a:gd name="T79" fmla="*/ 0 h 169"/>
                <a:gd name="T80" fmla="*/ 84 w 179"/>
                <a:gd name="T81" fmla="*/ 0 h 169"/>
                <a:gd name="T82" fmla="*/ 94 w 179"/>
                <a:gd name="T83" fmla="*/ 5 h 169"/>
                <a:gd name="T84" fmla="*/ 99 w 179"/>
                <a:gd name="T85" fmla="*/ 5 h 169"/>
                <a:gd name="T86" fmla="*/ 104 w 179"/>
                <a:gd name="T87" fmla="*/ 5 h 169"/>
                <a:gd name="T88" fmla="*/ 114 w 179"/>
                <a:gd name="T89" fmla="*/ 5 h 169"/>
                <a:gd name="T90" fmla="*/ 119 w 179"/>
                <a:gd name="T91" fmla="*/ 10 h 169"/>
                <a:gd name="T92" fmla="*/ 129 w 179"/>
                <a:gd name="T93" fmla="*/ 10 h 169"/>
                <a:gd name="T94" fmla="*/ 139 w 179"/>
                <a:gd name="T95" fmla="*/ 10 h 169"/>
                <a:gd name="T96" fmla="*/ 144 w 179"/>
                <a:gd name="T97" fmla="*/ 15 h 169"/>
                <a:gd name="T98" fmla="*/ 154 w 179"/>
                <a:gd name="T99" fmla="*/ 15 h 169"/>
                <a:gd name="T100" fmla="*/ 159 w 179"/>
                <a:gd name="T101" fmla="*/ 15 h 169"/>
                <a:gd name="T102" fmla="*/ 179 w 179"/>
                <a:gd name="T103" fmla="*/ 15 h 16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79"/>
                <a:gd name="T157" fmla="*/ 0 h 169"/>
                <a:gd name="T158" fmla="*/ 179 w 179"/>
                <a:gd name="T159" fmla="*/ 169 h 16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79" h="169">
                  <a:moveTo>
                    <a:pt x="159" y="169"/>
                  </a:moveTo>
                  <a:lnTo>
                    <a:pt x="139" y="164"/>
                  </a:lnTo>
                  <a:lnTo>
                    <a:pt x="124" y="159"/>
                  </a:lnTo>
                  <a:lnTo>
                    <a:pt x="104" y="154"/>
                  </a:lnTo>
                  <a:lnTo>
                    <a:pt x="99" y="149"/>
                  </a:lnTo>
                  <a:lnTo>
                    <a:pt x="89" y="149"/>
                  </a:lnTo>
                  <a:lnTo>
                    <a:pt x="84" y="144"/>
                  </a:lnTo>
                  <a:lnTo>
                    <a:pt x="74" y="139"/>
                  </a:lnTo>
                  <a:lnTo>
                    <a:pt x="69" y="134"/>
                  </a:lnTo>
                  <a:lnTo>
                    <a:pt x="60" y="129"/>
                  </a:lnTo>
                  <a:lnTo>
                    <a:pt x="55" y="124"/>
                  </a:lnTo>
                  <a:lnTo>
                    <a:pt x="50" y="114"/>
                  </a:lnTo>
                  <a:lnTo>
                    <a:pt x="45" y="109"/>
                  </a:lnTo>
                  <a:lnTo>
                    <a:pt x="40" y="99"/>
                  </a:lnTo>
                  <a:lnTo>
                    <a:pt x="35" y="94"/>
                  </a:lnTo>
                  <a:lnTo>
                    <a:pt x="35" y="89"/>
                  </a:lnTo>
                  <a:lnTo>
                    <a:pt x="30" y="79"/>
                  </a:lnTo>
                  <a:lnTo>
                    <a:pt x="25" y="55"/>
                  </a:lnTo>
                  <a:lnTo>
                    <a:pt x="20" y="45"/>
                  </a:lnTo>
                  <a:lnTo>
                    <a:pt x="20" y="40"/>
                  </a:lnTo>
                  <a:lnTo>
                    <a:pt x="15" y="35"/>
                  </a:lnTo>
                  <a:lnTo>
                    <a:pt x="15" y="30"/>
                  </a:lnTo>
                  <a:lnTo>
                    <a:pt x="10" y="25"/>
                  </a:lnTo>
                  <a:lnTo>
                    <a:pt x="5" y="20"/>
                  </a:lnTo>
                  <a:lnTo>
                    <a:pt x="0" y="15"/>
                  </a:lnTo>
                  <a:lnTo>
                    <a:pt x="5" y="15"/>
                  </a:lnTo>
                  <a:lnTo>
                    <a:pt x="10" y="15"/>
                  </a:lnTo>
                  <a:lnTo>
                    <a:pt x="15" y="15"/>
                  </a:lnTo>
                  <a:lnTo>
                    <a:pt x="20" y="15"/>
                  </a:lnTo>
                  <a:lnTo>
                    <a:pt x="25" y="15"/>
                  </a:lnTo>
                  <a:lnTo>
                    <a:pt x="35" y="10"/>
                  </a:lnTo>
                  <a:lnTo>
                    <a:pt x="40" y="10"/>
                  </a:lnTo>
                  <a:lnTo>
                    <a:pt x="50" y="5"/>
                  </a:lnTo>
                  <a:lnTo>
                    <a:pt x="55" y="5"/>
                  </a:lnTo>
                  <a:lnTo>
                    <a:pt x="65" y="0"/>
                  </a:lnTo>
                  <a:lnTo>
                    <a:pt x="69" y="0"/>
                  </a:lnTo>
                  <a:lnTo>
                    <a:pt x="79" y="0"/>
                  </a:lnTo>
                  <a:lnTo>
                    <a:pt x="84" y="0"/>
                  </a:lnTo>
                  <a:lnTo>
                    <a:pt x="94" y="5"/>
                  </a:lnTo>
                  <a:lnTo>
                    <a:pt x="99" y="5"/>
                  </a:lnTo>
                  <a:lnTo>
                    <a:pt x="104" y="5"/>
                  </a:lnTo>
                  <a:lnTo>
                    <a:pt x="114" y="5"/>
                  </a:lnTo>
                  <a:lnTo>
                    <a:pt x="119" y="10"/>
                  </a:lnTo>
                  <a:lnTo>
                    <a:pt x="129" y="10"/>
                  </a:lnTo>
                  <a:lnTo>
                    <a:pt x="139" y="10"/>
                  </a:lnTo>
                  <a:lnTo>
                    <a:pt x="144" y="15"/>
                  </a:lnTo>
                  <a:lnTo>
                    <a:pt x="154" y="15"/>
                  </a:lnTo>
                  <a:lnTo>
                    <a:pt x="159" y="15"/>
                  </a:lnTo>
                  <a:lnTo>
                    <a:pt x="17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272"/>
            <xdr:cNvSpPr>
              <a:spLocks/>
            </xdr:cNvSpPr>
          </xdr:nvSpPr>
          <xdr:spPr bwMode="auto">
            <a:xfrm>
              <a:off x="1839" y="888"/>
              <a:ext cx="129" cy="80"/>
            </a:xfrm>
            <a:custGeom>
              <a:avLst/>
              <a:gdLst>
                <a:gd name="T0" fmla="*/ 129 w 129"/>
                <a:gd name="T1" fmla="*/ 55 h 80"/>
                <a:gd name="T2" fmla="*/ 124 w 129"/>
                <a:gd name="T3" fmla="*/ 50 h 80"/>
                <a:gd name="T4" fmla="*/ 114 w 129"/>
                <a:gd name="T5" fmla="*/ 45 h 80"/>
                <a:gd name="T6" fmla="*/ 109 w 129"/>
                <a:gd name="T7" fmla="*/ 40 h 80"/>
                <a:gd name="T8" fmla="*/ 99 w 129"/>
                <a:gd name="T9" fmla="*/ 35 h 80"/>
                <a:gd name="T10" fmla="*/ 94 w 129"/>
                <a:gd name="T11" fmla="*/ 30 h 80"/>
                <a:gd name="T12" fmla="*/ 89 w 129"/>
                <a:gd name="T13" fmla="*/ 20 h 80"/>
                <a:gd name="T14" fmla="*/ 84 w 129"/>
                <a:gd name="T15" fmla="*/ 20 h 80"/>
                <a:gd name="T16" fmla="*/ 74 w 129"/>
                <a:gd name="T17" fmla="*/ 15 h 80"/>
                <a:gd name="T18" fmla="*/ 69 w 129"/>
                <a:gd name="T19" fmla="*/ 10 h 80"/>
                <a:gd name="T20" fmla="*/ 64 w 129"/>
                <a:gd name="T21" fmla="*/ 5 h 80"/>
                <a:gd name="T22" fmla="*/ 54 w 129"/>
                <a:gd name="T23" fmla="*/ 5 h 80"/>
                <a:gd name="T24" fmla="*/ 44 w 129"/>
                <a:gd name="T25" fmla="*/ 5 h 80"/>
                <a:gd name="T26" fmla="*/ 39 w 129"/>
                <a:gd name="T27" fmla="*/ 0 h 80"/>
                <a:gd name="T28" fmla="*/ 30 w 129"/>
                <a:gd name="T29" fmla="*/ 5 h 80"/>
                <a:gd name="T30" fmla="*/ 25 w 129"/>
                <a:gd name="T31" fmla="*/ 5 h 80"/>
                <a:gd name="T32" fmla="*/ 20 w 129"/>
                <a:gd name="T33" fmla="*/ 5 h 80"/>
                <a:gd name="T34" fmla="*/ 10 w 129"/>
                <a:gd name="T35" fmla="*/ 5 h 80"/>
                <a:gd name="T36" fmla="*/ 5 w 129"/>
                <a:gd name="T37" fmla="*/ 5 h 80"/>
                <a:gd name="T38" fmla="*/ 5 w 129"/>
                <a:gd name="T39" fmla="*/ 10 h 80"/>
                <a:gd name="T40" fmla="*/ 0 w 129"/>
                <a:gd name="T41" fmla="*/ 15 h 80"/>
                <a:gd name="T42" fmla="*/ 0 w 129"/>
                <a:gd name="T43" fmla="*/ 15 h 80"/>
                <a:gd name="T44" fmla="*/ 0 w 129"/>
                <a:gd name="T45" fmla="*/ 20 h 80"/>
                <a:gd name="T46" fmla="*/ 0 w 129"/>
                <a:gd name="T47" fmla="*/ 25 h 80"/>
                <a:gd name="T48" fmla="*/ 0 w 129"/>
                <a:gd name="T49" fmla="*/ 25 h 80"/>
                <a:gd name="T50" fmla="*/ 0 w 129"/>
                <a:gd name="T51" fmla="*/ 30 h 80"/>
                <a:gd name="T52" fmla="*/ 0 w 129"/>
                <a:gd name="T53" fmla="*/ 35 h 80"/>
                <a:gd name="T54" fmla="*/ 5 w 129"/>
                <a:gd name="T55" fmla="*/ 40 h 80"/>
                <a:gd name="T56" fmla="*/ 5 w 129"/>
                <a:gd name="T57" fmla="*/ 40 h 80"/>
                <a:gd name="T58" fmla="*/ 10 w 129"/>
                <a:gd name="T59" fmla="*/ 45 h 80"/>
                <a:gd name="T60" fmla="*/ 15 w 129"/>
                <a:gd name="T61" fmla="*/ 50 h 80"/>
                <a:gd name="T62" fmla="*/ 20 w 129"/>
                <a:gd name="T63" fmla="*/ 60 h 80"/>
                <a:gd name="T64" fmla="*/ 25 w 129"/>
                <a:gd name="T65" fmla="*/ 60 h 80"/>
                <a:gd name="T66" fmla="*/ 30 w 129"/>
                <a:gd name="T67" fmla="*/ 65 h 80"/>
                <a:gd name="T68" fmla="*/ 30 w 129"/>
                <a:gd name="T69" fmla="*/ 70 h 80"/>
                <a:gd name="T70" fmla="*/ 35 w 129"/>
                <a:gd name="T71" fmla="*/ 70 h 80"/>
                <a:gd name="T72" fmla="*/ 35 w 129"/>
                <a:gd name="T73" fmla="*/ 75 h 80"/>
                <a:gd name="T74" fmla="*/ 35 w 129"/>
                <a:gd name="T75" fmla="*/ 75 h 80"/>
                <a:gd name="T76" fmla="*/ 35 w 129"/>
                <a:gd name="T77" fmla="*/ 80 h 80"/>
                <a:gd name="T78" fmla="*/ 35 w 129"/>
                <a:gd name="T79" fmla="*/ 80 h 8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29"/>
                <a:gd name="T121" fmla="*/ 0 h 80"/>
                <a:gd name="T122" fmla="*/ 129 w 129"/>
                <a:gd name="T123" fmla="*/ 80 h 8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29" h="80">
                  <a:moveTo>
                    <a:pt x="129" y="55"/>
                  </a:moveTo>
                  <a:lnTo>
                    <a:pt x="124" y="50"/>
                  </a:lnTo>
                  <a:lnTo>
                    <a:pt x="114" y="45"/>
                  </a:lnTo>
                  <a:lnTo>
                    <a:pt x="109" y="40"/>
                  </a:lnTo>
                  <a:lnTo>
                    <a:pt x="99" y="35"/>
                  </a:lnTo>
                  <a:lnTo>
                    <a:pt x="94" y="30"/>
                  </a:lnTo>
                  <a:lnTo>
                    <a:pt x="89" y="20"/>
                  </a:lnTo>
                  <a:lnTo>
                    <a:pt x="84" y="20"/>
                  </a:lnTo>
                  <a:lnTo>
                    <a:pt x="74" y="15"/>
                  </a:lnTo>
                  <a:lnTo>
                    <a:pt x="69" y="10"/>
                  </a:lnTo>
                  <a:lnTo>
                    <a:pt x="64" y="5"/>
                  </a:lnTo>
                  <a:lnTo>
                    <a:pt x="54" y="5"/>
                  </a:lnTo>
                  <a:lnTo>
                    <a:pt x="44" y="5"/>
                  </a:lnTo>
                  <a:lnTo>
                    <a:pt x="39" y="0"/>
                  </a:lnTo>
                  <a:lnTo>
                    <a:pt x="30" y="5"/>
                  </a:lnTo>
                  <a:lnTo>
                    <a:pt x="25" y="5"/>
                  </a:lnTo>
                  <a:lnTo>
                    <a:pt x="20" y="5"/>
                  </a:lnTo>
                  <a:lnTo>
                    <a:pt x="10" y="5"/>
                  </a:lnTo>
                  <a:lnTo>
                    <a:pt x="5" y="5"/>
                  </a:lnTo>
                  <a:lnTo>
                    <a:pt x="5" y="10"/>
                  </a:lnTo>
                  <a:lnTo>
                    <a:pt x="0" y="15"/>
                  </a:lnTo>
                  <a:lnTo>
                    <a:pt x="0" y="20"/>
                  </a:lnTo>
                  <a:lnTo>
                    <a:pt x="0" y="25"/>
                  </a:lnTo>
                  <a:lnTo>
                    <a:pt x="0" y="30"/>
                  </a:lnTo>
                  <a:lnTo>
                    <a:pt x="0" y="35"/>
                  </a:lnTo>
                  <a:lnTo>
                    <a:pt x="5" y="40"/>
                  </a:lnTo>
                  <a:lnTo>
                    <a:pt x="10" y="45"/>
                  </a:lnTo>
                  <a:lnTo>
                    <a:pt x="15" y="50"/>
                  </a:lnTo>
                  <a:lnTo>
                    <a:pt x="20" y="60"/>
                  </a:lnTo>
                  <a:lnTo>
                    <a:pt x="25" y="60"/>
                  </a:lnTo>
                  <a:lnTo>
                    <a:pt x="30" y="65"/>
                  </a:lnTo>
                  <a:lnTo>
                    <a:pt x="30" y="70"/>
                  </a:lnTo>
                  <a:lnTo>
                    <a:pt x="35" y="70"/>
                  </a:lnTo>
                  <a:lnTo>
                    <a:pt x="35" y="75"/>
                  </a:lnTo>
                  <a:lnTo>
                    <a:pt x="35"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273"/>
            <xdr:cNvSpPr>
              <a:spLocks/>
            </xdr:cNvSpPr>
          </xdr:nvSpPr>
          <xdr:spPr bwMode="auto">
            <a:xfrm>
              <a:off x="1794" y="859"/>
              <a:ext cx="189" cy="84"/>
            </a:xfrm>
            <a:custGeom>
              <a:avLst/>
              <a:gdLst>
                <a:gd name="T0" fmla="*/ 0 w 189"/>
                <a:gd name="T1" fmla="*/ 84 h 84"/>
                <a:gd name="T2" fmla="*/ 0 w 189"/>
                <a:gd name="T3" fmla="*/ 74 h 84"/>
                <a:gd name="T4" fmla="*/ 0 w 189"/>
                <a:gd name="T5" fmla="*/ 64 h 84"/>
                <a:gd name="T6" fmla="*/ 0 w 189"/>
                <a:gd name="T7" fmla="*/ 59 h 84"/>
                <a:gd name="T8" fmla="*/ 0 w 189"/>
                <a:gd name="T9" fmla="*/ 54 h 84"/>
                <a:gd name="T10" fmla="*/ 5 w 189"/>
                <a:gd name="T11" fmla="*/ 44 h 84"/>
                <a:gd name="T12" fmla="*/ 5 w 189"/>
                <a:gd name="T13" fmla="*/ 39 h 84"/>
                <a:gd name="T14" fmla="*/ 10 w 189"/>
                <a:gd name="T15" fmla="*/ 34 h 84"/>
                <a:gd name="T16" fmla="*/ 15 w 189"/>
                <a:gd name="T17" fmla="*/ 29 h 84"/>
                <a:gd name="T18" fmla="*/ 15 w 189"/>
                <a:gd name="T19" fmla="*/ 29 h 84"/>
                <a:gd name="T20" fmla="*/ 20 w 189"/>
                <a:gd name="T21" fmla="*/ 24 h 84"/>
                <a:gd name="T22" fmla="*/ 25 w 189"/>
                <a:gd name="T23" fmla="*/ 15 h 84"/>
                <a:gd name="T24" fmla="*/ 30 w 189"/>
                <a:gd name="T25" fmla="*/ 15 h 84"/>
                <a:gd name="T26" fmla="*/ 35 w 189"/>
                <a:gd name="T27" fmla="*/ 10 h 84"/>
                <a:gd name="T28" fmla="*/ 35 w 189"/>
                <a:gd name="T29" fmla="*/ 10 h 84"/>
                <a:gd name="T30" fmla="*/ 40 w 189"/>
                <a:gd name="T31" fmla="*/ 5 h 84"/>
                <a:gd name="T32" fmla="*/ 50 w 189"/>
                <a:gd name="T33" fmla="*/ 5 h 84"/>
                <a:gd name="T34" fmla="*/ 55 w 189"/>
                <a:gd name="T35" fmla="*/ 0 h 84"/>
                <a:gd name="T36" fmla="*/ 65 w 189"/>
                <a:gd name="T37" fmla="*/ 0 h 84"/>
                <a:gd name="T38" fmla="*/ 75 w 189"/>
                <a:gd name="T39" fmla="*/ 0 h 84"/>
                <a:gd name="T40" fmla="*/ 84 w 189"/>
                <a:gd name="T41" fmla="*/ 0 h 84"/>
                <a:gd name="T42" fmla="*/ 94 w 189"/>
                <a:gd name="T43" fmla="*/ 0 h 84"/>
                <a:gd name="T44" fmla="*/ 109 w 189"/>
                <a:gd name="T45" fmla="*/ 0 h 84"/>
                <a:gd name="T46" fmla="*/ 119 w 189"/>
                <a:gd name="T47" fmla="*/ 0 h 84"/>
                <a:gd name="T48" fmla="*/ 129 w 189"/>
                <a:gd name="T49" fmla="*/ 0 h 84"/>
                <a:gd name="T50" fmla="*/ 139 w 189"/>
                <a:gd name="T51" fmla="*/ 0 h 84"/>
                <a:gd name="T52" fmla="*/ 144 w 189"/>
                <a:gd name="T53" fmla="*/ 0 h 84"/>
                <a:gd name="T54" fmla="*/ 154 w 189"/>
                <a:gd name="T55" fmla="*/ 5 h 84"/>
                <a:gd name="T56" fmla="*/ 164 w 189"/>
                <a:gd name="T57" fmla="*/ 5 h 84"/>
                <a:gd name="T58" fmla="*/ 174 w 189"/>
                <a:gd name="T59" fmla="*/ 10 h 84"/>
                <a:gd name="T60" fmla="*/ 179 w 189"/>
                <a:gd name="T61" fmla="*/ 10 h 84"/>
                <a:gd name="T62" fmla="*/ 189 w 189"/>
                <a:gd name="T63" fmla="*/ 15 h 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89"/>
                <a:gd name="T97" fmla="*/ 0 h 84"/>
                <a:gd name="T98" fmla="*/ 189 w 189"/>
                <a:gd name="T99" fmla="*/ 84 h 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89" h="84">
                  <a:moveTo>
                    <a:pt x="0" y="84"/>
                  </a:moveTo>
                  <a:lnTo>
                    <a:pt x="0" y="74"/>
                  </a:lnTo>
                  <a:lnTo>
                    <a:pt x="0" y="64"/>
                  </a:lnTo>
                  <a:lnTo>
                    <a:pt x="0" y="59"/>
                  </a:lnTo>
                  <a:lnTo>
                    <a:pt x="0" y="54"/>
                  </a:lnTo>
                  <a:lnTo>
                    <a:pt x="5" y="44"/>
                  </a:lnTo>
                  <a:lnTo>
                    <a:pt x="5" y="39"/>
                  </a:lnTo>
                  <a:lnTo>
                    <a:pt x="10" y="34"/>
                  </a:lnTo>
                  <a:lnTo>
                    <a:pt x="15" y="29"/>
                  </a:lnTo>
                  <a:lnTo>
                    <a:pt x="20" y="24"/>
                  </a:lnTo>
                  <a:lnTo>
                    <a:pt x="25" y="15"/>
                  </a:lnTo>
                  <a:lnTo>
                    <a:pt x="30" y="15"/>
                  </a:lnTo>
                  <a:lnTo>
                    <a:pt x="35" y="10"/>
                  </a:lnTo>
                  <a:lnTo>
                    <a:pt x="40" y="5"/>
                  </a:lnTo>
                  <a:lnTo>
                    <a:pt x="50" y="5"/>
                  </a:lnTo>
                  <a:lnTo>
                    <a:pt x="55" y="0"/>
                  </a:lnTo>
                  <a:lnTo>
                    <a:pt x="65" y="0"/>
                  </a:lnTo>
                  <a:lnTo>
                    <a:pt x="75" y="0"/>
                  </a:lnTo>
                  <a:lnTo>
                    <a:pt x="84" y="0"/>
                  </a:lnTo>
                  <a:lnTo>
                    <a:pt x="94" y="0"/>
                  </a:lnTo>
                  <a:lnTo>
                    <a:pt x="109" y="0"/>
                  </a:lnTo>
                  <a:lnTo>
                    <a:pt x="119" y="0"/>
                  </a:lnTo>
                  <a:lnTo>
                    <a:pt x="129" y="0"/>
                  </a:lnTo>
                  <a:lnTo>
                    <a:pt x="139" y="0"/>
                  </a:lnTo>
                  <a:lnTo>
                    <a:pt x="144" y="0"/>
                  </a:lnTo>
                  <a:lnTo>
                    <a:pt x="154" y="5"/>
                  </a:lnTo>
                  <a:lnTo>
                    <a:pt x="164" y="5"/>
                  </a:lnTo>
                  <a:lnTo>
                    <a:pt x="174" y="10"/>
                  </a:lnTo>
                  <a:lnTo>
                    <a:pt x="179" y="10"/>
                  </a:lnTo>
                  <a:lnTo>
                    <a:pt x="18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274"/>
            <xdr:cNvSpPr>
              <a:spLocks/>
            </xdr:cNvSpPr>
          </xdr:nvSpPr>
          <xdr:spPr bwMode="auto">
            <a:xfrm>
              <a:off x="1754" y="744"/>
              <a:ext cx="85" cy="144"/>
            </a:xfrm>
            <a:custGeom>
              <a:avLst/>
              <a:gdLst>
                <a:gd name="T0" fmla="*/ 0 w 85"/>
                <a:gd name="T1" fmla="*/ 144 h 144"/>
                <a:gd name="T2" fmla="*/ 5 w 85"/>
                <a:gd name="T3" fmla="*/ 139 h 144"/>
                <a:gd name="T4" fmla="*/ 5 w 85"/>
                <a:gd name="T5" fmla="*/ 135 h 144"/>
                <a:gd name="T6" fmla="*/ 5 w 85"/>
                <a:gd name="T7" fmla="*/ 130 h 144"/>
                <a:gd name="T8" fmla="*/ 10 w 85"/>
                <a:gd name="T9" fmla="*/ 130 h 144"/>
                <a:gd name="T10" fmla="*/ 10 w 85"/>
                <a:gd name="T11" fmla="*/ 125 h 144"/>
                <a:gd name="T12" fmla="*/ 15 w 85"/>
                <a:gd name="T13" fmla="*/ 120 h 144"/>
                <a:gd name="T14" fmla="*/ 20 w 85"/>
                <a:gd name="T15" fmla="*/ 115 h 144"/>
                <a:gd name="T16" fmla="*/ 20 w 85"/>
                <a:gd name="T17" fmla="*/ 115 h 144"/>
                <a:gd name="T18" fmla="*/ 40 w 85"/>
                <a:gd name="T19" fmla="*/ 100 h 144"/>
                <a:gd name="T20" fmla="*/ 45 w 85"/>
                <a:gd name="T21" fmla="*/ 95 h 144"/>
                <a:gd name="T22" fmla="*/ 50 w 85"/>
                <a:gd name="T23" fmla="*/ 90 h 144"/>
                <a:gd name="T24" fmla="*/ 55 w 85"/>
                <a:gd name="T25" fmla="*/ 90 h 144"/>
                <a:gd name="T26" fmla="*/ 55 w 85"/>
                <a:gd name="T27" fmla="*/ 85 h 144"/>
                <a:gd name="T28" fmla="*/ 55 w 85"/>
                <a:gd name="T29" fmla="*/ 85 h 144"/>
                <a:gd name="T30" fmla="*/ 55 w 85"/>
                <a:gd name="T31" fmla="*/ 80 h 144"/>
                <a:gd name="T32" fmla="*/ 60 w 85"/>
                <a:gd name="T33" fmla="*/ 80 h 144"/>
                <a:gd name="T34" fmla="*/ 60 w 85"/>
                <a:gd name="T35" fmla="*/ 75 h 144"/>
                <a:gd name="T36" fmla="*/ 60 w 85"/>
                <a:gd name="T37" fmla="*/ 75 h 144"/>
                <a:gd name="T38" fmla="*/ 60 w 85"/>
                <a:gd name="T39" fmla="*/ 75 h 144"/>
                <a:gd name="T40" fmla="*/ 55 w 85"/>
                <a:gd name="T41" fmla="*/ 75 h 144"/>
                <a:gd name="T42" fmla="*/ 60 w 85"/>
                <a:gd name="T43" fmla="*/ 75 h 144"/>
                <a:gd name="T44" fmla="*/ 60 w 85"/>
                <a:gd name="T45" fmla="*/ 75 h 144"/>
                <a:gd name="T46" fmla="*/ 60 w 85"/>
                <a:gd name="T47" fmla="*/ 75 h 144"/>
                <a:gd name="T48" fmla="*/ 60 w 85"/>
                <a:gd name="T49" fmla="*/ 75 h 144"/>
                <a:gd name="T50" fmla="*/ 65 w 85"/>
                <a:gd name="T51" fmla="*/ 75 h 144"/>
                <a:gd name="T52" fmla="*/ 65 w 85"/>
                <a:gd name="T53" fmla="*/ 75 h 144"/>
                <a:gd name="T54" fmla="*/ 65 w 85"/>
                <a:gd name="T55" fmla="*/ 70 h 144"/>
                <a:gd name="T56" fmla="*/ 65 w 85"/>
                <a:gd name="T57" fmla="*/ 70 h 144"/>
                <a:gd name="T58" fmla="*/ 70 w 85"/>
                <a:gd name="T59" fmla="*/ 65 h 144"/>
                <a:gd name="T60" fmla="*/ 70 w 85"/>
                <a:gd name="T61" fmla="*/ 60 h 144"/>
                <a:gd name="T62" fmla="*/ 70 w 85"/>
                <a:gd name="T63" fmla="*/ 55 h 144"/>
                <a:gd name="T64" fmla="*/ 75 w 85"/>
                <a:gd name="T65" fmla="*/ 55 h 144"/>
                <a:gd name="T66" fmla="*/ 75 w 85"/>
                <a:gd name="T67" fmla="*/ 45 h 144"/>
                <a:gd name="T68" fmla="*/ 75 w 85"/>
                <a:gd name="T69" fmla="*/ 35 h 144"/>
                <a:gd name="T70" fmla="*/ 75 w 85"/>
                <a:gd name="T71" fmla="*/ 25 h 144"/>
                <a:gd name="T72" fmla="*/ 75 w 85"/>
                <a:gd name="T73" fmla="*/ 20 h 144"/>
                <a:gd name="T74" fmla="*/ 80 w 85"/>
                <a:gd name="T75" fmla="*/ 15 h 144"/>
                <a:gd name="T76" fmla="*/ 80 w 85"/>
                <a:gd name="T77" fmla="*/ 10 h 144"/>
                <a:gd name="T78" fmla="*/ 80 w 85"/>
                <a:gd name="T79" fmla="*/ 10 h 144"/>
                <a:gd name="T80" fmla="*/ 85 w 85"/>
                <a:gd name="T81" fmla="*/ 5 h 144"/>
                <a:gd name="T82" fmla="*/ 85 w 85"/>
                <a:gd name="T83" fmla="*/ 0 h 14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85"/>
                <a:gd name="T127" fmla="*/ 0 h 144"/>
                <a:gd name="T128" fmla="*/ 85 w 85"/>
                <a:gd name="T129" fmla="*/ 144 h 14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85" h="144">
                  <a:moveTo>
                    <a:pt x="0" y="144"/>
                  </a:moveTo>
                  <a:lnTo>
                    <a:pt x="5" y="139"/>
                  </a:lnTo>
                  <a:lnTo>
                    <a:pt x="5" y="135"/>
                  </a:lnTo>
                  <a:lnTo>
                    <a:pt x="5" y="130"/>
                  </a:lnTo>
                  <a:lnTo>
                    <a:pt x="10" y="130"/>
                  </a:lnTo>
                  <a:lnTo>
                    <a:pt x="10" y="125"/>
                  </a:lnTo>
                  <a:lnTo>
                    <a:pt x="15" y="120"/>
                  </a:lnTo>
                  <a:lnTo>
                    <a:pt x="20" y="115"/>
                  </a:lnTo>
                  <a:lnTo>
                    <a:pt x="40" y="100"/>
                  </a:lnTo>
                  <a:lnTo>
                    <a:pt x="45" y="95"/>
                  </a:lnTo>
                  <a:lnTo>
                    <a:pt x="50" y="90"/>
                  </a:lnTo>
                  <a:lnTo>
                    <a:pt x="55" y="90"/>
                  </a:lnTo>
                  <a:lnTo>
                    <a:pt x="55" y="85"/>
                  </a:lnTo>
                  <a:lnTo>
                    <a:pt x="55" y="80"/>
                  </a:lnTo>
                  <a:lnTo>
                    <a:pt x="60" y="80"/>
                  </a:lnTo>
                  <a:lnTo>
                    <a:pt x="60" y="75"/>
                  </a:lnTo>
                  <a:lnTo>
                    <a:pt x="55" y="75"/>
                  </a:lnTo>
                  <a:lnTo>
                    <a:pt x="60" y="75"/>
                  </a:lnTo>
                  <a:lnTo>
                    <a:pt x="65" y="75"/>
                  </a:lnTo>
                  <a:lnTo>
                    <a:pt x="65" y="70"/>
                  </a:lnTo>
                  <a:lnTo>
                    <a:pt x="70" y="65"/>
                  </a:lnTo>
                  <a:lnTo>
                    <a:pt x="70" y="60"/>
                  </a:lnTo>
                  <a:lnTo>
                    <a:pt x="70" y="55"/>
                  </a:lnTo>
                  <a:lnTo>
                    <a:pt x="75" y="55"/>
                  </a:lnTo>
                  <a:lnTo>
                    <a:pt x="75" y="45"/>
                  </a:lnTo>
                  <a:lnTo>
                    <a:pt x="75" y="35"/>
                  </a:lnTo>
                  <a:lnTo>
                    <a:pt x="75" y="25"/>
                  </a:lnTo>
                  <a:lnTo>
                    <a:pt x="75" y="20"/>
                  </a:lnTo>
                  <a:lnTo>
                    <a:pt x="80" y="15"/>
                  </a:lnTo>
                  <a:lnTo>
                    <a:pt x="80" y="10"/>
                  </a:lnTo>
                  <a:lnTo>
                    <a:pt x="85" y="5"/>
                  </a:lnTo>
                  <a:lnTo>
                    <a:pt x="8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275"/>
            <xdr:cNvSpPr>
              <a:spLocks/>
            </xdr:cNvSpPr>
          </xdr:nvSpPr>
          <xdr:spPr bwMode="auto">
            <a:xfrm>
              <a:off x="1819" y="759"/>
              <a:ext cx="104" cy="60"/>
            </a:xfrm>
            <a:custGeom>
              <a:avLst/>
              <a:gdLst>
                <a:gd name="T0" fmla="*/ 0 w 104"/>
                <a:gd name="T1" fmla="*/ 60 h 60"/>
                <a:gd name="T2" fmla="*/ 5 w 104"/>
                <a:gd name="T3" fmla="*/ 55 h 60"/>
                <a:gd name="T4" fmla="*/ 15 w 104"/>
                <a:gd name="T5" fmla="*/ 50 h 60"/>
                <a:gd name="T6" fmla="*/ 20 w 104"/>
                <a:gd name="T7" fmla="*/ 50 h 60"/>
                <a:gd name="T8" fmla="*/ 25 w 104"/>
                <a:gd name="T9" fmla="*/ 45 h 60"/>
                <a:gd name="T10" fmla="*/ 25 w 104"/>
                <a:gd name="T11" fmla="*/ 40 h 60"/>
                <a:gd name="T12" fmla="*/ 30 w 104"/>
                <a:gd name="T13" fmla="*/ 40 h 60"/>
                <a:gd name="T14" fmla="*/ 40 w 104"/>
                <a:gd name="T15" fmla="*/ 30 h 60"/>
                <a:gd name="T16" fmla="*/ 45 w 104"/>
                <a:gd name="T17" fmla="*/ 25 h 60"/>
                <a:gd name="T18" fmla="*/ 55 w 104"/>
                <a:gd name="T19" fmla="*/ 15 h 60"/>
                <a:gd name="T20" fmla="*/ 64 w 104"/>
                <a:gd name="T21" fmla="*/ 10 h 60"/>
                <a:gd name="T22" fmla="*/ 69 w 104"/>
                <a:gd name="T23" fmla="*/ 10 h 60"/>
                <a:gd name="T24" fmla="*/ 74 w 104"/>
                <a:gd name="T25" fmla="*/ 5 h 60"/>
                <a:gd name="T26" fmla="*/ 79 w 104"/>
                <a:gd name="T27" fmla="*/ 5 h 60"/>
                <a:gd name="T28" fmla="*/ 84 w 104"/>
                <a:gd name="T29" fmla="*/ 5 h 60"/>
                <a:gd name="T30" fmla="*/ 89 w 104"/>
                <a:gd name="T31" fmla="*/ 0 h 60"/>
                <a:gd name="T32" fmla="*/ 94 w 104"/>
                <a:gd name="T33" fmla="*/ 0 h 60"/>
                <a:gd name="T34" fmla="*/ 99 w 104"/>
                <a:gd name="T35" fmla="*/ 0 h 60"/>
                <a:gd name="T36" fmla="*/ 104 w 104"/>
                <a:gd name="T37" fmla="*/ 0 h 6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04"/>
                <a:gd name="T58" fmla="*/ 0 h 60"/>
                <a:gd name="T59" fmla="*/ 104 w 104"/>
                <a:gd name="T60" fmla="*/ 60 h 6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04" h="60">
                  <a:moveTo>
                    <a:pt x="0" y="60"/>
                  </a:moveTo>
                  <a:lnTo>
                    <a:pt x="5" y="55"/>
                  </a:lnTo>
                  <a:lnTo>
                    <a:pt x="15" y="50"/>
                  </a:lnTo>
                  <a:lnTo>
                    <a:pt x="20" y="50"/>
                  </a:lnTo>
                  <a:lnTo>
                    <a:pt x="25" y="45"/>
                  </a:lnTo>
                  <a:lnTo>
                    <a:pt x="25" y="40"/>
                  </a:lnTo>
                  <a:lnTo>
                    <a:pt x="30" y="40"/>
                  </a:lnTo>
                  <a:lnTo>
                    <a:pt x="40" y="30"/>
                  </a:lnTo>
                  <a:lnTo>
                    <a:pt x="45" y="25"/>
                  </a:lnTo>
                  <a:lnTo>
                    <a:pt x="55" y="15"/>
                  </a:lnTo>
                  <a:lnTo>
                    <a:pt x="64" y="10"/>
                  </a:lnTo>
                  <a:lnTo>
                    <a:pt x="69" y="10"/>
                  </a:lnTo>
                  <a:lnTo>
                    <a:pt x="74" y="5"/>
                  </a:lnTo>
                  <a:lnTo>
                    <a:pt x="79" y="5"/>
                  </a:lnTo>
                  <a:lnTo>
                    <a:pt x="84" y="5"/>
                  </a:lnTo>
                  <a:lnTo>
                    <a:pt x="89" y="0"/>
                  </a:lnTo>
                  <a:lnTo>
                    <a:pt x="94" y="0"/>
                  </a:lnTo>
                  <a:lnTo>
                    <a:pt x="99" y="0"/>
                  </a:lnTo>
                  <a:lnTo>
                    <a:pt x="10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276"/>
            <xdr:cNvSpPr>
              <a:spLocks/>
            </xdr:cNvSpPr>
          </xdr:nvSpPr>
          <xdr:spPr bwMode="auto">
            <a:xfrm>
              <a:off x="1744" y="819"/>
              <a:ext cx="65" cy="25"/>
            </a:xfrm>
            <a:custGeom>
              <a:avLst/>
              <a:gdLst>
                <a:gd name="T0" fmla="*/ 0 w 65"/>
                <a:gd name="T1" fmla="*/ 25 h 25"/>
                <a:gd name="T2" fmla="*/ 10 w 65"/>
                <a:gd name="T3" fmla="*/ 20 h 25"/>
                <a:gd name="T4" fmla="*/ 20 w 65"/>
                <a:gd name="T5" fmla="*/ 20 h 25"/>
                <a:gd name="T6" fmla="*/ 35 w 65"/>
                <a:gd name="T7" fmla="*/ 10 h 25"/>
                <a:gd name="T8" fmla="*/ 45 w 65"/>
                <a:gd name="T9" fmla="*/ 10 h 25"/>
                <a:gd name="T10" fmla="*/ 55 w 65"/>
                <a:gd name="T11" fmla="*/ 5 h 25"/>
                <a:gd name="T12" fmla="*/ 55 w 65"/>
                <a:gd name="T13" fmla="*/ 5 h 25"/>
                <a:gd name="T14" fmla="*/ 60 w 65"/>
                <a:gd name="T15" fmla="*/ 0 h 25"/>
                <a:gd name="T16" fmla="*/ 65 w 65"/>
                <a:gd name="T17" fmla="*/ 0 h 25"/>
                <a:gd name="T18" fmla="*/ 65 w 65"/>
                <a:gd name="T19" fmla="*/ 0 h 25"/>
                <a:gd name="T20" fmla="*/ 65 w 65"/>
                <a:gd name="T21" fmla="*/ 0 h 25"/>
                <a:gd name="T22" fmla="*/ 60 w 65"/>
                <a:gd name="T23" fmla="*/ 0 h 25"/>
                <a:gd name="T24" fmla="*/ 55 w 65"/>
                <a:gd name="T25" fmla="*/ 0 h 25"/>
                <a:gd name="T26" fmla="*/ 55 w 65"/>
                <a:gd name="T27" fmla="*/ 0 h 25"/>
                <a:gd name="T28" fmla="*/ 45 w 65"/>
                <a:gd name="T29" fmla="*/ 0 h 25"/>
                <a:gd name="T30" fmla="*/ 40 w 65"/>
                <a:gd name="T31" fmla="*/ 0 h 25"/>
                <a:gd name="T32" fmla="*/ 30 w 65"/>
                <a:gd name="T33" fmla="*/ 0 h 25"/>
                <a:gd name="T34" fmla="*/ 25 w 65"/>
                <a:gd name="T35" fmla="*/ 0 h 25"/>
                <a:gd name="T36" fmla="*/ 20 w 65"/>
                <a:gd name="T37" fmla="*/ 0 h 25"/>
                <a:gd name="T38" fmla="*/ 15 w 65"/>
                <a:gd name="T39" fmla="*/ 5 h 25"/>
                <a:gd name="T40" fmla="*/ 10 w 6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5"/>
                <a:gd name="T64" fmla="*/ 0 h 25"/>
                <a:gd name="T65" fmla="*/ 65 w 6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5" h="25">
                  <a:moveTo>
                    <a:pt x="0" y="25"/>
                  </a:moveTo>
                  <a:lnTo>
                    <a:pt x="10" y="20"/>
                  </a:lnTo>
                  <a:lnTo>
                    <a:pt x="20" y="20"/>
                  </a:lnTo>
                  <a:lnTo>
                    <a:pt x="35" y="10"/>
                  </a:lnTo>
                  <a:lnTo>
                    <a:pt x="45" y="10"/>
                  </a:lnTo>
                  <a:lnTo>
                    <a:pt x="55" y="5"/>
                  </a:lnTo>
                  <a:lnTo>
                    <a:pt x="60" y="0"/>
                  </a:lnTo>
                  <a:lnTo>
                    <a:pt x="65" y="0"/>
                  </a:lnTo>
                  <a:lnTo>
                    <a:pt x="60" y="0"/>
                  </a:lnTo>
                  <a:lnTo>
                    <a:pt x="55" y="0"/>
                  </a:lnTo>
                  <a:lnTo>
                    <a:pt x="45" y="0"/>
                  </a:lnTo>
                  <a:lnTo>
                    <a:pt x="40" y="0"/>
                  </a:lnTo>
                  <a:lnTo>
                    <a:pt x="30"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277"/>
            <xdr:cNvSpPr>
              <a:spLocks/>
            </xdr:cNvSpPr>
          </xdr:nvSpPr>
          <xdr:spPr bwMode="auto">
            <a:xfrm>
              <a:off x="1933" y="913"/>
              <a:ext cx="45" cy="15"/>
            </a:xfrm>
            <a:custGeom>
              <a:avLst/>
              <a:gdLst>
                <a:gd name="T0" fmla="*/ 45 w 45"/>
                <a:gd name="T1" fmla="*/ 15 h 15"/>
                <a:gd name="T2" fmla="*/ 45 w 45"/>
                <a:gd name="T3" fmla="*/ 15 h 15"/>
                <a:gd name="T4" fmla="*/ 40 w 45"/>
                <a:gd name="T5" fmla="*/ 10 h 15"/>
                <a:gd name="T6" fmla="*/ 40 w 45"/>
                <a:gd name="T7" fmla="*/ 10 h 15"/>
                <a:gd name="T8" fmla="*/ 35 w 45"/>
                <a:gd name="T9" fmla="*/ 5 h 15"/>
                <a:gd name="T10" fmla="*/ 35 w 45"/>
                <a:gd name="T11" fmla="*/ 5 h 15"/>
                <a:gd name="T12" fmla="*/ 30 w 45"/>
                <a:gd name="T13" fmla="*/ 5 h 15"/>
                <a:gd name="T14" fmla="*/ 25 w 45"/>
                <a:gd name="T15" fmla="*/ 5 h 15"/>
                <a:gd name="T16" fmla="*/ 15 w 45"/>
                <a:gd name="T17" fmla="*/ 0 h 15"/>
                <a:gd name="T18" fmla="*/ 10 w 45"/>
                <a:gd name="T19" fmla="*/ 0 h 15"/>
                <a:gd name="T20" fmla="*/ 5 w 45"/>
                <a:gd name="T21" fmla="*/ 0 h 15"/>
                <a:gd name="T22" fmla="*/ 0 w 4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15"/>
                <a:gd name="T38" fmla="*/ 45 w 4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15">
                  <a:moveTo>
                    <a:pt x="45" y="15"/>
                  </a:moveTo>
                  <a:lnTo>
                    <a:pt x="45" y="15"/>
                  </a:lnTo>
                  <a:lnTo>
                    <a:pt x="40" y="10"/>
                  </a:lnTo>
                  <a:lnTo>
                    <a:pt x="35" y="5"/>
                  </a:lnTo>
                  <a:lnTo>
                    <a:pt x="30" y="5"/>
                  </a:lnTo>
                  <a:lnTo>
                    <a:pt x="25" y="5"/>
                  </a:lnTo>
                  <a:lnTo>
                    <a:pt x="15" y="0"/>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278"/>
            <xdr:cNvSpPr>
              <a:spLocks/>
            </xdr:cNvSpPr>
          </xdr:nvSpPr>
          <xdr:spPr bwMode="auto">
            <a:xfrm>
              <a:off x="1928" y="913"/>
              <a:ext cx="30" cy="45"/>
            </a:xfrm>
            <a:custGeom>
              <a:avLst/>
              <a:gdLst>
                <a:gd name="T0" fmla="*/ 30 w 30"/>
                <a:gd name="T1" fmla="*/ 45 h 45"/>
                <a:gd name="T2" fmla="*/ 25 w 30"/>
                <a:gd name="T3" fmla="*/ 40 h 45"/>
                <a:gd name="T4" fmla="*/ 20 w 30"/>
                <a:gd name="T5" fmla="*/ 40 h 45"/>
                <a:gd name="T6" fmla="*/ 15 w 30"/>
                <a:gd name="T7" fmla="*/ 30 h 45"/>
                <a:gd name="T8" fmla="*/ 10 w 30"/>
                <a:gd name="T9" fmla="*/ 20 h 45"/>
                <a:gd name="T10" fmla="*/ 5 w 30"/>
                <a:gd name="T11" fmla="*/ 10 h 45"/>
                <a:gd name="T12" fmla="*/ 5 w 30"/>
                <a:gd name="T13" fmla="*/ 10 h 45"/>
                <a:gd name="T14" fmla="*/ 5 w 30"/>
                <a:gd name="T15" fmla="*/ 10 h 45"/>
                <a:gd name="T16" fmla="*/ 0 w 30"/>
                <a:gd name="T17" fmla="*/ 5 h 45"/>
                <a:gd name="T18" fmla="*/ 0 w 30"/>
                <a:gd name="T19" fmla="*/ 5 h 45"/>
                <a:gd name="T20" fmla="*/ 0 w 30"/>
                <a:gd name="T21" fmla="*/ 5 h 45"/>
                <a:gd name="T22" fmla="*/ 0 w 30"/>
                <a:gd name="T23" fmla="*/ 5 h 45"/>
                <a:gd name="T24" fmla="*/ 5 w 30"/>
                <a:gd name="T25" fmla="*/ 0 h 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45"/>
                <a:gd name="T41" fmla="*/ 30 w 30"/>
                <a:gd name="T42" fmla="*/ 45 h 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45">
                  <a:moveTo>
                    <a:pt x="30" y="45"/>
                  </a:moveTo>
                  <a:lnTo>
                    <a:pt x="25" y="40"/>
                  </a:lnTo>
                  <a:lnTo>
                    <a:pt x="20" y="40"/>
                  </a:lnTo>
                  <a:lnTo>
                    <a:pt x="15" y="30"/>
                  </a:lnTo>
                  <a:lnTo>
                    <a:pt x="10" y="20"/>
                  </a:lnTo>
                  <a:lnTo>
                    <a:pt x="5"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279"/>
            <xdr:cNvSpPr>
              <a:spLocks/>
            </xdr:cNvSpPr>
          </xdr:nvSpPr>
          <xdr:spPr bwMode="auto">
            <a:xfrm>
              <a:off x="1864" y="948"/>
              <a:ext cx="59" cy="25"/>
            </a:xfrm>
            <a:custGeom>
              <a:avLst/>
              <a:gdLst>
                <a:gd name="T0" fmla="*/ 59 w 59"/>
                <a:gd name="T1" fmla="*/ 25 h 25"/>
                <a:gd name="T2" fmla="*/ 54 w 59"/>
                <a:gd name="T3" fmla="*/ 15 h 25"/>
                <a:gd name="T4" fmla="*/ 49 w 59"/>
                <a:gd name="T5" fmla="*/ 15 h 25"/>
                <a:gd name="T6" fmla="*/ 44 w 59"/>
                <a:gd name="T7" fmla="*/ 10 h 25"/>
                <a:gd name="T8" fmla="*/ 44 w 59"/>
                <a:gd name="T9" fmla="*/ 10 h 25"/>
                <a:gd name="T10" fmla="*/ 29 w 59"/>
                <a:gd name="T11" fmla="*/ 10 h 25"/>
                <a:gd name="T12" fmla="*/ 19 w 59"/>
                <a:gd name="T13" fmla="*/ 5 h 25"/>
                <a:gd name="T14" fmla="*/ 10 w 59"/>
                <a:gd name="T15" fmla="*/ 5 h 25"/>
                <a:gd name="T16" fmla="*/ 5 w 59"/>
                <a:gd name="T17" fmla="*/ 0 h 25"/>
                <a:gd name="T18" fmla="*/ 0 w 5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9"/>
                <a:gd name="T31" fmla="*/ 0 h 25"/>
                <a:gd name="T32" fmla="*/ 59 w 5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9" h="25">
                  <a:moveTo>
                    <a:pt x="59" y="25"/>
                  </a:moveTo>
                  <a:lnTo>
                    <a:pt x="54" y="15"/>
                  </a:lnTo>
                  <a:lnTo>
                    <a:pt x="49" y="15"/>
                  </a:lnTo>
                  <a:lnTo>
                    <a:pt x="44" y="10"/>
                  </a:lnTo>
                  <a:lnTo>
                    <a:pt x="29" y="10"/>
                  </a:lnTo>
                  <a:lnTo>
                    <a:pt x="19"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280"/>
            <xdr:cNvSpPr>
              <a:spLocks/>
            </xdr:cNvSpPr>
          </xdr:nvSpPr>
          <xdr:spPr bwMode="auto">
            <a:xfrm>
              <a:off x="1829" y="948"/>
              <a:ext cx="30" cy="10"/>
            </a:xfrm>
            <a:custGeom>
              <a:avLst/>
              <a:gdLst>
                <a:gd name="T0" fmla="*/ 0 w 30"/>
                <a:gd name="T1" fmla="*/ 10 h 10"/>
                <a:gd name="T2" fmla="*/ 0 w 30"/>
                <a:gd name="T3" fmla="*/ 10 h 10"/>
                <a:gd name="T4" fmla="*/ 0 w 30"/>
                <a:gd name="T5" fmla="*/ 10 h 10"/>
                <a:gd name="T6" fmla="*/ 0 w 30"/>
                <a:gd name="T7" fmla="*/ 5 h 10"/>
                <a:gd name="T8" fmla="*/ 0 w 30"/>
                <a:gd name="T9" fmla="*/ 5 h 10"/>
                <a:gd name="T10" fmla="*/ 0 w 30"/>
                <a:gd name="T11" fmla="*/ 5 h 10"/>
                <a:gd name="T12" fmla="*/ 5 w 30"/>
                <a:gd name="T13" fmla="*/ 0 h 10"/>
                <a:gd name="T14" fmla="*/ 10 w 30"/>
                <a:gd name="T15" fmla="*/ 0 h 10"/>
                <a:gd name="T16" fmla="*/ 15 w 30"/>
                <a:gd name="T17" fmla="*/ 0 h 10"/>
                <a:gd name="T18" fmla="*/ 25 w 30"/>
                <a:gd name="T19" fmla="*/ 0 h 10"/>
                <a:gd name="T20" fmla="*/ 30 w 30"/>
                <a:gd name="T21" fmla="*/ 0 h 10"/>
                <a:gd name="T22" fmla="*/ 30 w 3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10"/>
                <a:gd name="T38" fmla="*/ 30 w 3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10">
                  <a:moveTo>
                    <a:pt x="0" y="10"/>
                  </a:moveTo>
                  <a:lnTo>
                    <a:pt x="0" y="10"/>
                  </a:lnTo>
                  <a:lnTo>
                    <a:pt x="0" y="5"/>
                  </a:lnTo>
                  <a:lnTo>
                    <a:pt x="5" y="0"/>
                  </a:lnTo>
                  <a:lnTo>
                    <a:pt x="10" y="0"/>
                  </a:lnTo>
                  <a:lnTo>
                    <a:pt x="15"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4" name="Freeform 281"/>
            <xdr:cNvSpPr>
              <a:spLocks/>
            </xdr:cNvSpPr>
          </xdr:nvSpPr>
          <xdr:spPr bwMode="auto">
            <a:xfrm>
              <a:off x="1943" y="864"/>
              <a:ext cx="35" cy="39"/>
            </a:xfrm>
            <a:custGeom>
              <a:avLst/>
              <a:gdLst>
                <a:gd name="T0" fmla="*/ 35 w 35"/>
                <a:gd name="T1" fmla="*/ 39 h 39"/>
                <a:gd name="T2" fmla="*/ 30 w 35"/>
                <a:gd name="T3" fmla="*/ 34 h 39"/>
                <a:gd name="T4" fmla="*/ 25 w 35"/>
                <a:gd name="T5" fmla="*/ 29 h 39"/>
                <a:gd name="T6" fmla="*/ 20 w 35"/>
                <a:gd name="T7" fmla="*/ 15 h 39"/>
                <a:gd name="T8" fmla="*/ 15 w 35"/>
                <a:gd name="T9" fmla="*/ 10 h 39"/>
                <a:gd name="T10" fmla="*/ 10 w 35"/>
                <a:gd name="T11" fmla="*/ 5 h 39"/>
                <a:gd name="T12" fmla="*/ 10 w 35"/>
                <a:gd name="T13" fmla="*/ 5 h 39"/>
                <a:gd name="T14" fmla="*/ 5 w 35"/>
                <a:gd name="T15" fmla="*/ 0 h 39"/>
                <a:gd name="T16" fmla="*/ 5 w 35"/>
                <a:gd name="T17" fmla="*/ 0 h 39"/>
                <a:gd name="T18" fmla="*/ 0 w 35"/>
                <a:gd name="T19" fmla="*/ 0 h 3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5"/>
                <a:gd name="T31" fmla="*/ 0 h 39"/>
                <a:gd name="T32" fmla="*/ 35 w 35"/>
                <a:gd name="T33" fmla="*/ 39 h 3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5" h="39">
                  <a:moveTo>
                    <a:pt x="35" y="39"/>
                  </a:moveTo>
                  <a:lnTo>
                    <a:pt x="30" y="34"/>
                  </a:lnTo>
                  <a:lnTo>
                    <a:pt x="25" y="29"/>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5" name="Freeform 282"/>
            <xdr:cNvSpPr>
              <a:spLocks/>
            </xdr:cNvSpPr>
          </xdr:nvSpPr>
          <xdr:spPr bwMode="auto">
            <a:xfrm>
              <a:off x="1943" y="854"/>
              <a:ext cx="50" cy="5"/>
            </a:xfrm>
            <a:custGeom>
              <a:avLst/>
              <a:gdLst>
                <a:gd name="T0" fmla="*/ 0 w 50"/>
                <a:gd name="T1" fmla="*/ 5 h 5"/>
                <a:gd name="T2" fmla="*/ 5 w 50"/>
                <a:gd name="T3" fmla="*/ 5 h 5"/>
                <a:gd name="T4" fmla="*/ 5 w 50"/>
                <a:gd name="T5" fmla="*/ 5 h 5"/>
                <a:gd name="T6" fmla="*/ 15 w 50"/>
                <a:gd name="T7" fmla="*/ 0 h 5"/>
                <a:gd name="T8" fmla="*/ 15 w 50"/>
                <a:gd name="T9" fmla="*/ 0 h 5"/>
                <a:gd name="T10" fmla="*/ 20 w 50"/>
                <a:gd name="T11" fmla="*/ 0 h 5"/>
                <a:gd name="T12" fmla="*/ 25 w 50"/>
                <a:gd name="T13" fmla="*/ 0 h 5"/>
                <a:gd name="T14" fmla="*/ 30 w 50"/>
                <a:gd name="T15" fmla="*/ 0 h 5"/>
                <a:gd name="T16" fmla="*/ 40 w 50"/>
                <a:gd name="T17" fmla="*/ 0 h 5"/>
                <a:gd name="T18" fmla="*/ 45 w 50"/>
                <a:gd name="T19" fmla="*/ 5 h 5"/>
                <a:gd name="T20" fmla="*/ 50 w 50"/>
                <a:gd name="T21" fmla="*/ 5 h 5"/>
                <a:gd name="T22" fmla="*/ 50 w 5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0"/>
                <a:gd name="T37" fmla="*/ 0 h 5"/>
                <a:gd name="T38" fmla="*/ 50 w 5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0" h="5">
                  <a:moveTo>
                    <a:pt x="0" y="5"/>
                  </a:moveTo>
                  <a:lnTo>
                    <a:pt x="5" y="5"/>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6" name="Freeform 283"/>
            <xdr:cNvSpPr>
              <a:spLocks/>
            </xdr:cNvSpPr>
          </xdr:nvSpPr>
          <xdr:spPr bwMode="auto">
            <a:xfrm>
              <a:off x="1774" y="898"/>
              <a:ext cx="40" cy="45"/>
            </a:xfrm>
            <a:custGeom>
              <a:avLst/>
              <a:gdLst>
                <a:gd name="T0" fmla="*/ 40 w 40"/>
                <a:gd name="T1" fmla="*/ 45 h 45"/>
                <a:gd name="T2" fmla="*/ 40 w 40"/>
                <a:gd name="T3" fmla="*/ 45 h 45"/>
                <a:gd name="T4" fmla="*/ 40 w 40"/>
                <a:gd name="T5" fmla="*/ 40 h 45"/>
                <a:gd name="T6" fmla="*/ 40 w 40"/>
                <a:gd name="T7" fmla="*/ 40 h 45"/>
                <a:gd name="T8" fmla="*/ 40 w 40"/>
                <a:gd name="T9" fmla="*/ 35 h 45"/>
                <a:gd name="T10" fmla="*/ 40 w 40"/>
                <a:gd name="T11" fmla="*/ 35 h 45"/>
                <a:gd name="T12" fmla="*/ 40 w 40"/>
                <a:gd name="T13" fmla="*/ 30 h 45"/>
                <a:gd name="T14" fmla="*/ 40 w 40"/>
                <a:gd name="T15" fmla="*/ 25 h 45"/>
                <a:gd name="T16" fmla="*/ 35 w 40"/>
                <a:gd name="T17" fmla="*/ 20 h 45"/>
                <a:gd name="T18" fmla="*/ 35 w 40"/>
                <a:gd name="T19" fmla="*/ 15 h 45"/>
                <a:gd name="T20" fmla="*/ 30 w 40"/>
                <a:gd name="T21" fmla="*/ 10 h 45"/>
                <a:gd name="T22" fmla="*/ 25 w 40"/>
                <a:gd name="T23" fmla="*/ 5 h 45"/>
                <a:gd name="T24" fmla="*/ 25 w 40"/>
                <a:gd name="T25" fmla="*/ 5 h 45"/>
                <a:gd name="T26" fmla="*/ 25 w 40"/>
                <a:gd name="T27" fmla="*/ 0 h 45"/>
                <a:gd name="T28" fmla="*/ 30 w 40"/>
                <a:gd name="T29" fmla="*/ 0 h 45"/>
                <a:gd name="T30" fmla="*/ 20 w 40"/>
                <a:gd name="T31" fmla="*/ 0 h 45"/>
                <a:gd name="T32" fmla="*/ 15 w 40"/>
                <a:gd name="T33" fmla="*/ 5 h 45"/>
                <a:gd name="T34" fmla="*/ 15 w 40"/>
                <a:gd name="T35" fmla="*/ 5 h 45"/>
                <a:gd name="T36" fmla="*/ 10 w 40"/>
                <a:gd name="T37" fmla="*/ 10 h 45"/>
                <a:gd name="T38" fmla="*/ 10 w 40"/>
                <a:gd name="T39" fmla="*/ 10 h 45"/>
                <a:gd name="T40" fmla="*/ 5 w 40"/>
                <a:gd name="T41" fmla="*/ 15 h 45"/>
                <a:gd name="T42" fmla="*/ 0 w 40"/>
                <a:gd name="T43" fmla="*/ 25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40" y="45"/>
                  </a:moveTo>
                  <a:lnTo>
                    <a:pt x="40" y="45"/>
                  </a:lnTo>
                  <a:lnTo>
                    <a:pt x="40" y="40"/>
                  </a:lnTo>
                  <a:lnTo>
                    <a:pt x="40" y="35"/>
                  </a:lnTo>
                  <a:lnTo>
                    <a:pt x="40" y="30"/>
                  </a:lnTo>
                  <a:lnTo>
                    <a:pt x="40" y="25"/>
                  </a:lnTo>
                  <a:lnTo>
                    <a:pt x="35" y="20"/>
                  </a:lnTo>
                  <a:lnTo>
                    <a:pt x="35" y="15"/>
                  </a:lnTo>
                  <a:lnTo>
                    <a:pt x="30" y="10"/>
                  </a:lnTo>
                  <a:lnTo>
                    <a:pt x="25" y="5"/>
                  </a:lnTo>
                  <a:lnTo>
                    <a:pt x="25" y="0"/>
                  </a:lnTo>
                  <a:lnTo>
                    <a:pt x="30" y="0"/>
                  </a:lnTo>
                  <a:lnTo>
                    <a:pt x="20" y="0"/>
                  </a:lnTo>
                  <a:lnTo>
                    <a:pt x="15" y="5"/>
                  </a:lnTo>
                  <a:lnTo>
                    <a:pt x="10" y="10"/>
                  </a:lnTo>
                  <a:lnTo>
                    <a:pt x="5" y="1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284"/>
            <xdr:cNvSpPr>
              <a:spLocks/>
            </xdr:cNvSpPr>
          </xdr:nvSpPr>
          <xdr:spPr bwMode="auto">
            <a:xfrm>
              <a:off x="1938" y="799"/>
              <a:ext cx="40" cy="40"/>
            </a:xfrm>
            <a:custGeom>
              <a:avLst/>
              <a:gdLst>
                <a:gd name="T0" fmla="*/ 40 w 40"/>
                <a:gd name="T1" fmla="*/ 40 h 40"/>
                <a:gd name="T2" fmla="*/ 35 w 40"/>
                <a:gd name="T3" fmla="*/ 40 h 40"/>
                <a:gd name="T4" fmla="*/ 30 w 40"/>
                <a:gd name="T5" fmla="*/ 35 h 40"/>
                <a:gd name="T6" fmla="*/ 25 w 40"/>
                <a:gd name="T7" fmla="*/ 30 h 40"/>
                <a:gd name="T8" fmla="*/ 15 w 40"/>
                <a:gd name="T9" fmla="*/ 25 h 40"/>
                <a:gd name="T10" fmla="*/ 15 w 40"/>
                <a:gd name="T11" fmla="*/ 20 h 40"/>
                <a:gd name="T12" fmla="*/ 10 w 40"/>
                <a:gd name="T13" fmla="*/ 20 h 40"/>
                <a:gd name="T14" fmla="*/ 5 w 40"/>
                <a:gd name="T15" fmla="*/ 15 h 40"/>
                <a:gd name="T16" fmla="*/ 0 w 40"/>
                <a:gd name="T17" fmla="*/ 15 h 40"/>
                <a:gd name="T18" fmla="*/ 5 w 40"/>
                <a:gd name="T19" fmla="*/ 15 h 40"/>
                <a:gd name="T20" fmla="*/ 5 w 40"/>
                <a:gd name="T21" fmla="*/ 10 h 40"/>
                <a:gd name="T22" fmla="*/ 15 w 40"/>
                <a:gd name="T23" fmla="*/ 5 h 40"/>
                <a:gd name="T24" fmla="*/ 20 w 40"/>
                <a:gd name="T25" fmla="*/ 5 h 40"/>
                <a:gd name="T26" fmla="*/ 20 w 40"/>
                <a:gd name="T27" fmla="*/ 0 h 40"/>
                <a:gd name="T28" fmla="*/ 25 w 40"/>
                <a:gd name="T29" fmla="*/ 0 h 40"/>
                <a:gd name="T30" fmla="*/ 30 w 40"/>
                <a:gd name="T31" fmla="*/ 0 h 4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40"/>
                <a:gd name="T50" fmla="*/ 40 w 40"/>
                <a:gd name="T51" fmla="*/ 40 h 4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40">
                  <a:moveTo>
                    <a:pt x="40" y="40"/>
                  </a:moveTo>
                  <a:lnTo>
                    <a:pt x="35" y="40"/>
                  </a:lnTo>
                  <a:lnTo>
                    <a:pt x="30" y="35"/>
                  </a:lnTo>
                  <a:lnTo>
                    <a:pt x="25" y="30"/>
                  </a:lnTo>
                  <a:lnTo>
                    <a:pt x="15" y="25"/>
                  </a:lnTo>
                  <a:lnTo>
                    <a:pt x="15" y="20"/>
                  </a:lnTo>
                  <a:lnTo>
                    <a:pt x="10" y="20"/>
                  </a:lnTo>
                  <a:lnTo>
                    <a:pt x="5" y="15"/>
                  </a:lnTo>
                  <a:lnTo>
                    <a:pt x="0" y="15"/>
                  </a:lnTo>
                  <a:lnTo>
                    <a:pt x="5" y="15"/>
                  </a:lnTo>
                  <a:lnTo>
                    <a:pt x="5" y="10"/>
                  </a:lnTo>
                  <a:lnTo>
                    <a:pt x="15" y="5"/>
                  </a:lnTo>
                  <a:lnTo>
                    <a:pt x="20" y="5"/>
                  </a:lnTo>
                  <a:lnTo>
                    <a:pt x="20"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285"/>
            <xdr:cNvSpPr>
              <a:spLocks/>
            </xdr:cNvSpPr>
          </xdr:nvSpPr>
          <xdr:spPr bwMode="auto">
            <a:xfrm>
              <a:off x="1749" y="859"/>
              <a:ext cx="25" cy="44"/>
            </a:xfrm>
            <a:custGeom>
              <a:avLst/>
              <a:gdLst>
                <a:gd name="T0" fmla="*/ 25 w 25"/>
                <a:gd name="T1" fmla="*/ 44 h 44"/>
                <a:gd name="T2" fmla="*/ 25 w 25"/>
                <a:gd name="T3" fmla="*/ 39 h 44"/>
                <a:gd name="T4" fmla="*/ 25 w 25"/>
                <a:gd name="T5" fmla="*/ 34 h 44"/>
                <a:gd name="T6" fmla="*/ 25 w 25"/>
                <a:gd name="T7" fmla="*/ 29 h 44"/>
                <a:gd name="T8" fmla="*/ 25 w 25"/>
                <a:gd name="T9" fmla="*/ 24 h 44"/>
                <a:gd name="T10" fmla="*/ 25 w 25"/>
                <a:gd name="T11" fmla="*/ 20 h 44"/>
                <a:gd name="T12" fmla="*/ 25 w 25"/>
                <a:gd name="T13" fmla="*/ 10 h 44"/>
                <a:gd name="T14" fmla="*/ 25 w 25"/>
                <a:gd name="T15" fmla="*/ 10 h 44"/>
                <a:gd name="T16" fmla="*/ 25 w 25"/>
                <a:gd name="T17" fmla="*/ 10 h 44"/>
                <a:gd name="T18" fmla="*/ 25 w 25"/>
                <a:gd name="T19" fmla="*/ 5 h 44"/>
                <a:gd name="T20" fmla="*/ 25 w 25"/>
                <a:gd name="T21" fmla="*/ 0 h 44"/>
                <a:gd name="T22" fmla="*/ 25 w 25"/>
                <a:gd name="T23" fmla="*/ 0 h 44"/>
                <a:gd name="T24" fmla="*/ 25 w 25"/>
                <a:gd name="T25" fmla="*/ 0 h 44"/>
                <a:gd name="T26" fmla="*/ 25 w 25"/>
                <a:gd name="T27" fmla="*/ 0 h 44"/>
                <a:gd name="T28" fmla="*/ 20 w 25"/>
                <a:gd name="T29" fmla="*/ 0 h 44"/>
                <a:gd name="T30" fmla="*/ 15 w 25"/>
                <a:gd name="T31" fmla="*/ 0 h 44"/>
                <a:gd name="T32" fmla="*/ 15 w 25"/>
                <a:gd name="T33" fmla="*/ 0 h 44"/>
                <a:gd name="T34" fmla="*/ 10 w 25"/>
                <a:gd name="T35" fmla="*/ 5 h 44"/>
                <a:gd name="T36" fmla="*/ 5 w 25"/>
                <a:gd name="T37" fmla="*/ 5 h 44"/>
                <a:gd name="T38" fmla="*/ 5 w 25"/>
                <a:gd name="T39" fmla="*/ 5 h 44"/>
                <a:gd name="T40" fmla="*/ 0 w 25"/>
                <a:gd name="T41" fmla="*/ 10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4"/>
                <a:gd name="T65" fmla="*/ 25 w 25"/>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4">
                  <a:moveTo>
                    <a:pt x="25" y="44"/>
                  </a:moveTo>
                  <a:lnTo>
                    <a:pt x="25" y="39"/>
                  </a:lnTo>
                  <a:lnTo>
                    <a:pt x="25" y="34"/>
                  </a:lnTo>
                  <a:lnTo>
                    <a:pt x="25" y="29"/>
                  </a:lnTo>
                  <a:lnTo>
                    <a:pt x="25" y="24"/>
                  </a:lnTo>
                  <a:lnTo>
                    <a:pt x="25" y="20"/>
                  </a:lnTo>
                  <a:lnTo>
                    <a:pt x="25" y="10"/>
                  </a:lnTo>
                  <a:lnTo>
                    <a:pt x="25" y="5"/>
                  </a:lnTo>
                  <a:lnTo>
                    <a:pt x="25" y="0"/>
                  </a:lnTo>
                  <a:lnTo>
                    <a:pt x="20" y="0"/>
                  </a:lnTo>
                  <a:lnTo>
                    <a:pt x="15"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286"/>
            <xdr:cNvSpPr>
              <a:spLocks/>
            </xdr:cNvSpPr>
          </xdr:nvSpPr>
          <xdr:spPr bwMode="auto">
            <a:xfrm>
              <a:off x="1874" y="749"/>
              <a:ext cx="74" cy="30"/>
            </a:xfrm>
            <a:custGeom>
              <a:avLst/>
              <a:gdLst>
                <a:gd name="T0" fmla="*/ 74 w 74"/>
                <a:gd name="T1" fmla="*/ 30 h 30"/>
                <a:gd name="T2" fmla="*/ 59 w 74"/>
                <a:gd name="T3" fmla="*/ 30 h 30"/>
                <a:gd name="T4" fmla="*/ 44 w 74"/>
                <a:gd name="T5" fmla="*/ 30 h 30"/>
                <a:gd name="T6" fmla="*/ 34 w 74"/>
                <a:gd name="T7" fmla="*/ 30 h 30"/>
                <a:gd name="T8" fmla="*/ 29 w 74"/>
                <a:gd name="T9" fmla="*/ 30 h 30"/>
                <a:gd name="T10" fmla="*/ 19 w 74"/>
                <a:gd name="T11" fmla="*/ 25 h 30"/>
                <a:gd name="T12" fmla="*/ 14 w 74"/>
                <a:gd name="T13" fmla="*/ 25 h 30"/>
                <a:gd name="T14" fmla="*/ 9 w 74"/>
                <a:gd name="T15" fmla="*/ 25 h 30"/>
                <a:gd name="T16" fmla="*/ 9 w 74"/>
                <a:gd name="T17" fmla="*/ 25 h 30"/>
                <a:gd name="T18" fmla="*/ 0 w 74"/>
                <a:gd name="T19" fmla="*/ 25 h 30"/>
                <a:gd name="T20" fmla="*/ 4 w 74"/>
                <a:gd name="T21" fmla="*/ 20 h 30"/>
                <a:gd name="T22" fmla="*/ 4 w 74"/>
                <a:gd name="T23" fmla="*/ 15 h 30"/>
                <a:gd name="T24" fmla="*/ 4 w 74"/>
                <a:gd name="T25" fmla="*/ 15 h 30"/>
                <a:gd name="T26" fmla="*/ 4 w 74"/>
                <a:gd name="T27" fmla="*/ 10 h 30"/>
                <a:gd name="T28" fmla="*/ 4 w 74"/>
                <a:gd name="T29" fmla="*/ 5 h 30"/>
                <a:gd name="T30" fmla="*/ 9 w 74"/>
                <a:gd name="T31" fmla="*/ 5 h 30"/>
                <a:gd name="T32" fmla="*/ 9 w 74"/>
                <a:gd name="T33" fmla="*/ 0 h 30"/>
                <a:gd name="T34" fmla="*/ 14 w 74"/>
                <a:gd name="T35" fmla="*/ 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4"/>
                <a:gd name="T55" fmla="*/ 0 h 30"/>
                <a:gd name="T56" fmla="*/ 74 w 74"/>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4" h="30">
                  <a:moveTo>
                    <a:pt x="74" y="30"/>
                  </a:moveTo>
                  <a:lnTo>
                    <a:pt x="59" y="30"/>
                  </a:lnTo>
                  <a:lnTo>
                    <a:pt x="44" y="30"/>
                  </a:lnTo>
                  <a:lnTo>
                    <a:pt x="34" y="30"/>
                  </a:lnTo>
                  <a:lnTo>
                    <a:pt x="29" y="30"/>
                  </a:lnTo>
                  <a:lnTo>
                    <a:pt x="19" y="25"/>
                  </a:lnTo>
                  <a:lnTo>
                    <a:pt x="14" y="25"/>
                  </a:lnTo>
                  <a:lnTo>
                    <a:pt x="9" y="25"/>
                  </a:lnTo>
                  <a:lnTo>
                    <a:pt x="0" y="25"/>
                  </a:lnTo>
                  <a:lnTo>
                    <a:pt x="4" y="20"/>
                  </a:lnTo>
                  <a:lnTo>
                    <a:pt x="4" y="15"/>
                  </a:lnTo>
                  <a:lnTo>
                    <a:pt x="4" y="10"/>
                  </a:lnTo>
                  <a:lnTo>
                    <a:pt x="4" y="5"/>
                  </a:lnTo>
                  <a:lnTo>
                    <a:pt x="9" y="5"/>
                  </a:lnTo>
                  <a:lnTo>
                    <a:pt x="9" y="0"/>
                  </a:lnTo>
                  <a:lnTo>
                    <a:pt x="1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287"/>
            <xdr:cNvSpPr>
              <a:spLocks/>
            </xdr:cNvSpPr>
          </xdr:nvSpPr>
          <xdr:spPr bwMode="auto">
            <a:xfrm>
              <a:off x="1893" y="883"/>
              <a:ext cx="50" cy="60"/>
            </a:xfrm>
            <a:custGeom>
              <a:avLst/>
              <a:gdLst>
                <a:gd name="T0" fmla="*/ 30 w 50"/>
                <a:gd name="T1" fmla="*/ 60 h 60"/>
                <a:gd name="T2" fmla="*/ 20 w 50"/>
                <a:gd name="T3" fmla="*/ 50 h 60"/>
                <a:gd name="T4" fmla="*/ 15 w 50"/>
                <a:gd name="T5" fmla="*/ 45 h 60"/>
                <a:gd name="T6" fmla="*/ 15 w 50"/>
                <a:gd name="T7" fmla="*/ 40 h 60"/>
                <a:gd name="T8" fmla="*/ 15 w 50"/>
                <a:gd name="T9" fmla="*/ 35 h 60"/>
                <a:gd name="T10" fmla="*/ 10 w 50"/>
                <a:gd name="T11" fmla="*/ 25 h 60"/>
                <a:gd name="T12" fmla="*/ 10 w 50"/>
                <a:gd name="T13" fmla="*/ 20 h 60"/>
                <a:gd name="T14" fmla="*/ 5 w 50"/>
                <a:gd name="T15" fmla="*/ 15 h 60"/>
                <a:gd name="T16" fmla="*/ 5 w 50"/>
                <a:gd name="T17" fmla="*/ 15 h 60"/>
                <a:gd name="T18" fmla="*/ 5 w 50"/>
                <a:gd name="T19" fmla="*/ 10 h 60"/>
                <a:gd name="T20" fmla="*/ 0 w 50"/>
                <a:gd name="T21" fmla="*/ 10 h 60"/>
                <a:gd name="T22" fmla="*/ 0 w 50"/>
                <a:gd name="T23" fmla="*/ 10 h 60"/>
                <a:gd name="T24" fmla="*/ 0 w 50"/>
                <a:gd name="T25" fmla="*/ 10 h 60"/>
                <a:gd name="T26" fmla="*/ 0 w 50"/>
                <a:gd name="T27" fmla="*/ 10 h 60"/>
                <a:gd name="T28" fmla="*/ 0 w 50"/>
                <a:gd name="T29" fmla="*/ 5 h 60"/>
                <a:gd name="T30" fmla="*/ 5 w 50"/>
                <a:gd name="T31" fmla="*/ 5 h 60"/>
                <a:gd name="T32" fmla="*/ 10 w 50"/>
                <a:gd name="T33" fmla="*/ 0 h 60"/>
                <a:gd name="T34" fmla="*/ 10 w 50"/>
                <a:gd name="T35" fmla="*/ 0 h 60"/>
                <a:gd name="T36" fmla="*/ 15 w 50"/>
                <a:gd name="T37" fmla="*/ 0 h 60"/>
                <a:gd name="T38" fmla="*/ 20 w 50"/>
                <a:gd name="T39" fmla="*/ 0 h 60"/>
                <a:gd name="T40" fmla="*/ 25 w 50"/>
                <a:gd name="T41" fmla="*/ 0 h 60"/>
                <a:gd name="T42" fmla="*/ 30 w 50"/>
                <a:gd name="T43" fmla="*/ 0 h 60"/>
                <a:gd name="T44" fmla="*/ 40 w 50"/>
                <a:gd name="T45" fmla="*/ 0 h 60"/>
                <a:gd name="T46" fmla="*/ 45 w 50"/>
                <a:gd name="T47" fmla="*/ 5 h 60"/>
                <a:gd name="T48" fmla="*/ 50 w 50"/>
                <a:gd name="T49" fmla="*/ 5 h 6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0"/>
                <a:gd name="T76" fmla="*/ 0 h 60"/>
                <a:gd name="T77" fmla="*/ 50 w 50"/>
                <a:gd name="T78" fmla="*/ 60 h 6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0" h="60">
                  <a:moveTo>
                    <a:pt x="30" y="60"/>
                  </a:moveTo>
                  <a:lnTo>
                    <a:pt x="20" y="50"/>
                  </a:lnTo>
                  <a:lnTo>
                    <a:pt x="15" y="45"/>
                  </a:lnTo>
                  <a:lnTo>
                    <a:pt x="15" y="40"/>
                  </a:lnTo>
                  <a:lnTo>
                    <a:pt x="15" y="35"/>
                  </a:lnTo>
                  <a:lnTo>
                    <a:pt x="10" y="25"/>
                  </a:lnTo>
                  <a:lnTo>
                    <a:pt x="10" y="20"/>
                  </a:lnTo>
                  <a:lnTo>
                    <a:pt x="5" y="15"/>
                  </a:lnTo>
                  <a:lnTo>
                    <a:pt x="5" y="10"/>
                  </a:lnTo>
                  <a:lnTo>
                    <a:pt x="0" y="10"/>
                  </a:lnTo>
                  <a:lnTo>
                    <a:pt x="0" y="5"/>
                  </a:lnTo>
                  <a:lnTo>
                    <a:pt x="5" y="5"/>
                  </a:lnTo>
                  <a:lnTo>
                    <a:pt x="10" y="0"/>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Freeform 288"/>
            <xdr:cNvSpPr>
              <a:spLocks/>
            </xdr:cNvSpPr>
          </xdr:nvSpPr>
          <xdr:spPr bwMode="auto">
            <a:xfrm>
              <a:off x="1824" y="913"/>
              <a:ext cx="35" cy="30"/>
            </a:xfrm>
            <a:custGeom>
              <a:avLst/>
              <a:gdLst>
                <a:gd name="T0" fmla="*/ 35 w 35"/>
                <a:gd name="T1" fmla="*/ 25 h 30"/>
                <a:gd name="T2" fmla="*/ 35 w 35"/>
                <a:gd name="T3" fmla="*/ 25 h 30"/>
                <a:gd name="T4" fmla="*/ 35 w 35"/>
                <a:gd name="T5" fmla="*/ 20 h 30"/>
                <a:gd name="T6" fmla="*/ 35 w 35"/>
                <a:gd name="T7" fmla="*/ 20 h 30"/>
                <a:gd name="T8" fmla="*/ 35 w 35"/>
                <a:gd name="T9" fmla="*/ 15 h 30"/>
                <a:gd name="T10" fmla="*/ 35 w 35"/>
                <a:gd name="T11" fmla="*/ 10 h 30"/>
                <a:gd name="T12" fmla="*/ 30 w 35"/>
                <a:gd name="T13" fmla="*/ 10 h 30"/>
                <a:gd name="T14" fmla="*/ 25 w 35"/>
                <a:gd name="T15" fmla="*/ 5 h 30"/>
                <a:gd name="T16" fmla="*/ 25 w 35"/>
                <a:gd name="T17" fmla="*/ 5 h 30"/>
                <a:gd name="T18" fmla="*/ 20 w 35"/>
                <a:gd name="T19" fmla="*/ 5 h 30"/>
                <a:gd name="T20" fmla="*/ 15 w 35"/>
                <a:gd name="T21" fmla="*/ 0 h 30"/>
                <a:gd name="T22" fmla="*/ 15 w 35"/>
                <a:gd name="T23" fmla="*/ 0 h 30"/>
                <a:gd name="T24" fmla="*/ 10 w 35"/>
                <a:gd name="T25" fmla="*/ 0 h 30"/>
                <a:gd name="T26" fmla="*/ 10 w 35"/>
                <a:gd name="T27" fmla="*/ 5 h 30"/>
                <a:gd name="T28" fmla="*/ 10 w 35"/>
                <a:gd name="T29" fmla="*/ 5 h 30"/>
                <a:gd name="T30" fmla="*/ 5 w 35"/>
                <a:gd name="T31" fmla="*/ 5 h 30"/>
                <a:gd name="T32" fmla="*/ 5 w 35"/>
                <a:gd name="T33" fmla="*/ 10 h 30"/>
                <a:gd name="T34" fmla="*/ 0 w 35"/>
                <a:gd name="T35" fmla="*/ 15 h 30"/>
                <a:gd name="T36" fmla="*/ 0 w 35"/>
                <a:gd name="T37" fmla="*/ 20 h 30"/>
                <a:gd name="T38" fmla="*/ 0 w 35"/>
                <a:gd name="T39" fmla="*/ 25 h 30"/>
                <a:gd name="T40" fmla="*/ 0 w 35"/>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30"/>
                <a:gd name="T65" fmla="*/ 35 w 35"/>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30">
                  <a:moveTo>
                    <a:pt x="35" y="25"/>
                  </a:moveTo>
                  <a:lnTo>
                    <a:pt x="35" y="25"/>
                  </a:lnTo>
                  <a:lnTo>
                    <a:pt x="35" y="20"/>
                  </a:lnTo>
                  <a:lnTo>
                    <a:pt x="35" y="15"/>
                  </a:lnTo>
                  <a:lnTo>
                    <a:pt x="35" y="10"/>
                  </a:lnTo>
                  <a:lnTo>
                    <a:pt x="30" y="10"/>
                  </a:lnTo>
                  <a:lnTo>
                    <a:pt x="25" y="5"/>
                  </a:lnTo>
                  <a:lnTo>
                    <a:pt x="20" y="5"/>
                  </a:lnTo>
                  <a:lnTo>
                    <a:pt x="15" y="0"/>
                  </a:lnTo>
                  <a:lnTo>
                    <a:pt x="10" y="0"/>
                  </a:lnTo>
                  <a:lnTo>
                    <a:pt x="10" y="5"/>
                  </a:lnTo>
                  <a:lnTo>
                    <a:pt x="5" y="5"/>
                  </a:lnTo>
                  <a:lnTo>
                    <a:pt x="5"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289"/>
            <xdr:cNvSpPr>
              <a:spLocks/>
            </xdr:cNvSpPr>
          </xdr:nvSpPr>
          <xdr:spPr bwMode="auto">
            <a:xfrm>
              <a:off x="1784" y="874"/>
              <a:ext cx="40" cy="29"/>
            </a:xfrm>
            <a:custGeom>
              <a:avLst/>
              <a:gdLst>
                <a:gd name="T0" fmla="*/ 40 w 40"/>
                <a:gd name="T1" fmla="*/ 29 h 29"/>
                <a:gd name="T2" fmla="*/ 40 w 40"/>
                <a:gd name="T3" fmla="*/ 24 h 29"/>
                <a:gd name="T4" fmla="*/ 40 w 40"/>
                <a:gd name="T5" fmla="*/ 19 h 29"/>
                <a:gd name="T6" fmla="*/ 40 w 40"/>
                <a:gd name="T7" fmla="*/ 14 h 29"/>
                <a:gd name="T8" fmla="*/ 40 w 40"/>
                <a:gd name="T9" fmla="*/ 14 h 29"/>
                <a:gd name="T10" fmla="*/ 40 w 40"/>
                <a:gd name="T11" fmla="*/ 9 h 29"/>
                <a:gd name="T12" fmla="*/ 35 w 40"/>
                <a:gd name="T13" fmla="*/ 9 h 29"/>
                <a:gd name="T14" fmla="*/ 35 w 40"/>
                <a:gd name="T15" fmla="*/ 5 h 29"/>
                <a:gd name="T16" fmla="*/ 30 w 40"/>
                <a:gd name="T17" fmla="*/ 5 h 29"/>
                <a:gd name="T18" fmla="*/ 30 w 40"/>
                <a:gd name="T19" fmla="*/ 5 h 29"/>
                <a:gd name="T20" fmla="*/ 25 w 40"/>
                <a:gd name="T21" fmla="*/ 0 h 29"/>
                <a:gd name="T22" fmla="*/ 25 w 40"/>
                <a:gd name="T23" fmla="*/ 0 h 29"/>
                <a:gd name="T24" fmla="*/ 10 w 40"/>
                <a:gd name="T25" fmla="*/ 5 h 29"/>
                <a:gd name="T26" fmla="*/ 10 w 40"/>
                <a:gd name="T27" fmla="*/ 5 h 29"/>
                <a:gd name="T28" fmla="*/ 5 w 40"/>
                <a:gd name="T29" fmla="*/ 5 h 29"/>
                <a:gd name="T30" fmla="*/ 0 w 40"/>
                <a:gd name="T31" fmla="*/ 9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29"/>
                <a:gd name="T50" fmla="*/ 40 w 40"/>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29">
                  <a:moveTo>
                    <a:pt x="40" y="29"/>
                  </a:moveTo>
                  <a:lnTo>
                    <a:pt x="40" y="24"/>
                  </a:lnTo>
                  <a:lnTo>
                    <a:pt x="40" y="19"/>
                  </a:lnTo>
                  <a:lnTo>
                    <a:pt x="40" y="14"/>
                  </a:lnTo>
                  <a:lnTo>
                    <a:pt x="40" y="9"/>
                  </a:lnTo>
                  <a:lnTo>
                    <a:pt x="35" y="9"/>
                  </a:lnTo>
                  <a:lnTo>
                    <a:pt x="35" y="5"/>
                  </a:lnTo>
                  <a:lnTo>
                    <a:pt x="30" y="5"/>
                  </a:lnTo>
                  <a:lnTo>
                    <a:pt x="25" y="0"/>
                  </a:lnTo>
                  <a:lnTo>
                    <a:pt x="10" y="5"/>
                  </a:lnTo>
                  <a:lnTo>
                    <a:pt x="5" y="5"/>
                  </a:lnTo>
                  <a:lnTo>
                    <a:pt x="0" y="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90"/>
            <xdr:cNvSpPr>
              <a:spLocks/>
            </xdr:cNvSpPr>
          </xdr:nvSpPr>
          <xdr:spPr bwMode="auto">
            <a:xfrm>
              <a:off x="1893" y="839"/>
              <a:ext cx="35" cy="30"/>
            </a:xfrm>
            <a:custGeom>
              <a:avLst/>
              <a:gdLst>
                <a:gd name="T0" fmla="*/ 20 w 35"/>
                <a:gd name="T1" fmla="*/ 30 h 30"/>
                <a:gd name="T2" fmla="*/ 15 w 35"/>
                <a:gd name="T3" fmla="*/ 25 h 30"/>
                <a:gd name="T4" fmla="*/ 15 w 35"/>
                <a:gd name="T5" fmla="*/ 25 h 30"/>
                <a:gd name="T6" fmla="*/ 10 w 35"/>
                <a:gd name="T7" fmla="*/ 25 h 30"/>
                <a:gd name="T8" fmla="*/ 5 w 35"/>
                <a:gd name="T9" fmla="*/ 20 h 30"/>
                <a:gd name="T10" fmla="*/ 5 w 35"/>
                <a:gd name="T11" fmla="*/ 20 h 30"/>
                <a:gd name="T12" fmla="*/ 0 w 35"/>
                <a:gd name="T13" fmla="*/ 20 h 30"/>
                <a:gd name="T14" fmla="*/ 0 w 35"/>
                <a:gd name="T15" fmla="*/ 15 h 30"/>
                <a:gd name="T16" fmla="*/ 5 w 35"/>
                <a:gd name="T17" fmla="*/ 15 h 30"/>
                <a:gd name="T18" fmla="*/ 5 w 35"/>
                <a:gd name="T19" fmla="*/ 10 h 30"/>
                <a:gd name="T20" fmla="*/ 10 w 35"/>
                <a:gd name="T21" fmla="*/ 5 h 30"/>
                <a:gd name="T22" fmla="*/ 15 w 35"/>
                <a:gd name="T23" fmla="*/ 5 h 30"/>
                <a:gd name="T24" fmla="*/ 20 w 35"/>
                <a:gd name="T25" fmla="*/ 5 h 30"/>
                <a:gd name="T26" fmla="*/ 25 w 35"/>
                <a:gd name="T27" fmla="*/ 0 h 30"/>
                <a:gd name="T28" fmla="*/ 30 w 35"/>
                <a:gd name="T29" fmla="*/ 0 h 30"/>
                <a:gd name="T30" fmla="*/ 35 w 3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20" y="30"/>
                  </a:moveTo>
                  <a:lnTo>
                    <a:pt x="15" y="25"/>
                  </a:lnTo>
                  <a:lnTo>
                    <a:pt x="10" y="25"/>
                  </a:lnTo>
                  <a:lnTo>
                    <a:pt x="5" y="20"/>
                  </a:lnTo>
                  <a:lnTo>
                    <a:pt x="0" y="20"/>
                  </a:lnTo>
                  <a:lnTo>
                    <a:pt x="0" y="15"/>
                  </a:lnTo>
                  <a:lnTo>
                    <a:pt x="5" y="15"/>
                  </a:lnTo>
                  <a:lnTo>
                    <a:pt x="5" y="10"/>
                  </a:lnTo>
                  <a:lnTo>
                    <a:pt x="10" y="5"/>
                  </a:lnTo>
                  <a:lnTo>
                    <a:pt x="15" y="5"/>
                  </a:lnTo>
                  <a:lnTo>
                    <a:pt x="20" y="5"/>
                  </a:lnTo>
                  <a:lnTo>
                    <a:pt x="25" y="0"/>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91"/>
            <xdr:cNvSpPr>
              <a:spLocks/>
            </xdr:cNvSpPr>
          </xdr:nvSpPr>
          <xdr:spPr bwMode="auto">
            <a:xfrm>
              <a:off x="1864" y="789"/>
              <a:ext cx="54" cy="30"/>
            </a:xfrm>
            <a:custGeom>
              <a:avLst/>
              <a:gdLst>
                <a:gd name="T0" fmla="*/ 54 w 54"/>
                <a:gd name="T1" fmla="*/ 30 h 30"/>
                <a:gd name="T2" fmla="*/ 49 w 54"/>
                <a:gd name="T3" fmla="*/ 30 h 30"/>
                <a:gd name="T4" fmla="*/ 39 w 54"/>
                <a:gd name="T5" fmla="*/ 30 h 30"/>
                <a:gd name="T6" fmla="*/ 34 w 54"/>
                <a:gd name="T7" fmla="*/ 30 h 30"/>
                <a:gd name="T8" fmla="*/ 24 w 54"/>
                <a:gd name="T9" fmla="*/ 30 h 30"/>
                <a:gd name="T10" fmla="*/ 19 w 54"/>
                <a:gd name="T11" fmla="*/ 25 h 30"/>
                <a:gd name="T12" fmla="*/ 14 w 54"/>
                <a:gd name="T13" fmla="*/ 25 h 30"/>
                <a:gd name="T14" fmla="*/ 0 w 54"/>
                <a:gd name="T15" fmla="*/ 20 h 30"/>
                <a:gd name="T16" fmla="*/ 10 w 54"/>
                <a:gd name="T17" fmla="*/ 10 h 30"/>
                <a:gd name="T18" fmla="*/ 19 w 54"/>
                <a:gd name="T19" fmla="*/ 10 h 30"/>
                <a:gd name="T20" fmla="*/ 24 w 54"/>
                <a:gd name="T21" fmla="*/ 5 h 30"/>
                <a:gd name="T22" fmla="*/ 29 w 54"/>
                <a:gd name="T23" fmla="*/ 5 h 30"/>
                <a:gd name="T24" fmla="*/ 34 w 54"/>
                <a:gd name="T25" fmla="*/ 5 h 30"/>
                <a:gd name="T26" fmla="*/ 44 w 54"/>
                <a:gd name="T27" fmla="*/ 0 h 30"/>
                <a:gd name="T28" fmla="*/ 49 w 54"/>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4"/>
                <a:gd name="T46" fmla="*/ 0 h 30"/>
                <a:gd name="T47" fmla="*/ 54 w 54"/>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4" h="30">
                  <a:moveTo>
                    <a:pt x="54" y="30"/>
                  </a:moveTo>
                  <a:lnTo>
                    <a:pt x="49" y="30"/>
                  </a:lnTo>
                  <a:lnTo>
                    <a:pt x="39" y="30"/>
                  </a:lnTo>
                  <a:lnTo>
                    <a:pt x="34" y="30"/>
                  </a:lnTo>
                  <a:lnTo>
                    <a:pt x="24" y="30"/>
                  </a:lnTo>
                  <a:lnTo>
                    <a:pt x="19" y="25"/>
                  </a:lnTo>
                  <a:lnTo>
                    <a:pt x="14" y="25"/>
                  </a:lnTo>
                  <a:lnTo>
                    <a:pt x="0" y="20"/>
                  </a:lnTo>
                  <a:lnTo>
                    <a:pt x="10" y="10"/>
                  </a:lnTo>
                  <a:lnTo>
                    <a:pt x="19" y="10"/>
                  </a:lnTo>
                  <a:lnTo>
                    <a:pt x="24" y="5"/>
                  </a:lnTo>
                  <a:lnTo>
                    <a:pt x="29" y="5"/>
                  </a:lnTo>
                  <a:lnTo>
                    <a:pt x="34" y="5"/>
                  </a:lnTo>
                  <a:lnTo>
                    <a:pt x="44" y="0"/>
                  </a:lnTo>
                  <a:lnTo>
                    <a:pt x="4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92"/>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0 w 299"/>
                <a:gd name="T89" fmla="*/ 193 h 278"/>
                <a:gd name="T90" fmla="*/ 25 w 299"/>
                <a:gd name="T91" fmla="*/ 178 h 278"/>
                <a:gd name="T92" fmla="*/ 15 w 299"/>
                <a:gd name="T93" fmla="*/ 183 h 278"/>
                <a:gd name="T94" fmla="*/ 10 w 299"/>
                <a:gd name="T95" fmla="*/ 168 h 278"/>
                <a:gd name="T96" fmla="*/ 10 w 299"/>
                <a:gd name="T97" fmla="*/ 153 h 278"/>
                <a:gd name="T98" fmla="*/ 10 w 299"/>
                <a:gd name="T99" fmla="*/ 139 h 278"/>
                <a:gd name="T100" fmla="*/ 10 w 299"/>
                <a:gd name="T101" fmla="*/ 124 h 278"/>
                <a:gd name="T102" fmla="*/ 0 w 299"/>
                <a:gd name="T103" fmla="*/ 119 h 278"/>
                <a:gd name="T104" fmla="*/ 5 w 299"/>
                <a:gd name="T105" fmla="*/ 109 h 278"/>
                <a:gd name="T106" fmla="*/ 15 w 299"/>
                <a:gd name="T107" fmla="*/ 89 h 278"/>
                <a:gd name="T108" fmla="*/ 40 w 299"/>
                <a:gd name="T109" fmla="*/ 79 h 27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99"/>
                <a:gd name="T166" fmla="*/ 0 h 278"/>
                <a:gd name="T167" fmla="*/ 299 w 299"/>
                <a:gd name="T168" fmla="*/ 278 h 27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 name="Freeform 293"/>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5 w 299"/>
                <a:gd name="T89" fmla="*/ 198 h 278"/>
                <a:gd name="T90" fmla="*/ 30 w 299"/>
                <a:gd name="T91" fmla="*/ 178 h 278"/>
                <a:gd name="T92" fmla="*/ 20 w 299"/>
                <a:gd name="T93" fmla="*/ 178 h 278"/>
                <a:gd name="T94" fmla="*/ 10 w 299"/>
                <a:gd name="T95" fmla="*/ 168 h 278"/>
                <a:gd name="T96" fmla="*/ 10 w 299"/>
                <a:gd name="T97" fmla="*/ 153 h 278"/>
                <a:gd name="T98" fmla="*/ 10 w 299"/>
                <a:gd name="T99" fmla="*/ 144 h 278"/>
                <a:gd name="T100" fmla="*/ 10 w 299"/>
                <a:gd name="T101" fmla="*/ 129 h 278"/>
                <a:gd name="T102" fmla="*/ 5 w 299"/>
                <a:gd name="T103" fmla="*/ 119 h 278"/>
                <a:gd name="T104" fmla="*/ 5 w 299"/>
                <a:gd name="T105" fmla="*/ 109 h 278"/>
                <a:gd name="T106" fmla="*/ 15 w 299"/>
                <a:gd name="T107" fmla="*/ 94 h 278"/>
                <a:gd name="T108" fmla="*/ 35 w 299"/>
                <a:gd name="T109" fmla="*/ 79 h 278"/>
                <a:gd name="T110" fmla="*/ 85 w 299"/>
                <a:gd name="T111" fmla="*/ 84 h 27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9"/>
                <a:gd name="T169" fmla="*/ 0 h 278"/>
                <a:gd name="T170" fmla="*/ 299 w 299"/>
                <a:gd name="T171" fmla="*/ 278 h 27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94"/>
            <xdr:cNvSpPr>
              <a:spLocks/>
            </xdr:cNvSpPr>
          </xdr:nvSpPr>
          <xdr:spPr bwMode="auto">
            <a:xfrm>
              <a:off x="1814" y="1350"/>
              <a:ext cx="199" cy="189"/>
            </a:xfrm>
            <a:custGeom>
              <a:avLst/>
              <a:gdLst>
                <a:gd name="T0" fmla="*/ 174 w 199"/>
                <a:gd name="T1" fmla="*/ 189 h 189"/>
                <a:gd name="T2" fmla="*/ 154 w 199"/>
                <a:gd name="T3" fmla="*/ 184 h 189"/>
                <a:gd name="T4" fmla="*/ 134 w 199"/>
                <a:gd name="T5" fmla="*/ 179 h 189"/>
                <a:gd name="T6" fmla="*/ 119 w 199"/>
                <a:gd name="T7" fmla="*/ 174 h 189"/>
                <a:gd name="T8" fmla="*/ 109 w 199"/>
                <a:gd name="T9" fmla="*/ 169 h 189"/>
                <a:gd name="T10" fmla="*/ 99 w 199"/>
                <a:gd name="T11" fmla="*/ 164 h 189"/>
                <a:gd name="T12" fmla="*/ 89 w 199"/>
                <a:gd name="T13" fmla="*/ 159 h 189"/>
                <a:gd name="T14" fmla="*/ 79 w 199"/>
                <a:gd name="T15" fmla="*/ 154 h 189"/>
                <a:gd name="T16" fmla="*/ 74 w 199"/>
                <a:gd name="T17" fmla="*/ 149 h 189"/>
                <a:gd name="T18" fmla="*/ 64 w 199"/>
                <a:gd name="T19" fmla="*/ 144 h 189"/>
                <a:gd name="T20" fmla="*/ 60 w 199"/>
                <a:gd name="T21" fmla="*/ 139 h 189"/>
                <a:gd name="T22" fmla="*/ 55 w 199"/>
                <a:gd name="T23" fmla="*/ 129 h 189"/>
                <a:gd name="T24" fmla="*/ 45 w 199"/>
                <a:gd name="T25" fmla="*/ 124 h 189"/>
                <a:gd name="T26" fmla="*/ 40 w 199"/>
                <a:gd name="T27" fmla="*/ 114 h 189"/>
                <a:gd name="T28" fmla="*/ 40 w 199"/>
                <a:gd name="T29" fmla="*/ 109 h 189"/>
                <a:gd name="T30" fmla="*/ 35 w 199"/>
                <a:gd name="T31" fmla="*/ 99 h 189"/>
                <a:gd name="T32" fmla="*/ 30 w 199"/>
                <a:gd name="T33" fmla="*/ 89 h 189"/>
                <a:gd name="T34" fmla="*/ 25 w 199"/>
                <a:gd name="T35" fmla="*/ 60 h 189"/>
                <a:gd name="T36" fmla="*/ 20 w 199"/>
                <a:gd name="T37" fmla="*/ 50 h 189"/>
                <a:gd name="T38" fmla="*/ 15 w 199"/>
                <a:gd name="T39" fmla="*/ 40 h 189"/>
                <a:gd name="T40" fmla="*/ 15 w 199"/>
                <a:gd name="T41" fmla="*/ 35 h 189"/>
                <a:gd name="T42" fmla="*/ 10 w 199"/>
                <a:gd name="T43" fmla="*/ 30 h 189"/>
                <a:gd name="T44" fmla="*/ 10 w 199"/>
                <a:gd name="T45" fmla="*/ 25 h 189"/>
                <a:gd name="T46" fmla="*/ 5 w 199"/>
                <a:gd name="T47" fmla="*/ 20 h 189"/>
                <a:gd name="T48" fmla="*/ 0 w 199"/>
                <a:gd name="T49" fmla="*/ 15 h 189"/>
                <a:gd name="T50" fmla="*/ 0 w 199"/>
                <a:gd name="T51" fmla="*/ 15 h 189"/>
                <a:gd name="T52" fmla="*/ 5 w 199"/>
                <a:gd name="T53" fmla="*/ 15 h 189"/>
                <a:gd name="T54" fmla="*/ 5 w 199"/>
                <a:gd name="T55" fmla="*/ 15 h 189"/>
                <a:gd name="T56" fmla="*/ 10 w 199"/>
                <a:gd name="T57" fmla="*/ 15 h 189"/>
                <a:gd name="T58" fmla="*/ 15 w 199"/>
                <a:gd name="T59" fmla="*/ 15 h 189"/>
                <a:gd name="T60" fmla="*/ 15 w 199"/>
                <a:gd name="T61" fmla="*/ 15 h 189"/>
                <a:gd name="T62" fmla="*/ 25 w 199"/>
                <a:gd name="T63" fmla="*/ 15 h 189"/>
                <a:gd name="T64" fmla="*/ 35 w 199"/>
                <a:gd name="T65" fmla="*/ 10 h 189"/>
                <a:gd name="T66" fmla="*/ 45 w 199"/>
                <a:gd name="T67" fmla="*/ 5 h 189"/>
                <a:gd name="T68" fmla="*/ 50 w 199"/>
                <a:gd name="T69" fmla="*/ 5 h 189"/>
                <a:gd name="T70" fmla="*/ 55 w 199"/>
                <a:gd name="T71" fmla="*/ 5 h 189"/>
                <a:gd name="T72" fmla="*/ 60 w 199"/>
                <a:gd name="T73" fmla="*/ 0 h 189"/>
                <a:gd name="T74" fmla="*/ 69 w 199"/>
                <a:gd name="T75" fmla="*/ 0 h 189"/>
                <a:gd name="T76" fmla="*/ 74 w 199"/>
                <a:gd name="T77" fmla="*/ 0 h 189"/>
                <a:gd name="T78" fmla="*/ 84 w 199"/>
                <a:gd name="T79" fmla="*/ 0 h 189"/>
                <a:gd name="T80" fmla="*/ 94 w 199"/>
                <a:gd name="T81" fmla="*/ 0 h 189"/>
                <a:gd name="T82" fmla="*/ 99 w 199"/>
                <a:gd name="T83" fmla="*/ 0 h 189"/>
                <a:gd name="T84" fmla="*/ 109 w 199"/>
                <a:gd name="T85" fmla="*/ 0 h 189"/>
                <a:gd name="T86" fmla="*/ 119 w 199"/>
                <a:gd name="T87" fmla="*/ 5 h 189"/>
                <a:gd name="T88" fmla="*/ 124 w 199"/>
                <a:gd name="T89" fmla="*/ 5 h 189"/>
                <a:gd name="T90" fmla="*/ 134 w 199"/>
                <a:gd name="T91" fmla="*/ 10 h 189"/>
                <a:gd name="T92" fmla="*/ 144 w 199"/>
                <a:gd name="T93" fmla="*/ 10 h 189"/>
                <a:gd name="T94" fmla="*/ 154 w 199"/>
                <a:gd name="T95" fmla="*/ 10 h 189"/>
                <a:gd name="T96" fmla="*/ 159 w 199"/>
                <a:gd name="T97" fmla="*/ 15 h 189"/>
                <a:gd name="T98" fmla="*/ 169 w 199"/>
                <a:gd name="T99" fmla="*/ 15 h 189"/>
                <a:gd name="T100" fmla="*/ 179 w 199"/>
                <a:gd name="T101" fmla="*/ 15 h 189"/>
                <a:gd name="T102" fmla="*/ 199 w 199"/>
                <a:gd name="T103" fmla="*/ 15 h 1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99"/>
                <a:gd name="T157" fmla="*/ 0 h 189"/>
                <a:gd name="T158" fmla="*/ 199 w 199"/>
                <a:gd name="T159" fmla="*/ 189 h 18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99" h="189">
                  <a:moveTo>
                    <a:pt x="174" y="189"/>
                  </a:moveTo>
                  <a:lnTo>
                    <a:pt x="154" y="184"/>
                  </a:lnTo>
                  <a:lnTo>
                    <a:pt x="134" y="179"/>
                  </a:lnTo>
                  <a:lnTo>
                    <a:pt x="119" y="174"/>
                  </a:lnTo>
                  <a:lnTo>
                    <a:pt x="109" y="169"/>
                  </a:lnTo>
                  <a:lnTo>
                    <a:pt x="99" y="164"/>
                  </a:lnTo>
                  <a:lnTo>
                    <a:pt x="89" y="159"/>
                  </a:lnTo>
                  <a:lnTo>
                    <a:pt x="79" y="154"/>
                  </a:lnTo>
                  <a:lnTo>
                    <a:pt x="74" y="149"/>
                  </a:lnTo>
                  <a:lnTo>
                    <a:pt x="64" y="144"/>
                  </a:lnTo>
                  <a:lnTo>
                    <a:pt x="60" y="139"/>
                  </a:lnTo>
                  <a:lnTo>
                    <a:pt x="55" y="129"/>
                  </a:lnTo>
                  <a:lnTo>
                    <a:pt x="45" y="124"/>
                  </a:lnTo>
                  <a:lnTo>
                    <a:pt x="40" y="114"/>
                  </a:lnTo>
                  <a:lnTo>
                    <a:pt x="40" y="109"/>
                  </a:lnTo>
                  <a:lnTo>
                    <a:pt x="35" y="99"/>
                  </a:lnTo>
                  <a:lnTo>
                    <a:pt x="30" y="89"/>
                  </a:lnTo>
                  <a:lnTo>
                    <a:pt x="25" y="60"/>
                  </a:lnTo>
                  <a:lnTo>
                    <a:pt x="20" y="50"/>
                  </a:lnTo>
                  <a:lnTo>
                    <a:pt x="15" y="40"/>
                  </a:lnTo>
                  <a:lnTo>
                    <a:pt x="15" y="35"/>
                  </a:lnTo>
                  <a:lnTo>
                    <a:pt x="10" y="30"/>
                  </a:lnTo>
                  <a:lnTo>
                    <a:pt x="10" y="25"/>
                  </a:lnTo>
                  <a:lnTo>
                    <a:pt x="5" y="20"/>
                  </a:lnTo>
                  <a:lnTo>
                    <a:pt x="0" y="15"/>
                  </a:lnTo>
                  <a:lnTo>
                    <a:pt x="5" y="15"/>
                  </a:lnTo>
                  <a:lnTo>
                    <a:pt x="10" y="15"/>
                  </a:lnTo>
                  <a:lnTo>
                    <a:pt x="15" y="15"/>
                  </a:lnTo>
                  <a:lnTo>
                    <a:pt x="25" y="15"/>
                  </a:lnTo>
                  <a:lnTo>
                    <a:pt x="35" y="10"/>
                  </a:lnTo>
                  <a:lnTo>
                    <a:pt x="45" y="5"/>
                  </a:lnTo>
                  <a:lnTo>
                    <a:pt x="50" y="5"/>
                  </a:lnTo>
                  <a:lnTo>
                    <a:pt x="55" y="5"/>
                  </a:lnTo>
                  <a:lnTo>
                    <a:pt x="60" y="0"/>
                  </a:lnTo>
                  <a:lnTo>
                    <a:pt x="69" y="0"/>
                  </a:lnTo>
                  <a:lnTo>
                    <a:pt x="74" y="0"/>
                  </a:lnTo>
                  <a:lnTo>
                    <a:pt x="84" y="0"/>
                  </a:lnTo>
                  <a:lnTo>
                    <a:pt x="94" y="0"/>
                  </a:lnTo>
                  <a:lnTo>
                    <a:pt x="99" y="0"/>
                  </a:lnTo>
                  <a:lnTo>
                    <a:pt x="109" y="0"/>
                  </a:lnTo>
                  <a:lnTo>
                    <a:pt x="119" y="5"/>
                  </a:lnTo>
                  <a:lnTo>
                    <a:pt x="124" y="5"/>
                  </a:lnTo>
                  <a:lnTo>
                    <a:pt x="134" y="10"/>
                  </a:lnTo>
                  <a:lnTo>
                    <a:pt x="144" y="10"/>
                  </a:lnTo>
                  <a:lnTo>
                    <a:pt x="154" y="10"/>
                  </a:lnTo>
                  <a:lnTo>
                    <a:pt x="159" y="15"/>
                  </a:lnTo>
                  <a:lnTo>
                    <a:pt x="169" y="15"/>
                  </a:lnTo>
                  <a:lnTo>
                    <a:pt x="179" y="15"/>
                  </a:lnTo>
                  <a:lnTo>
                    <a:pt x="19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95"/>
            <xdr:cNvSpPr>
              <a:spLocks/>
            </xdr:cNvSpPr>
          </xdr:nvSpPr>
          <xdr:spPr bwMode="auto">
            <a:xfrm>
              <a:off x="1844" y="1449"/>
              <a:ext cx="149" cy="85"/>
            </a:xfrm>
            <a:custGeom>
              <a:avLst/>
              <a:gdLst>
                <a:gd name="T0" fmla="*/ 149 w 149"/>
                <a:gd name="T1" fmla="*/ 60 h 85"/>
                <a:gd name="T2" fmla="*/ 139 w 149"/>
                <a:gd name="T3" fmla="*/ 55 h 85"/>
                <a:gd name="T4" fmla="*/ 129 w 149"/>
                <a:gd name="T5" fmla="*/ 45 h 85"/>
                <a:gd name="T6" fmla="*/ 124 w 149"/>
                <a:gd name="T7" fmla="*/ 40 h 85"/>
                <a:gd name="T8" fmla="*/ 114 w 149"/>
                <a:gd name="T9" fmla="*/ 30 h 85"/>
                <a:gd name="T10" fmla="*/ 109 w 149"/>
                <a:gd name="T11" fmla="*/ 25 h 85"/>
                <a:gd name="T12" fmla="*/ 99 w 149"/>
                <a:gd name="T13" fmla="*/ 20 h 85"/>
                <a:gd name="T14" fmla="*/ 94 w 149"/>
                <a:gd name="T15" fmla="*/ 15 h 85"/>
                <a:gd name="T16" fmla="*/ 84 w 149"/>
                <a:gd name="T17" fmla="*/ 10 h 85"/>
                <a:gd name="T18" fmla="*/ 79 w 149"/>
                <a:gd name="T19" fmla="*/ 5 h 85"/>
                <a:gd name="T20" fmla="*/ 69 w 149"/>
                <a:gd name="T21" fmla="*/ 5 h 85"/>
                <a:gd name="T22" fmla="*/ 64 w 149"/>
                <a:gd name="T23" fmla="*/ 0 h 85"/>
                <a:gd name="T24" fmla="*/ 54 w 149"/>
                <a:gd name="T25" fmla="*/ 0 h 85"/>
                <a:gd name="T26" fmla="*/ 44 w 149"/>
                <a:gd name="T27" fmla="*/ 0 h 85"/>
                <a:gd name="T28" fmla="*/ 34 w 149"/>
                <a:gd name="T29" fmla="*/ 0 h 85"/>
                <a:gd name="T30" fmla="*/ 25 w 149"/>
                <a:gd name="T31" fmla="*/ 0 h 85"/>
                <a:gd name="T32" fmla="*/ 20 w 149"/>
                <a:gd name="T33" fmla="*/ 0 h 85"/>
                <a:gd name="T34" fmla="*/ 15 w 149"/>
                <a:gd name="T35" fmla="*/ 0 h 85"/>
                <a:gd name="T36" fmla="*/ 5 w 149"/>
                <a:gd name="T37" fmla="*/ 0 h 85"/>
                <a:gd name="T38" fmla="*/ 5 w 149"/>
                <a:gd name="T39" fmla="*/ 5 h 85"/>
                <a:gd name="T40" fmla="*/ 5 w 149"/>
                <a:gd name="T41" fmla="*/ 10 h 85"/>
                <a:gd name="T42" fmla="*/ 0 w 149"/>
                <a:gd name="T43" fmla="*/ 15 h 85"/>
                <a:gd name="T44" fmla="*/ 0 w 149"/>
                <a:gd name="T45" fmla="*/ 20 h 85"/>
                <a:gd name="T46" fmla="*/ 0 w 149"/>
                <a:gd name="T47" fmla="*/ 20 h 85"/>
                <a:gd name="T48" fmla="*/ 0 w 149"/>
                <a:gd name="T49" fmla="*/ 25 h 85"/>
                <a:gd name="T50" fmla="*/ 0 w 149"/>
                <a:gd name="T51" fmla="*/ 30 h 85"/>
                <a:gd name="T52" fmla="*/ 0 w 149"/>
                <a:gd name="T53" fmla="*/ 30 h 85"/>
                <a:gd name="T54" fmla="*/ 5 w 149"/>
                <a:gd name="T55" fmla="*/ 40 h 85"/>
                <a:gd name="T56" fmla="*/ 5 w 149"/>
                <a:gd name="T57" fmla="*/ 45 h 85"/>
                <a:gd name="T58" fmla="*/ 10 w 149"/>
                <a:gd name="T59" fmla="*/ 50 h 85"/>
                <a:gd name="T60" fmla="*/ 15 w 149"/>
                <a:gd name="T61" fmla="*/ 55 h 85"/>
                <a:gd name="T62" fmla="*/ 25 w 149"/>
                <a:gd name="T63" fmla="*/ 60 h 85"/>
                <a:gd name="T64" fmla="*/ 30 w 149"/>
                <a:gd name="T65" fmla="*/ 65 h 85"/>
                <a:gd name="T66" fmla="*/ 34 w 149"/>
                <a:gd name="T67" fmla="*/ 70 h 85"/>
                <a:gd name="T68" fmla="*/ 34 w 149"/>
                <a:gd name="T69" fmla="*/ 75 h 85"/>
                <a:gd name="T70" fmla="*/ 39 w 149"/>
                <a:gd name="T71" fmla="*/ 75 h 85"/>
                <a:gd name="T72" fmla="*/ 39 w 149"/>
                <a:gd name="T73" fmla="*/ 80 h 85"/>
                <a:gd name="T74" fmla="*/ 39 w 149"/>
                <a:gd name="T75" fmla="*/ 80 h 85"/>
                <a:gd name="T76" fmla="*/ 39 w 149"/>
                <a:gd name="T77" fmla="*/ 85 h 85"/>
                <a:gd name="T78" fmla="*/ 39 w 149"/>
                <a:gd name="T79" fmla="*/ 85 h 8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9"/>
                <a:gd name="T121" fmla="*/ 0 h 85"/>
                <a:gd name="T122" fmla="*/ 149 w 149"/>
                <a:gd name="T123" fmla="*/ 85 h 85"/>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9" h="85">
                  <a:moveTo>
                    <a:pt x="149" y="60"/>
                  </a:moveTo>
                  <a:lnTo>
                    <a:pt x="139" y="55"/>
                  </a:lnTo>
                  <a:lnTo>
                    <a:pt x="129" y="45"/>
                  </a:lnTo>
                  <a:lnTo>
                    <a:pt x="124" y="40"/>
                  </a:lnTo>
                  <a:lnTo>
                    <a:pt x="114" y="30"/>
                  </a:lnTo>
                  <a:lnTo>
                    <a:pt x="109" y="25"/>
                  </a:lnTo>
                  <a:lnTo>
                    <a:pt x="99" y="20"/>
                  </a:lnTo>
                  <a:lnTo>
                    <a:pt x="94" y="15"/>
                  </a:lnTo>
                  <a:lnTo>
                    <a:pt x="84" y="10"/>
                  </a:lnTo>
                  <a:lnTo>
                    <a:pt x="79" y="5"/>
                  </a:lnTo>
                  <a:lnTo>
                    <a:pt x="69" y="5"/>
                  </a:lnTo>
                  <a:lnTo>
                    <a:pt x="64" y="0"/>
                  </a:lnTo>
                  <a:lnTo>
                    <a:pt x="54" y="0"/>
                  </a:lnTo>
                  <a:lnTo>
                    <a:pt x="44" y="0"/>
                  </a:lnTo>
                  <a:lnTo>
                    <a:pt x="34" y="0"/>
                  </a:lnTo>
                  <a:lnTo>
                    <a:pt x="25" y="0"/>
                  </a:lnTo>
                  <a:lnTo>
                    <a:pt x="20" y="0"/>
                  </a:lnTo>
                  <a:lnTo>
                    <a:pt x="15" y="0"/>
                  </a:lnTo>
                  <a:lnTo>
                    <a:pt x="5" y="0"/>
                  </a:lnTo>
                  <a:lnTo>
                    <a:pt x="5" y="5"/>
                  </a:lnTo>
                  <a:lnTo>
                    <a:pt x="5" y="10"/>
                  </a:lnTo>
                  <a:lnTo>
                    <a:pt x="0" y="15"/>
                  </a:lnTo>
                  <a:lnTo>
                    <a:pt x="0" y="20"/>
                  </a:lnTo>
                  <a:lnTo>
                    <a:pt x="0" y="25"/>
                  </a:lnTo>
                  <a:lnTo>
                    <a:pt x="0" y="30"/>
                  </a:lnTo>
                  <a:lnTo>
                    <a:pt x="5" y="40"/>
                  </a:lnTo>
                  <a:lnTo>
                    <a:pt x="5" y="45"/>
                  </a:lnTo>
                  <a:lnTo>
                    <a:pt x="10" y="50"/>
                  </a:lnTo>
                  <a:lnTo>
                    <a:pt x="15" y="55"/>
                  </a:lnTo>
                  <a:lnTo>
                    <a:pt x="25" y="60"/>
                  </a:lnTo>
                  <a:lnTo>
                    <a:pt x="30" y="65"/>
                  </a:lnTo>
                  <a:lnTo>
                    <a:pt x="34" y="70"/>
                  </a:lnTo>
                  <a:lnTo>
                    <a:pt x="34" y="75"/>
                  </a:lnTo>
                  <a:lnTo>
                    <a:pt x="39" y="75"/>
                  </a:lnTo>
                  <a:lnTo>
                    <a:pt x="39" y="80"/>
                  </a:lnTo>
                  <a:lnTo>
                    <a:pt x="3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96"/>
            <xdr:cNvSpPr>
              <a:spLocks/>
            </xdr:cNvSpPr>
          </xdr:nvSpPr>
          <xdr:spPr bwMode="auto">
            <a:xfrm>
              <a:off x="1789" y="1410"/>
              <a:ext cx="219" cy="94"/>
            </a:xfrm>
            <a:custGeom>
              <a:avLst/>
              <a:gdLst>
                <a:gd name="T0" fmla="*/ 0 w 219"/>
                <a:gd name="T1" fmla="*/ 94 h 94"/>
                <a:gd name="T2" fmla="*/ 0 w 219"/>
                <a:gd name="T3" fmla="*/ 84 h 94"/>
                <a:gd name="T4" fmla="*/ 0 w 219"/>
                <a:gd name="T5" fmla="*/ 74 h 94"/>
                <a:gd name="T6" fmla="*/ 5 w 219"/>
                <a:gd name="T7" fmla="*/ 69 h 94"/>
                <a:gd name="T8" fmla="*/ 5 w 219"/>
                <a:gd name="T9" fmla="*/ 59 h 94"/>
                <a:gd name="T10" fmla="*/ 10 w 219"/>
                <a:gd name="T11" fmla="*/ 54 h 94"/>
                <a:gd name="T12" fmla="*/ 10 w 219"/>
                <a:gd name="T13" fmla="*/ 49 h 94"/>
                <a:gd name="T14" fmla="*/ 15 w 219"/>
                <a:gd name="T15" fmla="*/ 39 h 94"/>
                <a:gd name="T16" fmla="*/ 20 w 219"/>
                <a:gd name="T17" fmla="*/ 34 h 94"/>
                <a:gd name="T18" fmla="*/ 25 w 219"/>
                <a:gd name="T19" fmla="*/ 29 h 94"/>
                <a:gd name="T20" fmla="*/ 25 w 219"/>
                <a:gd name="T21" fmla="*/ 29 h 94"/>
                <a:gd name="T22" fmla="*/ 35 w 219"/>
                <a:gd name="T23" fmla="*/ 19 h 94"/>
                <a:gd name="T24" fmla="*/ 40 w 219"/>
                <a:gd name="T25" fmla="*/ 14 h 94"/>
                <a:gd name="T26" fmla="*/ 40 w 219"/>
                <a:gd name="T27" fmla="*/ 14 h 94"/>
                <a:gd name="T28" fmla="*/ 45 w 219"/>
                <a:gd name="T29" fmla="*/ 10 h 94"/>
                <a:gd name="T30" fmla="*/ 50 w 219"/>
                <a:gd name="T31" fmla="*/ 5 h 94"/>
                <a:gd name="T32" fmla="*/ 60 w 219"/>
                <a:gd name="T33" fmla="*/ 5 h 94"/>
                <a:gd name="T34" fmla="*/ 70 w 219"/>
                <a:gd name="T35" fmla="*/ 5 h 94"/>
                <a:gd name="T36" fmla="*/ 80 w 219"/>
                <a:gd name="T37" fmla="*/ 0 h 94"/>
                <a:gd name="T38" fmla="*/ 89 w 219"/>
                <a:gd name="T39" fmla="*/ 0 h 94"/>
                <a:gd name="T40" fmla="*/ 104 w 219"/>
                <a:gd name="T41" fmla="*/ 0 h 94"/>
                <a:gd name="T42" fmla="*/ 114 w 219"/>
                <a:gd name="T43" fmla="*/ 0 h 94"/>
                <a:gd name="T44" fmla="*/ 124 w 219"/>
                <a:gd name="T45" fmla="*/ 0 h 94"/>
                <a:gd name="T46" fmla="*/ 139 w 219"/>
                <a:gd name="T47" fmla="*/ 0 h 94"/>
                <a:gd name="T48" fmla="*/ 149 w 219"/>
                <a:gd name="T49" fmla="*/ 0 h 94"/>
                <a:gd name="T50" fmla="*/ 159 w 219"/>
                <a:gd name="T51" fmla="*/ 0 h 94"/>
                <a:gd name="T52" fmla="*/ 169 w 219"/>
                <a:gd name="T53" fmla="*/ 5 h 94"/>
                <a:gd name="T54" fmla="*/ 179 w 219"/>
                <a:gd name="T55" fmla="*/ 5 h 94"/>
                <a:gd name="T56" fmla="*/ 194 w 219"/>
                <a:gd name="T57" fmla="*/ 5 h 94"/>
                <a:gd name="T58" fmla="*/ 199 w 219"/>
                <a:gd name="T59" fmla="*/ 10 h 94"/>
                <a:gd name="T60" fmla="*/ 209 w 219"/>
                <a:gd name="T61" fmla="*/ 14 h 94"/>
                <a:gd name="T62" fmla="*/ 219 w 219"/>
                <a:gd name="T63" fmla="*/ 14 h 9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19"/>
                <a:gd name="T97" fmla="*/ 0 h 94"/>
                <a:gd name="T98" fmla="*/ 219 w 219"/>
                <a:gd name="T99" fmla="*/ 94 h 9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19" h="94">
                  <a:moveTo>
                    <a:pt x="0" y="94"/>
                  </a:moveTo>
                  <a:lnTo>
                    <a:pt x="0" y="84"/>
                  </a:lnTo>
                  <a:lnTo>
                    <a:pt x="0" y="74"/>
                  </a:lnTo>
                  <a:lnTo>
                    <a:pt x="5" y="69"/>
                  </a:lnTo>
                  <a:lnTo>
                    <a:pt x="5" y="59"/>
                  </a:lnTo>
                  <a:lnTo>
                    <a:pt x="10" y="54"/>
                  </a:lnTo>
                  <a:lnTo>
                    <a:pt x="10" y="49"/>
                  </a:lnTo>
                  <a:lnTo>
                    <a:pt x="15" y="39"/>
                  </a:lnTo>
                  <a:lnTo>
                    <a:pt x="20" y="34"/>
                  </a:lnTo>
                  <a:lnTo>
                    <a:pt x="25" y="29"/>
                  </a:lnTo>
                  <a:lnTo>
                    <a:pt x="35" y="19"/>
                  </a:lnTo>
                  <a:lnTo>
                    <a:pt x="40" y="14"/>
                  </a:lnTo>
                  <a:lnTo>
                    <a:pt x="45" y="10"/>
                  </a:lnTo>
                  <a:lnTo>
                    <a:pt x="50" y="5"/>
                  </a:lnTo>
                  <a:lnTo>
                    <a:pt x="60" y="5"/>
                  </a:lnTo>
                  <a:lnTo>
                    <a:pt x="70" y="5"/>
                  </a:lnTo>
                  <a:lnTo>
                    <a:pt x="80" y="0"/>
                  </a:lnTo>
                  <a:lnTo>
                    <a:pt x="89" y="0"/>
                  </a:lnTo>
                  <a:lnTo>
                    <a:pt x="104" y="0"/>
                  </a:lnTo>
                  <a:lnTo>
                    <a:pt x="114" y="0"/>
                  </a:lnTo>
                  <a:lnTo>
                    <a:pt x="124" y="0"/>
                  </a:lnTo>
                  <a:lnTo>
                    <a:pt x="139" y="0"/>
                  </a:lnTo>
                  <a:lnTo>
                    <a:pt x="149" y="0"/>
                  </a:lnTo>
                  <a:lnTo>
                    <a:pt x="159" y="0"/>
                  </a:lnTo>
                  <a:lnTo>
                    <a:pt x="169" y="5"/>
                  </a:lnTo>
                  <a:lnTo>
                    <a:pt x="179" y="5"/>
                  </a:lnTo>
                  <a:lnTo>
                    <a:pt x="194" y="5"/>
                  </a:lnTo>
                  <a:lnTo>
                    <a:pt x="199" y="10"/>
                  </a:lnTo>
                  <a:lnTo>
                    <a:pt x="209" y="14"/>
                  </a:lnTo>
                  <a:lnTo>
                    <a:pt x="219"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97"/>
            <xdr:cNvSpPr>
              <a:spLocks/>
            </xdr:cNvSpPr>
          </xdr:nvSpPr>
          <xdr:spPr bwMode="auto">
            <a:xfrm>
              <a:off x="1749" y="1281"/>
              <a:ext cx="100" cy="163"/>
            </a:xfrm>
            <a:custGeom>
              <a:avLst/>
              <a:gdLst>
                <a:gd name="T0" fmla="*/ 0 w 100"/>
                <a:gd name="T1" fmla="*/ 163 h 163"/>
                <a:gd name="T2" fmla="*/ 0 w 100"/>
                <a:gd name="T3" fmla="*/ 158 h 163"/>
                <a:gd name="T4" fmla="*/ 5 w 100"/>
                <a:gd name="T5" fmla="*/ 153 h 163"/>
                <a:gd name="T6" fmla="*/ 5 w 100"/>
                <a:gd name="T7" fmla="*/ 148 h 163"/>
                <a:gd name="T8" fmla="*/ 10 w 100"/>
                <a:gd name="T9" fmla="*/ 143 h 163"/>
                <a:gd name="T10" fmla="*/ 10 w 100"/>
                <a:gd name="T11" fmla="*/ 139 h 163"/>
                <a:gd name="T12" fmla="*/ 15 w 100"/>
                <a:gd name="T13" fmla="*/ 134 h 163"/>
                <a:gd name="T14" fmla="*/ 20 w 100"/>
                <a:gd name="T15" fmla="*/ 134 h 163"/>
                <a:gd name="T16" fmla="*/ 25 w 100"/>
                <a:gd name="T17" fmla="*/ 129 h 163"/>
                <a:gd name="T18" fmla="*/ 40 w 100"/>
                <a:gd name="T19" fmla="*/ 114 h 163"/>
                <a:gd name="T20" fmla="*/ 50 w 100"/>
                <a:gd name="T21" fmla="*/ 109 h 163"/>
                <a:gd name="T22" fmla="*/ 55 w 100"/>
                <a:gd name="T23" fmla="*/ 104 h 163"/>
                <a:gd name="T24" fmla="*/ 60 w 100"/>
                <a:gd name="T25" fmla="*/ 99 h 163"/>
                <a:gd name="T26" fmla="*/ 60 w 100"/>
                <a:gd name="T27" fmla="*/ 99 h 163"/>
                <a:gd name="T28" fmla="*/ 60 w 100"/>
                <a:gd name="T29" fmla="*/ 94 h 163"/>
                <a:gd name="T30" fmla="*/ 65 w 100"/>
                <a:gd name="T31" fmla="*/ 94 h 163"/>
                <a:gd name="T32" fmla="*/ 65 w 100"/>
                <a:gd name="T33" fmla="*/ 89 h 163"/>
                <a:gd name="T34" fmla="*/ 65 w 100"/>
                <a:gd name="T35" fmla="*/ 89 h 163"/>
                <a:gd name="T36" fmla="*/ 65 w 100"/>
                <a:gd name="T37" fmla="*/ 84 h 163"/>
                <a:gd name="T38" fmla="*/ 65 w 100"/>
                <a:gd name="T39" fmla="*/ 84 h 163"/>
                <a:gd name="T40" fmla="*/ 65 w 100"/>
                <a:gd name="T41" fmla="*/ 84 h 163"/>
                <a:gd name="T42" fmla="*/ 65 w 100"/>
                <a:gd name="T43" fmla="*/ 84 h 163"/>
                <a:gd name="T44" fmla="*/ 65 w 100"/>
                <a:gd name="T45" fmla="*/ 84 h 163"/>
                <a:gd name="T46" fmla="*/ 65 w 100"/>
                <a:gd name="T47" fmla="*/ 84 h 163"/>
                <a:gd name="T48" fmla="*/ 70 w 100"/>
                <a:gd name="T49" fmla="*/ 84 h 163"/>
                <a:gd name="T50" fmla="*/ 70 w 100"/>
                <a:gd name="T51" fmla="*/ 84 h 163"/>
                <a:gd name="T52" fmla="*/ 70 w 100"/>
                <a:gd name="T53" fmla="*/ 84 h 163"/>
                <a:gd name="T54" fmla="*/ 70 w 100"/>
                <a:gd name="T55" fmla="*/ 79 h 163"/>
                <a:gd name="T56" fmla="*/ 75 w 100"/>
                <a:gd name="T57" fmla="*/ 79 h 163"/>
                <a:gd name="T58" fmla="*/ 75 w 100"/>
                <a:gd name="T59" fmla="*/ 74 h 163"/>
                <a:gd name="T60" fmla="*/ 80 w 100"/>
                <a:gd name="T61" fmla="*/ 69 h 163"/>
                <a:gd name="T62" fmla="*/ 80 w 100"/>
                <a:gd name="T63" fmla="*/ 64 h 163"/>
                <a:gd name="T64" fmla="*/ 80 w 100"/>
                <a:gd name="T65" fmla="*/ 59 h 163"/>
                <a:gd name="T66" fmla="*/ 85 w 100"/>
                <a:gd name="T67" fmla="*/ 49 h 163"/>
                <a:gd name="T68" fmla="*/ 85 w 100"/>
                <a:gd name="T69" fmla="*/ 39 h 163"/>
                <a:gd name="T70" fmla="*/ 85 w 100"/>
                <a:gd name="T71" fmla="*/ 29 h 163"/>
                <a:gd name="T72" fmla="*/ 85 w 100"/>
                <a:gd name="T73" fmla="*/ 24 h 163"/>
                <a:gd name="T74" fmla="*/ 90 w 100"/>
                <a:gd name="T75" fmla="*/ 19 h 163"/>
                <a:gd name="T76" fmla="*/ 90 w 100"/>
                <a:gd name="T77" fmla="*/ 14 h 163"/>
                <a:gd name="T78" fmla="*/ 90 w 100"/>
                <a:gd name="T79" fmla="*/ 9 h 163"/>
                <a:gd name="T80" fmla="*/ 95 w 100"/>
                <a:gd name="T81" fmla="*/ 4 h 163"/>
                <a:gd name="T82" fmla="*/ 100 w 100"/>
                <a:gd name="T83" fmla="*/ 0 h 1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00"/>
                <a:gd name="T127" fmla="*/ 0 h 163"/>
                <a:gd name="T128" fmla="*/ 100 w 100"/>
                <a:gd name="T129" fmla="*/ 163 h 16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00" h="163">
                  <a:moveTo>
                    <a:pt x="0" y="163"/>
                  </a:moveTo>
                  <a:lnTo>
                    <a:pt x="0" y="158"/>
                  </a:lnTo>
                  <a:lnTo>
                    <a:pt x="5" y="153"/>
                  </a:lnTo>
                  <a:lnTo>
                    <a:pt x="5" y="148"/>
                  </a:lnTo>
                  <a:lnTo>
                    <a:pt x="10" y="143"/>
                  </a:lnTo>
                  <a:lnTo>
                    <a:pt x="10" y="139"/>
                  </a:lnTo>
                  <a:lnTo>
                    <a:pt x="15" y="134"/>
                  </a:lnTo>
                  <a:lnTo>
                    <a:pt x="20" y="134"/>
                  </a:lnTo>
                  <a:lnTo>
                    <a:pt x="25" y="129"/>
                  </a:lnTo>
                  <a:lnTo>
                    <a:pt x="40" y="114"/>
                  </a:lnTo>
                  <a:lnTo>
                    <a:pt x="50" y="109"/>
                  </a:lnTo>
                  <a:lnTo>
                    <a:pt x="55" y="104"/>
                  </a:lnTo>
                  <a:lnTo>
                    <a:pt x="60" y="99"/>
                  </a:lnTo>
                  <a:lnTo>
                    <a:pt x="60" y="94"/>
                  </a:lnTo>
                  <a:lnTo>
                    <a:pt x="65" y="94"/>
                  </a:lnTo>
                  <a:lnTo>
                    <a:pt x="65" y="89"/>
                  </a:lnTo>
                  <a:lnTo>
                    <a:pt x="65" y="84"/>
                  </a:lnTo>
                  <a:lnTo>
                    <a:pt x="70" y="84"/>
                  </a:lnTo>
                  <a:lnTo>
                    <a:pt x="70" y="79"/>
                  </a:lnTo>
                  <a:lnTo>
                    <a:pt x="75" y="79"/>
                  </a:lnTo>
                  <a:lnTo>
                    <a:pt x="75" y="74"/>
                  </a:lnTo>
                  <a:lnTo>
                    <a:pt x="80" y="69"/>
                  </a:lnTo>
                  <a:lnTo>
                    <a:pt x="80" y="64"/>
                  </a:lnTo>
                  <a:lnTo>
                    <a:pt x="80" y="59"/>
                  </a:lnTo>
                  <a:lnTo>
                    <a:pt x="85" y="49"/>
                  </a:lnTo>
                  <a:lnTo>
                    <a:pt x="85" y="39"/>
                  </a:lnTo>
                  <a:lnTo>
                    <a:pt x="85" y="29"/>
                  </a:lnTo>
                  <a:lnTo>
                    <a:pt x="85" y="24"/>
                  </a:lnTo>
                  <a:lnTo>
                    <a:pt x="90" y="19"/>
                  </a:lnTo>
                  <a:lnTo>
                    <a:pt x="90" y="14"/>
                  </a:lnTo>
                  <a:lnTo>
                    <a:pt x="90" y="9"/>
                  </a:lnTo>
                  <a:lnTo>
                    <a:pt x="95" y="4"/>
                  </a:lnTo>
                  <a:lnTo>
                    <a:pt x="10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98"/>
            <xdr:cNvSpPr>
              <a:spLocks/>
            </xdr:cNvSpPr>
          </xdr:nvSpPr>
          <xdr:spPr bwMode="auto">
            <a:xfrm>
              <a:off x="1819" y="1295"/>
              <a:ext cx="119" cy="70"/>
            </a:xfrm>
            <a:custGeom>
              <a:avLst/>
              <a:gdLst>
                <a:gd name="T0" fmla="*/ 0 w 119"/>
                <a:gd name="T1" fmla="*/ 70 h 70"/>
                <a:gd name="T2" fmla="*/ 10 w 119"/>
                <a:gd name="T3" fmla="*/ 65 h 70"/>
                <a:gd name="T4" fmla="*/ 20 w 119"/>
                <a:gd name="T5" fmla="*/ 60 h 70"/>
                <a:gd name="T6" fmla="*/ 25 w 119"/>
                <a:gd name="T7" fmla="*/ 55 h 70"/>
                <a:gd name="T8" fmla="*/ 30 w 119"/>
                <a:gd name="T9" fmla="*/ 55 h 70"/>
                <a:gd name="T10" fmla="*/ 35 w 119"/>
                <a:gd name="T11" fmla="*/ 50 h 70"/>
                <a:gd name="T12" fmla="*/ 40 w 119"/>
                <a:gd name="T13" fmla="*/ 45 h 70"/>
                <a:gd name="T14" fmla="*/ 45 w 119"/>
                <a:gd name="T15" fmla="*/ 35 h 70"/>
                <a:gd name="T16" fmla="*/ 55 w 119"/>
                <a:gd name="T17" fmla="*/ 30 h 70"/>
                <a:gd name="T18" fmla="*/ 64 w 119"/>
                <a:gd name="T19" fmla="*/ 20 h 70"/>
                <a:gd name="T20" fmla="*/ 74 w 119"/>
                <a:gd name="T21" fmla="*/ 15 h 70"/>
                <a:gd name="T22" fmla="*/ 79 w 119"/>
                <a:gd name="T23" fmla="*/ 10 h 70"/>
                <a:gd name="T24" fmla="*/ 84 w 119"/>
                <a:gd name="T25" fmla="*/ 10 h 70"/>
                <a:gd name="T26" fmla="*/ 89 w 119"/>
                <a:gd name="T27" fmla="*/ 5 h 70"/>
                <a:gd name="T28" fmla="*/ 94 w 119"/>
                <a:gd name="T29" fmla="*/ 5 h 70"/>
                <a:gd name="T30" fmla="*/ 99 w 119"/>
                <a:gd name="T31" fmla="*/ 5 h 70"/>
                <a:gd name="T32" fmla="*/ 109 w 119"/>
                <a:gd name="T33" fmla="*/ 5 h 70"/>
                <a:gd name="T34" fmla="*/ 114 w 119"/>
                <a:gd name="T35" fmla="*/ 0 h 70"/>
                <a:gd name="T36" fmla="*/ 119 w 119"/>
                <a:gd name="T37" fmla="*/ 0 h 7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9"/>
                <a:gd name="T58" fmla="*/ 0 h 70"/>
                <a:gd name="T59" fmla="*/ 119 w 119"/>
                <a:gd name="T60" fmla="*/ 70 h 7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9" h="70">
                  <a:moveTo>
                    <a:pt x="0" y="70"/>
                  </a:moveTo>
                  <a:lnTo>
                    <a:pt x="10" y="65"/>
                  </a:lnTo>
                  <a:lnTo>
                    <a:pt x="20" y="60"/>
                  </a:lnTo>
                  <a:lnTo>
                    <a:pt x="25" y="55"/>
                  </a:lnTo>
                  <a:lnTo>
                    <a:pt x="30" y="55"/>
                  </a:lnTo>
                  <a:lnTo>
                    <a:pt x="35" y="50"/>
                  </a:lnTo>
                  <a:lnTo>
                    <a:pt x="40" y="45"/>
                  </a:lnTo>
                  <a:lnTo>
                    <a:pt x="45" y="35"/>
                  </a:lnTo>
                  <a:lnTo>
                    <a:pt x="55" y="30"/>
                  </a:lnTo>
                  <a:lnTo>
                    <a:pt x="64" y="20"/>
                  </a:lnTo>
                  <a:lnTo>
                    <a:pt x="74" y="15"/>
                  </a:lnTo>
                  <a:lnTo>
                    <a:pt x="79" y="10"/>
                  </a:lnTo>
                  <a:lnTo>
                    <a:pt x="84" y="10"/>
                  </a:lnTo>
                  <a:lnTo>
                    <a:pt x="89" y="5"/>
                  </a:lnTo>
                  <a:lnTo>
                    <a:pt x="94" y="5"/>
                  </a:lnTo>
                  <a:lnTo>
                    <a:pt x="99" y="5"/>
                  </a:lnTo>
                  <a:lnTo>
                    <a:pt x="109" y="5"/>
                  </a:lnTo>
                  <a:lnTo>
                    <a:pt x="114" y="0"/>
                  </a:lnTo>
                  <a:lnTo>
                    <a:pt x="1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99"/>
            <xdr:cNvSpPr>
              <a:spLocks/>
            </xdr:cNvSpPr>
          </xdr:nvSpPr>
          <xdr:spPr bwMode="auto">
            <a:xfrm>
              <a:off x="1739" y="1365"/>
              <a:ext cx="75" cy="25"/>
            </a:xfrm>
            <a:custGeom>
              <a:avLst/>
              <a:gdLst>
                <a:gd name="T0" fmla="*/ 0 w 75"/>
                <a:gd name="T1" fmla="*/ 25 h 25"/>
                <a:gd name="T2" fmla="*/ 10 w 75"/>
                <a:gd name="T3" fmla="*/ 25 h 25"/>
                <a:gd name="T4" fmla="*/ 20 w 75"/>
                <a:gd name="T5" fmla="*/ 20 h 25"/>
                <a:gd name="T6" fmla="*/ 40 w 75"/>
                <a:gd name="T7" fmla="*/ 15 h 25"/>
                <a:gd name="T8" fmla="*/ 50 w 75"/>
                <a:gd name="T9" fmla="*/ 10 h 25"/>
                <a:gd name="T10" fmla="*/ 60 w 75"/>
                <a:gd name="T11" fmla="*/ 5 h 25"/>
                <a:gd name="T12" fmla="*/ 60 w 75"/>
                <a:gd name="T13" fmla="*/ 5 h 25"/>
                <a:gd name="T14" fmla="*/ 65 w 75"/>
                <a:gd name="T15" fmla="*/ 0 h 25"/>
                <a:gd name="T16" fmla="*/ 70 w 75"/>
                <a:gd name="T17" fmla="*/ 0 h 25"/>
                <a:gd name="T18" fmla="*/ 75 w 75"/>
                <a:gd name="T19" fmla="*/ 0 h 25"/>
                <a:gd name="T20" fmla="*/ 70 w 75"/>
                <a:gd name="T21" fmla="*/ 0 h 25"/>
                <a:gd name="T22" fmla="*/ 65 w 75"/>
                <a:gd name="T23" fmla="*/ 0 h 25"/>
                <a:gd name="T24" fmla="*/ 60 w 75"/>
                <a:gd name="T25" fmla="*/ 0 h 25"/>
                <a:gd name="T26" fmla="*/ 60 w 75"/>
                <a:gd name="T27" fmla="*/ 0 h 25"/>
                <a:gd name="T28" fmla="*/ 50 w 75"/>
                <a:gd name="T29" fmla="*/ 0 h 25"/>
                <a:gd name="T30" fmla="*/ 40 w 75"/>
                <a:gd name="T31" fmla="*/ 0 h 25"/>
                <a:gd name="T32" fmla="*/ 35 w 75"/>
                <a:gd name="T33" fmla="*/ 0 h 25"/>
                <a:gd name="T34" fmla="*/ 25 w 75"/>
                <a:gd name="T35" fmla="*/ 0 h 25"/>
                <a:gd name="T36" fmla="*/ 20 w 75"/>
                <a:gd name="T37" fmla="*/ 0 h 25"/>
                <a:gd name="T38" fmla="*/ 15 w 75"/>
                <a:gd name="T39" fmla="*/ 5 h 25"/>
                <a:gd name="T40" fmla="*/ 10 w 7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5"/>
                <a:gd name="T64" fmla="*/ 0 h 25"/>
                <a:gd name="T65" fmla="*/ 75 w 7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5" h="25">
                  <a:moveTo>
                    <a:pt x="0" y="25"/>
                  </a:moveTo>
                  <a:lnTo>
                    <a:pt x="10" y="25"/>
                  </a:lnTo>
                  <a:lnTo>
                    <a:pt x="20" y="20"/>
                  </a:lnTo>
                  <a:lnTo>
                    <a:pt x="40" y="15"/>
                  </a:lnTo>
                  <a:lnTo>
                    <a:pt x="50" y="10"/>
                  </a:lnTo>
                  <a:lnTo>
                    <a:pt x="60" y="5"/>
                  </a:lnTo>
                  <a:lnTo>
                    <a:pt x="65" y="0"/>
                  </a:lnTo>
                  <a:lnTo>
                    <a:pt x="70" y="0"/>
                  </a:lnTo>
                  <a:lnTo>
                    <a:pt x="75" y="0"/>
                  </a:lnTo>
                  <a:lnTo>
                    <a:pt x="70" y="0"/>
                  </a:lnTo>
                  <a:lnTo>
                    <a:pt x="65" y="0"/>
                  </a:lnTo>
                  <a:lnTo>
                    <a:pt x="60" y="0"/>
                  </a:lnTo>
                  <a:lnTo>
                    <a:pt x="50" y="0"/>
                  </a:lnTo>
                  <a:lnTo>
                    <a:pt x="40" y="0"/>
                  </a:lnTo>
                  <a:lnTo>
                    <a:pt x="35"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300"/>
            <xdr:cNvSpPr>
              <a:spLocks/>
            </xdr:cNvSpPr>
          </xdr:nvSpPr>
          <xdr:spPr bwMode="auto">
            <a:xfrm>
              <a:off x="1948" y="1474"/>
              <a:ext cx="55" cy="15"/>
            </a:xfrm>
            <a:custGeom>
              <a:avLst/>
              <a:gdLst>
                <a:gd name="T0" fmla="*/ 55 w 55"/>
                <a:gd name="T1" fmla="*/ 15 h 15"/>
                <a:gd name="T2" fmla="*/ 55 w 55"/>
                <a:gd name="T3" fmla="*/ 15 h 15"/>
                <a:gd name="T4" fmla="*/ 50 w 55"/>
                <a:gd name="T5" fmla="*/ 10 h 15"/>
                <a:gd name="T6" fmla="*/ 50 w 55"/>
                <a:gd name="T7" fmla="*/ 10 h 15"/>
                <a:gd name="T8" fmla="*/ 45 w 55"/>
                <a:gd name="T9" fmla="*/ 5 h 15"/>
                <a:gd name="T10" fmla="*/ 40 w 55"/>
                <a:gd name="T11" fmla="*/ 5 h 15"/>
                <a:gd name="T12" fmla="*/ 40 w 55"/>
                <a:gd name="T13" fmla="*/ 5 h 15"/>
                <a:gd name="T14" fmla="*/ 30 w 55"/>
                <a:gd name="T15" fmla="*/ 0 h 15"/>
                <a:gd name="T16" fmla="*/ 25 w 55"/>
                <a:gd name="T17" fmla="*/ 0 h 15"/>
                <a:gd name="T18" fmla="*/ 15 w 55"/>
                <a:gd name="T19" fmla="*/ 0 h 15"/>
                <a:gd name="T20" fmla="*/ 10 w 55"/>
                <a:gd name="T21" fmla="*/ 0 h 15"/>
                <a:gd name="T22" fmla="*/ 0 w 5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5"/>
                <a:gd name="T37" fmla="*/ 0 h 15"/>
                <a:gd name="T38" fmla="*/ 55 w 5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5" h="15">
                  <a:moveTo>
                    <a:pt x="55" y="15"/>
                  </a:moveTo>
                  <a:lnTo>
                    <a:pt x="55" y="15"/>
                  </a:lnTo>
                  <a:lnTo>
                    <a:pt x="50" y="10"/>
                  </a:lnTo>
                  <a:lnTo>
                    <a:pt x="45" y="5"/>
                  </a:lnTo>
                  <a:lnTo>
                    <a:pt x="40" y="5"/>
                  </a:lnTo>
                  <a:lnTo>
                    <a:pt x="30" y="0"/>
                  </a:lnTo>
                  <a:lnTo>
                    <a:pt x="25" y="0"/>
                  </a:lnTo>
                  <a:lnTo>
                    <a:pt x="15"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301"/>
            <xdr:cNvSpPr>
              <a:spLocks/>
            </xdr:cNvSpPr>
          </xdr:nvSpPr>
          <xdr:spPr bwMode="auto">
            <a:xfrm>
              <a:off x="1948" y="1474"/>
              <a:ext cx="30" cy="50"/>
            </a:xfrm>
            <a:custGeom>
              <a:avLst/>
              <a:gdLst>
                <a:gd name="T0" fmla="*/ 30 w 30"/>
                <a:gd name="T1" fmla="*/ 50 h 50"/>
                <a:gd name="T2" fmla="*/ 25 w 30"/>
                <a:gd name="T3" fmla="*/ 45 h 50"/>
                <a:gd name="T4" fmla="*/ 25 w 30"/>
                <a:gd name="T5" fmla="*/ 40 h 50"/>
                <a:gd name="T6" fmla="*/ 15 w 30"/>
                <a:gd name="T7" fmla="*/ 35 h 50"/>
                <a:gd name="T8" fmla="*/ 10 w 30"/>
                <a:gd name="T9" fmla="*/ 25 h 50"/>
                <a:gd name="T10" fmla="*/ 5 w 30"/>
                <a:gd name="T11" fmla="*/ 10 h 50"/>
                <a:gd name="T12" fmla="*/ 0 w 30"/>
                <a:gd name="T13" fmla="*/ 10 h 50"/>
                <a:gd name="T14" fmla="*/ 0 w 30"/>
                <a:gd name="T15" fmla="*/ 10 h 50"/>
                <a:gd name="T16" fmla="*/ 0 w 30"/>
                <a:gd name="T17" fmla="*/ 5 h 50"/>
                <a:gd name="T18" fmla="*/ 0 w 30"/>
                <a:gd name="T19" fmla="*/ 5 h 50"/>
                <a:gd name="T20" fmla="*/ 0 w 30"/>
                <a:gd name="T21" fmla="*/ 5 h 50"/>
                <a:gd name="T22" fmla="*/ 0 w 30"/>
                <a:gd name="T23" fmla="*/ 0 h 50"/>
                <a:gd name="T24" fmla="*/ 0 w 30"/>
                <a:gd name="T25" fmla="*/ 0 h 5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50"/>
                <a:gd name="T41" fmla="*/ 30 w 30"/>
                <a:gd name="T42" fmla="*/ 50 h 5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50">
                  <a:moveTo>
                    <a:pt x="30" y="50"/>
                  </a:moveTo>
                  <a:lnTo>
                    <a:pt x="25" y="45"/>
                  </a:lnTo>
                  <a:lnTo>
                    <a:pt x="25" y="40"/>
                  </a:lnTo>
                  <a:lnTo>
                    <a:pt x="15" y="35"/>
                  </a:lnTo>
                  <a:lnTo>
                    <a:pt x="10" y="25"/>
                  </a:lnTo>
                  <a:lnTo>
                    <a:pt x="5" y="10"/>
                  </a:lnTo>
                  <a:lnTo>
                    <a:pt x="0"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302"/>
            <xdr:cNvSpPr>
              <a:spLocks/>
            </xdr:cNvSpPr>
          </xdr:nvSpPr>
          <xdr:spPr bwMode="auto">
            <a:xfrm>
              <a:off x="1874" y="1514"/>
              <a:ext cx="69" cy="25"/>
            </a:xfrm>
            <a:custGeom>
              <a:avLst/>
              <a:gdLst>
                <a:gd name="T0" fmla="*/ 69 w 69"/>
                <a:gd name="T1" fmla="*/ 25 h 25"/>
                <a:gd name="T2" fmla="*/ 59 w 69"/>
                <a:gd name="T3" fmla="*/ 15 h 25"/>
                <a:gd name="T4" fmla="*/ 54 w 69"/>
                <a:gd name="T5" fmla="*/ 10 h 25"/>
                <a:gd name="T6" fmla="*/ 49 w 69"/>
                <a:gd name="T7" fmla="*/ 10 h 25"/>
                <a:gd name="T8" fmla="*/ 49 w 69"/>
                <a:gd name="T9" fmla="*/ 10 h 25"/>
                <a:gd name="T10" fmla="*/ 34 w 69"/>
                <a:gd name="T11" fmla="*/ 5 h 25"/>
                <a:gd name="T12" fmla="*/ 24 w 69"/>
                <a:gd name="T13" fmla="*/ 5 h 25"/>
                <a:gd name="T14" fmla="*/ 9 w 69"/>
                <a:gd name="T15" fmla="*/ 0 h 25"/>
                <a:gd name="T16" fmla="*/ 4 w 69"/>
                <a:gd name="T17" fmla="*/ 0 h 25"/>
                <a:gd name="T18" fmla="*/ 0 w 6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25"/>
                <a:gd name="T32" fmla="*/ 69 w 6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25">
                  <a:moveTo>
                    <a:pt x="69" y="25"/>
                  </a:moveTo>
                  <a:lnTo>
                    <a:pt x="59" y="15"/>
                  </a:lnTo>
                  <a:lnTo>
                    <a:pt x="54" y="10"/>
                  </a:lnTo>
                  <a:lnTo>
                    <a:pt x="49" y="10"/>
                  </a:lnTo>
                  <a:lnTo>
                    <a:pt x="34" y="5"/>
                  </a:lnTo>
                  <a:lnTo>
                    <a:pt x="24" y="5"/>
                  </a:lnTo>
                  <a:lnTo>
                    <a:pt x="9" y="0"/>
                  </a:lnTo>
                  <a:lnTo>
                    <a:pt x="4"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303"/>
            <xdr:cNvSpPr>
              <a:spLocks/>
            </xdr:cNvSpPr>
          </xdr:nvSpPr>
          <xdr:spPr bwMode="auto">
            <a:xfrm>
              <a:off x="1829" y="1514"/>
              <a:ext cx="40" cy="10"/>
            </a:xfrm>
            <a:custGeom>
              <a:avLst/>
              <a:gdLst>
                <a:gd name="T0" fmla="*/ 5 w 40"/>
                <a:gd name="T1" fmla="*/ 10 h 10"/>
                <a:gd name="T2" fmla="*/ 0 w 40"/>
                <a:gd name="T3" fmla="*/ 10 h 10"/>
                <a:gd name="T4" fmla="*/ 0 w 40"/>
                <a:gd name="T5" fmla="*/ 10 h 10"/>
                <a:gd name="T6" fmla="*/ 5 w 40"/>
                <a:gd name="T7" fmla="*/ 5 h 10"/>
                <a:gd name="T8" fmla="*/ 5 w 40"/>
                <a:gd name="T9" fmla="*/ 0 h 10"/>
                <a:gd name="T10" fmla="*/ 5 w 40"/>
                <a:gd name="T11" fmla="*/ 0 h 10"/>
                <a:gd name="T12" fmla="*/ 10 w 40"/>
                <a:gd name="T13" fmla="*/ 0 h 10"/>
                <a:gd name="T14" fmla="*/ 15 w 40"/>
                <a:gd name="T15" fmla="*/ 0 h 10"/>
                <a:gd name="T16" fmla="*/ 25 w 40"/>
                <a:gd name="T17" fmla="*/ 0 h 10"/>
                <a:gd name="T18" fmla="*/ 30 w 40"/>
                <a:gd name="T19" fmla="*/ 0 h 10"/>
                <a:gd name="T20" fmla="*/ 35 w 40"/>
                <a:gd name="T21" fmla="*/ 0 h 10"/>
                <a:gd name="T22" fmla="*/ 40 w 4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5" y="10"/>
                  </a:moveTo>
                  <a:lnTo>
                    <a:pt x="0" y="10"/>
                  </a:lnTo>
                  <a:lnTo>
                    <a:pt x="5" y="5"/>
                  </a:lnTo>
                  <a:lnTo>
                    <a:pt x="5" y="0"/>
                  </a:lnTo>
                  <a:lnTo>
                    <a:pt x="10" y="0"/>
                  </a:lnTo>
                  <a:lnTo>
                    <a:pt x="15" y="0"/>
                  </a:lnTo>
                  <a:lnTo>
                    <a:pt x="25"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304"/>
            <xdr:cNvSpPr>
              <a:spLocks/>
            </xdr:cNvSpPr>
          </xdr:nvSpPr>
          <xdr:spPr bwMode="auto">
            <a:xfrm>
              <a:off x="1963" y="1415"/>
              <a:ext cx="40" cy="49"/>
            </a:xfrm>
            <a:custGeom>
              <a:avLst/>
              <a:gdLst>
                <a:gd name="T0" fmla="*/ 40 w 40"/>
                <a:gd name="T1" fmla="*/ 49 h 49"/>
                <a:gd name="T2" fmla="*/ 35 w 40"/>
                <a:gd name="T3" fmla="*/ 39 h 49"/>
                <a:gd name="T4" fmla="*/ 30 w 40"/>
                <a:gd name="T5" fmla="*/ 34 h 49"/>
                <a:gd name="T6" fmla="*/ 25 w 40"/>
                <a:gd name="T7" fmla="*/ 19 h 49"/>
                <a:gd name="T8" fmla="*/ 20 w 40"/>
                <a:gd name="T9" fmla="*/ 14 h 49"/>
                <a:gd name="T10" fmla="*/ 15 w 40"/>
                <a:gd name="T11" fmla="*/ 9 h 49"/>
                <a:gd name="T12" fmla="*/ 10 w 40"/>
                <a:gd name="T13" fmla="*/ 5 h 49"/>
                <a:gd name="T14" fmla="*/ 5 w 40"/>
                <a:gd name="T15" fmla="*/ 5 h 49"/>
                <a:gd name="T16" fmla="*/ 5 w 40"/>
                <a:gd name="T17" fmla="*/ 0 h 49"/>
                <a:gd name="T18" fmla="*/ 0 w 40"/>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49"/>
                <a:gd name="T32" fmla="*/ 40 w 40"/>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49">
                  <a:moveTo>
                    <a:pt x="40" y="49"/>
                  </a:moveTo>
                  <a:lnTo>
                    <a:pt x="35" y="39"/>
                  </a:lnTo>
                  <a:lnTo>
                    <a:pt x="30" y="34"/>
                  </a:lnTo>
                  <a:lnTo>
                    <a:pt x="25" y="19"/>
                  </a:lnTo>
                  <a:lnTo>
                    <a:pt x="20" y="14"/>
                  </a:lnTo>
                  <a:lnTo>
                    <a:pt x="15" y="9"/>
                  </a:lnTo>
                  <a:lnTo>
                    <a:pt x="10" y="5"/>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305"/>
            <xdr:cNvSpPr>
              <a:spLocks/>
            </xdr:cNvSpPr>
          </xdr:nvSpPr>
          <xdr:spPr bwMode="auto">
            <a:xfrm>
              <a:off x="1963" y="1405"/>
              <a:ext cx="60" cy="5"/>
            </a:xfrm>
            <a:custGeom>
              <a:avLst/>
              <a:gdLst>
                <a:gd name="T0" fmla="*/ 0 w 60"/>
                <a:gd name="T1" fmla="*/ 5 h 5"/>
                <a:gd name="T2" fmla="*/ 5 w 60"/>
                <a:gd name="T3" fmla="*/ 5 h 5"/>
                <a:gd name="T4" fmla="*/ 10 w 60"/>
                <a:gd name="T5" fmla="*/ 5 h 5"/>
                <a:gd name="T6" fmla="*/ 15 w 60"/>
                <a:gd name="T7" fmla="*/ 5 h 5"/>
                <a:gd name="T8" fmla="*/ 20 w 60"/>
                <a:gd name="T9" fmla="*/ 0 h 5"/>
                <a:gd name="T10" fmla="*/ 25 w 60"/>
                <a:gd name="T11" fmla="*/ 0 h 5"/>
                <a:gd name="T12" fmla="*/ 30 w 60"/>
                <a:gd name="T13" fmla="*/ 0 h 5"/>
                <a:gd name="T14" fmla="*/ 30 w 60"/>
                <a:gd name="T15" fmla="*/ 0 h 5"/>
                <a:gd name="T16" fmla="*/ 45 w 60"/>
                <a:gd name="T17" fmla="*/ 0 h 5"/>
                <a:gd name="T18" fmla="*/ 50 w 60"/>
                <a:gd name="T19" fmla="*/ 5 h 5"/>
                <a:gd name="T20" fmla="*/ 55 w 60"/>
                <a:gd name="T21" fmla="*/ 5 h 5"/>
                <a:gd name="T22" fmla="*/ 60 w 6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5"/>
                <a:gd name="T38" fmla="*/ 60 w 6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5">
                  <a:moveTo>
                    <a:pt x="0" y="5"/>
                  </a:moveTo>
                  <a:lnTo>
                    <a:pt x="5" y="5"/>
                  </a:lnTo>
                  <a:lnTo>
                    <a:pt x="10" y="5"/>
                  </a:lnTo>
                  <a:lnTo>
                    <a:pt x="15" y="5"/>
                  </a:lnTo>
                  <a:lnTo>
                    <a:pt x="20" y="0"/>
                  </a:lnTo>
                  <a:lnTo>
                    <a:pt x="25" y="0"/>
                  </a:lnTo>
                  <a:lnTo>
                    <a:pt x="30" y="0"/>
                  </a:lnTo>
                  <a:lnTo>
                    <a:pt x="45" y="0"/>
                  </a:lnTo>
                  <a:lnTo>
                    <a:pt x="50" y="5"/>
                  </a:lnTo>
                  <a:lnTo>
                    <a:pt x="55" y="5"/>
                  </a:lnTo>
                  <a:lnTo>
                    <a:pt x="6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306"/>
            <xdr:cNvSpPr>
              <a:spLocks/>
            </xdr:cNvSpPr>
          </xdr:nvSpPr>
          <xdr:spPr bwMode="auto">
            <a:xfrm>
              <a:off x="1769" y="1454"/>
              <a:ext cx="50" cy="55"/>
            </a:xfrm>
            <a:custGeom>
              <a:avLst/>
              <a:gdLst>
                <a:gd name="T0" fmla="*/ 45 w 50"/>
                <a:gd name="T1" fmla="*/ 55 h 55"/>
                <a:gd name="T2" fmla="*/ 45 w 50"/>
                <a:gd name="T3" fmla="*/ 50 h 55"/>
                <a:gd name="T4" fmla="*/ 50 w 50"/>
                <a:gd name="T5" fmla="*/ 50 h 55"/>
                <a:gd name="T6" fmla="*/ 50 w 50"/>
                <a:gd name="T7" fmla="*/ 45 h 55"/>
                <a:gd name="T8" fmla="*/ 50 w 50"/>
                <a:gd name="T9" fmla="*/ 45 h 55"/>
                <a:gd name="T10" fmla="*/ 50 w 50"/>
                <a:gd name="T11" fmla="*/ 40 h 55"/>
                <a:gd name="T12" fmla="*/ 50 w 50"/>
                <a:gd name="T13" fmla="*/ 35 h 55"/>
                <a:gd name="T14" fmla="*/ 45 w 50"/>
                <a:gd name="T15" fmla="*/ 30 h 55"/>
                <a:gd name="T16" fmla="*/ 45 w 50"/>
                <a:gd name="T17" fmla="*/ 25 h 55"/>
                <a:gd name="T18" fmla="*/ 40 w 50"/>
                <a:gd name="T19" fmla="*/ 20 h 55"/>
                <a:gd name="T20" fmla="*/ 35 w 50"/>
                <a:gd name="T21" fmla="*/ 10 h 55"/>
                <a:gd name="T22" fmla="*/ 35 w 50"/>
                <a:gd name="T23" fmla="*/ 10 h 55"/>
                <a:gd name="T24" fmla="*/ 30 w 50"/>
                <a:gd name="T25" fmla="*/ 5 h 55"/>
                <a:gd name="T26" fmla="*/ 30 w 50"/>
                <a:gd name="T27" fmla="*/ 0 h 55"/>
                <a:gd name="T28" fmla="*/ 35 w 50"/>
                <a:gd name="T29" fmla="*/ 0 h 55"/>
                <a:gd name="T30" fmla="*/ 25 w 50"/>
                <a:gd name="T31" fmla="*/ 5 h 55"/>
                <a:gd name="T32" fmla="*/ 20 w 50"/>
                <a:gd name="T33" fmla="*/ 5 h 55"/>
                <a:gd name="T34" fmla="*/ 15 w 50"/>
                <a:gd name="T35" fmla="*/ 5 h 55"/>
                <a:gd name="T36" fmla="*/ 15 w 50"/>
                <a:gd name="T37" fmla="*/ 10 h 55"/>
                <a:gd name="T38" fmla="*/ 10 w 50"/>
                <a:gd name="T39" fmla="*/ 15 h 55"/>
                <a:gd name="T40" fmla="*/ 10 w 50"/>
                <a:gd name="T41" fmla="*/ 20 h 55"/>
                <a:gd name="T42" fmla="*/ 0 w 50"/>
                <a:gd name="T43" fmla="*/ 30 h 5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55"/>
                <a:gd name="T68" fmla="*/ 50 w 50"/>
                <a:gd name="T69" fmla="*/ 55 h 5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55">
                  <a:moveTo>
                    <a:pt x="45" y="55"/>
                  </a:moveTo>
                  <a:lnTo>
                    <a:pt x="45" y="50"/>
                  </a:lnTo>
                  <a:lnTo>
                    <a:pt x="50" y="50"/>
                  </a:lnTo>
                  <a:lnTo>
                    <a:pt x="50" y="45"/>
                  </a:lnTo>
                  <a:lnTo>
                    <a:pt x="50" y="40"/>
                  </a:lnTo>
                  <a:lnTo>
                    <a:pt x="50" y="35"/>
                  </a:lnTo>
                  <a:lnTo>
                    <a:pt x="45" y="30"/>
                  </a:lnTo>
                  <a:lnTo>
                    <a:pt x="45" y="25"/>
                  </a:lnTo>
                  <a:lnTo>
                    <a:pt x="40" y="20"/>
                  </a:lnTo>
                  <a:lnTo>
                    <a:pt x="35" y="10"/>
                  </a:lnTo>
                  <a:lnTo>
                    <a:pt x="30" y="5"/>
                  </a:lnTo>
                  <a:lnTo>
                    <a:pt x="30" y="0"/>
                  </a:lnTo>
                  <a:lnTo>
                    <a:pt x="35" y="0"/>
                  </a:lnTo>
                  <a:lnTo>
                    <a:pt x="25" y="5"/>
                  </a:lnTo>
                  <a:lnTo>
                    <a:pt x="20" y="5"/>
                  </a:lnTo>
                  <a:lnTo>
                    <a:pt x="15" y="5"/>
                  </a:lnTo>
                  <a:lnTo>
                    <a:pt x="15" y="10"/>
                  </a:lnTo>
                  <a:lnTo>
                    <a:pt x="10" y="15"/>
                  </a:lnTo>
                  <a:lnTo>
                    <a:pt x="10" y="2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307"/>
            <xdr:cNvSpPr>
              <a:spLocks/>
            </xdr:cNvSpPr>
          </xdr:nvSpPr>
          <xdr:spPr bwMode="auto">
            <a:xfrm>
              <a:off x="1958" y="1340"/>
              <a:ext cx="45" cy="50"/>
            </a:xfrm>
            <a:custGeom>
              <a:avLst/>
              <a:gdLst>
                <a:gd name="T0" fmla="*/ 45 w 45"/>
                <a:gd name="T1" fmla="*/ 50 h 50"/>
                <a:gd name="T2" fmla="*/ 40 w 45"/>
                <a:gd name="T3" fmla="*/ 45 h 50"/>
                <a:gd name="T4" fmla="*/ 35 w 45"/>
                <a:gd name="T5" fmla="*/ 45 h 50"/>
                <a:gd name="T6" fmla="*/ 25 w 45"/>
                <a:gd name="T7" fmla="*/ 35 h 50"/>
                <a:gd name="T8" fmla="*/ 20 w 45"/>
                <a:gd name="T9" fmla="*/ 30 h 50"/>
                <a:gd name="T10" fmla="*/ 15 w 45"/>
                <a:gd name="T11" fmla="*/ 25 h 50"/>
                <a:gd name="T12" fmla="*/ 10 w 45"/>
                <a:gd name="T13" fmla="*/ 25 h 50"/>
                <a:gd name="T14" fmla="*/ 5 w 45"/>
                <a:gd name="T15" fmla="*/ 20 h 50"/>
                <a:gd name="T16" fmla="*/ 0 w 45"/>
                <a:gd name="T17" fmla="*/ 20 h 50"/>
                <a:gd name="T18" fmla="*/ 5 w 45"/>
                <a:gd name="T19" fmla="*/ 20 h 50"/>
                <a:gd name="T20" fmla="*/ 5 w 45"/>
                <a:gd name="T21" fmla="*/ 15 h 50"/>
                <a:gd name="T22" fmla="*/ 15 w 45"/>
                <a:gd name="T23" fmla="*/ 10 h 50"/>
                <a:gd name="T24" fmla="*/ 20 w 45"/>
                <a:gd name="T25" fmla="*/ 5 h 50"/>
                <a:gd name="T26" fmla="*/ 25 w 45"/>
                <a:gd name="T27" fmla="*/ 5 h 50"/>
                <a:gd name="T28" fmla="*/ 30 w 45"/>
                <a:gd name="T29" fmla="*/ 0 h 50"/>
                <a:gd name="T30" fmla="*/ 35 w 45"/>
                <a:gd name="T31" fmla="*/ 0 h 5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50"/>
                <a:gd name="T50" fmla="*/ 45 w 45"/>
                <a:gd name="T51" fmla="*/ 50 h 5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50">
                  <a:moveTo>
                    <a:pt x="45" y="50"/>
                  </a:moveTo>
                  <a:lnTo>
                    <a:pt x="40" y="45"/>
                  </a:lnTo>
                  <a:lnTo>
                    <a:pt x="35" y="45"/>
                  </a:lnTo>
                  <a:lnTo>
                    <a:pt x="25" y="35"/>
                  </a:lnTo>
                  <a:lnTo>
                    <a:pt x="20" y="30"/>
                  </a:lnTo>
                  <a:lnTo>
                    <a:pt x="15" y="25"/>
                  </a:lnTo>
                  <a:lnTo>
                    <a:pt x="10" y="25"/>
                  </a:lnTo>
                  <a:lnTo>
                    <a:pt x="5" y="20"/>
                  </a:lnTo>
                  <a:lnTo>
                    <a:pt x="0" y="20"/>
                  </a:lnTo>
                  <a:lnTo>
                    <a:pt x="5" y="20"/>
                  </a:lnTo>
                  <a:lnTo>
                    <a:pt x="5" y="15"/>
                  </a:lnTo>
                  <a:lnTo>
                    <a:pt x="15" y="10"/>
                  </a:lnTo>
                  <a:lnTo>
                    <a:pt x="20" y="5"/>
                  </a:lnTo>
                  <a:lnTo>
                    <a:pt x="25" y="5"/>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308"/>
            <xdr:cNvSpPr>
              <a:spLocks/>
            </xdr:cNvSpPr>
          </xdr:nvSpPr>
          <xdr:spPr bwMode="auto">
            <a:xfrm>
              <a:off x="1744" y="1410"/>
              <a:ext cx="30" cy="49"/>
            </a:xfrm>
            <a:custGeom>
              <a:avLst/>
              <a:gdLst>
                <a:gd name="T0" fmla="*/ 25 w 30"/>
                <a:gd name="T1" fmla="*/ 49 h 49"/>
                <a:gd name="T2" fmla="*/ 30 w 30"/>
                <a:gd name="T3" fmla="*/ 44 h 49"/>
                <a:gd name="T4" fmla="*/ 30 w 30"/>
                <a:gd name="T5" fmla="*/ 39 h 49"/>
                <a:gd name="T6" fmla="*/ 30 w 30"/>
                <a:gd name="T7" fmla="*/ 34 h 49"/>
                <a:gd name="T8" fmla="*/ 30 w 30"/>
                <a:gd name="T9" fmla="*/ 29 h 49"/>
                <a:gd name="T10" fmla="*/ 25 w 30"/>
                <a:gd name="T11" fmla="*/ 24 h 49"/>
                <a:gd name="T12" fmla="*/ 25 w 30"/>
                <a:gd name="T13" fmla="*/ 14 h 49"/>
                <a:gd name="T14" fmla="*/ 25 w 30"/>
                <a:gd name="T15" fmla="*/ 10 h 49"/>
                <a:gd name="T16" fmla="*/ 25 w 30"/>
                <a:gd name="T17" fmla="*/ 10 h 49"/>
                <a:gd name="T18" fmla="*/ 25 w 30"/>
                <a:gd name="T19" fmla="*/ 5 h 49"/>
                <a:gd name="T20" fmla="*/ 30 w 30"/>
                <a:gd name="T21" fmla="*/ 5 h 49"/>
                <a:gd name="T22" fmla="*/ 30 w 30"/>
                <a:gd name="T23" fmla="*/ 0 h 49"/>
                <a:gd name="T24" fmla="*/ 30 w 30"/>
                <a:gd name="T25" fmla="*/ 0 h 49"/>
                <a:gd name="T26" fmla="*/ 25 w 30"/>
                <a:gd name="T27" fmla="*/ 0 h 49"/>
                <a:gd name="T28" fmla="*/ 20 w 30"/>
                <a:gd name="T29" fmla="*/ 0 h 49"/>
                <a:gd name="T30" fmla="*/ 15 w 30"/>
                <a:gd name="T31" fmla="*/ 0 h 49"/>
                <a:gd name="T32" fmla="*/ 10 w 30"/>
                <a:gd name="T33" fmla="*/ 0 h 49"/>
                <a:gd name="T34" fmla="*/ 10 w 30"/>
                <a:gd name="T35" fmla="*/ 5 h 49"/>
                <a:gd name="T36" fmla="*/ 5 w 30"/>
                <a:gd name="T37" fmla="*/ 5 h 49"/>
                <a:gd name="T38" fmla="*/ 0 w 30"/>
                <a:gd name="T39" fmla="*/ 10 h 49"/>
                <a:gd name="T40" fmla="*/ 0 w 30"/>
                <a:gd name="T41" fmla="*/ 10 h 4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0"/>
                <a:gd name="T64" fmla="*/ 0 h 49"/>
                <a:gd name="T65" fmla="*/ 30 w 30"/>
                <a:gd name="T66" fmla="*/ 49 h 4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0" h="49">
                  <a:moveTo>
                    <a:pt x="25" y="49"/>
                  </a:moveTo>
                  <a:lnTo>
                    <a:pt x="30" y="44"/>
                  </a:lnTo>
                  <a:lnTo>
                    <a:pt x="30" y="39"/>
                  </a:lnTo>
                  <a:lnTo>
                    <a:pt x="30" y="34"/>
                  </a:lnTo>
                  <a:lnTo>
                    <a:pt x="30" y="29"/>
                  </a:lnTo>
                  <a:lnTo>
                    <a:pt x="25" y="24"/>
                  </a:lnTo>
                  <a:lnTo>
                    <a:pt x="25" y="14"/>
                  </a:lnTo>
                  <a:lnTo>
                    <a:pt x="25" y="10"/>
                  </a:lnTo>
                  <a:lnTo>
                    <a:pt x="25" y="5"/>
                  </a:lnTo>
                  <a:lnTo>
                    <a:pt x="30" y="5"/>
                  </a:lnTo>
                  <a:lnTo>
                    <a:pt x="30" y="0"/>
                  </a:lnTo>
                  <a:lnTo>
                    <a:pt x="25" y="0"/>
                  </a:lnTo>
                  <a:lnTo>
                    <a:pt x="20" y="0"/>
                  </a:lnTo>
                  <a:lnTo>
                    <a:pt x="1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309"/>
            <xdr:cNvSpPr>
              <a:spLocks/>
            </xdr:cNvSpPr>
          </xdr:nvSpPr>
          <xdr:spPr bwMode="auto">
            <a:xfrm>
              <a:off x="1888" y="1285"/>
              <a:ext cx="80" cy="35"/>
            </a:xfrm>
            <a:custGeom>
              <a:avLst/>
              <a:gdLst>
                <a:gd name="T0" fmla="*/ 80 w 80"/>
                <a:gd name="T1" fmla="*/ 35 h 35"/>
                <a:gd name="T2" fmla="*/ 60 w 80"/>
                <a:gd name="T3" fmla="*/ 35 h 35"/>
                <a:gd name="T4" fmla="*/ 45 w 80"/>
                <a:gd name="T5" fmla="*/ 35 h 35"/>
                <a:gd name="T6" fmla="*/ 35 w 80"/>
                <a:gd name="T7" fmla="*/ 35 h 35"/>
                <a:gd name="T8" fmla="*/ 25 w 80"/>
                <a:gd name="T9" fmla="*/ 35 h 35"/>
                <a:gd name="T10" fmla="*/ 20 w 80"/>
                <a:gd name="T11" fmla="*/ 30 h 35"/>
                <a:gd name="T12" fmla="*/ 10 w 80"/>
                <a:gd name="T13" fmla="*/ 30 h 35"/>
                <a:gd name="T14" fmla="*/ 5 w 80"/>
                <a:gd name="T15" fmla="*/ 30 h 35"/>
                <a:gd name="T16" fmla="*/ 5 w 80"/>
                <a:gd name="T17" fmla="*/ 30 h 35"/>
                <a:gd name="T18" fmla="*/ 0 w 80"/>
                <a:gd name="T19" fmla="*/ 30 h 35"/>
                <a:gd name="T20" fmla="*/ 0 w 80"/>
                <a:gd name="T21" fmla="*/ 25 h 35"/>
                <a:gd name="T22" fmla="*/ 0 w 80"/>
                <a:gd name="T23" fmla="*/ 20 h 35"/>
                <a:gd name="T24" fmla="*/ 0 w 80"/>
                <a:gd name="T25" fmla="*/ 15 h 35"/>
                <a:gd name="T26" fmla="*/ 0 w 80"/>
                <a:gd name="T27" fmla="*/ 10 h 35"/>
                <a:gd name="T28" fmla="*/ 5 w 80"/>
                <a:gd name="T29" fmla="*/ 10 h 35"/>
                <a:gd name="T30" fmla="*/ 5 w 80"/>
                <a:gd name="T31" fmla="*/ 5 h 35"/>
                <a:gd name="T32" fmla="*/ 10 w 80"/>
                <a:gd name="T33" fmla="*/ 0 h 35"/>
                <a:gd name="T34" fmla="*/ 10 w 80"/>
                <a:gd name="T35" fmla="*/ 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0"/>
                <a:gd name="T55" fmla="*/ 0 h 35"/>
                <a:gd name="T56" fmla="*/ 80 w 80"/>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0" h="35">
                  <a:moveTo>
                    <a:pt x="80" y="35"/>
                  </a:moveTo>
                  <a:lnTo>
                    <a:pt x="60" y="35"/>
                  </a:lnTo>
                  <a:lnTo>
                    <a:pt x="45" y="35"/>
                  </a:lnTo>
                  <a:lnTo>
                    <a:pt x="35" y="35"/>
                  </a:lnTo>
                  <a:lnTo>
                    <a:pt x="25" y="35"/>
                  </a:lnTo>
                  <a:lnTo>
                    <a:pt x="20" y="30"/>
                  </a:lnTo>
                  <a:lnTo>
                    <a:pt x="10" y="30"/>
                  </a:lnTo>
                  <a:lnTo>
                    <a:pt x="5" y="30"/>
                  </a:lnTo>
                  <a:lnTo>
                    <a:pt x="0" y="30"/>
                  </a:lnTo>
                  <a:lnTo>
                    <a:pt x="0" y="25"/>
                  </a:lnTo>
                  <a:lnTo>
                    <a:pt x="0" y="20"/>
                  </a:lnTo>
                  <a:lnTo>
                    <a:pt x="0" y="15"/>
                  </a:lnTo>
                  <a:lnTo>
                    <a:pt x="0" y="10"/>
                  </a:lnTo>
                  <a:lnTo>
                    <a:pt x="5" y="10"/>
                  </a:lnTo>
                  <a:lnTo>
                    <a:pt x="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310"/>
            <xdr:cNvSpPr>
              <a:spLocks/>
            </xdr:cNvSpPr>
          </xdr:nvSpPr>
          <xdr:spPr bwMode="auto">
            <a:xfrm>
              <a:off x="1903" y="1434"/>
              <a:ext cx="60" cy="75"/>
            </a:xfrm>
            <a:custGeom>
              <a:avLst/>
              <a:gdLst>
                <a:gd name="T0" fmla="*/ 40 w 60"/>
                <a:gd name="T1" fmla="*/ 75 h 75"/>
                <a:gd name="T2" fmla="*/ 25 w 60"/>
                <a:gd name="T3" fmla="*/ 60 h 75"/>
                <a:gd name="T4" fmla="*/ 20 w 60"/>
                <a:gd name="T5" fmla="*/ 55 h 75"/>
                <a:gd name="T6" fmla="*/ 20 w 60"/>
                <a:gd name="T7" fmla="*/ 50 h 75"/>
                <a:gd name="T8" fmla="*/ 20 w 60"/>
                <a:gd name="T9" fmla="*/ 45 h 75"/>
                <a:gd name="T10" fmla="*/ 15 w 60"/>
                <a:gd name="T11" fmla="*/ 30 h 75"/>
                <a:gd name="T12" fmla="*/ 10 w 60"/>
                <a:gd name="T13" fmla="*/ 25 h 75"/>
                <a:gd name="T14" fmla="*/ 10 w 60"/>
                <a:gd name="T15" fmla="*/ 25 h 75"/>
                <a:gd name="T16" fmla="*/ 10 w 60"/>
                <a:gd name="T17" fmla="*/ 20 h 75"/>
                <a:gd name="T18" fmla="*/ 5 w 60"/>
                <a:gd name="T19" fmla="*/ 20 h 75"/>
                <a:gd name="T20" fmla="*/ 5 w 60"/>
                <a:gd name="T21" fmla="*/ 15 h 75"/>
                <a:gd name="T22" fmla="*/ 0 w 60"/>
                <a:gd name="T23" fmla="*/ 15 h 75"/>
                <a:gd name="T24" fmla="*/ 0 w 60"/>
                <a:gd name="T25" fmla="*/ 15 h 75"/>
                <a:gd name="T26" fmla="*/ 0 w 60"/>
                <a:gd name="T27" fmla="*/ 15 h 75"/>
                <a:gd name="T28" fmla="*/ 5 w 60"/>
                <a:gd name="T29" fmla="*/ 10 h 75"/>
                <a:gd name="T30" fmla="*/ 10 w 60"/>
                <a:gd name="T31" fmla="*/ 10 h 75"/>
                <a:gd name="T32" fmla="*/ 15 w 60"/>
                <a:gd name="T33" fmla="*/ 5 h 75"/>
                <a:gd name="T34" fmla="*/ 15 w 60"/>
                <a:gd name="T35" fmla="*/ 5 h 75"/>
                <a:gd name="T36" fmla="*/ 20 w 60"/>
                <a:gd name="T37" fmla="*/ 5 h 75"/>
                <a:gd name="T38" fmla="*/ 25 w 60"/>
                <a:gd name="T39" fmla="*/ 0 h 75"/>
                <a:gd name="T40" fmla="*/ 30 w 60"/>
                <a:gd name="T41" fmla="*/ 5 h 75"/>
                <a:gd name="T42" fmla="*/ 35 w 60"/>
                <a:gd name="T43" fmla="*/ 5 h 75"/>
                <a:gd name="T44" fmla="*/ 45 w 60"/>
                <a:gd name="T45" fmla="*/ 5 h 75"/>
                <a:gd name="T46" fmla="*/ 55 w 60"/>
                <a:gd name="T47" fmla="*/ 10 h 75"/>
                <a:gd name="T48" fmla="*/ 60 w 60"/>
                <a:gd name="T49" fmla="*/ 10 h 7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75"/>
                <a:gd name="T77" fmla="*/ 60 w 60"/>
                <a:gd name="T78" fmla="*/ 75 h 7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75">
                  <a:moveTo>
                    <a:pt x="40" y="75"/>
                  </a:moveTo>
                  <a:lnTo>
                    <a:pt x="25" y="60"/>
                  </a:lnTo>
                  <a:lnTo>
                    <a:pt x="20" y="55"/>
                  </a:lnTo>
                  <a:lnTo>
                    <a:pt x="20" y="50"/>
                  </a:lnTo>
                  <a:lnTo>
                    <a:pt x="20" y="45"/>
                  </a:lnTo>
                  <a:lnTo>
                    <a:pt x="15" y="30"/>
                  </a:lnTo>
                  <a:lnTo>
                    <a:pt x="10" y="25"/>
                  </a:lnTo>
                  <a:lnTo>
                    <a:pt x="10" y="20"/>
                  </a:lnTo>
                  <a:lnTo>
                    <a:pt x="5" y="20"/>
                  </a:lnTo>
                  <a:lnTo>
                    <a:pt x="5" y="15"/>
                  </a:lnTo>
                  <a:lnTo>
                    <a:pt x="0" y="15"/>
                  </a:lnTo>
                  <a:lnTo>
                    <a:pt x="5" y="10"/>
                  </a:lnTo>
                  <a:lnTo>
                    <a:pt x="10" y="10"/>
                  </a:lnTo>
                  <a:lnTo>
                    <a:pt x="15" y="5"/>
                  </a:lnTo>
                  <a:lnTo>
                    <a:pt x="20" y="5"/>
                  </a:lnTo>
                  <a:lnTo>
                    <a:pt x="25" y="0"/>
                  </a:lnTo>
                  <a:lnTo>
                    <a:pt x="30" y="5"/>
                  </a:lnTo>
                  <a:lnTo>
                    <a:pt x="35" y="5"/>
                  </a:lnTo>
                  <a:lnTo>
                    <a:pt x="45" y="5"/>
                  </a:lnTo>
                  <a:lnTo>
                    <a:pt x="55" y="10"/>
                  </a:lnTo>
                  <a:lnTo>
                    <a:pt x="6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311"/>
            <xdr:cNvSpPr>
              <a:spLocks/>
            </xdr:cNvSpPr>
          </xdr:nvSpPr>
          <xdr:spPr bwMode="auto">
            <a:xfrm>
              <a:off x="1829" y="1474"/>
              <a:ext cx="40" cy="30"/>
            </a:xfrm>
            <a:custGeom>
              <a:avLst/>
              <a:gdLst>
                <a:gd name="T0" fmla="*/ 40 w 40"/>
                <a:gd name="T1" fmla="*/ 25 h 30"/>
                <a:gd name="T2" fmla="*/ 40 w 40"/>
                <a:gd name="T3" fmla="*/ 25 h 30"/>
                <a:gd name="T4" fmla="*/ 40 w 40"/>
                <a:gd name="T5" fmla="*/ 20 h 30"/>
                <a:gd name="T6" fmla="*/ 40 w 40"/>
                <a:gd name="T7" fmla="*/ 20 h 30"/>
                <a:gd name="T8" fmla="*/ 40 w 40"/>
                <a:gd name="T9" fmla="*/ 15 h 30"/>
                <a:gd name="T10" fmla="*/ 35 w 40"/>
                <a:gd name="T11" fmla="*/ 10 h 30"/>
                <a:gd name="T12" fmla="*/ 30 w 40"/>
                <a:gd name="T13" fmla="*/ 10 h 30"/>
                <a:gd name="T14" fmla="*/ 30 w 40"/>
                <a:gd name="T15" fmla="*/ 5 h 30"/>
                <a:gd name="T16" fmla="*/ 25 w 40"/>
                <a:gd name="T17" fmla="*/ 5 h 30"/>
                <a:gd name="T18" fmla="*/ 20 w 40"/>
                <a:gd name="T19" fmla="*/ 0 h 30"/>
                <a:gd name="T20" fmla="*/ 15 w 40"/>
                <a:gd name="T21" fmla="*/ 0 h 30"/>
                <a:gd name="T22" fmla="*/ 15 w 40"/>
                <a:gd name="T23" fmla="*/ 0 h 30"/>
                <a:gd name="T24" fmla="*/ 10 w 40"/>
                <a:gd name="T25" fmla="*/ 0 h 30"/>
                <a:gd name="T26" fmla="*/ 10 w 40"/>
                <a:gd name="T27" fmla="*/ 0 h 30"/>
                <a:gd name="T28" fmla="*/ 5 w 40"/>
                <a:gd name="T29" fmla="*/ 5 h 30"/>
                <a:gd name="T30" fmla="*/ 5 w 40"/>
                <a:gd name="T31" fmla="*/ 5 h 30"/>
                <a:gd name="T32" fmla="*/ 0 w 40"/>
                <a:gd name="T33" fmla="*/ 10 h 30"/>
                <a:gd name="T34" fmla="*/ 0 w 40"/>
                <a:gd name="T35" fmla="*/ 15 h 30"/>
                <a:gd name="T36" fmla="*/ 0 w 40"/>
                <a:gd name="T37" fmla="*/ 20 h 30"/>
                <a:gd name="T38" fmla="*/ 0 w 40"/>
                <a:gd name="T39" fmla="*/ 25 h 30"/>
                <a:gd name="T40" fmla="*/ 0 w 40"/>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30"/>
                <a:gd name="T65" fmla="*/ 40 w 40"/>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30">
                  <a:moveTo>
                    <a:pt x="40" y="25"/>
                  </a:moveTo>
                  <a:lnTo>
                    <a:pt x="40" y="25"/>
                  </a:lnTo>
                  <a:lnTo>
                    <a:pt x="40" y="20"/>
                  </a:lnTo>
                  <a:lnTo>
                    <a:pt x="40" y="15"/>
                  </a:lnTo>
                  <a:lnTo>
                    <a:pt x="35" y="10"/>
                  </a:lnTo>
                  <a:lnTo>
                    <a:pt x="30" y="10"/>
                  </a:lnTo>
                  <a:lnTo>
                    <a:pt x="30" y="5"/>
                  </a:lnTo>
                  <a:lnTo>
                    <a:pt x="25" y="5"/>
                  </a:lnTo>
                  <a:lnTo>
                    <a:pt x="20" y="0"/>
                  </a:lnTo>
                  <a:lnTo>
                    <a:pt x="15" y="0"/>
                  </a:lnTo>
                  <a:lnTo>
                    <a:pt x="10" y="0"/>
                  </a:lnTo>
                  <a:lnTo>
                    <a:pt x="5" y="5"/>
                  </a:lnTo>
                  <a:lnTo>
                    <a:pt x="0"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312"/>
            <xdr:cNvSpPr>
              <a:spLocks/>
            </xdr:cNvSpPr>
          </xdr:nvSpPr>
          <xdr:spPr bwMode="auto">
            <a:xfrm>
              <a:off x="1784" y="1429"/>
              <a:ext cx="45" cy="30"/>
            </a:xfrm>
            <a:custGeom>
              <a:avLst/>
              <a:gdLst>
                <a:gd name="T0" fmla="*/ 40 w 45"/>
                <a:gd name="T1" fmla="*/ 30 h 30"/>
                <a:gd name="T2" fmla="*/ 45 w 45"/>
                <a:gd name="T3" fmla="*/ 25 h 30"/>
                <a:gd name="T4" fmla="*/ 45 w 45"/>
                <a:gd name="T5" fmla="*/ 20 h 30"/>
                <a:gd name="T6" fmla="*/ 45 w 45"/>
                <a:gd name="T7" fmla="*/ 15 h 30"/>
                <a:gd name="T8" fmla="*/ 40 w 45"/>
                <a:gd name="T9" fmla="*/ 15 h 30"/>
                <a:gd name="T10" fmla="*/ 40 w 45"/>
                <a:gd name="T11" fmla="*/ 10 h 30"/>
                <a:gd name="T12" fmla="*/ 40 w 45"/>
                <a:gd name="T13" fmla="*/ 5 h 30"/>
                <a:gd name="T14" fmla="*/ 35 w 45"/>
                <a:gd name="T15" fmla="*/ 5 h 30"/>
                <a:gd name="T16" fmla="*/ 35 w 45"/>
                <a:gd name="T17" fmla="*/ 0 h 30"/>
                <a:gd name="T18" fmla="*/ 30 w 45"/>
                <a:gd name="T19" fmla="*/ 0 h 30"/>
                <a:gd name="T20" fmla="*/ 30 w 45"/>
                <a:gd name="T21" fmla="*/ 0 h 30"/>
                <a:gd name="T22" fmla="*/ 25 w 45"/>
                <a:gd name="T23" fmla="*/ 0 h 30"/>
                <a:gd name="T24" fmla="*/ 10 w 45"/>
                <a:gd name="T25" fmla="*/ 0 h 30"/>
                <a:gd name="T26" fmla="*/ 10 w 45"/>
                <a:gd name="T27" fmla="*/ 5 h 30"/>
                <a:gd name="T28" fmla="*/ 5 w 45"/>
                <a:gd name="T29" fmla="*/ 5 h 30"/>
                <a:gd name="T30" fmla="*/ 0 w 45"/>
                <a:gd name="T31" fmla="*/ 1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30"/>
                <a:gd name="T50" fmla="*/ 45 w 4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30">
                  <a:moveTo>
                    <a:pt x="40" y="30"/>
                  </a:moveTo>
                  <a:lnTo>
                    <a:pt x="45" y="25"/>
                  </a:lnTo>
                  <a:lnTo>
                    <a:pt x="45" y="20"/>
                  </a:lnTo>
                  <a:lnTo>
                    <a:pt x="45" y="15"/>
                  </a:lnTo>
                  <a:lnTo>
                    <a:pt x="40" y="15"/>
                  </a:lnTo>
                  <a:lnTo>
                    <a:pt x="40" y="10"/>
                  </a:lnTo>
                  <a:lnTo>
                    <a:pt x="40" y="5"/>
                  </a:lnTo>
                  <a:lnTo>
                    <a:pt x="35" y="5"/>
                  </a:lnTo>
                  <a:lnTo>
                    <a:pt x="35" y="0"/>
                  </a:lnTo>
                  <a:lnTo>
                    <a:pt x="30" y="0"/>
                  </a:lnTo>
                  <a:lnTo>
                    <a:pt x="2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313"/>
            <xdr:cNvSpPr>
              <a:spLocks/>
            </xdr:cNvSpPr>
          </xdr:nvSpPr>
          <xdr:spPr bwMode="auto">
            <a:xfrm>
              <a:off x="1908" y="1390"/>
              <a:ext cx="40" cy="30"/>
            </a:xfrm>
            <a:custGeom>
              <a:avLst/>
              <a:gdLst>
                <a:gd name="T0" fmla="*/ 20 w 40"/>
                <a:gd name="T1" fmla="*/ 30 h 30"/>
                <a:gd name="T2" fmla="*/ 15 w 40"/>
                <a:gd name="T3" fmla="*/ 30 h 30"/>
                <a:gd name="T4" fmla="*/ 15 w 40"/>
                <a:gd name="T5" fmla="*/ 30 h 30"/>
                <a:gd name="T6" fmla="*/ 10 w 40"/>
                <a:gd name="T7" fmla="*/ 25 h 30"/>
                <a:gd name="T8" fmla="*/ 5 w 40"/>
                <a:gd name="T9" fmla="*/ 20 h 30"/>
                <a:gd name="T10" fmla="*/ 0 w 40"/>
                <a:gd name="T11" fmla="*/ 20 h 30"/>
                <a:gd name="T12" fmla="*/ 0 w 40"/>
                <a:gd name="T13" fmla="*/ 20 h 30"/>
                <a:gd name="T14" fmla="*/ 0 w 40"/>
                <a:gd name="T15" fmla="*/ 20 h 30"/>
                <a:gd name="T16" fmla="*/ 0 w 40"/>
                <a:gd name="T17" fmla="*/ 15 h 30"/>
                <a:gd name="T18" fmla="*/ 5 w 40"/>
                <a:gd name="T19" fmla="*/ 10 h 30"/>
                <a:gd name="T20" fmla="*/ 10 w 40"/>
                <a:gd name="T21" fmla="*/ 5 h 30"/>
                <a:gd name="T22" fmla="*/ 15 w 40"/>
                <a:gd name="T23" fmla="*/ 5 h 30"/>
                <a:gd name="T24" fmla="*/ 20 w 40"/>
                <a:gd name="T25" fmla="*/ 0 h 30"/>
                <a:gd name="T26" fmla="*/ 30 w 40"/>
                <a:gd name="T27" fmla="*/ 0 h 30"/>
                <a:gd name="T28" fmla="*/ 35 w 40"/>
                <a:gd name="T29" fmla="*/ 0 h 30"/>
                <a:gd name="T30" fmla="*/ 40 w 40"/>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20" y="30"/>
                  </a:moveTo>
                  <a:lnTo>
                    <a:pt x="15" y="30"/>
                  </a:lnTo>
                  <a:lnTo>
                    <a:pt x="10" y="25"/>
                  </a:lnTo>
                  <a:lnTo>
                    <a:pt x="5" y="20"/>
                  </a:lnTo>
                  <a:lnTo>
                    <a:pt x="0" y="20"/>
                  </a:lnTo>
                  <a:lnTo>
                    <a:pt x="0" y="15"/>
                  </a:lnTo>
                  <a:lnTo>
                    <a:pt x="5" y="10"/>
                  </a:lnTo>
                  <a:lnTo>
                    <a:pt x="10" y="5"/>
                  </a:lnTo>
                  <a:lnTo>
                    <a:pt x="15" y="5"/>
                  </a:lnTo>
                  <a:lnTo>
                    <a:pt x="20"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314"/>
            <xdr:cNvSpPr>
              <a:spLocks/>
            </xdr:cNvSpPr>
          </xdr:nvSpPr>
          <xdr:spPr bwMode="auto">
            <a:xfrm>
              <a:off x="1874" y="1335"/>
              <a:ext cx="59" cy="30"/>
            </a:xfrm>
            <a:custGeom>
              <a:avLst/>
              <a:gdLst>
                <a:gd name="T0" fmla="*/ 59 w 59"/>
                <a:gd name="T1" fmla="*/ 30 h 30"/>
                <a:gd name="T2" fmla="*/ 54 w 59"/>
                <a:gd name="T3" fmla="*/ 30 h 30"/>
                <a:gd name="T4" fmla="*/ 44 w 59"/>
                <a:gd name="T5" fmla="*/ 30 h 30"/>
                <a:gd name="T6" fmla="*/ 34 w 59"/>
                <a:gd name="T7" fmla="*/ 30 h 30"/>
                <a:gd name="T8" fmla="*/ 29 w 59"/>
                <a:gd name="T9" fmla="*/ 30 h 30"/>
                <a:gd name="T10" fmla="*/ 19 w 59"/>
                <a:gd name="T11" fmla="*/ 25 h 30"/>
                <a:gd name="T12" fmla="*/ 14 w 59"/>
                <a:gd name="T13" fmla="*/ 20 h 30"/>
                <a:gd name="T14" fmla="*/ 0 w 59"/>
                <a:gd name="T15" fmla="*/ 15 h 30"/>
                <a:gd name="T16" fmla="*/ 9 w 59"/>
                <a:gd name="T17" fmla="*/ 10 h 30"/>
                <a:gd name="T18" fmla="*/ 19 w 59"/>
                <a:gd name="T19" fmla="*/ 5 h 30"/>
                <a:gd name="T20" fmla="*/ 24 w 59"/>
                <a:gd name="T21" fmla="*/ 5 h 30"/>
                <a:gd name="T22" fmla="*/ 34 w 59"/>
                <a:gd name="T23" fmla="*/ 0 h 30"/>
                <a:gd name="T24" fmla="*/ 39 w 59"/>
                <a:gd name="T25" fmla="*/ 0 h 30"/>
                <a:gd name="T26" fmla="*/ 49 w 59"/>
                <a:gd name="T27" fmla="*/ 0 h 30"/>
                <a:gd name="T28" fmla="*/ 54 w 59"/>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30"/>
                <a:gd name="T47" fmla="*/ 59 w 59"/>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30">
                  <a:moveTo>
                    <a:pt x="59" y="30"/>
                  </a:moveTo>
                  <a:lnTo>
                    <a:pt x="54" y="30"/>
                  </a:lnTo>
                  <a:lnTo>
                    <a:pt x="44" y="30"/>
                  </a:lnTo>
                  <a:lnTo>
                    <a:pt x="34" y="30"/>
                  </a:lnTo>
                  <a:lnTo>
                    <a:pt x="29" y="30"/>
                  </a:lnTo>
                  <a:lnTo>
                    <a:pt x="19" y="25"/>
                  </a:lnTo>
                  <a:lnTo>
                    <a:pt x="14" y="20"/>
                  </a:lnTo>
                  <a:lnTo>
                    <a:pt x="0" y="15"/>
                  </a:lnTo>
                  <a:lnTo>
                    <a:pt x="9" y="10"/>
                  </a:lnTo>
                  <a:lnTo>
                    <a:pt x="19" y="5"/>
                  </a:lnTo>
                  <a:lnTo>
                    <a:pt x="24" y="5"/>
                  </a:lnTo>
                  <a:lnTo>
                    <a:pt x="34" y="0"/>
                  </a:lnTo>
                  <a:lnTo>
                    <a:pt x="39" y="0"/>
                  </a:lnTo>
                  <a:lnTo>
                    <a:pt x="49" y="0"/>
                  </a:lnTo>
                  <a:lnTo>
                    <a:pt x="5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315"/>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9" name="Freeform 316"/>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Line 317"/>
            <xdr:cNvSpPr>
              <a:spLocks noChangeShapeType="1"/>
            </xdr:cNvSpPr>
          </xdr:nvSpPr>
          <xdr:spPr bwMode="auto">
            <a:xfrm>
              <a:off x="1198" y="263"/>
              <a:ext cx="11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1" name="Line 318"/>
            <xdr:cNvSpPr>
              <a:spLocks noChangeShapeType="1"/>
            </xdr:cNvSpPr>
          </xdr:nvSpPr>
          <xdr:spPr bwMode="auto">
            <a:xfrm>
              <a:off x="1198" y="298"/>
              <a:ext cx="10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2" name="Line 319"/>
            <xdr:cNvSpPr>
              <a:spLocks noChangeShapeType="1"/>
            </xdr:cNvSpPr>
          </xdr:nvSpPr>
          <xdr:spPr bwMode="auto">
            <a:xfrm>
              <a:off x="1203" y="323"/>
              <a:ext cx="8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3" name="Line 320"/>
            <xdr:cNvSpPr>
              <a:spLocks noChangeShapeType="1"/>
            </xdr:cNvSpPr>
          </xdr:nvSpPr>
          <xdr:spPr bwMode="auto">
            <a:xfrm>
              <a:off x="1208" y="357"/>
              <a:ext cx="74"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4" name="Line 321"/>
            <xdr:cNvSpPr>
              <a:spLocks noChangeShapeType="1"/>
            </xdr:cNvSpPr>
          </xdr:nvSpPr>
          <xdr:spPr bwMode="auto">
            <a:xfrm>
              <a:off x="1213" y="387"/>
              <a:ext cx="59"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5" name="Line 322"/>
            <xdr:cNvSpPr>
              <a:spLocks noChangeShapeType="1"/>
            </xdr:cNvSpPr>
          </xdr:nvSpPr>
          <xdr:spPr bwMode="auto">
            <a:xfrm>
              <a:off x="1218" y="412"/>
              <a:ext cx="44"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6" name="Line 323"/>
            <xdr:cNvSpPr>
              <a:spLocks noChangeShapeType="1"/>
            </xdr:cNvSpPr>
          </xdr:nvSpPr>
          <xdr:spPr bwMode="auto">
            <a:xfrm>
              <a:off x="1223" y="447"/>
              <a:ext cx="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7" name="Line 324"/>
            <xdr:cNvSpPr>
              <a:spLocks noChangeShapeType="1"/>
            </xdr:cNvSpPr>
          </xdr:nvSpPr>
          <xdr:spPr bwMode="auto">
            <a:xfrm flipH="1">
              <a:off x="1262"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8" name="Line 325"/>
            <xdr:cNvSpPr>
              <a:spLocks noChangeShapeType="1"/>
            </xdr:cNvSpPr>
          </xdr:nvSpPr>
          <xdr:spPr bwMode="auto">
            <a:xfrm>
              <a:off x="1237"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9" name="Line 326"/>
            <xdr:cNvSpPr>
              <a:spLocks noChangeShapeType="1"/>
            </xdr:cNvSpPr>
          </xdr:nvSpPr>
          <xdr:spPr bwMode="auto">
            <a:xfrm>
              <a:off x="1282" y="278"/>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0" name="Line 327"/>
            <xdr:cNvSpPr>
              <a:spLocks noChangeShapeType="1"/>
            </xdr:cNvSpPr>
          </xdr:nvSpPr>
          <xdr:spPr bwMode="auto">
            <a:xfrm flipH="1">
              <a:off x="1252"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1" name="Line 328"/>
            <xdr:cNvSpPr>
              <a:spLocks noChangeShapeType="1"/>
            </xdr:cNvSpPr>
          </xdr:nvSpPr>
          <xdr:spPr bwMode="auto">
            <a:xfrm flipH="1">
              <a:off x="1232" y="333"/>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2" name="Line 329"/>
            <xdr:cNvSpPr>
              <a:spLocks noChangeShapeType="1"/>
            </xdr:cNvSpPr>
          </xdr:nvSpPr>
          <xdr:spPr bwMode="auto">
            <a:xfrm flipH="1">
              <a:off x="1252"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3" name="Line 330"/>
            <xdr:cNvSpPr>
              <a:spLocks noChangeShapeType="1"/>
            </xdr:cNvSpPr>
          </xdr:nvSpPr>
          <xdr:spPr bwMode="auto">
            <a:xfrm flipH="1">
              <a:off x="1232"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4" name="Freeform 331"/>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5" name="Freeform 332"/>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Line 333"/>
            <xdr:cNvSpPr>
              <a:spLocks noChangeShapeType="1"/>
            </xdr:cNvSpPr>
          </xdr:nvSpPr>
          <xdr:spPr bwMode="auto">
            <a:xfrm flipH="1">
              <a:off x="909" y="263"/>
              <a:ext cx="12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7" name="Line 334"/>
            <xdr:cNvSpPr>
              <a:spLocks noChangeShapeType="1"/>
            </xdr:cNvSpPr>
          </xdr:nvSpPr>
          <xdr:spPr bwMode="auto">
            <a:xfrm flipH="1">
              <a:off x="919" y="298"/>
              <a:ext cx="105"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8" name="Line 335"/>
            <xdr:cNvSpPr>
              <a:spLocks noChangeShapeType="1"/>
            </xdr:cNvSpPr>
          </xdr:nvSpPr>
          <xdr:spPr bwMode="auto">
            <a:xfrm flipH="1">
              <a:off x="929" y="323"/>
              <a:ext cx="90"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9" name="Line 336"/>
            <xdr:cNvSpPr>
              <a:spLocks noChangeShapeType="1"/>
            </xdr:cNvSpPr>
          </xdr:nvSpPr>
          <xdr:spPr bwMode="auto">
            <a:xfrm flipH="1">
              <a:off x="944" y="357"/>
              <a:ext cx="70"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0" name="Line 337"/>
            <xdr:cNvSpPr>
              <a:spLocks noChangeShapeType="1"/>
            </xdr:cNvSpPr>
          </xdr:nvSpPr>
          <xdr:spPr bwMode="auto">
            <a:xfrm flipH="1">
              <a:off x="949" y="387"/>
              <a:ext cx="6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1" name="Line 338"/>
            <xdr:cNvSpPr>
              <a:spLocks noChangeShapeType="1"/>
            </xdr:cNvSpPr>
          </xdr:nvSpPr>
          <xdr:spPr bwMode="auto">
            <a:xfrm flipH="1">
              <a:off x="964" y="412"/>
              <a:ext cx="4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2" name="Line 339"/>
            <xdr:cNvSpPr>
              <a:spLocks noChangeShapeType="1"/>
            </xdr:cNvSpPr>
          </xdr:nvSpPr>
          <xdr:spPr bwMode="auto">
            <a:xfrm flipH="1">
              <a:off x="974" y="447"/>
              <a:ext cx="30"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3" name="Line 340"/>
            <xdr:cNvSpPr>
              <a:spLocks noChangeShapeType="1"/>
            </xdr:cNvSpPr>
          </xdr:nvSpPr>
          <xdr:spPr bwMode="auto">
            <a:xfrm>
              <a:off x="959"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4" name="Line 341"/>
            <xdr:cNvSpPr>
              <a:spLocks noChangeShapeType="1"/>
            </xdr:cNvSpPr>
          </xdr:nvSpPr>
          <xdr:spPr bwMode="auto">
            <a:xfrm>
              <a:off x="984"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5" name="Line 342"/>
            <xdr:cNvSpPr>
              <a:spLocks noChangeShapeType="1"/>
            </xdr:cNvSpPr>
          </xdr:nvSpPr>
          <xdr:spPr bwMode="auto">
            <a:xfrm>
              <a:off x="939" y="278"/>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6" name="Line 343"/>
            <xdr:cNvSpPr>
              <a:spLocks noChangeShapeType="1"/>
            </xdr:cNvSpPr>
          </xdr:nvSpPr>
          <xdr:spPr bwMode="auto">
            <a:xfrm>
              <a:off x="964"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7" name="Line 344"/>
            <xdr:cNvSpPr>
              <a:spLocks noChangeShapeType="1"/>
            </xdr:cNvSpPr>
          </xdr:nvSpPr>
          <xdr:spPr bwMode="auto">
            <a:xfrm>
              <a:off x="989" y="33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8" name="Line 345"/>
            <xdr:cNvSpPr>
              <a:spLocks noChangeShapeType="1"/>
            </xdr:cNvSpPr>
          </xdr:nvSpPr>
          <xdr:spPr bwMode="auto">
            <a:xfrm>
              <a:off x="969"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9" name="Line 346"/>
            <xdr:cNvSpPr>
              <a:spLocks noChangeShapeType="1"/>
            </xdr:cNvSpPr>
          </xdr:nvSpPr>
          <xdr:spPr bwMode="auto">
            <a:xfrm>
              <a:off x="984"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0" name="Freeform 347"/>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1" name="Freeform 348"/>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Line 349"/>
            <xdr:cNvSpPr>
              <a:spLocks noChangeShapeType="1"/>
            </xdr:cNvSpPr>
          </xdr:nvSpPr>
          <xdr:spPr bwMode="auto">
            <a:xfrm>
              <a:off x="1476" y="308"/>
              <a:ext cx="12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3" name="Line 350"/>
            <xdr:cNvSpPr>
              <a:spLocks noChangeShapeType="1"/>
            </xdr:cNvSpPr>
          </xdr:nvSpPr>
          <xdr:spPr bwMode="auto">
            <a:xfrm>
              <a:off x="1471" y="342"/>
              <a:ext cx="10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4" name="Line 351"/>
            <xdr:cNvSpPr>
              <a:spLocks noChangeShapeType="1"/>
            </xdr:cNvSpPr>
          </xdr:nvSpPr>
          <xdr:spPr bwMode="auto">
            <a:xfrm>
              <a:off x="1471" y="372"/>
              <a:ext cx="8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5" name="Line 352"/>
            <xdr:cNvSpPr>
              <a:spLocks noChangeShapeType="1"/>
            </xdr:cNvSpPr>
          </xdr:nvSpPr>
          <xdr:spPr bwMode="auto">
            <a:xfrm>
              <a:off x="1466" y="407"/>
              <a:ext cx="7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6" name="Line 353"/>
            <xdr:cNvSpPr>
              <a:spLocks noChangeShapeType="1"/>
            </xdr:cNvSpPr>
          </xdr:nvSpPr>
          <xdr:spPr bwMode="auto">
            <a:xfrm>
              <a:off x="1466" y="442"/>
              <a:ext cx="6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7" name="Line 354"/>
            <xdr:cNvSpPr>
              <a:spLocks noChangeShapeType="1"/>
            </xdr:cNvSpPr>
          </xdr:nvSpPr>
          <xdr:spPr bwMode="auto">
            <a:xfrm>
              <a:off x="1461" y="467"/>
              <a:ext cx="45"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8" name="Line 355"/>
            <xdr:cNvSpPr>
              <a:spLocks noChangeShapeType="1"/>
            </xdr:cNvSpPr>
          </xdr:nvSpPr>
          <xdr:spPr bwMode="auto">
            <a:xfrm>
              <a:off x="1461" y="506"/>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9" name="Line 356"/>
            <xdr:cNvSpPr>
              <a:spLocks noChangeShapeType="1"/>
            </xdr:cNvSpPr>
          </xdr:nvSpPr>
          <xdr:spPr bwMode="auto">
            <a:xfrm flipH="1">
              <a:off x="1541" y="303"/>
              <a:ext cx="14"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0" name="Line 357"/>
            <xdr:cNvSpPr>
              <a:spLocks noChangeShapeType="1"/>
            </xdr:cNvSpPr>
          </xdr:nvSpPr>
          <xdr:spPr bwMode="auto">
            <a:xfrm flipH="1">
              <a:off x="1511" y="32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1" name="Line 358"/>
            <xdr:cNvSpPr>
              <a:spLocks noChangeShapeType="1"/>
            </xdr:cNvSpPr>
          </xdr:nvSpPr>
          <xdr:spPr bwMode="auto">
            <a:xfrm flipH="1">
              <a:off x="1555" y="34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2" name="Line 359"/>
            <xdr:cNvSpPr>
              <a:spLocks noChangeShapeType="1"/>
            </xdr:cNvSpPr>
          </xdr:nvSpPr>
          <xdr:spPr bwMode="auto">
            <a:xfrm flipH="1">
              <a:off x="152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3" name="Line 360"/>
            <xdr:cNvSpPr>
              <a:spLocks noChangeShapeType="1"/>
            </xdr:cNvSpPr>
          </xdr:nvSpPr>
          <xdr:spPr bwMode="auto">
            <a:xfrm flipH="1">
              <a:off x="1491" y="38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4" name="Line 361"/>
            <xdr:cNvSpPr>
              <a:spLocks noChangeShapeType="1"/>
            </xdr:cNvSpPr>
          </xdr:nvSpPr>
          <xdr:spPr bwMode="auto">
            <a:xfrm flipH="1">
              <a:off x="1506"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5" name="Line 362"/>
            <xdr:cNvSpPr>
              <a:spLocks noChangeShapeType="1"/>
            </xdr:cNvSpPr>
          </xdr:nvSpPr>
          <xdr:spPr bwMode="auto">
            <a:xfrm flipH="1">
              <a:off x="1471" y="481"/>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6" name="Freeform 363"/>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7" name="Freeform 364"/>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Line 365"/>
            <xdr:cNvSpPr>
              <a:spLocks noChangeShapeType="1"/>
            </xdr:cNvSpPr>
          </xdr:nvSpPr>
          <xdr:spPr bwMode="auto">
            <a:xfrm flipH="1">
              <a:off x="626" y="308"/>
              <a:ext cx="11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9" name="Line 366"/>
            <xdr:cNvSpPr>
              <a:spLocks noChangeShapeType="1"/>
            </xdr:cNvSpPr>
          </xdr:nvSpPr>
          <xdr:spPr bwMode="auto">
            <a:xfrm flipH="1">
              <a:off x="641" y="342"/>
              <a:ext cx="10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0" name="Line 367"/>
            <xdr:cNvSpPr>
              <a:spLocks noChangeShapeType="1"/>
            </xdr:cNvSpPr>
          </xdr:nvSpPr>
          <xdr:spPr bwMode="auto">
            <a:xfrm flipH="1">
              <a:off x="661" y="372"/>
              <a:ext cx="94"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1" name="Line 368"/>
            <xdr:cNvSpPr>
              <a:spLocks noChangeShapeType="1"/>
            </xdr:cNvSpPr>
          </xdr:nvSpPr>
          <xdr:spPr bwMode="auto">
            <a:xfrm flipH="1">
              <a:off x="681" y="407"/>
              <a:ext cx="7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2" name="Line 369"/>
            <xdr:cNvSpPr>
              <a:spLocks noChangeShapeType="1"/>
            </xdr:cNvSpPr>
          </xdr:nvSpPr>
          <xdr:spPr bwMode="auto">
            <a:xfrm flipH="1">
              <a:off x="701" y="437"/>
              <a:ext cx="5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3" name="Line 370"/>
            <xdr:cNvSpPr>
              <a:spLocks noChangeShapeType="1"/>
            </xdr:cNvSpPr>
          </xdr:nvSpPr>
          <xdr:spPr bwMode="auto">
            <a:xfrm flipH="1">
              <a:off x="721" y="467"/>
              <a:ext cx="39"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4" name="Line 371"/>
            <xdr:cNvSpPr>
              <a:spLocks noChangeShapeType="1"/>
            </xdr:cNvSpPr>
          </xdr:nvSpPr>
          <xdr:spPr bwMode="auto">
            <a:xfrm flipH="1">
              <a:off x="740" y="501"/>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5" name="Line 372"/>
            <xdr:cNvSpPr>
              <a:spLocks noChangeShapeType="1"/>
            </xdr:cNvSpPr>
          </xdr:nvSpPr>
          <xdr:spPr bwMode="auto">
            <a:xfrm>
              <a:off x="671"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6" name="Line 373"/>
            <xdr:cNvSpPr>
              <a:spLocks noChangeShapeType="1"/>
            </xdr:cNvSpPr>
          </xdr:nvSpPr>
          <xdr:spPr bwMode="auto">
            <a:xfrm>
              <a:off x="701" y="323"/>
              <a:ext cx="10"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7" name="Line 374"/>
            <xdr:cNvSpPr>
              <a:spLocks noChangeShapeType="1"/>
            </xdr:cNvSpPr>
          </xdr:nvSpPr>
          <xdr:spPr bwMode="auto">
            <a:xfrm>
              <a:off x="656" y="34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8" name="Line 375"/>
            <xdr:cNvSpPr>
              <a:spLocks noChangeShapeType="1"/>
            </xdr:cNvSpPr>
          </xdr:nvSpPr>
          <xdr:spPr bwMode="auto">
            <a:xfrm>
              <a:off x="691" y="36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9" name="Line 376"/>
            <xdr:cNvSpPr>
              <a:spLocks noChangeShapeType="1"/>
            </xdr:cNvSpPr>
          </xdr:nvSpPr>
          <xdr:spPr bwMode="auto">
            <a:xfrm>
              <a:off x="721" y="38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0" name="Line 377"/>
            <xdr:cNvSpPr>
              <a:spLocks noChangeShapeType="1"/>
            </xdr:cNvSpPr>
          </xdr:nvSpPr>
          <xdr:spPr bwMode="auto">
            <a:xfrm>
              <a:off x="711"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1" name="Line 378"/>
            <xdr:cNvSpPr>
              <a:spLocks noChangeShapeType="1"/>
            </xdr:cNvSpPr>
          </xdr:nvSpPr>
          <xdr:spPr bwMode="auto">
            <a:xfrm>
              <a:off x="740" y="476"/>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2" name="Freeform 379"/>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3" name="Freeform 380"/>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Line 381"/>
            <xdr:cNvSpPr>
              <a:spLocks noChangeShapeType="1"/>
            </xdr:cNvSpPr>
          </xdr:nvSpPr>
          <xdr:spPr bwMode="auto">
            <a:xfrm>
              <a:off x="1014" y="179"/>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5" name="Line 382"/>
            <xdr:cNvSpPr>
              <a:spLocks noChangeShapeType="1"/>
            </xdr:cNvSpPr>
          </xdr:nvSpPr>
          <xdr:spPr bwMode="auto">
            <a:xfrm>
              <a:off x="1014" y="203"/>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6" name="Line 383"/>
            <xdr:cNvSpPr>
              <a:spLocks noChangeShapeType="1"/>
            </xdr:cNvSpPr>
          </xdr:nvSpPr>
          <xdr:spPr bwMode="auto">
            <a:xfrm>
              <a:off x="1014" y="233"/>
              <a:ext cx="19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7" name="Line 384"/>
            <xdr:cNvSpPr>
              <a:spLocks noChangeShapeType="1"/>
            </xdr:cNvSpPr>
          </xdr:nvSpPr>
          <xdr:spPr bwMode="auto">
            <a:xfrm>
              <a:off x="1009" y="26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8" name="Line 385"/>
            <xdr:cNvSpPr>
              <a:spLocks noChangeShapeType="1"/>
            </xdr:cNvSpPr>
          </xdr:nvSpPr>
          <xdr:spPr bwMode="auto">
            <a:xfrm>
              <a:off x="1009" y="29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9" name="Line 386"/>
            <xdr:cNvSpPr>
              <a:spLocks noChangeShapeType="1"/>
            </xdr:cNvSpPr>
          </xdr:nvSpPr>
          <xdr:spPr bwMode="auto">
            <a:xfrm>
              <a:off x="1004" y="318"/>
              <a:ext cx="20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0" name="Line 387"/>
            <xdr:cNvSpPr>
              <a:spLocks noChangeShapeType="1"/>
            </xdr:cNvSpPr>
          </xdr:nvSpPr>
          <xdr:spPr bwMode="auto">
            <a:xfrm>
              <a:off x="1004" y="347"/>
              <a:ext cx="21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1" name="Line 388"/>
            <xdr:cNvSpPr>
              <a:spLocks noChangeShapeType="1"/>
            </xdr:cNvSpPr>
          </xdr:nvSpPr>
          <xdr:spPr bwMode="auto">
            <a:xfrm>
              <a:off x="999" y="37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2" name="Line 389"/>
            <xdr:cNvSpPr>
              <a:spLocks noChangeShapeType="1"/>
            </xdr:cNvSpPr>
          </xdr:nvSpPr>
          <xdr:spPr bwMode="auto">
            <a:xfrm>
              <a:off x="999" y="40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3" name="Line 390"/>
            <xdr:cNvSpPr>
              <a:spLocks noChangeShapeType="1"/>
            </xdr:cNvSpPr>
          </xdr:nvSpPr>
          <xdr:spPr bwMode="auto">
            <a:xfrm>
              <a:off x="999" y="437"/>
              <a:ext cx="2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4" name="Line 391"/>
            <xdr:cNvSpPr>
              <a:spLocks noChangeShapeType="1"/>
            </xdr:cNvSpPr>
          </xdr:nvSpPr>
          <xdr:spPr bwMode="auto">
            <a:xfrm>
              <a:off x="994" y="462"/>
              <a:ext cx="22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5" name="Line 392"/>
            <xdr:cNvSpPr>
              <a:spLocks noChangeShapeType="1"/>
            </xdr:cNvSpPr>
          </xdr:nvSpPr>
          <xdr:spPr bwMode="auto">
            <a:xfrm>
              <a:off x="1049"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6" name="Line 393"/>
            <xdr:cNvSpPr>
              <a:spLocks noChangeShapeType="1"/>
            </xdr:cNvSpPr>
          </xdr:nvSpPr>
          <xdr:spPr bwMode="auto">
            <a:xfrm>
              <a:off x="111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7" name="Line 394"/>
            <xdr:cNvSpPr>
              <a:spLocks noChangeShapeType="1"/>
            </xdr:cNvSpPr>
          </xdr:nvSpPr>
          <xdr:spPr bwMode="auto">
            <a:xfrm>
              <a:off x="117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8" name="Line 395"/>
            <xdr:cNvSpPr>
              <a:spLocks noChangeShapeType="1"/>
            </xdr:cNvSpPr>
          </xdr:nvSpPr>
          <xdr:spPr bwMode="auto">
            <a:xfrm>
              <a:off x="1078"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9" name="Line 396"/>
            <xdr:cNvSpPr>
              <a:spLocks noChangeShapeType="1"/>
            </xdr:cNvSpPr>
          </xdr:nvSpPr>
          <xdr:spPr bwMode="auto">
            <a:xfrm>
              <a:off x="1143"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0" name="Line 397"/>
            <xdr:cNvSpPr>
              <a:spLocks noChangeShapeType="1"/>
            </xdr:cNvSpPr>
          </xdr:nvSpPr>
          <xdr:spPr bwMode="auto">
            <a:xfrm>
              <a:off x="1049"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1" name="Line 398"/>
            <xdr:cNvSpPr>
              <a:spLocks noChangeShapeType="1"/>
            </xdr:cNvSpPr>
          </xdr:nvSpPr>
          <xdr:spPr bwMode="auto">
            <a:xfrm>
              <a:off x="1108"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2" name="Line 399"/>
            <xdr:cNvSpPr>
              <a:spLocks noChangeShapeType="1"/>
            </xdr:cNvSpPr>
          </xdr:nvSpPr>
          <xdr:spPr bwMode="auto">
            <a:xfrm>
              <a:off x="1173"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3" name="Line 400"/>
            <xdr:cNvSpPr>
              <a:spLocks noChangeShapeType="1"/>
            </xdr:cNvSpPr>
          </xdr:nvSpPr>
          <xdr:spPr bwMode="auto">
            <a:xfrm>
              <a:off x="113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4" name="Line 401"/>
            <xdr:cNvSpPr>
              <a:spLocks noChangeShapeType="1"/>
            </xdr:cNvSpPr>
          </xdr:nvSpPr>
          <xdr:spPr bwMode="auto">
            <a:xfrm>
              <a:off x="107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5" name="Line 402"/>
            <xdr:cNvSpPr>
              <a:spLocks noChangeShapeType="1"/>
            </xdr:cNvSpPr>
          </xdr:nvSpPr>
          <xdr:spPr bwMode="auto">
            <a:xfrm>
              <a:off x="1049"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6" name="Line 403"/>
            <xdr:cNvSpPr>
              <a:spLocks noChangeShapeType="1"/>
            </xdr:cNvSpPr>
          </xdr:nvSpPr>
          <xdr:spPr bwMode="auto">
            <a:xfrm>
              <a:off x="1173"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7" name="Line 404"/>
            <xdr:cNvSpPr>
              <a:spLocks noChangeShapeType="1"/>
            </xdr:cNvSpPr>
          </xdr:nvSpPr>
          <xdr:spPr bwMode="auto">
            <a:xfrm>
              <a:off x="1078"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8" name="Line 405"/>
            <xdr:cNvSpPr>
              <a:spLocks noChangeShapeType="1"/>
            </xdr:cNvSpPr>
          </xdr:nvSpPr>
          <xdr:spPr bwMode="auto">
            <a:xfrm>
              <a:off x="1049" y="318"/>
              <a:ext cx="1"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9" name="Line 406"/>
            <xdr:cNvSpPr>
              <a:spLocks noChangeShapeType="1"/>
            </xdr:cNvSpPr>
          </xdr:nvSpPr>
          <xdr:spPr bwMode="auto">
            <a:xfrm>
              <a:off x="1203"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0" name="Line 407"/>
            <xdr:cNvSpPr>
              <a:spLocks noChangeShapeType="1"/>
            </xdr:cNvSpPr>
          </xdr:nvSpPr>
          <xdr:spPr bwMode="auto">
            <a:xfrm>
              <a:off x="1173" y="32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1" name="Line 408"/>
            <xdr:cNvSpPr>
              <a:spLocks noChangeShapeType="1"/>
            </xdr:cNvSpPr>
          </xdr:nvSpPr>
          <xdr:spPr bwMode="auto">
            <a:xfrm>
              <a:off x="1203" y="34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2" name="Line 409"/>
            <xdr:cNvSpPr>
              <a:spLocks noChangeShapeType="1"/>
            </xdr:cNvSpPr>
          </xdr:nvSpPr>
          <xdr:spPr bwMode="auto">
            <a:xfrm>
              <a:off x="1049" y="37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3" name="Line 410"/>
            <xdr:cNvSpPr>
              <a:spLocks noChangeShapeType="1"/>
            </xdr:cNvSpPr>
          </xdr:nvSpPr>
          <xdr:spPr bwMode="auto">
            <a:xfrm>
              <a:off x="1019"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4" name="Line 411"/>
            <xdr:cNvSpPr>
              <a:spLocks noChangeShapeType="1"/>
            </xdr:cNvSpPr>
          </xdr:nvSpPr>
          <xdr:spPr bwMode="auto">
            <a:xfrm>
              <a:off x="1019"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5" name="Line 412"/>
            <xdr:cNvSpPr>
              <a:spLocks noChangeShapeType="1"/>
            </xdr:cNvSpPr>
          </xdr:nvSpPr>
          <xdr:spPr bwMode="auto">
            <a:xfrm>
              <a:off x="1203"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6" name="Line 413"/>
            <xdr:cNvSpPr>
              <a:spLocks noChangeShapeType="1"/>
            </xdr:cNvSpPr>
          </xdr:nvSpPr>
          <xdr:spPr bwMode="auto">
            <a:xfrm>
              <a:off x="1203"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7" name="Line 414"/>
            <xdr:cNvSpPr>
              <a:spLocks noChangeShapeType="1"/>
            </xdr:cNvSpPr>
          </xdr:nvSpPr>
          <xdr:spPr bwMode="auto">
            <a:xfrm>
              <a:off x="1019" y="149"/>
              <a:ext cx="17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8" name="Freeform 415"/>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9" name="Freeform 416"/>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5" name="Group 417"/>
          <xdr:cNvGrpSpPr>
            <a:grpSpLocks/>
          </xdr:cNvGrpSpPr>
        </xdr:nvGrpSpPr>
        <xdr:grpSpPr bwMode="auto">
          <a:xfrm>
            <a:off x="164" y="84"/>
            <a:ext cx="1585" cy="1752"/>
            <a:chOff x="164" y="84"/>
            <a:chExt cx="1585" cy="1752"/>
          </a:xfrm>
        </xdr:grpSpPr>
        <xdr:sp macro="" textlink="">
          <xdr:nvSpPr>
            <xdr:cNvPr id="100" name="Line 418"/>
            <xdr:cNvSpPr>
              <a:spLocks noChangeShapeType="1"/>
            </xdr:cNvSpPr>
          </xdr:nvSpPr>
          <xdr:spPr bwMode="auto">
            <a:xfrm>
              <a:off x="1337"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1" name="Line 419"/>
            <xdr:cNvSpPr>
              <a:spLocks noChangeShapeType="1"/>
            </xdr:cNvSpPr>
          </xdr:nvSpPr>
          <xdr:spPr bwMode="auto">
            <a:xfrm>
              <a:off x="1327"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2" name="Line 420"/>
            <xdr:cNvSpPr>
              <a:spLocks noChangeShapeType="1"/>
            </xdr:cNvSpPr>
          </xdr:nvSpPr>
          <xdr:spPr bwMode="auto">
            <a:xfrm>
              <a:off x="1317" y="248"/>
              <a:ext cx="18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3" name="Line 421"/>
            <xdr:cNvSpPr>
              <a:spLocks noChangeShapeType="1"/>
            </xdr:cNvSpPr>
          </xdr:nvSpPr>
          <xdr:spPr bwMode="auto">
            <a:xfrm>
              <a:off x="1307" y="278"/>
              <a:ext cx="189"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4" name="Line 422"/>
            <xdr:cNvSpPr>
              <a:spLocks noChangeShapeType="1"/>
            </xdr:cNvSpPr>
          </xdr:nvSpPr>
          <xdr:spPr bwMode="auto">
            <a:xfrm>
              <a:off x="1297" y="303"/>
              <a:ext cx="19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5" name="Line 423"/>
            <xdr:cNvSpPr>
              <a:spLocks noChangeShapeType="1"/>
            </xdr:cNvSpPr>
          </xdr:nvSpPr>
          <xdr:spPr bwMode="auto">
            <a:xfrm>
              <a:off x="1287" y="328"/>
              <a:ext cx="19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6" name="Line 424"/>
            <xdr:cNvSpPr>
              <a:spLocks noChangeShapeType="1"/>
            </xdr:cNvSpPr>
          </xdr:nvSpPr>
          <xdr:spPr bwMode="auto">
            <a:xfrm>
              <a:off x="1277" y="357"/>
              <a:ext cx="20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7" name="Line 425"/>
            <xdr:cNvSpPr>
              <a:spLocks noChangeShapeType="1"/>
            </xdr:cNvSpPr>
          </xdr:nvSpPr>
          <xdr:spPr bwMode="auto">
            <a:xfrm>
              <a:off x="1267"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8" name="Line 426"/>
            <xdr:cNvSpPr>
              <a:spLocks noChangeShapeType="1"/>
            </xdr:cNvSpPr>
          </xdr:nvSpPr>
          <xdr:spPr bwMode="auto">
            <a:xfrm>
              <a:off x="1257" y="412"/>
              <a:ext cx="21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9" name="Line 427"/>
            <xdr:cNvSpPr>
              <a:spLocks noChangeShapeType="1"/>
            </xdr:cNvSpPr>
          </xdr:nvSpPr>
          <xdr:spPr bwMode="auto">
            <a:xfrm>
              <a:off x="1247" y="437"/>
              <a:ext cx="219" cy="6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0" name="Line 428"/>
            <xdr:cNvSpPr>
              <a:spLocks noChangeShapeType="1"/>
            </xdr:cNvSpPr>
          </xdr:nvSpPr>
          <xdr:spPr bwMode="auto">
            <a:xfrm>
              <a:off x="1237" y="467"/>
              <a:ext cx="22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1" name="Line 429"/>
            <xdr:cNvSpPr>
              <a:spLocks noChangeShapeType="1"/>
            </xdr:cNvSpPr>
          </xdr:nvSpPr>
          <xdr:spPr bwMode="auto">
            <a:xfrm flipH="1">
              <a:off x="1367"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2" name="Line 430"/>
            <xdr:cNvSpPr>
              <a:spLocks noChangeShapeType="1"/>
            </xdr:cNvSpPr>
          </xdr:nvSpPr>
          <xdr:spPr bwMode="auto">
            <a:xfrm flipH="1">
              <a:off x="1426" y="194"/>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3" name="Line 431"/>
            <xdr:cNvSpPr>
              <a:spLocks noChangeShapeType="1"/>
            </xdr:cNvSpPr>
          </xdr:nvSpPr>
          <xdr:spPr bwMode="auto">
            <a:xfrm flipH="1">
              <a:off x="1486"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4" name="Line 432"/>
            <xdr:cNvSpPr>
              <a:spLocks noChangeShapeType="1"/>
            </xdr:cNvSpPr>
          </xdr:nvSpPr>
          <xdr:spPr bwMode="auto">
            <a:xfrm flipH="1">
              <a:off x="1387" y="213"/>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5" name="Line 433"/>
            <xdr:cNvSpPr>
              <a:spLocks noChangeShapeType="1"/>
            </xdr:cNvSpPr>
          </xdr:nvSpPr>
          <xdr:spPr bwMode="auto">
            <a:xfrm flipH="1">
              <a:off x="1446"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6" name="Line 434"/>
            <xdr:cNvSpPr>
              <a:spLocks noChangeShapeType="1"/>
            </xdr:cNvSpPr>
          </xdr:nvSpPr>
          <xdr:spPr bwMode="auto">
            <a:xfrm flipH="1">
              <a:off x="1352" y="233"/>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7" name="Line 435"/>
            <xdr:cNvSpPr>
              <a:spLocks noChangeShapeType="1"/>
            </xdr:cNvSpPr>
          </xdr:nvSpPr>
          <xdr:spPr bwMode="auto">
            <a:xfrm flipH="1">
              <a:off x="1411" y="24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8" name="Line 436"/>
            <xdr:cNvSpPr>
              <a:spLocks noChangeShapeType="1"/>
            </xdr:cNvSpPr>
          </xdr:nvSpPr>
          <xdr:spPr bwMode="auto">
            <a:xfrm flipH="1">
              <a:off x="1471" y="263"/>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9" name="Line 437"/>
            <xdr:cNvSpPr>
              <a:spLocks noChangeShapeType="1"/>
            </xdr:cNvSpPr>
          </xdr:nvSpPr>
          <xdr:spPr bwMode="auto">
            <a:xfrm flipH="1">
              <a:off x="1431"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0" name="Line 438"/>
            <xdr:cNvSpPr>
              <a:spLocks noChangeShapeType="1"/>
            </xdr:cNvSpPr>
          </xdr:nvSpPr>
          <xdr:spPr bwMode="auto">
            <a:xfrm flipH="1">
              <a:off x="1372"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1" name="Line 439"/>
            <xdr:cNvSpPr>
              <a:spLocks noChangeShapeType="1"/>
            </xdr:cNvSpPr>
          </xdr:nvSpPr>
          <xdr:spPr bwMode="auto">
            <a:xfrm flipH="1">
              <a:off x="1337" y="28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2" name="Line 440"/>
            <xdr:cNvSpPr>
              <a:spLocks noChangeShapeType="1"/>
            </xdr:cNvSpPr>
          </xdr:nvSpPr>
          <xdr:spPr bwMode="auto">
            <a:xfrm flipH="1">
              <a:off x="1456"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3" name="Line 441"/>
            <xdr:cNvSpPr>
              <a:spLocks noChangeShapeType="1"/>
            </xdr:cNvSpPr>
          </xdr:nvSpPr>
          <xdr:spPr bwMode="auto">
            <a:xfrm flipH="1">
              <a:off x="1357"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4" name="Line 442"/>
            <xdr:cNvSpPr>
              <a:spLocks noChangeShapeType="1"/>
            </xdr:cNvSpPr>
          </xdr:nvSpPr>
          <xdr:spPr bwMode="auto">
            <a:xfrm flipH="1">
              <a:off x="1322" y="34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5" name="Line 443"/>
            <xdr:cNvSpPr>
              <a:spLocks noChangeShapeType="1"/>
            </xdr:cNvSpPr>
          </xdr:nvSpPr>
          <xdr:spPr bwMode="auto">
            <a:xfrm flipH="1">
              <a:off x="1476" y="35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6" name="Line 444"/>
            <xdr:cNvSpPr>
              <a:spLocks noChangeShapeType="1"/>
            </xdr:cNvSpPr>
          </xdr:nvSpPr>
          <xdr:spPr bwMode="auto">
            <a:xfrm flipH="1">
              <a:off x="1441" y="37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7" name="Line 445"/>
            <xdr:cNvSpPr>
              <a:spLocks noChangeShapeType="1"/>
            </xdr:cNvSpPr>
          </xdr:nvSpPr>
          <xdr:spPr bwMode="auto">
            <a:xfrm flipH="1">
              <a:off x="1461" y="412"/>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8" name="Line 446"/>
            <xdr:cNvSpPr>
              <a:spLocks noChangeShapeType="1"/>
            </xdr:cNvSpPr>
          </xdr:nvSpPr>
          <xdr:spPr bwMode="auto">
            <a:xfrm flipH="1">
              <a:off x="1307" y="39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9" name="Line 447"/>
            <xdr:cNvSpPr>
              <a:spLocks noChangeShapeType="1"/>
            </xdr:cNvSpPr>
          </xdr:nvSpPr>
          <xdr:spPr bwMode="auto">
            <a:xfrm flipH="1">
              <a:off x="1267" y="41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0" name="Line 448"/>
            <xdr:cNvSpPr>
              <a:spLocks noChangeShapeType="1"/>
            </xdr:cNvSpPr>
          </xdr:nvSpPr>
          <xdr:spPr bwMode="auto">
            <a:xfrm flipH="1">
              <a:off x="1252"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1" name="Line 449"/>
            <xdr:cNvSpPr>
              <a:spLocks noChangeShapeType="1"/>
            </xdr:cNvSpPr>
          </xdr:nvSpPr>
          <xdr:spPr bwMode="auto">
            <a:xfrm flipH="1">
              <a:off x="1446"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2" name="Line 450"/>
            <xdr:cNvSpPr>
              <a:spLocks noChangeShapeType="1"/>
            </xdr:cNvSpPr>
          </xdr:nvSpPr>
          <xdr:spPr bwMode="auto">
            <a:xfrm flipH="1">
              <a:off x="1431"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3" name="Line 451"/>
            <xdr:cNvSpPr>
              <a:spLocks noChangeShapeType="1"/>
            </xdr:cNvSpPr>
          </xdr:nvSpPr>
          <xdr:spPr bwMode="auto">
            <a:xfrm>
              <a:off x="1342"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4" name="Freeform 452"/>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5" name="Freeform 453"/>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Line 454"/>
            <xdr:cNvSpPr>
              <a:spLocks noChangeShapeType="1"/>
            </xdr:cNvSpPr>
          </xdr:nvSpPr>
          <xdr:spPr bwMode="auto">
            <a:xfrm flipV="1">
              <a:off x="706"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7" name="Line 455"/>
            <xdr:cNvSpPr>
              <a:spLocks noChangeShapeType="1"/>
            </xdr:cNvSpPr>
          </xdr:nvSpPr>
          <xdr:spPr bwMode="auto">
            <a:xfrm flipV="1">
              <a:off x="711"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8" name="Line 456"/>
            <xdr:cNvSpPr>
              <a:spLocks noChangeShapeType="1"/>
            </xdr:cNvSpPr>
          </xdr:nvSpPr>
          <xdr:spPr bwMode="auto">
            <a:xfrm flipV="1">
              <a:off x="721" y="248"/>
              <a:ext cx="183"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9" name="Line 457"/>
            <xdr:cNvSpPr>
              <a:spLocks noChangeShapeType="1"/>
            </xdr:cNvSpPr>
          </xdr:nvSpPr>
          <xdr:spPr bwMode="auto">
            <a:xfrm flipV="1">
              <a:off x="726" y="278"/>
              <a:ext cx="188"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0" name="Line 458"/>
            <xdr:cNvSpPr>
              <a:spLocks noChangeShapeType="1"/>
            </xdr:cNvSpPr>
          </xdr:nvSpPr>
          <xdr:spPr bwMode="auto">
            <a:xfrm flipV="1">
              <a:off x="731" y="303"/>
              <a:ext cx="193"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1" name="Line 459"/>
            <xdr:cNvSpPr>
              <a:spLocks noChangeShapeType="1"/>
            </xdr:cNvSpPr>
          </xdr:nvSpPr>
          <xdr:spPr bwMode="auto">
            <a:xfrm flipV="1">
              <a:off x="735" y="328"/>
              <a:ext cx="19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2" name="Line 460"/>
            <xdr:cNvSpPr>
              <a:spLocks noChangeShapeType="1"/>
            </xdr:cNvSpPr>
          </xdr:nvSpPr>
          <xdr:spPr bwMode="auto">
            <a:xfrm flipV="1">
              <a:off x="740" y="357"/>
              <a:ext cx="20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3" name="Line 461"/>
            <xdr:cNvSpPr>
              <a:spLocks noChangeShapeType="1"/>
            </xdr:cNvSpPr>
          </xdr:nvSpPr>
          <xdr:spPr bwMode="auto">
            <a:xfrm flipV="1">
              <a:off x="745"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4" name="Line 462"/>
            <xdr:cNvSpPr>
              <a:spLocks noChangeShapeType="1"/>
            </xdr:cNvSpPr>
          </xdr:nvSpPr>
          <xdr:spPr bwMode="auto">
            <a:xfrm flipV="1">
              <a:off x="755" y="41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5" name="Line 463"/>
            <xdr:cNvSpPr>
              <a:spLocks noChangeShapeType="1"/>
            </xdr:cNvSpPr>
          </xdr:nvSpPr>
          <xdr:spPr bwMode="auto">
            <a:xfrm flipV="1">
              <a:off x="760" y="437"/>
              <a:ext cx="21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6" name="Line 464"/>
            <xdr:cNvSpPr>
              <a:spLocks noChangeShapeType="1"/>
            </xdr:cNvSpPr>
          </xdr:nvSpPr>
          <xdr:spPr bwMode="auto">
            <a:xfrm flipV="1">
              <a:off x="765" y="467"/>
              <a:ext cx="21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7" name="Line 465"/>
            <xdr:cNvSpPr>
              <a:spLocks noChangeShapeType="1"/>
            </xdr:cNvSpPr>
          </xdr:nvSpPr>
          <xdr:spPr bwMode="auto">
            <a:xfrm>
              <a:off x="731" y="208"/>
              <a:ext cx="9"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8" name="Line 466"/>
            <xdr:cNvSpPr>
              <a:spLocks noChangeShapeType="1"/>
            </xdr:cNvSpPr>
          </xdr:nvSpPr>
          <xdr:spPr bwMode="auto">
            <a:xfrm>
              <a:off x="790" y="189"/>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9" name="Line 467"/>
            <xdr:cNvSpPr>
              <a:spLocks noChangeShapeType="1"/>
            </xdr:cNvSpPr>
          </xdr:nvSpPr>
          <xdr:spPr bwMode="auto">
            <a:xfrm>
              <a:off x="850"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0" name="Line 468"/>
            <xdr:cNvSpPr>
              <a:spLocks noChangeShapeType="1"/>
            </xdr:cNvSpPr>
          </xdr:nvSpPr>
          <xdr:spPr bwMode="auto">
            <a:xfrm>
              <a:off x="765" y="22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1" name="Line 469"/>
            <xdr:cNvSpPr>
              <a:spLocks noChangeShapeType="1"/>
            </xdr:cNvSpPr>
          </xdr:nvSpPr>
          <xdr:spPr bwMode="auto">
            <a:xfrm>
              <a:off x="825"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2" name="Line 470"/>
            <xdr:cNvSpPr>
              <a:spLocks noChangeShapeType="1"/>
            </xdr:cNvSpPr>
          </xdr:nvSpPr>
          <xdr:spPr bwMode="auto">
            <a:xfrm>
              <a:off x="745" y="26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3" name="Line 471"/>
            <xdr:cNvSpPr>
              <a:spLocks noChangeShapeType="1"/>
            </xdr:cNvSpPr>
          </xdr:nvSpPr>
          <xdr:spPr bwMode="auto">
            <a:xfrm>
              <a:off x="805" y="24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4" name="Line 472"/>
            <xdr:cNvSpPr>
              <a:spLocks noChangeShapeType="1"/>
            </xdr:cNvSpPr>
          </xdr:nvSpPr>
          <xdr:spPr bwMode="auto">
            <a:xfrm>
              <a:off x="865"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5" name="Line 473"/>
            <xdr:cNvSpPr>
              <a:spLocks noChangeShapeType="1"/>
            </xdr:cNvSpPr>
          </xdr:nvSpPr>
          <xdr:spPr bwMode="auto">
            <a:xfrm>
              <a:off x="840"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6" name="Line 474"/>
            <xdr:cNvSpPr>
              <a:spLocks noChangeShapeType="1"/>
            </xdr:cNvSpPr>
          </xdr:nvSpPr>
          <xdr:spPr bwMode="auto">
            <a:xfrm>
              <a:off x="780"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7" name="Line 475"/>
            <xdr:cNvSpPr>
              <a:spLocks noChangeShapeType="1"/>
            </xdr:cNvSpPr>
          </xdr:nvSpPr>
          <xdr:spPr bwMode="auto">
            <a:xfrm>
              <a:off x="760" y="31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8" name="Line 476"/>
            <xdr:cNvSpPr>
              <a:spLocks noChangeShapeType="1"/>
            </xdr:cNvSpPr>
          </xdr:nvSpPr>
          <xdr:spPr bwMode="auto">
            <a:xfrm>
              <a:off x="880" y="28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9" name="Line 477"/>
            <xdr:cNvSpPr>
              <a:spLocks noChangeShapeType="1"/>
            </xdr:cNvSpPr>
          </xdr:nvSpPr>
          <xdr:spPr bwMode="auto">
            <a:xfrm>
              <a:off x="795" y="33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0" name="Line 478"/>
            <xdr:cNvSpPr>
              <a:spLocks noChangeShapeType="1"/>
            </xdr:cNvSpPr>
          </xdr:nvSpPr>
          <xdr:spPr bwMode="auto">
            <a:xfrm>
              <a:off x="775" y="37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1" name="Line 479"/>
            <xdr:cNvSpPr>
              <a:spLocks noChangeShapeType="1"/>
            </xdr:cNvSpPr>
          </xdr:nvSpPr>
          <xdr:spPr bwMode="auto">
            <a:xfrm>
              <a:off x="914"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2" name="Line 480"/>
            <xdr:cNvSpPr>
              <a:spLocks noChangeShapeType="1"/>
            </xdr:cNvSpPr>
          </xdr:nvSpPr>
          <xdr:spPr bwMode="auto">
            <a:xfrm>
              <a:off x="895" y="342"/>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3" name="Line 481"/>
            <xdr:cNvSpPr>
              <a:spLocks noChangeShapeType="1"/>
            </xdr:cNvSpPr>
          </xdr:nvSpPr>
          <xdr:spPr bwMode="auto">
            <a:xfrm>
              <a:off x="929"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4" name="Line 482"/>
            <xdr:cNvSpPr>
              <a:spLocks noChangeShapeType="1"/>
            </xdr:cNvSpPr>
          </xdr:nvSpPr>
          <xdr:spPr bwMode="auto">
            <a:xfrm>
              <a:off x="790" y="427"/>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5" name="Line 483"/>
            <xdr:cNvSpPr>
              <a:spLocks noChangeShapeType="1"/>
            </xdr:cNvSpPr>
          </xdr:nvSpPr>
          <xdr:spPr bwMode="auto">
            <a:xfrm>
              <a:off x="770"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6" name="Line 484"/>
            <xdr:cNvSpPr>
              <a:spLocks noChangeShapeType="1"/>
            </xdr:cNvSpPr>
          </xdr:nvSpPr>
          <xdr:spPr bwMode="auto">
            <a:xfrm>
              <a:off x="785"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7" name="Line 485"/>
            <xdr:cNvSpPr>
              <a:spLocks noChangeShapeType="1"/>
            </xdr:cNvSpPr>
          </xdr:nvSpPr>
          <xdr:spPr bwMode="auto">
            <a:xfrm>
              <a:off x="944"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8" name="Line 486"/>
            <xdr:cNvSpPr>
              <a:spLocks noChangeShapeType="1"/>
            </xdr:cNvSpPr>
          </xdr:nvSpPr>
          <xdr:spPr bwMode="auto">
            <a:xfrm>
              <a:off x="964"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9" name="Line 487"/>
            <xdr:cNvSpPr>
              <a:spLocks noChangeShapeType="1"/>
            </xdr:cNvSpPr>
          </xdr:nvSpPr>
          <xdr:spPr bwMode="auto">
            <a:xfrm flipV="1">
              <a:off x="701"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0" name="Freeform 488"/>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1" name="Freeform 489"/>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Line 490"/>
            <xdr:cNvSpPr>
              <a:spLocks noChangeShapeType="1"/>
            </xdr:cNvSpPr>
          </xdr:nvSpPr>
          <xdr:spPr bwMode="auto">
            <a:xfrm>
              <a:off x="1625" y="293"/>
              <a:ext cx="85"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3" name="Line 491"/>
            <xdr:cNvSpPr>
              <a:spLocks noChangeShapeType="1"/>
            </xdr:cNvSpPr>
          </xdr:nvSpPr>
          <xdr:spPr bwMode="auto">
            <a:xfrm>
              <a:off x="1610" y="318"/>
              <a:ext cx="85"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4" name="Line 492"/>
            <xdr:cNvSpPr>
              <a:spLocks noChangeShapeType="1"/>
            </xdr:cNvSpPr>
          </xdr:nvSpPr>
          <xdr:spPr bwMode="auto">
            <a:xfrm>
              <a:off x="1595" y="342"/>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5" name="Line 493"/>
            <xdr:cNvSpPr>
              <a:spLocks noChangeShapeType="1"/>
            </xdr:cNvSpPr>
          </xdr:nvSpPr>
          <xdr:spPr bwMode="auto">
            <a:xfrm>
              <a:off x="1580" y="367"/>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6" name="Line 494"/>
            <xdr:cNvSpPr>
              <a:spLocks noChangeShapeType="1"/>
            </xdr:cNvSpPr>
          </xdr:nvSpPr>
          <xdr:spPr bwMode="auto">
            <a:xfrm>
              <a:off x="1565" y="38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7" name="Line 495"/>
            <xdr:cNvSpPr>
              <a:spLocks noChangeShapeType="1"/>
            </xdr:cNvSpPr>
          </xdr:nvSpPr>
          <xdr:spPr bwMode="auto">
            <a:xfrm>
              <a:off x="1550" y="41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8" name="Line 496"/>
            <xdr:cNvSpPr>
              <a:spLocks noChangeShapeType="1"/>
            </xdr:cNvSpPr>
          </xdr:nvSpPr>
          <xdr:spPr bwMode="auto">
            <a:xfrm>
              <a:off x="1536" y="437"/>
              <a:ext cx="8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9" name="Line 497"/>
            <xdr:cNvSpPr>
              <a:spLocks noChangeShapeType="1"/>
            </xdr:cNvSpPr>
          </xdr:nvSpPr>
          <xdr:spPr bwMode="auto">
            <a:xfrm>
              <a:off x="1516" y="462"/>
              <a:ext cx="9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0" name="Line 498"/>
            <xdr:cNvSpPr>
              <a:spLocks noChangeShapeType="1"/>
            </xdr:cNvSpPr>
          </xdr:nvSpPr>
          <xdr:spPr bwMode="auto">
            <a:xfrm>
              <a:off x="1506" y="486"/>
              <a:ext cx="9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1" name="Line 499"/>
            <xdr:cNvSpPr>
              <a:spLocks noChangeShapeType="1"/>
            </xdr:cNvSpPr>
          </xdr:nvSpPr>
          <xdr:spPr bwMode="auto">
            <a:xfrm>
              <a:off x="1486" y="51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2" name="Line 500"/>
            <xdr:cNvSpPr>
              <a:spLocks noChangeShapeType="1"/>
            </xdr:cNvSpPr>
          </xdr:nvSpPr>
          <xdr:spPr bwMode="auto">
            <a:xfrm>
              <a:off x="1471" y="53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3" name="Line 501"/>
            <xdr:cNvSpPr>
              <a:spLocks noChangeShapeType="1"/>
            </xdr:cNvSpPr>
          </xdr:nvSpPr>
          <xdr:spPr bwMode="auto">
            <a:xfrm flipH="1">
              <a:off x="1655" y="283"/>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4" name="Line 502"/>
            <xdr:cNvSpPr>
              <a:spLocks noChangeShapeType="1"/>
            </xdr:cNvSpPr>
          </xdr:nvSpPr>
          <xdr:spPr bwMode="auto">
            <a:xfrm flipH="1">
              <a:off x="1670" y="323"/>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5" name="Line 503"/>
            <xdr:cNvSpPr>
              <a:spLocks noChangeShapeType="1"/>
            </xdr:cNvSpPr>
          </xdr:nvSpPr>
          <xdr:spPr bwMode="auto">
            <a:xfrm flipH="1">
              <a:off x="1630" y="33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6" name="Line 504"/>
            <xdr:cNvSpPr>
              <a:spLocks noChangeShapeType="1"/>
            </xdr:cNvSpPr>
          </xdr:nvSpPr>
          <xdr:spPr bwMode="auto">
            <a:xfrm flipH="1">
              <a:off x="1685"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7" name="Line 505"/>
            <xdr:cNvSpPr>
              <a:spLocks noChangeShapeType="1"/>
            </xdr:cNvSpPr>
          </xdr:nvSpPr>
          <xdr:spPr bwMode="auto">
            <a:xfrm flipH="1">
              <a:off x="1640" y="37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8" name="Line 506"/>
            <xdr:cNvSpPr>
              <a:spLocks noChangeShapeType="1"/>
            </xdr:cNvSpPr>
          </xdr:nvSpPr>
          <xdr:spPr bwMode="auto">
            <a:xfrm flipH="1">
              <a:off x="1600" y="38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9" name="Line 507"/>
            <xdr:cNvSpPr>
              <a:spLocks noChangeShapeType="1"/>
            </xdr:cNvSpPr>
          </xdr:nvSpPr>
          <xdr:spPr bwMode="auto">
            <a:xfrm flipH="1">
              <a:off x="1615" y="42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0" name="Line 508"/>
            <xdr:cNvSpPr>
              <a:spLocks noChangeShapeType="1"/>
            </xdr:cNvSpPr>
          </xdr:nvSpPr>
          <xdr:spPr bwMode="auto">
            <a:xfrm flipH="1">
              <a:off x="1575" y="43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1" name="Line 509"/>
            <xdr:cNvSpPr>
              <a:spLocks noChangeShapeType="1"/>
            </xdr:cNvSpPr>
          </xdr:nvSpPr>
          <xdr:spPr bwMode="auto">
            <a:xfrm flipH="1">
              <a:off x="1546" y="486"/>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2" name="Line 510"/>
            <xdr:cNvSpPr>
              <a:spLocks noChangeShapeType="1"/>
            </xdr:cNvSpPr>
          </xdr:nvSpPr>
          <xdr:spPr bwMode="auto">
            <a:xfrm flipH="1">
              <a:off x="1506" y="496"/>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3" name="Line 511"/>
            <xdr:cNvSpPr>
              <a:spLocks noChangeShapeType="1"/>
            </xdr:cNvSpPr>
          </xdr:nvSpPr>
          <xdr:spPr bwMode="auto">
            <a:xfrm flipH="1">
              <a:off x="1476" y="546"/>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4" name="Line 512"/>
            <xdr:cNvSpPr>
              <a:spLocks noChangeShapeType="1"/>
            </xdr:cNvSpPr>
          </xdr:nvSpPr>
          <xdr:spPr bwMode="auto">
            <a:xfrm>
              <a:off x="1640" y="26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5" name="Freeform 513"/>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6" name="Freeform 514"/>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Line 515"/>
            <xdr:cNvSpPr>
              <a:spLocks noChangeShapeType="1"/>
            </xdr:cNvSpPr>
          </xdr:nvSpPr>
          <xdr:spPr bwMode="auto">
            <a:xfrm flipH="1">
              <a:off x="517" y="28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8" name="Line 516"/>
            <xdr:cNvSpPr>
              <a:spLocks noChangeShapeType="1"/>
            </xdr:cNvSpPr>
          </xdr:nvSpPr>
          <xdr:spPr bwMode="auto">
            <a:xfrm flipH="1">
              <a:off x="532" y="313"/>
              <a:ext cx="84"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9" name="Line 517"/>
            <xdr:cNvSpPr>
              <a:spLocks noChangeShapeType="1"/>
            </xdr:cNvSpPr>
          </xdr:nvSpPr>
          <xdr:spPr bwMode="auto">
            <a:xfrm flipH="1">
              <a:off x="542" y="338"/>
              <a:ext cx="89"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0" name="Line 518"/>
            <xdr:cNvSpPr>
              <a:spLocks noChangeShapeType="1"/>
            </xdr:cNvSpPr>
          </xdr:nvSpPr>
          <xdr:spPr bwMode="auto">
            <a:xfrm flipH="1">
              <a:off x="557" y="362"/>
              <a:ext cx="8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1" name="Line 519"/>
            <xdr:cNvSpPr>
              <a:spLocks noChangeShapeType="1"/>
            </xdr:cNvSpPr>
          </xdr:nvSpPr>
          <xdr:spPr bwMode="auto">
            <a:xfrm flipH="1">
              <a:off x="571" y="38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2" name="Line 520"/>
            <xdr:cNvSpPr>
              <a:spLocks noChangeShapeType="1"/>
            </xdr:cNvSpPr>
          </xdr:nvSpPr>
          <xdr:spPr bwMode="auto">
            <a:xfrm flipH="1">
              <a:off x="586" y="40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3" name="Line 521"/>
            <xdr:cNvSpPr>
              <a:spLocks noChangeShapeType="1"/>
            </xdr:cNvSpPr>
          </xdr:nvSpPr>
          <xdr:spPr bwMode="auto">
            <a:xfrm flipH="1">
              <a:off x="601" y="432"/>
              <a:ext cx="9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4" name="Line 522"/>
            <xdr:cNvSpPr>
              <a:spLocks noChangeShapeType="1"/>
            </xdr:cNvSpPr>
          </xdr:nvSpPr>
          <xdr:spPr bwMode="auto">
            <a:xfrm flipH="1">
              <a:off x="611" y="457"/>
              <a:ext cx="10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5" name="Line 523"/>
            <xdr:cNvSpPr>
              <a:spLocks noChangeShapeType="1"/>
            </xdr:cNvSpPr>
          </xdr:nvSpPr>
          <xdr:spPr bwMode="auto">
            <a:xfrm flipH="1">
              <a:off x="626" y="481"/>
              <a:ext cx="95"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6" name="Line 524"/>
            <xdr:cNvSpPr>
              <a:spLocks noChangeShapeType="1"/>
            </xdr:cNvSpPr>
          </xdr:nvSpPr>
          <xdr:spPr bwMode="auto">
            <a:xfrm flipH="1">
              <a:off x="641" y="50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7" name="Line 525"/>
            <xdr:cNvSpPr>
              <a:spLocks noChangeShapeType="1"/>
            </xdr:cNvSpPr>
          </xdr:nvSpPr>
          <xdr:spPr bwMode="auto">
            <a:xfrm flipH="1">
              <a:off x="656" y="53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8" name="Line 526"/>
            <xdr:cNvSpPr>
              <a:spLocks noChangeShapeType="1"/>
            </xdr:cNvSpPr>
          </xdr:nvSpPr>
          <xdr:spPr bwMode="auto">
            <a:xfrm>
              <a:off x="557" y="278"/>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9" name="Line 527"/>
            <xdr:cNvSpPr>
              <a:spLocks noChangeShapeType="1"/>
            </xdr:cNvSpPr>
          </xdr:nvSpPr>
          <xdr:spPr bwMode="auto">
            <a:xfrm>
              <a:off x="542" y="318"/>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0" name="Line 528"/>
            <xdr:cNvSpPr>
              <a:spLocks noChangeShapeType="1"/>
            </xdr:cNvSpPr>
          </xdr:nvSpPr>
          <xdr:spPr bwMode="auto">
            <a:xfrm>
              <a:off x="586" y="32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1" name="Line 529"/>
            <xdr:cNvSpPr>
              <a:spLocks noChangeShapeType="1"/>
            </xdr:cNvSpPr>
          </xdr:nvSpPr>
          <xdr:spPr bwMode="auto">
            <a:xfrm>
              <a:off x="532" y="35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2" name="Line 530"/>
            <xdr:cNvSpPr>
              <a:spLocks noChangeShapeType="1"/>
            </xdr:cNvSpPr>
          </xdr:nvSpPr>
          <xdr:spPr bwMode="auto">
            <a:xfrm>
              <a:off x="57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3" name="Line 531"/>
            <xdr:cNvSpPr>
              <a:spLocks noChangeShapeType="1"/>
            </xdr:cNvSpPr>
          </xdr:nvSpPr>
          <xdr:spPr bwMode="auto">
            <a:xfrm>
              <a:off x="611" y="382"/>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4" name="Line 532"/>
            <xdr:cNvSpPr>
              <a:spLocks noChangeShapeType="1"/>
            </xdr:cNvSpPr>
          </xdr:nvSpPr>
          <xdr:spPr bwMode="auto">
            <a:xfrm>
              <a:off x="601"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5" name="Line 533"/>
            <xdr:cNvSpPr>
              <a:spLocks noChangeShapeType="1"/>
            </xdr:cNvSpPr>
          </xdr:nvSpPr>
          <xdr:spPr bwMode="auto">
            <a:xfrm>
              <a:off x="636" y="42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6" name="Line 534"/>
            <xdr:cNvSpPr>
              <a:spLocks noChangeShapeType="1"/>
            </xdr:cNvSpPr>
          </xdr:nvSpPr>
          <xdr:spPr bwMode="auto">
            <a:xfrm>
              <a:off x="666" y="481"/>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7" name="Line 535"/>
            <xdr:cNvSpPr>
              <a:spLocks noChangeShapeType="1"/>
            </xdr:cNvSpPr>
          </xdr:nvSpPr>
          <xdr:spPr bwMode="auto">
            <a:xfrm>
              <a:off x="711" y="491"/>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8" name="Line 536"/>
            <xdr:cNvSpPr>
              <a:spLocks noChangeShapeType="1"/>
            </xdr:cNvSpPr>
          </xdr:nvSpPr>
          <xdr:spPr bwMode="auto">
            <a:xfrm>
              <a:off x="735" y="541"/>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9" name="Line 537"/>
            <xdr:cNvSpPr>
              <a:spLocks noChangeShapeType="1"/>
            </xdr:cNvSpPr>
          </xdr:nvSpPr>
          <xdr:spPr bwMode="auto">
            <a:xfrm flipH="1">
              <a:off x="502" y="263"/>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20" name="Freeform 538"/>
            <xdr:cNvSpPr>
              <a:spLocks/>
            </xdr:cNvSpPr>
          </xdr:nvSpPr>
          <xdr:spPr bwMode="auto">
            <a:xfrm>
              <a:off x="1029" y="263"/>
              <a:ext cx="164" cy="228"/>
            </a:xfrm>
            <a:custGeom>
              <a:avLst/>
              <a:gdLst>
                <a:gd name="T0" fmla="*/ 0 w 164"/>
                <a:gd name="T1" fmla="*/ 223 h 228"/>
                <a:gd name="T2" fmla="*/ 10 w 164"/>
                <a:gd name="T3" fmla="*/ 159 h 228"/>
                <a:gd name="T4" fmla="*/ 25 w 164"/>
                <a:gd name="T5" fmla="*/ 104 h 228"/>
                <a:gd name="T6" fmla="*/ 49 w 164"/>
                <a:gd name="T7" fmla="*/ 55 h 228"/>
                <a:gd name="T8" fmla="*/ 84 w 164"/>
                <a:gd name="T9" fmla="*/ 0 h 228"/>
                <a:gd name="T10" fmla="*/ 119 w 164"/>
                <a:gd name="T11" fmla="*/ 60 h 228"/>
                <a:gd name="T12" fmla="*/ 139 w 164"/>
                <a:gd name="T13" fmla="*/ 114 h 228"/>
                <a:gd name="T14" fmla="*/ 154 w 164"/>
                <a:gd name="T15" fmla="*/ 164 h 228"/>
                <a:gd name="T16" fmla="*/ 164 w 164"/>
                <a:gd name="T17" fmla="*/ 228 h 228"/>
                <a:gd name="T18" fmla="*/ 119 w 164"/>
                <a:gd name="T19" fmla="*/ 223 h 228"/>
                <a:gd name="T20" fmla="*/ 79 w 164"/>
                <a:gd name="T21" fmla="*/ 223 h 228"/>
                <a:gd name="T22" fmla="*/ 44 w 164"/>
                <a:gd name="T23" fmla="*/ 223 h 228"/>
                <a:gd name="T24" fmla="*/ 0 w 164"/>
                <a:gd name="T25" fmla="*/ 223 h 22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28"/>
                <a:gd name="T41" fmla="*/ 164 w 164"/>
                <a:gd name="T42" fmla="*/ 228 h 22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28">
                  <a:moveTo>
                    <a:pt x="0" y="223"/>
                  </a:moveTo>
                  <a:lnTo>
                    <a:pt x="10" y="159"/>
                  </a:lnTo>
                  <a:lnTo>
                    <a:pt x="25" y="104"/>
                  </a:lnTo>
                  <a:lnTo>
                    <a:pt x="49" y="55"/>
                  </a:lnTo>
                  <a:lnTo>
                    <a:pt x="84" y="0"/>
                  </a:lnTo>
                  <a:lnTo>
                    <a:pt x="119" y="60"/>
                  </a:lnTo>
                  <a:lnTo>
                    <a:pt x="139" y="114"/>
                  </a:lnTo>
                  <a:lnTo>
                    <a:pt x="154" y="164"/>
                  </a:lnTo>
                  <a:lnTo>
                    <a:pt x="164" y="228"/>
                  </a:lnTo>
                  <a:lnTo>
                    <a:pt x="119" y="223"/>
                  </a:lnTo>
                  <a:lnTo>
                    <a:pt x="79" y="223"/>
                  </a:lnTo>
                  <a:lnTo>
                    <a:pt x="44" y="223"/>
                  </a:lnTo>
                  <a:lnTo>
                    <a:pt x="0" y="223"/>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 name="Freeform 539"/>
            <xdr:cNvSpPr>
              <a:spLocks/>
            </xdr:cNvSpPr>
          </xdr:nvSpPr>
          <xdr:spPr bwMode="auto">
            <a:xfrm>
              <a:off x="1044" y="278"/>
              <a:ext cx="134" cy="208"/>
            </a:xfrm>
            <a:custGeom>
              <a:avLst/>
              <a:gdLst>
                <a:gd name="T0" fmla="*/ 0 w 134"/>
                <a:gd name="T1" fmla="*/ 208 h 208"/>
                <a:gd name="T2" fmla="*/ 5 w 134"/>
                <a:gd name="T3" fmla="*/ 149 h 208"/>
                <a:gd name="T4" fmla="*/ 19 w 134"/>
                <a:gd name="T5" fmla="*/ 99 h 208"/>
                <a:gd name="T6" fmla="*/ 39 w 134"/>
                <a:gd name="T7" fmla="*/ 50 h 208"/>
                <a:gd name="T8" fmla="*/ 69 w 134"/>
                <a:gd name="T9" fmla="*/ 0 h 208"/>
                <a:gd name="T10" fmla="*/ 94 w 134"/>
                <a:gd name="T11" fmla="*/ 55 h 208"/>
                <a:gd name="T12" fmla="*/ 114 w 134"/>
                <a:gd name="T13" fmla="*/ 104 h 208"/>
                <a:gd name="T14" fmla="*/ 129 w 134"/>
                <a:gd name="T15" fmla="*/ 149 h 208"/>
                <a:gd name="T16" fmla="*/ 134 w 134"/>
                <a:gd name="T17" fmla="*/ 208 h 208"/>
                <a:gd name="T18" fmla="*/ 64 w 134"/>
                <a:gd name="T19" fmla="*/ 203 h 208"/>
                <a:gd name="T20" fmla="*/ 0 w 134"/>
                <a:gd name="T21" fmla="*/ 208 h 2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4"/>
                <a:gd name="T34" fmla="*/ 0 h 208"/>
                <a:gd name="T35" fmla="*/ 134 w 134"/>
                <a:gd name="T36" fmla="*/ 208 h 20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4" h="208">
                  <a:moveTo>
                    <a:pt x="0" y="208"/>
                  </a:moveTo>
                  <a:lnTo>
                    <a:pt x="5" y="149"/>
                  </a:lnTo>
                  <a:lnTo>
                    <a:pt x="19" y="99"/>
                  </a:lnTo>
                  <a:lnTo>
                    <a:pt x="39" y="50"/>
                  </a:lnTo>
                  <a:lnTo>
                    <a:pt x="69" y="0"/>
                  </a:lnTo>
                  <a:lnTo>
                    <a:pt x="94" y="55"/>
                  </a:lnTo>
                  <a:lnTo>
                    <a:pt x="114" y="104"/>
                  </a:lnTo>
                  <a:lnTo>
                    <a:pt x="129" y="149"/>
                  </a:lnTo>
                  <a:lnTo>
                    <a:pt x="134" y="208"/>
                  </a:lnTo>
                  <a:lnTo>
                    <a:pt x="64" y="203"/>
                  </a:lnTo>
                  <a:lnTo>
                    <a:pt x="0" y="20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2" name="Freeform 540"/>
            <xdr:cNvSpPr>
              <a:spLocks/>
            </xdr:cNvSpPr>
          </xdr:nvSpPr>
          <xdr:spPr bwMode="auto">
            <a:xfrm>
              <a:off x="1063" y="328"/>
              <a:ext cx="95" cy="158"/>
            </a:xfrm>
            <a:custGeom>
              <a:avLst/>
              <a:gdLst>
                <a:gd name="T0" fmla="*/ 0 w 95"/>
                <a:gd name="T1" fmla="*/ 158 h 158"/>
                <a:gd name="T2" fmla="*/ 5 w 95"/>
                <a:gd name="T3" fmla="*/ 114 h 158"/>
                <a:gd name="T4" fmla="*/ 15 w 95"/>
                <a:gd name="T5" fmla="*/ 74 h 158"/>
                <a:gd name="T6" fmla="*/ 25 w 95"/>
                <a:gd name="T7" fmla="*/ 34 h 158"/>
                <a:gd name="T8" fmla="*/ 50 w 95"/>
                <a:gd name="T9" fmla="*/ 0 h 158"/>
                <a:gd name="T10" fmla="*/ 70 w 95"/>
                <a:gd name="T11" fmla="*/ 39 h 158"/>
                <a:gd name="T12" fmla="*/ 80 w 95"/>
                <a:gd name="T13" fmla="*/ 79 h 158"/>
                <a:gd name="T14" fmla="*/ 90 w 95"/>
                <a:gd name="T15" fmla="*/ 114 h 158"/>
                <a:gd name="T16" fmla="*/ 95 w 95"/>
                <a:gd name="T17" fmla="*/ 158 h 158"/>
                <a:gd name="T18" fmla="*/ 45 w 95"/>
                <a:gd name="T19" fmla="*/ 158 h 158"/>
                <a:gd name="T20" fmla="*/ 0 w 95"/>
                <a:gd name="T21" fmla="*/ 158 h 15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5"/>
                <a:gd name="T34" fmla="*/ 0 h 158"/>
                <a:gd name="T35" fmla="*/ 95 w 95"/>
                <a:gd name="T36" fmla="*/ 158 h 15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5" h="158">
                  <a:moveTo>
                    <a:pt x="0" y="158"/>
                  </a:moveTo>
                  <a:lnTo>
                    <a:pt x="5" y="114"/>
                  </a:lnTo>
                  <a:lnTo>
                    <a:pt x="15" y="74"/>
                  </a:lnTo>
                  <a:lnTo>
                    <a:pt x="25" y="34"/>
                  </a:lnTo>
                  <a:lnTo>
                    <a:pt x="50" y="0"/>
                  </a:lnTo>
                  <a:lnTo>
                    <a:pt x="70" y="39"/>
                  </a:lnTo>
                  <a:lnTo>
                    <a:pt x="80" y="79"/>
                  </a:lnTo>
                  <a:lnTo>
                    <a:pt x="90" y="114"/>
                  </a:lnTo>
                  <a:lnTo>
                    <a:pt x="95" y="158"/>
                  </a:lnTo>
                  <a:lnTo>
                    <a:pt x="45" y="158"/>
                  </a:lnTo>
                  <a:lnTo>
                    <a:pt x="0" y="15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3" name="Freeform 541"/>
            <xdr:cNvSpPr>
              <a:spLocks/>
            </xdr:cNvSpPr>
          </xdr:nvSpPr>
          <xdr:spPr bwMode="auto">
            <a:xfrm>
              <a:off x="1267" y="308"/>
              <a:ext cx="159" cy="238"/>
            </a:xfrm>
            <a:custGeom>
              <a:avLst/>
              <a:gdLst>
                <a:gd name="T0" fmla="*/ 0 w 159"/>
                <a:gd name="T1" fmla="*/ 188 h 238"/>
                <a:gd name="T2" fmla="*/ 25 w 159"/>
                <a:gd name="T3" fmla="*/ 129 h 238"/>
                <a:gd name="T4" fmla="*/ 55 w 159"/>
                <a:gd name="T5" fmla="*/ 84 h 238"/>
                <a:gd name="T6" fmla="*/ 90 w 159"/>
                <a:gd name="T7" fmla="*/ 39 h 238"/>
                <a:gd name="T8" fmla="*/ 134 w 159"/>
                <a:gd name="T9" fmla="*/ 0 h 238"/>
                <a:gd name="T10" fmla="*/ 154 w 159"/>
                <a:gd name="T11" fmla="*/ 64 h 238"/>
                <a:gd name="T12" fmla="*/ 159 w 159"/>
                <a:gd name="T13" fmla="*/ 119 h 238"/>
                <a:gd name="T14" fmla="*/ 159 w 159"/>
                <a:gd name="T15" fmla="*/ 173 h 238"/>
                <a:gd name="T16" fmla="*/ 154 w 159"/>
                <a:gd name="T17" fmla="*/ 238 h 238"/>
                <a:gd name="T18" fmla="*/ 115 w 159"/>
                <a:gd name="T19" fmla="*/ 223 h 238"/>
                <a:gd name="T20" fmla="*/ 75 w 159"/>
                <a:gd name="T21" fmla="*/ 208 h 238"/>
                <a:gd name="T22" fmla="*/ 40 w 159"/>
                <a:gd name="T23" fmla="*/ 198 h 238"/>
                <a:gd name="T24" fmla="*/ 0 w 159"/>
                <a:gd name="T25" fmla="*/ 18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9"/>
                <a:gd name="T40" fmla="*/ 0 h 238"/>
                <a:gd name="T41" fmla="*/ 159 w 159"/>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9" h="238">
                  <a:moveTo>
                    <a:pt x="0" y="188"/>
                  </a:moveTo>
                  <a:lnTo>
                    <a:pt x="25" y="129"/>
                  </a:lnTo>
                  <a:lnTo>
                    <a:pt x="55" y="84"/>
                  </a:lnTo>
                  <a:lnTo>
                    <a:pt x="90" y="39"/>
                  </a:lnTo>
                  <a:lnTo>
                    <a:pt x="134" y="0"/>
                  </a:lnTo>
                  <a:lnTo>
                    <a:pt x="154" y="64"/>
                  </a:lnTo>
                  <a:lnTo>
                    <a:pt x="159" y="119"/>
                  </a:lnTo>
                  <a:lnTo>
                    <a:pt x="159" y="173"/>
                  </a:lnTo>
                  <a:lnTo>
                    <a:pt x="154" y="238"/>
                  </a:lnTo>
                  <a:lnTo>
                    <a:pt x="115" y="223"/>
                  </a:lnTo>
                  <a:lnTo>
                    <a:pt x="75" y="208"/>
                  </a:lnTo>
                  <a:lnTo>
                    <a:pt x="40" y="198"/>
                  </a:lnTo>
                  <a:lnTo>
                    <a:pt x="0" y="18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4" name="Freeform 542"/>
            <xdr:cNvSpPr>
              <a:spLocks/>
            </xdr:cNvSpPr>
          </xdr:nvSpPr>
          <xdr:spPr bwMode="auto">
            <a:xfrm>
              <a:off x="1277" y="318"/>
              <a:ext cx="139" cy="218"/>
            </a:xfrm>
            <a:custGeom>
              <a:avLst/>
              <a:gdLst>
                <a:gd name="T0" fmla="*/ 0 w 139"/>
                <a:gd name="T1" fmla="*/ 183 h 218"/>
                <a:gd name="T2" fmla="*/ 25 w 139"/>
                <a:gd name="T3" fmla="*/ 124 h 218"/>
                <a:gd name="T4" fmla="*/ 50 w 139"/>
                <a:gd name="T5" fmla="*/ 79 h 218"/>
                <a:gd name="T6" fmla="*/ 80 w 139"/>
                <a:gd name="T7" fmla="*/ 39 h 218"/>
                <a:gd name="T8" fmla="*/ 124 w 139"/>
                <a:gd name="T9" fmla="*/ 0 h 218"/>
                <a:gd name="T10" fmla="*/ 134 w 139"/>
                <a:gd name="T11" fmla="*/ 59 h 218"/>
                <a:gd name="T12" fmla="*/ 139 w 139"/>
                <a:gd name="T13" fmla="*/ 114 h 218"/>
                <a:gd name="T14" fmla="*/ 139 w 139"/>
                <a:gd name="T15" fmla="*/ 163 h 218"/>
                <a:gd name="T16" fmla="*/ 129 w 139"/>
                <a:gd name="T17" fmla="*/ 218 h 218"/>
                <a:gd name="T18" fmla="*/ 65 w 139"/>
                <a:gd name="T19" fmla="*/ 198 h 218"/>
                <a:gd name="T20" fmla="*/ 0 w 139"/>
                <a:gd name="T21" fmla="*/ 183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0" y="183"/>
                  </a:moveTo>
                  <a:lnTo>
                    <a:pt x="25" y="124"/>
                  </a:lnTo>
                  <a:lnTo>
                    <a:pt x="50" y="79"/>
                  </a:lnTo>
                  <a:lnTo>
                    <a:pt x="80" y="39"/>
                  </a:lnTo>
                  <a:lnTo>
                    <a:pt x="124" y="0"/>
                  </a:lnTo>
                  <a:lnTo>
                    <a:pt x="134" y="59"/>
                  </a:lnTo>
                  <a:lnTo>
                    <a:pt x="139" y="114"/>
                  </a:lnTo>
                  <a:lnTo>
                    <a:pt x="139" y="163"/>
                  </a:lnTo>
                  <a:lnTo>
                    <a:pt x="129" y="218"/>
                  </a:lnTo>
                  <a:lnTo>
                    <a:pt x="65" y="198"/>
                  </a:lnTo>
                  <a:lnTo>
                    <a:pt x="0" y="183"/>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5" name="Freeform 543"/>
            <xdr:cNvSpPr>
              <a:spLocks/>
            </xdr:cNvSpPr>
          </xdr:nvSpPr>
          <xdr:spPr bwMode="auto">
            <a:xfrm>
              <a:off x="1297" y="362"/>
              <a:ext cx="99" cy="169"/>
            </a:xfrm>
            <a:custGeom>
              <a:avLst/>
              <a:gdLst>
                <a:gd name="T0" fmla="*/ 0 w 99"/>
                <a:gd name="T1" fmla="*/ 144 h 169"/>
                <a:gd name="T2" fmla="*/ 15 w 99"/>
                <a:gd name="T3" fmla="*/ 100 h 169"/>
                <a:gd name="T4" fmla="*/ 35 w 99"/>
                <a:gd name="T5" fmla="*/ 65 h 169"/>
                <a:gd name="T6" fmla="*/ 60 w 99"/>
                <a:gd name="T7" fmla="*/ 35 h 169"/>
                <a:gd name="T8" fmla="*/ 90 w 99"/>
                <a:gd name="T9" fmla="*/ 0 h 169"/>
                <a:gd name="T10" fmla="*/ 99 w 99"/>
                <a:gd name="T11" fmla="*/ 45 h 169"/>
                <a:gd name="T12" fmla="*/ 99 w 99"/>
                <a:gd name="T13" fmla="*/ 85 h 169"/>
                <a:gd name="T14" fmla="*/ 99 w 99"/>
                <a:gd name="T15" fmla="*/ 124 h 169"/>
                <a:gd name="T16" fmla="*/ 90 w 99"/>
                <a:gd name="T17" fmla="*/ 169 h 169"/>
                <a:gd name="T18" fmla="*/ 45 w 99"/>
                <a:gd name="T19" fmla="*/ 154 h 169"/>
                <a:gd name="T20" fmla="*/ 0 w 99"/>
                <a:gd name="T21" fmla="*/ 144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0" y="144"/>
                  </a:moveTo>
                  <a:lnTo>
                    <a:pt x="15" y="100"/>
                  </a:lnTo>
                  <a:lnTo>
                    <a:pt x="35" y="65"/>
                  </a:lnTo>
                  <a:lnTo>
                    <a:pt x="60" y="35"/>
                  </a:lnTo>
                  <a:lnTo>
                    <a:pt x="90" y="0"/>
                  </a:lnTo>
                  <a:lnTo>
                    <a:pt x="99" y="45"/>
                  </a:lnTo>
                  <a:lnTo>
                    <a:pt x="99" y="85"/>
                  </a:lnTo>
                  <a:lnTo>
                    <a:pt x="99" y="124"/>
                  </a:lnTo>
                  <a:lnTo>
                    <a:pt x="90" y="169"/>
                  </a:lnTo>
                  <a:lnTo>
                    <a:pt x="45" y="154"/>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6" name="Freeform 544"/>
            <xdr:cNvSpPr>
              <a:spLocks/>
            </xdr:cNvSpPr>
          </xdr:nvSpPr>
          <xdr:spPr bwMode="auto">
            <a:xfrm>
              <a:off x="795" y="303"/>
              <a:ext cx="164" cy="238"/>
            </a:xfrm>
            <a:custGeom>
              <a:avLst/>
              <a:gdLst>
                <a:gd name="T0" fmla="*/ 10 w 164"/>
                <a:gd name="T1" fmla="*/ 238 h 238"/>
                <a:gd name="T2" fmla="*/ 0 w 164"/>
                <a:gd name="T3" fmla="*/ 173 h 238"/>
                <a:gd name="T4" fmla="*/ 0 w 164"/>
                <a:gd name="T5" fmla="*/ 114 h 238"/>
                <a:gd name="T6" fmla="*/ 10 w 164"/>
                <a:gd name="T7" fmla="*/ 59 h 238"/>
                <a:gd name="T8" fmla="*/ 30 w 164"/>
                <a:gd name="T9" fmla="*/ 0 h 238"/>
                <a:gd name="T10" fmla="*/ 75 w 164"/>
                <a:gd name="T11" fmla="*/ 49 h 238"/>
                <a:gd name="T12" fmla="*/ 109 w 164"/>
                <a:gd name="T13" fmla="*/ 89 h 238"/>
                <a:gd name="T14" fmla="*/ 139 w 164"/>
                <a:gd name="T15" fmla="*/ 139 h 238"/>
                <a:gd name="T16" fmla="*/ 164 w 164"/>
                <a:gd name="T17" fmla="*/ 198 h 238"/>
                <a:gd name="T18" fmla="*/ 124 w 164"/>
                <a:gd name="T19" fmla="*/ 203 h 238"/>
                <a:gd name="T20" fmla="*/ 85 w 164"/>
                <a:gd name="T21" fmla="*/ 213 h 238"/>
                <a:gd name="T22" fmla="*/ 50 w 164"/>
                <a:gd name="T23" fmla="*/ 223 h 238"/>
                <a:gd name="T24" fmla="*/ 10 w 164"/>
                <a:gd name="T25" fmla="*/ 23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38"/>
                <a:gd name="T41" fmla="*/ 164 w 164"/>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38">
                  <a:moveTo>
                    <a:pt x="10" y="238"/>
                  </a:moveTo>
                  <a:lnTo>
                    <a:pt x="0" y="173"/>
                  </a:lnTo>
                  <a:lnTo>
                    <a:pt x="0" y="114"/>
                  </a:lnTo>
                  <a:lnTo>
                    <a:pt x="10" y="59"/>
                  </a:lnTo>
                  <a:lnTo>
                    <a:pt x="30" y="0"/>
                  </a:lnTo>
                  <a:lnTo>
                    <a:pt x="75" y="49"/>
                  </a:lnTo>
                  <a:lnTo>
                    <a:pt x="109" y="89"/>
                  </a:lnTo>
                  <a:lnTo>
                    <a:pt x="139" y="139"/>
                  </a:lnTo>
                  <a:lnTo>
                    <a:pt x="164" y="198"/>
                  </a:lnTo>
                  <a:lnTo>
                    <a:pt x="124" y="203"/>
                  </a:lnTo>
                  <a:lnTo>
                    <a:pt x="85" y="213"/>
                  </a:lnTo>
                  <a:lnTo>
                    <a:pt x="50" y="223"/>
                  </a:lnTo>
                  <a:lnTo>
                    <a:pt x="10" y="23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7" name="Freeform 545"/>
            <xdr:cNvSpPr>
              <a:spLocks/>
            </xdr:cNvSpPr>
          </xdr:nvSpPr>
          <xdr:spPr bwMode="auto">
            <a:xfrm>
              <a:off x="805" y="318"/>
              <a:ext cx="139" cy="218"/>
            </a:xfrm>
            <a:custGeom>
              <a:avLst/>
              <a:gdLst>
                <a:gd name="T0" fmla="*/ 10 w 139"/>
                <a:gd name="T1" fmla="*/ 218 h 218"/>
                <a:gd name="T2" fmla="*/ 0 w 139"/>
                <a:gd name="T3" fmla="*/ 158 h 218"/>
                <a:gd name="T4" fmla="*/ 0 w 139"/>
                <a:gd name="T5" fmla="*/ 104 h 218"/>
                <a:gd name="T6" fmla="*/ 5 w 139"/>
                <a:gd name="T7" fmla="*/ 54 h 218"/>
                <a:gd name="T8" fmla="*/ 20 w 139"/>
                <a:gd name="T9" fmla="*/ 0 h 218"/>
                <a:gd name="T10" fmla="*/ 65 w 139"/>
                <a:gd name="T11" fmla="*/ 44 h 218"/>
                <a:gd name="T12" fmla="*/ 94 w 139"/>
                <a:gd name="T13" fmla="*/ 84 h 218"/>
                <a:gd name="T14" fmla="*/ 119 w 139"/>
                <a:gd name="T15" fmla="*/ 129 h 218"/>
                <a:gd name="T16" fmla="*/ 139 w 139"/>
                <a:gd name="T17" fmla="*/ 183 h 218"/>
                <a:gd name="T18" fmla="*/ 75 w 139"/>
                <a:gd name="T19" fmla="*/ 193 h 218"/>
                <a:gd name="T20" fmla="*/ 10 w 139"/>
                <a:gd name="T21" fmla="*/ 218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10" y="218"/>
                  </a:moveTo>
                  <a:lnTo>
                    <a:pt x="0" y="158"/>
                  </a:lnTo>
                  <a:lnTo>
                    <a:pt x="0" y="104"/>
                  </a:lnTo>
                  <a:lnTo>
                    <a:pt x="5" y="54"/>
                  </a:lnTo>
                  <a:lnTo>
                    <a:pt x="20" y="0"/>
                  </a:lnTo>
                  <a:lnTo>
                    <a:pt x="65" y="44"/>
                  </a:lnTo>
                  <a:lnTo>
                    <a:pt x="94" y="84"/>
                  </a:lnTo>
                  <a:lnTo>
                    <a:pt x="119" y="129"/>
                  </a:lnTo>
                  <a:lnTo>
                    <a:pt x="139" y="183"/>
                  </a:lnTo>
                  <a:lnTo>
                    <a:pt x="75" y="193"/>
                  </a:lnTo>
                  <a:lnTo>
                    <a:pt x="10" y="21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8" name="Freeform 546"/>
            <xdr:cNvSpPr>
              <a:spLocks/>
            </xdr:cNvSpPr>
          </xdr:nvSpPr>
          <xdr:spPr bwMode="auto">
            <a:xfrm>
              <a:off x="825" y="362"/>
              <a:ext cx="99" cy="169"/>
            </a:xfrm>
            <a:custGeom>
              <a:avLst/>
              <a:gdLst>
                <a:gd name="T0" fmla="*/ 10 w 99"/>
                <a:gd name="T1" fmla="*/ 169 h 169"/>
                <a:gd name="T2" fmla="*/ 0 w 99"/>
                <a:gd name="T3" fmla="*/ 119 h 169"/>
                <a:gd name="T4" fmla="*/ 0 w 99"/>
                <a:gd name="T5" fmla="*/ 80 h 169"/>
                <a:gd name="T6" fmla="*/ 5 w 99"/>
                <a:gd name="T7" fmla="*/ 40 h 169"/>
                <a:gd name="T8" fmla="*/ 15 w 99"/>
                <a:gd name="T9" fmla="*/ 0 h 169"/>
                <a:gd name="T10" fmla="*/ 45 w 99"/>
                <a:gd name="T11" fmla="*/ 35 h 169"/>
                <a:gd name="T12" fmla="*/ 65 w 99"/>
                <a:gd name="T13" fmla="*/ 65 h 169"/>
                <a:gd name="T14" fmla="*/ 84 w 99"/>
                <a:gd name="T15" fmla="*/ 100 h 169"/>
                <a:gd name="T16" fmla="*/ 99 w 99"/>
                <a:gd name="T17" fmla="*/ 144 h 169"/>
                <a:gd name="T18" fmla="*/ 55 w 99"/>
                <a:gd name="T19" fmla="*/ 154 h 169"/>
                <a:gd name="T20" fmla="*/ 10 w 99"/>
                <a:gd name="T21" fmla="*/ 169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10" y="169"/>
                  </a:moveTo>
                  <a:lnTo>
                    <a:pt x="0" y="119"/>
                  </a:lnTo>
                  <a:lnTo>
                    <a:pt x="0" y="80"/>
                  </a:lnTo>
                  <a:lnTo>
                    <a:pt x="5" y="40"/>
                  </a:lnTo>
                  <a:lnTo>
                    <a:pt x="15" y="0"/>
                  </a:lnTo>
                  <a:lnTo>
                    <a:pt x="45" y="35"/>
                  </a:lnTo>
                  <a:lnTo>
                    <a:pt x="65" y="65"/>
                  </a:lnTo>
                  <a:lnTo>
                    <a:pt x="84" y="100"/>
                  </a:lnTo>
                  <a:lnTo>
                    <a:pt x="99" y="144"/>
                  </a:lnTo>
                  <a:lnTo>
                    <a:pt x="55" y="154"/>
                  </a:lnTo>
                  <a:lnTo>
                    <a:pt x="10" y="16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9" name="Freeform 547"/>
            <xdr:cNvSpPr>
              <a:spLocks/>
            </xdr:cNvSpPr>
          </xdr:nvSpPr>
          <xdr:spPr bwMode="auto">
            <a:xfrm>
              <a:off x="1491" y="417"/>
              <a:ext cx="179" cy="193"/>
            </a:xfrm>
            <a:custGeom>
              <a:avLst/>
              <a:gdLst>
                <a:gd name="T0" fmla="*/ 0 w 179"/>
                <a:gd name="T1" fmla="*/ 154 h 193"/>
                <a:gd name="T2" fmla="*/ 40 w 179"/>
                <a:gd name="T3" fmla="*/ 104 h 193"/>
                <a:gd name="T4" fmla="*/ 79 w 179"/>
                <a:gd name="T5" fmla="*/ 64 h 193"/>
                <a:gd name="T6" fmla="*/ 124 w 179"/>
                <a:gd name="T7" fmla="*/ 30 h 193"/>
                <a:gd name="T8" fmla="*/ 179 w 179"/>
                <a:gd name="T9" fmla="*/ 0 h 193"/>
                <a:gd name="T10" fmla="*/ 69 w 179"/>
                <a:gd name="T11" fmla="*/ 193 h 193"/>
                <a:gd name="T12" fmla="*/ 64 w 179"/>
                <a:gd name="T13" fmla="*/ 189 h 193"/>
                <a:gd name="T14" fmla="*/ 55 w 179"/>
                <a:gd name="T15" fmla="*/ 184 h 193"/>
                <a:gd name="T16" fmla="*/ 45 w 179"/>
                <a:gd name="T17" fmla="*/ 179 h 193"/>
                <a:gd name="T18" fmla="*/ 35 w 179"/>
                <a:gd name="T19" fmla="*/ 174 h 193"/>
                <a:gd name="T20" fmla="*/ 25 w 179"/>
                <a:gd name="T21" fmla="*/ 169 h 193"/>
                <a:gd name="T22" fmla="*/ 20 w 179"/>
                <a:gd name="T23" fmla="*/ 164 h 193"/>
                <a:gd name="T24" fmla="*/ 10 w 179"/>
                <a:gd name="T25" fmla="*/ 159 h 193"/>
                <a:gd name="T26" fmla="*/ 0 w 179"/>
                <a:gd name="T27" fmla="*/ 154 h 19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9"/>
                <a:gd name="T43" fmla="*/ 0 h 193"/>
                <a:gd name="T44" fmla="*/ 179 w 179"/>
                <a:gd name="T45" fmla="*/ 193 h 19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9" h="193">
                  <a:moveTo>
                    <a:pt x="0" y="154"/>
                  </a:moveTo>
                  <a:lnTo>
                    <a:pt x="40" y="104"/>
                  </a:lnTo>
                  <a:lnTo>
                    <a:pt x="79" y="64"/>
                  </a:lnTo>
                  <a:lnTo>
                    <a:pt x="124" y="30"/>
                  </a:lnTo>
                  <a:lnTo>
                    <a:pt x="179" y="0"/>
                  </a:lnTo>
                  <a:lnTo>
                    <a:pt x="69" y="193"/>
                  </a:lnTo>
                  <a:lnTo>
                    <a:pt x="64" y="189"/>
                  </a:lnTo>
                  <a:lnTo>
                    <a:pt x="55" y="184"/>
                  </a:lnTo>
                  <a:lnTo>
                    <a:pt x="45" y="179"/>
                  </a:lnTo>
                  <a:lnTo>
                    <a:pt x="35" y="174"/>
                  </a:lnTo>
                  <a:lnTo>
                    <a:pt x="25" y="169"/>
                  </a:lnTo>
                  <a:lnTo>
                    <a:pt x="20" y="164"/>
                  </a:lnTo>
                  <a:lnTo>
                    <a:pt x="10" y="159"/>
                  </a:lnTo>
                  <a:lnTo>
                    <a:pt x="0"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0" name="Freeform 548"/>
            <xdr:cNvSpPr>
              <a:spLocks/>
            </xdr:cNvSpPr>
          </xdr:nvSpPr>
          <xdr:spPr bwMode="auto">
            <a:xfrm>
              <a:off x="1501" y="427"/>
              <a:ext cx="159" cy="179"/>
            </a:xfrm>
            <a:custGeom>
              <a:avLst/>
              <a:gdLst>
                <a:gd name="T0" fmla="*/ 0 w 159"/>
                <a:gd name="T1" fmla="*/ 149 h 179"/>
                <a:gd name="T2" fmla="*/ 35 w 159"/>
                <a:gd name="T3" fmla="*/ 99 h 179"/>
                <a:gd name="T4" fmla="*/ 69 w 159"/>
                <a:gd name="T5" fmla="*/ 64 h 179"/>
                <a:gd name="T6" fmla="*/ 109 w 159"/>
                <a:gd name="T7" fmla="*/ 30 h 179"/>
                <a:gd name="T8" fmla="*/ 159 w 159"/>
                <a:gd name="T9" fmla="*/ 0 h 179"/>
                <a:gd name="T10" fmla="*/ 59 w 159"/>
                <a:gd name="T11" fmla="*/ 179 h 179"/>
                <a:gd name="T12" fmla="*/ 59 w 159"/>
                <a:gd name="T13" fmla="*/ 179 h 179"/>
                <a:gd name="T14" fmla="*/ 54 w 159"/>
                <a:gd name="T15" fmla="*/ 174 h 179"/>
                <a:gd name="T16" fmla="*/ 49 w 159"/>
                <a:gd name="T17" fmla="*/ 174 h 179"/>
                <a:gd name="T18" fmla="*/ 45 w 159"/>
                <a:gd name="T19" fmla="*/ 174 h 179"/>
                <a:gd name="T20" fmla="*/ 45 w 159"/>
                <a:gd name="T21" fmla="*/ 169 h 179"/>
                <a:gd name="T22" fmla="*/ 40 w 159"/>
                <a:gd name="T23" fmla="*/ 169 h 179"/>
                <a:gd name="T24" fmla="*/ 35 w 159"/>
                <a:gd name="T25" fmla="*/ 164 h 179"/>
                <a:gd name="T26" fmla="*/ 30 w 159"/>
                <a:gd name="T27" fmla="*/ 164 h 179"/>
                <a:gd name="T28" fmla="*/ 30 w 159"/>
                <a:gd name="T29" fmla="*/ 164 h 179"/>
                <a:gd name="T30" fmla="*/ 25 w 159"/>
                <a:gd name="T31" fmla="*/ 159 h 179"/>
                <a:gd name="T32" fmla="*/ 20 w 159"/>
                <a:gd name="T33" fmla="*/ 159 h 179"/>
                <a:gd name="T34" fmla="*/ 15 w 159"/>
                <a:gd name="T35" fmla="*/ 154 h 179"/>
                <a:gd name="T36" fmla="*/ 15 w 159"/>
                <a:gd name="T37" fmla="*/ 154 h 179"/>
                <a:gd name="T38" fmla="*/ 10 w 159"/>
                <a:gd name="T39" fmla="*/ 154 h 179"/>
                <a:gd name="T40" fmla="*/ 5 w 159"/>
                <a:gd name="T41" fmla="*/ 149 h 179"/>
                <a:gd name="T42" fmla="*/ 0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0" y="149"/>
                  </a:moveTo>
                  <a:lnTo>
                    <a:pt x="35" y="99"/>
                  </a:lnTo>
                  <a:lnTo>
                    <a:pt x="69" y="64"/>
                  </a:lnTo>
                  <a:lnTo>
                    <a:pt x="109" y="30"/>
                  </a:lnTo>
                  <a:lnTo>
                    <a:pt x="159" y="0"/>
                  </a:lnTo>
                  <a:lnTo>
                    <a:pt x="59" y="179"/>
                  </a:lnTo>
                  <a:lnTo>
                    <a:pt x="54" y="174"/>
                  </a:lnTo>
                  <a:lnTo>
                    <a:pt x="49" y="174"/>
                  </a:lnTo>
                  <a:lnTo>
                    <a:pt x="45" y="174"/>
                  </a:lnTo>
                  <a:lnTo>
                    <a:pt x="45" y="169"/>
                  </a:lnTo>
                  <a:lnTo>
                    <a:pt x="40" y="169"/>
                  </a:lnTo>
                  <a:lnTo>
                    <a:pt x="35" y="164"/>
                  </a:lnTo>
                  <a:lnTo>
                    <a:pt x="30" y="164"/>
                  </a:lnTo>
                  <a:lnTo>
                    <a:pt x="25" y="159"/>
                  </a:lnTo>
                  <a:lnTo>
                    <a:pt x="20" y="159"/>
                  </a:lnTo>
                  <a:lnTo>
                    <a:pt x="15" y="154"/>
                  </a:lnTo>
                  <a:lnTo>
                    <a:pt x="10" y="154"/>
                  </a:lnTo>
                  <a:lnTo>
                    <a:pt x="5" y="149"/>
                  </a:lnTo>
                  <a:lnTo>
                    <a:pt x="0"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1" name="Freeform 549"/>
            <xdr:cNvSpPr>
              <a:spLocks/>
            </xdr:cNvSpPr>
          </xdr:nvSpPr>
          <xdr:spPr bwMode="auto">
            <a:xfrm>
              <a:off x="1521" y="467"/>
              <a:ext cx="119" cy="143"/>
            </a:xfrm>
            <a:custGeom>
              <a:avLst/>
              <a:gdLst>
                <a:gd name="T0" fmla="*/ 0 w 119"/>
                <a:gd name="T1" fmla="*/ 119 h 143"/>
                <a:gd name="T2" fmla="*/ 25 w 119"/>
                <a:gd name="T3" fmla="*/ 79 h 143"/>
                <a:gd name="T4" fmla="*/ 49 w 119"/>
                <a:gd name="T5" fmla="*/ 49 h 143"/>
                <a:gd name="T6" fmla="*/ 84 w 119"/>
                <a:gd name="T7" fmla="*/ 24 h 143"/>
                <a:gd name="T8" fmla="*/ 119 w 119"/>
                <a:gd name="T9" fmla="*/ 0 h 143"/>
                <a:gd name="T10" fmla="*/ 39 w 119"/>
                <a:gd name="T11" fmla="*/ 143 h 143"/>
                <a:gd name="T12" fmla="*/ 34 w 119"/>
                <a:gd name="T13" fmla="*/ 139 h 143"/>
                <a:gd name="T14" fmla="*/ 29 w 119"/>
                <a:gd name="T15" fmla="*/ 134 h 143"/>
                <a:gd name="T16" fmla="*/ 25 w 119"/>
                <a:gd name="T17" fmla="*/ 134 h 143"/>
                <a:gd name="T18" fmla="*/ 20 w 119"/>
                <a:gd name="T19" fmla="*/ 129 h 143"/>
                <a:gd name="T20" fmla="*/ 15 w 119"/>
                <a:gd name="T21" fmla="*/ 129 h 143"/>
                <a:gd name="T22" fmla="*/ 10 w 119"/>
                <a:gd name="T23" fmla="*/ 124 h 143"/>
                <a:gd name="T24" fmla="*/ 5 w 119"/>
                <a:gd name="T25" fmla="*/ 124 h 143"/>
                <a:gd name="T26" fmla="*/ 0 w 119"/>
                <a:gd name="T27" fmla="*/ 119 h 14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19"/>
                <a:gd name="T43" fmla="*/ 0 h 143"/>
                <a:gd name="T44" fmla="*/ 119 w 119"/>
                <a:gd name="T45" fmla="*/ 143 h 14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19" h="143">
                  <a:moveTo>
                    <a:pt x="0" y="119"/>
                  </a:moveTo>
                  <a:lnTo>
                    <a:pt x="25" y="79"/>
                  </a:lnTo>
                  <a:lnTo>
                    <a:pt x="49" y="49"/>
                  </a:lnTo>
                  <a:lnTo>
                    <a:pt x="84" y="24"/>
                  </a:lnTo>
                  <a:lnTo>
                    <a:pt x="119" y="0"/>
                  </a:lnTo>
                  <a:lnTo>
                    <a:pt x="39" y="143"/>
                  </a:lnTo>
                  <a:lnTo>
                    <a:pt x="34" y="139"/>
                  </a:lnTo>
                  <a:lnTo>
                    <a:pt x="29" y="134"/>
                  </a:lnTo>
                  <a:lnTo>
                    <a:pt x="25" y="134"/>
                  </a:lnTo>
                  <a:lnTo>
                    <a:pt x="20" y="129"/>
                  </a:lnTo>
                  <a:lnTo>
                    <a:pt x="15" y="129"/>
                  </a:lnTo>
                  <a:lnTo>
                    <a:pt x="10" y="124"/>
                  </a:lnTo>
                  <a:lnTo>
                    <a:pt x="5" y="124"/>
                  </a:lnTo>
                  <a:lnTo>
                    <a:pt x="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2" name="Line 550"/>
            <xdr:cNvSpPr>
              <a:spLocks noChangeShapeType="1"/>
            </xdr:cNvSpPr>
          </xdr:nvSpPr>
          <xdr:spPr bwMode="auto">
            <a:xfrm flipH="1">
              <a:off x="1560" y="417"/>
              <a:ext cx="105"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3" name="Freeform 551"/>
            <xdr:cNvSpPr>
              <a:spLocks/>
            </xdr:cNvSpPr>
          </xdr:nvSpPr>
          <xdr:spPr bwMode="auto">
            <a:xfrm>
              <a:off x="557" y="412"/>
              <a:ext cx="178" cy="194"/>
            </a:xfrm>
            <a:custGeom>
              <a:avLst/>
              <a:gdLst>
                <a:gd name="T0" fmla="*/ 178 w 178"/>
                <a:gd name="T1" fmla="*/ 154 h 194"/>
                <a:gd name="T2" fmla="*/ 139 w 178"/>
                <a:gd name="T3" fmla="*/ 104 h 194"/>
                <a:gd name="T4" fmla="*/ 99 w 178"/>
                <a:gd name="T5" fmla="*/ 64 h 194"/>
                <a:gd name="T6" fmla="*/ 54 w 178"/>
                <a:gd name="T7" fmla="*/ 30 h 194"/>
                <a:gd name="T8" fmla="*/ 0 w 178"/>
                <a:gd name="T9" fmla="*/ 0 h 194"/>
                <a:gd name="T10" fmla="*/ 109 w 178"/>
                <a:gd name="T11" fmla="*/ 194 h 194"/>
                <a:gd name="T12" fmla="*/ 114 w 178"/>
                <a:gd name="T13" fmla="*/ 189 h 194"/>
                <a:gd name="T14" fmla="*/ 124 w 178"/>
                <a:gd name="T15" fmla="*/ 184 h 194"/>
                <a:gd name="T16" fmla="*/ 134 w 178"/>
                <a:gd name="T17" fmla="*/ 179 h 194"/>
                <a:gd name="T18" fmla="*/ 144 w 178"/>
                <a:gd name="T19" fmla="*/ 174 h 194"/>
                <a:gd name="T20" fmla="*/ 149 w 178"/>
                <a:gd name="T21" fmla="*/ 169 h 194"/>
                <a:gd name="T22" fmla="*/ 159 w 178"/>
                <a:gd name="T23" fmla="*/ 164 h 194"/>
                <a:gd name="T24" fmla="*/ 169 w 178"/>
                <a:gd name="T25" fmla="*/ 159 h 194"/>
                <a:gd name="T26" fmla="*/ 178 w 178"/>
                <a:gd name="T27" fmla="*/ 154 h 19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8"/>
                <a:gd name="T43" fmla="*/ 0 h 194"/>
                <a:gd name="T44" fmla="*/ 178 w 178"/>
                <a:gd name="T45" fmla="*/ 194 h 19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8" h="194">
                  <a:moveTo>
                    <a:pt x="178" y="154"/>
                  </a:moveTo>
                  <a:lnTo>
                    <a:pt x="139" y="104"/>
                  </a:lnTo>
                  <a:lnTo>
                    <a:pt x="99" y="64"/>
                  </a:lnTo>
                  <a:lnTo>
                    <a:pt x="54" y="30"/>
                  </a:lnTo>
                  <a:lnTo>
                    <a:pt x="0" y="0"/>
                  </a:lnTo>
                  <a:lnTo>
                    <a:pt x="109" y="194"/>
                  </a:lnTo>
                  <a:lnTo>
                    <a:pt x="114" y="189"/>
                  </a:lnTo>
                  <a:lnTo>
                    <a:pt x="124" y="184"/>
                  </a:lnTo>
                  <a:lnTo>
                    <a:pt x="134" y="179"/>
                  </a:lnTo>
                  <a:lnTo>
                    <a:pt x="144" y="174"/>
                  </a:lnTo>
                  <a:lnTo>
                    <a:pt x="149" y="169"/>
                  </a:lnTo>
                  <a:lnTo>
                    <a:pt x="159" y="164"/>
                  </a:lnTo>
                  <a:lnTo>
                    <a:pt x="169" y="159"/>
                  </a:lnTo>
                  <a:lnTo>
                    <a:pt x="178"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4" name="Freeform 552"/>
            <xdr:cNvSpPr>
              <a:spLocks/>
            </xdr:cNvSpPr>
          </xdr:nvSpPr>
          <xdr:spPr bwMode="auto">
            <a:xfrm>
              <a:off x="567" y="422"/>
              <a:ext cx="159" cy="179"/>
            </a:xfrm>
            <a:custGeom>
              <a:avLst/>
              <a:gdLst>
                <a:gd name="T0" fmla="*/ 159 w 159"/>
                <a:gd name="T1" fmla="*/ 149 h 179"/>
                <a:gd name="T2" fmla="*/ 124 w 159"/>
                <a:gd name="T3" fmla="*/ 99 h 179"/>
                <a:gd name="T4" fmla="*/ 89 w 159"/>
                <a:gd name="T5" fmla="*/ 64 h 179"/>
                <a:gd name="T6" fmla="*/ 44 w 159"/>
                <a:gd name="T7" fmla="*/ 30 h 179"/>
                <a:gd name="T8" fmla="*/ 0 w 159"/>
                <a:gd name="T9" fmla="*/ 0 h 179"/>
                <a:gd name="T10" fmla="*/ 94 w 159"/>
                <a:gd name="T11" fmla="*/ 179 h 179"/>
                <a:gd name="T12" fmla="*/ 99 w 159"/>
                <a:gd name="T13" fmla="*/ 179 h 179"/>
                <a:gd name="T14" fmla="*/ 104 w 159"/>
                <a:gd name="T15" fmla="*/ 174 h 179"/>
                <a:gd name="T16" fmla="*/ 109 w 159"/>
                <a:gd name="T17" fmla="*/ 174 h 179"/>
                <a:gd name="T18" fmla="*/ 109 w 159"/>
                <a:gd name="T19" fmla="*/ 174 h 179"/>
                <a:gd name="T20" fmla="*/ 114 w 159"/>
                <a:gd name="T21" fmla="*/ 169 h 179"/>
                <a:gd name="T22" fmla="*/ 119 w 159"/>
                <a:gd name="T23" fmla="*/ 169 h 179"/>
                <a:gd name="T24" fmla="*/ 124 w 159"/>
                <a:gd name="T25" fmla="*/ 164 h 179"/>
                <a:gd name="T26" fmla="*/ 124 w 159"/>
                <a:gd name="T27" fmla="*/ 164 h 179"/>
                <a:gd name="T28" fmla="*/ 129 w 159"/>
                <a:gd name="T29" fmla="*/ 164 h 179"/>
                <a:gd name="T30" fmla="*/ 134 w 159"/>
                <a:gd name="T31" fmla="*/ 159 h 179"/>
                <a:gd name="T32" fmla="*/ 139 w 159"/>
                <a:gd name="T33" fmla="*/ 159 h 179"/>
                <a:gd name="T34" fmla="*/ 144 w 159"/>
                <a:gd name="T35" fmla="*/ 154 h 179"/>
                <a:gd name="T36" fmla="*/ 144 w 159"/>
                <a:gd name="T37" fmla="*/ 154 h 179"/>
                <a:gd name="T38" fmla="*/ 149 w 159"/>
                <a:gd name="T39" fmla="*/ 154 h 179"/>
                <a:gd name="T40" fmla="*/ 154 w 159"/>
                <a:gd name="T41" fmla="*/ 149 h 179"/>
                <a:gd name="T42" fmla="*/ 159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159" y="149"/>
                  </a:moveTo>
                  <a:lnTo>
                    <a:pt x="124" y="99"/>
                  </a:lnTo>
                  <a:lnTo>
                    <a:pt x="89" y="64"/>
                  </a:lnTo>
                  <a:lnTo>
                    <a:pt x="44" y="30"/>
                  </a:lnTo>
                  <a:lnTo>
                    <a:pt x="0" y="0"/>
                  </a:lnTo>
                  <a:lnTo>
                    <a:pt x="94" y="179"/>
                  </a:lnTo>
                  <a:lnTo>
                    <a:pt x="99" y="179"/>
                  </a:lnTo>
                  <a:lnTo>
                    <a:pt x="104" y="174"/>
                  </a:lnTo>
                  <a:lnTo>
                    <a:pt x="109" y="174"/>
                  </a:lnTo>
                  <a:lnTo>
                    <a:pt x="114" y="169"/>
                  </a:lnTo>
                  <a:lnTo>
                    <a:pt x="119" y="169"/>
                  </a:lnTo>
                  <a:lnTo>
                    <a:pt x="124" y="164"/>
                  </a:lnTo>
                  <a:lnTo>
                    <a:pt x="129" y="164"/>
                  </a:lnTo>
                  <a:lnTo>
                    <a:pt x="134" y="159"/>
                  </a:lnTo>
                  <a:lnTo>
                    <a:pt x="139" y="159"/>
                  </a:lnTo>
                  <a:lnTo>
                    <a:pt x="144" y="154"/>
                  </a:lnTo>
                  <a:lnTo>
                    <a:pt x="149" y="154"/>
                  </a:lnTo>
                  <a:lnTo>
                    <a:pt x="154" y="149"/>
                  </a:lnTo>
                  <a:lnTo>
                    <a:pt x="159"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5" name="Freeform 553"/>
            <xdr:cNvSpPr>
              <a:spLocks/>
            </xdr:cNvSpPr>
          </xdr:nvSpPr>
          <xdr:spPr bwMode="auto">
            <a:xfrm>
              <a:off x="586" y="462"/>
              <a:ext cx="120" cy="144"/>
            </a:xfrm>
            <a:custGeom>
              <a:avLst/>
              <a:gdLst>
                <a:gd name="T0" fmla="*/ 120 w 120"/>
                <a:gd name="T1" fmla="*/ 119 h 144"/>
                <a:gd name="T2" fmla="*/ 95 w 120"/>
                <a:gd name="T3" fmla="*/ 79 h 144"/>
                <a:gd name="T4" fmla="*/ 65 w 120"/>
                <a:gd name="T5" fmla="*/ 49 h 144"/>
                <a:gd name="T6" fmla="*/ 35 w 120"/>
                <a:gd name="T7" fmla="*/ 24 h 144"/>
                <a:gd name="T8" fmla="*/ 0 w 120"/>
                <a:gd name="T9" fmla="*/ 0 h 144"/>
                <a:gd name="T10" fmla="*/ 80 w 120"/>
                <a:gd name="T11" fmla="*/ 144 h 144"/>
                <a:gd name="T12" fmla="*/ 85 w 120"/>
                <a:gd name="T13" fmla="*/ 139 h 144"/>
                <a:gd name="T14" fmla="*/ 90 w 120"/>
                <a:gd name="T15" fmla="*/ 134 h 144"/>
                <a:gd name="T16" fmla="*/ 95 w 120"/>
                <a:gd name="T17" fmla="*/ 134 h 144"/>
                <a:gd name="T18" fmla="*/ 100 w 120"/>
                <a:gd name="T19" fmla="*/ 129 h 144"/>
                <a:gd name="T20" fmla="*/ 105 w 120"/>
                <a:gd name="T21" fmla="*/ 129 h 144"/>
                <a:gd name="T22" fmla="*/ 110 w 120"/>
                <a:gd name="T23" fmla="*/ 124 h 144"/>
                <a:gd name="T24" fmla="*/ 115 w 120"/>
                <a:gd name="T25" fmla="*/ 124 h 144"/>
                <a:gd name="T26" fmla="*/ 120 w 120"/>
                <a:gd name="T27" fmla="*/ 119 h 14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20"/>
                <a:gd name="T43" fmla="*/ 0 h 144"/>
                <a:gd name="T44" fmla="*/ 120 w 120"/>
                <a:gd name="T45" fmla="*/ 144 h 14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20" h="144">
                  <a:moveTo>
                    <a:pt x="120" y="119"/>
                  </a:moveTo>
                  <a:lnTo>
                    <a:pt x="95" y="79"/>
                  </a:lnTo>
                  <a:lnTo>
                    <a:pt x="65" y="49"/>
                  </a:lnTo>
                  <a:lnTo>
                    <a:pt x="35" y="24"/>
                  </a:lnTo>
                  <a:lnTo>
                    <a:pt x="0" y="0"/>
                  </a:lnTo>
                  <a:lnTo>
                    <a:pt x="80" y="144"/>
                  </a:lnTo>
                  <a:lnTo>
                    <a:pt x="85" y="139"/>
                  </a:lnTo>
                  <a:lnTo>
                    <a:pt x="90" y="134"/>
                  </a:lnTo>
                  <a:lnTo>
                    <a:pt x="95" y="134"/>
                  </a:lnTo>
                  <a:lnTo>
                    <a:pt x="100" y="129"/>
                  </a:lnTo>
                  <a:lnTo>
                    <a:pt x="105" y="129"/>
                  </a:lnTo>
                  <a:lnTo>
                    <a:pt x="110" y="124"/>
                  </a:lnTo>
                  <a:lnTo>
                    <a:pt x="115" y="124"/>
                  </a:lnTo>
                  <a:lnTo>
                    <a:pt x="12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6" name="Line 554"/>
            <xdr:cNvSpPr>
              <a:spLocks noChangeShapeType="1"/>
            </xdr:cNvSpPr>
          </xdr:nvSpPr>
          <xdr:spPr bwMode="auto">
            <a:xfrm>
              <a:off x="562" y="412"/>
              <a:ext cx="104"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7" name="Freeform 555"/>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8" name="Freeform 556"/>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557"/>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0" name="Freeform 558"/>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559"/>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2" name="Freeform 560"/>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561"/>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4" name="Freeform 562"/>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563"/>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6" name="Freeform 564"/>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565"/>
            <xdr:cNvSpPr>
              <a:spLocks/>
            </xdr:cNvSpPr>
          </xdr:nvSpPr>
          <xdr:spPr bwMode="auto">
            <a:xfrm>
              <a:off x="666" y="1697"/>
              <a:ext cx="60" cy="55"/>
            </a:xfrm>
            <a:custGeom>
              <a:avLst/>
              <a:gdLst>
                <a:gd name="T0" fmla="*/ 60 w 60"/>
                <a:gd name="T1" fmla="*/ 0 h 55"/>
                <a:gd name="T2" fmla="*/ 45 w 60"/>
                <a:gd name="T3" fmla="*/ 20 h 55"/>
                <a:gd name="T4" fmla="*/ 40 w 60"/>
                <a:gd name="T5" fmla="*/ 30 h 55"/>
                <a:gd name="T6" fmla="*/ 30 w 60"/>
                <a:gd name="T7" fmla="*/ 40 h 55"/>
                <a:gd name="T8" fmla="*/ 20 w 60"/>
                <a:gd name="T9" fmla="*/ 40 h 55"/>
                <a:gd name="T10" fmla="*/ 15 w 60"/>
                <a:gd name="T11" fmla="*/ 45 h 55"/>
                <a:gd name="T12" fmla="*/ 5 w 60"/>
                <a:gd name="T13" fmla="*/ 50 h 55"/>
                <a:gd name="T14" fmla="*/ 0 w 60"/>
                <a:gd name="T15" fmla="*/ 55 h 55"/>
                <a:gd name="T16" fmla="*/ 0 60000 65536"/>
                <a:gd name="T17" fmla="*/ 0 60000 65536"/>
                <a:gd name="T18" fmla="*/ 0 60000 65536"/>
                <a:gd name="T19" fmla="*/ 0 60000 65536"/>
                <a:gd name="T20" fmla="*/ 0 60000 65536"/>
                <a:gd name="T21" fmla="*/ 0 60000 65536"/>
                <a:gd name="T22" fmla="*/ 0 60000 65536"/>
                <a:gd name="T23" fmla="*/ 0 60000 65536"/>
                <a:gd name="T24" fmla="*/ 0 w 60"/>
                <a:gd name="T25" fmla="*/ 0 h 55"/>
                <a:gd name="T26" fmla="*/ 60 w 60"/>
                <a:gd name="T27" fmla="*/ 55 h 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0" h="55">
                  <a:moveTo>
                    <a:pt x="60" y="0"/>
                  </a:moveTo>
                  <a:lnTo>
                    <a:pt x="45" y="20"/>
                  </a:lnTo>
                  <a:lnTo>
                    <a:pt x="40" y="30"/>
                  </a:lnTo>
                  <a:lnTo>
                    <a:pt x="30" y="40"/>
                  </a:lnTo>
                  <a:lnTo>
                    <a:pt x="20" y="40"/>
                  </a:lnTo>
                  <a:lnTo>
                    <a:pt x="15" y="45"/>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566"/>
            <xdr:cNvSpPr>
              <a:spLocks/>
            </xdr:cNvSpPr>
          </xdr:nvSpPr>
          <xdr:spPr bwMode="auto">
            <a:xfrm>
              <a:off x="641" y="1613"/>
              <a:ext cx="65" cy="89"/>
            </a:xfrm>
            <a:custGeom>
              <a:avLst/>
              <a:gdLst>
                <a:gd name="T0" fmla="*/ 65 w 65"/>
                <a:gd name="T1" fmla="*/ 0 h 89"/>
                <a:gd name="T2" fmla="*/ 60 w 65"/>
                <a:gd name="T3" fmla="*/ 10 h 89"/>
                <a:gd name="T4" fmla="*/ 60 w 65"/>
                <a:gd name="T5" fmla="*/ 15 h 89"/>
                <a:gd name="T6" fmla="*/ 55 w 65"/>
                <a:gd name="T7" fmla="*/ 35 h 89"/>
                <a:gd name="T8" fmla="*/ 55 w 65"/>
                <a:gd name="T9" fmla="*/ 40 h 89"/>
                <a:gd name="T10" fmla="*/ 50 w 65"/>
                <a:gd name="T11" fmla="*/ 50 h 89"/>
                <a:gd name="T12" fmla="*/ 45 w 65"/>
                <a:gd name="T13" fmla="*/ 55 h 89"/>
                <a:gd name="T14" fmla="*/ 40 w 65"/>
                <a:gd name="T15" fmla="*/ 65 h 89"/>
                <a:gd name="T16" fmla="*/ 30 w 65"/>
                <a:gd name="T17" fmla="*/ 70 h 89"/>
                <a:gd name="T18" fmla="*/ 20 w 65"/>
                <a:gd name="T19" fmla="*/ 75 h 89"/>
                <a:gd name="T20" fmla="*/ 5 w 65"/>
                <a:gd name="T21" fmla="*/ 79 h 89"/>
                <a:gd name="T22" fmla="*/ 0 w 65"/>
                <a:gd name="T23" fmla="*/ 89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5"/>
                <a:gd name="T37" fmla="*/ 0 h 89"/>
                <a:gd name="T38" fmla="*/ 65 w 65"/>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5" h="89">
                  <a:moveTo>
                    <a:pt x="65" y="0"/>
                  </a:moveTo>
                  <a:lnTo>
                    <a:pt x="60" y="10"/>
                  </a:lnTo>
                  <a:lnTo>
                    <a:pt x="60" y="15"/>
                  </a:lnTo>
                  <a:lnTo>
                    <a:pt x="55" y="35"/>
                  </a:lnTo>
                  <a:lnTo>
                    <a:pt x="55" y="40"/>
                  </a:lnTo>
                  <a:lnTo>
                    <a:pt x="50" y="50"/>
                  </a:lnTo>
                  <a:lnTo>
                    <a:pt x="45" y="55"/>
                  </a:lnTo>
                  <a:lnTo>
                    <a:pt x="40" y="65"/>
                  </a:lnTo>
                  <a:lnTo>
                    <a:pt x="30" y="70"/>
                  </a:lnTo>
                  <a:lnTo>
                    <a:pt x="20" y="75"/>
                  </a:lnTo>
                  <a:lnTo>
                    <a:pt x="5" y="79"/>
                  </a:lnTo>
                  <a:lnTo>
                    <a:pt x="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567"/>
            <xdr:cNvSpPr>
              <a:spLocks/>
            </xdr:cNvSpPr>
          </xdr:nvSpPr>
          <xdr:spPr bwMode="auto">
            <a:xfrm>
              <a:off x="417" y="1757"/>
              <a:ext cx="234" cy="35"/>
            </a:xfrm>
            <a:custGeom>
              <a:avLst/>
              <a:gdLst>
                <a:gd name="T0" fmla="*/ 234 w 234"/>
                <a:gd name="T1" fmla="*/ 0 h 35"/>
                <a:gd name="T2" fmla="*/ 224 w 234"/>
                <a:gd name="T3" fmla="*/ 10 h 35"/>
                <a:gd name="T4" fmla="*/ 214 w 234"/>
                <a:gd name="T5" fmla="*/ 10 h 35"/>
                <a:gd name="T6" fmla="*/ 194 w 234"/>
                <a:gd name="T7" fmla="*/ 20 h 35"/>
                <a:gd name="T8" fmla="*/ 169 w 234"/>
                <a:gd name="T9" fmla="*/ 25 h 35"/>
                <a:gd name="T10" fmla="*/ 159 w 234"/>
                <a:gd name="T11" fmla="*/ 25 h 35"/>
                <a:gd name="T12" fmla="*/ 145 w 234"/>
                <a:gd name="T13" fmla="*/ 30 h 35"/>
                <a:gd name="T14" fmla="*/ 140 w 234"/>
                <a:gd name="T15" fmla="*/ 35 h 35"/>
                <a:gd name="T16" fmla="*/ 135 w 234"/>
                <a:gd name="T17" fmla="*/ 35 h 35"/>
                <a:gd name="T18" fmla="*/ 130 w 234"/>
                <a:gd name="T19" fmla="*/ 35 h 35"/>
                <a:gd name="T20" fmla="*/ 120 w 234"/>
                <a:gd name="T21" fmla="*/ 35 h 35"/>
                <a:gd name="T22" fmla="*/ 100 w 234"/>
                <a:gd name="T23" fmla="*/ 30 h 35"/>
                <a:gd name="T24" fmla="*/ 95 w 234"/>
                <a:gd name="T25" fmla="*/ 30 h 35"/>
                <a:gd name="T26" fmla="*/ 90 w 234"/>
                <a:gd name="T27" fmla="*/ 30 h 35"/>
                <a:gd name="T28" fmla="*/ 80 w 234"/>
                <a:gd name="T29" fmla="*/ 30 h 35"/>
                <a:gd name="T30" fmla="*/ 70 w 234"/>
                <a:gd name="T31" fmla="*/ 30 h 35"/>
                <a:gd name="T32" fmla="*/ 45 w 234"/>
                <a:gd name="T33" fmla="*/ 20 h 35"/>
                <a:gd name="T34" fmla="*/ 35 w 234"/>
                <a:gd name="T35" fmla="*/ 15 h 35"/>
                <a:gd name="T36" fmla="*/ 20 w 234"/>
                <a:gd name="T37" fmla="*/ 10 h 35"/>
                <a:gd name="T38" fmla="*/ 10 w 234"/>
                <a:gd name="T39" fmla="*/ 10 h 35"/>
                <a:gd name="T40" fmla="*/ 5 w 234"/>
                <a:gd name="T41" fmla="*/ 10 h 35"/>
                <a:gd name="T42" fmla="*/ 0 w 234"/>
                <a:gd name="T43" fmla="*/ 1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234"/>
                <a:gd name="T67" fmla="*/ 0 h 35"/>
                <a:gd name="T68" fmla="*/ 234 w 23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234" h="35">
                  <a:moveTo>
                    <a:pt x="234" y="0"/>
                  </a:moveTo>
                  <a:lnTo>
                    <a:pt x="224" y="10"/>
                  </a:lnTo>
                  <a:lnTo>
                    <a:pt x="214" y="10"/>
                  </a:lnTo>
                  <a:lnTo>
                    <a:pt x="194" y="20"/>
                  </a:lnTo>
                  <a:lnTo>
                    <a:pt x="169" y="25"/>
                  </a:lnTo>
                  <a:lnTo>
                    <a:pt x="159" y="25"/>
                  </a:lnTo>
                  <a:lnTo>
                    <a:pt x="145" y="30"/>
                  </a:lnTo>
                  <a:lnTo>
                    <a:pt x="140" y="35"/>
                  </a:lnTo>
                  <a:lnTo>
                    <a:pt x="135" y="35"/>
                  </a:lnTo>
                  <a:lnTo>
                    <a:pt x="130" y="35"/>
                  </a:lnTo>
                  <a:lnTo>
                    <a:pt x="120" y="35"/>
                  </a:lnTo>
                  <a:lnTo>
                    <a:pt x="100" y="30"/>
                  </a:lnTo>
                  <a:lnTo>
                    <a:pt x="95" y="30"/>
                  </a:lnTo>
                  <a:lnTo>
                    <a:pt x="90" y="30"/>
                  </a:lnTo>
                  <a:lnTo>
                    <a:pt x="80" y="30"/>
                  </a:lnTo>
                  <a:lnTo>
                    <a:pt x="70" y="30"/>
                  </a:lnTo>
                  <a:lnTo>
                    <a:pt x="45" y="20"/>
                  </a:lnTo>
                  <a:lnTo>
                    <a:pt x="35" y="15"/>
                  </a:lnTo>
                  <a:lnTo>
                    <a:pt x="20" y="10"/>
                  </a:lnTo>
                  <a:lnTo>
                    <a:pt x="10" y="10"/>
                  </a:lnTo>
                  <a:lnTo>
                    <a:pt x="5" y="1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568"/>
            <xdr:cNvSpPr>
              <a:spLocks/>
            </xdr:cNvSpPr>
          </xdr:nvSpPr>
          <xdr:spPr bwMode="auto">
            <a:xfrm>
              <a:off x="328" y="1702"/>
              <a:ext cx="298" cy="35"/>
            </a:xfrm>
            <a:custGeom>
              <a:avLst/>
              <a:gdLst>
                <a:gd name="T0" fmla="*/ 298 w 298"/>
                <a:gd name="T1" fmla="*/ 5 h 35"/>
                <a:gd name="T2" fmla="*/ 278 w 298"/>
                <a:gd name="T3" fmla="*/ 0 h 35"/>
                <a:gd name="T4" fmla="*/ 258 w 298"/>
                <a:gd name="T5" fmla="*/ 0 h 35"/>
                <a:gd name="T6" fmla="*/ 239 w 298"/>
                <a:gd name="T7" fmla="*/ 0 h 35"/>
                <a:gd name="T8" fmla="*/ 219 w 298"/>
                <a:gd name="T9" fmla="*/ 5 h 35"/>
                <a:gd name="T10" fmla="*/ 184 w 298"/>
                <a:gd name="T11" fmla="*/ 15 h 35"/>
                <a:gd name="T12" fmla="*/ 154 w 298"/>
                <a:gd name="T13" fmla="*/ 20 h 35"/>
                <a:gd name="T14" fmla="*/ 119 w 298"/>
                <a:gd name="T15" fmla="*/ 25 h 35"/>
                <a:gd name="T16" fmla="*/ 84 w 298"/>
                <a:gd name="T17" fmla="*/ 30 h 35"/>
                <a:gd name="T18" fmla="*/ 75 w 298"/>
                <a:gd name="T19" fmla="*/ 35 h 35"/>
                <a:gd name="T20" fmla="*/ 65 w 298"/>
                <a:gd name="T21" fmla="*/ 30 h 35"/>
                <a:gd name="T22" fmla="*/ 55 w 298"/>
                <a:gd name="T23" fmla="*/ 30 h 35"/>
                <a:gd name="T24" fmla="*/ 45 w 298"/>
                <a:gd name="T25" fmla="*/ 25 h 35"/>
                <a:gd name="T26" fmla="*/ 0 w 298"/>
                <a:gd name="T27" fmla="*/ 10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98"/>
                <a:gd name="T43" fmla="*/ 0 h 35"/>
                <a:gd name="T44" fmla="*/ 298 w 298"/>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98" h="35">
                  <a:moveTo>
                    <a:pt x="298" y="5"/>
                  </a:moveTo>
                  <a:lnTo>
                    <a:pt x="278" y="0"/>
                  </a:lnTo>
                  <a:lnTo>
                    <a:pt x="258" y="0"/>
                  </a:lnTo>
                  <a:lnTo>
                    <a:pt x="239" y="0"/>
                  </a:lnTo>
                  <a:lnTo>
                    <a:pt x="219" y="5"/>
                  </a:lnTo>
                  <a:lnTo>
                    <a:pt x="184" y="15"/>
                  </a:lnTo>
                  <a:lnTo>
                    <a:pt x="154" y="20"/>
                  </a:lnTo>
                  <a:lnTo>
                    <a:pt x="119" y="25"/>
                  </a:lnTo>
                  <a:lnTo>
                    <a:pt x="84" y="30"/>
                  </a:lnTo>
                  <a:lnTo>
                    <a:pt x="75" y="35"/>
                  </a:lnTo>
                  <a:lnTo>
                    <a:pt x="65" y="30"/>
                  </a:lnTo>
                  <a:lnTo>
                    <a:pt x="55" y="30"/>
                  </a:lnTo>
                  <a:lnTo>
                    <a:pt x="45" y="2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569"/>
            <xdr:cNvSpPr>
              <a:spLocks/>
            </xdr:cNvSpPr>
          </xdr:nvSpPr>
          <xdr:spPr bwMode="auto">
            <a:xfrm>
              <a:off x="576" y="1390"/>
              <a:ext cx="100" cy="208"/>
            </a:xfrm>
            <a:custGeom>
              <a:avLst/>
              <a:gdLst>
                <a:gd name="T0" fmla="*/ 100 w 100"/>
                <a:gd name="T1" fmla="*/ 0 h 208"/>
                <a:gd name="T2" fmla="*/ 100 w 100"/>
                <a:gd name="T3" fmla="*/ 15 h 208"/>
                <a:gd name="T4" fmla="*/ 95 w 100"/>
                <a:gd name="T5" fmla="*/ 30 h 208"/>
                <a:gd name="T6" fmla="*/ 95 w 100"/>
                <a:gd name="T7" fmla="*/ 44 h 208"/>
                <a:gd name="T8" fmla="*/ 90 w 100"/>
                <a:gd name="T9" fmla="*/ 59 h 208"/>
                <a:gd name="T10" fmla="*/ 85 w 100"/>
                <a:gd name="T11" fmla="*/ 69 h 208"/>
                <a:gd name="T12" fmla="*/ 75 w 100"/>
                <a:gd name="T13" fmla="*/ 84 h 208"/>
                <a:gd name="T14" fmla="*/ 70 w 100"/>
                <a:gd name="T15" fmla="*/ 99 h 208"/>
                <a:gd name="T16" fmla="*/ 60 w 100"/>
                <a:gd name="T17" fmla="*/ 109 h 208"/>
                <a:gd name="T18" fmla="*/ 40 w 100"/>
                <a:gd name="T19" fmla="*/ 134 h 208"/>
                <a:gd name="T20" fmla="*/ 30 w 100"/>
                <a:gd name="T21" fmla="*/ 144 h 208"/>
                <a:gd name="T22" fmla="*/ 20 w 100"/>
                <a:gd name="T23" fmla="*/ 159 h 208"/>
                <a:gd name="T24" fmla="*/ 15 w 100"/>
                <a:gd name="T25" fmla="*/ 168 h 208"/>
                <a:gd name="T26" fmla="*/ 10 w 100"/>
                <a:gd name="T27" fmla="*/ 183 h 208"/>
                <a:gd name="T28" fmla="*/ 5 w 100"/>
                <a:gd name="T29" fmla="*/ 193 h 208"/>
                <a:gd name="T30" fmla="*/ 0 w 100"/>
                <a:gd name="T31" fmla="*/ 208 h 20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00"/>
                <a:gd name="T49" fmla="*/ 0 h 208"/>
                <a:gd name="T50" fmla="*/ 100 w 100"/>
                <a:gd name="T51" fmla="*/ 208 h 20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00" h="208">
                  <a:moveTo>
                    <a:pt x="100" y="0"/>
                  </a:moveTo>
                  <a:lnTo>
                    <a:pt x="100" y="15"/>
                  </a:lnTo>
                  <a:lnTo>
                    <a:pt x="95" y="30"/>
                  </a:lnTo>
                  <a:lnTo>
                    <a:pt x="95" y="44"/>
                  </a:lnTo>
                  <a:lnTo>
                    <a:pt x="90" y="59"/>
                  </a:lnTo>
                  <a:lnTo>
                    <a:pt x="85" y="69"/>
                  </a:lnTo>
                  <a:lnTo>
                    <a:pt x="75" y="84"/>
                  </a:lnTo>
                  <a:lnTo>
                    <a:pt x="70" y="99"/>
                  </a:lnTo>
                  <a:lnTo>
                    <a:pt x="60" y="109"/>
                  </a:lnTo>
                  <a:lnTo>
                    <a:pt x="40" y="134"/>
                  </a:lnTo>
                  <a:lnTo>
                    <a:pt x="30" y="144"/>
                  </a:lnTo>
                  <a:lnTo>
                    <a:pt x="20" y="159"/>
                  </a:lnTo>
                  <a:lnTo>
                    <a:pt x="15" y="168"/>
                  </a:lnTo>
                  <a:lnTo>
                    <a:pt x="10" y="183"/>
                  </a:lnTo>
                  <a:lnTo>
                    <a:pt x="5" y="193"/>
                  </a:lnTo>
                  <a:lnTo>
                    <a:pt x="0" y="20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570"/>
            <xdr:cNvSpPr>
              <a:spLocks/>
            </xdr:cNvSpPr>
          </xdr:nvSpPr>
          <xdr:spPr bwMode="auto">
            <a:xfrm>
              <a:off x="596" y="1484"/>
              <a:ext cx="95" cy="60"/>
            </a:xfrm>
            <a:custGeom>
              <a:avLst/>
              <a:gdLst>
                <a:gd name="T0" fmla="*/ 95 w 95"/>
                <a:gd name="T1" fmla="*/ 0 h 60"/>
                <a:gd name="T2" fmla="*/ 95 w 95"/>
                <a:gd name="T3" fmla="*/ 10 h 60"/>
                <a:gd name="T4" fmla="*/ 90 w 95"/>
                <a:gd name="T5" fmla="*/ 15 h 60"/>
                <a:gd name="T6" fmla="*/ 85 w 95"/>
                <a:gd name="T7" fmla="*/ 20 h 60"/>
                <a:gd name="T8" fmla="*/ 75 w 95"/>
                <a:gd name="T9" fmla="*/ 30 h 60"/>
                <a:gd name="T10" fmla="*/ 65 w 95"/>
                <a:gd name="T11" fmla="*/ 35 h 60"/>
                <a:gd name="T12" fmla="*/ 20 w 95"/>
                <a:gd name="T13" fmla="*/ 50 h 60"/>
                <a:gd name="T14" fmla="*/ 10 w 95"/>
                <a:gd name="T15" fmla="*/ 55 h 60"/>
                <a:gd name="T16" fmla="*/ 5 w 95"/>
                <a:gd name="T17" fmla="*/ 60 h 60"/>
                <a:gd name="T18" fmla="*/ 0 w 95"/>
                <a:gd name="T19" fmla="*/ 60 h 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5"/>
                <a:gd name="T31" fmla="*/ 0 h 60"/>
                <a:gd name="T32" fmla="*/ 95 w 95"/>
                <a:gd name="T33" fmla="*/ 60 h 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5" h="60">
                  <a:moveTo>
                    <a:pt x="95" y="0"/>
                  </a:moveTo>
                  <a:lnTo>
                    <a:pt x="95" y="10"/>
                  </a:lnTo>
                  <a:lnTo>
                    <a:pt x="90" y="15"/>
                  </a:lnTo>
                  <a:lnTo>
                    <a:pt x="85" y="20"/>
                  </a:lnTo>
                  <a:lnTo>
                    <a:pt x="75" y="30"/>
                  </a:lnTo>
                  <a:lnTo>
                    <a:pt x="65" y="35"/>
                  </a:lnTo>
                  <a:lnTo>
                    <a:pt x="20" y="50"/>
                  </a:lnTo>
                  <a:lnTo>
                    <a:pt x="10" y="5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571"/>
            <xdr:cNvSpPr>
              <a:spLocks/>
            </xdr:cNvSpPr>
          </xdr:nvSpPr>
          <xdr:spPr bwMode="auto">
            <a:xfrm>
              <a:off x="616" y="1395"/>
              <a:ext cx="35" cy="124"/>
            </a:xfrm>
            <a:custGeom>
              <a:avLst/>
              <a:gdLst>
                <a:gd name="T0" fmla="*/ 35 w 35"/>
                <a:gd name="T1" fmla="*/ 0 h 124"/>
                <a:gd name="T2" fmla="*/ 35 w 35"/>
                <a:gd name="T3" fmla="*/ 15 h 124"/>
                <a:gd name="T4" fmla="*/ 30 w 35"/>
                <a:gd name="T5" fmla="*/ 25 h 124"/>
                <a:gd name="T6" fmla="*/ 20 w 35"/>
                <a:gd name="T7" fmla="*/ 49 h 124"/>
                <a:gd name="T8" fmla="*/ 5 w 35"/>
                <a:gd name="T9" fmla="*/ 69 h 124"/>
                <a:gd name="T10" fmla="*/ 5 w 35"/>
                <a:gd name="T11" fmla="*/ 84 h 124"/>
                <a:gd name="T12" fmla="*/ 0 w 35"/>
                <a:gd name="T13" fmla="*/ 94 h 124"/>
                <a:gd name="T14" fmla="*/ 0 w 35"/>
                <a:gd name="T15" fmla="*/ 124 h 124"/>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124"/>
                <a:gd name="T26" fmla="*/ 35 w 35"/>
                <a:gd name="T27" fmla="*/ 124 h 12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124">
                  <a:moveTo>
                    <a:pt x="35" y="0"/>
                  </a:moveTo>
                  <a:lnTo>
                    <a:pt x="35" y="15"/>
                  </a:lnTo>
                  <a:lnTo>
                    <a:pt x="30" y="25"/>
                  </a:lnTo>
                  <a:lnTo>
                    <a:pt x="20" y="49"/>
                  </a:lnTo>
                  <a:lnTo>
                    <a:pt x="5" y="69"/>
                  </a:lnTo>
                  <a:lnTo>
                    <a:pt x="5" y="84"/>
                  </a:lnTo>
                  <a:lnTo>
                    <a:pt x="0" y="9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572"/>
            <xdr:cNvSpPr>
              <a:spLocks/>
            </xdr:cNvSpPr>
          </xdr:nvSpPr>
          <xdr:spPr bwMode="auto">
            <a:xfrm>
              <a:off x="522" y="1256"/>
              <a:ext cx="10" cy="243"/>
            </a:xfrm>
            <a:custGeom>
              <a:avLst/>
              <a:gdLst>
                <a:gd name="T0" fmla="*/ 0 w 10"/>
                <a:gd name="T1" fmla="*/ 0 h 243"/>
                <a:gd name="T2" fmla="*/ 0 w 10"/>
                <a:gd name="T3" fmla="*/ 25 h 243"/>
                <a:gd name="T4" fmla="*/ 0 w 10"/>
                <a:gd name="T5" fmla="*/ 54 h 243"/>
                <a:gd name="T6" fmla="*/ 0 w 10"/>
                <a:gd name="T7" fmla="*/ 64 h 243"/>
                <a:gd name="T8" fmla="*/ 0 w 10"/>
                <a:gd name="T9" fmla="*/ 74 h 243"/>
                <a:gd name="T10" fmla="*/ 5 w 10"/>
                <a:gd name="T11" fmla="*/ 99 h 243"/>
                <a:gd name="T12" fmla="*/ 10 w 10"/>
                <a:gd name="T13" fmla="*/ 124 h 243"/>
                <a:gd name="T14" fmla="*/ 10 w 10"/>
                <a:gd name="T15" fmla="*/ 134 h 243"/>
                <a:gd name="T16" fmla="*/ 10 w 10"/>
                <a:gd name="T17" fmla="*/ 149 h 243"/>
                <a:gd name="T18" fmla="*/ 10 w 10"/>
                <a:gd name="T19" fmla="*/ 159 h 243"/>
                <a:gd name="T20" fmla="*/ 10 w 10"/>
                <a:gd name="T21" fmla="*/ 168 h 243"/>
                <a:gd name="T22" fmla="*/ 5 w 10"/>
                <a:gd name="T23" fmla="*/ 193 h 243"/>
                <a:gd name="T24" fmla="*/ 0 w 10"/>
                <a:gd name="T25" fmla="*/ 218 h 243"/>
                <a:gd name="T26" fmla="*/ 0 w 10"/>
                <a:gd name="T27" fmla="*/ 228 h 243"/>
                <a:gd name="T28" fmla="*/ 0 w 10"/>
                <a:gd name="T29" fmla="*/ 243 h 24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243"/>
                <a:gd name="T47" fmla="*/ 10 w 10"/>
                <a:gd name="T48" fmla="*/ 243 h 24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243">
                  <a:moveTo>
                    <a:pt x="0" y="0"/>
                  </a:moveTo>
                  <a:lnTo>
                    <a:pt x="0" y="25"/>
                  </a:lnTo>
                  <a:lnTo>
                    <a:pt x="0" y="54"/>
                  </a:lnTo>
                  <a:lnTo>
                    <a:pt x="0" y="64"/>
                  </a:lnTo>
                  <a:lnTo>
                    <a:pt x="0" y="74"/>
                  </a:lnTo>
                  <a:lnTo>
                    <a:pt x="5" y="99"/>
                  </a:lnTo>
                  <a:lnTo>
                    <a:pt x="10" y="124"/>
                  </a:lnTo>
                  <a:lnTo>
                    <a:pt x="10" y="134"/>
                  </a:lnTo>
                  <a:lnTo>
                    <a:pt x="10" y="149"/>
                  </a:lnTo>
                  <a:lnTo>
                    <a:pt x="10" y="159"/>
                  </a:lnTo>
                  <a:lnTo>
                    <a:pt x="10" y="168"/>
                  </a:lnTo>
                  <a:lnTo>
                    <a:pt x="5" y="193"/>
                  </a:lnTo>
                  <a:lnTo>
                    <a:pt x="0" y="218"/>
                  </a:lnTo>
                  <a:lnTo>
                    <a:pt x="0" y="228"/>
                  </a:lnTo>
                  <a:lnTo>
                    <a:pt x="0" y="24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573"/>
            <xdr:cNvSpPr>
              <a:spLocks/>
            </xdr:cNvSpPr>
          </xdr:nvSpPr>
          <xdr:spPr bwMode="auto">
            <a:xfrm>
              <a:off x="527" y="1350"/>
              <a:ext cx="40" cy="104"/>
            </a:xfrm>
            <a:custGeom>
              <a:avLst/>
              <a:gdLst>
                <a:gd name="T0" fmla="*/ 40 w 40"/>
                <a:gd name="T1" fmla="*/ 0 h 104"/>
                <a:gd name="T2" fmla="*/ 40 w 40"/>
                <a:gd name="T3" fmla="*/ 15 h 104"/>
                <a:gd name="T4" fmla="*/ 35 w 40"/>
                <a:gd name="T5" fmla="*/ 25 h 104"/>
                <a:gd name="T6" fmla="*/ 30 w 40"/>
                <a:gd name="T7" fmla="*/ 40 h 104"/>
                <a:gd name="T8" fmla="*/ 25 w 40"/>
                <a:gd name="T9" fmla="*/ 55 h 104"/>
                <a:gd name="T10" fmla="*/ 10 w 40"/>
                <a:gd name="T11" fmla="*/ 79 h 104"/>
                <a:gd name="T12" fmla="*/ 0 w 40"/>
                <a:gd name="T13" fmla="*/ 104 h 104"/>
                <a:gd name="T14" fmla="*/ 0 60000 65536"/>
                <a:gd name="T15" fmla="*/ 0 60000 65536"/>
                <a:gd name="T16" fmla="*/ 0 60000 65536"/>
                <a:gd name="T17" fmla="*/ 0 60000 65536"/>
                <a:gd name="T18" fmla="*/ 0 60000 65536"/>
                <a:gd name="T19" fmla="*/ 0 60000 65536"/>
                <a:gd name="T20" fmla="*/ 0 60000 65536"/>
                <a:gd name="T21" fmla="*/ 0 w 40"/>
                <a:gd name="T22" fmla="*/ 0 h 104"/>
                <a:gd name="T23" fmla="*/ 40 w 40"/>
                <a:gd name="T24" fmla="*/ 104 h 10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0" h="104">
                  <a:moveTo>
                    <a:pt x="40" y="0"/>
                  </a:moveTo>
                  <a:lnTo>
                    <a:pt x="40" y="15"/>
                  </a:lnTo>
                  <a:lnTo>
                    <a:pt x="35" y="25"/>
                  </a:lnTo>
                  <a:lnTo>
                    <a:pt x="30" y="40"/>
                  </a:lnTo>
                  <a:lnTo>
                    <a:pt x="25" y="55"/>
                  </a:lnTo>
                  <a:lnTo>
                    <a:pt x="10" y="79"/>
                  </a:lnTo>
                  <a:lnTo>
                    <a:pt x="0"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574"/>
            <xdr:cNvSpPr>
              <a:spLocks/>
            </xdr:cNvSpPr>
          </xdr:nvSpPr>
          <xdr:spPr bwMode="auto">
            <a:xfrm>
              <a:off x="497" y="1281"/>
              <a:ext cx="35" cy="99"/>
            </a:xfrm>
            <a:custGeom>
              <a:avLst/>
              <a:gdLst>
                <a:gd name="T0" fmla="*/ 0 w 35"/>
                <a:gd name="T1" fmla="*/ 0 h 99"/>
                <a:gd name="T2" fmla="*/ 0 w 35"/>
                <a:gd name="T3" fmla="*/ 29 h 99"/>
                <a:gd name="T4" fmla="*/ 0 w 35"/>
                <a:gd name="T5" fmla="*/ 44 h 99"/>
                <a:gd name="T6" fmla="*/ 0 w 35"/>
                <a:gd name="T7" fmla="*/ 54 h 99"/>
                <a:gd name="T8" fmla="*/ 0 w 35"/>
                <a:gd name="T9" fmla="*/ 59 h 99"/>
                <a:gd name="T10" fmla="*/ 5 w 35"/>
                <a:gd name="T11" fmla="*/ 64 h 99"/>
                <a:gd name="T12" fmla="*/ 5 w 35"/>
                <a:gd name="T13" fmla="*/ 69 h 99"/>
                <a:gd name="T14" fmla="*/ 15 w 35"/>
                <a:gd name="T15" fmla="*/ 79 h 99"/>
                <a:gd name="T16" fmla="*/ 25 w 35"/>
                <a:gd name="T17" fmla="*/ 89 h 99"/>
                <a:gd name="T18" fmla="*/ 30 w 35"/>
                <a:gd name="T19" fmla="*/ 94 h 99"/>
                <a:gd name="T20" fmla="*/ 35 w 35"/>
                <a:gd name="T21" fmla="*/ 99 h 9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99"/>
                <a:gd name="T35" fmla="*/ 35 w 35"/>
                <a:gd name="T36" fmla="*/ 99 h 9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99">
                  <a:moveTo>
                    <a:pt x="0" y="0"/>
                  </a:moveTo>
                  <a:lnTo>
                    <a:pt x="0" y="29"/>
                  </a:lnTo>
                  <a:lnTo>
                    <a:pt x="0" y="44"/>
                  </a:lnTo>
                  <a:lnTo>
                    <a:pt x="0" y="54"/>
                  </a:lnTo>
                  <a:lnTo>
                    <a:pt x="0" y="59"/>
                  </a:lnTo>
                  <a:lnTo>
                    <a:pt x="5" y="64"/>
                  </a:lnTo>
                  <a:lnTo>
                    <a:pt x="5" y="69"/>
                  </a:lnTo>
                  <a:lnTo>
                    <a:pt x="15" y="79"/>
                  </a:lnTo>
                  <a:lnTo>
                    <a:pt x="25" y="89"/>
                  </a:lnTo>
                  <a:lnTo>
                    <a:pt x="30" y="94"/>
                  </a:lnTo>
                  <a:lnTo>
                    <a:pt x="35" y="9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575"/>
            <xdr:cNvSpPr>
              <a:spLocks/>
            </xdr:cNvSpPr>
          </xdr:nvSpPr>
          <xdr:spPr bwMode="auto">
            <a:xfrm>
              <a:off x="398" y="1231"/>
              <a:ext cx="24" cy="69"/>
            </a:xfrm>
            <a:custGeom>
              <a:avLst/>
              <a:gdLst>
                <a:gd name="T0" fmla="*/ 24 w 24"/>
                <a:gd name="T1" fmla="*/ 0 h 69"/>
                <a:gd name="T2" fmla="*/ 24 w 24"/>
                <a:gd name="T3" fmla="*/ 10 h 69"/>
                <a:gd name="T4" fmla="*/ 24 w 24"/>
                <a:gd name="T5" fmla="*/ 20 h 69"/>
                <a:gd name="T6" fmla="*/ 19 w 24"/>
                <a:gd name="T7" fmla="*/ 30 h 69"/>
                <a:gd name="T8" fmla="*/ 14 w 24"/>
                <a:gd name="T9" fmla="*/ 40 h 69"/>
                <a:gd name="T10" fmla="*/ 5 w 24"/>
                <a:gd name="T11" fmla="*/ 54 h 69"/>
                <a:gd name="T12" fmla="*/ 5 w 24"/>
                <a:gd name="T13" fmla="*/ 64 h 69"/>
                <a:gd name="T14" fmla="*/ 0 w 24"/>
                <a:gd name="T15" fmla="*/ 69 h 69"/>
                <a:gd name="T16" fmla="*/ 0 60000 65536"/>
                <a:gd name="T17" fmla="*/ 0 60000 65536"/>
                <a:gd name="T18" fmla="*/ 0 60000 65536"/>
                <a:gd name="T19" fmla="*/ 0 60000 65536"/>
                <a:gd name="T20" fmla="*/ 0 60000 65536"/>
                <a:gd name="T21" fmla="*/ 0 60000 65536"/>
                <a:gd name="T22" fmla="*/ 0 60000 65536"/>
                <a:gd name="T23" fmla="*/ 0 60000 65536"/>
                <a:gd name="T24" fmla="*/ 0 w 24"/>
                <a:gd name="T25" fmla="*/ 0 h 69"/>
                <a:gd name="T26" fmla="*/ 24 w 24"/>
                <a:gd name="T27" fmla="*/ 69 h 6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4" h="69">
                  <a:moveTo>
                    <a:pt x="24" y="0"/>
                  </a:moveTo>
                  <a:lnTo>
                    <a:pt x="24" y="10"/>
                  </a:lnTo>
                  <a:lnTo>
                    <a:pt x="24" y="20"/>
                  </a:lnTo>
                  <a:lnTo>
                    <a:pt x="19" y="30"/>
                  </a:lnTo>
                  <a:lnTo>
                    <a:pt x="14" y="40"/>
                  </a:lnTo>
                  <a:lnTo>
                    <a:pt x="5" y="54"/>
                  </a:lnTo>
                  <a:lnTo>
                    <a:pt x="5" y="64"/>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576"/>
            <xdr:cNvSpPr>
              <a:spLocks/>
            </xdr:cNvSpPr>
          </xdr:nvSpPr>
          <xdr:spPr bwMode="auto">
            <a:xfrm>
              <a:off x="378" y="1151"/>
              <a:ext cx="10" cy="125"/>
            </a:xfrm>
            <a:custGeom>
              <a:avLst/>
              <a:gdLst>
                <a:gd name="T0" fmla="*/ 10 w 10"/>
                <a:gd name="T1" fmla="*/ 0 h 125"/>
                <a:gd name="T2" fmla="*/ 10 w 10"/>
                <a:gd name="T3" fmla="*/ 5 h 125"/>
                <a:gd name="T4" fmla="*/ 10 w 10"/>
                <a:gd name="T5" fmla="*/ 15 h 125"/>
                <a:gd name="T6" fmla="*/ 5 w 10"/>
                <a:gd name="T7" fmla="*/ 30 h 125"/>
                <a:gd name="T8" fmla="*/ 0 w 10"/>
                <a:gd name="T9" fmla="*/ 45 h 125"/>
                <a:gd name="T10" fmla="*/ 0 w 10"/>
                <a:gd name="T11" fmla="*/ 55 h 125"/>
                <a:gd name="T12" fmla="*/ 0 w 10"/>
                <a:gd name="T13" fmla="*/ 65 h 125"/>
                <a:gd name="T14" fmla="*/ 5 w 10"/>
                <a:gd name="T15" fmla="*/ 105 h 125"/>
                <a:gd name="T16" fmla="*/ 5 w 10"/>
                <a:gd name="T17" fmla="*/ 115 h 125"/>
                <a:gd name="T18" fmla="*/ 5 w 10"/>
                <a:gd name="T19" fmla="*/ 125 h 1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0"/>
                <a:gd name="T31" fmla="*/ 0 h 125"/>
                <a:gd name="T32" fmla="*/ 10 w 10"/>
                <a:gd name="T33" fmla="*/ 125 h 1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0" h="125">
                  <a:moveTo>
                    <a:pt x="10" y="0"/>
                  </a:moveTo>
                  <a:lnTo>
                    <a:pt x="10" y="5"/>
                  </a:lnTo>
                  <a:lnTo>
                    <a:pt x="10" y="15"/>
                  </a:lnTo>
                  <a:lnTo>
                    <a:pt x="5" y="30"/>
                  </a:lnTo>
                  <a:lnTo>
                    <a:pt x="0" y="45"/>
                  </a:lnTo>
                  <a:lnTo>
                    <a:pt x="0" y="55"/>
                  </a:lnTo>
                  <a:lnTo>
                    <a:pt x="0" y="65"/>
                  </a:lnTo>
                  <a:lnTo>
                    <a:pt x="5" y="105"/>
                  </a:lnTo>
                  <a:lnTo>
                    <a:pt x="5" y="115"/>
                  </a:lnTo>
                  <a:lnTo>
                    <a:pt x="5" y="1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577"/>
            <xdr:cNvSpPr>
              <a:spLocks/>
            </xdr:cNvSpPr>
          </xdr:nvSpPr>
          <xdr:spPr bwMode="auto">
            <a:xfrm>
              <a:off x="268" y="1226"/>
              <a:ext cx="110" cy="59"/>
            </a:xfrm>
            <a:custGeom>
              <a:avLst/>
              <a:gdLst>
                <a:gd name="T0" fmla="*/ 110 w 110"/>
                <a:gd name="T1" fmla="*/ 59 h 59"/>
                <a:gd name="T2" fmla="*/ 105 w 110"/>
                <a:gd name="T3" fmla="*/ 55 h 59"/>
                <a:gd name="T4" fmla="*/ 100 w 110"/>
                <a:gd name="T5" fmla="*/ 55 h 59"/>
                <a:gd name="T6" fmla="*/ 90 w 110"/>
                <a:gd name="T7" fmla="*/ 50 h 59"/>
                <a:gd name="T8" fmla="*/ 80 w 110"/>
                <a:gd name="T9" fmla="*/ 50 h 59"/>
                <a:gd name="T10" fmla="*/ 70 w 110"/>
                <a:gd name="T11" fmla="*/ 45 h 59"/>
                <a:gd name="T12" fmla="*/ 50 w 110"/>
                <a:gd name="T13" fmla="*/ 40 h 59"/>
                <a:gd name="T14" fmla="*/ 35 w 110"/>
                <a:gd name="T15" fmla="*/ 30 h 59"/>
                <a:gd name="T16" fmla="*/ 20 w 110"/>
                <a:gd name="T17" fmla="*/ 20 h 59"/>
                <a:gd name="T18" fmla="*/ 5 w 110"/>
                <a:gd name="T19" fmla="*/ 10 h 59"/>
                <a:gd name="T20" fmla="*/ 0 w 110"/>
                <a:gd name="T21" fmla="*/ 5 h 59"/>
                <a:gd name="T22" fmla="*/ 0 w 110"/>
                <a:gd name="T23" fmla="*/ 0 h 5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59"/>
                <a:gd name="T38" fmla="*/ 110 w 110"/>
                <a:gd name="T39" fmla="*/ 59 h 5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59">
                  <a:moveTo>
                    <a:pt x="110" y="59"/>
                  </a:moveTo>
                  <a:lnTo>
                    <a:pt x="105" y="55"/>
                  </a:lnTo>
                  <a:lnTo>
                    <a:pt x="100" y="55"/>
                  </a:lnTo>
                  <a:lnTo>
                    <a:pt x="90" y="50"/>
                  </a:lnTo>
                  <a:lnTo>
                    <a:pt x="80" y="50"/>
                  </a:lnTo>
                  <a:lnTo>
                    <a:pt x="70" y="45"/>
                  </a:lnTo>
                  <a:lnTo>
                    <a:pt x="50" y="40"/>
                  </a:lnTo>
                  <a:lnTo>
                    <a:pt x="35" y="30"/>
                  </a:lnTo>
                  <a:lnTo>
                    <a:pt x="20"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578"/>
            <xdr:cNvSpPr>
              <a:spLocks/>
            </xdr:cNvSpPr>
          </xdr:nvSpPr>
          <xdr:spPr bwMode="auto">
            <a:xfrm>
              <a:off x="283" y="1261"/>
              <a:ext cx="110" cy="49"/>
            </a:xfrm>
            <a:custGeom>
              <a:avLst/>
              <a:gdLst>
                <a:gd name="T0" fmla="*/ 105 w 110"/>
                <a:gd name="T1" fmla="*/ 49 h 49"/>
                <a:gd name="T2" fmla="*/ 110 w 110"/>
                <a:gd name="T3" fmla="*/ 49 h 49"/>
                <a:gd name="T4" fmla="*/ 90 w 110"/>
                <a:gd name="T5" fmla="*/ 49 h 49"/>
                <a:gd name="T6" fmla="*/ 70 w 110"/>
                <a:gd name="T7" fmla="*/ 44 h 49"/>
                <a:gd name="T8" fmla="*/ 55 w 110"/>
                <a:gd name="T9" fmla="*/ 39 h 49"/>
                <a:gd name="T10" fmla="*/ 50 w 110"/>
                <a:gd name="T11" fmla="*/ 34 h 49"/>
                <a:gd name="T12" fmla="*/ 40 w 110"/>
                <a:gd name="T13" fmla="*/ 29 h 49"/>
                <a:gd name="T14" fmla="*/ 30 w 110"/>
                <a:gd name="T15" fmla="*/ 24 h 49"/>
                <a:gd name="T16" fmla="*/ 20 w 110"/>
                <a:gd name="T17" fmla="*/ 15 h 49"/>
                <a:gd name="T18" fmla="*/ 10 w 110"/>
                <a:gd name="T19" fmla="*/ 5 h 49"/>
                <a:gd name="T20" fmla="*/ 5 w 110"/>
                <a:gd name="T21" fmla="*/ 0 h 49"/>
                <a:gd name="T22" fmla="*/ 0 w 110"/>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49"/>
                <a:gd name="T38" fmla="*/ 110 w 110"/>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49">
                  <a:moveTo>
                    <a:pt x="105" y="49"/>
                  </a:moveTo>
                  <a:lnTo>
                    <a:pt x="110" y="49"/>
                  </a:lnTo>
                  <a:lnTo>
                    <a:pt x="90" y="49"/>
                  </a:lnTo>
                  <a:lnTo>
                    <a:pt x="70" y="44"/>
                  </a:lnTo>
                  <a:lnTo>
                    <a:pt x="55" y="39"/>
                  </a:lnTo>
                  <a:lnTo>
                    <a:pt x="50" y="34"/>
                  </a:lnTo>
                  <a:lnTo>
                    <a:pt x="40" y="29"/>
                  </a:lnTo>
                  <a:lnTo>
                    <a:pt x="30" y="24"/>
                  </a:lnTo>
                  <a:lnTo>
                    <a:pt x="20" y="1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579"/>
            <xdr:cNvSpPr>
              <a:spLocks/>
            </xdr:cNvSpPr>
          </xdr:nvSpPr>
          <xdr:spPr bwMode="auto">
            <a:xfrm>
              <a:off x="199" y="1305"/>
              <a:ext cx="313" cy="199"/>
            </a:xfrm>
            <a:custGeom>
              <a:avLst/>
              <a:gdLst>
                <a:gd name="T0" fmla="*/ 313 w 313"/>
                <a:gd name="T1" fmla="*/ 199 h 199"/>
                <a:gd name="T2" fmla="*/ 308 w 313"/>
                <a:gd name="T3" fmla="*/ 199 h 199"/>
                <a:gd name="T4" fmla="*/ 303 w 313"/>
                <a:gd name="T5" fmla="*/ 194 h 199"/>
                <a:gd name="T6" fmla="*/ 293 w 313"/>
                <a:gd name="T7" fmla="*/ 189 h 199"/>
                <a:gd name="T8" fmla="*/ 283 w 313"/>
                <a:gd name="T9" fmla="*/ 179 h 199"/>
                <a:gd name="T10" fmla="*/ 273 w 313"/>
                <a:gd name="T11" fmla="*/ 169 h 199"/>
                <a:gd name="T12" fmla="*/ 253 w 313"/>
                <a:gd name="T13" fmla="*/ 159 h 199"/>
                <a:gd name="T14" fmla="*/ 233 w 313"/>
                <a:gd name="T15" fmla="*/ 149 h 199"/>
                <a:gd name="T16" fmla="*/ 189 w 313"/>
                <a:gd name="T17" fmla="*/ 124 h 199"/>
                <a:gd name="T18" fmla="*/ 149 w 313"/>
                <a:gd name="T19" fmla="*/ 105 h 199"/>
                <a:gd name="T20" fmla="*/ 129 w 313"/>
                <a:gd name="T21" fmla="*/ 95 h 199"/>
                <a:gd name="T22" fmla="*/ 109 w 313"/>
                <a:gd name="T23" fmla="*/ 80 h 199"/>
                <a:gd name="T24" fmla="*/ 94 w 313"/>
                <a:gd name="T25" fmla="*/ 70 h 199"/>
                <a:gd name="T26" fmla="*/ 84 w 313"/>
                <a:gd name="T27" fmla="*/ 60 h 199"/>
                <a:gd name="T28" fmla="*/ 59 w 313"/>
                <a:gd name="T29" fmla="*/ 40 h 199"/>
                <a:gd name="T30" fmla="*/ 45 w 313"/>
                <a:gd name="T31" fmla="*/ 25 h 199"/>
                <a:gd name="T32" fmla="*/ 30 w 313"/>
                <a:gd name="T33" fmla="*/ 15 h 199"/>
                <a:gd name="T34" fmla="*/ 15 w 313"/>
                <a:gd name="T35" fmla="*/ 5 h 199"/>
                <a:gd name="T36" fmla="*/ 0 w 313"/>
                <a:gd name="T37" fmla="*/ 0 h 19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13"/>
                <a:gd name="T58" fmla="*/ 0 h 199"/>
                <a:gd name="T59" fmla="*/ 313 w 313"/>
                <a:gd name="T60" fmla="*/ 199 h 19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13" h="199">
                  <a:moveTo>
                    <a:pt x="313" y="199"/>
                  </a:moveTo>
                  <a:lnTo>
                    <a:pt x="308" y="199"/>
                  </a:lnTo>
                  <a:lnTo>
                    <a:pt x="303" y="194"/>
                  </a:lnTo>
                  <a:lnTo>
                    <a:pt x="293" y="189"/>
                  </a:lnTo>
                  <a:lnTo>
                    <a:pt x="283" y="179"/>
                  </a:lnTo>
                  <a:lnTo>
                    <a:pt x="273" y="169"/>
                  </a:lnTo>
                  <a:lnTo>
                    <a:pt x="253" y="159"/>
                  </a:lnTo>
                  <a:lnTo>
                    <a:pt x="233" y="149"/>
                  </a:lnTo>
                  <a:lnTo>
                    <a:pt x="189" y="124"/>
                  </a:lnTo>
                  <a:lnTo>
                    <a:pt x="149" y="105"/>
                  </a:lnTo>
                  <a:lnTo>
                    <a:pt x="129" y="95"/>
                  </a:lnTo>
                  <a:lnTo>
                    <a:pt x="109" y="80"/>
                  </a:lnTo>
                  <a:lnTo>
                    <a:pt x="94" y="70"/>
                  </a:lnTo>
                  <a:lnTo>
                    <a:pt x="84" y="60"/>
                  </a:lnTo>
                  <a:lnTo>
                    <a:pt x="59" y="40"/>
                  </a:lnTo>
                  <a:lnTo>
                    <a:pt x="45" y="25"/>
                  </a:lnTo>
                  <a:lnTo>
                    <a:pt x="30" y="15"/>
                  </a:lnTo>
                  <a:lnTo>
                    <a:pt x="1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580"/>
            <xdr:cNvSpPr>
              <a:spLocks/>
            </xdr:cNvSpPr>
          </xdr:nvSpPr>
          <xdr:spPr bwMode="auto">
            <a:xfrm>
              <a:off x="219" y="1305"/>
              <a:ext cx="109" cy="100"/>
            </a:xfrm>
            <a:custGeom>
              <a:avLst/>
              <a:gdLst>
                <a:gd name="T0" fmla="*/ 15 w 109"/>
                <a:gd name="T1" fmla="*/ 0 h 100"/>
                <a:gd name="T2" fmla="*/ 39 w 109"/>
                <a:gd name="T3" fmla="*/ 20 h 100"/>
                <a:gd name="T4" fmla="*/ 64 w 109"/>
                <a:gd name="T5" fmla="*/ 45 h 100"/>
                <a:gd name="T6" fmla="*/ 89 w 109"/>
                <a:gd name="T7" fmla="*/ 70 h 100"/>
                <a:gd name="T8" fmla="*/ 109 w 109"/>
                <a:gd name="T9" fmla="*/ 95 h 100"/>
                <a:gd name="T10" fmla="*/ 104 w 109"/>
                <a:gd name="T11" fmla="*/ 100 h 100"/>
                <a:gd name="T12" fmla="*/ 104 w 109"/>
                <a:gd name="T13" fmla="*/ 100 h 100"/>
                <a:gd name="T14" fmla="*/ 89 w 109"/>
                <a:gd name="T15" fmla="*/ 95 h 100"/>
                <a:gd name="T16" fmla="*/ 79 w 109"/>
                <a:gd name="T17" fmla="*/ 90 h 100"/>
                <a:gd name="T18" fmla="*/ 54 w 109"/>
                <a:gd name="T19" fmla="*/ 80 h 100"/>
                <a:gd name="T20" fmla="*/ 39 w 109"/>
                <a:gd name="T21" fmla="*/ 75 h 100"/>
                <a:gd name="T22" fmla="*/ 25 w 109"/>
                <a:gd name="T23" fmla="*/ 70 h 100"/>
                <a:gd name="T24" fmla="*/ 15 w 109"/>
                <a:gd name="T25" fmla="*/ 70 h 100"/>
                <a:gd name="T26" fmla="*/ 10 w 109"/>
                <a:gd name="T27" fmla="*/ 70 h 100"/>
                <a:gd name="T28" fmla="*/ 0 w 109"/>
                <a:gd name="T29" fmla="*/ 70 h 10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9"/>
                <a:gd name="T46" fmla="*/ 0 h 100"/>
                <a:gd name="T47" fmla="*/ 109 w 109"/>
                <a:gd name="T48" fmla="*/ 100 h 10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9" h="100">
                  <a:moveTo>
                    <a:pt x="15" y="0"/>
                  </a:moveTo>
                  <a:lnTo>
                    <a:pt x="39" y="20"/>
                  </a:lnTo>
                  <a:lnTo>
                    <a:pt x="64" y="45"/>
                  </a:lnTo>
                  <a:lnTo>
                    <a:pt x="89" y="70"/>
                  </a:lnTo>
                  <a:lnTo>
                    <a:pt x="109" y="95"/>
                  </a:lnTo>
                  <a:lnTo>
                    <a:pt x="104" y="100"/>
                  </a:lnTo>
                  <a:lnTo>
                    <a:pt x="89" y="95"/>
                  </a:lnTo>
                  <a:lnTo>
                    <a:pt x="79" y="90"/>
                  </a:lnTo>
                  <a:lnTo>
                    <a:pt x="54" y="80"/>
                  </a:lnTo>
                  <a:lnTo>
                    <a:pt x="39" y="75"/>
                  </a:lnTo>
                  <a:lnTo>
                    <a:pt x="25" y="70"/>
                  </a:lnTo>
                  <a:lnTo>
                    <a:pt x="15" y="70"/>
                  </a:lnTo>
                  <a:lnTo>
                    <a:pt x="10" y="7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581"/>
            <xdr:cNvSpPr>
              <a:spLocks/>
            </xdr:cNvSpPr>
          </xdr:nvSpPr>
          <xdr:spPr bwMode="auto">
            <a:xfrm>
              <a:off x="184" y="1514"/>
              <a:ext cx="387" cy="89"/>
            </a:xfrm>
            <a:custGeom>
              <a:avLst/>
              <a:gdLst>
                <a:gd name="T0" fmla="*/ 387 w 387"/>
                <a:gd name="T1" fmla="*/ 89 h 89"/>
                <a:gd name="T2" fmla="*/ 323 w 387"/>
                <a:gd name="T3" fmla="*/ 89 h 89"/>
                <a:gd name="T4" fmla="*/ 293 w 387"/>
                <a:gd name="T5" fmla="*/ 84 h 89"/>
                <a:gd name="T6" fmla="*/ 263 w 387"/>
                <a:gd name="T7" fmla="*/ 79 h 89"/>
                <a:gd name="T8" fmla="*/ 248 w 387"/>
                <a:gd name="T9" fmla="*/ 79 h 89"/>
                <a:gd name="T10" fmla="*/ 233 w 387"/>
                <a:gd name="T11" fmla="*/ 74 h 89"/>
                <a:gd name="T12" fmla="*/ 204 w 387"/>
                <a:gd name="T13" fmla="*/ 64 h 89"/>
                <a:gd name="T14" fmla="*/ 144 w 387"/>
                <a:gd name="T15" fmla="*/ 44 h 89"/>
                <a:gd name="T16" fmla="*/ 109 w 387"/>
                <a:gd name="T17" fmla="*/ 30 h 89"/>
                <a:gd name="T18" fmla="*/ 74 w 387"/>
                <a:gd name="T19" fmla="*/ 20 h 89"/>
                <a:gd name="T20" fmla="*/ 35 w 387"/>
                <a:gd name="T21" fmla="*/ 5 h 89"/>
                <a:gd name="T22" fmla="*/ 0 w 387"/>
                <a:gd name="T23" fmla="*/ 0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7"/>
                <a:gd name="T37" fmla="*/ 0 h 89"/>
                <a:gd name="T38" fmla="*/ 387 w 387"/>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7" h="89">
                  <a:moveTo>
                    <a:pt x="387" y="89"/>
                  </a:moveTo>
                  <a:lnTo>
                    <a:pt x="323" y="89"/>
                  </a:lnTo>
                  <a:lnTo>
                    <a:pt x="293" y="84"/>
                  </a:lnTo>
                  <a:lnTo>
                    <a:pt x="263" y="79"/>
                  </a:lnTo>
                  <a:lnTo>
                    <a:pt x="248" y="79"/>
                  </a:lnTo>
                  <a:lnTo>
                    <a:pt x="233" y="74"/>
                  </a:lnTo>
                  <a:lnTo>
                    <a:pt x="204" y="64"/>
                  </a:lnTo>
                  <a:lnTo>
                    <a:pt x="144" y="44"/>
                  </a:lnTo>
                  <a:lnTo>
                    <a:pt x="109" y="30"/>
                  </a:lnTo>
                  <a:lnTo>
                    <a:pt x="74" y="20"/>
                  </a:lnTo>
                  <a:lnTo>
                    <a:pt x="3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582"/>
            <xdr:cNvSpPr>
              <a:spLocks/>
            </xdr:cNvSpPr>
          </xdr:nvSpPr>
          <xdr:spPr bwMode="auto">
            <a:xfrm>
              <a:off x="224" y="1504"/>
              <a:ext cx="154" cy="94"/>
            </a:xfrm>
            <a:custGeom>
              <a:avLst/>
              <a:gdLst>
                <a:gd name="T0" fmla="*/ 0 w 154"/>
                <a:gd name="T1" fmla="*/ 0 h 94"/>
                <a:gd name="T2" fmla="*/ 20 w 154"/>
                <a:gd name="T3" fmla="*/ 10 h 94"/>
                <a:gd name="T4" fmla="*/ 39 w 154"/>
                <a:gd name="T5" fmla="*/ 20 h 94"/>
                <a:gd name="T6" fmla="*/ 79 w 154"/>
                <a:gd name="T7" fmla="*/ 30 h 94"/>
                <a:gd name="T8" fmla="*/ 99 w 154"/>
                <a:gd name="T9" fmla="*/ 40 h 94"/>
                <a:gd name="T10" fmla="*/ 119 w 154"/>
                <a:gd name="T11" fmla="*/ 50 h 94"/>
                <a:gd name="T12" fmla="*/ 139 w 154"/>
                <a:gd name="T13" fmla="*/ 59 h 94"/>
                <a:gd name="T14" fmla="*/ 144 w 154"/>
                <a:gd name="T15" fmla="*/ 64 h 94"/>
                <a:gd name="T16" fmla="*/ 154 w 154"/>
                <a:gd name="T17" fmla="*/ 69 h 94"/>
                <a:gd name="T18" fmla="*/ 149 w 154"/>
                <a:gd name="T19" fmla="*/ 79 h 94"/>
                <a:gd name="T20" fmla="*/ 144 w 154"/>
                <a:gd name="T21" fmla="*/ 79 h 94"/>
                <a:gd name="T22" fmla="*/ 139 w 154"/>
                <a:gd name="T23" fmla="*/ 84 h 94"/>
                <a:gd name="T24" fmla="*/ 129 w 154"/>
                <a:gd name="T25" fmla="*/ 84 h 94"/>
                <a:gd name="T26" fmla="*/ 114 w 154"/>
                <a:gd name="T27" fmla="*/ 84 h 94"/>
                <a:gd name="T28" fmla="*/ 99 w 154"/>
                <a:gd name="T29" fmla="*/ 84 h 94"/>
                <a:gd name="T30" fmla="*/ 84 w 154"/>
                <a:gd name="T31" fmla="*/ 89 h 94"/>
                <a:gd name="T32" fmla="*/ 64 w 154"/>
                <a:gd name="T33" fmla="*/ 94 h 94"/>
                <a:gd name="T34" fmla="*/ 54 w 154"/>
                <a:gd name="T35" fmla="*/ 94 h 94"/>
                <a:gd name="T36" fmla="*/ 44 w 154"/>
                <a:gd name="T37" fmla="*/ 94 h 94"/>
                <a:gd name="T38" fmla="*/ 29 w 154"/>
                <a:gd name="T39" fmla="*/ 94 h 94"/>
                <a:gd name="T40" fmla="*/ 24 w 154"/>
                <a:gd name="T41" fmla="*/ 94 h 94"/>
                <a:gd name="T42" fmla="*/ 20 w 154"/>
                <a:gd name="T43" fmla="*/ 89 h 9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4"/>
                <a:gd name="T67" fmla="*/ 0 h 94"/>
                <a:gd name="T68" fmla="*/ 154 w 154"/>
                <a:gd name="T69" fmla="*/ 94 h 9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4" h="94">
                  <a:moveTo>
                    <a:pt x="0" y="0"/>
                  </a:moveTo>
                  <a:lnTo>
                    <a:pt x="20" y="10"/>
                  </a:lnTo>
                  <a:lnTo>
                    <a:pt x="39" y="20"/>
                  </a:lnTo>
                  <a:lnTo>
                    <a:pt x="79" y="30"/>
                  </a:lnTo>
                  <a:lnTo>
                    <a:pt x="99" y="40"/>
                  </a:lnTo>
                  <a:lnTo>
                    <a:pt x="119" y="50"/>
                  </a:lnTo>
                  <a:lnTo>
                    <a:pt x="139" y="59"/>
                  </a:lnTo>
                  <a:lnTo>
                    <a:pt x="144" y="64"/>
                  </a:lnTo>
                  <a:lnTo>
                    <a:pt x="154" y="69"/>
                  </a:lnTo>
                  <a:lnTo>
                    <a:pt x="149" y="79"/>
                  </a:lnTo>
                  <a:lnTo>
                    <a:pt x="144" y="79"/>
                  </a:lnTo>
                  <a:lnTo>
                    <a:pt x="139" y="84"/>
                  </a:lnTo>
                  <a:lnTo>
                    <a:pt x="129" y="84"/>
                  </a:lnTo>
                  <a:lnTo>
                    <a:pt x="114" y="84"/>
                  </a:lnTo>
                  <a:lnTo>
                    <a:pt x="99" y="84"/>
                  </a:lnTo>
                  <a:lnTo>
                    <a:pt x="84" y="89"/>
                  </a:lnTo>
                  <a:lnTo>
                    <a:pt x="64" y="94"/>
                  </a:lnTo>
                  <a:lnTo>
                    <a:pt x="54" y="94"/>
                  </a:lnTo>
                  <a:lnTo>
                    <a:pt x="44" y="94"/>
                  </a:lnTo>
                  <a:lnTo>
                    <a:pt x="29" y="94"/>
                  </a:lnTo>
                  <a:lnTo>
                    <a:pt x="24" y="94"/>
                  </a:lnTo>
                  <a:lnTo>
                    <a:pt x="2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583"/>
            <xdr:cNvSpPr>
              <a:spLocks/>
            </xdr:cNvSpPr>
          </xdr:nvSpPr>
          <xdr:spPr bwMode="auto">
            <a:xfrm>
              <a:off x="358" y="1707"/>
              <a:ext cx="59" cy="40"/>
            </a:xfrm>
            <a:custGeom>
              <a:avLst/>
              <a:gdLst>
                <a:gd name="T0" fmla="*/ 0 w 59"/>
                <a:gd name="T1" fmla="*/ 40 h 40"/>
                <a:gd name="T2" fmla="*/ 15 w 59"/>
                <a:gd name="T3" fmla="*/ 40 h 40"/>
                <a:gd name="T4" fmla="*/ 30 w 59"/>
                <a:gd name="T5" fmla="*/ 40 h 40"/>
                <a:gd name="T6" fmla="*/ 45 w 59"/>
                <a:gd name="T7" fmla="*/ 35 h 40"/>
                <a:gd name="T8" fmla="*/ 50 w 59"/>
                <a:gd name="T9" fmla="*/ 35 h 40"/>
                <a:gd name="T10" fmla="*/ 59 w 59"/>
                <a:gd name="T11" fmla="*/ 30 h 40"/>
                <a:gd name="T12" fmla="*/ 54 w 59"/>
                <a:gd name="T13" fmla="*/ 25 h 40"/>
                <a:gd name="T14" fmla="*/ 50 w 59"/>
                <a:gd name="T15" fmla="*/ 20 h 40"/>
                <a:gd name="T16" fmla="*/ 40 w 59"/>
                <a:gd name="T17" fmla="*/ 15 h 40"/>
                <a:gd name="T18" fmla="*/ 25 w 59"/>
                <a:gd name="T19" fmla="*/ 10 h 40"/>
                <a:gd name="T20" fmla="*/ 25 w 59"/>
                <a:gd name="T21" fmla="*/ 5 h 40"/>
                <a:gd name="T22" fmla="*/ 20 w 59"/>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40"/>
                <a:gd name="T38" fmla="*/ 59 w 59"/>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40">
                  <a:moveTo>
                    <a:pt x="0" y="40"/>
                  </a:moveTo>
                  <a:lnTo>
                    <a:pt x="15" y="40"/>
                  </a:lnTo>
                  <a:lnTo>
                    <a:pt x="30" y="40"/>
                  </a:lnTo>
                  <a:lnTo>
                    <a:pt x="45" y="35"/>
                  </a:lnTo>
                  <a:lnTo>
                    <a:pt x="50" y="35"/>
                  </a:lnTo>
                  <a:lnTo>
                    <a:pt x="59" y="30"/>
                  </a:lnTo>
                  <a:lnTo>
                    <a:pt x="54" y="25"/>
                  </a:lnTo>
                  <a:lnTo>
                    <a:pt x="50" y="20"/>
                  </a:lnTo>
                  <a:lnTo>
                    <a:pt x="40" y="15"/>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584"/>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7" name="Freeform 585"/>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586"/>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9" name="Freeform 587"/>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588"/>
            <xdr:cNvSpPr>
              <a:spLocks/>
            </xdr:cNvSpPr>
          </xdr:nvSpPr>
          <xdr:spPr bwMode="auto">
            <a:xfrm>
              <a:off x="368" y="1390"/>
              <a:ext cx="49" cy="25"/>
            </a:xfrm>
            <a:custGeom>
              <a:avLst/>
              <a:gdLst>
                <a:gd name="T0" fmla="*/ 49 w 49"/>
                <a:gd name="T1" fmla="*/ 25 h 25"/>
                <a:gd name="T2" fmla="*/ 30 w 49"/>
                <a:gd name="T3" fmla="*/ 20 h 25"/>
                <a:gd name="T4" fmla="*/ 25 w 49"/>
                <a:gd name="T5" fmla="*/ 15 h 25"/>
                <a:gd name="T6" fmla="*/ 15 w 49"/>
                <a:gd name="T7" fmla="*/ 15 h 25"/>
                <a:gd name="T8" fmla="*/ 15 w 49"/>
                <a:gd name="T9" fmla="*/ 10 h 25"/>
                <a:gd name="T10" fmla="*/ 10 w 49"/>
                <a:gd name="T11" fmla="*/ 5 h 25"/>
                <a:gd name="T12" fmla="*/ 5 w 49"/>
                <a:gd name="T13" fmla="*/ 5 h 25"/>
                <a:gd name="T14" fmla="*/ 0 w 49"/>
                <a:gd name="T15" fmla="*/ 0 h 2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25"/>
                <a:gd name="T26" fmla="*/ 49 w 49"/>
                <a:gd name="T27" fmla="*/ 25 h 2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25">
                  <a:moveTo>
                    <a:pt x="49" y="25"/>
                  </a:moveTo>
                  <a:lnTo>
                    <a:pt x="30" y="20"/>
                  </a:lnTo>
                  <a:lnTo>
                    <a:pt x="25" y="15"/>
                  </a:lnTo>
                  <a:lnTo>
                    <a:pt x="15" y="15"/>
                  </a:lnTo>
                  <a:lnTo>
                    <a:pt x="15" y="10"/>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589"/>
            <xdr:cNvSpPr>
              <a:spLocks/>
            </xdr:cNvSpPr>
          </xdr:nvSpPr>
          <xdr:spPr bwMode="auto">
            <a:xfrm>
              <a:off x="393" y="1365"/>
              <a:ext cx="64" cy="20"/>
            </a:xfrm>
            <a:custGeom>
              <a:avLst/>
              <a:gdLst>
                <a:gd name="T0" fmla="*/ 64 w 64"/>
                <a:gd name="T1" fmla="*/ 20 h 20"/>
                <a:gd name="T2" fmla="*/ 59 w 64"/>
                <a:gd name="T3" fmla="*/ 20 h 20"/>
                <a:gd name="T4" fmla="*/ 54 w 64"/>
                <a:gd name="T5" fmla="*/ 20 h 20"/>
                <a:gd name="T6" fmla="*/ 44 w 64"/>
                <a:gd name="T7" fmla="*/ 20 h 20"/>
                <a:gd name="T8" fmla="*/ 39 w 64"/>
                <a:gd name="T9" fmla="*/ 20 h 20"/>
                <a:gd name="T10" fmla="*/ 34 w 64"/>
                <a:gd name="T11" fmla="*/ 20 h 20"/>
                <a:gd name="T12" fmla="*/ 29 w 64"/>
                <a:gd name="T13" fmla="*/ 20 h 20"/>
                <a:gd name="T14" fmla="*/ 24 w 64"/>
                <a:gd name="T15" fmla="*/ 15 h 20"/>
                <a:gd name="T16" fmla="*/ 19 w 64"/>
                <a:gd name="T17" fmla="*/ 10 h 20"/>
                <a:gd name="T18" fmla="*/ 15 w 64"/>
                <a:gd name="T19" fmla="*/ 5 h 20"/>
                <a:gd name="T20" fmla="*/ 5 w 64"/>
                <a:gd name="T21" fmla="*/ 0 h 20"/>
                <a:gd name="T22" fmla="*/ 0 w 64"/>
                <a:gd name="T23" fmla="*/ 0 h 2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20"/>
                <a:gd name="T38" fmla="*/ 64 w 64"/>
                <a:gd name="T39" fmla="*/ 20 h 2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20">
                  <a:moveTo>
                    <a:pt x="64" y="20"/>
                  </a:moveTo>
                  <a:lnTo>
                    <a:pt x="59" y="20"/>
                  </a:lnTo>
                  <a:lnTo>
                    <a:pt x="54" y="20"/>
                  </a:lnTo>
                  <a:lnTo>
                    <a:pt x="44" y="20"/>
                  </a:lnTo>
                  <a:lnTo>
                    <a:pt x="39" y="20"/>
                  </a:lnTo>
                  <a:lnTo>
                    <a:pt x="34" y="20"/>
                  </a:lnTo>
                  <a:lnTo>
                    <a:pt x="29" y="20"/>
                  </a:lnTo>
                  <a:lnTo>
                    <a:pt x="24" y="15"/>
                  </a:lnTo>
                  <a:lnTo>
                    <a:pt x="19" y="10"/>
                  </a:lnTo>
                  <a:lnTo>
                    <a:pt x="1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590"/>
            <xdr:cNvSpPr>
              <a:spLocks/>
            </xdr:cNvSpPr>
          </xdr:nvSpPr>
          <xdr:spPr bwMode="auto">
            <a:xfrm>
              <a:off x="308" y="1251"/>
              <a:ext cx="55" cy="134"/>
            </a:xfrm>
            <a:custGeom>
              <a:avLst/>
              <a:gdLst>
                <a:gd name="T0" fmla="*/ 55 w 55"/>
                <a:gd name="T1" fmla="*/ 134 h 134"/>
                <a:gd name="T2" fmla="*/ 50 w 55"/>
                <a:gd name="T3" fmla="*/ 129 h 134"/>
                <a:gd name="T4" fmla="*/ 45 w 55"/>
                <a:gd name="T5" fmla="*/ 124 h 134"/>
                <a:gd name="T6" fmla="*/ 35 w 55"/>
                <a:gd name="T7" fmla="*/ 109 h 134"/>
                <a:gd name="T8" fmla="*/ 30 w 55"/>
                <a:gd name="T9" fmla="*/ 99 h 134"/>
                <a:gd name="T10" fmla="*/ 25 w 55"/>
                <a:gd name="T11" fmla="*/ 94 h 134"/>
                <a:gd name="T12" fmla="*/ 20 w 55"/>
                <a:gd name="T13" fmla="*/ 89 h 134"/>
                <a:gd name="T14" fmla="*/ 15 w 55"/>
                <a:gd name="T15" fmla="*/ 84 h 134"/>
                <a:gd name="T16" fmla="*/ 15 w 55"/>
                <a:gd name="T17" fmla="*/ 79 h 134"/>
                <a:gd name="T18" fmla="*/ 15 w 55"/>
                <a:gd name="T19" fmla="*/ 74 h 134"/>
                <a:gd name="T20" fmla="*/ 10 w 55"/>
                <a:gd name="T21" fmla="*/ 69 h 134"/>
                <a:gd name="T22" fmla="*/ 10 w 55"/>
                <a:gd name="T23" fmla="*/ 59 h 134"/>
                <a:gd name="T24" fmla="*/ 10 w 55"/>
                <a:gd name="T25" fmla="*/ 54 h 134"/>
                <a:gd name="T26" fmla="*/ 5 w 55"/>
                <a:gd name="T27" fmla="*/ 54 h 134"/>
                <a:gd name="T28" fmla="*/ 5 w 55"/>
                <a:gd name="T29" fmla="*/ 49 h 134"/>
                <a:gd name="T30" fmla="*/ 5 w 55"/>
                <a:gd name="T31" fmla="*/ 39 h 134"/>
                <a:gd name="T32" fmla="*/ 5 w 55"/>
                <a:gd name="T33" fmla="*/ 25 h 134"/>
                <a:gd name="T34" fmla="*/ 5 w 55"/>
                <a:gd name="T35" fmla="*/ 15 h 134"/>
                <a:gd name="T36" fmla="*/ 5 w 55"/>
                <a:gd name="T37" fmla="*/ 10 h 134"/>
                <a:gd name="T38" fmla="*/ 0 w 55"/>
                <a:gd name="T39" fmla="*/ 5 h 134"/>
                <a:gd name="T40" fmla="*/ 0 w 55"/>
                <a:gd name="T41" fmla="*/ 0 h 134"/>
                <a:gd name="T42" fmla="*/ 0 w 55"/>
                <a:gd name="T43" fmla="*/ 0 h 1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5"/>
                <a:gd name="T67" fmla="*/ 0 h 134"/>
                <a:gd name="T68" fmla="*/ 55 w 55"/>
                <a:gd name="T69" fmla="*/ 134 h 1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5" h="134">
                  <a:moveTo>
                    <a:pt x="55" y="134"/>
                  </a:moveTo>
                  <a:lnTo>
                    <a:pt x="50" y="129"/>
                  </a:lnTo>
                  <a:lnTo>
                    <a:pt x="45" y="124"/>
                  </a:lnTo>
                  <a:lnTo>
                    <a:pt x="35" y="109"/>
                  </a:lnTo>
                  <a:lnTo>
                    <a:pt x="30" y="99"/>
                  </a:lnTo>
                  <a:lnTo>
                    <a:pt x="25" y="94"/>
                  </a:lnTo>
                  <a:lnTo>
                    <a:pt x="20" y="89"/>
                  </a:lnTo>
                  <a:lnTo>
                    <a:pt x="15" y="84"/>
                  </a:lnTo>
                  <a:lnTo>
                    <a:pt x="15" y="79"/>
                  </a:lnTo>
                  <a:lnTo>
                    <a:pt x="15" y="74"/>
                  </a:lnTo>
                  <a:lnTo>
                    <a:pt x="10" y="69"/>
                  </a:lnTo>
                  <a:lnTo>
                    <a:pt x="10" y="59"/>
                  </a:lnTo>
                  <a:lnTo>
                    <a:pt x="10" y="54"/>
                  </a:lnTo>
                  <a:lnTo>
                    <a:pt x="5" y="54"/>
                  </a:lnTo>
                  <a:lnTo>
                    <a:pt x="5" y="49"/>
                  </a:lnTo>
                  <a:lnTo>
                    <a:pt x="5" y="39"/>
                  </a:lnTo>
                  <a:lnTo>
                    <a:pt x="5" y="25"/>
                  </a:lnTo>
                  <a:lnTo>
                    <a:pt x="5" y="15"/>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591"/>
            <xdr:cNvSpPr>
              <a:spLocks/>
            </xdr:cNvSpPr>
          </xdr:nvSpPr>
          <xdr:spPr bwMode="auto">
            <a:xfrm>
              <a:off x="323" y="1186"/>
              <a:ext cx="65" cy="174"/>
            </a:xfrm>
            <a:custGeom>
              <a:avLst/>
              <a:gdLst>
                <a:gd name="T0" fmla="*/ 65 w 65"/>
                <a:gd name="T1" fmla="*/ 174 h 174"/>
                <a:gd name="T2" fmla="*/ 65 w 65"/>
                <a:gd name="T3" fmla="*/ 159 h 174"/>
                <a:gd name="T4" fmla="*/ 60 w 65"/>
                <a:gd name="T5" fmla="*/ 149 h 174"/>
                <a:gd name="T6" fmla="*/ 55 w 65"/>
                <a:gd name="T7" fmla="*/ 134 h 174"/>
                <a:gd name="T8" fmla="*/ 50 w 65"/>
                <a:gd name="T9" fmla="*/ 124 h 174"/>
                <a:gd name="T10" fmla="*/ 35 w 65"/>
                <a:gd name="T11" fmla="*/ 109 h 174"/>
                <a:gd name="T12" fmla="*/ 25 w 65"/>
                <a:gd name="T13" fmla="*/ 90 h 174"/>
                <a:gd name="T14" fmla="*/ 15 w 65"/>
                <a:gd name="T15" fmla="*/ 70 h 174"/>
                <a:gd name="T16" fmla="*/ 5 w 65"/>
                <a:gd name="T17" fmla="*/ 50 h 174"/>
                <a:gd name="T18" fmla="*/ 0 w 65"/>
                <a:gd name="T19" fmla="*/ 45 h 174"/>
                <a:gd name="T20" fmla="*/ 0 w 65"/>
                <a:gd name="T21" fmla="*/ 40 h 174"/>
                <a:gd name="T22" fmla="*/ 0 w 65"/>
                <a:gd name="T23" fmla="*/ 35 h 174"/>
                <a:gd name="T24" fmla="*/ 0 w 65"/>
                <a:gd name="T25" fmla="*/ 25 h 174"/>
                <a:gd name="T26" fmla="*/ 0 w 65"/>
                <a:gd name="T27" fmla="*/ 0 h 17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
                <a:gd name="T43" fmla="*/ 0 h 174"/>
                <a:gd name="T44" fmla="*/ 65 w 65"/>
                <a:gd name="T45" fmla="*/ 174 h 17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 h="174">
                  <a:moveTo>
                    <a:pt x="65" y="174"/>
                  </a:moveTo>
                  <a:lnTo>
                    <a:pt x="65" y="159"/>
                  </a:lnTo>
                  <a:lnTo>
                    <a:pt x="60" y="149"/>
                  </a:lnTo>
                  <a:lnTo>
                    <a:pt x="55" y="134"/>
                  </a:lnTo>
                  <a:lnTo>
                    <a:pt x="50" y="124"/>
                  </a:lnTo>
                  <a:lnTo>
                    <a:pt x="35" y="109"/>
                  </a:lnTo>
                  <a:lnTo>
                    <a:pt x="25" y="90"/>
                  </a:lnTo>
                  <a:lnTo>
                    <a:pt x="15" y="70"/>
                  </a:lnTo>
                  <a:lnTo>
                    <a:pt x="5" y="50"/>
                  </a:lnTo>
                  <a:lnTo>
                    <a:pt x="0" y="45"/>
                  </a:lnTo>
                  <a:lnTo>
                    <a:pt x="0" y="40"/>
                  </a:lnTo>
                  <a:lnTo>
                    <a:pt x="0"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592"/>
            <xdr:cNvSpPr>
              <a:spLocks/>
            </xdr:cNvSpPr>
          </xdr:nvSpPr>
          <xdr:spPr bwMode="auto">
            <a:xfrm>
              <a:off x="437" y="1305"/>
              <a:ext cx="149" cy="20"/>
            </a:xfrm>
            <a:custGeom>
              <a:avLst/>
              <a:gdLst>
                <a:gd name="T0" fmla="*/ 149 w 149"/>
                <a:gd name="T1" fmla="*/ 15 h 20"/>
                <a:gd name="T2" fmla="*/ 139 w 149"/>
                <a:gd name="T3" fmla="*/ 15 h 20"/>
                <a:gd name="T4" fmla="*/ 130 w 149"/>
                <a:gd name="T5" fmla="*/ 20 h 20"/>
                <a:gd name="T6" fmla="*/ 120 w 149"/>
                <a:gd name="T7" fmla="*/ 20 h 20"/>
                <a:gd name="T8" fmla="*/ 110 w 149"/>
                <a:gd name="T9" fmla="*/ 20 h 20"/>
                <a:gd name="T10" fmla="*/ 100 w 149"/>
                <a:gd name="T11" fmla="*/ 20 h 20"/>
                <a:gd name="T12" fmla="*/ 95 w 149"/>
                <a:gd name="T13" fmla="*/ 20 h 20"/>
                <a:gd name="T14" fmla="*/ 85 w 149"/>
                <a:gd name="T15" fmla="*/ 15 h 20"/>
                <a:gd name="T16" fmla="*/ 75 w 149"/>
                <a:gd name="T17" fmla="*/ 15 h 20"/>
                <a:gd name="T18" fmla="*/ 55 w 149"/>
                <a:gd name="T19" fmla="*/ 5 h 20"/>
                <a:gd name="T20" fmla="*/ 50 w 149"/>
                <a:gd name="T21" fmla="*/ 5 h 20"/>
                <a:gd name="T22" fmla="*/ 40 w 149"/>
                <a:gd name="T23" fmla="*/ 0 h 20"/>
                <a:gd name="T24" fmla="*/ 30 w 149"/>
                <a:gd name="T25" fmla="*/ 0 h 20"/>
                <a:gd name="T26" fmla="*/ 20 w 149"/>
                <a:gd name="T27" fmla="*/ 0 h 20"/>
                <a:gd name="T28" fmla="*/ 10 w 149"/>
                <a:gd name="T29" fmla="*/ 0 h 20"/>
                <a:gd name="T30" fmla="*/ 0 w 149"/>
                <a:gd name="T31" fmla="*/ 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9"/>
                <a:gd name="T49" fmla="*/ 0 h 20"/>
                <a:gd name="T50" fmla="*/ 149 w 149"/>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9" h="20">
                  <a:moveTo>
                    <a:pt x="149" y="15"/>
                  </a:moveTo>
                  <a:lnTo>
                    <a:pt x="139" y="15"/>
                  </a:lnTo>
                  <a:lnTo>
                    <a:pt x="130" y="20"/>
                  </a:lnTo>
                  <a:lnTo>
                    <a:pt x="120" y="20"/>
                  </a:lnTo>
                  <a:lnTo>
                    <a:pt x="110" y="20"/>
                  </a:lnTo>
                  <a:lnTo>
                    <a:pt x="100" y="20"/>
                  </a:lnTo>
                  <a:lnTo>
                    <a:pt x="95" y="20"/>
                  </a:lnTo>
                  <a:lnTo>
                    <a:pt x="85" y="15"/>
                  </a:lnTo>
                  <a:lnTo>
                    <a:pt x="75" y="15"/>
                  </a:lnTo>
                  <a:lnTo>
                    <a:pt x="55" y="5"/>
                  </a:lnTo>
                  <a:lnTo>
                    <a:pt x="50" y="5"/>
                  </a:lnTo>
                  <a:lnTo>
                    <a:pt x="40" y="0"/>
                  </a:lnTo>
                  <a:lnTo>
                    <a:pt x="30" y="0"/>
                  </a:lnTo>
                  <a:lnTo>
                    <a:pt x="20"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593"/>
            <xdr:cNvSpPr>
              <a:spLocks/>
            </xdr:cNvSpPr>
          </xdr:nvSpPr>
          <xdr:spPr bwMode="auto">
            <a:xfrm>
              <a:off x="477" y="1305"/>
              <a:ext cx="55" cy="45"/>
            </a:xfrm>
            <a:custGeom>
              <a:avLst/>
              <a:gdLst>
                <a:gd name="T0" fmla="*/ 55 w 55"/>
                <a:gd name="T1" fmla="*/ 45 h 45"/>
                <a:gd name="T2" fmla="*/ 50 w 55"/>
                <a:gd name="T3" fmla="*/ 45 h 45"/>
                <a:gd name="T4" fmla="*/ 45 w 55"/>
                <a:gd name="T5" fmla="*/ 45 h 45"/>
                <a:gd name="T6" fmla="*/ 40 w 55"/>
                <a:gd name="T7" fmla="*/ 40 h 45"/>
                <a:gd name="T8" fmla="*/ 35 w 55"/>
                <a:gd name="T9" fmla="*/ 35 h 45"/>
                <a:gd name="T10" fmla="*/ 30 w 55"/>
                <a:gd name="T11" fmla="*/ 30 h 45"/>
                <a:gd name="T12" fmla="*/ 10 w 55"/>
                <a:gd name="T13" fmla="*/ 10 h 45"/>
                <a:gd name="T14" fmla="*/ 5 w 55"/>
                <a:gd name="T15" fmla="*/ 5 h 45"/>
                <a:gd name="T16" fmla="*/ 0 w 55"/>
                <a:gd name="T17" fmla="*/ 5 h 45"/>
                <a:gd name="T18" fmla="*/ 0 w 55"/>
                <a:gd name="T19" fmla="*/ 0 h 4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5"/>
                <a:gd name="T31" fmla="*/ 0 h 45"/>
                <a:gd name="T32" fmla="*/ 55 w 55"/>
                <a:gd name="T33" fmla="*/ 45 h 4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5" h="45">
                  <a:moveTo>
                    <a:pt x="55" y="45"/>
                  </a:moveTo>
                  <a:lnTo>
                    <a:pt x="50" y="45"/>
                  </a:lnTo>
                  <a:lnTo>
                    <a:pt x="45" y="45"/>
                  </a:lnTo>
                  <a:lnTo>
                    <a:pt x="40" y="40"/>
                  </a:lnTo>
                  <a:lnTo>
                    <a:pt x="35" y="35"/>
                  </a:lnTo>
                  <a:lnTo>
                    <a:pt x="30" y="3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594"/>
            <xdr:cNvSpPr>
              <a:spLocks/>
            </xdr:cNvSpPr>
          </xdr:nvSpPr>
          <xdr:spPr bwMode="auto">
            <a:xfrm>
              <a:off x="492" y="1305"/>
              <a:ext cx="84" cy="5"/>
            </a:xfrm>
            <a:custGeom>
              <a:avLst/>
              <a:gdLst>
                <a:gd name="T0" fmla="*/ 84 w 84"/>
                <a:gd name="T1" fmla="*/ 0 h 5"/>
                <a:gd name="T2" fmla="*/ 75 w 84"/>
                <a:gd name="T3" fmla="*/ 5 h 5"/>
                <a:gd name="T4" fmla="*/ 70 w 84"/>
                <a:gd name="T5" fmla="*/ 5 h 5"/>
                <a:gd name="T6" fmla="*/ 50 w 84"/>
                <a:gd name="T7" fmla="*/ 0 h 5"/>
                <a:gd name="T8" fmla="*/ 35 w 84"/>
                <a:gd name="T9" fmla="*/ 0 h 5"/>
                <a:gd name="T10" fmla="*/ 30 w 84"/>
                <a:gd name="T11" fmla="*/ 0 h 5"/>
                <a:gd name="T12" fmla="*/ 20 w 84"/>
                <a:gd name="T13" fmla="*/ 0 h 5"/>
                <a:gd name="T14" fmla="*/ 0 w 84"/>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84"/>
                <a:gd name="T25" fmla="*/ 0 h 5"/>
                <a:gd name="T26" fmla="*/ 84 w 84"/>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4" h="5">
                  <a:moveTo>
                    <a:pt x="84" y="0"/>
                  </a:moveTo>
                  <a:lnTo>
                    <a:pt x="75" y="5"/>
                  </a:lnTo>
                  <a:lnTo>
                    <a:pt x="70" y="5"/>
                  </a:lnTo>
                  <a:lnTo>
                    <a:pt x="50" y="0"/>
                  </a:lnTo>
                  <a:lnTo>
                    <a:pt x="35" y="0"/>
                  </a:lnTo>
                  <a:lnTo>
                    <a:pt x="30" y="0"/>
                  </a:lnTo>
                  <a:lnTo>
                    <a:pt x="20" y="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595"/>
            <xdr:cNvSpPr>
              <a:spLocks/>
            </xdr:cNvSpPr>
          </xdr:nvSpPr>
          <xdr:spPr bwMode="auto">
            <a:xfrm>
              <a:off x="487" y="1201"/>
              <a:ext cx="144" cy="50"/>
            </a:xfrm>
            <a:custGeom>
              <a:avLst/>
              <a:gdLst>
                <a:gd name="T0" fmla="*/ 144 w 144"/>
                <a:gd name="T1" fmla="*/ 0 h 50"/>
                <a:gd name="T2" fmla="*/ 129 w 144"/>
                <a:gd name="T3" fmla="*/ 5 h 50"/>
                <a:gd name="T4" fmla="*/ 114 w 144"/>
                <a:gd name="T5" fmla="*/ 10 h 50"/>
                <a:gd name="T6" fmla="*/ 104 w 144"/>
                <a:gd name="T7" fmla="*/ 15 h 50"/>
                <a:gd name="T8" fmla="*/ 99 w 144"/>
                <a:gd name="T9" fmla="*/ 15 h 50"/>
                <a:gd name="T10" fmla="*/ 84 w 144"/>
                <a:gd name="T11" fmla="*/ 25 h 50"/>
                <a:gd name="T12" fmla="*/ 75 w 144"/>
                <a:gd name="T13" fmla="*/ 30 h 50"/>
                <a:gd name="T14" fmla="*/ 65 w 144"/>
                <a:gd name="T15" fmla="*/ 35 h 50"/>
                <a:gd name="T16" fmla="*/ 60 w 144"/>
                <a:gd name="T17" fmla="*/ 40 h 50"/>
                <a:gd name="T18" fmla="*/ 50 w 144"/>
                <a:gd name="T19" fmla="*/ 40 h 50"/>
                <a:gd name="T20" fmla="*/ 45 w 144"/>
                <a:gd name="T21" fmla="*/ 40 h 50"/>
                <a:gd name="T22" fmla="*/ 30 w 144"/>
                <a:gd name="T23" fmla="*/ 45 h 50"/>
                <a:gd name="T24" fmla="*/ 15 w 144"/>
                <a:gd name="T25" fmla="*/ 45 h 50"/>
                <a:gd name="T26" fmla="*/ 10 w 144"/>
                <a:gd name="T27" fmla="*/ 50 h 50"/>
                <a:gd name="T28" fmla="*/ 0 w 144"/>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44"/>
                <a:gd name="T46" fmla="*/ 0 h 50"/>
                <a:gd name="T47" fmla="*/ 144 w 144"/>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44" h="50">
                  <a:moveTo>
                    <a:pt x="144" y="0"/>
                  </a:moveTo>
                  <a:lnTo>
                    <a:pt x="129" y="5"/>
                  </a:lnTo>
                  <a:lnTo>
                    <a:pt x="114" y="10"/>
                  </a:lnTo>
                  <a:lnTo>
                    <a:pt x="104" y="15"/>
                  </a:lnTo>
                  <a:lnTo>
                    <a:pt x="99" y="15"/>
                  </a:lnTo>
                  <a:lnTo>
                    <a:pt x="84" y="25"/>
                  </a:lnTo>
                  <a:lnTo>
                    <a:pt x="75" y="30"/>
                  </a:lnTo>
                  <a:lnTo>
                    <a:pt x="65" y="35"/>
                  </a:lnTo>
                  <a:lnTo>
                    <a:pt x="60" y="40"/>
                  </a:lnTo>
                  <a:lnTo>
                    <a:pt x="50" y="40"/>
                  </a:lnTo>
                  <a:lnTo>
                    <a:pt x="45" y="40"/>
                  </a:lnTo>
                  <a:lnTo>
                    <a:pt x="30" y="45"/>
                  </a:lnTo>
                  <a:lnTo>
                    <a:pt x="15" y="45"/>
                  </a:lnTo>
                  <a:lnTo>
                    <a:pt x="10"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596"/>
            <xdr:cNvSpPr>
              <a:spLocks/>
            </xdr:cNvSpPr>
          </xdr:nvSpPr>
          <xdr:spPr bwMode="auto">
            <a:xfrm>
              <a:off x="517" y="1246"/>
              <a:ext cx="69" cy="5"/>
            </a:xfrm>
            <a:custGeom>
              <a:avLst/>
              <a:gdLst>
                <a:gd name="T0" fmla="*/ 69 w 69"/>
                <a:gd name="T1" fmla="*/ 5 h 5"/>
                <a:gd name="T2" fmla="*/ 59 w 69"/>
                <a:gd name="T3" fmla="*/ 5 h 5"/>
                <a:gd name="T4" fmla="*/ 50 w 69"/>
                <a:gd name="T5" fmla="*/ 5 h 5"/>
                <a:gd name="T6" fmla="*/ 40 w 69"/>
                <a:gd name="T7" fmla="*/ 5 h 5"/>
                <a:gd name="T8" fmla="*/ 35 w 69"/>
                <a:gd name="T9" fmla="*/ 5 h 5"/>
                <a:gd name="T10" fmla="*/ 15 w 69"/>
                <a:gd name="T11" fmla="*/ 0 h 5"/>
                <a:gd name="T12" fmla="*/ 0 w 69"/>
                <a:gd name="T13" fmla="*/ 0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5"/>
                  </a:moveTo>
                  <a:lnTo>
                    <a:pt x="59" y="5"/>
                  </a:lnTo>
                  <a:lnTo>
                    <a:pt x="50" y="5"/>
                  </a:lnTo>
                  <a:lnTo>
                    <a:pt x="40" y="5"/>
                  </a:lnTo>
                  <a:lnTo>
                    <a:pt x="35" y="5"/>
                  </a:lnTo>
                  <a:lnTo>
                    <a:pt x="1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597"/>
            <xdr:cNvSpPr>
              <a:spLocks/>
            </xdr:cNvSpPr>
          </xdr:nvSpPr>
          <xdr:spPr bwMode="auto">
            <a:xfrm>
              <a:off x="562" y="1191"/>
              <a:ext cx="49" cy="40"/>
            </a:xfrm>
            <a:custGeom>
              <a:avLst/>
              <a:gdLst>
                <a:gd name="T0" fmla="*/ 49 w 49"/>
                <a:gd name="T1" fmla="*/ 0 h 40"/>
                <a:gd name="T2" fmla="*/ 29 w 49"/>
                <a:gd name="T3" fmla="*/ 5 h 40"/>
                <a:gd name="T4" fmla="*/ 19 w 49"/>
                <a:gd name="T5" fmla="*/ 10 h 40"/>
                <a:gd name="T6" fmla="*/ 19 w 49"/>
                <a:gd name="T7" fmla="*/ 10 h 40"/>
                <a:gd name="T8" fmla="*/ 14 w 49"/>
                <a:gd name="T9" fmla="*/ 15 h 40"/>
                <a:gd name="T10" fmla="*/ 9 w 49"/>
                <a:gd name="T11" fmla="*/ 15 h 40"/>
                <a:gd name="T12" fmla="*/ 9 w 49"/>
                <a:gd name="T13" fmla="*/ 20 h 40"/>
                <a:gd name="T14" fmla="*/ 5 w 49"/>
                <a:gd name="T15" fmla="*/ 25 h 40"/>
                <a:gd name="T16" fmla="*/ 0 w 49"/>
                <a:gd name="T17" fmla="*/ 35 h 40"/>
                <a:gd name="T18" fmla="*/ 0 w 49"/>
                <a:gd name="T19" fmla="*/ 40 h 40"/>
                <a:gd name="T20" fmla="*/ 0 w 49"/>
                <a:gd name="T21" fmla="*/ 40 h 4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9"/>
                <a:gd name="T34" fmla="*/ 0 h 40"/>
                <a:gd name="T35" fmla="*/ 49 w 49"/>
                <a:gd name="T36" fmla="*/ 40 h 4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9" h="40">
                  <a:moveTo>
                    <a:pt x="49" y="0"/>
                  </a:moveTo>
                  <a:lnTo>
                    <a:pt x="29" y="5"/>
                  </a:lnTo>
                  <a:lnTo>
                    <a:pt x="19" y="10"/>
                  </a:lnTo>
                  <a:lnTo>
                    <a:pt x="14" y="15"/>
                  </a:lnTo>
                  <a:lnTo>
                    <a:pt x="9" y="15"/>
                  </a:lnTo>
                  <a:lnTo>
                    <a:pt x="9" y="20"/>
                  </a:lnTo>
                  <a:lnTo>
                    <a:pt x="5" y="25"/>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598"/>
            <xdr:cNvSpPr>
              <a:spLocks/>
            </xdr:cNvSpPr>
          </xdr:nvSpPr>
          <xdr:spPr bwMode="auto">
            <a:xfrm>
              <a:off x="576" y="1137"/>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0 w 45"/>
                <a:gd name="T11" fmla="*/ 5 h 5"/>
                <a:gd name="T12" fmla="*/ 5 w 45"/>
                <a:gd name="T13" fmla="*/ 0 h 5"/>
                <a:gd name="T14" fmla="*/ 0 w 45"/>
                <a:gd name="T15" fmla="*/ 0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1" name="Freeform 599"/>
            <xdr:cNvSpPr>
              <a:spLocks/>
            </xdr:cNvSpPr>
          </xdr:nvSpPr>
          <xdr:spPr bwMode="auto">
            <a:xfrm>
              <a:off x="586" y="1102"/>
              <a:ext cx="80" cy="20"/>
            </a:xfrm>
            <a:custGeom>
              <a:avLst/>
              <a:gdLst>
                <a:gd name="T0" fmla="*/ 80 w 80"/>
                <a:gd name="T1" fmla="*/ 0 h 20"/>
                <a:gd name="T2" fmla="*/ 75 w 80"/>
                <a:gd name="T3" fmla="*/ 0 h 20"/>
                <a:gd name="T4" fmla="*/ 70 w 80"/>
                <a:gd name="T5" fmla="*/ 0 h 20"/>
                <a:gd name="T6" fmla="*/ 60 w 80"/>
                <a:gd name="T7" fmla="*/ 0 h 20"/>
                <a:gd name="T8" fmla="*/ 50 w 80"/>
                <a:gd name="T9" fmla="*/ 0 h 20"/>
                <a:gd name="T10" fmla="*/ 45 w 80"/>
                <a:gd name="T11" fmla="*/ 5 h 20"/>
                <a:gd name="T12" fmla="*/ 40 w 80"/>
                <a:gd name="T13" fmla="*/ 5 h 20"/>
                <a:gd name="T14" fmla="*/ 15 w 80"/>
                <a:gd name="T15" fmla="*/ 20 h 20"/>
                <a:gd name="T16" fmla="*/ 10 w 80"/>
                <a:gd name="T17" fmla="*/ 20 h 20"/>
                <a:gd name="T18" fmla="*/ 0 w 80"/>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20"/>
                <a:gd name="T32" fmla="*/ 80 w 80"/>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20">
                  <a:moveTo>
                    <a:pt x="80" y="0"/>
                  </a:moveTo>
                  <a:lnTo>
                    <a:pt x="75" y="0"/>
                  </a:lnTo>
                  <a:lnTo>
                    <a:pt x="70" y="0"/>
                  </a:lnTo>
                  <a:lnTo>
                    <a:pt x="60" y="0"/>
                  </a:lnTo>
                  <a:lnTo>
                    <a:pt x="50" y="0"/>
                  </a:lnTo>
                  <a:lnTo>
                    <a:pt x="45" y="5"/>
                  </a:lnTo>
                  <a:lnTo>
                    <a:pt x="40" y="5"/>
                  </a:lnTo>
                  <a:lnTo>
                    <a:pt x="15" y="20"/>
                  </a:lnTo>
                  <a:lnTo>
                    <a:pt x="10"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2" name="Freeform 600"/>
            <xdr:cNvSpPr>
              <a:spLocks/>
            </xdr:cNvSpPr>
          </xdr:nvSpPr>
          <xdr:spPr bwMode="auto">
            <a:xfrm>
              <a:off x="581" y="1047"/>
              <a:ext cx="10" cy="75"/>
            </a:xfrm>
            <a:custGeom>
              <a:avLst/>
              <a:gdLst>
                <a:gd name="T0" fmla="*/ 5 w 10"/>
                <a:gd name="T1" fmla="*/ 75 h 75"/>
                <a:gd name="T2" fmla="*/ 5 w 10"/>
                <a:gd name="T3" fmla="*/ 75 h 75"/>
                <a:gd name="T4" fmla="*/ 5 w 10"/>
                <a:gd name="T5" fmla="*/ 70 h 75"/>
                <a:gd name="T6" fmla="*/ 0 w 10"/>
                <a:gd name="T7" fmla="*/ 65 h 75"/>
                <a:gd name="T8" fmla="*/ 0 w 10"/>
                <a:gd name="T9" fmla="*/ 55 h 75"/>
                <a:gd name="T10" fmla="*/ 0 w 10"/>
                <a:gd name="T11" fmla="*/ 50 h 75"/>
                <a:gd name="T12" fmla="*/ 0 w 10"/>
                <a:gd name="T13" fmla="*/ 40 h 75"/>
                <a:gd name="T14" fmla="*/ 0 w 10"/>
                <a:gd name="T15" fmla="*/ 25 h 75"/>
                <a:gd name="T16" fmla="*/ 5 w 10"/>
                <a:gd name="T17" fmla="*/ 15 h 75"/>
                <a:gd name="T18" fmla="*/ 10 w 10"/>
                <a:gd name="T19" fmla="*/ 5 h 75"/>
                <a:gd name="T20" fmla="*/ 10 w 10"/>
                <a:gd name="T21" fmla="*/ 0 h 75"/>
                <a:gd name="T22" fmla="*/ 10 w 10"/>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5"/>
                <a:gd name="T38" fmla="*/ 10 w 10"/>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5">
                  <a:moveTo>
                    <a:pt x="5" y="75"/>
                  </a:moveTo>
                  <a:lnTo>
                    <a:pt x="5" y="75"/>
                  </a:lnTo>
                  <a:lnTo>
                    <a:pt x="5" y="70"/>
                  </a:lnTo>
                  <a:lnTo>
                    <a:pt x="0" y="65"/>
                  </a:lnTo>
                  <a:lnTo>
                    <a:pt x="0" y="55"/>
                  </a:lnTo>
                  <a:lnTo>
                    <a:pt x="0" y="50"/>
                  </a:lnTo>
                  <a:lnTo>
                    <a:pt x="0" y="40"/>
                  </a:lnTo>
                  <a:lnTo>
                    <a:pt x="0" y="25"/>
                  </a:lnTo>
                  <a:lnTo>
                    <a:pt x="5" y="1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3" name="Freeform 601"/>
            <xdr:cNvSpPr>
              <a:spLocks/>
            </xdr:cNvSpPr>
          </xdr:nvSpPr>
          <xdr:spPr bwMode="auto">
            <a:xfrm>
              <a:off x="567" y="1062"/>
              <a:ext cx="9" cy="75"/>
            </a:xfrm>
            <a:custGeom>
              <a:avLst/>
              <a:gdLst>
                <a:gd name="T0" fmla="*/ 4 w 9"/>
                <a:gd name="T1" fmla="*/ 75 h 75"/>
                <a:gd name="T2" fmla="*/ 4 w 9"/>
                <a:gd name="T3" fmla="*/ 75 h 75"/>
                <a:gd name="T4" fmla="*/ 0 w 9"/>
                <a:gd name="T5" fmla="*/ 65 h 75"/>
                <a:gd name="T6" fmla="*/ 0 w 9"/>
                <a:gd name="T7" fmla="*/ 50 h 75"/>
                <a:gd name="T8" fmla="*/ 0 w 9"/>
                <a:gd name="T9" fmla="*/ 40 h 75"/>
                <a:gd name="T10" fmla="*/ 0 w 9"/>
                <a:gd name="T11" fmla="*/ 35 h 75"/>
                <a:gd name="T12" fmla="*/ 0 w 9"/>
                <a:gd name="T13" fmla="*/ 30 h 75"/>
                <a:gd name="T14" fmla="*/ 4 w 9"/>
                <a:gd name="T15" fmla="*/ 25 h 75"/>
                <a:gd name="T16" fmla="*/ 9 w 9"/>
                <a:gd name="T17" fmla="*/ 15 h 75"/>
                <a:gd name="T18" fmla="*/ 9 w 9"/>
                <a:gd name="T19" fmla="*/ 10 h 75"/>
                <a:gd name="T20" fmla="*/ 9 w 9"/>
                <a:gd name="T21" fmla="*/ 5 h 75"/>
                <a:gd name="T22" fmla="*/ 9 w 9"/>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75"/>
                <a:gd name="T38" fmla="*/ 9 w 9"/>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75">
                  <a:moveTo>
                    <a:pt x="4" y="75"/>
                  </a:moveTo>
                  <a:lnTo>
                    <a:pt x="4" y="75"/>
                  </a:lnTo>
                  <a:lnTo>
                    <a:pt x="0" y="65"/>
                  </a:lnTo>
                  <a:lnTo>
                    <a:pt x="0" y="50"/>
                  </a:lnTo>
                  <a:lnTo>
                    <a:pt x="0" y="40"/>
                  </a:lnTo>
                  <a:lnTo>
                    <a:pt x="0" y="35"/>
                  </a:lnTo>
                  <a:lnTo>
                    <a:pt x="0" y="30"/>
                  </a:lnTo>
                  <a:lnTo>
                    <a:pt x="4" y="25"/>
                  </a:lnTo>
                  <a:lnTo>
                    <a:pt x="9" y="15"/>
                  </a:lnTo>
                  <a:lnTo>
                    <a:pt x="9" y="10"/>
                  </a:lnTo>
                  <a:lnTo>
                    <a:pt x="9" y="5"/>
                  </a:lnTo>
                  <a:lnTo>
                    <a:pt x="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602"/>
            <xdr:cNvSpPr>
              <a:spLocks/>
            </xdr:cNvSpPr>
          </xdr:nvSpPr>
          <xdr:spPr bwMode="auto">
            <a:xfrm>
              <a:off x="482" y="1022"/>
              <a:ext cx="50" cy="224"/>
            </a:xfrm>
            <a:custGeom>
              <a:avLst/>
              <a:gdLst>
                <a:gd name="T0" fmla="*/ 0 w 50"/>
                <a:gd name="T1" fmla="*/ 224 h 224"/>
                <a:gd name="T2" fmla="*/ 0 w 50"/>
                <a:gd name="T3" fmla="*/ 224 h 224"/>
                <a:gd name="T4" fmla="*/ 0 w 50"/>
                <a:gd name="T5" fmla="*/ 219 h 224"/>
                <a:gd name="T6" fmla="*/ 5 w 50"/>
                <a:gd name="T7" fmla="*/ 214 h 224"/>
                <a:gd name="T8" fmla="*/ 5 w 50"/>
                <a:gd name="T9" fmla="*/ 204 h 224"/>
                <a:gd name="T10" fmla="*/ 10 w 50"/>
                <a:gd name="T11" fmla="*/ 199 h 224"/>
                <a:gd name="T12" fmla="*/ 10 w 50"/>
                <a:gd name="T13" fmla="*/ 184 h 224"/>
                <a:gd name="T14" fmla="*/ 15 w 50"/>
                <a:gd name="T15" fmla="*/ 169 h 224"/>
                <a:gd name="T16" fmla="*/ 20 w 50"/>
                <a:gd name="T17" fmla="*/ 139 h 224"/>
                <a:gd name="T18" fmla="*/ 20 w 50"/>
                <a:gd name="T19" fmla="*/ 110 h 224"/>
                <a:gd name="T20" fmla="*/ 25 w 50"/>
                <a:gd name="T21" fmla="*/ 95 h 224"/>
                <a:gd name="T22" fmla="*/ 25 w 50"/>
                <a:gd name="T23" fmla="*/ 80 h 224"/>
                <a:gd name="T24" fmla="*/ 30 w 50"/>
                <a:gd name="T25" fmla="*/ 70 h 224"/>
                <a:gd name="T26" fmla="*/ 35 w 50"/>
                <a:gd name="T27" fmla="*/ 60 h 224"/>
                <a:gd name="T28" fmla="*/ 40 w 50"/>
                <a:gd name="T29" fmla="*/ 45 h 224"/>
                <a:gd name="T30" fmla="*/ 45 w 50"/>
                <a:gd name="T31" fmla="*/ 35 h 224"/>
                <a:gd name="T32" fmla="*/ 50 w 50"/>
                <a:gd name="T33" fmla="*/ 20 h 224"/>
                <a:gd name="T34" fmla="*/ 50 w 50"/>
                <a:gd name="T35" fmla="*/ 10 h 224"/>
                <a:gd name="T36" fmla="*/ 50 w 50"/>
                <a:gd name="T37" fmla="*/ 0 h 2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0"/>
                <a:gd name="T58" fmla="*/ 0 h 224"/>
                <a:gd name="T59" fmla="*/ 50 w 50"/>
                <a:gd name="T60" fmla="*/ 224 h 2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0" h="224">
                  <a:moveTo>
                    <a:pt x="0" y="224"/>
                  </a:moveTo>
                  <a:lnTo>
                    <a:pt x="0" y="224"/>
                  </a:lnTo>
                  <a:lnTo>
                    <a:pt x="0" y="219"/>
                  </a:lnTo>
                  <a:lnTo>
                    <a:pt x="5" y="214"/>
                  </a:lnTo>
                  <a:lnTo>
                    <a:pt x="5" y="204"/>
                  </a:lnTo>
                  <a:lnTo>
                    <a:pt x="10" y="199"/>
                  </a:lnTo>
                  <a:lnTo>
                    <a:pt x="10" y="184"/>
                  </a:lnTo>
                  <a:lnTo>
                    <a:pt x="15" y="169"/>
                  </a:lnTo>
                  <a:lnTo>
                    <a:pt x="20" y="139"/>
                  </a:lnTo>
                  <a:lnTo>
                    <a:pt x="20" y="110"/>
                  </a:lnTo>
                  <a:lnTo>
                    <a:pt x="25" y="95"/>
                  </a:lnTo>
                  <a:lnTo>
                    <a:pt x="25" y="80"/>
                  </a:lnTo>
                  <a:lnTo>
                    <a:pt x="30" y="70"/>
                  </a:lnTo>
                  <a:lnTo>
                    <a:pt x="35" y="60"/>
                  </a:lnTo>
                  <a:lnTo>
                    <a:pt x="40" y="45"/>
                  </a:lnTo>
                  <a:lnTo>
                    <a:pt x="45" y="35"/>
                  </a:lnTo>
                  <a:lnTo>
                    <a:pt x="50" y="20"/>
                  </a:lnTo>
                  <a:lnTo>
                    <a:pt x="50" y="10"/>
                  </a:lnTo>
                  <a:lnTo>
                    <a:pt x="5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603"/>
            <xdr:cNvSpPr>
              <a:spLocks/>
            </xdr:cNvSpPr>
          </xdr:nvSpPr>
          <xdr:spPr bwMode="auto">
            <a:xfrm>
              <a:off x="497" y="1042"/>
              <a:ext cx="45" cy="75"/>
            </a:xfrm>
            <a:custGeom>
              <a:avLst/>
              <a:gdLst>
                <a:gd name="T0" fmla="*/ 45 w 45"/>
                <a:gd name="T1" fmla="*/ 0 h 75"/>
                <a:gd name="T2" fmla="*/ 35 w 45"/>
                <a:gd name="T3" fmla="*/ 20 h 75"/>
                <a:gd name="T4" fmla="*/ 30 w 45"/>
                <a:gd name="T5" fmla="*/ 40 h 75"/>
                <a:gd name="T6" fmla="*/ 20 w 45"/>
                <a:gd name="T7" fmla="*/ 60 h 75"/>
                <a:gd name="T8" fmla="*/ 10 w 45"/>
                <a:gd name="T9" fmla="*/ 75 h 75"/>
                <a:gd name="T10" fmla="*/ 5 w 45"/>
                <a:gd name="T11" fmla="*/ 75 h 75"/>
                <a:gd name="T12" fmla="*/ 5 w 45"/>
                <a:gd name="T13" fmla="*/ 75 h 75"/>
                <a:gd name="T14" fmla="*/ 5 w 45"/>
                <a:gd name="T15" fmla="*/ 65 h 75"/>
                <a:gd name="T16" fmla="*/ 5 w 45"/>
                <a:gd name="T17" fmla="*/ 55 h 75"/>
                <a:gd name="T18" fmla="*/ 5 w 45"/>
                <a:gd name="T19" fmla="*/ 40 h 75"/>
                <a:gd name="T20" fmla="*/ 5 w 45"/>
                <a:gd name="T21" fmla="*/ 30 h 75"/>
                <a:gd name="T22" fmla="*/ 5 w 45"/>
                <a:gd name="T23" fmla="*/ 25 h 75"/>
                <a:gd name="T24" fmla="*/ 5 w 45"/>
                <a:gd name="T25" fmla="*/ 15 h 75"/>
                <a:gd name="T26" fmla="*/ 0 w 45"/>
                <a:gd name="T27" fmla="*/ 10 h 75"/>
                <a:gd name="T28" fmla="*/ 0 w 45"/>
                <a:gd name="T29" fmla="*/ 5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5"/>
                <a:gd name="T47" fmla="*/ 45 w 45"/>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5">
                  <a:moveTo>
                    <a:pt x="45" y="0"/>
                  </a:moveTo>
                  <a:lnTo>
                    <a:pt x="35" y="20"/>
                  </a:lnTo>
                  <a:lnTo>
                    <a:pt x="30" y="40"/>
                  </a:lnTo>
                  <a:lnTo>
                    <a:pt x="20" y="60"/>
                  </a:lnTo>
                  <a:lnTo>
                    <a:pt x="10" y="75"/>
                  </a:lnTo>
                  <a:lnTo>
                    <a:pt x="5" y="75"/>
                  </a:lnTo>
                  <a:lnTo>
                    <a:pt x="5" y="65"/>
                  </a:lnTo>
                  <a:lnTo>
                    <a:pt x="5" y="55"/>
                  </a:lnTo>
                  <a:lnTo>
                    <a:pt x="5" y="40"/>
                  </a:lnTo>
                  <a:lnTo>
                    <a:pt x="5" y="30"/>
                  </a:lnTo>
                  <a:lnTo>
                    <a:pt x="5" y="25"/>
                  </a:lnTo>
                  <a:lnTo>
                    <a:pt x="5" y="15"/>
                  </a:lnTo>
                  <a:lnTo>
                    <a:pt x="0" y="1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604"/>
            <xdr:cNvSpPr>
              <a:spLocks/>
            </xdr:cNvSpPr>
          </xdr:nvSpPr>
          <xdr:spPr bwMode="auto">
            <a:xfrm>
              <a:off x="408" y="1057"/>
              <a:ext cx="29" cy="243"/>
            </a:xfrm>
            <a:custGeom>
              <a:avLst/>
              <a:gdLst>
                <a:gd name="T0" fmla="*/ 29 w 29"/>
                <a:gd name="T1" fmla="*/ 243 h 243"/>
                <a:gd name="T2" fmla="*/ 14 w 29"/>
                <a:gd name="T3" fmla="*/ 209 h 243"/>
                <a:gd name="T4" fmla="*/ 9 w 29"/>
                <a:gd name="T5" fmla="*/ 189 h 243"/>
                <a:gd name="T6" fmla="*/ 9 w 29"/>
                <a:gd name="T7" fmla="*/ 174 h 243"/>
                <a:gd name="T8" fmla="*/ 4 w 29"/>
                <a:gd name="T9" fmla="*/ 164 h 243"/>
                <a:gd name="T10" fmla="*/ 4 w 29"/>
                <a:gd name="T11" fmla="*/ 154 h 243"/>
                <a:gd name="T12" fmla="*/ 4 w 29"/>
                <a:gd name="T13" fmla="*/ 134 h 243"/>
                <a:gd name="T14" fmla="*/ 4 w 29"/>
                <a:gd name="T15" fmla="*/ 94 h 243"/>
                <a:gd name="T16" fmla="*/ 4 w 29"/>
                <a:gd name="T17" fmla="*/ 70 h 243"/>
                <a:gd name="T18" fmla="*/ 4 w 29"/>
                <a:gd name="T19" fmla="*/ 45 h 243"/>
                <a:gd name="T20" fmla="*/ 4 w 29"/>
                <a:gd name="T21" fmla="*/ 25 h 243"/>
                <a:gd name="T22" fmla="*/ 0 w 29"/>
                <a:gd name="T23" fmla="*/ 0 h 24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9"/>
                <a:gd name="T37" fmla="*/ 0 h 243"/>
                <a:gd name="T38" fmla="*/ 29 w 29"/>
                <a:gd name="T39" fmla="*/ 243 h 24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9" h="243">
                  <a:moveTo>
                    <a:pt x="29" y="243"/>
                  </a:moveTo>
                  <a:lnTo>
                    <a:pt x="14" y="209"/>
                  </a:lnTo>
                  <a:lnTo>
                    <a:pt x="9" y="189"/>
                  </a:lnTo>
                  <a:lnTo>
                    <a:pt x="9" y="174"/>
                  </a:lnTo>
                  <a:lnTo>
                    <a:pt x="4" y="164"/>
                  </a:lnTo>
                  <a:lnTo>
                    <a:pt x="4" y="154"/>
                  </a:lnTo>
                  <a:lnTo>
                    <a:pt x="4" y="134"/>
                  </a:lnTo>
                  <a:lnTo>
                    <a:pt x="4" y="94"/>
                  </a:lnTo>
                  <a:lnTo>
                    <a:pt x="4" y="70"/>
                  </a:lnTo>
                  <a:lnTo>
                    <a:pt x="4" y="45"/>
                  </a:lnTo>
                  <a:lnTo>
                    <a:pt x="4"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605"/>
            <xdr:cNvSpPr>
              <a:spLocks/>
            </xdr:cNvSpPr>
          </xdr:nvSpPr>
          <xdr:spPr bwMode="auto">
            <a:xfrm>
              <a:off x="373" y="1077"/>
              <a:ext cx="49" cy="109"/>
            </a:xfrm>
            <a:custGeom>
              <a:avLst/>
              <a:gdLst>
                <a:gd name="T0" fmla="*/ 49 w 49"/>
                <a:gd name="T1" fmla="*/ 0 h 109"/>
                <a:gd name="T2" fmla="*/ 49 w 49"/>
                <a:gd name="T3" fmla="*/ 15 h 109"/>
                <a:gd name="T4" fmla="*/ 49 w 49"/>
                <a:gd name="T5" fmla="*/ 30 h 109"/>
                <a:gd name="T6" fmla="*/ 49 w 49"/>
                <a:gd name="T7" fmla="*/ 55 h 109"/>
                <a:gd name="T8" fmla="*/ 49 w 49"/>
                <a:gd name="T9" fmla="*/ 70 h 109"/>
                <a:gd name="T10" fmla="*/ 44 w 49"/>
                <a:gd name="T11" fmla="*/ 79 h 109"/>
                <a:gd name="T12" fmla="*/ 44 w 49"/>
                <a:gd name="T13" fmla="*/ 94 h 109"/>
                <a:gd name="T14" fmla="*/ 44 w 49"/>
                <a:gd name="T15" fmla="*/ 99 h 109"/>
                <a:gd name="T16" fmla="*/ 39 w 49"/>
                <a:gd name="T17" fmla="*/ 109 h 109"/>
                <a:gd name="T18" fmla="*/ 35 w 49"/>
                <a:gd name="T19" fmla="*/ 104 h 109"/>
                <a:gd name="T20" fmla="*/ 35 w 49"/>
                <a:gd name="T21" fmla="*/ 104 h 109"/>
                <a:gd name="T22" fmla="*/ 30 w 49"/>
                <a:gd name="T23" fmla="*/ 99 h 109"/>
                <a:gd name="T24" fmla="*/ 30 w 49"/>
                <a:gd name="T25" fmla="*/ 94 h 109"/>
                <a:gd name="T26" fmla="*/ 25 w 49"/>
                <a:gd name="T27" fmla="*/ 89 h 109"/>
                <a:gd name="T28" fmla="*/ 20 w 49"/>
                <a:gd name="T29" fmla="*/ 79 h 109"/>
                <a:gd name="T30" fmla="*/ 15 w 49"/>
                <a:gd name="T31" fmla="*/ 70 h 109"/>
                <a:gd name="T32" fmla="*/ 10 w 49"/>
                <a:gd name="T33" fmla="*/ 60 h 109"/>
                <a:gd name="T34" fmla="*/ 5 w 49"/>
                <a:gd name="T35" fmla="*/ 55 h 109"/>
                <a:gd name="T36" fmla="*/ 0 w 49"/>
                <a:gd name="T37" fmla="*/ 50 h 109"/>
                <a:gd name="T38" fmla="*/ 0 w 49"/>
                <a:gd name="T39" fmla="*/ 40 h 109"/>
                <a:gd name="T40" fmla="*/ 0 w 49"/>
                <a:gd name="T41" fmla="*/ 35 h 109"/>
                <a:gd name="T42" fmla="*/ 0 w 49"/>
                <a:gd name="T43" fmla="*/ 30 h 10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9"/>
                <a:gd name="T68" fmla="*/ 49 w 49"/>
                <a:gd name="T69" fmla="*/ 109 h 10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9">
                  <a:moveTo>
                    <a:pt x="49" y="0"/>
                  </a:moveTo>
                  <a:lnTo>
                    <a:pt x="49" y="15"/>
                  </a:lnTo>
                  <a:lnTo>
                    <a:pt x="49" y="30"/>
                  </a:lnTo>
                  <a:lnTo>
                    <a:pt x="49" y="55"/>
                  </a:lnTo>
                  <a:lnTo>
                    <a:pt x="49" y="70"/>
                  </a:lnTo>
                  <a:lnTo>
                    <a:pt x="44" y="79"/>
                  </a:lnTo>
                  <a:lnTo>
                    <a:pt x="44" y="94"/>
                  </a:lnTo>
                  <a:lnTo>
                    <a:pt x="44" y="99"/>
                  </a:lnTo>
                  <a:lnTo>
                    <a:pt x="39" y="109"/>
                  </a:lnTo>
                  <a:lnTo>
                    <a:pt x="35" y="104"/>
                  </a:lnTo>
                  <a:lnTo>
                    <a:pt x="30" y="99"/>
                  </a:lnTo>
                  <a:lnTo>
                    <a:pt x="30" y="94"/>
                  </a:lnTo>
                  <a:lnTo>
                    <a:pt x="25" y="89"/>
                  </a:lnTo>
                  <a:lnTo>
                    <a:pt x="20" y="79"/>
                  </a:lnTo>
                  <a:lnTo>
                    <a:pt x="15" y="70"/>
                  </a:lnTo>
                  <a:lnTo>
                    <a:pt x="10" y="60"/>
                  </a:lnTo>
                  <a:lnTo>
                    <a:pt x="5" y="55"/>
                  </a:lnTo>
                  <a:lnTo>
                    <a:pt x="0" y="50"/>
                  </a:lnTo>
                  <a:lnTo>
                    <a:pt x="0" y="40"/>
                  </a:lnTo>
                  <a:lnTo>
                    <a:pt x="0" y="3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606"/>
            <xdr:cNvSpPr>
              <a:spLocks/>
            </xdr:cNvSpPr>
          </xdr:nvSpPr>
          <xdr:spPr bwMode="auto">
            <a:xfrm>
              <a:off x="308" y="1211"/>
              <a:ext cx="25" cy="30"/>
            </a:xfrm>
            <a:custGeom>
              <a:avLst/>
              <a:gdLst>
                <a:gd name="T0" fmla="*/ 0 w 25"/>
                <a:gd name="T1" fmla="*/ 0 h 30"/>
                <a:gd name="T2" fmla="*/ 0 w 25"/>
                <a:gd name="T3" fmla="*/ 5 h 30"/>
                <a:gd name="T4" fmla="*/ 5 w 25"/>
                <a:gd name="T5" fmla="*/ 15 h 30"/>
                <a:gd name="T6" fmla="*/ 10 w 25"/>
                <a:gd name="T7" fmla="*/ 25 h 30"/>
                <a:gd name="T8" fmla="*/ 15 w 25"/>
                <a:gd name="T9" fmla="*/ 25 h 30"/>
                <a:gd name="T10" fmla="*/ 15 w 25"/>
                <a:gd name="T11" fmla="*/ 30 h 30"/>
                <a:gd name="T12" fmla="*/ 20 w 25"/>
                <a:gd name="T13" fmla="*/ 25 h 30"/>
                <a:gd name="T14" fmla="*/ 20 w 25"/>
                <a:gd name="T15" fmla="*/ 20 h 30"/>
                <a:gd name="T16" fmla="*/ 20 w 25"/>
                <a:gd name="T17" fmla="*/ 15 h 30"/>
                <a:gd name="T18" fmla="*/ 25 w 25"/>
                <a:gd name="T19" fmla="*/ 5 h 30"/>
                <a:gd name="T20" fmla="*/ 25 w 25"/>
                <a:gd name="T21" fmla="*/ 5 h 30"/>
                <a:gd name="T22" fmla="*/ 25 w 25"/>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30"/>
                <a:gd name="T38" fmla="*/ 25 w 2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30">
                  <a:moveTo>
                    <a:pt x="0" y="0"/>
                  </a:moveTo>
                  <a:lnTo>
                    <a:pt x="0" y="5"/>
                  </a:lnTo>
                  <a:lnTo>
                    <a:pt x="5" y="15"/>
                  </a:lnTo>
                  <a:lnTo>
                    <a:pt x="10" y="25"/>
                  </a:lnTo>
                  <a:lnTo>
                    <a:pt x="15" y="25"/>
                  </a:lnTo>
                  <a:lnTo>
                    <a:pt x="15" y="30"/>
                  </a:lnTo>
                  <a:lnTo>
                    <a:pt x="20" y="25"/>
                  </a:lnTo>
                  <a:lnTo>
                    <a:pt x="20" y="20"/>
                  </a:lnTo>
                  <a:lnTo>
                    <a:pt x="20" y="15"/>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607"/>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0" name="Freeform 608"/>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609"/>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2" name="Freeform 610"/>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611"/>
            <xdr:cNvSpPr>
              <a:spLocks/>
            </xdr:cNvSpPr>
          </xdr:nvSpPr>
          <xdr:spPr bwMode="auto">
            <a:xfrm>
              <a:off x="403" y="903"/>
              <a:ext cx="49" cy="15"/>
            </a:xfrm>
            <a:custGeom>
              <a:avLst/>
              <a:gdLst>
                <a:gd name="T0" fmla="*/ 49 w 49"/>
                <a:gd name="T1" fmla="*/ 15 h 15"/>
                <a:gd name="T2" fmla="*/ 34 w 49"/>
                <a:gd name="T3" fmla="*/ 10 h 15"/>
                <a:gd name="T4" fmla="*/ 24 w 49"/>
                <a:gd name="T5" fmla="*/ 10 h 15"/>
                <a:gd name="T6" fmla="*/ 19 w 49"/>
                <a:gd name="T7" fmla="*/ 10 h 15"/>
                <a:gd name="T8" fmla="*/ 14 w 49"/>
                <a:gd name="T9" fmla="*/ 5 h 15"/>
                <a:gd name="T10" fmla="*/ 9 w 49"/>
                <a:gd name="T11" fmla="*/ 0 h 15"/>
                <a:gd name="T12" fmla="*/ 5 w 49"/>
                <a:gd name="T13" fmla="*/ 0 h 15"/>
                <a:gd name="T14" fmla="*/ 0 w 49"/>
                <a:gd name="T15" fmla="*/ 0 h 1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15"/>
                <a:gd name="T26" fmla="*/ 49 w 4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15">
                  <a:moveTo>
                    <a:pt x="49" y="15"/>
                  </a:moveTo>
                  <a:lnTo>
                    <a:pt x="34" y="10"/>
                  </a:lnTo>
                  <a:lnTo>
                    <a:pt x="24" y="10"/>
                  </a:lnTo>
                  <a:lnTo>
                    <a:pt x="19" y="10"/>
                  </a:lnTo>
                  <a:lnTo>
                    <a:pt x="14" y="5"/>
                  </a:lnTo>
                  <a:lnTo>
                    <a:pt x="9"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612"/>
            <xdr:cNvSpPr>
              <a:spLocks/>
            </xdr:cNvSpPr>
          </xdr:nvSpPr>
          <xdr:spPr bwMode="auto">
            <a:xfrm>
              <a:off x="422" y="869"/>
              <a:ext cx="70" cy="19"/>
            </a:xfrm>
            <a:custGeom>
              <a:avLst/>
              <a:gdLst>
                <a:gd name="T0" fmla="*/ 70 w 70"/>
                <a:gd name="T1" fmla="*/ 14 h 19"/>
                <a:gd name="T2" fmla="*/ 65 w 70"/>
                <a:gd name="T3" fmla="*/ 14 h 19"/>
                <a:gd name="T4" fmla="*/ 60 w 70"/>
                <a:gd name="T5" fmla="*/ 14 h 19"/>
                <a:gd name="T6" fmla="*/ 50 w 70"/>
                <a:gd name="T7" fmla="*/ 19 h 19"/>
                <a:gd name="T8" fmla="*/ 45 w 70"/>
                <a:gd name="T9" fmla="*/ 19 h 19"/>
                <a:gd name="T10" fmla="*/ 40 w 70"/>
                <a:gd name="T11" fmla="*/ 19 h 19"/>
                <a:gd name="T12" fmla="*/ 30 w 70"/>
                <a:gd name="T13" fmla="*/ 19 h 19"/>
                <a:gd name="T14" fmla="*/ 25 w 70"/>
                <a:gd name="T15" fmla="*/ 14 h 19"/>
                <a:gd name="T16" fmla="*/ 20 w 70"/>
                <a:gd name="T17" fmla="*/ 14 h 19"/>
                <a:gd name="T18" fmla="*/ 15 w 70"/>
                <a:gd name="T19" fmla="*/ 10 h 19"/>
                <a:gd name="T20" fmla="*/ 10 w 70"/>
                <a:gd name="T21" fmla="*/ 5 h 19"/>
                <a:gd name="T22" fmla="*/ 0 w 70"/>
                <a:gd name="T23" fmla="*/ 0 h 1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70"/>
                <a:gd name="T37" fmla="*/ 0 h 19"/>
                <a:gd name="T38" fmla="*/ 70 w 70"/>
                <a:gd name="T39" fmla="*/ 19 h 1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70" h="19">
                  <a:moveTo>
                    <a:pt x="70" y="14"/>
                  </a:moveTo>
                  <a:lnTo>
                    <a:pt x="65" y="14"/>
                  </a:lnTo>
                  <a:lnTo>
                    <a:pt x="60" y="14"/>
                  </a:lnTo>
                  <a:lnTo>
                    <a:pt x="50" y="19"/>
                  </a:lnTo>
                  <a:lnTo>
                    <a:pt x="45" y="19"/>
                  </a:lnTo>
                  <a:lnTo>
                    <a:pt x="40" y="19"/>
                  </a:lnTo>
                  <a:lnTo>
                    <a:pt x="30" y="19"/>
                  </a:lnTo>
                  <a:lnTo>
                    <a:pt x="25" y="14"/>
                  </a:lnTo>
                  <a:lnTo>
                    <a:pt x="20" y="14"/>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613"/>
            <xdr:cNvSpPr>
              <a:spLocks/>
            </xdr:cNvSpPr>
          </xdr:nvSpPr>
          <xdr:spPr bwMode="auto">
            <a:xfrm>
              <a:off x="323" y="769"/>
              <a:ext cx="75" cy="124"/>
            </a:xfrm>
            <a:custGeom>
              <a:avLst/>
              <a:gdLst>
                <a:gd name="T0" fmla="*/ 75 w 75"/>
                <a:gd name="T1" fmla="*/ 124 h 124"/>
                <a:gd name="T2" fmla="*/ 65 w 75"/>
                <a:gd name="T3" fmla="*/ 124 h 124"/>
                <a:gd name="T4" fmla="*/ 60 w 75"/>
                <a:gd name="T5" fmla="*/ 119 h 124"/>
                <a:gd name="T6" fmla="*/ 50 w 75"/>
                <a:gd name="T7" fmla="*/ 105 h 124"/>
                <a:gd name="T8" fmla="*/ 40 w 75"/>
                <a:gd name="T9" fmla="*/ 95 h 124"/>
                <a:gd name="T10" fmla="*/ 35 w 75"/>
                <a:gd name="T11" fmla="*/ 90 h 124"/>
                <a:gd name="T12" fmla="*/ 30 w 75"/>
                <a:gd name="T13" fmla="*/ 85 h 124"/>
                <a:gd name="T14" fmla="*/ 30 w 75"/>
                <a:gd name="T15" fmla="*/ 85 h 124"/>
                <a:gd name="T16" fmla="*/ 25 w 75"/>
                <a:gd name="T17" fmla="*/ 80 h 124"/>
                <a:gd name="T18" fmla="*/ 25 w 75"/>
                <a:gd name="T19" fmla="*/ 75 h 124"/>
                <a:gd name="T20" fmla="*/ 20 w 75"/>
                <a:gd name="T21" fmla="*/ 70 h 124"/>
                <a:gd name="T22" fmla="*/ 20 w 75"/>
                <a:gd name="T23" fmla="*/ 60 h 124"/>
                <a:gd name="T24" fmla="*/ 15 w 75"/>
                <a:gd name="T25" fmla="*/ 55 h 124"/>
                <a:gd name="T26" fmla="*/ 15 w 75"/>
                <a:gd name="T27" fmla="*/ 55 h 124"/>
                <a:gd name="T28" fmla="*/ 10 w 75"/>
                <a:gd name="T29" fmla="*/ 50 h 124"/>
                <a:gd name="T30" fmla="*/ 10 w 75"/>
                <a:gd name="T31" fmla="*/ 45 h 124"/>
                <a:gd name="T32" fmla="*/ 10 w 75"/>
                <a:gd name="T33" fmla="*/ 25 h 124"/>
                <a:gd name="T34" fmla="*/ 5 w 75"/>
                <a:gd name="T35" fmla="*/ 20 h 124"/>
                <a:gd name="T36" fmla="*/ 5 w 75"/>
                <a:gd name="T37" fmla="*/ 10 h 124"/>
                <a:gd name="T38" fmla="*/ 0 w 75"/>
                <a:gd name="T39" fmla="*/ 5 h 124"/>
                <a:gd name="T40" fmla="*/ 0 w 75"/>
                <a:gd name="T41" fmla="*/ 0 h 124"/>
                <a:gd name="T42" fmla="*/ 0 w 75"/>
                <a:gd name="T43" fmla="*/ 0 h 12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75"/>
                <a:gd name="T67" fmla="*/ 0 h 124"/>
                <a:gd name="T68" fmla="*/ 75 w 75"/>
                <a:gd name="T69" fmla="*/ 124 h 12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75" h="124">
                  <a:moveTo>
                    <a:pt x="75" y="124"/>
                  </a:moveTo>
                  <a:lnTo>
                    <a:pt x="65" y="124"/>
                  </a:lnTo>
                  <a:lnTo>
                    <a:pt x="60" y="119"/>
                  </a:lnTo>
                  <a:lnTo>
                    <a:pt x="50" y="105"/>
                  </a:lnTo>
                  <a:lnTo>
                    <a:pt x="40" y="95"/>
                  </a:lnTo>
                  <a:lnTo>
                    <a:pt x="35" y="90"/>
                  </a:lnTo>
                  <a:lnTo>
                    <a:pt x="30" y="85"/>
                  </a:lnTo>
                  <a:lnTo>
                    <a:pt x="25" y="80"/>
                  </a:lnTo>
                  <a:lnTo>
                    <a:pt x="25" y="75"/>
                  </a:lnTo>
                  <a:lnTo>
                    <a:pt x="20" y="70"/>
                  </a:lnTo>
                  <a:lnTo>
                    <a:pt x="20" y="60"/>
                  </a:lnTo>
                  <a:lnTo>
                    <a:pt x="15" y="55"/>
                  </a:lnTo>
                  <a:lnTo>
                    <a:pt x="10" y="50"/>
                  </a:lnTo>
                  <a:lnTo>
                    <a:pt x="10" y="45"/>
                  </a:lnTo>
                  <a:lnTo>
                    <a:pt x="10" y="25"/>
                  </a:lnTo>
                  <a:lnTo>
                    <a:pt x="5"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6" name="Freeform 614"/>
            <xdr:cNvSpPr>
              <a:spLocks/>
            </xdr:cNvSpPr>
          </xdr:nvSpPr>
          <xdr:spPr bwMode="auto">
            <a:xfrm>
              <a:off x="328" y="705"/>
              <a:ext cx="89" cy="159"/>
            </a:xfrm>
            <a:custGeom>
              <a:avLst/>
              <a:gdLst>
                <a:gd name="T0" fmla="*/ 89 w 89"/>
                <a:gd name="T1" fmla="*/ 159 h 159"/>
                <a:gd name="T2" fmla="*/ 84 w 89"/>
                <a:gd name="T3" fmla="*/ 149 h 159"/>
                <a:gd name="T4" fmla="*/ 80 w 89"/>
                <a:gd name="T5" fmla="*/ 139 h 159"/>
                <a:gd name="T6" fmla="*/ 75 w 89"/>
                <a:gd name="T7" fmla="*/ 129 h 159"/>
                <a:gd name="T8" fmla="*/ 65 w 89"/>
                <a:gd name="T9" fmla="*/ 119 h 159"/>
                <a:gd name="T10" fmla="*/ 50 w 89"/>
                <a:gd name="T11" fmla="*/ 99 h 159"/>
                <a:gd name="T12" fmla="*/ 40 w 89"/>
                <a:gd name="T13" fmla="*/ 84 h 159"/>
                <a:gd name="T14" fmla="*/ 25 w 89"/>
                <a:gd name="T15" fmla="*/ 69 h 159"/>
                <a:gd name="T16" fmla="*/ 10 w 89"/>
                <a:gd name="T17" fmla="*/ 49 h 159"/>
                <a:gd name="T18" fmla="*/ 10 w 89"/>
                <a:gd name="T19" fmla="*/ 44 h 159"/>
                <a:gd name="T20" fmla="*/ 5 w 89"/>
                <a:gd name="T21" fmla="*/ 39 h 159"/>
                <a:gd name="T22" fmla="*/ 5 w 89"/>
                <a:gd name="T23" fmla="*/ 35 h 159"/>
                <a:gd name="T24" fmla="*/ 0 w 89"/>
                <a:gd name="T25" fmla="*/ 25 h 159"/>
                <a:gd name="T26" fmla="*/ 0 w 89"/>
                <a:gd name="T27" fmla="*/ 0 h 15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89"/>
                <a:gd name="T43" fmla="*/ 0 h 159"/>
                <a:gd name="T44" fmla="*/ 89 w 89"/>
                <a:gd name="T45" fmla="*/ 159 h 15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89" h="159">
                  <a:moveTo>
                    <a:pt x="89" y="159"/>
                  </a:moveTo>
                  <a:lnTo>
                    <a:pt x="84" y="149"/>
                  </a:lnTo>
                  <a:lnTo>
                    <a:pt x="80" y="139"/>
                  </a:lnTo>
                  <a:lnTo>
                    <a:pt x="75" y="129"/>
                  </a:lnTo>
                  <a:lnTo>
                    <a:pt x="65" y="119"/>
                  </a:lnTo>
                  <a:lnTo>
                    <a:pt x="50" y="99"/>
                  </a:lnTo>
                  <a:lnTo>
                    <a:pt x="40" y="84"/>
                  </a:lnTo>
                  <a:lnTo>
                    <a:pt x="25" y="69"/>
                  </a:lnTo>
                  <a:lnTo>
                    <a:pt x="10" y="49"/>
                  </a:lnTo>
                  <a:lnTo>
                    <a:pt x="10" y="44"/>
                  </a:lnTo>
                  <a:lnTo>
                    <a:pt x="5" y="39"/>
                  </a:lnTo>
                  <a:lnTo>
                    <a:pt x="5"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7" name="Freeform 615"/>
            <xdr:cNvSpPr>
              <a:spLocks/>
            </xdr:cNvSpPr>
          </xdr:nvSpPr>
          <xdr:spPr bwMode="auto">
            <a:xfrm>
              <a:off x="462" y="799"/>
              <a:ext cx="144" cy="15"/>
            </a:xfrm>
            <a:custGeom>
              <a:avLst/>
              <a:gdLst>
                <a:gd name="T0" fmla="*/ 144 w 144"/>
                <a:gd name="T1" fmla="*/ 0 h 15"/>
                <a:gd name="T2" fmla="*/ 134 w 144"/>
                <a:gd name="T3" fmla="*/ 5 h 15"/>
                <a:gd name="T4" fmla="*/ 129 w 144"/>
                <a:gd name="T5" fmla="*/ 10 h 15"/>
                <a:gd name="T6" fmla="*/ 119 w 144"/>
                <a:gd name="T7" fmla="*/ 10 h 15"/>
                <a:gd name="T8" fmla="*/ 109 w 144"/>
                <a:gd name="T9" fmla="*/ 10 h 15"/>
                <a:gd name="T10" fmla="*/ 100 w 144"/>
                <a:gd name="T11" fmla="*/ 15 h 15"/>
                <a:gd name="T12" fmla="*/ 90 w 144"/>
                <a:gd name="T13" fmla="*/ 15 h 15"/>
                <a:gd name="T14" fmla="*/ 80 w 144"/>
                <a:gd name="T15" fmla="*/ 10 h 15"/>
                <a:gd name="T16" fmla="*/ 70 w 144"/>
                <a:gd name="T17" fmla="*/ 10 h 15"/>
                <a:gd name="T18" fmla="*/ 55 w 144"/>
                <a:gd name="T19" fmla="*/ 5 h 15"/>
                <a:gd name="T20" fmla="*/ 45 w 144"/>
                <a:gd name="T21" fmla="*/ 5 h 15"/>
                <a:gd name="T22" fmla="*/ 35 w 144"/>
                <a:gd name="T23" fmla="*/ 5 h 15"/>
                <a:gd name="T24" fmla="*/ 25 w 144"/>
                <a:gd name="T25" fmla="*/ 5 h 15"/>
                <a:gd name="T26" fmla="*/ 15 w 144"/>
                <a:gd name="T27" fmla="*/ 5 h 15"/>
                <a:gd name="T28" fmla="*/ 10 w 144"/>
                <a:gd name="T29" fmla="*/ 5 h 15"/>
                <a:gd name="T30" fmla="*/ 0 w 144"/>
                <a:gd name="T31" fmla="*/ 10 h 1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4"/>
                <a:gd name="T49" fmla="*/ 0 h 15"/>
                <a:gd name="T50" fmla="*/ 144 w 144"/>
                <a:gd name="T51" fmla="*/ 15 h 1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4" h="15">
                  <a:moveTo>
                    <a:pt x="144" y="0"/>
                  </a:moveTo>
                  <a:lnTo>
                    <a:pt x="134" y="5"/>
                  </a:lnTo>
                  <a:lnTo>
                    <a:pt x="129" y="10"/>
                  </a:lnTo>
                  <a:lnTo>
                    <a:pt x="119" y="10"/>
                  </a:lnTo>
                  <a:lnTo>
                    <a:pt x="109" y="10"/>
                  </a:lnTo>
                  <a:lnTo>
                    <a:pt x="100" y="15"/>
                  </a:lnTo>
                  <a:lnTo>
                    <a:pt x="90" y="15"/>
                  </a:lnTo>
                  <a:lnTo>
                    <a:pt x="80" y="10"/>
                  </a:lnTo>
                  <a:lnTo>
                    <a:pt x="70" y="10"/>
                  </a:lnTo>
                  <a:lnTo>
                    <a:pt x="55" y="5"/>
                  </a:lnTo>
                  <a:lnTo>
                    <a:pt x="45" y="5"/>
                  </a:lnTo>
                  <a:lnTo>
                    <a:pt x="35" y="5"/>
                  </a:lnTo>
                  <a:lnTo>
                    <a:pt x="25" y="5"/>
                  </a:lnTo>
                  <a:lnTo>
                    <a:pt x="15" y="5"/>
                  </a:lnTo>
                  <a:lnTo>
                    <a:pt x="10"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8" name="Freeform 616"/>
            <xdr:cNvSpPr>
              <a:spLocks/>
            </xdr:cNvSpPr>
          </xdr:nvSpPr>
          <xdr:spPr bwMode="auto">
            <a:xfrm>
              <a:off x="497" y="804"/>
              <a:ext cx="60" cy="35"/>
            </a:xfrm>
            <a:custGeom>
              <a:avLst/>
              <a:gdLst>
                <a:gd name="T0" fmla="*/ 60 w 60"/>
                <a:gd name="T1" fmla="*/ 35 h 35"/>
                <a:gd name="T2" fmla="*/ 55 w 60"/>
                <a:gd name="T3" fmla="*/ 35 h 35"/>
                <a:gd name="T4" fmla="*/ 55 w 60"/>
                <a:gd name="T5" fmla="*/ 35 h 35"/>
                <a:gd name="T6" fmla="*/ 45 w 60"/>
                <a:gd name="T7" fmla="*/ 30 h 35"/>
                <a:gd name="T8" fmla="*/ 40 w 60"/>
                <a:gd name="T9" fmla="*/ 30 h 35"/>
                <a:gd name="T10" fmla="*/ 35 w 60"/>
                <a:gd name="T11" fmla="*/ 25 h 35"/>
                <a:gd name="T12" fmla="*/ 10 w 60"/>
                <a:gd name="T13" fmla="*/ 5 h 35"/>
                <a:gd name="T14" fmla="*/ 5 w 60"/>
                <a:gd name="T15" fmla="*/ 0 h 35"/>
                <a:gd name="T16" fmla="*/ 5 w 60"/>
                <a:gd name="T17" fmla="*/ 0 h 35"/>
                <a:gd name="T18" fmla="*/ 0 w 60"/>
                <a:gd name="T19" fmla="*/ 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35"/>
                <a:gd name="T32" fmla="*/ 60 w 60"/>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35">
                  <a:moveTo>
                    <a:pt x="60" y="35"/>
                  </a:moveTo>
                  <a:lnTo>
                    <a:pt x="55" y="35"/>
                  </a:lnTo>
                  <a:lnTo>
                    <a:pt x="45" y="30"/>
                  </a:lnTo>
                  <a:lnTo>
                    <a:pt x="40" y="30"/>
                  </a:lnTo>
                  <a:lnTo>
                    <a:pt x="35" y="2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617"/>
            <xdr:cNvSpPr>
              <a:spLocks/>
            </xdr:cNvSpPr>
          </xdr:nvSpPr>
          <xdr:spPr bwMode="auto">
            <a:xfrm>
              <a:off x="517" y="789"/>
              <a:ext cx="79" cy="15"/>
            </a:xfrm>
            <a:custGeom>
              <a:avLst/>
              <a:gdLst>
                <a:gd name="T0" fmla="*/ 79 w 79"/>
                <a:gd name="T1" fmla="*/ 0 h 15"/>
                <a:gd name="T2" fmla="*/ 69 w 79"/>
                <a:gd name="T3" fmla="*/ 0 h 15"/>
                <a:gd name="T4" fmla="*/ 64 w 79"/>
                <a:gd name="T5" fmla="*/ 5 h 15"/>
                <a:gd name="T6" fmla="*/ 50 w 79"/>
                <a:gd name="T7" fmla="*/ 5 h 15"/>
                <a:gd name="T8" fmla="*/ 30 w 79"/>
                <a:gd name="T9" fmla="*/ 5 h 15"/>
                <a:gd name="T10" fmla="*/ 25 w 79"/>
                <a:gd name="T11" fmla="*/ 5 h 15"/>
                <a:gd name="T12" fmla="*/ 15 w 79"/>
                <a:gd name="T13" fmla="*/ 10 h 15"/>
                <a:gd name="T14" fmla="*/ 0 w 79"/>
                <a:gd name="T15" fmla="*/ 15 h 15"/>
                <a:gd name="T16" fmla="*/ 0 60000 65536"/>
                <a:gd name="T17" fmla="*/ 0 60000 65536"/>
                <a:gd name="T18" fmla="*/ 0 60000 65536"/>
                <a:gd name="T19" fmla="*/ 0 60000 65536"/>
                <a:gd name="T20" fmla="*/ 0 60000 65536"/>
                <a:gd name="T21" fmla="*/ 0 60000 65536"/>
                <a:gd name="T22" fmla="*/ 0 60000 65536"/>
                <a:gd name="T23" fmla="*/ 0 60000 65536"/>
                <a:gd name="T24" fmla="*/ 0 w 79"/>
                <a:gd name="T25" fmla="*/ 0 h 15"/>
                <a:gd name="T26" fmla="*/ 79 w 7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9" h="15">
                  <a:moveTo>
                    <a:pt x="79" y="0"/>
                  </a:moveTo>
                  <a:lnTo>
                    <a:pt x="69" y="0"/>
                  </a:lnTo>
                  <a:lnTo>
                    <a:pt x="64" y="5"/>
                  </a:lnTo>
                  <a:lnTo>
                    <a:pt x="50" y="5"/>
                  </a:lnTo>
                  <a:lnTo>
                    <a:pt x="30" y="5"/>
                  </a:lnTo>
                  <a:lnTo>
                    <a:pt x="25" y="5"/>
                  </a:lnTo>
                  <a:lnTo>
                    <a:pt x="15" y="1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6" name="Freeform 618"/>
          <xdr:cNvSpPr>
            <a:spLocks/>
          </xdr:cNvSpPr>
        </xdr:nvSpPr>
        <xdr:spPr bwMode="auto">
          <a:xfrm>
            <a:off x="502" y="675"/>
            <a:ext cx="134" cy="69"/>
          </a:xfrm>
          <a:custGeom>
            <a:avLst/>
            <a:gdLst>
              <a:gd name="T0" fmla="*/ 134 w 134"/>
              <a:gd name="T1" fmla="*/ 0 h 69"/>
              <a:gd name="T2" fmla="*/ 119 w 134"/>
              <a:gd name="T3" fmla="*/ 10 h 69"/>
              <a:gd name="T4" fmla="*/ 104 w 134"/>
              <a:gd name="T5" fmla="*/ 15 h 69"/>
              <a:gd name="T6" fmla="*/ 99 w 134"/>
              <a:gd name="T7" fmla="*/ 20 h 69"/>
              <a:gd name="T8" fmla="*/ 89 w 134"/>
              <a:gd name="T9" fmla="*/ 25 h 69"/>
              <a:gd name="T10" fmla="*/ 79 w 134"/>
              <a:gd name="T11" fmla="*/ 35 h 69"/>
              <a:gd name="T12" fmla="*/ 69 w 134"/>
              <a:gd name="T13" fmla="*/ 45 h 69"/>
              <a:gd name="T14" fmla="*/ 60 w 134"/>
              <a:gd name="T15" fmla="*/ 45 h 69"/>
              <a:gd name="T16" fmla="*/ 55 w 134"/>
              <a:gd name="T17" fmla="*/ 50 h 69"/>
              <a:gd name="T18" fmla="*/ 50 w 134"/>
              <a:gd name="T19" fmla="*/ 55 h 69"/>
              <a:gd name="T20" fmla="*/ 40 w 134"/>
              <a:gd name="T21" fmla="*/ 55 h 69"/>
              <a:gd name="T22" fmla="*/ 25 w 134"/>
              <a:gd name="T23" fmla="*/ 60 h 69"/>
              <a:gd name="T24" fmla="*/ 15 w 134"/>
              <a:gd name="T25" fmla="*/ 65 h 69"/>
              <a:gd name="T26" fmla="*/ 5 w 134"/>
              <a:gd name="T27" fmla="*/ 69 h 69"/>
              <a:gd name="T28" fmla="*/ 0 w 134"/>
              <a:gd name="T29" fmla="*/ 69 h 6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34"/>
              <a:gd name="T46" fmla="*/ 0 h 69"/>
              <a:gd name="T47" fmla="*/ 134 w 134"/>
              <a:gd name="T48" fmla="*/ 69 h 6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34" h="69">
                <a:moveTo>
                  <a:pt x="134" y="0"/>
                </a:moveTo>
                <a:lnTo>
                  <a:pt x="119" y="10"/>
                </a:lnTo>
                <a:lnTo>
                  <a:pt x="104" y="15"/>
                </a:lnTo>
                <a:lnTo>
                  <a:pt x="99" y="20"/>
                </a:lnTo>
                <a:lnTo>
                  <a:pt x="89" y="25"/>
                </a:lnTo>
                <a:lnTo>
                  <a:pt x="79" y="35"/>
                </a:lnTo>
                <a:lnTo>
                  <a:pt x="69" y="45"/>
                </a:lnTo>
                <a:lnTo>
                  <a:pt x="60" y="45"/>
                </a:lnTo>
                <a:lnTo>
                  <a:pt x="55" y="50"/>
                </a:lnTo>
                <a:lnTo>
                  <a:pt x="50" y="55"/>
                </a:lnTo>
                <a:lnTo>
                  <a:pt x="40" y="55"/>
                </a:lnTo>
                <a:lnTo>
                  <a:pt x="25" y="60"/>
                </a:lnTo>
                <a:lnTo>
                  <a:pt x="15" y="65"/>
                </a:lnTo>
                <a:lnTo>
                  <a:pt x="5" y="69"/>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619"/>
          <xdr:cNvSpPr>
            <a:spLocks/>
          </xdr:cNvSpPr>
        </xdr:nvSpPr>
        <xdr:spPr bwMode="auto">
          <a:xfrm>
            <a:off x="527" y="730"/>
            <a:ext cx="69" cy="5"/>
          </a:xfrm>
          <a:custGeom>
            <a:avLst/>
            <a:gdLst>
              <a:gd name="T0" fmla="*/ 69 w 69"/>
              <a:gd name="T1" fmla="*/ 0 h 5"/>
              <a:gd name="T2" fmla="*/ 64 w 69"/>
              <a:gd name="T3" fmla="*/ 0 h 5"/>
              <a:gd name="T4" fmla="*/ 54 w 69"/>
              <a:gd name="T5" fmla="*/ 5 h 5"/>
              <a:gd name="T6" fmla="*/ 44 w 69"/>
              <a:gd name="T7" fmla="*/ 5 h 5"/>
              <a:gd name="T8" fmla="*/ 35 w 69"/>
              <a:gd name="T9" fmla="*/ 5 h 5"/>
              <a:gd name="T10" fmla="*/ 15 w 69"/>
              <a:gd name="T11" fmla="*/ 5 h 5"/>
              <a:gd name="T12" fmla="*/ 0 w 69"/>
              <a:gd name="T13" fmla="*/ 5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0"/>
                </a:moveTo>
                <a:lnTo>
                  <a:pt x="64" y="0"/>
                </a:lnTo>
                <a:lnTo>
                  <a:pt x="54" y="5"/>
                </a:lnTo>
                <a:lnTo>
                  <a:pt x="44" y="5"/>
                </a:lnTo>
                <a:lnTo>
                  <a:pt x="35" y="5"/>
                </a:lnTo>
                <a:lnTo>
                  <a:pt x="1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620"/>
          <xdr:cNvSpPr>
            <a:spLocks/>
          </xdr:cNvSpPr>
        </xdr:nvSpPr>
        <xdr:spPr bwMode="auto">
          <a:xfrm>
            <a:off x="571" y="670"/>
            <a:ext cx="40" cy="45"/>
          </a:xfrm>
          <a:custGeom>
            <a:avLst/>
            <a:gdLst>
              <a:gd name="T0" fmla="*/ 40 w 40"/>
              <a:gd name="T1" fmla="*/ 0 h 45"/>
              <a:gd name="T2" fmla="*/ 25 w 40"/>
              <a:gd name="T3" fmla="*/ 10 h 45"/>
              <a:gd name="T4" fmla="*/ 15 w 40"/>
              <a:gd name="T5" fmla="*/ 10 h 45"/>
              <a:gd name="T6" fmla="*/ 15 w 40"/>
              <a:gd name="T7" fmla="*/ 15 h 45"/>
              <a:gd name="T8" fmla="*/ 10 w 40"/>
              <a:gd name="T9" fmla="*/ 20 h 45"/>
              <a:gd name="T10" fmla="*/ 5 w 40"/>
              <a:gd name="T11" fmla="*/ 20 h 45"/>
              <a:gd name="T12" fmla="*/ 5 w 40"/>
              <a:gd name="T13" fmla="*/ 25 h 45"/>
              <a:gd name="T14" fmla="*/ 5 w 40"/>
              <a:gd name="T15" fmla="*/ 30 h 45"/>
              <a:gd name="T16" fmla="*/ 0 w 40"/>
              <a:gd name="T17" fmla="*/ 40 h 45"/>
              <a:gd name="T18" fmla="*/ 0 w 40"/>
              <a:gd name="T19" fmla="*/ 45 h 45"/>
              <a:gd name="T20" fmla="*/ 0 w 40"/>
              <a:gd name="T21" fmla="*/ 45 h 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0"/>
              <a:gd name="T34" fmla="*/ 0 h 45"/>
              <a:gd name="T35" fmla="*/ 40 w 40"/>
              <a:gd name="T36" fmla="*/ 45 h 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0" h="45">
                <a:moveTo>
                  <a:pt x="40" y="0"/>
                </a:moveTo>
                <a:lnTo>
                  <a:pt x="25" y="10"/>
                </a:lnTo>
                <a:lnTo>
                  <a:pt x="15" y="10"/>
                </a:lnTo>
                <a:lnTo>
                  <a:pt x="15" y="15"/>
                </a:lnTo>
                <a:lnTo>
                  <a:pt x="10" y="20"/>
                </a:lnTo>
                <a:lnTo>
                  <a:pt x="5" y="20"/>
                </a:lnTo>
                <a:lnTo>
                  <a:pt x="5" y="25"/>
                </a:lnTo>
                <a:lnTo>
                  <a:pt x="5" y="30"/>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621"/>
          <xdr:cNvSpPr>
            <a:spLocks/>
          </xdr:cNvSpPr>
        </xdr:nvSpPr>
        <xdr:spPr bwMode="auto">
          <a:xfrm>
            <a:off x="571" y="615"/>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5 w 45"/>
              <a:gd name="T11" fmla="*/ 5 h 5"/>
              <a:gd name="T12" fmla="*/ 5 w 45"/>
              <a:gd name="T13" fmla="*/ 5 h 5"/>
              <a:gd name="T14" fmla="*/ 0 w 45"/>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5"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622"/>
          <xdr:cNvSpPr>
            <a:spLocks/>
          </xdr:cNvSpPr>
        </xdr:nvSpPr>
        <xdr:spPr bwMode="auto">
          <a:xfrm>
            <a:off x="581" y="571"/>
            <a:ext cx="75" cy="35"/>
          </a:xfrm>
          <a:custGeom>
            <a:avLst/>
            <a:gdLst>
              <a:gd name="T0" fmla="*/ 75 w 75"/>
              <a:gd name="T1" fmla="*/ 0 h 35"/>
              <a:gd name="T2" fmla="*/ 70 w 75"/>
              <a:gd name="T3" fmla="*/ 5 h 35"/>
              <a:gd name="T4" fmla="*/ 65 w 75"/>
              <a:gd name="T5" fmla="*/ 5 h 35"/>
              <a:gd name="T6" fmla="*/ 55 w 75"/>
              <a:gd name="T7" fmla="*/ 5 h 35"/>
              <a:gd name="T8" fmla="*/ 45 w 75"/>
              <a:gd name="T9" fmla="*/ 10 h 35"/>
              <a:gd name="T10" fmla="*/ 40 w 75"/>
              <a:gd name="T11" fmla="*/ 10 h 35"/>
              <a:gd name="T12" fmla="*/ 35 w 75"/>
              <a:gd name="T13" fmla="*/ 15 h 35"/>
              <a:gd name="T14" fmla="*/ 15 w 75"/>
              <a:gd name="T15" fmla="*/ 30 h 35"/>
              <a:gd name="T16" fmla="*/ 10 w 75"/>
              <a:gd name="T17" fmla="*/ 35 h 35"/>
              <a:gd name="T18" fmla="*/ 0 w 75"/>
              <a:gd name="T19" fmla="*/ 35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5"/>
              <a:gd name="T31" fmla="*/ 0 h 35"/>
              <a:gd name="T32" fmla="*/ 75 w 75"/>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5" h="35">
                <a:moveTo>
                  <a:pt x="75" y="0"/>
                </a:moveTo>
                <a:lnTo>
                  <a:pt x="70" y="5"/>
                </a:lnTo>
                <a:lnTo>
                  <a:pt x="65" y="5"/>
                </a:lnTo>
                <a:lnTo>
                  <a:pt x="55" y="5"/>
                </a:lnTo>
                <a:lnTo>
                  <a:pt x="45" y="10"/>
                </a:lnTo>
                <a:lnTo>
                  <a:pt x="40" y="10"/>
                </a:lnTo>
                <a:lnTo>
                  <a:pt x="35" y="15"/>
                </a:lnTo>
                <a:lnTo>
                  <a:pt x="15" y="30"/>
                </a:lnTo>
                <a:lnTo>
                  <a:pt x="10" y="35"/>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623"/>
          <xdr:cNvSpPr>
            <a:spLocks/>
          </xdr:cNvSpPr>
        </xdr:nvSpPr>
        <xdr:spPr bwMode="auto">
          <a:xfrm>
            <a:off x="571" y="526"/>
            <a:ext cx="5" cy="80"/>
          </a:xfrm>
          <a:custGeom>
            <a:avLst/>
            <a:gdLst>
              <a:gd name="T0" fmla="*/ 5 w 5"/>
              <a:gd name="T1" fmla="*/ 80 h 80"/>
              <a:gd name="T2" fmla="*/ 5 w 5"/>
              <a:gd name="T3" fmla="*/ 75 h 80"/>
              <a:gd name="T4" fmla="*/ 5 w 5"/>
              <a:gd name="T5" fmla="*/ 75 h 80"/>
              <a:gd name="T6" fmla="*/ 5 w 5"/>
              <a:gd name="T7" fmla="*/ 65 h 80"/>
              <a:gd name="T8" fmla="*/ 0 w 5"/>
              <a:gd name="T9" fmla="*/ 60 h 80"/>
              <a:gd name="T10" fmla="*/ 0 w 5"/>
              <a:gd name="T11" fmla="*/ 55 h 80"/>
              <a:gd name="T12" fmla="*/ 0 w 5"/>
              <a:gd name="T13" fmla="*/ 45 h 80"/>
              <a:gd name="T14" fmla="*/ 0 w 5"/>
              <a:gd name="T15" fmla="*/ 30 h 80"/>
              <a:gd name="T16" fmla="*/ 0 w 5"/>
              <a:gd name="T17" fmla="*/ 20 h 80"/>
              <a:gd name="T18" fmla="*/ 0 w 5"/>
              <a:gd name="T19" fmla="*/ 10 h 80"/>
              <a:gd name="T20" fmla="*/ 0 w 5"/>
              <a:gd name="T21" fmla="*/ 5 h 80"/>
              <a:gd name="T22" fmla="*/ 5 w 5"/>
              <a:gd name="T23" fmla="*/ 0 h 8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80"/>
              <a:gd name="T38" fmla="*/ 5 w 5"/>
              <a:gd name="T39" fmla="*/ 80 h 8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80">
                <a:moveTo>
                  <a:pt x="5" y="80"/>
                </a:moveTo>
                <a:lnTo>
                  <a:pt x="5" y="75"/>
                </a:lnTo>
                <a:lnTo>
                  <a:pt x="5" y="65"/>
                </a:lnTo>
                <a:lnTo>
                  <a:pt x="0" y="60"/>
                </a:lnTo>
                <a:lnTo>
                  <a:pt x="0" y="55"/>
                </a:lnTo>
                <a:lnTo>
                  <a:pt x="0" y="45"/>
                </a:lnTo>
                <a:lnTo>
                  <a:pt x="0" y="30"/>
                </a:lnTo>
                <a:lnTo>
                  <a:pt x="0" y="20"/>
                </a:lnTo>
                <a:lnTo>
                  <a:pt x="0"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624"/>
          <xdr:cNvSpPr>
            <a:spLocks/>
          </xdr:cNvSpPr>
        </xdr:nvSpPr>
        <xdr:spPr bwMode="auto">
          <a:xfrm>
            <a:off x="557" y="546"/>
            <a:ext cx="10" cy="74"/>
          </a:xfrm>
          <a:custGeom>
            <a:avLst/>
            <a:gdLst>
              <a:gd name="T0" fmla="*/ 10 w 10"/>
              <a:gd name="T1" fmla="*/ 74 h 74"/>
              <a:gd name="T2" fmla="*/ 10 w 10"/>
              <a:gd name="T3" fmla="*/ 74 h 74"/>
              <a:gd name="T4" fmla="*/ 5 w 10"/>
              <a:gd name="T5" fmla="*/ 64 h 74"/>
              <a:gd name="T6" fmla="*/ 5 w 10"/>
              <a:gd name="T7" fmla="*/ 55 h 74"/>
              <a:gd name="T8" fmla="*/ 0 w 10"/>
              <a:gd name="T9" fmla="*/ 45 h 74"/>
              <a:gd name="T10" fmla="*/ 0 w 10"/>
              <a:gd name="T11" fmla="*/ 40 h 74"/>
              <a:gd name="T12" fmla="*/ 0 w 10"/>
              <a:gd name="T13" fmla="*/ 30 h 74"/>
              <a:gd name="T14" fmla="*/ 0 w 10"/>
              <a:gd name="T15" fmla="*/ 25 h 74"/>
              <a:gd name="T16" fmla="*/ 5 w 10"/>
              <a:gd name="T17" fmla="*/ 15 h 74"/>
              <a:gd name="T18" fmla="*/ 5 w 10"/>
              <a:gd name="T19" fmla="*/ 10 h 74"/>
              <a:gd name="T20" fmla="*/ 5 w 10"/>
              <a:gd name="T21" fmla="*/ 5 h 74"/>
              <a:gd name="T22" fmla="*/ 5 w 10"/>
              <a:gd name="T23" fmla="*/ 0 h 7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4"/>
              <a:gd name="T38" fmla="*/ 10 w 10"/>
              <a:gd name="T39" fmla="*/ 74 h 7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4">
                <a:moveTo>
                  <a:pt x="10" y="74"/>
                </a:moveTo>
                <a:lnTo>
                  <a:pt x="10" y="74"/>
                </a:lnTo>
                <a:lnTo>
                  <a:pt x="5" y="64"/>
                </a:lnTo>
                <a:lnTo>
                  <a:pt x="5" y="55"/>
                </a:lnTo>
                <a:lnTo>
                  <a:pt x="0" y="45"/>
                </a:lnTo>
                <a:lnTo>
                  <a:pt x="0" y="40"/>
                </a:lnTo>
                <a:lnTo>
                  <a:pt x="0" y="30"/>
                </a:lnTo>
                <a:lnTo>
                  <a:pt x="0" y="25"/>
                </a:lnTo>
                <a:lnTo>
                  <a:pt x="5" y="15"/>
                </a:lnTo>
                <a:lnTo>
                  <a:pt x="5" y="10"/>
                </a:lnTo>
                <a:lnTo>
                  <a:pt x="5"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625"/>
          <xdr:cNvSpPr>
            <a:spLocks/>
          </xdr:cNvSpPr>
        </xdr:nvSpPr>
        <xdr:spPr bwMode="auto">
          <a:xfrm>
            <a:off x="492" y="511"/>
            <a:ext cx="25" cy="233"/>
          </a:xfrm>
          <a:custGeom>
            <a:avLst/>
            <a:gdLst>
              <a:gd name="T0" fmla="*/ 0 w 25"/>
              <a:gd name="T1" fmla="*/ 233 h 233"/>
              <a:gd name="T2" fmla="*/ 0 w 25"/>
              <a:gd name="T3" fmla="*/ 229 h 233"/>
              <a:gd name="T4" fmla="*/ 0 w 25"/>
              <a:gd name="T5" fmla="*/ 224 h 233"/>
              <a:gd name="T6" fmla="*/ 5 w 25"/>
              <a:gd name="T7" fmla="*/ 219 h 233"/>
              <a:gd name="T8" fmla="*/ 5 w 25"/>
              <a:gd name="T9" fmla="*/ 209 h 233"/>
              <a:gd name="T10" fmla="*/ 10 w 25"/>
              <a:gd name="T11" fmla="*/ 204 h 233"/>
              <a:gd name="T12" fmla="*/ 10 w 25"/>
              <a:gd name="T13" fmla="*/ 189 h 233"/>
              <a:gd name="T14" fmla="*/ 10 w 25"/>
              <a:gd name="T15" fmla="*/ 174 h 233"/>
              <a:gd name="T16" fmla="*/ 10 w 25"/>
              <a:gd name="T17" fmla="*/ 144 h 233"/>
              <a:gd name="T18" fmla="*/ 5 w 25"/>
              <a:gd name="T19" fmla="*/ 114 h 233"/>
              <a:gd name="T20" fmla="*/ 5 w 25"/>
              <a:gd name="T21" fmla="*/ 99 h 233"/>
              <a:gd name="T22" fmla="*/ 10 w 25"/>
              <a:gd name="T23" fmla="*/ 85 h 233"/>
              <a:gd name="T24" fmla="*/ 10 w 25"/>
              <a:gd name="T25" fmla="*/ 75 h 233"/>
              <a:gd name="T26" fmla="*/ 15 w 25"/>
              <a:gd name="T27" fmla="*/ 65 h 233"/>
              <a:gd name="T28" fmla="*/ 20 w 25"/>
              <a:gd name="T29" fmla="*/ 45 h 233"/>
              <a:gd name="T30" fmla="*/ 20 w 25"/>
              <a:gd name="T31" fmla="*/ 35 h 233"/>
              <a:gd name="T32" fmla="*/ 20 w 25"/>
              <a:gd name="T33" fmla="*/ 25 h 233"/>
              <a:gd name="T34" fmla="*/ 25 w 25"/>
              <a:gd name="T35" fmla="*/ 15 h 233"/>
              <a:gd name="T36" fmla="*/ 20 w 25"/>
              <a:gd name="T37" fmla="*/ 0 h 23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5"/>
              <a:gd name="T58" fmla="*/ 0 h 233"/>
              <a:gd name="T59" fmla="*/ 25 w 25"/>
              <a:gd name="T60" fmla="*/ 233 h 23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5" h="233">
                <a:moveTo>
                  <a:pt x="0" y="233"/>
                </a:moveTo>
                <a:lnTo>
                  <a:pt x="0" y="229"/>
                </a:lnTo>
                <a:lnTo>
                  <a:pt x="0" y="224"/>
                </a:lnTo>
                <a:lnTo>
                  <a:pt x="5" y="219"/>
                </a:lnTo>
                <a:lnTo>
                  <a:pt x="5" y="209"/>
                </a:lnTo>
                <a:lnTo>
                  <a:pt x="10" y="204"/>
                </a:lnTo>
                <a:lnTo>
                  <a:pt x="10" y="189"/>
                </a:lnTo>
                <a:lnTo>
                  <a:pt x="10" y="174"/>
                </a:lnTo>
                <a:lnTo>
                  <a:pt x="10" y="144"/>
                </a:lnTo>
                <a:lnTo>
                  <a:pt x="5" y="114"/>
                </a:lnTo>
                <a:lnTo>
                  <a:pt x="5" y="99"/>
                </a:lnTo>
                <a:lnTo>
                  <a:pt x="10" y="85"/>
                </a:lnTo>
                <a:lnTo>
                  <a:pt x="10" y="75"/>
                </a:lnTo>
                <a:lnTo>
                  <a:pt x="15" y="65"/>
                </a:lnTo>
                <a:lnTo>
                  <a:pt x="20" y="45"/>
                </a:lnTo>
                <a:lnTo>
                  <a:pt x="20" y="35"/>
                </a:lnTo>
                <a:lnTo>
                  <a:pt x="20" y="25"/>
                </a:lnTo>
                <a:lnTo>
                  <a:pt x="25" y="1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 name="Freeform 626"/>
          <xdr:cNvSpPr>
            <a:spLocks/>
          </xdr:cNvSpPr>
        </xdr:nvSpPr>
        <xdr:spPr bwMode="auto">
          <a:xfrm>
            <a:off x="482" y="531"/>
            <a:ext cx="45" cy="79"/>
          </a:xfrm>
          <a:custGeom>
            <a:avLst/>
            <a:gdLst>
              <a:gd name="T0" fmla="*/ 45 w 45"/>
              <a:gd name="T1" fmla="*/ 0 h 79"/>
              <a:gd name="T2" fmla="*/ 40 w 45"/>
              <a:gd name="T3" fmla="*/ 20 h 79"/>
              <a:gd name="T4" fmla="*/ 30 w 45"/>
              <a:gd name="T5" fmla="*/ 45 h 79"/>
              <a:gd name="T6" fmla="*/ 25 w 45"/>
              <a:gd name="T7" fmla="*/ 65 h 79"/>
              <a:gd name="T8" fmla="*/ 15 w 45"/>
              <a:gd name="T9" fmla="*/ 79 h 79"/>
              <a:gd name="T10" fmla="*/ 15 w 45"/>
              <a:gd name="T11" fmla="*/ 79 h 79"/>
              <a:gd name="T12" fmla="*/ 15 w 45"/>
              <a:gd name="T13" fmla="*/ 79 h 79"/>
              <a:gd name="T14" fmla="*/ 10 w 45"/>
              <a:gd name="T15" fmla="*/ 70 h 79"/>
              <a:gd name="T16" fmla="*/ 10 w 45"/>
              <a:gd name="T17" fmla="*/ 65 h 79"/>
              <a:gd name="T18" fmla="*/ 10 w 45"/>
              <a:gd name="T19" fmla="*/ 45 h 79"/>
              <a:gd name="T20" fmla="*/ 10 w 45"/>
              <a:gd name="T21" fmla="*/ 35 h 79"/>
              <a:gd name="T22" fmla="*/ 5 w 45"/>
              <a:gd name="T23" fmla="*/ 30 h 79"/>
              <a:gd name="T24" fmla="*/ 5 w 45"/>
              <a:gd name="T25" fmla="*/ 20 h 79"/>
              <a:gd name="T26" fmla="*/ 0 w 45"/>
              <a:gd name="T27" fmla="*/ 15 h 79"/>
              <a:gd name="T28" fmla="*/ 0 w 45"/>
              <a:gd name="T29" fmla="*/ 15 h 7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9"/>
              <a:gd name="T47" fmla="*/ 45 w 45"/>
              <a:gd name="T48" fmla="*/ 79 h 7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9">
                <a:moveTo>
                  <a:pt x="45" y="0"/>
                </a:moveTo>
                <a:lnTo>
                  <a:pt x="40" y="20"/>
                </a:lnTo>
                <a:lnTo>
                  <a:pt x="30" y="45"/>
                </a:lnTo>
                <a:lnTo>
                  <a:pt x="25" y="65"/>
                </a:lnTo>
                <a:lnTo>
                  <a:pt x="15" y="79"/>
                </a:lnTo>
                <a:lnTo>
                  <a:pt x="10" y="70"/>
                </a:lnTo>
                <a:lnTo>
                  <a:pt x="10" y="65"/>
                </a:lnTo>
                <a:lnTo>
                  <a:pt x="10" y="45"/>
                </a:lnTo>
                <a:lnTo>
                  <a:pt x="10" y="35"/>
                </a:lnTo>
                <a:lnTo>
                  <a:pt x="5" y="30"/>
                </a:lnTo>
                <a:lnTo>
                  <a:pt x="5" y="2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 name="Freeform 627"/>
          <xdr:cNvSpPr>
            <a:spLocks/>
          </xdr:cNvSpPr>
        </xdr:nvSpPr>
        <xdr:spPr bwMode="auto">
          <a:xfrm>
            <a:off x="398" y="566"/>
            <a:ext cx="59" cy="238"/>
          </a:xfrm>
          <a:custGeom>
            <a:avLst/>
            <a:gdLst>
              <a:gd name="T0" fmla="*/ 59 w 59"/>
              <a:gd name="T1" fmla="*/ 238 h 238"/>
              <a:gd name="T2" fmla="*/ 44 w 59"/>
              <a:gd name="T3" fmla="*/ 203 h 238"/>
              <a:gd name="T4" fmla="*/ 34 w 59"/>
              <a:gd name="T5" fmla="*/ 188 h 238"/>
              <a:gd name="T6" fmla="*/ 29 w 59"/>
              <a:gd name="T7" fmla="*/ 169 h 238"/>
              <a:gd name="T8" fmla="*/ 24 w 59"/>
              <a:gd name="T9" fmla="*/ 159 h 238"/>
              <a:gd name="T10" fmla="*/ 24 w 59"/>
              <a:gd name="T11" fmla="*/ 149 h 238"/>
              <a:gd name="T12" fmla="*/ 19 w 59"/>
              <a:gd name="T13" fmla="*/ 129 h 238"/>
              <a:gd name="T14" fmla="*/ 14 w 59"/>
              <a:gd name="T15" fmla="*/ 94 h 238"/>
              <a:gd name="T16" fmla="*/ 10 w 59"/>
              <a:gd name="T17" fmla="*/ 69 h 238"/>
              <a:gd name="T18" fmla="*/ 10 w 59"/>
              <a:gd name="T19" fmla="*/ 44 h 238"/>
              <a:gd name="T20" fmla="*/ 5 w 59"/>
              <a:gd name="T21" fmla="*/ 20 h 238"/>
              <a:gd name="T22" fmla="*/ 0 w 59"/>
              <a:gd name="T23" fmla="*/ 0 h 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238"/>
              <a:gd name="T38" fmla="*/ 59 w 59"/>
              <a:gd name="T39" fmla="*/ 238 h 2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238">
                <a:moveTo>
                  <a:pt x="59" y="238"/>
                </a:moveTo>
                <a:lnTo>
                  <a:pt x="44" y="203"/>
                </a:lnTo>
                <a:lnTo>
                  <a:pt x="34" y="188"/>
                </a:lnTo>
                <a:lnTo>
                  <a:pt x="29" y="169"/>
                </a:lnTo>
                <a:lnTo>
                  <a:pt x="24" y="159"/>
                </a:lnTo>
                <a:lnTo>
                  <a:pt x="24" y="149"/>
                </a:lnTo>
                <a:lnTo>
                  <a:pt x="19" y="129"/>
                </a:lnTo>
                <a:lnTo>
                  <a:pt x="14" y="94"/>
                </a:lnTo>
                <a:lnTo>
                  <a:pt x="10" y="69"/>
                </a:lnTo>
                <a:lnTo>
                  <a:pt x="10" y="44"/>
                </a:lnTo>
                <a:lnTo>
                  <a:pt x="5"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628"/>
          <xdr:cNvSpPr>
            <a:spLocks/>
          </xdr:cNvSpPr>
        </xdr:nvSpPr>
        <xdr:spPr bwMode="auto">
          <a:xfrm>
            <a:off x="368" y="586"/>
            <a:ext cx="49" cy="104"/>
          </a:xfrm>
          <a:custGeom>
            <a:avLst/>
            <a:gdLst>
              <a:gd name="T0" fmla="*/ 44 w 49"/>
              <a:gd name="T1" fmla="*/ 0 h 104"/>
              <a:gd name="T2" fmla="*/ 44 w 49"/>
              <a:gd name="T3" fmla="*/ 15 h 104"/>
              <a:gd name="T4" fmla="*/ 44 w 49"/>
              <a:gd name="T5" fmla="*/ 24 h 104"/>
              <a:gd name="T6" fmla="*/ 49 w 49"/>
              <a:gd name="T7" fmla="*/ 54 h 104"/>
              <a:gd name="T8" fmla="*/ 49 w 49"/>
              <a:gd name="T9" fmla="*/ 64 h 104"/>
              <a:gd name="T10" fmla="*/ 49 w 49"/>
              <a:gd name="T11" fmla="*/ 79 h 104"/>
              <a:gd name="T12" fmla="*/ 49 w 49"/>
              <a:gd name="T13" fmla="*/ 89 h 104"/>
              <a:gd name="T14" fmla="*/ 49 w 49"/>
              <a:gd name="T15" fmla="*/ 99 h 104"/>
              <a:gd name="T16" fmla="*/ 49 w 49"/>
              <a:gd name="T17" fmla="*/ 104 h 104"/>
              <a:gd name="T18" fmla="*/ 44 w 49"/>
              <a:gd name="T19" fmla="*/ 104 h 104"/>
              <a:gd name="T20" fmla="*/ 40 w 49"/>
              <a:gd name="T21" fmla="*/ 104 h 104"/>
              <a:gd name="T22" fmla="*/ 40 w 49"/>
              <a:gd name="T23" fmla="*/ 99 h 104"/>
              <a:gd name="T24" fmla="*/ 35 w 49"/>
              <a:gd name="T25" fmla="*/ 94 h 104"/>
              <a:gd name="T26" fmla="*/ 30 w 49"/>
              <a:gd name="T27" fmla="*/ 89 h 104"/>
              <a:gd name="T28" fmla="*/ 25 w 49"/>
              <a:gd name="T29" fmla="*/ 79 h 104"/>
              <a:gd name="T30" fmla="*/ 20 w 49"/>
              <a:gd name="T31" fmla="*/ 74 h 104"/>
              <a:gd name="T32" fmla="*/ 10 w 49"/>
              <a:gd name="T33" fmla="*/ 59 h 104"/>
              <a:gd name="T34" fmla="*/ 5 w 49"/>
              <a:gd name="T35" fmla="*/ 54 h 104"/>
              <a:gd name="T36" fmla="*/ 5 w 49"/>
              <a:gd name="T37" fmla="*/ 49 h 104"/>
              <a:gd name="T38" fmla="*/ 0 w 49"/>
              <a:gd name="T39" fmla="*/ 44 h 104"/>
              <a:gd name="T40" fmla="*/ 0 w 49"/>
              <a:gd name="T41" fmla="*/ 39 h 104"/>
              <a:gd name="T42" fmla="*/ 0 w 49"/>
              <a:gd name="T43" fmla="*/ 34 h 10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4"/>
              <a:gd name="T68" fmla="*/ 49 w 49"/>
              <a:gd name="T69" fmla="*/ 104 h 10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4">
                <a:moveTo>
                  <a:pt x="44" y="0"/>
                </a:moveTo>
                <a:lnTo>
                  <a:pt x="44" y="15"/>
                </a:lnTo>
                <a:lnTo>
                  <a:pt x="44" y="24"/>
                </a:lnTo>
                <a:lnTo>
                  <a:pt x="49" y="54"/>
                </a:lnTo>
                <a:lnTo>
                  <a:pt x="49" y="64"/>
                </a:lnTo>
                <a:lnTo>
                  <a:pt x="49" y="79"/>
                </a:lnTo>
                <a:lnTo>
                  <a:pt x="49" y="89"/>
                </a:lnTo>
                <a:lnTo>
                  <a:pt x="49" y="99"/>
                </a:lnTo>
                <a:lnTo>
                  <a:pt x="49" y="104"/>
                </a:lnTo>
                <a:lnTo>
                  <a:pt x="44" y="104"/>
                </a:lnTo>
                <a:lnTo>
                  <a:pt x="40" y="104"/>
                </a:lnTo>
                <a:lnTo>
                  <a:pt x="40" y="99"/>
                </a:lnTo>
                <a:lnTo>
                  <a:pt x="35" y="94"/>
                </a:lnTo>
                <a:lnTo>
                  <a:pt x="30" y="89"/>
                </a:lnTo>
                <a:lnTo>
                  <a:pt x="25" y="79"/>
                </a:lnTo>
                <a:lnTo>
                  <a:pt x="20" y="74"/>
                </a:lnTo>
                <a:lnTo>
                  <a:pt x="10" y="59"/>
                </a:lnTo>
                <a:lnTo>
                  <a:pt x="5" y="54"/>
                </a:lnTo>
                <a:lnTo>
                  <a:pt x="5" y="49"/>
                </a:lnTo>
                <a:lnTo>
                  <a:pt x="0" y="44"/>
                </a:lnTo>
                <a:lnTo>
                  <a:pt x="0" y="39"/>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629"/>
          <xdr:cNvSpPr>
            <a:spLocks/>
          </xdr:cNvSpPr>
        </xdr:nvSpPr>
        <xdr:spPr bwMode="auto">
          <a:xfrm>
            <a:off x="318" y="730"/>
            <a:ext cx="25" cy="29"/>
          </a:xfrm>
          <a:custGeom>
            <a:avLst/>
            <a:gdLst>
              <a:gd name="T0" fmla="*/ 0 w 25"/>
              <a:gd name="T1" fmla="*/ 0 h 29"/>
              <a:gd name="T2" fmla="*/ 0 w 25"/>
              <a:gd name="T3" fmla="*/ 10 h 29"/>
              <a:gd name="T4" fmla="*/ 5 w 25"/>
              <a:gd name="T5" fmla="*/ 14 h 29"/>
              <a:gd name="T6" fmla="*/ 15 w 25"/>
              <a:gd name="T7" fmla="*/ 24 h 29"/>
              <a:gd name="T8" fmla="*/ 15 w 25"/>
              <a:gd name="T9" fmla="*/ 24 h 29"/>
              <a:gd name="T10" fmla="*/ 20 w 25"/>
              <a:gd name="T11" fmla="*/ 29 h 29"/>
              <a:gd name="T12" fmla="*/ 20 w 25"/>
              <a:gd name="T13" fmla="*/ 24 h 29"/>
              <a:gd name="T14" fmla="*/ 25 w 25"/>
              <a:gd name="T15" fmla="*/ 19 h 29"/>
              <a:gd name="T16" fmla="*/ 25 w 25"/>
              <a:gd name="T17" fmla="*/ 14 h 29"/>
              <a:gd name="T18" fmla="*/ 25 w 25"/>
              <a:gd name="T19" fmla="*/ 5 h 29"/>
              <a:gd name="T20" fmla="*/ 25 w 25"/>
              <a:gd name="T21" fmla="*/ 0 h 29"/>
              <a:gd name="T22" fmla="*/ 25 w 25"/>
              <a:gd name="T23" fmla="*/ 0 h 2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29"/>
              <a:gd name="T38" fmla="*/ 25 w 25"/>
              <a:gd name="T39" fmla="*/ 29 h 2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29">
                <a:moveTo>
                  <a:pt x="0" y="0"/>
                </a:moveTo>
                <a:lnTo>
                  <a:pt x="0" y="10"/>
                </a:lnTo>
                <a:lnTo>
                  <a:pt x="5" y="14"/>
                </a:lnTo>
                <a:lnTo>
                  <a:pt x="15" y="24"/>
                </a:lnTo>
                <a:lnTo>
                  <a:pt x="20" y="29"/>
                </a:lnTo>
                <a:lnTo>
                  <a:pt x="20" y="24"/>
                </a:lnTo>
                <a:lnTo>
                  <a:pt x="25" y="19"/>
                </a:lnTo>
                <a:lnTo>
                  <a:pt x="25" y="14"/>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630"/>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631"/>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632"/>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633"/>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 name="Freeform 634"/>
          <xdr:cNvSpPr>
            <a:spLocks/>
          </xdr:cNvSpPr>
        </xdr:nvSpPr>
        <xdr:spPr bwMode="auto">
          <a:xfrm>
            <a:off x="462" y="1077"/>
            <a:ext cx="35" cy="35"/>
          </a:xfrm>
          <a:custGeom>
            <a:avLst/>
            <a:gdLst>
              <a:gd name="T0" fmla="*/ 35 w 35"/>
              <a:gd name="T1" fmla="*/ 0 h 35"/>
              <a:gd name="T2" fmla="*/ 25 w 35"/>
              <a:gd name="T3" fmla="*/ 10 h 35"/>
              <a:gd name="T4" fmla="*/ 25 w 35"/>
              <a:gd name="T5" fmla="*/ 15 h 35"/>
              <a:gd name="T6" fmla="*/ 15 w 35"/>
              <a:gd name="T7" fmla="*/ 20 h 35"/>
              <a:gd name="T8" fmla="*/ 15 w 35"/>
              <a:gd name="T9" fmla="*/ 25 h 35"/>
              <a:gd name="T10" fmla="*/ 10 w 35"/>
              <a:gd name="T11" fmla="*/ 25 h 35"/>
              <a:gd name="T12" fmla="*/ 5 w 35"/>
              <a:gd name="T13" fmla="*/ 30 h 35"/>
              <a:gd name="T14" fmla="*/ 0 w 35"/>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35"/>
              <a:gd name="T26" fmla="*/ 35 w 35"/>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35">
                <a:moveTo>
                  <a:pt x="35" y="0"/>
                </a:moveTo>
                <a:lnTo>
                  <a:pt x="25" y="10"/>
                </a:lnTo>
                <a:lnTo>
                  <a:pt x="25" y="15"/>
                </a:lnTo>
                <a:lnTo>
                  <a:pt x="15" y="20"/>
                </a:lnTo>
                <a:lnTo>
                  <a:pt x="15" y="25"/>
                </a:lnTo>
                <a:lnTo>
                  <a:pt x="10" y="25"/>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635"/>
          <xdr:cNvSpPr>
            <a:spLocks/>
          </xdr:cNvSpPr>
        </xdr:nvSpPr>
        <xdr:spPr bwMode="auto">
          <a:xfrm>
            <a:off x="447" y="1032"/>
            <a:ext cx="40" cy="50"/>
          </a:xfrm>
          <a:custGeom>
            <a:avLst/>
            <a:gdLst>
              <a:gd name="T0" fmla="*/ 40 w 40"/>
              <a:gd name="T1" fmla="*/ 0 h 50"/>
              <a:gd name="T2" fmla="*/ 35 w 40"/>
              <a:gd name="T3" fmla="*/ 5 h 50"/>
              <a:gd name="T4" fmla="*/ 35 w 40"/>
              <a:gd name="T5" fmla="*/ 10 h 50"/>
              <a:gd name="T6" fmla="*/ 35 w 40"/>
              <a:gd name="T7" fmla="*/ 20 h 50"/>
              <a:gd name="T8" fmla="*/ 30 w 40"/>
              <a:gd name="T9" fmla="*/ 20 h 50"/>
              <a:gd name="T10" fmla="*/ 30 w 40"/>
              <a:gd name="T11" fmla="*/ 25 h 50"/>
              <a:gd name="T12" fmla="*/ 30 w 40"/>
              <a:gd name="T13" fmla="*/ 30 h 50"/>
              <a:gd name="T14" fmla="*/ 25 w 40"/>
              <a:gd name="T15" fmla="*/ 35 h 50"/>
              <a:gd name="T16" fmla="*/ 20 w 40"/>
              <a:gd name="T17" fmla="*/ 40 h 50"/>
              <a:gd name="T18" fmla="*/ 15 w 40"/>
              <a:gd name="T19" fmla="*/ 40 h 50"/>
              <a:gd name="T20" fmla="*/ 5 w 40"/>
              <a:gd name="T21" fmla="*/ 45 h 50"/>
              <a:gd name="T22" fmla="*/ 0 w 40"/>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0"/>
              <a:gd name="T38" fmla="*/ 40 w 40"/>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0">
                <a:moveTo>
                  <a:pt x="40" y="0"/>
                </a:moveTo>
                <a:lnTo>
                  <a:pt x="35" y="5"/>
                </a:lnTo>
                <a:lnTo>
                  <a:pt x="35" y="10"/>
                </a:lnTo>
                <a:lnTo>
                  <a:pt x="35" y="20"/>
                </a:lnTo>
                <a:lnTo>
                  <a:pt x="30" y="20"/>
                </a:lnTo>
                <a:lnTo>
                  <a:pt x="30" y="25"/>
                </a:lnTo>
                <a:lnTo>
                  <a:pt x="30" y="30"/>
                </a:lnTo>
                <a:lnTo>
                  <a:pt x="25" y="35"/>
                </a:lnTo>
                <a:lnTo>
                  <a:pt x="20" y="40"/>
                </a:lnTo>
                <a:lnTo>
                  <a:pt x="15" y="40"/>
                </a:lnTo>
                <a:lnTo>
                  <a:pt x="5"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636"/>
          <xdr:cNvSpPr>
            <a:spLocks/>
          </xdr:cNvSpPr>
        </xdr:nvSpPr>
        <xdr:spPr bwMode="auto">
          <a:xfrm>
            <a:off x="328" y="1112"/>
            <a:ext cx="129" cy="20"/>
          </a:xfrm>
          <a:custGeom>
            <a:avLst/>
            <a:gdLst>
              <a:gd name="T0" fmla="*/ 129 w 129"/>
              <a:gd name="T1" fmla="*/ 0 h 20"/>
              <a:gd name="T2" fmla="*/ 124 w 129"/>
              <a:gd name="T3" fmla="*/ 5 h 20"/>
              <a:gd name="T4" fmla="*/ 114 w 129"/>
              <a:gd name="T5" fmla="*/ 5 h 20"/>
              <a:gd name="T6" fmla="*/ 104 w 129"/>
              <a:gd name="T7" fmla="*/ 10 h 20"/>
              <a:gd name="T8" fmla="*/ 94 w 129"/>
              <a:gd name="T9" fmla="*/ 10 h 20"/>
              <a:gd name="T10" fmla="*/ 84 w 129"/>
              <a:gd name="T11" fmla="*/ 15 h 20"/>
              <a:gd name="T12" fmla="*/ 80 w 129"/>
              <a:gd name="T13" fmla="*/ 15 h 20"/>
              <a:gd name="T14" fmla="*/ 75 w 129"/>
              <a:gd name="T15" fmla="*/ 20 h 20"/>
              <a:gd name="T16" fmla="*/ 75 w 129"/>
              <a:gd name="T17" fmla="*/ 20 h 20"/>
              <a:gd name="T18" fmla="*/ 70 w 129"/>
              <a:gd name="T19" fmla="*/ 20 h 20"/>
              <a:gd name="T20" fmla="*/ 65 w 129"/>
              <a:gd name="T21" fmla="*/ 20 h 20"/>
              <a:gd name="T22" fmla="*/ 55 w 129"/>
              <a:gd name="T23" fmla="*/ 15 h 20"/>
              <a:gd name="T24" fmla="*/ 50 w 129"/>
              <a:gd name="T25" fmla="*/ 15 h 20"/>
              <a:gd name="T26" fmla="*/ 50 w 129"/>
              <a:gd name="T27" fmla="*/ 15 h 20"/>
              <a:gd name="T28" fmla="*/ 45 w 129"/>
              <a:gd name="T29" fmla="*/ 15 h 20"/>
              <a:gd name="T30" fmla="*/ 35 w 129"/>
              <a:gd name="T31" fmla="*/ 15 h 20"/>
              <a:gd name="T32" fmla="*/ 25 w 129"/>
              <a:gd name="T33" fmla="*/ 10 h 20"/>
              <a:gd name="T34" fmla="*/ 15 w 129"/>
              <a:gd name="T35" fmla="*/ 10 h 20"/>
              <a:gd name="T36" fmla="*/ 10 w 129"/>
              <a:gd name="T37" fmla="*/ 5 h 20"/>
              <a:gd name="T38" fmla="*/ 5 w 129"/>
              <a:gd name="T39" fmla="*/ 5 h 20"/>
              <a:gd name="T40" fmla="*/ 0 w 129"/>
              <a:gd name="T41" fmla="*/ 5 h 20"/>
              <a:gd name="T42" fmla="*/ 0 w 129"/>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29"/>
              <a:gd name="T67" fmla="*/ 0 h 20"/>
              <a:gd name="T68" fmla="*/ 129 w 129"/>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29" h="20">
                <a:moveTo>
                  <a:pt x="129" y="0"/>
                </a:moveTo>
                <a:lnTo>
                  <a:pt x="124" y="5"/>
                </a:lnTo>
                <a:lnTo>
                  <a:pt x="114" y="5"/>
                </a:lnTo>
                <a:lnTo>
                  <a:pt x="104" y="10"/>
                </a:lnTo>
                <a:lnTo>
                  <a:pt x="94" y="10"/>
                </a:lnTo>
                <a:lnTo>
                  <a:pt x="84" y="15"/>
                </a:lnTo>
                <a:lnTo>
                  <a:pt x="80" y="15"/>
                </a:lnTo>
                <a:lnTo>
                  <a:pt x="75" y="20"/>
                </a:lnTo>
                <a:lnTo>
                  <a:pt x="70" y="20"/>
                </a:lnTo>
                <a:lnTo>
                  <a:pt x="65" y="20"/>
                </a:lnTo>
                <a:lnTo>
                  <a:pt x="55" y="15"/>
                </a:lnTo>
                <a:lnTo>
                  <a:pt x="50" y="15"/>
                </a:lnTo>
                <a:lnTo>
                  <a:pt x="45" y="15"/>
                </a:lnTo>
                <a:lnTo>
                  <a:pt x="35" y="15"/>
                </a:lnTo>
                <a:lnTo>
                  <a:pt x="25" y="10"/>
                </a:lnTo>
                <a:lnTo>
                  <a:pt x="15" y="10"/>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637"/>
          <xdr:cNvSpPr>
            <a:spLocks/>
          </xdr:cNvSpPr>
        </xdr:nvSpPr>
        <xdr:spPr bwMode="auto">
          <a:xfrm>
            <a:off x="278" y="1082"/>
            <a:ext cx="164" cy="15"/>
          </a:xfrm>
          <a:custGeom>
            <a:avLst/>
            <a:gdLst>
              <a:gd name="T0" fmla="*/ 164 w 164"/>
              <a:gd name="T1" fmla="*/ 0 h 15"/>
              <a:gd name="T2" fmla="*/ 154 w 164"/>
              <a:gd name="T3" fmla="*/ 0 h 15"/>
              <a:gd name="T4" fmla="*/ 144 w 164"/>
              <a:gd name="T5" fmla="*/ 0 h 15"/>
              <a:gd name="T6" fmla="*/ 130 w 164"/>
              <a:gd name="T7" fmla="*/ 0 h 15"/>
              <a:gd name="T8" fmla="*/ 120 w 164"/>
              <a:gd name="T9" fmla="*/ 0 h 15"/>
              <a:gd name="T10" fmla="*/ 100 w 164"/>
              <a:gd name="T11" fmla="*/ 5 h 15"/>
              <a:gd name="T12" fmla="*/ 85 w 164"/>
              <a:gd name="T13" fmla="*/ 10 h 15"/>
              <a:gd name="T14" fmla="*/ 65 w 164"/>
              <a:gd name="T15" fmla="*/ 15 h 15"/>
              <a:gd name="T16" fmla="*/ 45 w 164"/>
              <a:gd name="T17" fmla="*/ 15 h 15"/>
              <a:gd name="T18" fmla="*/ 40 w 164"/>
              <a:gd name="T19" fmla="*/ 15 h 15"/>
              <a:gd name="T20" fmla="*/ 35 w 164"/>
              <a:gd name="T21" fmla="*/ 15 h 15"/>
              <a:gd name="T22" fmla="*/ 30 w 164"/>
              <a:gd name="T23" fmla="*/ 15 h 15"/>
              <a:gd name="T24" fmla="*/ 25 w 164"/>
              <a:gd name="T25" fmla="*/ 15 h 15"/>
              <a:gd name="T26" fmla="*/ 0 w 164"/>
              <a:gd name="T27" fmla="*/ 5 h 1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64"/>
              <a:gd name="T43" fmla="*/ 0 h 15"/>
              <a:gd name="T44" fmla="*/ 164 w 164"/>
              <a:gd name="T45" fmla="*/ 15 h 1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64" h="15">
                <a:moveTo>
                  <a:pt x="164" y="0"/>
                </a:moveTo>
                <a:lnTo>
                  <a:pt x="154" y="0"/>
                </a:lnTo>
                <a:lnTo>
                  <a:pt x="144" y="0"/>
                </a:lnTo>
                <a:lnTo>
                  <a:pt x="130" y="0"/>
                </a:lnTo>
                <a:lnTo>
                  <a:pt x="120" y="0"/>
                </a:lnTo>
                <a:lnTo>
                  <a:pt x="100" y="5"/>
                </a:lnTo>
                <a:lnTo>
                  <a:pt x="85" y="10"/>
                </a:lnTo>
                <a:lnTo>
                  <a:pt x="65" y="15"/>
                </a:lnTo>
                <a:lnTo>
                  <a:pt x="45" y="15"/>
                </a:lnTo>
                <a:lnTo>
                  <a:pt x="40" y="15"/>
                </a:lnTo>
                <a:lnTo>
                  <a:pt x="35" y="15"/>
                </a:lnTo>
                <a:lnTo>
                  <a:pt x="30" y="15"/>
                </a:lnTo>
                <a:lnTo>
                  <a:pt x="25" y="1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638"/>
          <xdr:cNvSpPr>
            <a:spLocks/>
          </xdr:cNvSpPr>
        </xdr:nvSpPr>
        <xdr:spPr bwMode="auto">
          <a:xfrm>
            <a:off x="417" y="908"/>
            <a:ext cx="55" cy="114"/>
          </a:xfrm>
          <a:custGeom>
            <a:avLst/>
            <a:gdLst>
              <a:gd name="T0" fmla="*/ 55 w 55"/>
              <a:gd name="T1" fmla="*/ 0 h 114"/>
              <a:gd name="T2" fmla="*/ 50 w 55"/>
              <a:gd name="T3" fmla="*/ 10 h 114"/>
              <a:gd name="T4" fmla="*/ 50 w 55"/>
              <a:gd name="T5" fmla="*/ 15 h 114"/>
              <a:gd name="T6" fmla="*/ 50 w 55"/>
              <a:gd name="T7" fmla="*/ 25 h 114"/>
              <a:gd name="T8" fmla="*/ 45 w 55"/>
              <a:gd name="T9" fmla="*/ 30 h 114"/>
              <a:gd name="T10" fmla="*/ 45 w 55"/>
              <a:gd name="T11" fmla="*/ 40 h 114"/>
              <a:gd name="T12" fmla="*/ 40 w 55"/>
              <a:gd name="T13" fmla="*/ 45 h 114"/>
              <a:gd name="T14" fmla="*/ 35 w 55"/>
              <a:gd name="T15" fmla="*/ 55 h 114"/>
              <a:gd name="T16" fmla="*/ 30 w 55"/>
              <a:gd name="T17" fmla="*/ 60 h 114"/>
              <a:gd name="T18" fmla="*/ 20 w 55"/>
              <a:gd name="T19" fmla="*/ 75 h 114"/>
              <a:gd name="T20" fmla="*/ 15 w 55"/>
              <a:gd name="T21" fmla="*/ 80 h 114"/>
              <a:gd name="T22" fmla="*/ 10 w 55"/>
              <a:gd name="T23" fmla="*/ 85 h 114"/>
              <a:gd name="T24" fmla="*/ 5 w 55"/>
              <a:gd name="T25" fmla="*/ 95 h 114"/>
              <a:gd name="T26" fmla="*/ 0 w 55"/>
              <a:gd name="T27" fmla="*/ 100 h 114"/>
              <a:gd name="T28" fmla="*/ 0 w 55"/>
              <a:gd name="T29" fmla="*/ 109 h 114"/>
              <a:gd name="T30" fmla="*/ 0 w 55"/>
              <a:gd name="T31" fmla="*/ 114 h 11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5"/>
              <a:gd name="T49" fmla="*/ 0 h 114"/>
              <a:gd name="T50" fmla="*/ 55 w 55"/>
              <a:gd name="T51" fmla="*/ 114 h 11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5" h="114">
                <a:moveTo>
                  <a:pt x="55" y="0"/>
                </a:moveTo>
                <a:lnTo>
                  <a:pt x="50" y="10"/>
                </a:lnTo>
                <a:lnTo>
                  <a:pt x="50" y="15"/>
                </a:lnTo>
                <a:lnTo>
                  <a:pt x="50" y="25"/>
                </a:lnTo>
                <a:lnTo>
                  <a:pt x="45" y="30"/>
                </a:lnTo>
                <a:lnTo>
                  <a:pt x="45" y="40"/>
                </a:lnTo>
                <a:lnTo>
                  <a:pt x="40" y="45"/>
                </a:lnTo>
                <a:lnTo>
                  <a:pt x="35" y="55"/>
                </a:lnTo>
                <a:lnTo>
                  <a:pt x="30" y="60"/>
                </a:lnTo>
                <a:lnTo>
                  <a:pt x="20" y="75"/>
                </a:lnTo>
                <a:lnTo>
                  <a:pt x="15" y="80"/>
                </a:lnTo>
                <a:lnTo>
                  <a:pt x="10" y="85"/>
                </a:lnTo>
                <a:lnTo>
                  <a:pt x="5" y="95"/>
                </a:lnTo>
                <a:lnTo>
                  <a:pt x="0" y="100"/>
                </a:lnTo>
                <a:lnTo>
                  <a:pt x="0" y="109"/>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639"/>
          <xdr:cNvSpPr>
            <a:spLocks/>
          </xdr:cNvSpPr>
        </xdr:nvSpPr>
        <xdr:spPr bwMode="auto">
          <a:xfrm>
            <a:off x="427" y="963"/>
            <a:ext cx="50" cy="30"/>
          </a:xfrm>
          <a:custGeom>
            <a:avLst/>
            <a:gdLst>
              <a:gd name="T0" fmla="*/ 50 w 50"/>
              <a:gd name="T1" fmla="*/ 0 h 30"/>
              <a:gd name="T2" fmla="*/ 50 w 50"/>
              <a:gd name="T3" fmla="*/ 0 h 30"/>
              <a:gd name="T4" fmla="*/ 50 w 50"/>
              <a:gd name="T5" fmla="*/ 5 h 30"/>
              <a:gd name="T6" fmla="*/ 45 w 50"/>
              <a:gd name="T7" fmla="*/ 10 h 30"/>
              <a:gd name="T8" fmla="*/ 40 w 50"/>
              <a:gd name="T9" fmla="*/ 15 h 30"/>
              <a:gd name="T10" fmla="*/ 35 w 50"/>
              <a:gd name="T11" fmla="*/ 15 h 30"/>
              <a:gd name="T12" fmla="*/ 10 w 50"/>
              <a:gd name="T13" fmla="*/ 25 h 30"/>
              <a:gd name="T14" fmla="*/ 5 w 50"/>
              <a:gd name="T15" fmla="*/ 30 h 30"/>
              <a:gd name="T16" fmla="*/ 0 w 50"/>
              <a:gd name="T17" fmla="*/ 30 h 30"/>
              <a:gd name="T18" fmla="*/ 0 w 50"/>
              <a:gd name="T19" fmla="*/ 3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0"/>
              <a:gd name="T31" fmla="*/ 0 h 30"/>
              <a:gd name="T32" fmla="*/ 50 w 5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0" h="30">
                <a:moveTo>
                  <a:pt x="50" y="0"/>
                </a:moveTo>
                <a:lnTo>
                  <a:pt x="50" y="0"/>
                </a:lnTo>
                <a:lnTo>
                  <a:pt x="50" y="5"/>
                </a:lnTo>
                <a:lnTo>
                  <a:pt x="45" y="10"/>
                </a:lnTo>
                <a:lnTo>
                  <a:pt x="40" y="15"/>
                </a:lnTo>
                <a:lnTo>
                  <a:pt x="35" y="15"/>
                </a:lnTo>
                <a:lnTo>
                  <a:pt x="10" y="25"/>
                </a:lnTo>
                <a:lnTo>
                  <a:pt x="5" y="3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640"/>
          <xdr:cNvSpPr>
            <a:spLocks/>
          </xdr:cNvSpPr>
        </xdr:nvSpPr>
        <xdr:spPr bwMode="auto">
          <a:xfrm>
            <a:off x="437" y="913"/>
            <a:ext cx="20" cy="70"/>
          </a:xfrm>
          <a:custGeom>
            <a:avLst/>
            <a:gdLst>
              <a:gd name="T0" fmla="*/ 20 w 20"/>
              <a:gd name="T1" fmla="*/ 0 h 70"/>
              <a:gd name="T2" fmla="*/ 20 w 20"/>
              <a:gd name="T3" fmla="*/ 5 h 70"/>
              <a:gd name="T4" fmla="*/ 15 w 20"/>
              <a:gd name="T5" fmla="*/ 10 h 70"/>
              <a:gd name="T6" fmla="*/ 10 w 20"/>
              <a:gd name="T7" fmla="*/ 25 h 70"/>
              <a:gd name="T8" fmla="*/ 5 w 20"/>
              <a:gd name="T9" fmla="*/ 40 h 70"/>
              <a:gd name="T10" fmla="*/ 0 w 20"/>
              <a:gd name="T11" fmla="*/ 45 h 70"/>
              <a:gd name="T12" fmla="*/ 0 w 20"/>
              <a:gd name="T13" fmla="*/ 50 h 70"/>
              <a:gd name="T14" fmla="*/ 0 w 20"/>
              <a:gd name="T15" fmla="*/ 70 h 7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70"/>
              <a:gd name="T26" fmla="*/ 20 w 20"/>
              <a:gd name="T27" fmla="*/ 70 h 7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70">
                <a:moveTo>
                  <a:pt x="20" y="0"/>
                </a:moveTo>
                <a:lnTo>
                  <a:pt x="20" y="5"/>
                </a:lnTo>
                <a:lnTo>
                  <a:pt x="15" y="10"/>
                </a:lnTo>
                <a:lnTo>
                  <a:pt x="10" y="25"/>
                </a:lnTo>
                <a:lnTo>
                  <a:pt x="5" y="40"/>
                </a:lnTo>
                <a:lnTo>
                  <a:pt x="0" y="45"/>
                </a:lnTo>
                <a:lnTo>
                  <a:pt x="0" y="5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641"/>
          <xdr:cNvSpPr>
            <a:spLocks/>
          </xdr:cNvSpPr>
        </xdr:nvSpPr>
        <xdr:spPr bwMode="auto">
          <a:xfrm>
            <a:off x="383" y="834"/>
            <a:ext cx="10" cy="134"/>
          </a:xfrm>
          <a:custGeom>
            <a:avLst/>
            <a:gdLst>
              <a:gd name="T0" fmla="*/ 0 w 10"/>
              <a:gd name="T1" fmla="*/ 0 h 134"/>
              <a:gd name="T2" fmla="*/ 0 w 10"/>
              <a:gd name="T3" fmla="*/ 15 h 134"/>
              <a:gd name="T4" fmla="*/ 0 w 10"/>
              <a:gd name="T5" fmla="*/ 30 h 134"/>
              <a:gd name="T6" fmla="*/ 0 w 10"/>
              <a:gd name="T7" fmla="*/ 35 h 134"/>
              <a:gd name="T8" fmla="*/ 0 w 10"/>
              <a:gd name="T9" fmla="*/ 45 h 134"/>
              <a:gd name="T10" fmla="*/ 5 w 10"/>
              <a:gd name="T11" fmla="*/ 54 h 134"/>
              <a:gd name="T12" fmla="*/ 5 w 10"/>
              <a:gd name="T13" fmla="*/ 69 h 134"/>
              <a:gd name="T14" fmla="*/ 10 w 10"/>
              <a:gd name="T15" fmla="*/ 74 h 134"/>
              <a:gd name="T16" fmla="*/ 10 w 10"/>
              <a:gd name="T17" fmla="*/ 79 h 134"/>
              <a:gd name="T18" fmla="*/ 5 w 10"/>
              <a:gd name="T19" fmla="*/ 89 h 134"/>
              <a:gd name="T20" fmla="*/ 5 w 10"/>
              <a:gd name="T21" fmla="*/ 94 h 134"/>
              <a:gd name="T22" fmla="*/ 5 w 10"/>
              <a:gd name="T23" fmla="*/ 109 h 134"/>
              <a:gd name="T24" fmla="*/ 0 w 10"/>
              <a:gd name="T25" fmla="*/ 119 h 134"/>
              <a:gd name="T26" fmla="*/ 0 w 10"/>
              <a:gd name="T27" fmla="*/ 129 h 134"/>
              <a:gd name="T28" fmla="*/ 0 w 10"/>
              <a:gd name="T29" fmla="*/ 134 h 13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134"/>
              <a:gd name="T47" fmla="*/ 10 w 10"/>
              <a:gd name="T48" fmla="*/ 134 h 13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134">
                <a:moveTo>
                  <a:pt x="0" y="0"/>
                </a:moveTo>
                <a:lnTo>
                  <a:pt x="0" y="15"/>
                </a:lnTo>
                <a:lnTo>
                  <a:pt x="0" y="30"/>
                </a:lnTo>
                <a:lnTo>
                  <a:pt x="0" y="35"/>
                </a:lnTo>
                <a:lnTo>
                  <a:pt x="0" y="45"/>
                </a:lnTo>
                <a:lnTo>
                  <a:pt x="5" y="54"/>
                </a:lnTo>
                <a:lnTo>
                  <a:pt x="5" y="69"/>
                </a:lnTo>
                <a:lnTo>
                  <a:pt x="10" y="74"/>
                </a:lnTo>
                <a:lnTo>
                  <a:pt x="10" y="79"/>
                </a:lnTo>
                <a:lnTo>
                  <a:pt x="5" y="89"/>
                </a:lnTo>
                <a:lnTo>
                  <a:pt x="5" y="94"/>
                </a:lnTo>
                <a:lnTo>
                  <a:pt x="5" y="109"/>
                </a:lnTo>
                <a:lnTo>
                  <a:pt x="0" y="119"/>
                </a:lnTo>
                <a:lnTo>
                  <a:pt x="0" y="129"/>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642"/>
          <xdr:cNvSpPr>
            <a:spLocks/>
          </xdr:cNvSpPr>
        </xdr:nvSpPr>
        <xdr:spPr bwMode="auto">
          <a:xfrm>
            <a:off x="388" y="888"/>
            <a:ext cx="24" cy="55"/>
          </a:xfrm>
          <a:custGeom>
            <a:avLst/>
            <a:gdLst>
              <a:gd name="T0" fmla="*/ 24 w 24"/>
              <a:gd name="T1" fmla="*/ 0 h 55"/>
              <a:gd name="T2" fmla="*/ 20 w 24"/>
              <a:gd name="T3" fmla="*/ 5 h 55"/>
              <a:gd name="T4" fmla="*/ 20 w 24"/>
              <a:gd name="T5" fmla="*/ 15 h 55"/>
              <a:gd name="T6" fmla="*/ 15 w 24"/>
              <a:gd name="T7" fmla="*/ 20 h 55"/>
              <a:gd name="T8" fmla="*/ 15 w 24"/>
              <a:gd name="T9" fmla="*/ 30 h 55"/>
              <a:gd name="T10" fmla="*/ 5 w 24"/>
              <a:gd name="T11" fmla="*/ 40 h 55"/>
              <a:gd name="T12" fmla="*/ 0 w 24"/>
              <a:gd name="T13" fmla="*/ 55 h 55"/>
              <a:gd name="T14" fmla="*/ 0 60000 65536"/>
              <a:gd name="T15" fmla="*/ 0 60000 65536"/>
              <a:gd name="T16" fmla="*/ 0 60000 65536"/>
              <a:gd name="T17" fmla="*/ 0 60000 65536"/>
              <a:gd name="T18" fmla="*/ 0 60000 65536"/>
              <a:gd name="T19" fmla="*/ 0 60000 65536"/>
              <a:gd name="T20" fmla="*/ 0 60000 65536"/>
              <a:gd name="T21" fmla="*/ 0 w 24"/>
              <a:gd name="T22" fmla="*/ 0 h 55"/>
              <a:gd name="T23" fmla="*/ 24 w 24"/>
              <a:gd name="T24" fmla="*/ 55 h 5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55">
                <a:moveTo>
                  <a:pt x="24" y="0"/>
                </a:moveTo>
                <a:lnTo>
                  <a:pt x="20" y="5"/>
                </a:lnTo>
                <a:lnTo>
                  <a:pt x="20" y="15"/>
                </a:lnTo>
                <a:lnTo>
                  <a:pt x="15" y="20"/>
                </a:lnTo>
                <a:lnTo>
                  <a:pt x="15" y="30"/>
                </a:lnTo>
                <a:lnTo>
                  <a:pt x="5" y="4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643"/>
          <xdr:cNvSpPr>
            <a:spLocks/>
          </xdr:cNvSpPr>
        </xdr:nvSpPr>
        <xdr:spPr bwMode="auto">
          <a:xfrm>
            <a:off x="368" y="849"/>
            <a:ext cx="20" cy="54"/>
          </a:xfrm>
          <a:custGeom>
            <a:avLst/>
            <a:gdLst>
              <a:gd name="T0" fmla="*/ 0 w 20"/>
              <a:gd name="T1" fmla="*/ 0 h 54"/>
              <a:gd name="T2" fmla="*/ 0 w 20"/>
              <a:gd name="T3" fmla="*/ 15 h 54"/>
              <a:gd name="T4" fmla="*/ 0 w 20"/>
              <a:gd name="T5" fmla="*/ 25 h 54"/>
              <a:gd name="T6" fmla="*/ 0 w 20"/>
              <a:gd name="T7" fmla="*/ 30 h 54"/>
              <a:gd name="T8" fmla="*/ 5 w 20"/>
              <a:gd name="T9" fmla="*/ 34 h 54"/>
              <a:gd name="T10" fmla="*/ 5 w 20"/>
              <a:gd name="T11" fmla="*/ 34 h 54"/>
              <a:gd name="T12" fmla="*/ 5 w 20"/>
              <a:gd name="T13" fmla="*/ 39 h 54"/>
              <a:gd name="T14" fmla="*/ 10 w 20"/>
              <a:gd name="T15" fmla="*/ 44 h 54"/>
              <a:gd name="T16" fmla="*/ 15 w 20"/>
              <a:gd name="T17" fmla="*/ 49 h 54"/>
              <a:gd name="T18" fmla="*/ 20 w 20"/>
              <a:gd name="T19" fmla="*/ 49 h 54"/>
              <a:gd name="T20" fmla="*/ 20 w 20"/>
              <a:gd name="T21" fmla="*/ 54 h 5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4"/>
              <a:gd name="T35" fmla="*/ 20 w 20"/>
              <a:gd name="T36" fmla="*/ 54 h 5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4">
                <a:moveTo>
                  <a:pt x="0" y="0"/>
                </a:moveTo>
                <a:lnTo>
                  <a:pt x="0" y="15"/>
                </a:lnTo>
                <a:lnTo>
                  <a:pt x="0" y="25"/>
                </a:lnTo>
                <a:lnTo>
                  <a:pt x="0" y="30"/>
                </a:lnTo>
                <a:lnTo>
                  <a:pt x="5" y="34"/>
                </a:lnTo>
                <a:lnTo>
                  <a:pt x="5" y="39"/>
                </a:lnTo>
                <a:lnTo>
                  <a:pt x="10" y="44"/>
                </a:lnTo>
                <a:lnTo>
                  <a:pt x="15" y="49"/>
                </a:lnTo>
                <a:lnTo>
                  <a:pt x="20" y="49"/>
                </a:lnTo>
                <a:lnTo>
                  <a:pt x="2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644"/>
          <xdr:cNvSpPr>
            <a:spLocks/>
          </xdr:cNvSpPr>
        </xdr:nvSpPr>
        <xdr:spPr bwMode="auto">
          <a:xfrm>
            <a:off x="318" y="824"/>
            <a:ext cx="10" cy="35"/>
          </a:xfrm>
          <a:custGeom>
            <a:avLst/>
            <a:gdLst>
              <a:gd name="T0" fmla="*/ 10 w 10"/>
              <a:gd name="T1" fmla="*/ 0 h 35"/>
              <a:gd name="T2" fmla="*/ 10 w 10"/>
              <a:gd name="T3" fmla="*/ 5 h 35"/>
              <a:gd name="T4" fmla="*/ 10 w 10"/>
              <a:gd name="T5" fmla="*/ 10 h 35"/>
              <a:gd name="T6" fmla="*/ 10 w 10"/>
              <a:gd name="T7" fmla="*/ 15 h 35"/>
              <a:gd name="T8" fmla="*/ 5 w 10"/>
              <a:gd name="T9" fmla="*/ 20 h 35"/>
              <a:gd name="T10" fmla="*/ 0 w 10"/>
              <a:gd name="T11" fmla="*/ 25 h 35"/>
              <a:gd name="T12" fmla="*/ 0 w 10"/>
              <a:gd name="T13" fmla="*/ 30 h 35"/>
              <a:gd name="T14" fmla="*/ 0 w 1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10"/>
              <a:gd name="T25" fmla="*/ 0 h 35"/>
              <a:gd name="T26" fmla="*/ 10 w 1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0" h="35">
                <a:moveTo>
                  <a:pt x="10" y="0"/>
                </a:moveTo>
                <a:lnTo>
                  <a:pt x="10" y="5"/>
                </a:lnTo>
                <a:lnTo>
                  <a:pt x="10" y="10"/>
                </a:lnTo>
                <a:lnTo>
                  <a:pt x="10" y="15"/>
                </a:lnTo>
                <a:lnTo>
                  <a:pt x="5" y="20"/>
                </a:lnTo>
                <a:lnTo>
                  <a:pt x="0" y="25"/>
                </a:lnTo>
                <a:lnTo>
                  <a:pt x="0"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645"/>
          <xdr:cNvSpPr>
            <a:spLocks/>
          </xdr:cNvSpPr>
        </xdr:nvSpPr>
        <xdr:spPr bwMode="auto">
          <a:xfrm>
            <a:off x="303" y="774"/>
            <a:ext cx="5" cy="75"/>
          </a:xfrm>
          <a:custGeom>
            <a:avLst/>
            <a:gdLst>
              <a:gd name="T0" fmla="*/ 5 w 5"/>
              <a:gd name="T1" fmla="*/ 0 h 75"/>
              <a:gd name="T2" fmla="*/ 5 w 5"/>
              <a:gd name="T3" fmla="*/ 5 h 75"/>
              <a:gd name="T4" fmla="*/ 5 w 5"/>
              <a:gd name="T5" fmla="*/ 10 h 75"/>
              <a:gd name="T6" fmla="*/ 5 w 5"/>
              <a:gd name="T7" fmla="*/ 20 h 75"/>
              <a:gd name="T8" fmla="*/ 0 w 5"/>
              <a:gd name="T9" fmla="*/ 30 h 75"/>
              <a:gd name="T10" fmla="*/ 0 w 5"/>
              <a:gd name="T11" fmla="*/ 35 h 75"/>
              <a:gd name="T12" fmla="*/ 0 w 5"/>
              <a:gd name="T13" fmla="*/ 40 h 75"/>
              <a:gd name="T14" fmla="*/ 5 w 5"/>
              <a:gd name="T15" fmla="*/ 60 h 75"/>
              <a:gd name="T16" fmla="*/ 5 w 5"/>
              <a:gd name="T17" fmla="*/ 65 h 75"/>
              <a:gd name="T18" fmla="*/ 5 w 5"/>
              <a:gd name="T19" fmla="*/ 75 h 7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75"/>
              <a:gd name="T32" fmla="*/ 5 w 5"/>
              <a:gd name="T33" fmla="*/ 75 h 7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75">
                <a:moveTo>
                  <a:pt x="5" y="0"/>
                </a:moveTo>
                <a:lnTo>
                  <a:pt x="5" y="5"/>
                </a:lnTo>
                <a:lnTo>
                  <a:pt x="5" y="10"/>
                </a:lnTo>
                <a:lnTo>
                  <a:pt x="5" y="20"/>
                </a:lnTo>
                <a:lnTo>
                  <a:pt x="0" y="30"/>
                </a:lnTo>
                <a:lnTo>
                  <a:pt x="0" y="35"/>
                </a:lnTo>
                <a:lnTo>
                  <a:pt x="0" y="40"/>
                </a:lnTo>
                <a:lnTo>
                  <a:pt x="5" y="60"/>
                </a:lnTo>
                <a:lnTo>
                  <a:pt x="5" y="65"/>
                </a:lnTo>
                <a:lnTo>
                  <a:pt x="5" y="7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 name="Freeform 646"/>
          <xdr:cNvSpPr>
            <a:spLocks/>
          </xdr:cNvSpPr>
        </xdr:nvSpPr>
        <xdr:spPr bwMode="auto">
          <a:xfrm>
            <a:off x="244" y="819"/>
            <a:ext cx="59" cy="30"/>
          </a:xfrm>
          <a:custGeom>
            <a:avLst/>
            <a:gdLst>
              <a:gd name="T0" fmla="*/ 59 w 59"/>
              <a:gd name="T1" fmla="*/ 30 h 30"/>
              <a:gd name="T2" fmla="*/ 59 w 59"/>
              <a:gd name="T3" fmla="*/ 30 h 30"/>
              <a:gd name="T4" fmla="*/ 54 w 59"/>
              <a:gd name="T5" fmla="*/ 30 h 30"/>
              <a:gd name="T6" fmla="*/ 49 w 59"/>
              <a:gd name="T7" fmla="*/ 30 h 30"/>
              <a:gd name="T8" fmla="*/ 44 w 59"/>
              <a:gd name="T9" fmla="*/ 25 h 30"/>
              <a:gd name="T10" fmla="*/ 39 w 59"/>
              <a:gd name="T11" fmla="*/ 25 h 30"/>
              <a:gd name="T12" fmla="*/ 29 w 59"/>
              <a:gd name="T13" fmla="*/ 20 h 30"/>
              <a:gd name="T14" fmla="*/ 19 w 59"/>
              <a:gd name="T15" fmla="*/ 15 h 30"/>
              <a:gd name="T16" fmla="*/ 9 w 59"/>
              <a:gd name="T17" fmla="*/ 10 h 30"/>
              <a:gd name="T18" fmla="*/ 4 w 59"/>
              <a:gd name="T19" fmla="*/ 5 h 30"/>
              <a:gd name="T20" fmla="*/ 0 w 59"/>
              <a:gd name="T21" fmla="*/ 5 h 30"/>
              <a:gd name="T22" fmla="*/ 0 w 59"/>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30"/>
              <a:gd name="T38" fmla="*/ 59 w 59"/>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30">
                <a:moveTo>
                  <a:pt x="59" y="30"/>
                </a:moveTo>
                <a:lnTo>
                  <a:pt x="59" y="30"/>
                </a:lnTo>
                <a:lnTo>
                  <a:pt x="54" y="30"/>
                </a:lnTo>
                <a:lnTo>
                  <a:pt x="49" y="30"/>
                </a:lnTo>
                <a:lnTo>
                  <a:pt x="44" y="25"/>
                </a:lnTo>
                <a:lnTo>
                  <a:pt x="39" y="25"/>
                </a:lnTo>
                <a:lnTo>
                  <a:pt x="29" y="20"/>
                </a:lnTo>
                <a:lnTo>
                  <a:pt x="19" y="15"/>
                </a:lnTo>
                <a:lnTo>
                  <a:pt x="9" y="10"/>
                </a:lnTo>
                <a:lnTo>
                  <a:pt x="4"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647"/>
          <xdr:cNvSpPr>
            <a:spLocks/>
          </xdr:cNvSpPr>
        </xdr:nvSpPr>
        <xdr:spPr bwMode="auto">
          <a:xfrm>
            <a:off x="253" y="839"/>
            <a:ext cx="60" cy="25"/>
          </a:xfrm>
          <a:custGeom>
            <a:avLst/>
            <a:gdLst>
              <a:gd name="T0" fmla="*/ 60 w 60"/>
              <a:gd name="T1" fmla="*/ 25 h 25"/>
              <a:gd name="T2" fmla="*/ 60 w 60"/>
              <a:gd name="T3" fmla="*/ 25 h 25"/>
              <a:gd name="T4" fmla="*/ 50 w 60"/>
              <a:gd name="T5" fmla="*/ 25 h 25"/>
              <a:gd name="T6" fmla="*/ 40 w 60"/>
              <a:gd name="T7" fmla="*/ 25 h 25"/>
              <a:gd name="T8" fmla="*/ 30 w 60"/>
              <a:gd name="T9" fmla="*/ 20 h 25"/>
              <a:gd name="T10" fmla="*/ 25 w 60"/>
              <a:gd name="T11" fmla="*/ 20 h 25"/>
              <a:gd name="T12" fmla="*/ 20 w 60"/>
              <a:gd name="T13" fmla="*/ 15 h 25"/>
              <a:gd name="T14" fmla="*/ 15 w 60"/>
              <a:gd name="T15" fmla="*/ 10 h 25"/>
              <a:gd name="T16" fmla="*/ 10 w 60"/>
              <a:gd name="T17" fmla="*/ 5 h 25"/>
              <a:gd name="T18" fmla="*/ 5 w 60"/>
              <a:gd name="T19" fmla="*/ 0 h 25"/>
              <a:gd name="T20" fmla="*/ 0 w 60"/>
              <a:gd name="T21" fmla="*/ 0 h 25"/>
              <a:gd name="T22" fmla="*/ 0 w 6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25"/>
              <a:gd name="T38" fmla="*/ 60 w 6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25">
                <a:moveTo>
                  <a:pt x="60" y="25"/>
                </a:moveTo>
                <a:lnTo>
                  <a:pt x="60" y="25"/>
                </a:lnTo>
                <a:lnTo>
                  <a:pt x="50" y="25"/>
                </a:lnTo>
                <a:lnTo>
                  <a:pt x="40" y="25"/>
                </a:lnTo>
                <a:lnTo>
                  <a:pt x="30" y="20"/>
                </a:lnTo>
                <a:lnTo>
                  <a:pt x="25" y="20"/>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648"/>
          <xdr:cNvSpPr>
            <a:spLocks/>
          </xdr:cNvSpPr>
        </xdr:nvSpPr>
        <xdr:spPr bwMode="auto">
          <a:xfrm>
            <a:off x="209" y="864"/>
            <a:ext cx="169" cy="109"/>
          </a:xfrm>
          <a:custGeom>
            <a:avLst/>
            <a:gdLst>
              <a:gd name="T0" fmla="*/ 169 w 169"/>
              <a:gd name="T1" fmla="*/ 109 h 109"/>
              <a:gd name="T2" fmla="*/ 169 w 169"/>
              <a:gd name="T3" fmla="*/ 109 h 109"/>
              <a:gd name="T4" fmla="*/ 164 w 169"/>
              <a:gd name="T5" fmla="*/ 104 h 109"/>
              <a:gd name="T6" fmla="*/ 159 w 169"/>
              <a:gd name="T7" fmla="*/ 99 h 109"/>
              <a:gd name="T8" fmla="*/ 154 w 169"/>
              <a:gd name="T9" fmla="*/ 94 h 109"/>
              <a:gd name="T10" fmla="*/ 149 w 169"/>
              <a:gd name="T11" fmla="*/ 94 h 109"/>
              <a:gd name="T12" fmla="*/ 139 w 169"/>
              <a:gd name="T13" fmla="*/ 84 h 109"/>
              <a:gd name="T14" fmla="*/ 124 w 169"/>
              <a:gd name="T15" fmla="*/ 79 h 109"/>
              <a:gd name="T16" fmla="*/ 104 w 169"/>
              <a:gd name="T17" fmla="*/ 69 h 109"/>
              <a:gd name="T18" fmla="*/ 79 w 169"/>
              <a:gd name="T19" fmla="*/ 54 h 109"/>
              <a:gd name="T20" fmla="*/ 69 w 169"/>
              <a:gd name="T21" fmla="*/ 49 h 109"/>
              <a:gd name="T22" fmla="*/ 54 w 169"/>
              <a:gd name="T23" fmla="*/ 44 h 109"/>
              <a:gd name="T24" fmla="*/ 49 w 169"/>
              <a:gd name="T25" fmla="*/ 39 h 109"/>
              <a:gd name="T26" fmla="*/ 44 w 169"/>
              <a:gd name="T27" fmla="*/ 29 h 109"/>
              <a:gd name="T28" fmla="*/ 30 w 169"/>
              <a:gd name="T29" fmla="*/ 19 h 109"/>
              <a:gd name="T30" fmla="*/ 25 w 169"/>
              <a:gd name="T31" fmla="*/ 15 h 109"/>
              <a:gd name="T32" fmla="*/ 15 w 169"/>
              <a:gd name="T33" fmla="*/ 10 h 109"/>
              <a:gd name="T34" fmla="*/ 5 w 169"/>
              <a:gd name="T35" fmla="*/ 0 h 109"/>
              <a:gd name="T36" fmla="*/ 0 w 169"/>
              <a:gd name="T37" fmla="*/ 0 h 10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9"/>
              <a:gd name="T58" fmla="*/ 0 h 109"/>
              <a:gd name="T59" fmla="*/ 169 w 169"/>
              <a:gd name="T60" fmla="*/ 109 h 10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9" h="109">
                <a:moveTo>
                  <a:pt x="169" y="109"/>
                </a:moveTo>
                <a:lnTo>
                  <a:pt x="169" y="109"/>
                </a:lnTo>
                <a:lnTo>
                  <a:pt x="164" y="104"/>
                </a:lnTo>
                <a:lnTo>
                  <a:pt x="159" y="99"/>
                </a:lnTo>
                <a:lnTo>
                  <a:pt x="154" y="94"/>
                </a:lnTo>
                <a:lnTo>
                  <a:pt x="149" y="94"/>
                </a:lnTo>
                <a:lnTo>
                  <a:pt x="139" y="84"/>
                </a:lnTo>
                <a:lnTo>
                  <a:pt x="124" y="79"/>
                </a:lnTo>
                <a:lnTo>
                  <a:pt x="104" y="69"/>
                </a:lnTo>
                <a:lnTo>
                  <a:pt x="79" y="54"/>
                </a:lnTo>
                <a:lnTo>
                  <a:pt x="69" y="49"/>
                </a:lnTo>
                <a:lnTo>
                  <a:pt x="54" y="44"/>
                </a:lnTo>
                <a:lnTo>
                  <a:pt x="49" y="39"/>
                </a:lnTo>
                <a:lnTo>
                  <a:pt x="44" y="29"/>
                </a:lnTo>
                <a:lnTo>
                  <a:pt x="30" y="19"/>
                </a:lnTo>
                <a:lnTo>
                  <a:pt x="25" y="15"/>
                </a:lnTo>
                <a:lnTo>
                  <a:pt x="15" y="1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649"/>
          <xdr:cNvSpPr>
            <a:spLocks/>
          </xdr:cNvSpPr>
        </xdr:nvSpPr>
        <xdr:spPr bwMode="auto">
          <a:xfrm>
            <a:off x="219" y="864"/>
            <a:ext cx="59" cy="54"/>
          </a:xfrm>
          <a:custGeom>
            <a:avLst/>
            <a:gdLst>
              <a:gd name="T0" fmla="*/ 10 w 59"/>
              <a:gd name="T1" fmla="*/ 0 h 54"/>
              <a:gd name="T2" fmla="*/ 20 w 59"/>
              <a:gd name="T3" fmla="*/ 10 h 54"/>
              <a:gd name="T4" fmla="*/ 34 w 59"/>
              <a:gd name="T5" fmla="*/ 24 h 54"/>
              <a:gd name="T6" fmla="*/ 49 w 59"/>
              <a:gd name="T7" fmla="*/ 34 h 54"/>
              <a:gd name="T8" fmla="*/ 59 w 59"/>
              <a:gd name="T9" fmla="*/ 49 h 54"/>
              <a:gd name="T10" fmla="*/ 59 w 59"/>
              <a:gd name="T11" fmla="*/ 49 h 54"/>
              <a:gd name="T12" fmla="*/ 54 w 59"/>
              <a:gd name="T13" fmla="*/ 54 h 54"/>
              <a:gd name="T14" fmla="*/ 49 w 59"/>
              <a:gd name="T15" fmla="*/ 49 h 54"/>
              <a:gd name="T16" fmla="*/ 39 w 59"/>
              <a:gd name="T17" fmla="*/ 49 h 54"/>
              <a:gd name="T18" fmla="*/ 29 w 59"/>
              <a:gd name="T19" fmla="*/ 44 h 54"/>
              <a:gd name="T20" fmla="*/ 20 w 59"/>
              <a:gd name="T21" fmla="*/ 39 h 54"/>
              <a:gd name="T22" fmla="*/ 15 w 59"/>
              <a:gd name="T23" fmla="*/ 34 h 54"/>
              <a:gd name="T24" fmla="*/ 5 w 59"/>
              <a:gd name="T25" fmla="*/ 34 h 54"/>
              <a:gd name="T26" fmla="*/ 5 w 59"/>
              <a:gd name="T27" fmla="*/ 34 h 54"/>
              <a:gd name="T28" fmla="*/ 0 w 59"/>
              <a:gd name="T29" fmla="*/ 34 h 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54"/>
              <a:gd name="T47" fmla="*/ 59 w 59"/>
              <a:gd name="T48" fmla="*/ 54 h 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54">
                <a:moveTo>
                  <a:pt x="10" y="0"/>
                </a:moveTo>
                <a:lnTo>
                  <a:pt x="20" y="10"/>
                </a:lnTo>
                <a:lnTo>
                  <a:pt x="34" y="24"/>
                </a:lnTo>
                <a:lnTo>
                  <a:pt x="49" y="34"/>
                </a:lnTo>
                <a:lnTo>
                  <a:pt x="59" y="49"/>
                </a:lnTo>
                <a:lnTo>
                  <a:pt x="54" y="54"/>
                </a:lnTo>
                <a:lnTo>
                  <a:pt x="49" y="49"/>
                </a:lnTo>
                <a:lnTo>
                  <a:pt x="39" y="49"/>
                </a:lnTo>
                <a:lnTo>
                  <a:pt x="29" y="44"/>
                </a:lnTo>
                <a:lnTo>
                  <a:pt x="20" y="39"/>
                </a:lnTo>
                <a:lnTo>
                  <a:pt x="15" y="34"/>
                </a:lnTo>
                <a:lnTo>
                  <a:pt x="5" y="34"/>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650"/>
          <xdr:cNvSpPr>
            <a:spLocks/>
          </xdr:cNvSpPr>
        </xdr:nvSpPr>
        <xdr:spPr bwMode="auto">
          <a:xfrm>
            <a:off x="199" y="978"/>
            <a:ext cx="213" cy="49"/>
          </a:xfrm>
          <a:custGeom>
            <a:avLst/>
            <a:gdLst>
              <a:gd name="T0" fmla="*/ 213 w 213"/>
              <a:gd name="T1" fmla="*/ 49 h 49"/>
              <a:gd name="T2" fmla="*/ 179 w 213"/>
              <a:gd name="T3" fmla="*/ 49 h 49"/>
              <a:gd name="T4" fmla="*/ 164 w 213"/>
              <a:gd name="T5" fmla="*/ 44 h 49"/>
              <a:gd name="T6" fmla="*/ 144 w 213"/>
              <a:gd name="T7" fmla="*/ 44 h 49"/>
              <a:gd name="T8" fmla="*/ 134 w 213"/>
              <a:gd name="T9" fmla="*/ 44 h 49"/>
              <a:gd name="T10" fmla="*/ 129 w 213"/>
              <a:gd name="T11" fmla="*/ 39 h 49"/>
              <a:gd name="T12" fmla="*/ 114 w 213"/>
              <a:gd name="T13" fmla="*/ 35 h 49"/>
              <a:gd name="T14" fmla="*/ 79 w 213"/>
              <a:gd name="T15" fmla="*/ 25 h 49"/>
              <a:gd name="T16" fmla="*/ 59 w 213"/>
              <a:gd name="T17" fmla="*/ 15 h 49"/>
              <a:gd name="T18" fmla="*/ 40 w 213"/>
              <a:gd name="T19" fmla="*/ 10 h 49"/>
              <a:gd name="T20" fmla="*/ 20 w 213"/>
              <a:gd name="T21" fmla="*/ 5 h 49"/>
              <a:gd name="T22" fmla="*/ 0 w 213"/>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3"/>
              <a:gd name="T37" fmla="*/ 0 h 49"/>
              <a:gd name="T38" fmla="*/ 213 w 213"/>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3" h="49">
                <a:moveTo>
                  <a:pt x="213" y="49"/>
                </a:moveTo>
                <a:lnTo>
                  <a:pt x="179" y="49"/>
                </a:lnTo>
                <a:lnTo>
                  <a:pt x="164" y="44"/>
                </a:lnTo>
                <a:lnTo>
                  <a:pt x="144" y="44"/>
                </a:lnTo>
                <a:lnTo>
                  <a:pt x="134" y="44"/>
                </a:lnTo>
                <a:lnTo>
                  <a:pt x="129" y="39"/>
                </a:lnTo>
                <a:lnTo>
                  <a:pt x="114" y="35"/>
                </a:lnTo>
                <a:lnTo>
                  <a:pt x="79" y="25"/>
                </a:lnTo>
                <a:lnTo>
                  <a:pt x="59" y="15"/>
                </a:lnTo>
                <a:lnTo>
                  <a:pt x="40" y="10"/>
                </a:lnTo>
                <a:lnTo>
                  <a:pt x="2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651"/>
          <xdr:cNvSpPr>
            <a:spLocks/>
          </xdr:cNvSpPr>
        </xdr:nvSpPr>
        <xdr:spPr bwMode="auto">
          <a:xfrm>
            <a:off x="219" y="973"/>
            <a:ext cx="84" cy="49"/>
          </a:xfrm>
          <a:custGeom>
            <a:avLst/>
            <a:gdLst>
              <a:gd name="T0" fmla="*/ 0 w 84"/>
              <a:gd name="T1" fmla="*/ 0 h 49"/>
              <a:gd name="T2" fmla="*/ 10 w 84"/>
              <a:gd name="T3" fmla="*/ 5 h 49"/>
              <a:gd name="T4" fmla="*/ 25 w 84"/>
              <a:gd name="T5" fmla="*/ 10 h 49"/>
              <a:gd name="T6" fmla="*/ 44 w 84"/>
              <a:gd name="T7" fmla="*/ 15 h 49"/>
              <a:gd name="T8" fmla="*/ 54 w 84"/>
              <a:gd name="T9" fmla="*/ 20 h 49"/>
              <a:gd name="T10" fmla="*/ 64 w 84"/>
              <a:gd name="T11" fmla="*/ 25 h 49"/>
              <a:gd name="T12" fmla="*/ 74 w 84"/>
              <a:gd name="T13" fmla="*/ 30 h 49"/>
              <a:gd name="T14" fmla="*/ 79 w 84"/>
              <a:gd name="T15" fmla="*/ 35 h 49"/>
              <a:gd name="T16" fmla="*/ 84 w 84"/>
              <a:gd name="T17" fmla="*/ 40 h 49"/>
              <a:gd name="T18" fmla="*/ 84 w 84"/>
              <a:gd name="T19" fmla="*/ 40 h 49"/>
              <a:gd name="T20" fmla="*/ 79 w 84"/>
              <a:gd name="T21" fmla="*/ 44 h 49"/>
              <a:gd name="T22" fmla="*/ 74 w 84"/>
              <a:gd name="T23" fmla="*/ 44 h 49"/>
              <a:gd name="T24" fmla="*/ 74 w 84"/>
              <a:gd name="T25" fmla="*/ 44 h 49"/>
              <a:gd name="T26" fmla="*/ 64 w 84"/>
              <a:gd name="T27" fmla="*/ 44 h 49"/>
              <a:gd name="T28" fmla="*/ 54 w 84"/>
              <a:gd name="T29" fmla="*/ 44 h 49"/>
              <a:gd name="T30" fmla="*/ 49 w 84"/>
              <a:gd name="T31" fmla="*/ 44 h 49"/>
              <a:gd name="T32" fmla="*/ 34 w 84"/>
              <a:gd name="T33" fmla="*/ 49 h 49"/>
              <a:gd name="T34" fmla="*/ 29 w 84"/>
              <a:gd name="T35" fmla="*/ 49 h 49"/>
              <a:gd name="T36" fmla="*/ 25 w 84"/>
              <a:gd name="T37" fmla="*/ 49 h 49"/>
              <a:gd name="T38" fmla="*/ 20 w 84"/>
              <a:gd name="T39" fmla="*/ 49 h 49"/>
              <a:gd name="T40" fmla="*/ 15 w 84"/>
              <a:gd name="T41" fmla="*/ 49 h 49"/>
              <a:gd name="T42" fmla="*/ 10 w 84"/>
              <a:gd name="T43" fmla="*/ 49 h 4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84"/>
              <a:gd name="T67" fmla="*/ 0 h 49"/>
              <a:gd name="T68" fmla="*/ 84 w 84"/>
              <a:gd name="T69" fmla="*/ 49 h 4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84" h="49">
                <a:moveTo>
                  <a:pt x="0" y="0"/>
                </a:moveTo>
                <a:lnTo>
                  <a:pt x="10" y="5"/>
                </a:lnTo>
                <a:lnTo>
                  <a:pt x="25" y="10"/>
                </a:lnTo>
                <a:lnTo>
                  <a:pt x="44" y="15"/>
                </a:lnTo>
                <a:lnTo>
                  <a:pt x="54" y="20"/>
                </a:lnTo>
                <a:lnTo>
                  <a:pt x="64" y="25"/>
                </a:lnTo>
                <a:lnTo>
                  <a:pt x="74" y="30"/>
                </a:lnTo>
                <a:lnTo>
                  <a:pt x="79" y="35"/>
                </a:lnTo>
                <a:lnTo>
                  <a:pt x="84" y="40"/>
                </a:lnTo>
                <a:lnTo>
                  <a:pt x="79" y="44"/>
                </a:lnTo>
                <a:lnTo>
                  <a:pt x="74" y="44"/>
                </a:lnTo>
                <a:lnTo>
                  <a:pt x="64" y="44"/>
                </a:lnTo>
                <a:lnTo>
                  <a:pt x="54" y="44"/>
                </a:lnTo>
                <a:lnTo>
                  <a:pt x="49" y="44"/>
                </a:lnTo>
                <a:lnTo>
                  <a:pt x="34" y="49"/>
                </a:lnTo>
                <a:lnTo>
                  <a:pt x="29" y="49"/>
                </a:lnTo>
                <a:lnTo>
                  <a:pt x="25" y="49"/>
                </a:lnTo>
                <a:lnTo>
                  <a:pt x="20" y="49"/>
                </a:lnTo>
                <a:lnTo>
                  <a:pt x="15" y="49"/>
                </a:lnTo>
                <a:lnTo>
                  <a:pt x="10"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652"/>
          <xdr:cNvSpPr>
            <a:spLocks/>
          </xdr:cNvSpPr>
        </xdr:nvSpPr>
        <xdr:spPr bwMode="auto">
          <a:xfrm>
            <a:off x="293" y="1082"/>
            <a:ext cx="30" cy="25"/>
          </a:xfrm>
          <a:custGeom>
            <a:avLst/>
            <a:gdLst>
              <a:gd name="T0" fmla="*/ 0 w 30"/>
              <a:gd name="T1" fmla="*/ 25 h 25"/>
              <a:gd name="T2" fmla="*/ 10 w 30"/>
              <a:gd name="T3" fmla="*/ 25 h 25"/>
              <a:gd name="T4" fmla="*/ 15 w 30"/>
              <a:gd name="T5" fmla="*/ 25 h 25"/>
              <a:gd name="T6" fmla="*/ 25 w 30"/>
              <a:gd name="T7" fmla="*/ 20 h 25"/>
              <a:gd name="T8" fmla="*/ 30 w 30"/>
              <a:gd name="T9" fmla="*/ 20 h 25"/>
              <a:gd name="T10" fmla="*/ 30 w 30"/>
              <a:gd name="T11" fmla="*/ 20 h 25"/>
              <a:gd name="T12" fmla="*/ 30 w 30"/>
              <a:gd name="T13" fmla="*/ 15 h 25"/>
              <a:gd name="T14" fmla="*/ 30 w 30"/>
              <a:gd name="T15" fmla="*/ 15 h 25"/>
              <a:gd name="T16" fmla="*/ 20 w 30"/>
              <a:gd name="T17" fmla="*/ 10 h 25"/>
              <a:gd name="T18" fmla="*/ 15 w 30"/>
              <a:gd name="T19" fmla="*/ 5 h 25"/>
              <a:gd name="T20" fmla="*/ 15 w 30"/>
              <a:gd name="T21" fmla="*/ 5 h 25"/>
              <a:gd name="T22" fmla="*/ 10 w 3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25"/>
              <a:gd name="T38" fmla="*/ 30 w 3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25">
                <a:moveTo>
                  <a:pt x="0" y="25"/>
                </a:moveTo>
                <a:lnTo>
                  <a:pt x="10" y="25"/>
                </a:lnTo>
                <a:lnTo>
                  <a:pt x="15" y="25"/>
                </a:lnTo>
                <a:lnTo>
                  <a:pt x="25" y="20"/>
                </a:lnTo>
                <a:lnTo>
                  <a:pt x="30" y="20"/>
                </a:lnTo>
                <a:lnTo>
                  <a:pt x="30" y="15"/>
                </a:lnTo>
                <a:lnTo>
                  <a:pt x="20" y="10"/>
                </a:lnTo>
                <a:lnTo>
                  <a:pt x="1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653"/>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654"/>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 name="Freeform 655"/>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656"/>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 name="Freeform 657"/>
          <xdr:cNvSpPr>
            <a:spLocks/>
          </xdr:cNvSpPr>
        </xdr:nvSpPr>
        <xdr:spPr bwMode="auto">
          <a:xfrm>
            <a:off x="447" y="1360"/>
            <a:ext cx="40" cy="35"/>
          </a:xfrm>
          <a:custGeom>
            <a:avLst/>
            <a:gdLst>
              <a:gd name="T0" fmla="*/ 40 w 40"/>
              <a:gd name="T1" fmla="*/ 0 h 35"/>
              <a:gd name="T2" fmla="*/ 30 w 40"/>
              <a:gd name="T3" fmla="*/ 10 h 35"/>
              <a:gd name="T4" fmla="*/ 25 w 40"/>
              <a:gd name="T5" fmla="*/ 15 h 35"/>
              <a:gd name="T6" fmla="*/ 20 w 40"/>
              <a:gd name="T7" fmla="*/ 25 h 35"/>
              <a:gd name="T8" fmla="*/ 15 w 40"/>
              <a:gd name="T9" fmla="*/ 25 h 35"/>
              <a:gd name="T10" fmla="*/ 10 w 40"/>
              <a:gd name="T11" fmla="*/ 30 h 35"/>
              <a:gd name="T12" fmla="*/ 5 w 40"/>
              <a:gd name="T13" fmla="*/ 30 h 35"/>
              <a:gd name="T14" fmla="*/ 0 w 4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40"/>
              <a:gd name="T25" fmla="*/ 0 h 35"/>
              <a:gd name="T26" fmla="*/ 40 w 4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0" h="35">
                <a:moveTo>
                  <a:pt x="40" y="0"/>
                </a:moveTo>
                <a:lnTo>
                  <a:pt x="30" y="10"/>
                </a:lnTo>
                <a:lnTo>
                  <a:pt x="25" y="15"/>
                </a:lnTo>
                <a:lnTo>
                  <a:pt x="20" y="25"/>
                </a:lnTo>
                <a:lnTo>
                  <a:pt x="15" y="25"/>
                </a:lnTo>
                <a:lnTo>
                  <a:pt x="10" y="30"/>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 name="Freeform 658"/>
          <xdr:cNvSpPr>
            <a:spLocks/>
          </xdr:cNvSpPr>
        </xdr:nvSpPr>
        <xdr:spPr bwMode="auto">
          <a:xfrm>
            <a:off x="432" y="1305"/>
            <a:ext cx="40" cy="55"/>
          </a:xfrm>
          <a:custGeom>
            <a:avLst/>
            <a:gdLst>
              <a:gd name="T0" fmla="*/ 40 w 40"/>
              <a:gd name="T1" fmla="*/ 0 h 55"/>
              <a:gd name="T2" fmla="*/ 40 w 40"/>
              <a:gd name="T3" fmla="*/ 5 h 55"/>
              <a:gd name="T4" fmla="*/ 35 w 40"/>
              <a:gd name="T5" fmla="*/ 10 h 55"/>
              <a:gd name="T6" fmla="*/ 35 w 40"/>
              <a:gd name="T7" fmla="*/ 20 h 55"/>
              <a:gd name="T8" fmla="*/ 30 w 40"/>
              <a:gd name="T9" fmla="*/ 25 h 55"/>
              <a:gd name="T10" fmla="*/ 30 w 40"/>
              <a:gd name="T11" fmla="*/ 30 h 55"/>
              <a:gd name="T12" fmla="*/ 30 w 40"/>
              <a:gd name="T13" fmla="*/ 35 h 55"/>
              <a:gd name="T14" fmla="*/ 25 w 40"/>
              <a:gd name="T15" fmla="*/ 40 h 55"/>
              <a:gd name="T16" fmla="*/ 15 w 40"/>
              <a:gd name="T17" fmla="*/ 45 h 55"/>
              <a:gd name="T18" fmla="*/ 10 w 40"/>
              <a:gd name="T19" fmla="*/ 50 h 55"/>
              <a:gd name="T20" fmla="*/ 5 w 40"/>
              <a:gd name="T21" fmla="*/ 50 h 55"/>
              <a:gd name="T22" fmla="*/ 0 w 40"/>
              <a:gd name="T23" fmla="*/ 55 h 5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5"/>
              <a:gd name="T38" fmla="*/ 40 w 40"/>
              <a:gd name="T39" fmla="*/ 55 h 5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5">
                <a:moveTo>
                  <a:pt x="40" y="0"/>
                </a:moveTo>
                <a:lnTo>
                  <a:pt x="40" y="5"/>
                </a:lnTo>
                <a:lnTo>
                  <a:pt x="35" y="10"/>
                </a:lnTo>
                <a:lnTo>
                  <a:pt x="35" y="20"/>
                </a:lnTo>
                <a:lnTo>
                  <a:pt x="30" y="25"/>
                </a:lnTo>
                <a:lnTo>
                  <a:pt x="30" y="30"/>
                </a:lnTo>
                <a:lnTo>
                  <a:pt x="30" y="35"/>
                </a:lnTo>
                <a:lnTo>
                  <a:pt x="25" y="40"/>
                </a:lnTo>
                <a:lnTo>
                  <a:pt x="15" y="45"/>
                </a:lnTo>
                <a:lnTo>
                  <a:pt x="10" y="50"/>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659"/>
          <xdr:cNvSpPr>
            <a:spLocks/>
          </xdr:cNvSpPr>
        </xdr:nvSpPr>
        <xdr:spPr bwMode="auto">
          <a:xfrm>
            <a:off x="293" y="1400"/>
            <a:ext cx="144" cy="20"/>
          </a:xfrm>
          <a:custGeom>
            <a:avLst/>
            <a:gdLst>
              <a:gd name="T0" fmla="*/ 144 w 144"/>
              <a:gd name="T1" fmla="*/ 0 h 20"/>
              <a:gd name="T2" fmla="*/ 139 w 144"/>
              <a:gd name="T3" fmla="*/ 0 h 20"/>
              <a:gd name="T4" fmla="*/ 134 w 144"/>
              <a:gd name="T5" fmla="*/ 5 h 20"/>
              <a:gd name="T6" fmla="*/ 119 w 144"/>
              <a:gd name="T7" fmla="*/ 10 h 20"/>
              <a:gd name="T8" fmla="*/ 105 w 144"/>
              <a:gd name="T9" fmla="*/ 10 h 20"/>
              <a:gd name="T10" fmla="*/ 100 w 144"/>
              <a:gd name="T11" fmla="*/ 15 h 20"/>
              <a:gd name="T12" fmla="*/ 90 w 144"/>
              <a:gd name="T13" fmla="*/ 15 h 20"/>
              <a:gd name="T14" fmla="*/ 90 w 144"/>
              <a:gd name="T15" fmla="*/ 20 h 20"/>
              <a:gd name="T16" fmla="*/ 85 w 144"/>
              <a:gd name="T17" fmla="*/ 20 h 20"/>
              <a:gd name="T18" fmla="*/ 80 w 144"/>
              <a:gd name="T19" fmla="*/ 20 h 20"/>
              <a:gd name="T20" fmla="*/ 75 w 144"/>
              <a:gd name="T21" fmla="*/ 15 h 20"/>
              <a:gd name="T22" fmla="*/ 65 w 144"/>
              <a:gd name="T23" fmla="*/ 15 h 20"/>
              <a:gd name="T24" fmla="*/ 60 w 144"/>
              <a:gd name="T25" fmla="*/ 15 h 20"/>
              <a:gd name="T26" fmla="*/ 55 w 144"/>
              <a:gd name="T27" fmla="*/ 15 h 20"/>
              <a:gd name="T28" fmla="*/ 50 w 144"/>
              <a:gd name="T29" fmla="*/ 15 h 20"/>
              <a:gd name="T30" fmla="*/ 45 w 144"/>
              <a:gd name="T31" fmla="*/ 15 h 20"/>
              <a:gd name="T32" fmla="*/ 30 w 144"/>
              <a:gd name="T33" fmla="*/ 10 h 20"/>
              <a:gd name="T34" fmla="*/ 20 w 144"/>
              <a:gd name="T35" fmla="*/ 5 h 20"/>
              <a:gd name="T36" fmla="*/ 10 w 144"/>
              <a:gd name="T37" fmla="*/ 5 h 20"/>
              <a:gd name="T38" fmla="*/ 5 w 144"/>
              <a:gd name="T39" fmla="*/ 5 h 20"/>
              <a:gd name="T40" fmla="*/ 5 w 144"/>
              <a:gd name="T41" fmla="*/ 5 h 20"/>
              <a:gd name="T42" fmla="*/ 0 w 144"/>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4"/>
              <a:gd name="T67" fmla="*/ 0 h 20"/>
              <a:gd name="T68" fmla="*/ 144 w 144"/>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4" h="20">
                <a:moveTo>
                  <a:pt x="144" y="0"/>
                </a:moveTo>
                <a:lnTo>
                  <a:pt x="139" y="0"/>
                </a:lnTo>
                <a:lnTo>
                  <a:pt x="134" y="5"/>
                </a:lnTo>
                <a:lnTo>
                  <a:pt x="119" y="10"/>
                </a:lnTo>
                <a:lnTo>
                  <a:pt x="105" y="10"/>
                </a:lnTo>
                <a:lnTo>
                  <a:pt x="100" y="15"/>
                </a:lnTo>
                <a:lnTo>
                  <a:pt x="90" y="15"/>
                </a:lnTo>
                <a:lnTo>
                  <a:pt x="90" y="20"/>
                </a:lnTo>
                <a:lnTo>
                  <a:pt x="85" y="20"/>
                </a:lnTo>
                <a:lnTo>
                  <a:pt x="80" y="20"/>
                </a:lnTo>
                <a:lnTo>
                  <a:pt x="75" y="15"/>
                </a:lnTo>
                <a:lnTo>
                  <a:pt x="65" y="15"/>
                </a:lnTo>
                <a:lnTo>
                  <a:pt x="60" y="15"/>
                </a:lnTo>
                <a:lnTo>
                  <a:pt x="55" y="15"/>
                </a:lnTo>
                <a:lnTo>
                  <a:pt x="50" y="15"/>
                </a:lnTo>
                <a:lnTo>
                  <a:pt x="45" y="15"/>
                </a:lnTo>
                <a:lnTo>
                  <a:pt x="30" y="10"/>
                </a:lnTo>
                <a:lnTo>
                  <a:pt x="20"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660"/>
          <xdr:cNvSpPr>
            <a:spLocks/>
          </xdr:cNvSpPr>
        </xdr:nvSpPr>
        <xdr:spPr bwMode="auto">
          <a:xfrm>
            <a:off x="239" y="1360"/>
            <a:ext cx="183" cy="25"/>
          </a:xfrm>
          <a:custGeom>
            <a:avLst/>
            <a:gdLst>
              <a:gd name="T0" fmla="*/ 183 w 183"/>
              <a:gd name="T1" fmla="*/ 5 h 25"/>
              <a:gd name="T2" fmla="*/ 173 w 183"/>
              <a:gd name="T3" fmla="*/ 5 h 25"/>
              <a:gd name="T4" fmla="*/ 159 w 183"/>
              <a:gd name="T5" fmla="*/ 0 h 25"/>
              <a:gd name="T6" fmla="*/ 149 w 183"/>
              <a:gd name="T7" fmla="*/ 5 h 25"/>
              <a:gd name="T8" fmla="*/ 134 w 183"/>
              <a:gd name="T9" fmla="*/ 5 h 25"/>
              <a:gd name="T10" fmla="*/ 114 w 183"/>
              <a:gd name="T11" fmla="*/ 10 h 25"/>
              <a:gd name="T12" fmla="*/ 94 w 183"/>
              <a:gd name="T13" fmla="*/ 15 h 25"/>
              <a:gd name="T14" fmla="*/ 74 w 183"/>
              <a:gd name="T15" fmla="*/ 20 h 25"/>
              <a:gd name="T16" fmla="*/ 49 w 183"/>
              <a:gd name="T17" fmla="*/ 25 h 25"/>
              <a:gd name="T18" fmla="*/ 44 w 183"/>
              <a:gd name="T19" fmla="*/ 25 h 25"/>
              <a:gd name="T20" fmla="*/ 39 w 183"/>
              <a:gd name="T21" fmla="*/ 20 h 25"/>
              <a:gd name="T22" fmla="*/ 29 w 183"/>
              <a:gd name="T23" fmla="*/ 20 h 25"/>
              <a:gd name="T24" fmla="*/ 24 w 183"/>
              <a:gd name="T25" fmla="*/ 20 h 25"/>
              <a:gd name="T26" fmla="*/ 0 w 183"/>
              <a:gd name="T27" fmla="*/ 10 h 2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3"/>
              <a:gd name="T43" fmla="*/ 0 h 25"/>
              <a:gd name="T44" fmla="*/ 183 w 183"/>
              <a:gd name="T45" fmla="*/ 25 h 2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3" h="25">
                <a:moveTo>
                  <a:pt x="183" y="5"/>
                </a:moveTo>
                <a:lnTo>
                  <a:pt x="173" y="5"/>
                </a:lnTo>
                <a:lnTo>
                  <a:pt x="159" y="0"/>
                </a:lnTo>
                <a:lnTo>
                  <a:pt x="149" y="5"/>
                </a:lnTo>
                <a:lnTo>
                  <a:pt x="134" y="5"/>
                </a:lnTo>
                <a:lnTo>
                  <a:pt x="114" y="10"/>
                </a:lnTo>
                <a:lnTo>
                  <a:pt x="94" y="15"/>
                </a:lnTo>
                <a:lnTo>
                  <a:pt x="74" y="20"/>
                </a:lnTo>
                <a:lnTo>
                  <a:pt x="49" y="25"/>
                </a:lnTo>
                <a:lnTo>
                  <a:pt x="44" y="25"/>
                </a:lnTo>
                <a:lnTo>
                  <a:pt x="39" y="20"/>
                </a:lnTo>
                <a:lnTo>
                  <a:pt x="29" y="20"/>
                </a:lnTo>
                <a:lnTo>
                  <a:pt x="24" y="2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661"/>
          <xdr:cNvSpPr>
            <a:spLocks/>
          </xdr:cNvSpPr>
        </xdr:nvSpPr>
        <xdr:spPr bwMode="auto">
          <a:xfrm>
            <a:off x="393" y="1166"/>
            <a:ext cx="59" cy="134"/>
          </a:xfrm>
          <a:custGeom>
            <a:avLst/>
            <a:gdLst>
              <a:gd name="T0" fmla="*/ 59 w 59"/>
              <a:gd name="T1" fmla="*/ 0 h 134"/>
              <a:gd name="T2" fmla="*/ 59 w 59"/>
              <a:gd name="T3" fmla="*/ 10 h 134"/>
              <a:gd name="T4" fmla="*/ 59 w 59"/>
              <a:gd name="T5" fmla="*/ 20 h 134"/>
              <a:gd name="T6" fmla="*/ 54 w 59"/>
              <a:gd name="T7" fmla="*/ 30 h 134"/>
              <a:gd name="T8" fmla="*/ 54 w 59"/>
              <a:gd name="T9" fmla="*/ 35 h 134"/>
              <a:gd name="T10" fmla="*/ 49 w 59"/>
              <a:gd name="T11" fmla="*/ 45 h 134"/>
              <a:gd name="T12" fmla="*/ 44 w 59"/>
              <a:gd name="T13" fmla="*/ 55 h 134"/>
              <a:gd name="T14" fmla="*/ 39 w 59"/>
              <a:gd name="T15" fmla="*/ 60 h 134"/>
              <a:gd name="T16" fmla="*/ 34 w 59"/>
              <a:gd name="T17" fmla="*/ 70 h 134"/>
              <a:gd name="T18" fmla="*/ 24 w 59"/>
              <a:gd name="T19" fmla="*/ 85 h 134"/>
              <a:gd name="T20" fmla="*/ 19 w 59"/>
              <a:gd name="T21" fmla="*/ 90 h 134"/>
              <a:gd name="T22" fmla="*/ 10 w 59"/>
              <a:gd name="T23" fmla="*/ 100 h 134"/>
              <a:gd name="T24" fmla="*/ 5 w 59"/>
              <a:gd name="T25" fmla="*/ 105 h 134"/>
              <a:gd name="T26" fmla="*/ 5 w 59"/>
              <a:gd name="T27" fmla="*/ 115 h 134"/>
              <a:gd name="T28" fmla="*/ 0 w 59"/>
              <a:gd name="T29" fmla="*/ 124 h 134"/>
              <a:gd name="T30" fmla="*/ 0 w 59"/>
              <a:gd name="T31" fmla="*/ 134 h 1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9"/>
              <a:gd name="T49" fmla="*/ 0 h 134"/>
              <a:gd name="T50" fmla="*/ 59 w 59"/>
              <a:gd name="T51" fmla="*/ 134 h 1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9" h="134">
                <a:moveTo>
                  <a:pt x="59" y="0"/>
                </a:moveTo>
                <a:lnTo>
                  <a:pt x="59" y="10"/>
                </a:lnTo>
                <a:lnTo>
                  <a:pt x="59" y="20"/>
                </a:lnTo>
                <a:lnTo>
                  <a:pt x="54" y="30"/>
                </a:lnTo>
                <a:lnTo>
                  <a:pt x="54" y="35"/>
                </a:lnTo>
                <a:lnTo>
                  <a:pt x="49" y="45"/>
                </a:lnTo>
                <a:lnTo>
                  <a:pt x="44" y="55"/>
                </a:lnTo>
                <a:lnTo>
                  <a:pt x="39" y="60"/>
                </a:lnTo>
                <a:lnTo>
                  <a:pt x="34" y="70"/>
                </a:lnTo>
                <a:lnTo>
                  <a:pt x="24" y="85"/>
                </a:lnTo>
                <a:lnTo>
                  <a:pt x="19" y="90"/>
                </a:lnTo>
                <a:lnTo>
                  <a:pt x="10" y="100"/>
                </a:lnTo>
                <a:lnTo>
                  <a:pt x="5" y="105"/>
                </a:lnTo>
                <a:lnTo>
                  <a:pt x="5" y="115"/>
                </a:lnTo>
                <a:lnTo>
                  <a:pt x="0" y="12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662"/>
          <xdr:cNvSpPr>
            <a:spLocks/>
          </xdr:cNvSpPr>
        </xdr:nvSpPr>
        <xdr:spPr bwMode="auto">
          <a:xfrm>
            <a:off x="408" y="1226"/>
            <a:ext cx="54" cy="40"/>
          </a:xfrm>
          <a:custGeom>
            <a:avLst/>
            <a:gdLst>
              <a:gd name="T0" fmla="*/ 54 w 54"/>
              <a:gd name="T1" fmla="*/ 0 h 40"/>
              <a:gd name="T2" fmla="*/ 54 w 54"/>
              <a:gd name="T3" fmla="*/ 5 h 40"/>
              <a:gd name="T4" fmla="*/ 54 w 54"/>
              <a:gd name="T5" fmla="*/ 10 h 40"/>
              <a:gd name="T6" fmla="*/ 49 w 54"/>
              <a:gd name="T7" fmla="*/ 15 h 40"/>
              <a:gd name="T8" fmla="*/ 44 w 54"/>
              <a:gd name="T9" fmla="*/ 20 h 40"/>
              <a:gd name="T10" fmla="*/ 34 w 54"/>
              <a:gd name="T11" fmla="*/ 20 h 40"/>
              <a:gd name="T12" fmla="*/ 9 w 54"/>
              <a:gd name="T13" fmla="*/ 30 h 40"/>
              <a:gd name="T14" fmla="*/ 0 w 54"/>
              <a:gd name="T15" fmla="*/ 35 h 40"/>
              <a:gd name="T16" fmla="*/ 0 w 54"/>
              <a:gd name="T17" fmla="*/ 35 h 40"/>
              <a:gd name="T18" fmla="*/ 0 w 54"/>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40"/>
              <a:gd name="T32" fmla="*/ 54 w 54"/>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40">
                <a:moveTo>
                  <a:pt x="54" y="0"/>
                </a:moveTo>
                <a:lnTo>
                  <a:pt x="54" y="5"/>
                </a:lnTo>
                <a:lnTo>
                  <a:pt x="54" y="10"/>
                </a:lnTo>
                <a:lnTo>
                  <a:pt x="49" y="15"/>
                </a:lnTo>
                <a:lnTo>
                  <a:pt x="44" y="20"/>
                </a:lnTo>
                <a:lnTo>
                  <a:pt x="34" y="20"/>
                </a:lnTo>
                <a:lnTo>
                  <a:pt x="9" y="30"/>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1" name="Freeform 663"/>
          <xdr:cNvSpPr>
            <a:spLocks/>
          </xdr:cNvSpPr>
        </xdr:nvSpPr>
        <xdr:spPr bwMode="auto">
          <a:xfrm>
            <a:off x="417" y="1171"/>
            <a:ext cx="20" cy="80"/>
          </a:xfrm>
          <a:custGeom>
            <a:avLst/>
            <a:gdLst>
              <a:gd name="T0" fmla="*/ 20 w 20"/>
              <a:gd name="T1" fmla="*/ 0 h 80"/>
              <a:gd name="T2" fmla="*/ 20 w 20"/>
              <a:gd name="T3" fmla="*/ 5 h 80"/>
              <a:gd name="T4" fmla="*/ 15 w 20"/>
              <a:gd name="T5" fmla="*/ 15 h 80"/>
              <a:gd name="T6" fmla="*/ 10 w 20"/>
              <a:gd name="T7" fmla="*/ 30 h 80"/>
              <a:gd name="T8" fmla="*/ 5 w 20"/>
              <a:gd name="T9" fmla="*/ 45 h 80"/>
              <a:gd name="T10" fmla="*/ 0 w 20"/>
              <a:gd name="T11" fmla="*/ 50 h 80"/>
              <a:gd name="T12" fmla="*/ 0 w 20"/>
              <a:gd name="T13" fmla="*/ 60 h 80"/>
              <a:gd name="T14" fmla="*/ 0 w 20"/>
              <a:gd name="T15" fmla="*/ 80 h 8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80"/>
              <a:gd name="T26" fmla="*/ 20 w 20"/>
              <a:gd name="T27" fmla="*/ 80 h 8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80">
                <a:moveTo>
                  <a:pt x="20" y="0"/>
                </a:moveTo>
                <a:lnTo>
                  <a:pt x="20" y="5"/>
                </a:lnTo>
                <a:lnTo>
                  <a:pt x="15" y="15"/>
                </a:lnTo>
                <a:lnTo>
                  <a:pt x="10" y="30"/>
                </a:lnTo>
                <a:lnTo>
                  <a:pt x="5" y="45"/>
                </a:lnTo>
                <a:lnTo>
                  <a:pt x="0" y="50"/>
                </a:lnTo>
                <a:lnTo>
                  <a:pt x="0" y="60"/>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664"/>
          <xdr:cNvSpPr>
            <a:spLocks/>
          </xdr:cNvSpPr>
        </xdr:nvSpPr>
        <xdr:spPr bwMode="auto">
          <a:xfrm>
            <a:off x="358" y="1082"/>
            <a:ext cx="5" cy="154"/>
          </a:xfrm>
          <a:custGeom>
            <a:avLst/>
            <a:gdLst>
              <a:gd name="T0" fmla="*/ 0 w 5"/>
              <a:gd name="T1" fmla="*/ 0 h 154"/>
              <a:gd name="T2" fmla="*/ 0 w 5"/>
              <a:gd name="T3" fmla="*/ 20 h 154"/>
              <a:gd name="T4" fmla="*/ 0 w 5"/>
              <a:gd name="T5" fmla="*/ 35 h 154"/>
              <a:gd name="T6" fmla="*/ 0 w 5"/>
              <a:gd name="T7" fmla="*/ 45 h 154"/>
              <a:gd name="T8" fmla="*/ 0 w 5"/>
              <a:gd name="T9" fmla="*/ 50 h 154"/>
              <a:gd name="T10" fmla="*/ 5 w 5"/>
              <a:gd name="T11" fmla="*/ 65 h 154"/>
              <a:gd name="T12" fmla="*/ 5 w 5"/>
              <a:gd name="T13" fmla="*/ 79 h 154"/>
              <a:gd name="T14" fmla="*/ 5 w 5"/>
              <a:gd name="T15" fmla="*/ 84 h 154"/>
              <a:gd name="T16" fmla="*/ 5 w 5"/>
              <a:gd name="T17" fmla="*/ 94 h 154"/>
              <a:gd name="T18" fmla="*/ 5 w 5"/>
              <a:gd name="T19" fmla="*/ 99 h 154"/>
              <a:gd name="T20" fmla="*/ 5 w 5"/>
              <a:gd name="T21" fmla="*/ 109 h 154"/>
              <a:gd name="T22" fmla="*/ 0 w 5"/>
              <a:gd name="T23" fmla="*/ 124 h 154"/>
              <a:gd name="T24" fmla="*/ 0 w 5"/>
              <a:gd name="T25" fmla="*/ 139 h 154"/>
              <a:gd name="T26" fmla="*/ 0 w 5"/>
              <a:gd name="T27" fmla="*/ 144 h 154"/>
              <a:gd name="T28" fmla="*/ 0 w 5"/>
              <a:gd name="T29" fmla="*/ 154 h 1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
              <a:gd name="T46" fmla="*/ 0 h 154"/>
              <a:gd name="T47" fmla="*/ 5 w 5"/>
              <a:gd name="T48" fmla="*/ 154 h 1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 h="154">
                <a:moveTo>
                  <a:pt x="0" y="0"/>
                </a:moveTo>
                <a:lnTo>
                  <a:pt x="0" y="20"/>
                </a:lnTo>
                <a:lnTo>
                  <a:pt x="0" y="35"/>
                </a:lnTo>
                <a:lnTo>
                  <a:pt x="0" y="45"/>
                </a:lnTo>
                <a:lnTo>
                  <a:pt x="0" y="50"/>
                </a:lnTo>
                <a:lnTo>
                  <a:pt x="5" y="65"/>
                </a:lnTo>
                <a:lnTo>
                  <a:pt x="5" y="79"/>
                </a:lnTo>
                <a:lnTo>
                  <a:pt x="5" y="84"/>
                </a:lnTo>
                <a:lnTo>
                  <a:pt x="5" y="94"/>
                </a:lnTo>
                <a:lnTo>
                  <a:pt x="5" y="99"/>
                </a:lnTo>
                <a:lnTo>
                  <a:pt x="5" y="109"/>
                </a:lnTo>
                <a:lnTo>
                  <a:pt x="0" y="124"/>
                </a:lnTo>
                <a:lnTo>
                  <a:pt x="0" y="139"/>
                </a:lnTo>
                <a:lnTo>
                  <a:pt x="0" y="144"/>
                </a:lnTo>
                <a:lnTo>
                  <a:pt x="0" y="1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665"/>
          <xdr:cNvSpPr>
            <a:spLocks/>
          </xdr:cNvSpPr>
        </xdr:nvSpPr>
        <xdr:spPr bwMode="auto">
          <a:xfrm>
            <a:off x="358" y="1142"/>
            <a:ext cx="30" cy="64"/>
          </a:xfrm>
          <a:custGeom>
            <a:avLst/>
            <a:gdLst>
              <a:gd name="T0" fmla="*/ 30 w 30"/>
              <a:gd name="T1" fmla="*/ 0 h 64"/>
              <a:gd name="T2" fmla="*/ 25 w 30"/>
              <a:gd name="T3" fmla="*/ 9 h 64"/>
              <a:gd name="T4" fmla="*/ 25 w 30"/>
              <a:gd name="T5" fmla="*/ 19 h 64"/>
              <a:gd name="T6" fmla="*/ 20 w 30"/>
              <a:gd name="T7" fmla="*/ 24 h 64"/>
              <a:gd name="T8" fmla="*/ 20 w 30"/>
              <a:gd name="T9" fmla="*/ 34 h 64"/>
              <a:gd name="T10" fmla="*/ 10 w 30"/>
              <a:gd name="T11" fmla="*/ 49 h 64"/>
              <a:gd name="T12" fmla="*/ 0 w 30"/>
              <a:gd name="T13" fmla="*/ 64 h 64"/>
              <a:gd name="T14" fmla="*/ 0 60000 65536"/>
              <a:gd name="T15" fmla="*/ 0 60000 65536"/>
              <a:gd name="T16" fmla="*/ 0 60000 65536"/>
              <a:gd name="T17" fmla="*/ 0 60000 65536"/>
              <a:gd name="T18" fmla="*/ 0 60000 65536"/>
              <a:gd name="T19" fmla="*/ 0 60000 65536"/>
              <a:gd name="T20" fmla="*/ 0 60000 65536"/>
              <a:gd name="T21" fmla="*/ 0 w 30"/>
              <a:gd name="T22" fmla="*/ 0 h 64"/>
              <a:gd name="T23" fmla="*/ 30 w 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0" h="64">
                <a:moveTo>
                  <a:pt x="30" y="0"/>
                </a:moveTo>
                <a:lnTo>
                  <a:pt x="25" y="9"/>
                </a:lnTo>
                <a:lnTo>
                  <a:pt x="25" y="19"/>
                </a:lnTo>
                <a:lnTo>
                  <a:pt x="20" y="24"/>
                </a:lnTo>
                <a:lnTo>
                  <a:pt x="20" y="34"/>
                </a:lnTo>
                <a:lnTo>
                  <a:pt x="10" y="49"/>
                </a:lnTo>
                <a:lnTo>
                  <a:pt x="0" y="6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666"/>
          <xdr:cNvSpPr>
            <a:spLocks/>
          </xdr:cNvSpPr>
        </xdr:nvSpPr>
        <xdr:spPr bwMode="auto">
          <a:xfrm>
            <a:off x="343" y="1102"/>
            <a:ext cx="20" cy="59"/>
          </a:xfrm>
          <a:custGeom>
            <a:avLst/>
            <a:gdLst>
              <a:gd name="T0" fmla="*/ 0 w 20"/>
              <a:gd name="T1" fmla="*/ 0 h 59"/>
              <a:gd name="T2" fmla="*/ 0 w 20"/>
              <a:gd name="T3" fmla="*/ 15 h 59"/>
              <a:gd name="T4" fmla="*/ 0 w 20"/>
              <a:gd name="T5" fmla="*/ 25 h 59"/>
              <a:gd name="T6" fmla="*/ 0 w 20"/>
              <a:gd name="T7" fmla="*/ 30 h 59"/>
              <a:gd name="T8" fmla="*/ 0 w 20"/>
              <a:gd name="T9" fmla="*/ 35 h 59"/>
              <a:gd name="T10" fmla="*/ 0 w 20"/>
              <a:gd name="T11" fmla="*/ 40 h 59"/>
              <a:gd name="T12" fmla="*/ 5 w 20"/>
              <a:gd name="T13" fmla="*/ 40 h 59"/>
              <a:gd name="T14" fmla="*/ 10 w 20"/>
              <a:gd name="T15" fmla="*/ 45 h 59"/>
              <a:gd name="T16" fmla="*/ 15 w 20"/>
              <a:gd name="T17" fmla="*/ 54 h 59"/>
              <a:gd name="T18" fmla="*/ 15 w 20"/>
              <a:gd name="T19" fmla="*/ 54 h 59"/>
              <a:gd name="T20" fmla="*/ 20 w 20"/>
              <a:gd name="T21" fmla="*/ 59 h 5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9"/>
              <a:gd name="T35" fmla="*/ 20 w 20"/>
              <a:gd name="T36" fmla="*/ 59 h 5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9">
                <a:moveTo>
                  <a:pt x="0" y="0"/>
                </a:moveTo>
                <a:lnTo>
                  <a:pt x="0" y="15"/>
                </a:lnTo>
                <a:lnTo>
                  <a:pt x="0" y="25"/>
                </a:lnTo>
                <a:lnTo>
                  <a:pt x="0" y="30"/>
                </a:lnTo>
                <a:lnTo>
                  <a:pt x="0" y="35"/>
                </a:lnTo>
                <a:lnTo>
                  <a:pt x="0" y="40"/>
                </a:lnTo>
                <a:lnTo>
                  <a:pt x="5" y="40"/>
                </a:lnTo>
                <a:lnTo>
                  <a:pt x="10" y="45"/>
                </a:lnTo>
                <a:lnTo>
                  <a:pt x="15" y="54"/>
                </a:lnTo>
                <a:lnTo>
                  <a:pt x="20" y="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667"/>
          <xdr:cNvSpPr>
            <a:spLocks/>
          </xdr:cNvSpPr>
        </xdr:nvSpPr>
        <xdr:spPr bwMode="auto">
          <a:xfrm>
            <a:off x="278" y="1072"/>
            <a:ext cx="20" cy="40"/>
          </a:xfrm>
          <a:custGeom>
            <a:avLst/>
            <a:gdLst>
              <a:gd name="T0" fmla="*/ 15 w 20"/>
              <a:gd name="T1" fmla="*/ 0 h 40"/>
              <a:gd name="T2" fmla="*/ 20 w 20"/>
              <a:gd name="T3" fmla="*/ 5 h 40"/>
              <a:gd name="T4" fmla="*/ 15 w 20"/>
              <a:gd name="T5" fmla="*/ 10 h 40"/>
              <a:gd name="T6" fmla="*/ 15 w 20"/>
              <a:gd name="T7" fmla="*/ 15 h 40"/>
              <a:gd name="T8" fmla="*/ 10 w 20"/>
              <a:gd name="T9" fmla="*/ 20 h 40"/>
              <a:gd name="T10" fmla="*/ 5 w 20"/>
              <a:gd name="T11" fmla="*/ 30 h 40"/>
              <a:gd name="T12" fmla="*/ 5 w 20"/>
              <a:gd name="T13" fmla="*/ 35 h 40"/>
              <a:gd name="T14" fmla="*/ 0 w 20"/>
              <a:gd name="T15" fmla="*/ 40 h 4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40"/>
              <a:gd name="T26" fmla="*/ 20 w 20"/>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40">
                <a:moveTo>
                  <a:pt x="15" y="0"/>
                </a:moveTo>
                <a:lnTo>
                  <a:pt x="20" y="5"/>
                </a:lnTo>
                <a:lnTo>
                  <a:pt x="15" y="10"/>
                </a:lnTo>
                <a:lnTo>
                  <a:pt x="15" y="15"/>
                </a:lnTo>
                <a:lnTo>
                  <a:pt x="10" y="20"/>
                </a:lnTo>
                <a:lnTo>
                  <a:pt x="5" y="30"/>
                </a:lnTo>
                <a:lnTo>
                  <a:pt x="5"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668"/>
          <xdr:cNvSpPr>
            <a:spLocks/>
          </xdr:cNvSpPr>
        </xdr:nvSpPr>
        <xdr:spPr bwMode="auto">
          <a:xfrm>
            <a:off x="268" y="1017"/>
            <a:ext cx="5" cy="80"/>
          </a:xfrm>
          <a:custGeom>
            <a:avLst/>
            <a:gdLst>
              <a:gd name="T0" fmla="*/ 5 w 5"/>
              <a:gd name="T1" fmla="*/ 0 h 80"/>
              <a:gd name="T2" fmla="*/ 5 w 5"/>
              <a:gd name="T3" fmla="*/ 5 h 80"/>
              <a:gd name="T4" fmla="*/ 5 w 5"/>
              <a:gd name="T5" fmla="*/ 10 h 80"/>
              <a:gd name="T6" fmla="*/ 0 w 5"/>
              <a:gd name="T7" fmla="*/ 20 h 80"/>
              <a:gd name="T8" fmla="*/ 0 w 5"/>
              <a:gd name="T9" fmla="*/ 30 h 80"/>
              <a:gd name="T10" fmla="*/ 0 w 5"/>
              <a:gd name="T11" fmla="*/ 35 h 80"/>
              <a:gd name="T12" fmla="*/ 0 w 5"/>
              <a:gd name="T13" fmla="*/ 40 h 80"/>
              <a:gd name="T14" fmla="*/ 0 w 5"/>
              <a:gd name="T15" fmla="*/ 65 h 80"/>
              <a:gd name="T16" fmla="*/ 5 w 5"/>
              <a:gd name="T17" fmla="*/ 75 h 80"/>
              <a:gd name="T18" fmla="*/ 0 w 5"/>
              <a:gd name="T19" fmla="*/ 80 h 8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80"/>
              <a:gd name="T32" fmla="*/ 5 w 5"/>
              <a:gd name="T33" fmla="*/ 80 h 8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80">
                <a:moveTo>
                  <a:pt x="5" y="0"/>
                </a:moveTo>
                <a:lnTo>
                  <a:pt x="5" y="5"/>
                </a:lnTo>
                <a:lnTo>
                  <a:pt x="5" y="10"/>
                </a:lnTo>
                <a:lnTo>
                  <a:pt x="0" y="20"/>
                </a:lnTo>
                <a:lnTo>
                  <a:pt x="0" y="30"/>
                </a:lnTo>
                <a:lnTo>
                  <a:pt x="0" y="35"/>
                </a:lnTo>
                <a:lnTo>
                  <a:pt x="0" y="40"/>
                </a:lnTo>
                <a:lnTo>
                  <a:pt x="0" y="65"/>
                </a:lnTo>
                <a:lnTo>
                  <a:pt x="5" y="75"/>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669"/>
          <xdr:cNvSpPr>
            <a:spLocks/>
          </xdr:cNvSpPr>
        </xdr:nvSpPr>
        <xdr:spPr bwMode="auto">
          <a:xfrm>
            <a:off x="199" y="1067"/>
            <a:ext cx="69" cy="35"/>
          </a:xfrm>
          <a:custGeom>
            <a:avLst/>
            <a:gdLst>
              <a:gd name="T0" fmla="*/ 69 w 69"/>
              <a:gd name="T1" fmla="*/ 35 h 35"/>
              <a:gd name="T2" fmla="*/ 64 w 69"/>
              <a:gd name="T3" fmla="*/ 35 h 35"/>
              <a:gd name="T4" fmla="*/ 64 w 69"/>
              <a:gd name="T5" fmla="*/ 30 h 35"/>
              <a:gd name="T6" fmla="*/ 54 w 69"/>
              <a:gd name="T7" fmla="*/ 30 h 35"/>
              <a:gd name="T8" fmla="*/ 49 w 69"/>
              <a:gd name="T9" fmla="*/ 30 h 35"/>
              <a:gd name="T10" fmla="*/ 45 w 69"/>
              <a:gd name="T11" fmla="*/ 25 h 35"/>
              <a:gd name="T12" fmla="*/ 35 w 69"/>
              <a:gd name="T13" fmla="*/ 25 h 35"/>
              <a:gd name="T14" fmla="*/ 20 w 69"/>
              <a:gd name="T15" fmla="*/ 20 h 35"/>
              <a:gd name="T16" fmla="*/ 10 w 69"/>
              <a:gd name="T17" fmla="*/ 10 h 35"/>
              <a:gd name="T18" fmla="*/ 5 w 69"/>
              <a:gd name="T19" fmla="*/ 5 h 35"/>
              <a:gd name="T20" fmla="*/ 0 w 69"/>
              <a:gd name="T21" fmla="*/ 5 h 35"/>
              <a:gd name="T22" fmla="*/ 0 w 69"/>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9"/>
              <a:gd name="T37" fmla="*/ 0 h 35"/>
              <a:gd name="T38" fmla="*/ 69 w 69"/>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9" h="35">
                <a:moveTo>
                  <a:pt x="69" y="35"/>
                </a:moveTo>
                <a:lnTo>
                  <a:pt x="64" y="35"/>
                </a:lnTo>
                <a:lnTo>
                  <a:pt x="64" y="30"/>
                </a:lnTo>
                <a:lnTo>
                  <a:pt x="54" y="30"/>
                </a:lnTo>
                <a:lnTo>
                  <a:pt x="49" y="30"/>
                </a:lnTo>
                <a:lnTo>
                  <a:pt x="45" y="25"/>
                </a:lnTo>
                <a:lnTo>
                  <a:pt x="35" y="25"/>
                </a:lnTo>
                <a:lnTo>
                  <a:pt x="20" y="2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670"/>
          <xdr:cNvSpPr>
            <a:spLocks/>
          </xdr:cNvSpPr>
        </xdr:nvSpPr>
        <xdr:spPr bwMode="auto">
          <a:xfrm>
            <a:off x="209" y="1087"/>
            <a:ext cx="64" cy="30"/>
          </a:xfrm>
          <a:custGeom>
            <a:avLst/>
            <a:gdLst>
              <a:gd name="T0" fmla="*/ 64 w 64"/>
              <a:gd name="T1" fmla="*/ 30 h 30"/>
              <a:gd name="T2" fmla="*/ 64 w 64"/>
              <a:gd name="T3" fmla="*/ 30 h 30"/>
              <a:gd name="T4" fmla="*/ 54 w 64"/>
              <a:gd name="T5" fmla="*/ 30 h 30"/>
              <a:gd name="T6" fmla="*/ 44 w 64"/>
              <a:gd name="T7" fmla="*/ 30 h 30"/>
              <a:gd name="T8" fmla="*/ 35 w 64"/>
              <a:gd name="T9" fmla="*/ 25 h 30"/>
              <a:gd name="T10" fmla="*/ 30 w 64"/>
              <a:gd name="T11" fmla="*/ 25 h 30"/>
              <a:gd name="T12" fmla="*/ 25 w 64"/>
              <a:gd name="T13" fmla="*/ 20 h 30"/>
              <a:gd name="T14" fmla="*/ 20 w 64"/>
              <a:gd name="T15" fmla="*/ 15 h 30"/>
              <a:gd name="T16" fmla="*/ 15 w 64"/>
              <a:gd name="T17" fmla="*/ 10 h 30"/>
              <a:gd name="T18" fmla="*/ 5 w 64"/>
              <a:gd name="T19" fmla="*/ 5 h 30"/>
              <a:gd name="T20" fmla="*/ 5 w 64"/>
              <a:gd name="T21" fmla="*/ 0 h 30"/>
              <a:gd name="T22" fmla="*/ 0 w 64"/>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30"/>
              <a:gd name="T38" fmla="*/ 64 w 64"/>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30">
                <a:moveTo>
                  <a:pt x="64" y="30"/>
                </a:moveTo>
                <a:lnTo>
                  <a:pt x="64" y="30"/>
                </a:lnTo>
                <a:lnTo>
                  <a:pt x="54" y="30"/>
                </a:lnTo>
                <a:lnTo>
                  <a:pt x="44" y="30"/>
                </a:lnTo>
                <a:lnTo>
                  <a:pt x="35" y="25"/>
                </a:lnTo>
                <a:lnTo>
                  <a:pt x="30" y="25"/>
                </a:lnTo>
                <a:lnTo>
                  <a:pt x="25" y="20"/>
                </a:lnTo>
                <a:lnTo>
                  <a:pt x="20" y="15"/>
                </a:lnTo>
                <a:lnTo>
                  <a:pt x="15" y="10"/>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671"/>
          <xdr:cNvSpPr>
            <a:spLocks/>
          </xdr:cNvSpPr>
        </xdr:nvSpPr>
        <xdr:spPr bwMode="auto">
          <a:xfrm>
            <a:off x="159" y="1117"/>
            <a:ext cx="194" cy="124"/>
          </a:xfrm>
          <a:custGeom>
            <a:avLst/>
            <a:gdLst>
              <a:gd name="T0" fmla="*/ 194 w 194"/>
              <a:gd name="T1" fmla="*/ 124 h 124"/>
              <a:gd name="T2" fmla="*/ 189 w 194"/>
              <a:gd name="T3" fmla="*/ 124 h 124"/>
              <a:gd name="T4" fmla="*/ 184 w 194"/>
              <a:gd name="T5" fmla="*/ 119 h 124"/>
              <a:gd name="T6" fmla="*/ 179 w 194"/>
              <a:gd name="T7" fmla="*/ 114 h 124"/>
              <a:gd name="T8" fmla="*/ 174 w 194"/>
              <a:gd name="T9" fmla="*/ 109 h 124"/>
              <a:gd name="T10" fmla="*/ 169 w 194"/>
              <a:gd name="T11" fmla="*/ 104 h 124"/>
              <a:gd name="T12" fmla="*/ 154 w 194"/>
              <a:gd name="T13" fmla="*/ 94 h 124"/>
              <a:gd name="T14" fmla="*/ 144 w 194"/>
              <a:gd name="T15" fmla="*/ 89 h 124"/>
              <a:gd name="T16" fmla="*/ 114 w 194"/>
              <a:gd name="T17" fmla="*/ 74 h 124"/>
              <a:gd name="T18" fmla="*/ 89 w 194"/>
              <a:gd name="T19" fmla="*/ 64 h 124"/>
              <a:gd name="T20" fmla="*/ 75 w 194"/>
              <a:gd name="T21" fmla="*/ 54 h 124"/>
              <a:gd name="T22" fmla="*/ 65 w 194"/>
              <a:gd name="T23" fmla="*/ 49 h 124"/>
              <a:gd name="T24" fmla="*/ 55 w 194"/>
              <a:gd name="T25" fmla="*/ 44 h 124"/>
              <a:gd name="T26" fmla="*/ 50 w 194"/>
              <a:gd name="T27" fmla="*/ 34 h 124"/>
              <a:gd name="T28" fmla="*/ 35 w 194"/>
              <a:gd name="T29" fmla="*/ 20 h 124"/>
              <a:gd name="T30" fmla="*/ 25 w 194"/>
              <a:gd name="T31" fmla="*/ 15 h 124"/>
              <a:gd name="T32" fmla="*/ 15 w 194"/>
              <a:gd name="T33" fmla="*/ 10 h 124"/>
              <a:gd name="T34" fmla="*/ 10 w 194"/>
              <a:gd name="T35" fmla="*/ 5 h 124"/>
              <a:gd name="T36" fmla="*/ 0 w 194"/>
              <a:gd name="T37" fmla="*/ 0 h 1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94"/>
              <a:gd name="T58" fmla="*/ 0 h 124"/>
              <a:gd name="T59" fmla="*/ 194 w 194"/>
              <a:gd name="T60" fmla="*/ 124 h 1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94" h="124">
                <a:moveTo>
                  <a:pt x="194" y="124"/>
                </a:moveTo>
                <a:lnTo>
                  <a:pt x="189" y="124"/>
                </a:lnTo>
                <a:lnTo>
                  <a:pt x="184" y="119"/>
                </a:lnTo>
                <a:lnTo>
                  <a:pt x="179" y="114"/>
                </a:lnTo>
                <a:lnTo>
                  <a:pt x="174" y="109"/>
                </a:lnTo>
                <a:lnTo>
                  <a:pt x="169" y="104"/>
                </a:lnTo>
                <a:lnTo>
                  <a:pt x="154" y="94"/>
                </a:lnTo>
                <a:lnTo>
                  <a:pt x="144" y="89"/>
                </a:lnTo>
                <a:lnTo>
                  <a:pt x="114" y="74"/>
                </a:lnTo>
                <a:lnTo>
                  <a:pt x="89" y="64"/>
                </a:lnTo>
                <a:lnTo>
                  <a:pt x="75" y="54"/>
                </a:lnTo>
                <a:lnTo>
                  <a:pt x="65" y="49"/>
                </a:lnTo>
                <a:lnTo>
                  <a:pt x="55" y="44"/>
                </a:lnTo>
                <a:lnTo>
                  <a:pt x="50" y="34"/>
                </a:lnTo>
                <a:lnTo>
                  <a:pt x="35" y="20"/>
                </a:lnTo>
                <a:lnTo>
                  <a:pt x="25" y="15"/>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672"/>
          <xdr:cNvSpPr>
            <a:spLocks/>
          </xdr:cNvSpPr>
        </xdr:nvSpPr>
        <xdr:spPr bwMode="auto">
          <a:xfrm>
            <a:off x="169" y="1117"/>
            <a:ext cx="70" cy="59"/>
          </a:xfrm>
          <a:custGeom>
            <a:avLst/>
            <a:gdLst>
              <a:gd name="T0" fmla="*/ 10 w 70"/>
              <a:gd name="T1" fmla="*/ 0 h 59"/>
              <a:gd name="T2" fmla="*/ 25 w 70"/>
              <a:gd name="T3" fmla="*/ 10 h 59"/>
              <a:gd name="T4" fmla="*/ 40 w 70"/>
              <a:gd name="T5" fmla="*/ 25 h 59"/>
              <a:gd name="T6" fmla="*/ 55 w 70"/>
              <a:gd name="T7" fmla="*/ 39 h 59"/>
              <a:gd name="T8" fmla="*/ 70 w 70"/>
              <a:gd name="T9" fmla="*/ 59 h 59"/>
              <a:gd name="T10" fmla="*/ 65 w 70"/>
              <a:gd name="T11" fmla="*/ 59 h 59"/>
              <a:gd name="T12" fmla="*/ 65 w 70"/>
              <a:gd name="T13" fmla="*/ 59 h 59"/>
              <a:gd name="T14" fmla="*/ 55 w 70"/>
              <a:gd name="T15" fmla="*/ 59 h 59"/>
              <a:gd name="T16" fmla="*/ 50 w 70"/>
              <a:gd name="T17" fmla="*/ 54 h 59"/>
              <a:gd name="T18" fmla="*/ 35 w 70"/>
              <a:gd name="T19" fmla="*/ 49 h 59"/>
              <a:gd name="T20" fmla="*/ 25 w 70"/>
              <a:gd name="T21" fmla="*/ 44 h 59"/>
              <a:gd name="T22" fmla="*/ 15 w 70"/>
              <a:gd name="T23" fmla="*/ 39 h 59"/>
              <a:gd name="T24" fmla="*/ 10 w 70"/>
              <a:gd name="T25" fmla="*/ 39 h 59"/>
              <a:gd name="T26" fmla="*/ 5 w 70"/>
              <a:gd name="T27" fmla="*/ 39 h 59"/>
              <a:gd name="T28" fmla="*/ 0 w 70"/>
              <a:gd name="T29" fmla="*/ 39 h 5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70"/>
              <a:gd name="T46" fmla="*/ 0 h 59"/>
              <a:gd name="T47" fmla="*/ 70 w 70"/>
              <a:gd name="T48" fmla="*/ 59 h 5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70" h="59">
                <a:moveTo>
                  <a:pt x="10" y="0"/>
                </a:moveTo>
                <a:lnTo>
                  <a:pt x="25" y="10"/>
                </a:lnTo>
                <a:lnTo>
                  <a:pt x="40" y="25"/>
                </a:lnTo>
                <a:lnTo>
                  <a:pt x="55" y="39"/>
                </a:lnTo>
                <a:lnTo>
                  <a:pt x="70" y="59"/>
                </a:lnTo>
                <a:lnTo>
                  <a:pt x="65" y="59"/>
                </a:lnTo>
                <a:lnTo>
                  <a:pt x="55" y="59"/>
                </a:lnTo>
                <a:lnTo>
                  <a:pt x="50" y="54"/>
                </a:lnTo>
                <a:lnTo>
                  <a:pt x="35" y="49"/>
                </a:lnTo>
                <a:lnTo>
                  <a:pt x="25" y="44"/>
                </a:lnTo>
                <a:lnTo>
                  <a:pt x="15" y="39"/>
                </a:lnTo>
                <a:lnTo>
                  <a:pt x="10" y="39"/>
                </a:lnTo>
                <a:lnTo>
                  <a:pt x="5" y="39"/>
                </a:lnTo>
                <a:lnTo>
                  <a:pt x="0" y="3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673"/>
          <xdr:cNvSpPr>
            <a:spLocks/>
          </xdr:cNvSpPr>
        </xdr:nvSpPr>
        <xdr:spPr bwMode="auto">
          <a:xfrm>
            <a:off x="144" y="1246"/>
            <a:ext cx="244" cy="54"/>
          </a:xfrm>
          <a:custGeom>
            <a:avLst/>
            <a:gdLst>
              <a:gd name="T0" fmla="*/ 244 w 244"/>
              <a:gd name="T1" fmla="*/ 54 h 54"/>
              <a:gd name="T2" fmla="*/ 204 w 244"/>
              <a:gd name="T3" fmla="*/ 54 h 54"/>
              <a:gd name="T4" fmla="*/ 184 w 244"/>
              <a:gd name="T5" fmla="*/ 54 h 54"/>
              <a:gd name="T6" fmla="*/ 169 w 244"/>
              <a:gd name="T7" fmla="*/ 49 h 54"/>
              <a:gd name="T8" fmla="*/ 159 w 244"/>
              <a:gd name="T9" fmla="*/ 49 h 54"/>
              <a:gd name="T10" fmla="*/ 149 w 244"/>
              <a:gd name="T11" fmla="*/ 44 h 54"/>
              <a:gd name="T12" fmla="*/ 129 w 244"/>
              <a:gd name="T13" fmla="*/ 39 h 54"/>
              <a:gd name="T14" fmla="*/ 95 w 244"/>
              <a:gd name="T15" fmla="*/ 25 h 54"/>
              <a:gd name="T16" fmla="*/ 70 w 244"/>
              <a:gd name="T17" fmla="*/ 20 h 54"/>
              <a:gd name="T18" fmla="*/ 50 w 244"/>
              <a:gd name="T19" fmla="*/ 10 h 54"/>
              <a:gd name="T20" fmla="*/ 25 w 244"/>
              <a:gd name="T21" fmla="*/ 5 h 54"/>
              <a:gd name="T22" fmla="*/ 0 w 244"/>
              <a:gd name="T23" fmla="*/ 0 h 5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4"/>
              <a:gd name="T37" fmla="*/ 0 h 54"/>
              <a:gd name="T38" fmla="*/ 244 w 244"/>
              <a:gd name="T39" fmla="*/ 54 h 5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4" h="54">
                <a:moveTo>
                  <a:pt x="244" y="54"/>
                </a:moveTo>
                <a:lnTo>
                  <a:pt x="204" y="54"/>
                </a:lnTo>
                <a:lnTo>
                  <a:pt x="184" y="54"/>
                </a:lnTo>
                <a:lnTo>
                  <a:pt x="169" y="49"/>
                </a:lnTo>
                <a:lnTo>
                  <a:pt x="159" y="49"/>
                </a:lnTo>
                <a:lnTo>
                  <a:pt x="149" y="44"/>
                </a:lnTo>
                <a:lnTo>
                  <a:pt x="129" y="39"/>
                </a:lnTo>
                <a:lnTo>
                  <a:pt x="95" y="25"/>
                </a:lnTo>
                <a:lnTo>
                  <a:pt x="70" y="20"/>
                </a:lnTo>
                <a:lnTo>
                  <a:pt x="50" y="10"/>
                </a:lnTo>
                <a:lnTo>
                  <a:pt x="2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674"/>
          <xdr:cNvSpPr>
            <a:spLocks/>
          </xdr:cNvSpPr>
        </xdr:nvSpPr>
        <xdr:spPr bwMode="auto">
          <a:xfrm>
            <a:off x="174" y="1241"/>
            <a:ext cx="94" cy="59"/>
          </a:xfrm>
          <a:custGeom>
            <a:avLst/>
            <a:gdLst>
              <a:gd name="T0" fmla="*/ 0 w 94"/>
              <a:gd name="T1" fmla="*/ 0 h 59"/>
              <a:gd name="T2" fmla="*/ 10 w 94"/>
              <a:gd name="T3" fmla="*/ 5 h 59"/>
              <a:gd name="T4" fmla="*/ 25 w 94"/>
              <a:gd name="T5" fmla="*/ 10 h 59"/>
              <a:gd name="T6" fmla="*/ 50 w 94"/>
              <a:gd name="T7" fmla="*/ 15 h 59"/>
              <a:gd name="T8" fmla="*/ 60 w 94"/>
              <a:gd name="T9" fmla="*/ 20 h 59"/>
              <a:gd name="T10" fmla="*/ 70 w 94"/>
              <a:gd name="T11" fmla="*/ 25 h 59"/>
              <a:gd name="T12" fmla="*/ 84 w 94"/>
              <a:gd name="T13" fmla="*/ 35 h 59"/>
              <a:gd name="T14" fmla="*/ 89 w 94"/>
              <a:gd name="T15" fmla="*/ 40 h 59"/>
              <a:gd name="T16" fmla="*/ 94 w 94"/>
              <a:gd name="T17" fmla="*/ 44 h 59"/>
              <a:gd name="T18" fmla="*/ 89 w 94"/>
              <a:gd name="T19" fmla="*/ 44 h 59"/>
              <a:gd name="T20" fmla="*/ 89 w 94"/>
              <a:gd name="T21" fmla="*/ 49 h 59"/>
              <a:gd name="T22" fmla="*/ 84 w 94"/>
              <a:gd name="T23" fmla="*/ 49 h 59"/>
              <a:gd name="T24" fmla="*/ 79 w 94"/>
              <a:gd name="T25" fmla="*/ 49 h 59"/>
              <a:gd name="T26" fmla="*/ 70 w 94"/>
              <a:gd name="T27" fmla="*/ 49 h 59"/>
              <a:gd name="T28" fmla="*/ 60 w 94"/>
              <a:gd name="T29" fmla="*/ 49 h 59"/>
              <a:gd name="T30" fmla="*/ 50 w 94"/>
              <a:gd name="T31" fmla="*/ 54 h 59"/>
              <a:gd name="T32" fmla="*/ 40 w 94"/>
              <a:gd name="T33" fmla="*/ 54 h 59"/>
              <a:gd name="T34" fmla="*/ 30 w 94"/>
              <a:gd name="T35" fmla="*/ 59 h 59"/>
              <a:gd name="T36" fmla="*/ 25 w 94"/>
              <a:gd name="T37" fmla="*/ 59 h 59"/>
              <a:gd name="T38" fmla="*/ 15 w 94"/>
              <a:gd name="T39" fmla="*/ 59 h 59"/>
              <a:gd name="T40" fmla="*/ 15 w 94"/>
              <a:gd name="T41" fmla="*/ 54 h 59"/>
              <a:gd name="T42" fmla="*/ 10 w 94"/>
              <a:gd name="T43" fmla="*/ 54 h 5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9"/>
              <a:gd name="T68" fmla="*/ 94 w 94"/>
              <a:gd name="T69" fmla="*/ 59 h 5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9">
                <a:moveTo>
                  <a:pt x="0" y="0"/>
                </a:moveTo>
                <a:lnTo>
                  <a:pt x="10" y="5"/>
                </a:lnTo>
                <a:lnTo>
                  <a:pt x="25" y="10"/>
                </a:lnTo>
                <a:lnTo>
                  <a:pt x="50" y="15"/>
                </a:lnTo>
                <a:lnTo>
                  <a:pt x="60" y="20"/>
                </a:lnTo>
                <a:lnTo>
                  <a:pt x="70" y="25"/>
                </a:lnTo>
                <a:lnTo>
                  <a:pt x="84" y="35"/>
                </a:lnTo>
                <a:lnTo>
                  <a:pt x="89" y="40"/>
                </a:lnTo>
                <a:lnTo>
                  <a:pt x="94" y="44"/>
                </a:lnTo>
                <a:lnTo>
                  <a:pt x="89" y="44"/>
                </a:lnTo>
                <a:lnTo>
                  <a:pt x="89" y="49"/>
                </a:lnTo>
                <a:lnTo>
                  <a:pt x="84" y="49"/>
                </a:lnTo>
                <a:lnTo>
                  <a:pt x="79" y="49"/>
                </a:lnTo>
                <a:lnTo>
                  <a:pt x="70" y="49"/>
                </a:lnTo>
                <a:lnTo>
                  <a:pt x="60" y="49"/>
                </a:lnTo>
                <a:lnTo>
                  <a:pt x="50" y="54"/>
                </a:lnTo>
                <a:lnTo>
                  <a:pt x="40" y="54"/>
                </a:lnTo>
                <a:lnTo>
                  <a:pt x="30" y="59"/>
                </a:lnTo>
                <a:lnTo>
                  <a:pt x="25" y="59"/>
                </a:lnTo>
                <a:lnTo>
                  <a:pt x="15" y="59"/>
                </a:lnTo>
                <a:lnTo>
                  <a:pt x="15" y="54"/>
                </a:lnTo>
                <a:lnTo>
                  <a:pt x="1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675"/>
          <xdr:cNvSpPr>
            <a:spLocks/>
          </xdr:cNvSpPr>
        </xdr:nvSpPr>
        <xdr:spPr bwMode="auto">
          <a:xfrm>
            <a:off x="258" y="1365"/>
            <a:ext cx="35" cy="25"/>
          </a:xfrm>
          <a:custGeom>
            <a:avLst/>
            <a:gdLst>
              <a:gd name="T0" fmla="*/ 0 w 35"/>
              <a:gd name="T1" fmla="*/ 25 h 25"/>
              <a:gd name="T2" fmla="*/ 5 w 35"/>
              <a:gd name="T3" fmla="*/ 25 h 25"/>
              <a:gd name="T4" fmla="*/ 15 w 35"/>
              <a:gd name="T5" fmla="*/ 25 h 25"/>
              <a:gd name="T6" fmla="*/ 25 w 35"/>
              <a:gd name="T7" fmla="*/ 25 h 25"/>
              <a:gd name="T8" fmla="*/ 30 w 35"/>
              <a:gd name="T9" fmla="*/ 20 h 25"/>
              <a:gd name="T10" fmla="*/ 35 w 35"/>
              <a:gd name="T11" fmla="*/ 20 h 25"/>
              <a:gd name="T12" fmla="*/ 30 w 35"/>
              <a:gd name="T13" fmla="*/ 15 h 25"/>
              <a:gd name="T14" fmla="*/ 25 w 35"/>
              <a:gd name="T15" fmla="*/ 15 h 25"/>
              <a:gd name="T16" fmla="*/ 20 w 35"/>
              <a:gd name="T17" fmla="*/ 10 h 25"/>
              <a:gd name="T18" fmla="*/ 15 w 35"/>
              <a:gd name="T19" fmla="*/ 5 h 25"/>
              <a:gd name="T20" fmla="*/ 10 w 35"/>
              <a:gd name="T21" fmla="*/ 5 h 25"/>
              <a:gd name="T22" fmla="*/ 10 w 35"/>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5"/>
              <a:gd name="T37" fmla="*/ 0 h 25"/>
              <a:gd name="T38" fmla="*/ 35 w 35"/>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5" h="25">
                <a:moveTo>
                  <a:pt x="0" y="25"/>
                </a:moveTo>
                <a:lnTo>
                  <a:pt x="5" y="25"/>
                </a:lnTo>
                <a:lnTo>
                  <a:pt x="15" y="25"/>
                </a:lnTo>
                <a:lnTo>
                  <a:pt x="25" y="25"/>
                </a:lnTo>
                <a:lnTo>
                  <a:pt x="30" y="20"/>
                </a:lnTo>
                <a:lnTo>
                  <a:pt x="35" y="20"/>
                </a:lnTo>
                <a:lnTo>
                  <a:pt x="30" y="15"/>
                </a:lnTo>
                <a:lnTo>
                  <a:pt x="25" y="15"/>
                </a:lnTo>
                <a:lnTo>
                  <a:pt x="20" y="10"/>
                </a:lnTo>
                <a:lnTo>
                  <a:pt x="15" y="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 name="Freeform 676"/>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677"/>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 name="Freeform 678"/>
          <xdr:cNvSpPr>
            <a:spLocks/>
          </xdr:cNvSpPr>
        </xdr:nvSpPr>
        <xdr:spPr bwMode="auto">
          <a:xfrm>
            <a:off x="383" y="1410"/>
            <a:ext cx="129" cy="228"/>
          </a:xfrm>
          <a:custGeom>
            <a:avLst/>
            <a:gdLst>
              <a:gd name="T0" fmla="*/ 94 w 129"/>
              <a:gd name="T1" fmla="*/ 0 h 228"/>
              <a:gd name="T2" fmla="*/ 109 w 129"/>
              <a:gd name="T3" fmla="*/ 24 h 228"/>
              <a:gd name="T4" fmla="*/ 124 w 129"/>
              <a:gd name="T5" fmla="*/ 39 h 228"/>
              <a:gd name="T6" fmla="*/ 129 w 129"/>
              <a:gd name="T7" fmla="*/ 64 h 228"/>
              <a:gd name="T8" fmla="*/ 129 w 129"/>
              <a:gd name="T9" fmla="*/ 94 h 228"/>
              <a:gd name="T10" fmla="*/ 104 w 129"/>
              <a:gd name="T11" fmla="*/ 74 h 228"/>
              <a:gd name="T12" fmla="*/ 94 w 129"/>
              <a:gd name="T13" fmla="*/ 74 h 228"/>
              <a:gd name="T14" fmla="*/ 89 w 129"/>
              <a:gd name="T15" fmla="*/ 84 h 228"/>
              <a:gd name="T16" fmla="*/ 94 w 129"/>
              <a:gd name="T17" fmla="*/ 109 h 228"/>
              <a:gd name="T18" fmla="*/ 74 w 129"/>
              <a:gd name="T19" fmla="*/ 79 h 228"/>
              <a:gd name="T20" fmla="*/ 54 w 129"/>
              <a:gd name="T21" fmla="*/ 64 h 228"/>
              <a:gd name="T22" fmla="*/ 49 w 129"/>
              <a:gd name="T23" fmla="*/ 64 h 228"/>
              <a:gd name="T24" fmla="*/ 44 w 129"/>
              <a:gd name="T25" fmla="*/ 69 h 228"/>
              <a:gd name="T26" fmla="*/ 39 w 129"/>
              <a:gd name="T27" fmla="*/ 74 h 228"/>
              <a:gd name="T28" fmla="*/ 39 w 129"/>
              <a:gd name="T29" fmla="*/ 79 h 228"/>
              <a:gd name="T30" fmla="*/ 34 w 129"/>
              <a:gd name="T31" fmla="*/ 99 h 228"/>
              <a:gd name="T32" fmla="*/ 39 w 129"/>
              <a:gd name="T33" fmla="*/ 119 h 228"/>
              <a:gd name="T34" fmla="*/ 44 w 129"/>
              <a:gd name="T35" fmla="*/ 139 h 228"/>
              <a:gd name="T36" fmla="*/ 49 w 129"/>
              <a:gd name="T37" fmla="*/ 158 h 228"/>
              <a:gd name="T38" fmla="*/ 69 w 129"/>
              <a:gd name="T39" fmla="*/ 193 h 228"/>
              <a:gd name="T40" fmla="*/ 89 w 129"/>
              <a:gd name="T41" fmla="*/ 228 h 228"/>
              <a:gd name="T42" fmla="*/ 79 w 129"/>
              <a:gd name="T43" fmla="*/ 228 h 228"/>
              <a:gd name="T44" fmla="*/ 64 w 129"/>
              <a:gd name="T45" fmla="*/ 228 h 228"/>
              <a:gd name="T46" fmla="*/ 59 w 129"/>
              <a:gd name="T47" fmla="*/ 218 h 228"/>
              <a:gd name="T48" fmla="*/ 49 w 129"/>
              <a:gd name="T49" fmla="*/ 213 h 228"/>
              <a:gd name="T50" fmla="*/ 39 w 129"/>
              <a:gd name="T51" fmla="*/ 188 h 228"/>
              <a:gd name="T52" fmla="*/ 29 w 129"/>
              <a:gd name="T53" fmla="*/ 163 h 228"/>
              <a:gd name="T54" fmla="*/ 25 w 129"/>
              <a:gd name="T55" fmla="*/ 104 h 228"/>
              <a:gd name="T56" fmla="*/ 20 w 129"/>
              <a:gd name="T57" fmla="*/ 59 h 228"/>
              <a:gd name="T58" fmla="*/ 0 w 129"/>
              <a:gd name="T59" fmla="*/ 44 h 228"/>
              <a:gd name="T60" fmla="*/ 25 w 129"/>
              <a:gd name="T61" fmla="*/ 24 h 228"/>
              <a:gd name="T62" fmla="*/ 44 w 129"/>
              <a:gd name="T63" fmla="*/ 14 h 228"/>
              <a:gd name="T64" fmla="*/ 64 w 129"/>
              <a:gd name="T65" fmla="*/ 5 h 228"/>
              <a:gd name="T66" fmla="*/ 94 w 129"/>
              <a:gd name="T67" fmla="*/ 0 h 228"/>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29"/>
              <a:gd name="T103" fmla="*/ 0 h 228"/>
              <a:gd name="T104" fmla="*/ 129 w 129"/>
              <a:gd name="T105" fmla="*/ 228 h 228"/>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29" h="228">
                <a:moveTo>
                  <a:pt x="94" y="0"/>
                </a:moveTo>
                <a:lnTo>
                  <a:pt x="109" y="24"/>
                </a:lnTo>
                <a:lnTo>
                  <a:pt x="124" y="39"/>
                </a:lnTo>
                <a:lnTo>
                  <a:pt x="129" y="64"/>
                </a:lnTo>
                <a:lnTo>
                  <a:pt x="129" y="94"/>
                </a:lnTo>
                <a:lnTo>
                  <a:pt x="104" y="74"/>
                </a:lnTo>
                <a:lnTo>
                  <a:pt x="94" y="74"/>
                </a:lnTo>
                <a:lnTo>
                  <a:pt x="89" y="84"/>
                </a:lnTo>
                <a:lnTo>
                  <a:pt x="94" y="109"/>
                </a:lnTo>
                <a:lnTo>
                  <a:pt x="74" y="79"/>
                </a:lnTo>
                <a:lnTo>
                  <a:pt x="54" y="64"/>
                </a:lnTo>
                <a:lnTo>
                  <a:pt x="49" y="64"/>
                </a:lnTo>
                <a:lnTo>
                  <a:pt x="44" y="69"/>
                </a:lnTo>
                <a:lnTo>
                  <a:pt x="39" y="74"/>
                </a:lnTo>
                <a:lnTo>
                  <a:pt x="39" y="79"/>
                </a:lnTo>
                <a:lnTo>
                  <a:pt x="34" y="99"/>
                </a:lnTo>
                <a:lnTo>
                  <a:pt x="39" y="119"/>
                </a:lnTo>
                <a:lnTo>
                  <a:pt x="44" y="139"/>
                </a:lnTo>
                <a:lnTo>
                  <a:pt x="49" y="158"/>
                </a:lnTo>
                <a:lnTo>
                  <a:pt x="69" y="193"/>
                </a:lnTo>
                <a:lnTo>
                  <a:pt x="89" y="228"/>
                </a:lnTo>
                <a:lnTo>
                  <a:pt x="79" y="228"/>
                </a:lnTo>
                <a:lnTo>
                  <a:pt x="64" y="228"/>
                </a:lnTo>
                <a:lnTo>
                  <a:pt x="59" y="218"/>
                </a:lnTo>
                <a:lnTo>
                  <a:pt x="49" y="213"/>
                </a:lnTo>
                <a:lnTo>
                  <a:pt x="39" y="188"/>
                </a:lnTo>
                <a:lnTo>
                  <a:pt x="29" y="163"/>
                </a:lnTo>
                <a:lnTo>
                  <a:pt x="25" y="104"/>
                </a:lnTo>
                <a:lnTo>
                  <a:pt x="20" y="59"/>
                </a:lnTo>
                <a:lnTo>
                  <a:pt x="0" y="44"/>
                </a:lnTo>
                <a:lnTo>
                  <a:pt x="25" y="24"/>
                </a:lnTo>
                <a:lnTo>
                  <a:pt x="44" y="14"/>
                </a:lnTo>
                <a:lnTo>
                  <a:pt x="64" y="5"/>
                </a:lnTo>
                <a:lnTo>
                  <a:pt x="9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679"/>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80"/>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681"/>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682"/>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683"/>
          <xdr:cNvSpPr>
            <a:spLocks/>
          </xdr:cNvSpPr>
        </xdr:nvSpPr>
        <xdr:spPr bwMode="auto">
          <a:xfrm>
            <a:off x="527" y="754"/>
            <a:ext cx="64" cy="164"/>
          </a:xfrm>
          <a:custGeom>
            <a:avLst/>
            <a:gdLst>
              <a:gd name="T0" fmla="*/ 0 w 64"/>
              <a:gd name="T1" fmla="*/ 0 h 164"/>
              <a:gd name="T2" fmla="*/ 0 w 64"/>
              <a:gd name="T3" fmla="*/ 5 h 164"/>
              <a:gd name="T4" fmla="*/ 25 w 64"/>
              <a:gd name="T5" fmla="*/ 45 h 164"/>
              <a:gd name="T6" fmla="*/ 44 w 64"/>
              <a:gd name="T7" fmla="*/ 75 h 164"/>
              <a:gd name="T8" fmla="*/ 49 w 64"/>
              <a:gd name="T9" fmla="*/ 110 h 164"/>
              <a:gd name="T10" fmla="*/ 54 w 64"/>
              <a:gd name="T11" fmla="*/ 154 h 164"/>
              <a:gd name="T12" fmla="*/ 64 w 64"/>
              <a:gd name="T13" fmla="*/ 164 h 164"/>
              <a:gd name="T14" fmla="*/ 64 w 64"/>
              <a:gd name="T15" fmla="*/ 115 h 164"/>
              <a:gd name="T16" fmla="*/ 54 w 64"/>
              <a:gd name="T17" fmla="*/ 70 h 164"/>
              <a:gd name="T18" fmla="*/ 49 w 64"/>
              <a:gd name="T19" fmla="*/ 55 h 164"/>
              <a:gd name="T20" fmla="*/ 40 w 64"/>
              <a:gd name="T21" fmla="*/ 35 h 164"/>
              <a:gd name="T22" fmla="*/ 20 w 64"/>
              <a:gd name="T23" fmla="*/ 15 h 164"/>
              <a:gd name="T24" fmla="*/ 0 w 64"/>
              <a:gd name="T25" fmla="*/ 0 h 16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4"/>
              <a:gd name="T40" fmla="*/ 0 h 164"/>
              <a:gd name="T41" fmla="*/ 64 w 64"/>
              <a:gd name="T42" fmla="*/ 164 h 16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4" h="164">
                <a:moveTo>
                  <a:pt x="0" y="0"/>
                </a:moveTo>
                <a:lnTo>
                  <a:pt x="0" y="5"/>
                </a:lnTo>
                <a:lnTo>
                  <a:pt x="25" y="45"/>
                </a:lnTo>
                <a:lnTo>
                  <a:pt x="44" y="75"/>
                </a:lnTo>
                <a:lnTo>
                  <a:pt x="49" y="110"/>
                </a:lnTo>
                <a:lnTo>
                  <a:pt x="54" y="154"/>
                </a:lnTo>
                <a:lnTo>
                  <a:pt x="64" y="164"/>
                </a:lnTo>
                <a:lnTo>
                  <a:pt x="64" y="115"/>
                </a:lnTo>
                <a:lnTo>
                  <a:pt x="54" y="70"/>
                </a:lnTo>
                <a:lnTo>
                  <a:pt x="49" y="55"/>
                </a:lnTo>
                <a:lnTo>
                  <a:pt x="40" y="35"/>
                </a:lnTo>
                <a:lnTo>
                  <a:pt x="20" y="15"/>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684"/>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3" name="Freeform 685"/>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686"/>
          <xdr:cNvSpPr>
            <a:spLocks/>
          </xdr:cNvSpPr>
        </xdr:nvSpPr>
        <xdr:spPr bwMode="auto">
          <a:xfrm>
            <a:off x="1128" y="2020"/>
            <a:ext cx="139" cy="65"/>
          </a:xfrm>
          <a:custGeom>
            <a:avLst/>
            <a:gdLst>
              <a:gd name="T0" fmla="*/ 139 w 139"/>
              <a:gd name="T1" fmla="*/ 0 h 65"/>
              <a:gd name="T2" fmla="*/ 70 w 139"/>
              <a:gd name="T3" fmla="*/ 40 h 65"/>
              <a:gd name="T4" fmla="*/ 0 w 139"/>
              <a:gd name="T5" fmla="*/ 65 h 65"/>
              <a:gd name="T6" fmla="*/ 0 60000 65536"/>
              <a:gd name="T7" fmla="*/ 0 60000 65536"/>
              <a:gd name="T8" fmla="*/ 0 60000 65536"/>
              <a:gd name="T9" fmla="*/ 0 w 139"/>
              <a:gd name="T10" fmla="*/ 0 h 65"/>
              <a:gd name="T11" fmla="*/ 139 w 139"/>
              <a:gd name="T12" fmla="*/ 65 h 65"/>
            </a:gdLst>
            <a:ahLst/>
            <a:cxnLst>
              <a:cxn ang="T6">
                <a:pos x="T0" y="T1"/>
              </a:cxn>
              <a:cxn ang="T7">
                <a:pos x="T2" y="T3"/>
              </a:cxn>
              <a:cxn ang="T8">
                <a:pos x="T4" y="T5"/>
              </a:cxn>
            </a:cxnLst>
            <a:rect l="T9" t="T10" r="T11" b="T12"/>
            <a:pathLst>
              <a:path w="139" h="65">
                <a:moveTo>
                  <a:pt x="139" y="0"/>
                </a:moveTo>
                <a:lnTo>
                  <a:pt x="70" y="40"/>
                </a:lnTo>
                <a:lnTo>
                  <a:pt x="0" y="6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687"/>
          <xdr:cNvSpPr>
            <a:spLocks/>
          </xdr:cNvSpPr>
        </xdr:nvSpPr>
        <xdr:spPr bwMode="auto">
          <a:xfrm>
            <a:off x="1049" y="2104"/>
            <a:ext cx="74" cy="45"/>
          </a:xfrm>
          <a:custGeom>
            <a:avLst/>
            <a:gdLst>
              <a:gd name="T0" fmla="*/ 0 w 74"/>
              <a:gd name="T1" fmla="*/ 45 h 45"/>
              <a:gd name="T2" fmla="*/ 44 w 74"/>
              <a:gd name="T3" fmla="*/ 35 h 45"/>
              <a:gd name="T4" fmla="*/ 74 w 74"/>
              <a:gd name="T5" fmla="*/ 0 h 45"/>
              <a:gd name="T6" fmla="*/ 0 60000 65536"/>
              <a:gd name="T7" fmla="*/ 0 60000 65536"/>
              <a:gd name="T8" fmla="*/ 0 60000 65536"/>
              <a:gd name="T9" fmla="*/ 0 w 74"/>
              <a:gd name="T10" fmla="*/ 0 h 45"/>
              <a:gd name="T11" fmla="*/ 74 w 74"/>
              <a:gd name="T12" fmla="*/ 45 h 45"/>
            </a:gdLst>
            <a:ahLst/>
            <a:cxnLst>
              <a:cxn ang="T6">
                <a:pos x="T0" y="T1"/>
              </a:cxn>
              <a:cxn ang="T7">
                <a:pos x="T2" y="T3"/>
              </a:cxn>
              <a:cxn ang="T8">
                <a:pos x="T4" y="T5"/>
              </a:cxn>
            </a:cxnLst>
            <a:rect l="T9" t="T10" r="T11" b="T12"/>
            <a:pathLst>
              <a:path w="74" h="45">
                <a:moveTo>
                  <a:pt x="0" y="45"/>
                </a:moveTo>
                <a:lnTo>
                  <a:pt x="44" y="35"/>
                </a:lnTo>
                <a:lnTo>
                  <a:pt x="7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Line 688"/>
          <xdr:cNvSpPr>
            <a:spLocks noChangeShapeType="1"/>
          </xdr:cNvSpPr>
        </xdr:nvSpPr>
        <xdr:spPr bwMode="auto">
          <a:xfrm flipV="1">
            <a:off x="1068" y="2149"/>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77" name="Freeform 689"/>
          <xdr:cNvSpPr>
            <a:spLocks/>
          </xdr:cNvSpPr>
        </xdr:nvSpPr>
        <xdr:spPr bwMode="auto">
          <a:xfrm>
            <a:off x="1098" y="2075"/>
            <a:ext cx="134" cy="64"/>
          </a:xfrm>
          <a:custGeom>
            <a:avLst/>
            <a:gdLst>
              <a:gd name="T0" fmla="*/ 0 w 134"/>
              <a:gd name="T1" fmla="*/ 64 h 64"/>
              <a:gd name="T2" fmla="*/ 55 w 134"/>
              <a:gd name="T3" fmla="*/ 49 h 64"/>
              <a:gd name="T4" fmla="*/ 120 w 134"/>
              <a:gd name="T5" fmla="*/ 20 h 64"/>
              <a:gd name="T6" fmla="*/ 134 w 134"/>
              <a:gd name="T7" fmla="*/ 0 h 64"/>
              <a:gd name="T8" fmla="*/ 0 60000 65536"/>
              <a:gd name="T9" fmla="*/ 0 60000 65536"/>
              <a:gd name="T10" fmla="*/ 0 60000 65536"/>
              <a:gd name="T11" fmla="*/ 0 60000 65536"/>
              <a:gd name="T12" fmla="*/ 0 w 134"/>
              <a:gd name="T13" fmla="*/ 0 h 64"/>
              <a:gd name="T14" fmla="*/ 134 w 134"/>
              <a:gd name="T15" fmla="*/ 64 h 64"/>
            </a:gdLst>
            <a:ahLst/>
            <a:cxnLst>
              <a:cxn ang="T8">
                <a:pos x="T0" y="T1"/>
              </a:cxn>
              <a:cxn ang="T9">
                <a:pos x="T2" y="T3"/>
              </a:cxn>
              <a:cxn ang="T10">
                <a:pos x="T4" y="T5"/>
              </a:cxn>
              <a:cxn ang="T11">
                <a:pos x="T6" y="T7"/>
              </a:cxn>
            </a:cxnLst>
            <a:rect l="T12" t="T13" r="T14" b="T15"/>
            <a:pathLst>
              <a:path w="134" h="64">
                <a:moveTo>
                  <a:pt x="0" y="64"/>
                </a:moveTo>
                <a:lnTo>
                  <a:pt x="55" y="49"/>
                </a:lnTo>
                <a:lnTo>
                  <a:pt x="120" y="20"/>
                </a:lnTo>
                <a:lnTo>
                  <a:pt x="1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690"/>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691"/>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692"/>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693"/>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path>
            </a:pathLst>
          </a:custGeom>
          <a:noFill/>
          <a:ln w="6350">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694"/>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695"/>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696"/>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5" name="Freeform 697"/>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698"/>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 name="Freeform 699"/>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700"/>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solidFill>
            <a:srgbClr val="C3C3C2"/>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 name="Freeform 701"/>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702"/>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 name="Freeform 703"/>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704"/>
          <xdr:cNvSpPr>
            <a:spLocks/>
          </xdr:cNvSpPr>
        </xdr:nvSpPr>
        <xdr:spPr bwMode="auto">
          <a:xfrm>
            <a:off x="1232" y="2010"/>
            <a:ext cx="95" cy="55"/>
          </a:xfrm>
          <a:custGeom>
            <a:avLst/>
            <a:gdLst>
              <a:gd name="T0" fmla="*/ 95 w 95"/>
              <a:gd name="T1" fmla="*/ 0 h 55"/>
              <a:gd name="T2" fmla="*/ 70 w 95"/>
              <a:gd name="T3" fmla="*/ 30 h 55"/>
              <a:gd name="T4" fmla="*/ 35 w 95"/>
              <a:gd name="T5" fmla="*/ 50 h 55"/>
              <a:gd name="T6" fmla="*/ 0 w 95"/>
              <a:gd name="T7" fmla="*/ 55 h 55"/>
              <a:gd name="T8" fmla="*/ 0 60000 65536"/>
              <a:gd name="T9" fmla="*/ 0 60000 65536"/>
              <a:gd name="T10" fmla="*/ 0 60000 65536"/>
              <a:gd name="T11" fmla="*/ 0 60000 65536"/>
              <a:gd name="T12" fmla="*/ 0 w 95"/>
              <a:gd name="T13" fmla="*/ 0 h 55"/>
              <a:gd name="T14" fmla="*/ 95 w 95"/>
              <a:gd name="T15" fmla="*/ 55 h 55"/>
            </a:gdLst>
            <a:ahLst/>
            <a:cxnLst>
              <a:cxn ang="T8">
                <a:pos x="T0" y="T1"/>
              </a:cxn>
              <a:cxn ang="T9">
                <a:pos x="T2" y="T3"/>
              </a:cxn>
              <a:cxn ang="T10">
                <a:pos x="T4" y="T5"/>
              </a:cxn>
              <a:cxn ang="T11">
                <a:pos x="T6" y="T7"/>
              </a:cxn>
            </a:cxnLst>
            <a:rect l="T12" t="T13" r="T14" b="T15"/>
            <a:pathLst>
              <a:path w="95" h="55">
                <a:moveTo>
                  <a:pt x="95" y="0"/>
                </a:moveTo>
                <a:lnTo>
                  <a:pt x="70" y="30"/>
                </a:lnTo>
                <a:lnTo>
                  <a:pt x="3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705"/>
          <xdr:cNvSpPr>
            <a:spLocks/>
          </xdr:cNvSpPr>
        </xdr:nvSpPr>
        <xdr:spPr bwMode="auto">
          <a:xfrm>
            <a:off x="348" y="1663"/>
            <a:ext cx="1635" cy="362"/>
          </a:xfrm>
          <a:custGeom>
            <a:avLst/>
            <a:gdLst>
              <a:gd name="T0" fmla="*/ 60 w 1635"/>
              <a:gd name="T1" fmla="*/ 104 h 362"/>
              <a:gd name="T2" fmla="*/ 84 w 1635"/>
              <a:gd name="T3" fmla="*/ 89 h 362"/>
              <a:gd name="T4" fmla="*/ 114 w 1635"/>
              <a:gd name="T5" fmla="*/ 69 h 362"/>
              <a:gd name="T6" fmla="*/ 119 w 1635"/>
              <a:gd name="T7" fmla="*/ 59 h 362"/>
              <a:gd name="T8" fmla="*/ 159 w 1635"/>
              <a:gd name="T9" fmla="*/ 29 h 362"/>
              <a:gd name="T10" fmla="*/ 199 w 1635"/>
              <a:gd name="T11" fmla="*/ 15 h 362"/>
              <a:gd name="T12" fmla="*/ 238 w 1635"/>
              <a:gd name="T13" fmla="*/ 20 h 362"/>
              <a:gd name="T14" fmla="*/ 288 w 1635"/>
              <a:gd name="T15" fmla="*/ 39 h 362"/>
              <a:gd name="T16" fmla="*/ 397 w 1635"/>
              <a:gd name="T17" fmla="*/ 109 h 362"/>
              <a:gd name="T18" fmla="*/ 507 w 1635"/>
              <a:gd name="T19" fmla="*/ 159 h 362"/>
              <a:gd name="T20" fmla="*/ 626 w 1635"/>
              <a:gd name="T21" fmla="*/ 198 h 362"/>
              <a:gd name="T22" fmla="*/ 745 w 1635"/>
              <a:gd name="T23" fmla="*/ 213 h 362"/>
              <a:gd name="T24" fmla="*/ 875 w 1635"/>
              <a:gd name="T25" fmla="*/ 208 h 362"/>
              <a:gd name="T26" fmla="*/ 1004 w 1635"/>
              <a:gd name="T27" fmla="*/ 183 h 362"/>
              <a:gd name="T28" fmla="*/ 1138 w 1635"/>
              <a:gd name="T29" fmla="*/ 124 h 362"/>
              <a:gd name="T30" fmla="*/ 1282 w 1635"/>
              <a:gd name="T31" fmla="*/ 39 h 362"/>
              <a:gd name="T32" fmla="*/ 1337 w 1635"/>
              <a:gd name="T33" fmla="*/ 5 h 362"/>
              <a:gd name="T34" fmla="*/ 1357 w 1635"/>
              <a:gd name="T35" fmla="*/ 5 h 362"/>
              <a:gd name="T36" fmla="*/ 1391 w 1635"/>
              <a:gd name="T37" fmla="*/ 20 h 362"/>
              <a:gd name="T38" fmla="*/ 1451 w 1635"/>
              <a:gd name="T39" fmla="*/ 44 h 362"/>
              <a:gd name="T40" fmla="*/ 1486 w 1635"/>
              <a:gd name="T41" fmla="*/ 54 h 362"/>
              <a:gd name="T42" fmla="*/ 1506 w 1635"/>
              <a:gd name="T43" fmla="*/ 69 h 362"/>
              <a:gd name="T44" fmla="*/ 1605 w 1635"/>
              <a:gd name="T45" fmla="*/ 114 h 362"/>
              <a:gd name="T46" fmla="*/ 1555 w 1635"/>
              <a:gd name="T47" fmla="*/ 144 h 362"/>
              <a:gd name="T48" fmla="*/ 1471 w 1635"/>
              <a:gd name="T49" fmla="*/ 173 h 362"/>
              <a:gd name="T50" fmla="*/ 1426 w 1635"/>
              <a:gd name="T51" fmla="*/ 203 h 362"/>
              <a:gd name="T52" fmla="*/ 1381 w 1635"/>
              <a:gd name="T53" fmla="*/ 258 h 362"/>
              <a:gd name="T54" fmla="*/ 1342 w 1635"/>
              <a:gd name="T55" fmla="*/ 298 h 362"/>
              <a:gd name="T56" fmla="*/ 1302 w 1635"/>
              <a:gd name="T57" fmla="*/ 307 h 362"/>
              <a:gd name="T58" fmla="*/ 1257 w 1635"/>
              <a:gd name="T59" fmla="*/ 283 h 362"/>
              <a:gd name="T60" fmla="*/ 1128 w 1635"/>
              <a:gd name="T61" fmla="*/ 293 h 362"/>
              <a:gd name="T62" fmla="*/ 979 w 1635"/>
              <a:gd name="T63" fmla="*/ 342 h 362"/>
              <a:gd name="T64" fmla="*/ 879 w 1635"/>
              <a:gd name="T65" fmla="*/ 357 h 362"/>
              <a:gd name="T66" fmla="*/ 780 w 1635"/>
              <a:gd name="T67" fmla="*/ 362 h 362"/>
              <a:gd name="T68" fmla="*/ 671 w 1635"/>
              <a:gd name="T69" fmla="*/ 352 h 362"/>
              <a:gd name="T70" fmla="*/ 556 w 1635"/>
              <a:gd name="T71" fmla="*/ 327 h 362"/>
              <a:gd name="T72" fmla="*/ 427 w 1635"/>
              <a:gd name="T73" fmla="*/ 288 h 362"/>
              <a:gd name="T74" fmla="*/ 338 w 1635"/>
              <a:gd name="T75" fmla="*/ 283 h 362"/>
              <a:gd name="T76" fmla="*/ 293 w 1635"/>
              <a:gd name="T77" fmla="*/ 302 h 362"/>
              <a:gd name="T78" fmla="*/ 248 w 1635"/>
              <a:gd name="T79" fmla="*/ 288 h 362"/>
              <a:gd name="T80" fmla="*/ 204 w 1635"/>
              <a:gd name="T81" fmla="*/ 258 h 362"/>
              <a:gd name="T82" fmla="*/ 139 w 1635"/>
              <a:gd name="T83" fmla="*/ 203 h 362"/>
              <a:gd name="T84" fmla="*/ 55 w 1635"/>
              <a:gd name="T85" fmla="*/ 159 h 36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635"/>
              <a:gd name="T130" fmla="*/ 0 h 362"/>
              <a:gd name="T131" fmla="*/ 1635 w 1635"/>
              <a:gd name="T132" fmla="*/ 362 h 36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635" h="362">
                <a:moveTo>
                  <a:pt x="0" y="144"/>
                </a:moveTo>
                <a:lnTo>
                  <a:pt x="60" y="104"/>
                </a:lnTo>
                <a:lnTo>
                  <a:pt x="79" y="99"/>
                </a:lnTo>
                <a:lnTo>
                  <a:pt x="84" y="89"/>
                </a:lnTo>
                <a:lnTo>
                  <a:pt x="99" y="79"/>
                </a:lnTo>
                <a:lnTo>
                  <a:pt x="114" y="69"/>
                </a:lnTo>
                <a:lnTo>
                  <a:pt x="114" y="64"/>
                </a:lnTo>
                <a:lnTo>
                  <a:pt x="119" y="59"/>
                </a:lnTo>
                <a:lnTo>
                  <a:pt x="139" y="44"/>
                </a:lnTo>
                <a:lnTo>
                  <a:pt x="159" y="29"/>
                </a:lnTo>
                <a:lnTo>
                  <a:pt x="179" y="20"/>
                </a:lnTo>
                <a:lnTo>
                  <a:pt x="199" y="15"/>
                </a:lnTo>
                <a:lnTo>
                  <a:pt x="219" y="15"/>
                </a:lnTo>
                <a:lnTo>
                  <a:pt x="238" y="20"/>
                </a:lnTo>
                <a:lnTo>
                  <a:pt x="263" y="25"/>
                </a:lnTo>
                <a:lnTo>
                  <a:pt x="288" y="39"/>
                </a:lnTo>
                <a:lnTo>
                  <a:pt x="343" y="74"/>
                </a:lnTo>
                <a:lnTo>
                  <a:pt x="397" y="109"/>
                </a:lnTo>
                <a:lnTo>
                  <a:pt x="452" y="134"/>
                </a:lnTo>
                <a:lnTo>
                  <a:pt x="507" y="159"/>
                </a:lnTo>
                <a:lnTo>
                  <a:pt x="566" y="178"/>
                </a:lnTo>
                <a:lnTo>
                  <a:pt x="626" y="198"/>
                </a:lnTo>
                <a:lnTo>
                  <a:pt x="686" y="208"/>
                </a:lnTo>
                <a:lnTo>
                  <a:pt x="745" y="213"/>
                </a:lnTo>
                <a:lnTo>
                  <a:pt x="810" y="213"/>
                </a:lnTo>
                <a:lnTo>
                  <a:pt x="875" y="208"/>
                </a:lnTo>
                <a:lnTo>
                  <a:pt x="939" y="198"/>
                </a:lnTo>
                <a:lnTo>
                  <a:pt x="1004" y="183"/>
                </a:lnTo>
                <a:lnTo>
                  <a:pt x="1073" y="159"/>
                </a:lnTo>
                <a:lnTo>
                  <a:pt x="1138" y="124"/>
                </a:lnTo>
                <a:lnTo>
                  <a:pt x="1212" y="84"/>
                </a:lnTo>
                <a:lnTo>
                  <a:pt x="1282" y="39"/>
                </a:lnTo>
                <a:lnTo>
                  <a:pt x="1317" y="15"/>
                </a:lnTo>
                <a:lnTo>
                  <a:pt x="1337" y="5"/>
                </a:lnTo>
                <a:lnTo>
                  <a:pt x="1347" y="0"/>
                </a:lnTo>
                <a:lnTo>
                  <a:pt x="1357" y="5"/>
                </a:lnTo>
                <a:lnTo>
                  <a:pt x="1371" y="10"/>
                </a:lnTo>
                <a:lnTo>
                  <a:pt x="1391" y="20"/>
                </a:lnTo>
                <a:lnTo>
                  <a:pt x="1421" y="39"/>
                </a:lnTo>
                <a:lnTo>
                  <a:pt x="1451" y="44"/>
                </a:lnTo>
                <a:lnTo>
                  <a:pt x="1476" y="49"/>
                </a:lnTo>
                <a:lnTo>
                  <a:pt x="1486" y="54"/>
                </a:lnTo>
                <a:lnTo>
                  <a:pt x="1496" y="59"/>
                </a:lnTo>
                <a:lnTo>
                  <a:pt x="1506" y="69"/>
                </a:lnTo>
                <a:lnTo>
                  <a:pt x="1511" y="84"/>
                </a:lnTo>
                <a:lnTo>
                  <a:pt x="1605" y="114"/>
                </a:lnTo>
                <a:lnTo>
                  <a:pt x="1635" y="139"/>
                </a:lnTo>
                <a:lnTo>
                  <a:pt x="1555" y="144"/>
                </a:lnTo>
                <a:lnTo>
                  <a:pt x="1496" y="159"/>
                </a:lnTo>
                <a:lnTo>
                  <a:pt x="1471" y="173"/>
                </a:lnTo>
                <a:lnTo>
                  <a:pt x="1446" y="188"/>
                </a:lnTo>
                <a:lnTo>
                  <a:pt x="1426" y="203"/>
                </a:lnTo>
                <a:lnTo>
                  <a:pt x="1401" y="228"/>
                </a:lnTo>
                <a:lnTo>
                  <a:pt x="1381" y="258"/>
                </a:lnTo>
                <a:lnTo>
                  <a:pt x="1362" y="278"/>
                </a:lnTo>
                <a:lnTo>
                  <a:pt x="1342" y="298"/>
                </a:lnTo>
                <a:lnTo>
                  <a:pt x="1322" y="307"/>
                </a:lnTo>
                <a:lnTo>
                  <a:pt x="1302" y="307"/>
                </a:lnTo>
                <a:lnTo>
                  <a:pt x="1282" y="302"/>
                </a:lnTo>
                <a:lnTo>
                  <a:pt x="1257" y="283"/>
                </a:lnTo>
                <a:lnTo>
                  <a:pt x="1232" y="253"/>
                </a:lnTo>
                <a:lnTo>
                  <a:pt x="1128" y="293"/>
                </a:lnTo>
                <a:lnTo>
                  <a:pt x="1029" y="327"/>
                </a:lnTo>
                <a:lnTo>
                  <a:pt x="979" y="342"/>
                </a:lnTo>
                <a:lnTo>
                  <a:pt x="929" y="352"/>
                </a:lnTo>
                <a:lnTo>
                  <a:pt x="879" y="357"/>
                </a:lnTo>
                <a:lnTo>
                  <a:pt x="830" y="362"/>
                </a:lnTo>
                <a:lnTo>
                  <a:pt x="780" y="362"/>
                </a:lnTo>
                <a:lnTo>
                  <a:pt x="725" y="357"/>
                </a:lnTo>
                <a:lnTo>
                  <a:pt x="671" y="352"/>
                </a:lnTo>
                <a:lnTo>
                  <a:pt x="616" y="342"/>
                </a:lnTo>
                <a:lnTo>
                  <a:pt x="556" y="327"/>
                </a:lnTo>
                <a:lnTo>
                  <a:pt x="492" y="307"/>
                </a:lnTo>
                <a:lnTo>
                  <a:pt x="427" y="288"/>
                </a:lnTo>
                <a:lnTo>
                  <a:pt x="363" y="258"/>
                </a:lnTo>
                <a:lnTo>
                  <a:pt x="338" y="283"/>
                </a:lnTo>
                <a:lnTo>
                  <a:pt x="313" y="298"/>
                </a:lnTo>
                <a:lnTo>
                  <a:pt x="293" y="302"/>
                </a:lnTo>
                <a:lnTo>
                  <a:pt x="268" y="298"/>
                </a:lnTo>
                <a:lnTo>
                  <a:pt x="248" y="288"/>
                </a:lnTo>
                <a:lnTo>
                  <a:pt x="228" y="278"/>
                </a:lnTo>
                <a:lnTo>
                  <a:pt x="204" y="258"/>
                </a:lnTo>
                <a:lnTo>
                  <a:pt x="179" y="238"/>
                </a:lnTo>
                <a:lnTo>
                  <a:pt x="139" y="203"/>
                </a:lnTo>
                <a:lnTo>
                  <a:pt x="99" y="178"/>
                </a:lnTo>
                <a:lnTo>
                  <a:pt x="55" y="159"/>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706"/>
          <xdr:cNvSpPr>
            <a:spLocks/>
          </xdr:cNvSpPr>
        </xdr:nvSpPr>
        <xdr:spPr bwMode="auto">
          <a:xfrm>
            <a:off x="383" y="1777"/>
            <a:ext cx="278" cy="174"/>
          </a:xfrm>
          <a:custGeom>
            <a:avLst/>
            <a:gdLst>
              <a:gd name="T0" fmla="*/ 0 w 278"/>
              <a:gd name="T1" fmla="*/ 25 h 174"/>
              <a:gd name="T2" fmla="*/ 39 w 278"/>
              <a:gd name="T3" fmla="*/ 0 h 174"/>
              <a:gd name="T4" fmla="*/ 74 w 278"/>
              <a:gd name="T5" fmla="*/ 35 h 174"/>
              <a:gd name="T6" fmla="*/ 109 w 278"/>
              <a:gd name="T7" fmla="*/ 64 h 174"/>
              <a:gd name="T8" fmla="*/ 149 w 278"/>
              <a:gd name="T9" fmla="*/ 84 h 174"/>
              <a:gd name="T10" fmla="*/ 198 w 278"/>
              <a:gd name="T11" fmla="*/ 104 h 174"/>
              <a:gd name="T12" fmla="*/ 238 w 278"/>
              <a:gd name="T13" fmla="*/ 124 h 174"/>
              <a:gd name="T14" fmla="*/ 268 w 278"/>
              <a:gd name="T15" fmla="*/ 139 h 174"/>
              <a:gd name="T16" fmla="*/ 278 w 278"/>
              <a:gd name="T17" fmla="*/ 159 h 174"/>
              <a:gd name="T18" fmla="*/ 278 w 278"/>
              <a:gd name="T19" fmla="*/ 169 h 174"/>
              <a:gd name="T20" fmla="*/ 268 w 278"/>
              <a:gd name="T21" fmla="*/ 174 h 174"/>
              <a:gd name="T22" fmla="*/ 248 w 278"/>
              <a:gd name="T23" fmla="*/ 174 h 174"/>
              <a:gd name="T24" fmla="*/ 223 w 278"/>
              <a:gd name="T25" fmla="*/ 164 h 174"/>
              <a:gd name="T26" fmla="*/ 193 w 278"/>
              <a:gd name="T27" fmla="*/ 149 h 174"/>
              <a:gd name="T28" fmla="*/ 149 w 278"/>
              <a:gd name="T29" fmla="*/ 109 h 174"/>
              <a:gd name="T30" fmla="*/ 104 w 278"/>
              <a:gd name="T31" fmla="*/ 74 h 174"/>
              <a:gd name="T32" fmla="*/ 79 w 278"/>
              <a:gd name="T33" fmla="*/ 59 h 174"/>
              <a:gd name="T34" fmla="*/ 59 w 278"/>
              <a:gd name="T35" fmla="*/ 49 h 174"/>
              <a:gd name="T36" fmla="*/ 29 w 278"/>
              <a:gd name="T37" fmla="*/ 35 h 174"/>
              <a:gd name="T38" fmla="*/ 0 w 278"/>
              <a:gd name="T39" fmla="*/ 25 h 17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78"/>
              <a:gd name="T61" fmla="*/ 0 h 174"/>
              <a:gd name="T62" fmla="*/ 278 w 278"/>
              <a:gd name="T63" fmla="*/ 174 h 17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78" h="174">
                <a:moveTo>
                  <a:pt x="0" y="25"/>
                </a:moveTo>
                <a:lnTo>
                  <a:pt x="39" y="0"/>
                </a:lnTo>
                <a:lnTo>
                  <a:pt x="74" y="35"/>
                </a:lnTo>
                <a:lnTo>
                  <a:pt x="109" y="64"/>
                </a:lnTo>
                <a:lnTo>
                  <a:pt x="149" y="84"/>
                </a:lnTo>
                <a:lnTo>
                  <a:pt x="198" y="104"/>
                </a:lnTo>
                <a:lnTo>
                  <a:pt x="238" y="124"/>
                </a:lnTo>
                <a:lnTo>
                  <a:pt x="268" y="139"/>
                </a:lnTo>
                <a:lnTo>
                  <a:pt x="278" y="159"/>
                </a:lnTo>
                <a:lnTo>
                  <a:pt x="278" y="169"/>
                </a:lnTo>
                <a:lnTo>
                  <a:pt x="268" y="174"/>
                </a:lnTo>
                <a:lnTo>
                  <a:pt x="248" y="174"/>
                </a:lnTo>
                <a:lnTo>
                  <a:pt x="223" y="164"/>
                </a:lnTo>
                <a:lnTo>
                  <a:pt x="193" y="149"/>
                </a:lnTo>
                <a:lnTo>
                  <a:pt x="149" y="109"/>
                </a:lnTo>
                <a:lnTo>
                  <a:pt x="104" y="74"/>
                </a:lnTo>
                <a:lnTo>
                  <a:pt x="79" y="59"/>
                </a:lnTo>
                <a:lnTo>
                  <a:pt x="59" y="49"/>
                </a:lnTo>
                <a:lnTo>
                  <a:pt x="29" y="35"/>
                </a:lnTo>
                <a:lnTo>
                  <a:pt x="0" y="2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 name="Freeform 707"/>
          <xdr:cNvSpPr>
            <a:spLocks/>
          </xdr:cNvSpPr>
        </xdr:nvSpPr>
        <xdr:spPr bwMode="auto">
          <a:xfrm>
            <a:off x="1645" y="1757"/>
            <a:ext cx="278" cy="194"/>
          </a:xfrm>
          <a:custGeom>
            <a:avLst/>
            <a:gdLst>
              <a:gd name="T0" fmla="*/ 278 w 278"/>
              <a:gd name="T1" fmla="*/ 35 h 194"/>
              <a:gd name="T2" fmla="*/ 214 w 278"/>
              <a:gd name="T3" fmla="*/ 0 h 194"/>
              <a:gd name="T4" fmla="*/ 199 w 278"/>
              <a:gd name="T5" fmla="*/ 20 h 194"/>
              <a:gd name="T6" fmla="*/ 184 w 278"/>
              <a:gd name="T7" fmla="*/ 35 h 194"/>
              <a:gd name="T8" fmla="*/ 169 w 278"/>
              <a:gd name="T9" fmla="*/ 50 h 194"/>
              <a:gd name="T10" fmla="*/ 149 w 278"/>
              <a:gd name="T11" fmla="*/ 65 h 194"/>
              <a:gd name="T12" fmla="*/ 114 w 278"/>
              <a:gd name="T13" fmla="*/ 84 h 194"/>
              <a:gd name="T14" fmla="*/ 65 w 278"/>
              <a:gd name="T15" fmla="*/ 109 h 194"/>
              <a:gd name="T16" fmla="*/ 30 w 278"/>
              <a:gd name="T17" fmla="*/ 139 h 194"/>
              <a:gd name="T18" fmla="*/ 5 w 278"/>
              <a:gd name="T19" fmla="*/ 159 h 194"/>
              <a:gd name="T20" fmla="*/ 0 w 278"/>
              <a:gd name="T21" fmla="*/ 169 h 194"/>
              <a:gd name="T22" fmla="*/ 0 w 278"/>
              <a:gd name="T23" fmla="*/ 179 h 194"/>
              <a:gd name="T24" fmla="*/ 0 w 278"/>
              <a:gd name="T25" fmla="*/ 184 h 194"/>
              <a:gd name="T26" fmla="*/ 0 w 278"/>
              <a:gd name="T27" fmla="*/ 189 h 194"/>
              <a:gd name="T28" fmla="*/ 15 w 278"/>
              <a:gd name="T29" fmla="*/ 194 h 194"/>
              <a:gd name="T30" fmla="*/ 30 w 278"/>
              <a:gd name="T31" fmla="*/ 194 h 194"/>
              <a:gd name="T32" fmla="*/ 55 w 278"/>
              <a:gd name="T33" fmla="*/ 179 h 194"/>
              <a:gd name="T34" fmla="*/ 79 w 278"/>
              <a:gd name="T35" fmla="*/ 154 h 194"/>
              <a:gd name="T36" fmla="*/ 99 w 278"/>
              <a:gd name="T37" fmla="*/ 129 h 194"/>
              <a:gd name="T38" fmla="*/ 124 w 278"/>
              <a:gd name="T39" fmla="*/ 104 h 194"/>
              <a:gd name="T40" fmla="*/ 144 w 278"/>
              <a:gd name="T41" fmla="*/ 89 h 194"/>
              <a:gd name="T42" fmla="*/ 169 w 278"/>
              <a:gd name="T43" fmla="*/ 74 h 194"/>
              <a:gd name="T44" fmla="*/ 224 w 278"/>
              <a:gd name="T45" fmla="*/ 50 h 194"/>
              <a:gd name="T46" fmla="*/ 278 w 278"/>
              <a:gd name="T47" fmla="*/ 35 h 19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78"/>
              <a:gd name="T73" fmla="*/ 0 h 194"/>
              <a:gd name="T74" fmla="*/ 278 w 278"/>
              <a:gd name="T75" fmla="*/ 194 h 194"/>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78" h="194">
                <a:moveTo>
                  <a:pt x="278" y="35"/>
                </a:moveTo>
                <a:lnTo>
                  <a:pt x="214" y="0"/>
                </a:lnTo>
                <a:lnTo>
                  <a:pt x="199" y="20"/>
                </a:lnTo>
                <a:lnTo>
                  <a:pt x="184" y="35"/>
                </a:lnTo>
                <a:lnTo>
                  <a:pt x="169" y="50"/>
                </a:lnTo>
                <a:lnTo>
                  <a:pt x="149" y="65"/>
                </a:lnTo>
                <a:lnTo>
                  <a:pt x="114" y="84"/>
                </a:lnTo>
                <a:lnTo>
                  <a:pt x="65" y="109"/>
                </a:lnTo>
                <a:lnTo>
                  <a:pt x="30" y="139"/>
                </a:lnTo>
                <a:lnTo>
                  <a:pt x="5" y="159"/>
                </a:lnTo>
                <a:lnTo>
                  <a:pt x="0" y="169"/>
                </a:lnTo>
                <a:lnTo>
                  <a:pt x="0" y="179"/>
                </a:lnTo>
                <a:lnTo>
                  <a:pt x="0" y="184"/>
                </a:lnTo>
                <a:lnTo>
                  <a:pt x="0" y="189"/>
                </a:lnTo>
                <a:lnTo>
                  <a:pt x="15" y="194"/>
                </a:lnTo>
                <a:lnTo>
                  <a:pt x="30" y="194"/>
                </a:lnTo>
                <a:lnTo>
                  <a:pt x="55" y="179"/>
                </a:lnTo>
                <a:lnTo>
                  <a:pt x="79" y="154"/>
                </a:lnTo>
                <a:lnTo>
                  <a:pt x="99" y="129"/>
                </a:lnTo>
                <a:lnTo>
                  <a:pt x="124" y="104"/>
                </a:lnTo>
                <a:lnTo>
                  <a:pt x="144" y="89"/>
                </a:lnTo>
                <a:lnTo>
                  <a:pt x="169" y="74"/>
                </a:lnTo>
                <a:lnTo>
                  <a:pt x="224" y="50"/>
                </a:lnTo>
                <a:lnTo>
                  <a:pt x="278" y="3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708"/>
          <xdr:cNvSpPr>
            <a:spLocks/>
          </xdr:cNvSpPr>
        </xdr:nvSpPr>
        <xdr:spPr bwMode="auto">
          <a:xfrm>
            <a:off x="442" y="1767"/>
            <a:ext cx="264" cy="169"/>
          </a:xfrm>
          <a:custGeom>
            <a:avLst/>
            <a:gdLst>
              <a:gd name="T0" fmla="*/ 264 w 264"/>
              <a:gd name="T1" fmla="*/ 144 h 169"/>
              <a:gd name="T2" fmla="*/ 234 w 264"/>
              <a:gd name="T3" fmla="*/ 169 h 169"/>
              <a:gd name="T4" fmla="*/ 199 w 264"/>
              <a:gd name="T5" fmla="*/ 134 h 169"/>
              <a:gd name="T6" fmla="*/ 164 w 264"/>
              <a:gd name="T7" fmla="*/ 109 h 169"/>
              <a:gd name="T8" fmla="*/ 129 w 264"/>
              <a:gd name="T9" fmla="*/ 89 h 169"/>
              <a:gd name="T10" fmla="*/ 80 w 264"/>
              <a:gd name="T11" fmla="*/ 74 h 169"/>
              <a:gd name="T12" fmla="*/ 40 w 264"/>
              <a:gd name="T13" fmla="*/ 55 h 169"/>
              <a:gd name="T14" fmla="*/ 15 w 264"/>
              <a:gd name="T15" fmla="*/ 35 h 169"/>
              <a:gd name="T16" fmla="*/ 5 w 264"/>
              <a:gd name="T17" fmla="*/ 20 h 169"/>
              <a:gd name="T18" fmla="*/ 0 w 264"/>
              <a:gd name="T19" fmla="*/ 5 h 169"/>
              <a:gd name="T20" fmla="*/ 10 w 264"/>
              <a:gd name="T21" fmla="*/ 0 h 169"/>
              <a:gd name="T22" fmla="*/ 30 w 264"/>
              <a:gd name="T23" fmla="*/ 0 h 169"/>
              <a:gd name="T24" fmla="*/ 55 w 264"/>
              <a:gd name="T25" fmla="*/ 10 h 169"/>
              <a:gd name="T26" fmla="*/ 85 w 264"/>
              <a:gd name="T27" fmla="*/ 35 h 169"/>
              <a:gd name="T28" fmla="*/ 125 w 264"/>
              <a:gd name="T29" fmla="*/ 64 h 169"/>
              <a:gd name="T30" fmla="*/ 164 w 264"/>
              <a:gd name="T31" fmla="*/ 94 h 169"/>
              <a:gd name="T32" fmla="*/ 209 w 264"/>
              <a:gd name="T33" fmla="*/ 119 h 169"/>
              <a:gd name="T34" fmla="*/ 264 w 264"/>
              <a:gd name="T35" fmla="*/ 144 h 16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4"/>
              <a:gd name="T55" fmla="*/ 0 h 169"/>
              <a:gd name="T56" fmla="*/ 264 w 264"/>
              <a:gd name="T57" fmla="*/ 169 h 16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4" h="169">
                <a:moveTo>
                  <a:pt x="264" y="144"/>
                </a:moveTo>
                <a:lnTo>
                  <a:pt x="234" y="169"/>
                </a:lnTo>
                <a:lnTo>
                  <a:pt x="199" y="134"/>
                </a:lnTo>
                <a:lnTo>
                  <a:pt x="164" y="109"/>
                </a:lnTo>
                <a:lnTo>
                  <a:pt x="129" y="89"/>
                </a:lnTo>
                <a:lnTo>
                  <a:pt x="80" y="74"/>
                </a:lnTo>
                <a:lnTo>
                  <a:pt x="40" y="55"/>
                </a:lnTo>
                <a:lnTo>
                  <a:pt x="15" y="35"/>
                </a:lnTo>
                <a:lnTo>
                  <a:pt x="5" y="20"/>
                </a:lnTo>
                <a:lnTo>
                  <a:pt x="0" y="5"/>
                </a:lnTo>
                <a:lnTo>
                  <a:pt x="10" y="0"/>
                </a:lnTo>
                <a:lnTo>
                  <a:pt x="30" y="0"/>
                </a:lnTo>
                <a:lnTo>
                  <a:pt x="55" y="10"/>
                </a:lnTo>
                <a:lnTo>
                  <a:pt x="85" y="35"/>
                </a:lnTo>
                <a:lnTo>
                  <a:pt x="125" y="64"/>
                </a:lnTo>
                <a:lnTo>
                  <a:pt x="164" y="94"/>
                </a:lnTo>
                <a:lnTo>
                  <a:pt x="209" y="119"/>
                </a:lnTo>
                <a:lnTo>
                  <a:pt x="264" y="14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 name="Freeform 709"/>
          <xdr:cNvSpPr>
            <a:spLocks/>
          </xdr:cNvSpPr>
        </xdr:nvSpPr>
        <xdr:spPr bwMode="auto">
          <a:xfrm>
            <a:off x="1595" y="1742"/>
            <a:ext cx="244" cy="189"/>
          </a:xfrm>
          <a:custGeom>
            <a:avLst/>
            <a:gdLst>
              <a:gd name="T0" fmla="*/ 0 w 244"/>
              <a:gd name="T1" fmla="*/ 174 h 189"/>
              <a:gd name="T2" fmla="*/ 30 w 244"/>
              <a:gd name="T3" fmla="*/ 189 h 189"/>
              <a:gd name="T4" fmla="*/ 60 w 244"/>
              <a:gd name="T5" fmla="*/ 154 h 189"/>
              <a:gd name="T6" fmla="*/ 90 w 244"/>
              <a:gd name="T7" fmla="*/ 129 h 189"/>
              <a:gd name="T8" fmla="*/ 129 w 244"/>
              <a:gd name="T9" fmla="*/ 104 h 189"/>
              <a:gd name="T10" fmla="*/ 169 w 244"/>
              <a:gd name="T11" fmla="*/ 80 h 189"/>
              <a:gd name="T12" fmla="*/ 209 w 244"/>
              <a:gd name="T13" fmla="*/ 55 h 189"/>
              <a:gd name="T14" fmla="*/ 234 w 244"/>
              <a:gd name="T15" fmla="*/ 35 h 189"/>
              <a:gd name="T16" fmla="*/ 244 w 244"/>
              <a:gd name="T17" fmla="*/ 20 h 189"/>
              <a:gd name="T18" fmla="*/ 244 w 244"/>
              <a:gd name="T19" fmla="*/ 5 h 189"/>
              <a:gd name="T20" fmla="*/ 234 w 244"/>
              <a:gd name="T21" fmla="*/ 0 h 189"/>
              <a:gd name="T22" fmla="*/ 214 w 244"/>
              <a:gd name="T23" fmla="*/ 5 h 189"/>
              <a:gd name="T24" fmla="*/ 189 w 244"/>
              <a:gd name="T25" fmla="*/ 20 h 189"/>
              <a:gd name="T26" fmla="*/ 159 w 244"/>
              <a:gd name="T27" fmla="*/ 40 h 189"/>
              <a:gd name="T28" fmla="*/ 124 w 244"/>
              <a:gd name="T29" fmla="*/ 80 h 189"/>
              <a:gd name="T30" fmla="*/ 90 w 244"/>
              <a:gd name="T31" fmla="*/ 109 h 189"/>
              <a:gd name="T32" fmla="*/ 50 w 244"/>
              <a:gd name="T33" fmla="*/ 139 h 189"/>
              <a:gd name="T34" fmla="*/ 0 w 244"/>
              <a:gd name="T35" fmla="*/ 174 h 18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4"/>
              <a:gd name="T55" fmla="*/ 0 h 189"/>
              <a:gd name="T56" fmla="*/ 244 w 244"/>
              <a:gd name="T57" fmla="*/ 189 h 18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4" h="189">
                <a:moveTo>
                  <a:pt x="0" y="174"/>
                </a:moveTo>
                <a:lnTo>
                  <a:pt x="30" y="189"/>
                </a:lnTo>
                <a:lnTo>
                  <a:pt x="60" y="154"/>
                </a:lnTo>
                <a:lnTo>
                  <a:pt x="90" y="129"/>
                </a:lnTo>
                <a:lnTo>
                  <a:pt x="129" y="104"/>
                </a:lnTo>
                <a:lnTo>
                  <a:pt x="169" y="80"/>
                </a:lnTo>
                <a:lnTo>
                  <a:pt x="209" y="55"/>
                </a:lnTo>
                <a:lnTo>
                  <a:pt x="234" y="35"/>
                </a:lnTo>
                <a:lnTo>
                  <a:pt x="244" y="20"/>
                </a:lnTo>
                <a:lnTo>
                  <a:pt x="244" y="5"/>
                </a:lnTo>
                <a:lnTo>
                  <a:pt x="234" y="0"/>
                </a:lnTo>
                <a:lnTo>
                  <a:pt x="214" y="5"/>
                </a:lnTo>
                <a:lnTo>
                  <a:pt x="189" y="20"/>
                </a:lnTo>
                <a:lnTo>
                  <a:pt x="159" y="40"/>
                </a:lnTo>
                <a:lnTo>
                  <a:pt x="124" y="80"/>
                </a:lnTo>
                <a:lnTo>
                  <a:pt x="90" y="109"/>
                </a:lnTo>
                <a:lnTo>
                  <a:pt x="50" y="139"/>
                </a:lnTo>
                <a:lnTo>
                  <a:pt x="0" y="17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710"/>
          <xdr:cNvSpPr>
            <a:spLocks/>
          </xdr:cNvSpPr>
        </xdr:nvSpPr>
        <xdr:spPr bwMode="auto">
          <a:xfrm>
            <a:off x="477" y="1678"/>
            <a:ext cx="1322" cy="337"/>
          </a:xfrm>
          <a:custGeom>
            <a:avLst/>
            <a:gdLst>
              <a:gd name="T0" fmla="*/ 1322 w 1322"/>
              <a:gd name="T1" fmla="*/ 49 h 337"/>
              <a:gd name="T2" fmla="*/ 1272 w 1322"/>
              <a:gd name="T3" fmla="*/ 39 h 337"/>
              <a:gd name="T4" fmla="*/ 1257 w 1322"/>
              <a:gd name="T5" fmla="*/ 19 h 337"/>
              <a:gd name="T6" fmla="*/ 1237 w 1322"/>
              <a:gd name="T7" fmla="*/ 5 h 337"/>
              <a:gd name="T8" fmla="*/ 1228 w 1322"/>
              <a:gd name="T9" fmla="*/ 0 h 337"/>
              <a:gd name="T10" fmla="*/ 1223 w 1322"/>
              <a:gd name="T11" fmla="*/ 0 h 337"/>
              <a:gd name="T12" fmla="*/ 1208 w 1322"/>
              <a:gd name="T13" fmla="*/ 0 h 337"/>
              <a:gd name="T14" fmla="*/ 1198 w 1322"/>
              <a:gd name="T15" fmla="*/ 10 h 337"/>
              <a:gd name="T16" fmla="*/ 1143 w 1322"/>
              <a:gd name="T17" fmla="*/ 44 h 337"/>
              <a:gd name="T18" fmla="*/ 1088 w 1322"/>
              <a:gd name="T19" fmla="*/ 79 h 337"/>
              <a:gd name="T20" fmla="*/ 1034 w 1322"/>
              <a:gd name="T21" fmla="*/ 109 h 337"/>
              <a:gd name="T22" fmla="*/ 974 w 1322"/>
              <a:gd name="T23" fmla="*/ 139 h 337"/>
              <a:gd name="T24" fmla="*/ 914 w 1322"/>
              <a:gd name="T25" fmla="*/ 158 h 337"/>
              <a:gd name="T26" fmla="*/ 855 w 1322"/>
              <a:gd name="T27" fmla="*/ 178 h 337"/>
              <a:gd name="T28" fmla="*/ 795 w 1322"/>
              <a:gd name="T29" fmla="*/ 193 h 337"/>
              <a:gd name="T30" fmla="*/ 731 w 1322"/>
              <a:gd name="T31" fmla="*/ 203 h 337"/>
              <a:gd name="T32" fmla="*/ 661 w 1322"/>
              <a:gd name="T33" fmla="*/ 208 h 337"/>
              <a:gd name="T34" fmla="*/ 596 w 1322"/>
              <a:gd name="T35" fmla="*/ 203 h 337"/>
              <a:gd name="T36" fmla="*/ 522 w 1322"/>
              <a:gd name="T37" fmla="*/ 193 h 337"/>
              <a:gd name="T38" fmla="*/ 452 w 1322"/>
              <a:gd name="T39" fmla="*/ 173 h 337"/>
              <a:gd name="T40" fmla="*/ 378 w 1322"/>
              <a:gd name="T41" fmla="*/ 148 h 337"/>
              <a:gd name="T42" fmla="*/ 303 w 1322"/>
              <a:gd name="T43" fmla="*/ 119 h 337"/>
              <a:gd name="T44" fmla="*/ 224 w 1322"/>
              <a:gd name="T45" fmla="*/ 79 h 337"/>
              <a:gd name="T46" fmla="*/ 139 w 1322"/>
              <a:gd name="T47" fmla="*/ 24 h 337"/>
              <a:gd name="T48" fmla="*/ 119 w 1322"/>
              <a:gd name="T49" fmla="*/ 14 h 337"/>
              <a:gd name="T50" fmla="*/ 99 w 1322"/>
              <a:gd name="T51" fmla="*/ 10 h 337"/>
              <a:gd name="T52" fmla="*/ 85 w 1322"/>
              <a:gd name="T53" fmla="*/ 14 h 337"/>
              <a:gd name="T54" fmla="*/ 65 w 1322"/>
              <a:gd name="T55" fmla="*/ 19 h 337"/>
              <a:gd name="T56" fmla="*/ 30 w 1322"/>
              <a:gd name="T57" fmla="*/ 39 h 337"/>
              <a:gd name="T58" fmla="*/ 0 w 1322"/>
              <a:gd name="T59" fmla="*/ 69 h 337"/>
              <a:gd name="T60" fmla="*/ 94 w 1322"/>
              <a:gd name="T61" fmla="*/ 139 h 337"/>
              <a:gd name="T62" fmla="*/ 189 w 1322"/>
              <a:gd name="T63" fmla="*/ 193 h 337"/>
              <a:gd name="T64" fmla="*/ 278 w 1322"/>
              <a:gd name="T65" fmla="*/ 243 h 337"/>
              <a:gd name="T66" fmla="*/ 368 w 1322"/>
              <a:gd name="T67" fmla="*/ 283 h 337"/>
              <a:gd name="T68" fmla="*/ 452 w 1322"/>
              <a:gd name="T69" fmla="*/ 307 h 337"/>
              <a:gd name="T70" fmla="*/ 542 w 1322"/>
              <a:gd name="T71" fmla="*/ 327 h 337"/>
              <a:gd name="T72" fmla="*/ 626 w 1322"/>
              <a:gd name="T73" fmla="*/ 337 h 337"/>
              <a:gd name="T74" fmla="*/ 706 w 1322"/>
              <a:gd name="T75" fmla="*/ 337 h 337"/>
              <a:gd name="T76" fmla="*/ 790 w 1322"/>
              <a:gd name="T77" fmla="*/ 332 h 337"/>
              <a:gd name="T78" fmla="*/ 870 w 1322"/>
              <a:gd name="T79" fmla="*/ 312 h 337"/>
              <a:gd name="T80" fmla="*/ 949 w 1322"/>
              <a:gd name="T81" fmla="*/ 287 h 337"/>
              <a:gd name="T82" fmla="*/ 1024 w 1322"/>
              <a:gd name="T83" fmla="*/ 258 h 337"/>
              <a:gd name="T84" fmla="*/ 1098 w 1322"/>
              <a:gd name="T85" fmla="*/ 218 h 337"/>
              <a:gd name="T86" fmla="*/ 1173 w 1322"/>
              <a:gd name="T87" fmla="*/ 168 h 337"/>
              <a:gd name="T88" fmla="*/ 1247 w 1322"/>
              <a:gd name="T89" fmla="*/ 114 h 337"/>
              <a:gd name="T90" fmla="*/ 1322 w 1322"/>
              <a:gd name="T91" fmla="*/ 49 h 3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22"/>
              <a:gd name="T139" fmla="*/ 0 h 337"/>
              <a:gd name="T140" fmla="*/ 1322 w 1322"/>
              <a:gd name="T141" fmla="*/ 337 h 3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22" h="337">
                <a:moveTo>
                  <a:pt x="1322" y="49"/>
                </a:moveTo>
                <a:lnTo>
                  <a:pt x="1272" y="39"/>
                </a:lnTo>
                <a:lnTo>
                  <a:pt x="1257" y="19"/>
                </a:lnTo>
                <a:lnTo>
                  <a:pt x="1237" y="5"/>
                </a:lnTo>
                <a:lnTo>
                  <a:pt x="1228" y="0"/>
                </a:lnTo>
                <a:lnTo>
                  <a:pt x="1223" y="0"/>
                </a:lnTo>
                <a:lnTo>
                  <a:pt x="1208" y="0"/>
                </a:lnTo>
                <a:lnTo>
                  <a:pt x="1198" y="10"/>
                </a:lnTo>
                <a:lnTo>
                  <a:pt x="1143" y="44"/>
                </a:lnTo>
                <a:lnTo>
                  <a:pt x="1088" y="79"/>
                </a:lnTo>
                <a:lnTo>
                  <a:pt x="1034" y="109"/>
                </a:lnTo>
                <a:lnTo>
                  <a:pt x="974" y="139"/>
                </a:lnTo>
                <a:lnTo>
                  <a:pt x="914" y="158"/>
                </a:lnTo>
                <a:lnTo>
                  <a:pt x="855" y="178"/>
                </a:lnTo>
                <a:lnTo>
                  <a:pt x="795" y="193"/>
                </a:lnTo>
                <a:lnTo>
                  <a:pt x="731" y="203"/>
                </a:lnTo>
                <a:lnTo>
                  <a:pt x="661" y="208"/>
                </a:lnTo>
                <a:lnTo>
                  <a:pt x="596" y="203"/>
                </a:lnTo>
                <a:lnTo>
                  <a:pt x="522" y="193"/>
                </a:lnTo>
                <a:lnTo>
                  <a:pt x="452" y="173"/>
                </a:lnTo>
                <a:lnTo>
                  <a:pt x="378" y="148"/>
                </a:lnTo>
                <a:lnTo>
                  <a:pt x="303" y="119"/>
                </a:lnTo>
                <a:lnTo>
                  <a:pt x="224" y="79"/>
                </a:lnTo>
                <a:lnTo>
                  <a:pt x="139" y="24"/>
                </a:lnTo>
                <a:lnTo>
                  <a:pt x="119" y="14"/>
                </a:lnTo>
                <a:lnTo>
                  <a:pt x="99" y="10"/>
                </a:lnTo>
                <a:lnTo>
                  <a:pt x="85" y="14"/>
                </a:lnTo>
                <a:lnTo>
                  <a:pt x="65" y="19"/>
                </a:lnTo>
                <a:lnTo>
                  <a:pt x="30" y="39"/>
                </a:lnTo>
                <a:lnTo>
                  <a:pt x="0" y="69"/>
                </a:lnTo>
                <a:lnTo>
                  <a:pt x="94" y="139"/>
                </a:lnTo>
                <a:lnTo>
                  <a:pt x="189" y="193"/>
                </a:lnTo>
                <a:lnTo>
                  <a:pt x="278" y="243"/>
                </a:lnTo>
                <a:lnTo>
                  <a:pt x="368" y="283"/>
                </a:lnTo>
                <a:lnTo>
                  <a:pt x="452" y="307"/>
                </a:lnTo>
                <a:lnTo>
                  <a:pt x="542" y="327"/>
                </a:lnTo>
                <a:lnTo>
                  <a:pt x="626" y="337"/>
                </a:lnTo>
                <a:lnTo>
                  <a:pt x="706" y="337"/>
                </a:lnTo>
                <a:lnTo>
                  <a:pt x="790" y="332"/>
                </a:lnTo>
                <a:lnTo>
                  <a:pt x="870" y="312"/>
                </a:lnTo>
                <a:lnTo>
                  <a:pt x="949" y="287"/>
                </a:lnTo>
                <a:lnTo>
                  <a:pt x="1024" y="258"/>
                </a:lnTo>
                <a:lnTo>
                  <a:pt x="1098" y="218"/>
                </a:lnTo>
                <a:lnTo>
                  <a:pt x="1173" y="168"/>
                </a:lnTo>
                <a:lnTo>
                  <a:pt x="1247" y="114"/>
                </a:lnTo>
                <a:lnTo>
                  <a:pt x="1322" y="49"/>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 name="Freeform 711"/>
          <xdr:cNvSpPr>
            <a:spLocks noEditPoints="1"/>
          </xdr:cNvSpPr>
        </xdr:nvSpPr>
        <xdr:spPr bwMode="auto">
          <a:xfrm>
            <a:off x="567" y="1727"/>
            <a:ext cx="1138" cy="258"/>
          </a:xfrm>
          <a:custGeom>
            <a:avLst/>
            <a:gdLst>
              <a:gd name="T0" fmla="*/ 39 w 1138"/>
              <a:gd name="T1" fmla="*/ 60 h 258"/>
              <a:gd name="T2" fmla="*/ 54 w 1138"/>
              <a:gd name="T3" fmla="*/ 95 h 258"/>
              <a:gd name="T4" fmla="*/ 29 w 1138"/>
              <a:gd name="T5" fmla="*/ 50 h 258"/>
              <a:gd name="T6" fmla="*/ 89 w 1138"/>
              <a:gd name="T7" fmla="*/ 60 h 258"/>
              <a:gd name="T8" fmla="*/ 149 w 1138"/>
              <a:gd name="T9" fmla="*/ 90 h 258"/>
              <a:gd name="T10" fmla="*/ 79 w 1138"/>
              <a:gd name="T11" fmla="*/ 75 h 258"/>
              <a:gd name="T12" fmla="*/ 129 w 1138"/>
              <a:gd name="T13" fmla="*/ 95 h 258"/>
              <a:gd name="T14" fmla="*/ 144 w 1138"/>
              <a:gd name="T15" fmla="*/ 139 h 258"/>
              <a:gd name="T16" fmla="*/ 188 w 1138"/>
              <a:gd name="T17" fmla="*/ 124 h 258"/>
              <a:gd name="T18" fmla="*/ 193 w 1138"/>
              <a:gd name="T19" fmla="*/ 164 h 258"/>
              <a:gd name="T20" fmla="*/ 149 w 1138"/>
              <a:gd name="T21" fmla="*/ 144 h 258"/>
              <a:gd name="T22" fmla="*/ 218 w 1138"/>
              <a:gd name="T23" fmla="*/ 109 h 258"/>
              <a:gd name="T24" fmla="*/ 243 w 1138"/>
              <a:gd name="T25" fmla="*/ 154 h 258"/>
              <a:gd name="T26" fmla="*/ 278 w 1138"/>
              <a:gd name="T27" fmla="*/ 129 h 258"/>
              <a:gd name="T28" fmla="*/ 308 w 1138"/>
              <a:gd name="T29" fmla="*/ 164 h 258"/>
              <a:gd name="T30" fmla="*/ 323 w 1138"/>
              <a:gd name="T31" fmla="*/ 204 h 258"/>
              <a:gd name="T32" fmla="*/ 402 w 1138"/>
              <a:gd name="T33" fmla="*/ 224 h 258"/>
              <a:gd name="T34" fmla="*/ 377 w 1138"/>
              <a:gd name="T35" fmla="*/ 179 h 258"/>
              <a:gd name="T36" fmla="*/ 397 w 1138"/>
              <a:gd name="T37" fmla="*/ 199 h 258"/>
              <a:gd name="T38" fmla="*/ 432 w 1138"/>
              <a:gd name="T39" fmla="*/ 194 h 258"/>
              <a:gd name="T40" fmla="*/ 477 w 1138"/>
              <a:gd name="T41" fmla="*/ 243 h 258"/>
              <a:gd name="T42" fmla="*/ 492 w 1138"/>
              <a:gd name="T43" fmla="*/ 184 h 258"/>
              <a:gd name="T44" fmla="*/ 521 w 1138"/>
              <a:gd name="T45" fmla="*/ 214 h 258"/>
              <a:gd name="T46" fmla="*/ 541 w 1138"/>
              <a:gd name="T47" fmla="*/ 248 h 258"/>
              <a:gd name="T48" fmla="*/ 616 w 1138"/>
              <a:gd name="T49" fmla="*/ 219 h 258"/>
              <a:gd name="T50" fmla="*/ 556 w 1138"/>
              <a:gd name="T51" fmla="*/ 253 h 258"/>
              <a:gd name="T52" fmla="*/ 581 w 1138"/>
              <a:gd name="T53" fmla="*/ 189 h 258"/>
              <a:gd name="T54" fmla="*/ 591 w 1138"/>
              <a:gd name="T55" fmla="*/ 199 h 258"/>
              <a:gd name="T56" fmla="*/ 586 w 1138"/>
              <a:gd name="T57" fmla="*/ 248 h 258"/>
              <a:gd name="T58" fmla="*/ 626 w 1138"/>
              <a:gd name="T59" fmla="*/ 258 h 258"/>
              <a:gd name="T60" fmla="*/ 670 w 1138"/>
              <a:gd name="T61" fmla="*/ 184 h 258"/>
              <a:gd name="T62" fmla="*/ 670 w 1138"/>
              <a:gd name="T63" fmla="*/ 224 h 258"/>
              <a:gd name="T64" fmla="*/ 656 w 1138"/>
              <a:gd name="T65" fmla="*/ 229 h 258"/>
              <a:gd name="T66" fmla="*/ 641 w 1138"/>
              <a:gd name="T67" fmla="*/ 253 h 258"/>
              <a:gd name="T68" fmla="*/ 665 w 1138"/>
              <a:gd name="T69" fmla="*/ 204 h 258"/>
              <a:gd name="T70" fmla="*/ 641 w 1138"/>
              <a:gd name="T71" fmla="*/ 194 h 258"/>
              <a:gd name="T72" fmla="*/ 715 w 1138"/>
              <a:gd name="T73" fmla="*/ 169 h 258"/>
              <a:gd name="T74" fmla="*/ 740 w 1138"/>
              <a:gd name="T75" fmla="*/ 189 h 258"/>
              <a:gd name="T76" fmla="*/ 750 w 1138"/>
              <a:gd name="T77" fmla="*/ 224 h 258"/>
              <a:gd name="T78" fmla="*/ 820 w 1138"/>
              <a:gd name="T79" fmla="*/ 144 h 258"/>
              <a:gd name="T80" fmla="*/ 834 w 1138"/>
              <a:gd name="T81" fmla="*/ 199 h 258"/>
              <a:gd name="T82" fmla="*/ 780 w 1138"/>
              <a:gd name="T83" fmla="*/ 169 h 258"/>
              <a:gd name="T84" fmla="*/ 820 w 1138"/>
              <a:gd name="T85" fmla="*/ 194 h 258"/>
              <a:gd name="T86" fmla="*/ 815 w 1138"/>
              <a:gd name="T87" fmla="*/ 154 h 258"/>
              <a:gd name="T88" fmla="*/ 844 w 1138"/>
              <a:gd name="T89" fmla="*/ 149 h 258"/>
              <a:gd name="T90" fmla="*/ 904 w 1138"/>
              <a:gd name="T91" fmla="*/ 124 h 258"/>
              <a:gd name="T92" fmla="*/ 844 w 1138"/>
              <a:gd name="T93" fmla="*/ 164 h 258"/>
              <a:gd name="T94" fmla="*/ 899 w 1138"/>
              <a:gd name="T95" fmla="*/ 144 h 258"/>
              <a:gd name="T96" fmla="*/ 944 w 1138"/>
              <a:gd name="T97" fmla="*/ 134 h 258"/>
              <a:gd name="T98" fmla="*/ 988 w 1138"/>
              <a:gd name="T99" fmla="*/ 124 h 258"/>
              <a:gd name="T100" fmla="*/ 949 w 1138"/>
              <a:gd name="T101" fmla="*/ 119 h 258"/>
              <a:gd name="T102" fmla="*/ 969 w 1138"/>
              <a:gd name="T103" fmla="*/ 75 h 258"/>
              <a:gd name="T104" fmla="*/ 959 w 1138"/>
              <a:gd name="T105" fmla="*/ 90 h 258"/>
              <a:gd name="T106" fmla="*/ 979 w 1138"/>
              <a:gd name="T107" fmla="*/ 99 h 258"/>
              <a:gd name="T108" fmla="*/ 993 w 1138"/>
              <a:gd name="T109" fmla="*/ 134 h 258"/>
              <a:gd name="T110" fmla="*/ 1003 w 1138"/>
              <a:gd name="T111" fmla="*/ 55 h 258"/>
              <a:gd name="T112" fmla="*/ 1043 w 1138"/>
              <a:gd name="T113" fmla="*/ 99 h 258"/>
              <a:gd name="T114" fmla="*/ 1038 w 1138"/>
              <a:gd name="T115" fmla="*/ 35 h 258"/>
              <a:gd name="T116" fmla="*/ 1053 w 1138"/>
              <a:gd name="T117" fmla="*/ 109 h 258"/>
              <a:gd name="T118" fmla="*/ 1003 w 1138"/>
              <a:gd name="T119" fmla="*/ 95 h 258"/>
              <a:gd name="T120" fmla="*/ 1073 w 1138"/>
              <a:gd name="T121" fmla="*/ 15 h 258"/>
              <a:gd name="T122" fmla="*/ 1118 w 1138"/>
              <a:gd name="T123" fmla="*/ 70 h 2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138"/>
              <a:gd name="T187" fmla="*/ 0 h 258"/>
              <a:gd name="T188" fmla="*/ 1138 w 1138"/>
              <a:gd name="T189" fmla="*/ 258 h 25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138" h="258">
                <a:moveTo>
                  <a:pt x="0" y="65"/>
                </a:moveTo>
                <a:lnTo>
                  <a:pt x="9" y="50"/>
                </a:lnTo>
                <a:lnTo>
                  <a:pt x="14" y="35"/>
                </a:lnTo>
                <a:lnTo>
                  <a:pt x="24" y="15"/>
                </a:lnTo>
                <a:lnTo>
                  <a:pt x="34" y="0"/>
                </a:lnTo>
                <a:lnTo>
                  <a:pt x="44" y="10"/>
                </a:lnTo>
                <a:lnTo>
                  <a:pt x="49" y="15"/>
                </a:lnTo>
                <a:lnTo>
                  <a:pt x="44" y="35"/>
                </a:lnTo>
                <a:lnTo>
                  <a:pt x="39" y="60"/>
                </a:lnTo>
                <a:lnTo>
                  <a:pt x="54" y="45"/>
                </a:lnTo>
                <a:lnTo>
                  <a:pt x="74" y="25"/>
                </a:lnTo>
                <a:lnTo>
                  <a:pt x="84" y="35"/>
                </a:lnTo>
                <a:lnTo>
                  <a:pt x="94" y="40"/>
                </a:lnTo>
                <a:lnTo>
                  <a:pt x="84" y="55"/>
                </a:lnTo>
                <a:lnTo>
                  <a:pt x="74" y="70"/>
                </a:lnTo>
                <a:lnTo>
                  <a:pt x="64" y="85"/>
                </a:lnTo>
                <a:lnTo>
                  <a:pt x="59" y="99"/>
                </a:lnTo>
                <a:lnTo>
                  <a:pt x="54" y="95"/>
                </a:lnTo>
                <a:lnTo>
                  <a:pt x="44" y="90"/>
                </a:lnTo>
                <a:lnTo>
                  <a:pt x="59" y="70"/>
                </a:lnTo>
                <a:lnTo>
                  <a:pt x="74" y="45"/>
                </a:lnTo>
                <a:lnTo>
                  <a:pt x="54" y="65"/>
                </a:lnTo>
                <a:lnTo>
                  <a:pt x="34" y="85"/>
                </a:lnTo>
                <a:lnTo>
                  <a:pt x="29" y="80"/>
                </a:lnTo>
                <a:lnTo>
                  <a:pt x="24" y="75"/>
                </a:lnTo>
                <a:lnTo>
                  <a:pt x="24" y="65"/>
                </a:lnTo>
                <a:lnTo>
                  <a:pt x="29" y="50"/>
                </a:lnTo>
                <a:lnTo>
                  <a:pt x="34" y="35"/>
                </a:lnTo>
                <a:lnTo>
                  <a:pt x="39" y="20"/>
                </a:lnTo>
                <a:lnTo>
                  <a:pt x="24" y="45"/>
                </a:lnTo>
                <a:lnTo>
                  <a:pt x="9" y="70"/>
                </a:lnTo>
                <a:lnTo>
                  <a:pt x="4" y="65"/>
                </a:lnTo>
                <a:lnTo>
                  <a:pt x="0" y="65"/>
                </a:lnTo>
                <a:close/>
                <a:moveTo>
                  <a:pt x="79" y="75"/>
                </a:moveTo>
                <a:lnTo>
                  <a:pt x="84" y="65"/>
                </a:lnTo>
                <a:lnTo>
                  <a:pt x="89" y="60"/>
                </a:lnTo>
                <a:lnTo>
                  <a:pt x="94" y="55"/>
                </a:lnTo>
                <a:lnTo>
                  <a:pt x="99" y="50"/>
                </a:lnTo>
                <a:lnTo>
                  <a:pt x="104" y="50"/>
                </a:lnTo>
                <a:lnTo>
                  <a:pt x="114" y="50"/>
                </a:lnTo>
                <a:lnTo>
                  <a:pt x="119" y="50"/>
                </a:lnTo>
                <a:lnTo>
                  <a:pt x="129" y="55"/>
                </a:lnTo>
                <a:lnTo>
                  <a:pt x="139" y="65"/>
                </a:lnTo>
                <a:lnTo>
                  <a:pt x="144" y="75"/>
                </a:lnTo>
                <a:lnTo>
                  <a:pt x="149" y="90"/>
                </a:lnTo>
                <a:lnTo>
                  <a:pt x="144" y="104"/>
                </a:lnTo>
                <a:lnTo>
                  <a:pt x="139" y="114"/>
                </a:lnTo>
                <a:lnTo>
                  <a:pt x="124" y="124"/>
                </a:lnTo>
                <a:lnTo>
                  <a:pt x="114" y="124"/>
                </a:lnTo>
                <a:lnTo>
                  <a:pt x="99" y="119"/>
                </a:lnTo>
                <a:lnTo>
                  <a:pt x="89" y="109"/>
                </a:lnTo>
                <a:lnTo>
                  <a:pt x="79" y="99"/>
                </a:lnTo>
                <a:lnTo>
                  <a:pt x="79" y="85"/>
                </a:lnTo>
                <a:lnTo>
                  <a:pt x="79" y="75"/>
                </a:lnTo>
                <a:close/>
                <a:moveTo>
                  <a:pt x="94" y="80"/>
                </a:moveTo>
                <a:lnTo>
                  <a:pt x="94" y="90"/>
                </a:lnTo>
                <a:lnTo>
                  <a:pt x="94" y="99"/>
                </a:lnTo>
                <a:lnTo>
                  <a:pt x="99" y="104"/>
                </a:lnTo>
                <a:lnTo>
                  <a:pt x="104" y="109"/>
                </a:lnTo>
                <a:lnTo>
                  <a:pt x="114" y="109"/>
                </a:lnTo>
                <a:lnTo>
                  <a:pt x="119" y="109"/>
                </a:lnTo>
                <a:lnTo>
                  <a:pt x="124" y="104"/>
                </a:lnTo>
                <a:lnTo>
                  <a:pt x="129" y="95"/>
                </a:lnTo>
                <a:lnTo>
                  <a:pt x="134" y="85"/>
                </a:lnTo>
                <a:lnTo>
                  <a:pt x="134" y="80"/>
                </a:lnTo>
                <a:lnTo>
                  <a:pt x="129" y="70"/>
                </a:lnTo>
                <a:lnTo>
                  <a:pt x="124" y="65"/>
                </a:lnTo>
                <a:lnTo>
                  <a:pt x="114" y="65"/>
                </a:lnTo>
                <a:lnTo>
                  <a:pt x="109" y="65"/>
                </a:lnTo>
                <a:lnTo>
                  <a:pt x="99" y="70"/>
                </a:lnTo>
                <a:lnTo>
                  <a:pt x="94" y="80"/>
                </a:lnTo>
                <a:close/>
                <a:moveTo>
                  <a:pt x="144" y="139"/>
                </a:moveTo>
                <a:lnTo>
                  <a:pt x="149" y="124"/>
                </a:lnTo>
                <a:lnTo>
                  <a:pt x="154" y="109"/>
                </a:lnTo>
                <a:lnTo>
                  <a:pt x="159" y="90"/>
                </a:lnTo>
                <a:lnTo>
                  <a:pt x="164" y="75"/>
                </a:lnTo>
                <a:lnTo>
                  <a:pt x="173" y="80"/>
                </a:lnTo>
                <a:lnTo>
                  <a:pt x="178" y="80"/>
                </a:lnTo>
                <a:lnTo>
                  <a:pt x="183" y="95"/>
                </a:lnTo>
                <a:lnTo>
                  <a:pt x="183" y="109"/>
                </a:lnTo>
                <a:lnTo>
                  <a:pt x="188" y="124"/>
                </a:lnTo>
                <a:lnTo>
                  <a:pt x="188" y="139"/>
                </a:lnTo>
                <a:lnTo>
                  <a:pt x="198" y="114"/>
                </a:lnTo>
                <a:lnTo>
                  <a:pt x="203" y="95"/>
                </a:lnTo>
                <a:lnTo>
                  <a:pt x="213" y="99"/>
                </a:lnTo>
                <a:lnTo>
                  <a:pt x="218" y="99"/>
                </a:lnTo>
                <a:lnTo>
                  <a:pt x="213" y="119"/>
                </a:lnTo>
                <a:lnTo>
                  <a:pt x="208" y="134"/>
                </a:lnTo>
                <a:lnTo>
                  <a:pt x="198" y="149"/>
                </a:lnTo>
                <a:lnTo>
                  <a:pt x="193" y="164"/>
                </a:lnTo>
                <a:lnTo>
                  <a:pt x="188" y="159"/>
                </a:lnTo>
                <a:lnTo>
                  <a:pt x="183" y="159"/>
                </a:lnTo>
                <a:lnTo>
                  <a:pt x="178" y="144"/>
                </a:lnTo>
                <a:lnTo>
                  <a:pt x="173" y="129"/>
                </a:lnTo>
                <a:lnTo>
                  <a:pt x="173" y="119"/>
                </a:lnTo>
                <a:lnTo>
                  <a:pt x="168" y="104"/>
                </a:lnTo>
                <a:lnTo>
                  <a:pt x="164" y="124"/>
                </a:lnTo>
                <a:lnTo>
                  <a:pt x="154" y="144"/>
                </a:lnTo>
                <a:lnTo>
                  <a:pt x="149" y="144"/>
                </a:lnTo>
                <a:lnTo>
                  <a:pt x="144" y="139"/>
                </a:lnTo>
                <a:close/>
                <a:moveTo>
                  <a:pt x="223" y="179"/>
                </a:moveTo>
                <a:lnTo>
                  <a:pt x="228" y="164"/>
                </a:lnTo>
                <a:lnTo>
                  <a:pt x="233" y="149"/>
                </a:lnTo>
                <a:lnTo>
                  <a:pt x="233" y="134"/>
                </a:lnTo>
                <a:lnTo>
                  <a:pt x="238" y="124"/>
                </a:lnTo>
                <a:lnTo>
                  <a:pt x="228" y="119"/>
                </a:lnTo>
                <a:lnTo>
                  <a:pt x="218" y="114"/>
                </a:lnTo>
                <a:lnTo>
                  <a:pt x="218" y="109"/>
                </a:lnTo>
                <a:lnTo>
                  <a:pt x="223" y="104"/>
                </a:lnTo>
                <a:lnTo>
                  <a:pt x="248" y="114"/>
                </a:lnTo>
                <a:lnTo>
                  <a:pt x="278" y="124"/>
                </a:lnTo>
                <a:lnTo>
                  <a:pt x="273" y="134"/>
                </a:lnTo>
                <a:lnTo>
                  <a:pt x="273" y="139"/>
                </a:lnTo>
                <a:lnTo>
                  <a:pt x="263" y="134"/>
                </a:lnTo>
                <a:lnTo>
                  <a:pt x="253" y="129"/>
                </a:lnTo>
                <a:lnTo>
                  <a:pt x="248" y="144"/>
                </a:lnTo>
                <a:lnTo>
                  <a:pt x="243" y="154"/>
                </a:lnTo>
                <a:lnTo>
                  <a:pt x="243" y="169"/>
                </a:lnTo>
                <a:lnTo>
                  <a:pt x="238" y="184"/>
                </a:lnTo>
                <a:lnTo>
                  <a:pt x="233" y="179"/>
                </a:lnTo>
                <a:lnTo>
                  <a:pt x="223" y="179"/>
                </a:lnTo>
                <a:close/>
                <a:moveTo>
                  <a:pt x="268" y="194"/>
                </a:moveTo>
                <a:lnTo>
                  <a:pt x="268" y="179"/>
                </a:lnTo>
                <a:lnTo>
                  <a:pt x="273" y="164"/>
                </a:lnTo>
                <a:lnTo>
                  <a:pt x="278" y="144"/>
                </a:lnTo>
                <a:lnTo>
                  <a:pt x="278" y="129"/>
                </a:lnTo>
                <a:lnTo>
                  <a:pt x="308" y="139"/>
                </a:lnTo>
                <a:lnTo>
                  <a:pt x="332" y="144"/>
                </a:lnTo>
                <a:lnTo>
                  <a:pt x="328" y="154"/>
                </a:lnTo>
                <a:lnTo>
                  <a:pt x="328" y="159"/>
                </a:lnTo>
                <a:lnTo>
                  <a:pt x="308" y="149"/>
                </a:lnTo>
                <a:lnTo>
                  <a:pt x="293" y="144"/>
                </a:lnTo>
                <a:lnTo>
                  <a:pt x="288" y="154"/>
                </a:lnTo>
                <a:lnTo>
                  <a:pt x="288" y="159"/>
                </a:lnTo>
                <a:lnTo>
                  <a:pt x="308" y="164"/>
                </a:lnTo>
                <a:lnTo>
                  <a:pt x="323" y="174"/>
                </a:lnTo>
                <a:lnTo>
                  <a:pt x="323" y="179"/>
                </a:lnTo>
                <a:lnTo>
                  <a:pt x="323" y="184"/>
                </a:lnTo>
                <a:lnTo>
                  <a:pt x="303" y="179"/>
                </a:lnTo>
                <a:lnTo>
                  <a:pt x="288" y="169"/>
                </a:lnTo>
                <a:lnTo>
                  <a:pt x="283" y="179"/>
                </a:lnTo>
                <a:lnTo>
                  <a:pt x="283" y="189"/>
                </a:lnTo>
                <a:lnTo>
                  <a:pt x="303" y="194"/>
                </a:lnTo>
                <a:lnTo>
                  <a:pt x="323" y="204"/>
                </a:lnTo>
                <a:lnTo>
                  <a:pt x="318" y="209"/>
                </a:lnTo>
                <a:lnTo>
                  <a:pt x="318" y="214"/>
                </a:lnTo>
                <a:lnTo>
                  <a:pt x="293" y="204"/>
                </a:lnTo>
                <a:lnTo>
                  <a:pt x="268" y="194"/>
                </a:lnTo>
                <a:close/>
                <a:moveTo>
                  <a:pt x="422" y="243"/>
                </a:moveTo>
                <a:lnTo>
                  <a:pt x="412" y="243"/>
                </a:lnTo>
                <a:lnTo>
                  <a:pt x="407" y="238"/>
                </a:lnTo>
                <a:lnTo>
                  <a:pt x="402" y="234"/>
                </a:lnTo>
                <a:lnTo>
                  <a:pt x="402" y="224"/>
                </a:lnTo>
                <a:lnTo>
                  <a:pt x="387" y="219"/>
                </a:lnTo>
                <a:lnTo>
                  <a:pt x="372" y="214"/>
                </a:lnTo>
                <a:lnTo>
                  <a:pt x="367" y="224"/>
                </a:lnTo>
                <a:lnTo>
                  <a:pt x="367" y="229"/>
                </a:lnTo>
                <a:lnTo>
                  <a:pt x="357" y="229"/>
                </a:lnTo>
                <a:lnTo>
                  <a:pt x="352" y="224"/>
                </a:lnTo>
                <a:lnTo>
                  <a:pt x="357" y="209"/>
                </a:lnTo>
                <a:lnTo>
                  <a:pt x="367" y="194"/>
                </a:lnTo>
                <a:lnTo>
                  <a:pt x="377" y="179"/>
                </a:lnTo>
                <a:lnTo>
                  <a:pt x="387" y="164"/>
                </a:lnTo>
                <a:lnTo>
                  <a:pt x="397" y="164"/>
                </a:lnTo>
                <a:lnTo>
                  <a:pt x="402" y="169"/>
                </a:lnTo>
                <a:lnTo>
                  <a:pt x="407" y="189"/>
                </a:lnTo>
                <a:lnTo>
                  <a:pt x="412" y="209"/>
                </a:lnTo>
                <a:lnTo>
                  <a:pt x="417" y="224"/>
                </a:lnTo>
                <a:lnTo>
                  <a:pt x="422" y="243"/>
                </a:lnTo>
                <a:close/>
                <a:moveTo>
                  <a:pt x="397" y="209"/>
                </a:moveTo>
                <a:lnTo>
                  <a:pt x="397" y="199"/>
                </a:lnTo>
                <a:lnTo>
                  <a:pt x="392" y="184"/>
                </a:lnTo>
                <a:lnTo>
                  <a:pt x="387" y="194"/>
                </a:lnTo>
                <a:lnTo>
                  <a:pt x="377" y="204"/>
                </a:lnTo>
                <a:lnTo>
                  <a:pt x="387" y="209"/>
                </a:lnTo>
                <a:lnTo>
                  <a:pt x="397" y="209"/>
                </a:lnTo>
                <a:close/>
                <a:moveTo>
                  <a:pt x="427" y="243"/>
                </a:moveTo>
                <a:lnTo>
                  <a:pt x="427" y="229"/>
                </a:lnTo>
                <a:lnTo>
                  <a:pt x="432" y="209"/>
                </a:lnTo>
                <a:lnTo>
                  <a:pt x="432" y="194"/>
                </a:lnTo>
                <a:lnTo>
                  <a:pt x="432" y="174"/>
                </a:lnTo>
                <a:lnTo>
                  <a:pt x="442" y="179"/>
                </a:lnTo>
                <a:lnTo>
                  <a:pt x="447" y="179"/>
                </a:lnTo>
                <a:lnTo>
                  <a:pt x="447" y="194"/>
                </a:lnTo>
                <a:lnTo>
                  <a:pt x="447" y="209"/>
                </a:lnTo>
                <a:lnTo>
                  <a:pt x="442" y="224"/>
                </a:lnTo>
                <a:lnTo>
                  <a:pt x="442" y="234"/>
                </a:lnTo>
                <a:lnTo>
                  <a:pt x="462" y="238"/>
                </a:lnTo>
                <a:lnTo>
                  <a:pt x="477" y="243"/>
                </a:lnTo>
                <a:lnTo>
                  <a:pt x="477" y="248"/>
                </a:lnTo>
                <a:lnTo>
                  <a:pt x="477" y="253"/>
                </a:lnTo>
                <a:lnTo>
                  <a:pt x="452" y="248"/>
                </a:lnTo>
                <a:lnTo>
                  <a:pt x="427" y="243"/>
                </a:lnTo>
                <a:close/>
                <a:moveTo>
                  <a:pt x="487" y="253"/>
                </a:moveTo>
                <a:lnTo>
                  <a:pt x="487" y="238"/>
                </a:lnTo>
                <a:lnTo>
                  <a:pt x="487" y="219"/>
                </a:lnTo>
                <a:lnTo>
                  <a:pt x="492" y="204"/>
                </a:lnTo>
                <a:lnTo>
                  <a:pt x="492" y="184"/>
                </a:lnTo>
                <a:lnTo>
                  <a:pt x="516" y="189"/>
                </a:lnTo>
                <a:lnTo>
                  <a:pt x="541" y="189"/>
                </a:lnTo>
                <a:lnTo>
                  <a:pt x="541" y="194"/>
                </a:lnTo>
                <a:lnTo>
                  <a:pt x="541" y="199"/>
                </a:lnTo>
                <a:lnTo>
                  <a:pt x="521" y="199"/>
                </a:lnTo>
                <a:lnTo>
                  <a:pt x="501" y="199"/>
                </a:lnTo>
                <a:lnTo>
                  <a:pt x="501" y="204"/>
                </a:lnTo>
                <a:lnTo>
                  <a:pt x="501" y="214"/>
                </a:lnTo>
                <a:lnTo>
                  <a:pt x="521" y="214"/>
                </a:lnTo>
                <a:lnTo>
                  <a:pt x="536" y="219"/>
                </a:lnTo>
                <a:lnTo>
                  <a:pt x="536" y="224"/>
                </a:lnTo>
                <a:lnTo>
                  <a:pt x="536" y="229"/>
                </a:lnTo>
                <a:lnTo>
                  <a:pt x="521" y="229"/>
                </a:lnTo>
                <a:lnTo>
                  <a:pt x="501" y="224"/>
                </a:lnTo>
                <a:lnTo>
                  <a:pt x="501" y="234"/>
                </a:lnTo>
                <a:lnTo>
                  <a:pt x="501" y="243"/>
                </a:lnTo>
                <a:lnTo>
                  <a:pt x="521" y="243"/>
                </a:lnTo>
                <a:lnTo>
                  <a:pt x="541" y="248"/>
                </a:lnTo>
                <a:lnTo>
                  <a:pt x="541" y="253"/>
                </a:lnTo>
                <a:lnTo>
                  <a:pt x="541" y="258"/>
                </a:lnTo>
                <a:lnTo>
                  <a:pt x="511" y="258"/>
                </a:lnTo>
                <a:lnTo>
                  <a:pt x="487" y="253"/>
                </a:lnTo>
                <a:close/>
                <a:moveTo>
                  <a:pt x="586" y="234"/>
                </a:moveTo>
                <a:lnTo>
                  <a:pt x="586" y="229"/>
                </a:lnTo>
                <a:lnTo>
                  <a:pt x="586" y="224"/>
                </a:lnTo>
                <a:lnTo>
                  <a:pt x="601" y="219"/>
                </a:lnTo>
                <a:lnTo>
                  <a:pt x="616" y="219"/>
                </a:lnTo>
                <a:lnTo>
                  <a:pt x="616" y="234"/>
                </a:lnTo>
                <a:lnTo>
                  <a:pt x="616" y="248"/>
                </a:lnTo>
                <a:lnTo>
                  <a:pt x="611" y="253"/>
                </a:lnTo>
                <a:lnTo>
                  <a:pt x="601" y="258"/>
                </a:lnTo>
                <a:lnTo>
                  <a:pt x="591" y="258"/>
                </a:lnTo>
                <a:lnTo>
                  <a:pt x="586" y="258"/>
                </a:lnTo>
                <a:lnTo>
                  <a:pt x="576" y="258"/>
                </a:lnTo>
                <a:lnTo>
                  <a:pt x="566" y="258"/>
                </a:lnTo>
                <a:lnTo>
                  <a:pt x="556" y="253"/>
                </a:lnTo>
                <a:lnTo>
                  <a:pt x="551" y="243"/>
                </a:lnTo>
                <a:lnTo>
                  <a:pt x="551" y="234"/>
                </a:lnTo>
                <a:lnTo>
                  <a:pt x="551" y="224"/>
                </a:lnTo>
                <a:lnTo>
                  <a:pt x="551" y="214"/>
                </a:lnTo>
                <a:lnTo>
                  <a:pt x="551" y="204"/>
                </a:lnTo>
                <a:lnTo>
                  <a:pt x="556" y="199"/>
                </a:lnTo>
                <a:lnTo>
                  <a:pt x="566" y="194"/>
                </a:lnTo>
                <a:lnTo>
                  <a:pt x="576" y="189"/>
                </a:lnTo>
                <a:lnTo>
                  <a:pt x="581" y="189"/>
                </a:lnTo>
                <a:lnTo>
                  <a:pt x="596" y="189"/>
                </a:lnTo>
                <a:lnTo>
                  <a:pt x="601" y="194"/>
                </a:lnTo>
                <a:lnTo>
                  <a:pt x="611" y="199"/>
                </a:lnTo>
                <a:lnTo>
                  <a:pt x="611" y="209"/>
                </a:lnTo>
                <a:lnTo>
                  <a:pt x="606" y="209"/>
                </a:lnTo>
                <a:lnTo>
                  <a:pt x="601" y="209"/>
                </a:lnTo>
                <a:lnTo>
                  <a:pt x="596" y="204"/>
                </a:lnTo>
                <a:lnTo>
                  <a:pt x="591" y="204"/>
                </a:lnTo>
                <a:lnTo>
                  <a:pt x="591" y="199"/>
                </a:lnTo>
                <a:lnTo>
                  <a:pt x="581" y="199"/>
                </a:lnTo>
                <a:lnTo>
                  <a:pt x="576" y="204"/>
                </a:lnTo>
                <a:lnTo>
                  <a:pt x="566" y="209"/>
                </a:lnTo>
                <a:lnTo>
                  <a:pt x="566" y="214"/>
                </a:lnTo>
                <a:lnTo>
                  <a:pt x="561" y="224"/>
                </a:lnTo>
                <a:lnTo>
                  <a:pt x="566" y="234"/>
                </a:lnTo>
                <a:lnTo>
                  <a:pt x="571" y="243"/>
                </a:lnTo>
                <a:lnTo>
                  <a:pt x="576" y="248"/>
                </a:lnTo>
                <a:lnTo>
                  <a:pt x="586" y="248"/>
                </a:lnTo>
                <a:lnTo>
                  <a:pt x="591" y="248"/>
                </a:lnTo>
                <a:lnTo>
                  <a:pt x="596" y="243"/>
                </a:lnTo>
                <a:lnTo>
                  <a:pt x="601" y="243"/>
                </a:lnTo>
                <a:lnTo>
                  <a:pt x="601" y="238"/>
                </a:lnTo>
                <a:lnTo>
                  <a:pt x="601" y="234"/>
                </a:lnTo>
                <a:lnTo>
                  <a:pt x="591" y="234"/>
                </a:lnTo>
                <a:lnTo>
                  <a:pt x="586" y="234"/>
                </a:lnTo>
                <a:close/>
                <a:moveTo>
                  <a:pt x="626" y="258"/>
                </a:moveTo>
                <a:lnTo>
                  <a:pt x="626" y="238"/>
                </a:lnTo>
                <a:lnTo>
                  <a:pt x="626" y="224"/>
                </a:lnTo>
                <a:lnTo>
                  <a:pt x="621" y="204"/>
                </a:lnTo>
                <a:lnTo>
                  <a:pt x="621" y="189"/>
                </a:lnTo>
                <a:lnTo>
                  <a:pt x="636" y="184"/>
                </a:lnTo>
                <a:lnTo>
                  <a:pt x="651" y="184"/>
                </a:lnTo>
                <a:lnTo>
                  <a:pt x="660" y="179"/>
                </a:lnTo>
                <a:lnTo>
                  <a:pt x="665" y="184"/>
                </a:lnTo>
                <a:lnTo>
                  <a:pt x="670" y="184"/>
                </a:lnTo>
                <a:lnTo>
                  <a:pt x="675" y="189"/>
                </a:lnTo>
                <a:lnTo>
                  <a:pt x="680" y="194"/>
                </a:lnTo>
                <a:lnTo>
                  <a:pt x="680" y="199"/>
                </a:lnTo>
                <a:lnTo>
                  <a:pt x="680" y="204"/>
                </a:lnTo>
                <a:lnTo>
                  <a:pt x="675" y="209"/>
                </a:lnTo>
                <a:lnTo>
                  <a:pt x="670" y="214"/>
                </a:lnTo>
                <a:lnTo>
                  <a:pt x="665" y="219"/>
                </a:lnTo>
                <a:lnTo>
                  <a:pt x="665" y="224"/>
                </a:lnTo>
                <a:lnTo>
                  <a:pt x="670" y="224"/>
                </a:lnTo>
                <a:lnTo>
                  <a:pt x="675" y="229"/>
                </a:lnTo>
                <a:lnTo>
                  <a:pt x="680" y="234"/>
                </a:lnTo>
                <a:lnTo>
                  <a:pt x="685" y="238"/>
                </a:lnTo>
                <a:lnTo>
                  <a:pt x="690" y="243"/>
                </a:lnTo>
                <a:lnTo>
                  <a:pt x="680" y="248"/>
                </a:lnTo>
                <a:lnTo>
                  <a:pt x="675" y="248"/>
                </a:lnTo>
                <a:lnTo>
                  <a:pt x="665" y="243"/>
                </a:lnTo>
                <a:lnTo>
                  <a:pt x="660" y="234"/>
                </a:lnTo>
                <a:lnTo>
                  <a:pt x="656" y="229"/>
                </a:lnTo>
                <a:lnTo>
                  <a:pt x="651" y="224"/>
                </a:lnTo>
                <a:lnTo>
                  <a:pt x="646" y="224"/>
                </a:lnTo>
                <a:lnTo>
                  <a:pt x="641" y="224"/>
                </a:lnTo>
                <a:lnTo>
                  <a:pt x="641" y="238"/>
                </a:lnTo>
                <a:lnTo>
                  <a:pt x="641" y="253"/>
                </a:lnTo>
                <a:lnTo>
                  <a:pt x="636" y="253"/>
                </a:lnTo>
                <a:lnTo>
                  <a:pt x="626" y="258"/>
                </a:lnTo>
                <a:close/>
                <a:moveTo>
                  <a:pt x="636" y="214"/>
                </a:moveTo>
                <a:lnTo>
                  <a:pt x="646" y="214"/>
                </a:lnTo>
                <a:lnTo>
                  <a:pt x="651" y="214"/>
                </a:lnTo>
                <a:lnTo>
                  <a:pt x="656" y="209"/>
                </a:lnTo>
                <a:lnTo>
                  <a:pt x="660" y="209"/>
                </a:lnTo>
                <a:lnTo>
                  <a:pt x="665" y="209"/>
                </a:lnTo>
                <a:lnTo>
                  <a:pt x="665" y="204"/>
                </a:lnTo>
                <a:lnTo>
                  <a:pt x="665" y="199"/>
                </a:lnTo>
                <a:lnTo>
                  <a:pt x="665" y="194"/>
                </a:lnTo>
                <a:lnTo>
                  <a:pt x="660" y="194"/>
                </a:lnTo>
                <a:lnTo>
                  <a:pt x="656" y="194"/>
                </a:lnTo>
                <a:lnTo>
                  <a:pt x="646" y="194"/>
                </a:lnTo>
                <a:lnTo>
                  <a:pt x="641" y="194"/>
                </a:lnTo>
                <a:lnTo>
                  <a:pt x="636" y="199"/>
                </a:lnTo>
                <a:lnTo>
                  <a:pt x="636" y="204"/>
                </a:lnTo>
                <a:lnTo>
                  <a:pt x="636" y="214"/>
                </a:lnTo>
                <a:close/>
                <a:moveTo>
                  <a:pt x="700" y="243"/>
                </a:moveTo>
                <a:lnTo>
                  <a:pt x="695" y="229"/>
                </a:lnTo>
                <a:lnTo>
                  <a:pt x="695" y="209"/>
                </a:lnTo>
                <a:lnTo>
                  <a:pt x="690" y="194"/>
                </a:lnTo>
                <a:lnTo>
                  <a:pt x="690" y="179"/>
                </a:lnTo>
                <a:lnTo>
                  <a:pt x="715" y="169"/>
                </a:lnTo>
                <a:lnTo>
                  <a:pt x="740" y="164"/>
                </a:lnTo>
                <a:lnTo>
                  <a:pt x="740" y="169"/>
                </a:lnTo>
                <a:lnTo>
                  <a:pt x="740" y="174"/>
                </a:lnTo>
                <a:lnTo>
                  <a:pt x="720" y="179"/>
                </a:lnTo>
                <a:lnTo>
                  <a:pt x="705" y="184"/>
                </a:lnTo>
                <a:lnTo>
                  <a:pt x="705" y="194"/>
                </a:lnTo>
                <a:lnTo>
                  <a:pt x="705" y="199"/>
                </a:lnTo>
                <a:lnTo>
                  <a:pt x="725" y="194"/>
                </a:lnTo>
                <a:lnTo>
                  <a:pt x="740" y="189"/>
                </a:lnTo>
                <a:lnTo>
                  <a:pt x="740" y="199"/>
                </a:lnTo>
                <a:lnTo>
                  <a:pt x="740" y="204"/>
                </a:lnTo>
                <a:lnTo>
                  <a:pt x="725" y="209"/>
                </a:lnTo>
                <a:lnTo>
                  <a:pt x="705" y="214"/>
                </a:lnTo>
                <a:lnTo>
                  <a:pt x="710" y="219"/>
                </a:lnTo>
                <a:lnTo>
                  <a:pt x="710" y="229"/>
                </a:lnTo>
                <a:lnTo>
                  <a:pt x="730" y="224"/>
                </a:lnTo>
                <a:lnTo>
                  <a:pt x="750" y="219"/>
                </a:lnTo>
                <a:lnTo>
                  <a:pt x="750" y="224"/>
                </a:lnTo>
                <a:lnTo>
                  <a:pt x="750" y="234"/>
                </a:lnTo>
                <a:lnTo>
                  <a:pt x="725" y="238"/>
                </a:lnTo>
                <a:lnTo>
                  <a:pt x="700" y="243"/>
                </a:lnTo>
                <a:close/>
                <a:moveTo>
                  <a:pt x="775" y="154"/>
                </a:moveTo>
                <a:lnTo>
                  <a:pt x="790" y="149"/>
                </a:lnTo>
                <a:lnTo>
                  <a:pt x="800" y="144"/>
                </a:lnTo>
                <a:lnTo>
                  <a:pt x="810" y="144"/>
                </a:lnTo>
                <a:lnTo>
                  <a:pt x="815" y="144"/>
                </a:lnTo>
                <a:lnTo>
                  <a:pt x="820" y="144"/>
                </a:lnTo>
                <a:lnTo>
                  <a:pt x="824" y="144"/>
                </a:lnTo>
                <a:lnTo>
                  <a:pt x="829" y="149"/>
                </a:lnTo>
                <a:lnTo>
                  <a:pt x="834" y="154"/>
                </a:lnTo>
                <a:lnTo>
                  <a:pt x="839" y="159"/>
                </a:lnTo>
                <a:lnTo>
                  <a:pt x="839" y="169"/>
                </a:lnTo>
                <a:lnTo>
                  <a:pt x="839" y="174"/>
                </a:lnTo>
                <a:lnTo>
                  <a:pt x="839" y="184"/>
                </a:lnTo>
                <a:lnTo>
                  <a:pt x="839" y="189"/>
                </a:lnTo>
                <a:lnTo>
                  <a:pt x="834" y="199"/>
                </a:lnTo>
                <a:lnTo>
                  <a:pt x="829" y="204"/>
                </a:lnTo>
                <a:lnTo>
                  <a:pt x="824" y="204"/>
                </a:lnTo>
                <a:lnTo>
                  <a:pt x="820" y="209"/>
                </a:lnTo>
                <a:lnTo>
                  <a:pt x="815" y="214"/>
                </a:lnTo>
                <a:lnTo>
                  <a:pt x="800" y="219"/>
                </a:lnTo>
                <a:lnTo>
                  <a:pt x="790" y="219"/>
                </a:lnTo>
                <a:lnTo>
                  <a:pt x="785" y="204"/>
                </a:lnTo>
                <a:lnTo>
                  <a:pt x="780" y="189"/>
                </a:lnTo>
                <a:lnTo>
                  <a:pt x="780" y="169"/>
                </a:lnTo>
                <a:lnTo>
                  <a:pt x="775" y="154"/>
                </a:lnTo>
                <a:close/>
                <a:moveTo>
                  <a:pt x="790" y="159"/>
                </a:moveTo>
                <a:lnTo>
                  <a:pt x="795" y="184"/>
                </a:lnTo>
                <a:lnTo>
                  <a:pt x="800" y="204"/>
                </a:lnTo>
                <a:lnTo>
                  <a:pt x="805" y="204"/>
                </a:lnTo>
                <a:lnTo>
                  <a:pt x="810" y="199"/>
                </a:lnTo>
                <a:lnTo>
                  <a:pt x="815" y="199"/>
                </a:lnTo>
                <a:lnTo>
                  <a:pt x="820" y="199"/>
                </a:lnTo>
                <a:lnTo>
                  <a:pt x="820" y="194"/>
                </a:lnTo>
                <a:lnTo>
                  <a:pt x="824" y="194"/>
                </a:lnTo>
                <a:lnTo>
                  <a:pt x="824" y="189"/>
                </a:lnTo>
                <a:lnTo>
                  <a:pt x="824" y="184"/>
                </a:lnTo>
                <a:lnTo>
                  <a:pt x="824" y="179"/>
                </a:lnTo>
                <a:lnTo>
                  <a:pt x="824" y="174"/>
                </a:lnTo>
                <a:lnTo>
                  <a:pt x="824" y="164"/>
                </a:lnTo>
                <a:lnTo>
                  <a:pt x="820" y="159"/>
                </a:lnTo>
                <a:lnTo>
                  <a:pt x="815" y="154"/>
                </a:lnTo>
                <a:lnTo>
                  <a:pt x="810" y="154"/>
                </a:lnTo>
                <a:lnTo>
                  <a:pt x="805" y="154"/>
                </a:lnTo>
                <a:lnTo>
                  <a:pt x="800" y="159"/>
                </a:lnTo>
                <a:lnTo>
                  <a:pt x="795" y="159"/>
                </a:lnTo>
                <a:lnTo>
                  <a:pt x="790" y="159"/>
                </a:lnTo>
                <a:close/>
                <a:moveTo>
                  <a:pt x="844" y="164"/>
                </a:moveTo>
                <a:lnTo>
                  <a:pt x="844" y="159"/>
                </a:lnTo>
                <a:lnTo>
                  <a:pt x="844" y="149"/>
                </a:lnTo>
                <a:lnTo>
                  <a:pt x="844" y="144"/>
                </a:lnTo>
                <a:lnTo>
                  <a:pt x="849" y="134"/>
                </a:lnTo>
                <a:lnTo>
                  <a:pt x="854" y="129"/>
                </a:lnTo>
                <a:lnTo>
                  <a:pt x="864" y="124"/>
                </a:lnTo>
                <a:lnTo>
                  <a:pt x="869" y="119"/>
                </a:lnTo>
                <a:lnTo>
                  <a:pt x="884" y="114"/>
                </a:lnTo>
                <a:lnTo>
                  <a:pt x="894" y="119"/>
                </a:lnTo>
                <a:lnTo>
                  <a:pt x="904" y="124"/>
                </a:lnTo>
                <a:lnTo>
                  <a:pt x="914" y="139"/>
                </a:lnTo>
                <a:lnTo>
                  <a:pt x="914" y="154"/>
                </a:lnTo>
                <a:lnTo>
                  <a:pt x="909" y="169"/>
                </a:lnTo>
                <a:lnTo>
                  <a:pt x="899" y="179"/>
                </a:lnTo>
                <a:lnTo>
                  <a:pt x="889" y="184"/>
                </a:lnTo>
                <a:lnTo>
                  <a:pt x="874" y="189"/>
                </a:lnTo>
                <a:lnTo>
                  <a:pt x="864" y="189"/>
                </a:lnTo>
                <a:lnTo>
                  <a:pt x="854" y="179"/>
                </a:lnTo>
                <a:lnTo>
                  <a:pt x="844" y="164"/>
                </a:lnTo>
                <a:close/>
                <a:moveTo>
                  <a:pt x="859" y="159"/>
                </a:moveTo>
                <a:lnTo>
                  <a:pt x="864" y="169"/>
                </a:lnTo>
                <a:lnTo>
                  <a:pt x="869" y="174"/>
                </a:lnTo>
                <a:lnTo>
                  <a:pt x="879" y="174"/>
                </a:lnTo>
                <a:lnTo>
                  <a:pt x="884" y="174"/>
                </a:lnTo>
                <a:lnTo>
                  <a:pt x="894" y="169"/>
                </a:lnTo>
                <a:lnTo>
                  <a:pt x="899" y="164"/>
                </a:lnTo>
                <a:lnTo>
                  <a:pt x="899" y="154"/>
                </a:lnTo>
                <a:lnTo>
                  <a:pt x="899" y="144"/>
                </a:lnTo>
                <a:lnTo>
                  <a:pt x="894" y="134"/>
                </a:lnTo>
                <a:lnTo>
                  <a:pt x="889" y="129"/>
                </a:lnTo>
                <a:lnTo>
                  <a:pt x="879" y="129"/>
                </a:lnTo>
                <a:lnTo>
                  <a:pt x="874" y="129"/>
                </a:lnTo>
                <a:lnTo>
                  <a:pt x="864" y="134"/>
                </a:lnTo>
                <a:lnTo>
                  <a:pt x="859" y="139"/>
                </a:lnTo>
                <a:lnTo>
                  <a:pt x="859" y="149"/>
                </a:lnTo>
                <a:lnTo>
                  <a:pt x="859" y="159"/>
                </a:lnTo>
                <a:close/>
                <a:moveTo>
                  <a:pt x="944" y="134"/>
                </a:moveTo>
                <a:lnTo>
                  <a:pt x="954" y="134"/>
                </a:lnTo>
                <a:lnTo>
                  <a:pt x="959" y="129"/>
                </a:lnTo>
                <a:lnTo>
                  <a:pt x="964" y="134"/>
                </a:lnTo>
                <a:lnTo>
                  <a:pt x="969" y="134"/>
                </a:lnTo>
                <a:lnTo>
                  <a:pt x="974" y="134"/>
                </a:lnTo>
                <a:lnTo>
                  <a:pt x="979" y="134"/>
                </a:lnTo>
                <a:lnTo>
                  <a:pt x="983" y="129"/>
                </a:lnTo>
                <a:lnTo>
                  <a:pt x="983" y="124"/>
                </a:lnTo>
                <a:lnTo>
                  <a:pt x="988" y="124"/>
                </a:lnTo>
                <a:lnTo>
                  <a:pt x="988" y="119"/>
                </a:lnTo>
                <a:lnTo>
                  <a:pt x="983" y="119"/>
                </a:lnTo>
                <a:lnTo>
                  <a:pt x="983" y="114"/>
                </a:lnTo>
                <a:lnTo>
                  <a:pt x="979" y="114"/>
                </a:lnTo>
                <a:lnTo>
                  <a:pt x="974" y="114"/>
                </a:lnTo>
                <a:lnTo>
                  <a:pt x="969" y="119"/>
                </a:lnTo>
                <a:lnTo>
                  <a:pt x="959" y="119"/>
                </a:lnTo>
                <a:lnTo>
                  <a:pt x="949" y="119"/>
                </a:lnTo>
                <a:lnTo>
                  <a:pt x="944" y="114"/>
                </a:lnTo>
                <a:lnTo>
                  <a:pt x="939" y="109"/>
                </a:lnTo>
                <a:lnTo>
                  <a:pt x="939" y="104"/>
                </a:lnTo>
                <a:lnTo>
                  <a:pt x="939" y="99"/>
                </a:lnTo>
                <a:lnTo>
                  <a:pt x="939" y="95"/>
                </a:lnTo>
                <a:lnTo>
                  <a:pt x="944" y="90"/>
                </a:lnTo>
                <a:lnTo>
                  <a:pt x="949" y="85"/>
                </a:lnTo>
                <a:lnTo>
                  <a:pt x="954" y="80"/>
                </a:lnTo>
                <a:lnTo>
                  <a:pt x="969" y="75"/>
                </a:lnTo>
                <a:lnTo>
                  <a:pt x="979" y="75"/>
                </a:lnTo>
                <a:lnTo>
                  <a:pt x="983" y="80"/>
                </a:lnTo>
                <a:lnTo>
                  <a:pt x="988" y="85"/>
                </a:lnTo>
                <a:lnTo>
                  <a:pt x="983" y="90"/>
                </a:lnTo>
                <a:lnTo>
                  <a:pt x="974" y="95"/>
                </a:lnTo>
                <a:lnTo>
                  <a:pt x="974" y="90"/>
                </a:lnTo>
                <a:lnTo>
                  <a:pt x="969" y="90"/>
                </a:lnTo>
                <a:lnTo>
                  <a:pt x="964" y="90"/>
                </a:lnTo>
                <a:lnTo>
                  <a:pt x="959" y="90"/>
                </a:lnTo>
                <a:lnTo>
                  <a:pt x="954" y="95"/>
                </a:lnTo>
                <a:lnTo>
                  <a:pt x="954" y="99"/>
                </a:lnTo>
                <a:lnTo>
                  <a:pt x="949" y="99"/>
                </a:lnTo>
                <a:lnTo>
                  <a:pt x="949" y="104"/>
                </a:lnTo>
                <a:lnTo>
                  <a:pt x="954" y="104"/>
                </a:lnTo>
                <a:lnTo>
                  <a:pt x="959" y="104"/>
                </a:lnTo>
                <a:lnTo>
                  <a:pt x="969" y="104"/>
                </a:lnTo>
                <a:lnTo>
                  <a:pt x="979" y="99"/>
                </a:lnTo>
                <a:lnTo>
                  <a:pt x="983" y="99"/>
                </a:lnTo>
                <a:lnTo>
                  <a:pt x="988" y="99"/>
                </a:lnTo>
                <a:lnTo>
                  <a:pt x="993" y="104"/>
                </a:lnTo>
                <a:lnTo>
                  <a:pt x="998" y="109"/>
                </a:lnTo>
                <a:lnTo>
                  <a:pt x="998" y="114"/>
                </a:lnTo>
                <a:lnTo>
                  <a:pt x="1003" y="119"/>
                </a:lnTo>
                <a:lnTo>
                  <a:pt x="998" y="124"/>
                </a:lnTo>
                <a:lnTo>
                  <a:pt x="998" y="129"/>
                </a:lnTo>
                <a:lnTo>
                  <a:pt x="993" y="134"/>
                </a:lnTo>
                <a:lnTo>
                  <a:pt x="988" y="139"/>
                </a:lnTo>
                <a:lnTo>
                  <a:pt x="983" y="144"/>
                </a:lnTo>
                <a:lnTo>
                  <a:pt x="969" y="149"/>
                </a:lnTo>
                <a:lnTo>
                  <a:pt x="959" y="149"/>
                </a:lnTo>
                <a:lnTo>
                  <a:pt x="954" y="144"/>
                </a:lnTo>
                <a:lnTo>
                  <a:pt x="944" y="134"/>
                </a:lnTo>
                <a:close/>
                <a:moveTo>
                  <a:pt x="988" y="65"/>
                </a:moveTo>
                <a:lnTo>
                  <a:pt x="993" y="60"/>
                </a:lnTo>
                <a:lnTo>
                  <a:pt x="1003" y="55"/>
                </a:lnTo>
                <a:lnTo>
                  <a:pt x="1008" y="75"/>
                </a:lnTo>
                <a:lnTo>
                  <a:pt x="1018" y="90"/>
                </a:lnTo>
                <a:lnTo>
                  <a:pt x="1023" y="95"/>
                </a:lnTo>
                <a:lnTo>
                  <a:pt x="1023" y="99"/>
                </a:lnTo>
                <a:lnTo>
                  <a:pt x="1028" y="104"/>
                </a:lnTo>
                <a:lnTo>
                  <a:pt x="1033" y="104"/>
                </a:lnTo>
                <a:lnTo>
                  <a:pt x="1038" y="99"/>
                </a:lnTo>
                <a:lnTo>
                  <a:pt x="1043" y="99"/>
                </a:lnTo>
                <a:lnTo>
                  <a:pt x="1048" y="95"/>
                </a:lnTo>
                <a:lnTo>
                  <a:pt x="1048" y="90"/>
                </a:lnTo>
                <a:lnTo>
                  <a:pt x="1048" y="85"/>
                </a:lnTo>
                <a:lnTo>
                  <a:pt x="1043" y="80"/>
                </a:lnTo>
                <a:lnTo>
                  <a:pt x="1033" y="60"/>
                </a:lnTo>
                <a:lnTo>
                  <a:pt x="1028" y="45"/>
                </a:lnTo>
                <a:lnTo>
                  <a:pt x="1033" y="40"/>
                </a:lnTo>
                <a:lnTo>
                  <a:pt x="1038" y="35"/>
                </a:lnTo>
                <a:lnTo>
                  <a:pt x="1048" y="55"/>
                </a:lnTo>
                <a:lnTo>
                  <a:pt x="1053" y="70"/>
                </a:lnTo>
                <a:lnTo>
                  <a:pt x="1058" y="80"/>
                </a:lnTo>
                <a:lnTo>
                  <a:pt x="1063" y="85"/>
                </a:lnTo>
                <a:lnTo>
                  <a:pt x="1063" y="90"/>
                </a:lnTo>
                <a:lnTo>
                  <a:pt x="1063" y="95"/>
                </a:lnTo>
                <a:lnTo>
                  <a:pt x="1058" y="99"/>
                </a:lnTo>
                <a:lnTo>
                  <a:pt x="1058" y="104"/>
                </a:lnTo>
                <a:lnTo>
                  <a:pt x="1053" y="109"/>
                </a:lnTo>
                <a:lnTo>
                  <a:pt x="1043" y="114"/>
                </a:lnTo>
                <a:lnTo>
                  <a:pt x="1038" y="114"/>
                </a:lnTo>
                <a:lnTo>
                  <a:pt x="1028" y="119"/>
                </a:lnTo>
                <a:lnTo>
                  <a:pt x="1023" y="119"/>
                </a:lnTo>
                <a:lnTo>
                  <a:pt x="1018" y="114"/>
                </a:lnTo>
                <a:lnTo>
                  <a:pt x="1013" y="109"/>
                </a:lnTo>
                <a:lnTo>
                  <a:pt x="1008" y="104"/>
                </a:lnTo>
                <a:lnTo>
                  <a:pt x="1003" y="95"/>
                </a:lnTo>
                <a:lnTo>
                  <a:pt x="998" y="80"/>
                </a:lnTo>
                <a:lnTo>
                  <a:pt x="988" y="65"/>
                </a:lnTo>
                <a:close/>
                <a:moveTo>
                  <a:pt x="1093" y="85"/>
                </a:moveTo>
                <a:lnTo>
                  <a:pt x="1088" y="70"/>
                </a:lnTo>
                <a:lnTo>
                  <a:pt x="1078" y="55"/>
                </a:lnTo>
                <a:lnTo>
                  <a:pt x="1068" y="40"/>
                </a:lnTo>
                <a:lnTo>
                  <a:pt x="1063" y="25"/>
                </a:lnTo>
                <a:lnTo>
                  <a:pt x="1068" y="20"/>
                </a:lnTo>
                <a:lnTo>
                  <a:pt x="1073" y="15"/>
                </a:lnTo>
                <a:lnTo>
                  <a:pt x="1083" y="30"/>
                </a:lnTo>
                <a:lnTo>
                  <a:pt x="1088" y="40"/>
                </a:lnTo>
                <a:lnTo>
                  <a:pt x="1093" y="55"/>
                </a:lnTo>
                <a:lnTo>
                  <a:pt x="1103" y="65"/>
                </a:lnTo>
                <a:lnTo>
                  <a:pt x="1118" y="60"/>
                </a:lnTo>
                <a:lnTo>
                  <a:pt x="1133" y="50"/>
                </a:lnTo>
                <a:lnTo>
                  <a:pt x="1138" y="55"/>
                </a:lnTo>
                <a:lnTo>
                  <a:pt x="1138" y="60"/>
                </a:lnTo>
                <a:lnTo>
                  <a:pt x="1118" y="70"/>
                </a:lnTo>
                <a:lnTo>
                  <a:pt x="1093" y="8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58"/>
  <sheetViews>
    <sheetView topLeftCell="A4535" zoomScale="110" zoomScaleNormal="110" workbookViewId="0">
      <selection activeCell="H4548" sqref="H4548"/>
    </sheetView>
  </sheetViews>
  <sheetFormatPr defaultRowHeight="15" x14ac:dyDescent="0.25"/>
  <cols>
    <col min="1" max="1" width="11.7109375" style="146" customWidth="1"/>
    <col min="2" max="2" width="0.42578125" style="179" customWidth="1"/>
    <col min="3" max="3" width="43.85546875" style="147" customWidth="1"/>
    <col min="4" max="4" width="9.28515625" style="146" customWidth="1"/>
    <col min="5" max="5" width="18.140625" style="148" customWidth="1"/>
    <col min="6" max="6" width="12.42578125" style="148" customWidth="1"/>
    <col min="7" max="7" width="17.42578125" style="148" customWidth="1"/>
    <col min="8" max="16384" width="9.140625" style="146"/>
  </cols>
  <sheetData>
    <row r="1" spans="1:7" ht="6.75" customHeight="1" x14ac:dyDescent="0.25">
      <c r="B1" s="146"/>
    </row>
    <row r="2" spans="1:7" ht="18" customHeight="1" x14ac:dyDescent="0.25">
      <c r="B2" s="146"/>
      <c r="C2" s="149" t="s">
        <v>3846</v>
      </c>
      <c r="D2" s="150"/>
      <c r="E2" s="151"/>
      <c r="F2" s="151"/>
      <c r="G2" s="151"/>
    </row>
    <row r="3" spans="1:7" x14ac:dyDescent="0.25">
      <c r="B3" s="146"/>
      <c r="C3" s="152" t="s">
        <v>3847</v>
      </c>
      <c r="D3" s="150"/>
      <c r="E3" s="151"/>
      <c r="F3" s="151"/>
      <c r="G3" s="151"/>
    </row>
    <row r="4" spans="1:7" x14ac:dyDescent="0.25">
      <c r="B4" s="146"/>
      <c r="C4" s="153" t="s">
        <v>19203</v>
      </c>
      <c r="D4" s="150"/>
      <c r="E4" s="151"/>
      <c r="F4" s="151"/>
      <c r="G4" s="151"/>
    </row>
    <row r="5" spans="1:7" x14ac:dyDescent="0.25">
      <c r="B5" s="146"/>
      <c r="F5" s="154"/>
      <c r="G5" s="155" t="s">
        <v>19395</v>
      </c>
    </row>
    <row r="6" spans="1:7" x14ac:dyDescent="0.25">
      <c r="B6" s="146"/>
      <c r="C6" s="156"/>
      <c r="G6" s="157" t="s">
        <v>19396</v>
      </c>
    </row>
    <row r="7" spans="1:7" ht="15" customHeight="1" x14ac:dyDescent="0.25">
      <c r="B7" s="146"/>
      <c r="C7" s="156"/>
      <c r="D7" s="158" t="s">
        <v>3848</v>
      </c>
      <c r="G7" s="159" t="s">
        <v>19397</v>
      </c>
    </row>
    <row r="8" spans="1:7" ht="30" customHeight="1" x14ac:dyDescent="0.2">
      <c r="A8" s="160" t="s">
        <v>3849</v>
      </c>
      <c r="B8" s="161" t="s">
        <v>3850</v>
      </c>
      <c r="C8" s="162"/>
      <c r="D8" s="160" t="s">
        <v>3851</v>
      </c>
      <c r="E8" s="160" t="s">
        <v>3852</v>
      </c>
      <c r="F8" s="160" t="s">
        <v>3853</v>
      </c>
      <c r="G8" s="160" t="s">
        <v>3854</v>
      </c>
    </row>
    <row r="9" spans="1:7" x14ac:dyDescent="0.25">
      <c r="A9" s="163" t="s">
        <v>0</v>
      </c>
      <c r="B9" s="164" t="s">
        <v>1</v>
      </c>
      <c r="C9" s="165"/>
      <c r="D9" s="166"/>
      <c r="E9" s="166"/>
      <c r="F9" s="166"/>
      <c r="G9" s="166"/>
    </row>
    <row r="10" spans="1:7" x14ac:dyDescent="0.25">
      <c r="A10" s="167" t="s">
        <v>4210</v>
      </c>
      <c r="B10" s="168" t="s">
        <v>2</v>
      </c>
      <c r="C10" s="169"/>
      <c r="D10" s="170"/>
      <c r="E10" s="171"/>
      <c r="F10" s="171"/>
      <c r="G10" s="171"/>
    </row>
    <row r="11" spans="1:7" ht="38.25" x14ac:dyDescent="0.2">
      <c r="A11" s="172" t="s">
        <v>4211</v>
      </c>
      <c r="B11" s="172"/>
      <c r="C11" s="173" t="s">
        <v>3</v>
      </c>
      <c r="D11" s="172" t="s">
        <v>4</v>
      </c>
      <c r="E11" s="174">
        <v>7241.6</v>
      </c>
      <c r="F11" s="174">
        <v>0</v>
      </c>
      <c r="G11" s="174">
        <v>7241.6</v>
      </c>
    </row>
    <row r="12" spans="1:7" ht="38.25" x14ac:dyDescent="0.2">
      <c r="A12" s="172" t="s">
        <v>4212</v>
      </c>
      <c r="B12" s="172"/>
      <c r="C12" s="173" t="s">
        <v>5</v>
      </c>
      <c r="D12" s="172" t="s">
        <v>4</v>
      </c>
      <c r="E12" s="174">
        <v>9957.2000000000007</v>
      </c>
      <c r="F12" s="174">
        <v>0</v>
      </c>
      <c r="G12" s="174">
        <v>9957.2000000000007</v>
      </c>
    </row>
    <row r="13" spans="1:7" ht="38.25" x14ac:dyDescent="0.2">
      <c r="A13" s="172" t="s">
        <v>4213</v>
      </c>
      <c r="B13" s="172"/>
      <c r="C13" s="173" t="s">
        <v>6</v>
      </c>
      <c r="D13" s="172" t="s">
        <v>4</v>
      </c>
      <c r="E13" s="174">
        <v>12672.8</v>
      </c>
      <c r="F13" s="174">
        <v>0</v>
      </c>
      <c r="G13" s="174">
        <v>12672.8</v>
      </c>
    </row>
    <row r="14" spans="1:7" ht="38.25" x14ac:dyDescent="0.2">
      <c r="A14" s="172" t="s">
        <v>4214</v>
      </c>
      <c r="B14" s="172"/>
      <c r="C14" s="173" t="s">
        <v>7</v>
      </c>
      <c r="D14" s="172" t="s">
        <v>4</v>
      </c>
      <c r="E14" s="174">
        <v>17198.8</v>
      </c>
      <c r="F14" s="174">
        <v>0</v>
      </c>
      <c r="G14" s="174">
        <v>17198.8</v>
      </c>
    </row>
    <row r="15" spans="1:7" ht="38.25" x14ac:dyDescent="0.2">
      <c r="A15" s="172" t="s">
        <v>4215</v>
      </c>
      <c r="B15" s="172"/>
      <c r="C15" s="173" t="s">
        <v>4216</v>
      </c>
      <c r="D15" s="172" t="s">
        <v>4</v>
      </c>
      <c r="E15" s="174">
        <v>20819.599999999999</v>
      </c>
      <c r="F15" s="174">
        <v>0</v>
      </c>
      <c r="G15" s="174">
        <v>20819.599999999999</v>
      </c>
    </row>
    <row r="16" spans="1:7" x14ac:dyDescent="0.25">
      <c r="A16" s="167" t="s">
        <v>4217</v>
      </c>
      <c r="B16" s="168" t="s">
        <v>8</v>
      </c>
      <c r="C16" s="169"/>
      <c r="D16" s="170"/>
      <c r="E16" s="171"/>
      <c r="F16" s="171"/>
      <c r="G16" s="171"/>
    </row>
    <row r="17" spans="1:7" ht="38.25" x14ac:dyDescent="0.2">
      <c r="A17" s="172" t="s">
        <v>4218</v>
      </c>
      <c r="B17" s="172"/>
      <c r="C17" s="173" t="s">
        <v>9</v>
      </c>
      <c r="D17" s="172" t="s">
        <v>4</v>
      </c>
      <c r="E17" s="174">
        <v>18229.63</v>
      </c>
      <c r="F17" s="174">
        <v>0</v>
      </c>
      <c r="G17" s="174">
        <v>18229.63</v>
      </c>
    </row>
    <row r="18" spans="1:7" ht="51" x14ac:dyDescent="0.2">
      <c r="A18" s="172" t="s">
        <v>4219</v>
      </c>
      <c r="B18" s="172"/>
      <c r="C18" s="173" t="s">
        <v>10</v>
      </c>
      <c r="D18" s="172" t="s">
        <v>4</v>
      </c>
      <c r="E18" s="174">
        <v>31901.86</v>
      </c>
      <c r="F18" s="174">
        <v>0</v>
      </c>
      <c r="G18" s="174">
        <v>31901.86</v>
      </c>
    </row>
    <row r="19" spans="1:7" ht="51" x14ac:dyDescent="0.2">
      <c r="A19" s="172" t="s">
        <v>4220</v>
      </c>
      <c r="B19" s="172"/>
      <c r="C19" s="173" t="s">
        <v>11</v>
      </c>
      <c r="D19" s="172" t="s">
        <v>4</v>
      </c>
      <c r="E19" s="174">
        <v>45574.080000000002</v>
      </c>
      <c r="F19" s="174">
        <v>0</v>
      </c>
      <c r="G19" s="174">
        <v>45574.080000000002</v>
      </c>
    </row>
    <row r="20" spans="1:7" x14ac:dyDescent="0.25">
      <c r="A20" s="167" t="s">
        <v>4221</v>
      </c>
      <c r="B20" s="168" t="s">
        <v>12</v>
      </c>
      <c r="C20" s="169"/>
      <c r="D20" s="170"/>
      <c r="E20" s="171"/>
      <c r="F20" s="171"/>
      <c r="G20" s="171"/>
    </row>
    <row r="21" spans="1:7" ht="12.75" x14ac:dyDescent="0.2">
      <c r="A21" s="172" t="s">
        <v>19600</v>
      </c>
      <c r="B21" s="172"/>
      <c r="C21" s="173" t="s">
        <v>19</v>
      </c>
      <c r="D21" s="172" t="s">
        <v>4</v>
      </c>
      <c r="E21" s="174">
        <v>0</v>
      </c>
      <c r="F21" s="174">
        <v>1990.03</v>
      </c>
      <c r="G21" s="174">
        <v>1990.03</v>
      </c>
    </row>
    <row r="22" spans="1:7" ht="12.75" x14ac:dyDescent="0.2">
      <c r="A22" s="172" t="s">
        <v>19601</v>
      </c>
      <c r="B22" s="172"/>
      <c r="C22" s="173" t="s">
        <v>20</v>
      </c>
      <c r="D22" s="172" t="s">
        <v>4</v>
      </c>
      <c r="E22" s="174">
        <v>0</v>
      </c>
      <c r="F22" s="174">
        <v>2696.09</v>
      </c>
      <c r="G22" s="174">
        <v>2696.09</v>
      </c>
    </row>
    <row r="23" spans="1:7" ht="12.75" x14ac:dyDescent="0.2">
      <c r="A23" s="172" t="s">
        <v>19602</v>
      </c>
      <c r="B23" s="172"/>
      <c r="C23" s="173" t="s">
        <v>13</v>
      </c>
      <c r="D23" s="172" t="s">
        <v>4</v>
      </c>
      <c r="E23" s="174">
        <v>0</v>
      </c>
      <c r="F23" s="174">
        <v>1455.29</v>
      </c>
      <c r="G23" s="174">
        <v>1455.29</v>
      </c>
    </row>
    <row r="24" spans="1:7" ht="12.75" x14ac:dyDescent="0.2">
      <c r="A24" s="172" t="s">
        <v>19603</v>
      </c>
      <c r="B24" s="172"/>
      <c r="C24" s="173" t="s">
        <v>14</v>
      </c>
      <c r="D24" s="172" t="s">
        <v>4</v>
      </c>
      <c r="E24" s="174">
        <v>0</v>
      </c>
      <c r="F24" s="174">
        <v>1995.31</v>
      </c>
      <c r="G24" s="174">
        <v>1995.31</v>
      </c>
    </row>
    <row r="25" spans="1:7" ht="25.5" x14ac:dyDescent="0.2">
      <c r="A25" s="172" t="s">
        <v>19604</v>
      </c>
      <c r="B25" s="172"/>
      <c r="C25" s="173" t="s">
        <v>15</v>
      </c>
      <c r="D25" s="172" t="s">
        <v>4</v>
      </c>
      <c r="E25" s="174">
        <v>0</v>
      </c>
      <c r="F25" s="174">
        <v>625.95000000000005</v>
      </c>
      <c r="G25" s="174">
        <v>625.95000000000005</v>
      </c>
    </row>
    <row r="26" spans="1:7" ht="25.5" x14ac:dyDescent="0.2">
      <c r="A26" s="172" t="s">
        <v>19605</v>
      </c>
      <c r="B26" s="172"/>
      <c r="C26" s="173" t="s">
        <v>16</v>
      </c>
      <c r="D26" s="172" t="s">
        <v>4</v>
      </c>
      <c r="E26" s="174">
        <v>0</v>
      </c>
      <c r="F26" s="174">
        <v>832.76</v>
      </c>
      <c r="G26" s="174">
        <v>832.76</v>
      </c>
    </row>
    <row r="27" spans="1:7" ht="25.5" x14ac:dyDescent="0.2">
      <c r="A27" s="172" t="s">
        <v>19606</v>
      </c>
      <c r="B27" s="172"/>
      <c r="C27" s="173" t="s">
        <v>17</v>
      </c>
      <c r="D27" s="172" t="s">
        <v>4</v>
      </c>
      <c r="E27" s="174">
        <v>0</v>
      </c>
      <c r="F27" s="174">
        <v>673.91</v>
      </c>
      <c r="G27" s="174">
        <v>673.91</v>
      </c>
    </row>
    <row r="28" spans="1:7" ht="25.5" x14ac:dyDescent="0.2">
      <c r="A28" s="172" t="s">
        <v>19607</v>
      </c>
      <c r="B28" s="172"/>
      <c r="C28" s="173" t="s">
        <v>18</v>
      </c>
      <c r="D28" s="172" t="s">
        <v>4</v>
      </c>
      <c r="E28" s="174">
        <v>0</v>
      </c>
      <c r="F28" s="174">
        <v>930.62</v>
      </c>
      <c r="G28" s="174">
        <v>930.62</v>
      </c>
    </row>
    <row r="29" spans="1:7" ht="12.75" x14ac:dyDescent="0.2">
      <c r="A29" s="172" t="s">
        <v>19608</v>
      </c>
      <c r="B29" s="172"/>
      <c r="C29" s="173" t="s">
        <v>19398</v>
      </c>
      <c r="D29" s="172" t="s">
        <v>4</v>
      </c>
      <c r="E29" s="174">
        <v>0</v>
      </c>
      <c r="F29" s="174">
        <v>1299.04</v>
      </c>
      <c r="G29" s="174">
        <v>1299.04</v>
      </c>
    </row>
    <row r="30" spans="1:7" ht="12.75" x14ac:dyDescent="0.2">
      <c r="A30" s="172" t="s">
        <v>19609</v>
      </c>
      <c r="B30" s="172"/>
      <c r="C30" s="173" t="s">
        <v>19399</v>
      </c>
      <c r="D30" s="172" t="s">
        <v>4</v>
      </c>
      <c r="E30" s="174">
        <v>0</v>
      </c>
      <c r="F30" s="174">
        <v>1764.88</v>
      </c>
      <c r="G30" s="174">
        <v>1764.88</v>
      </c>
    </row>
    <row r="31" spans="1:7" ht="25.5" x14ac:dyDescent="0.2">
      <c r="A31" s="172" t="s">
        <v>19610</v>
      </c>
      <c r="B31" s="172"/>
      <c r="C31" s="173" t="s">
        <v>19400</v>
      </c>
      <c r="D31" s="172" t="s">
        <v>4</v>
      </c>
      <c r="E31" s="174">
        <v>0</v>
      </c>
      <c r="F31" s="174">
        <v>1126.48</v>
      </c>
      <c r="G31" s="174">
        <v>1126.48</v>
      </c>
    </row>
    <row r="32" spans="1:7" ht="25.5" x14ac:dyDescent="0.2">
      <c r="A32" s="172" t="s">
        <v>19611</v>
      </c>
      <c r="B32" s="172"/>
      <c r="C32" s="173" t="s">
        <v>19401</v>
      </c>
      <c r="D32" s="172" t="s">
        <v>4</v>
      </c>
      <c r="E32" s="174">
        <v>0</v>
      </c>
      <c r="F32" s="174">
        <v>1451.87</v>
      </c>
      <c r="G32" s="174">
        <v>1451.87</v>
      </c>
    </row>
    <row r="33" spans="1:7" x14ac:dyDescent="0.25">
      <c r="A33" s="167" t="s">
        <v>4222</v>
      </c>
      <c r="B33" s="168" t="s">
        <v>21</v>
      </c>
      <c r="C33" s="169"/>
      <c r="D33" s="170"/>
      <c r="E33" s="171"/>
      <c r="F33" s="171"/>
      <c r="G33" s="171"/>
    </row>
    <row r="34" spans="1:7" ht="38.25" x14ac:dyDescent="0.2">
      <c r="A34" s="172" t="s">
        <v>4223</v>
      </c>
      <c r="B34" s="172"/>
      <c r="C34" s="173" t="s">
        <v>3887</v>
      </c>
      <c r="D34" s="172" t="s">
        <v>22</v>
      </c>
      <c r="E34" s="174">
        <v>936.96</v>
      </c>
      <c r="F34" s="174">
        <v>0</v>
      </c>
      <c r="G34" s="174">
        <v>936.96</v>
      </c>
    </row>
    <row r="35" spans="1:7" ht="38.25" x14ac:dyDescent="0.2">
      <c r="A35" s="172" t="s">
        <v>4224</v>
      </c>
      <c r="B35" s="172"/>
      <c r="C35" s="173" t="s">
        <v>23</v>
      </c>
      <c r="D35" s="172" t="s">
        <v>24</v>
      </c>
      <c r="E35" s="174">
        <v>1.1399999999999999</v>
      </c>
      <c r="F35" s="174">
        <v>1.29</v>
      </c>
      <c r="G35" s="174">
        <v>2.4300000000000002</v>
      </c>
    </row>
    <row r="36" spans="1:7" ht="38.25" x14ac:dyDescent="0.2">
      <c r="A36" s="172" t="s">
        <v>4225</v>
      </c>
      <c r="B36" s="172"/>
      <c r="C36" s="173" t="s">
        <v>25</v>
      </c>
      <c r="D36" s="172" t="s">
        <v>24</v>
      </c>
      <c r="E36" s="174">
        <v>1.01</v>
      </c>
      <c r="F36" s="174">
        <v>1.1499999999999999</v>
      </c>
      <c r="G36" s="174">
        <v>2.16</v>
      </c>
    </row>
    <row r="37" spans="1:7" ht="38.25" x14ac:dyDescent="0.2">
      <c r="A37" s="172" t="s">
        <v>4226</v>
      </c>
      <c r="B37" s="172"/>
      <c r="C37" s="173" t="s">
        <v>26</v>
      </c>
      <c r="D37" s="172" t="s">
        <v>24</v>
      </c>
      <c r="E37" s="174">
        <v>0.93</v>
      </c>
      <c r="F37" s="174">
        <v>1.06</v>
      </c>
      <c r="G37" s="174">
        <v>1.99</v>
      </c>
    </row>
    <row r="38" spans="1:7" ht="25.5" x14ac:dyDescent="0.2">
      <c r="A38" s="172" t="s">
        <v>4227</v>
      </c>
      <c r="B38" s="172"/>
      <c r="C38" s="173" t="s">
        <v>27</v>
      </c>
      <c r="D38" s="172" t="s">
        <v>24</v>
      </c>
      <c r="E38" s="174">
        <v>0.63</v>
      </c>
      <c r="F38" s="174">
        <v>0.71</v>
      </c>
      <c r="G38" s="174">
        <v>1.34</v>
      </c>
    </row>
    <row r="39" spans="1:7" ht="38.25" x14ac:dyDescent="0.2">
      <c r="A39" s="172" t="s">
        <v>4228</v>
      </c>
      <c r="B39" s="172"/>
      <c r="C39" s="173" t="s">
        <v>28</v>
      </c>
      <c r="D39" s="172" t="s">
        <v>24</v>
      </c>
      <c r="E39" s="174">
        <v>0.55000000000000004</v>
      </c>
      <c r="F39" s="174">
        <v>0.63</v>
      </c>
      <c r="G39" s="174">
        <v>1.18</v>
      </c>
    </row>
    <row r="40" spans="1:7" ht="25.5" x14ac:dyDescent="0.2">
      <c r="A40" s="172" t="s">
        <v>4229</v>
      </c>
      <c r="B40" s="172"/>
      <c r="C40" s="173" t="s">
        <v>29</v>
      </c>
      <c r="D40" s="172" t="s">
        <v>24</v>
      </c>
      <c r="E40" s="174">
        <v>0.47</v>
      </c>
      <c r="F40" s="174">
        <v>0.56000000000000005</v>
      </c>
      <c r="G40" s="174">
        <v>1.03</v>
      </c>
    </row>
    <row r="41" spans="1:7" ht="25.5" x14ac:dyDescent="0.2">
      <c r="A41" s="172" t="s">
        <v>4230</v>
      </c>
      <c r="B41" s="172"/>
      <c r="C41" s="173" t="s">
        <v>30</v>
      </c>
      <c r="D41" s="172" t="s">
        <v>24</v>
      </c>
      <c r="E41" s="174">
        <v>0.79</v>
      </c>
      <c r="F41" s="174">
        <v>0.9</v>
      </c>
      <c r="G41" s="174">
        <v>1.69</v>
      </c>
    </row>
    <row r="42" spans="1:7" ht="38.25" x14ac:dyDescent="0.2">
      <c r="A42" s="172" t="s">
        <v>4231</v>
      </c>
      <c r="B42" s="172"/>
      <c r="C42" s="173" t="s">
        <v>31</v>
      </c>
      <c r="D42" s="172" t="s">
        <v>24</v>
      </c>
      <c r="E42" s="174">
        <v>0.74</v>
      </c>
      <c r="F42" s="174">
        <v>0.84</v>
      </c>
      <c r="G42" s="174">
        <v>1.58</v>
      </c>
    </row>
    <row r="43" spans="1:7" ht="38.25" x14ac:dyDescent="0.2">
      <c r="A43" s="172" t="s">
        <v>4232</v>
      </c>
      <c r="B43" s="172"/>
      <c r="C43" s="173" t="s">
        <v>32</v>
      </c>
      <c r="D43" s="172" t="s">
        <v>24</v>
      </c>
      <c r="E43" s="174">
        <v>0.67</v>
      </c>
      <c r="F43" s="174">
        <v>0.75</v>
      </c>
      <c r="G43" s="174">
        <v>1.42</v>
      </c>
    </row>
    <row r="44" spans="1:7" ht="38.25" x14ac:dyDescent="0.2">
      <c r="A44" s="172" t="s">
        <v>4233</v>
      </c>
      <c r="B44" s="172"/>
      <c r="C44" s="173" t="s">
        <v>33</v>
      </c>
      <c r="D44" s="172" t="s">
        <v>24</v>
      </c>
      <c r="E44" s="174">
        <v>1.33</v>
      </c>
      <c r="F44" s="174">
        <v>1.51</v>
      </c>
      <c r="G44" s="174">
        <v>2.84</v>
      </c>
    </row>
    <row r="45" spans="1:7" ht="51" x14ac:dyDescent="0.2">
      <c r="A45" s="172" t="s">
        <v>4234</v>
      </c>
      <c r="B45" s="172"/>
      <c r="C45" s="173" t="s">
        <v>34</v>
      </c>
      <c r="D45" s="172" t="s">
        <v>24</v>
      </c>
      <c r="E45" s="174">
        <v>1.24</v>
      </c>
      <c r="F45" s="174">
        <v>1.41</v>
      </c>
      <c r="G45" s="174">
        <v>2.65</v>
      </c>
    </row>
    <row r="46" spans="1:7" ht="38.25" x14ac:dyDescent="0.2">
      <c r="A46" s="172" t="s">
        <v>4235</v>
      </c>
      <c r="B46" s="172"/>
      <c r="C46" s="173" t="s">
        <v>35</v>
      </c>
      <c r="D46" s="172" t="s">
        <v>24</v>
      </c>
      <c r="E46" s="174">
        <v>1.1100000000000001</v>
      </c>
      <c r="F46" s="174">
        <v>1.26</v>
      </c>
      <c r="G46" s="174">
        <v>2.37</v>
      </c>
    </row>
    <row r="47" spans="1:7" ht="25.5" x14ac:dyDescent="0.2">
      <c r="A47" s="172" t="s">
        <v>4236</v>
      </c>
      <c r="B47" s="172"/>
      <c r="C47" s="173" t="s">
        <v>36</v>
      </c>
      <c r="D47" s="172" t="s">
        <v>24</v>
      </c>
      <c r="E47" s="174">
        <v>0.71</v>
      </c>
      <c r="F47" s="174">
        <v>0.78</v>
      </c>
      <c r="G47" s="174">
        <v>1.49</v>
      </c>
    </row>
    <row r="48" spans="1:7" ht="38.25" x14ac:dyDescent="0.2">
      <c r="A48" s="172" t="s">
        <v>4237</v>
      </c>
      <c r="B48" s="172"/>
      <c r="C48" s="173" t="s">
        <v>37</v>
      </c>
      <c r="D48" s="172" t="s">
        <v>24</v>
      </c>
      <c r="E48" s="174">
        <v>0.65</v>
      </c>
      <c r="F48" s="174">
        <v>0.74</v>
      </c>
      <c r="G48" s="174">
        <v>1.39</v>
      </c>
    </row>
    <row r="49" spans="1:7" ht="38.25" x14ac:dyDescent="0.2">
      <c r="A49" s="172" t="s">
        <v>4238</v>
      </c>
      <c r="B49" s="172"/>
      <c r="C49" s="173" t="s">
        <v>38</v>
      </c>
      <c r="D49" s="172" t="s">
        <v>24</v>
      </c>
      <c r="E49" s="174">
        <v>0.62</v>
      </c>
      <c r="F49" s="174">
        <v>0.7</v>
      </c>
      <c r="G49" s="174">
        <v>1.32</v>
      </c>
    </row>
    <row r="50" spans="1:7" ht="38.25" x14ac:dyDescent="0.2">
      <c r="A50" s="172" t="s">
        <v>4239</v>
      </c>
      <c r="B50" s="172"/>
      <c r="C50" s="173" t="s">
        <v>39</v>
      </c>
      <c r="D50" s="172" t="s">
        <v>24</v>
      </c>
      <c r="E50" s="174">
        <v>0.97</v>
      </c>
      <c r="F50" s="174">
        <v>1.1100000000000001</v>
      </c>
      <c r="G50" s="174">
        <v>2.08</v>
      </c>
    </row>
    <row r="51" spans="1:7" ht="38.25" x14ac:dyDescent="0.2">
      <c r="A51" s="172" t="s">
        <v>4240</v>
      </c>
      <c r="B51" s="172"/>
      <c r="C51" s="173" t="s">
        <v>40</v>
      </c>
      <c r="D51" s="172" t="s">
        <v>24</v>
      </c>
      <c r="E51" s="174">
        <v>0.91</v>
      </c>
      <c r="F51" s="174">
        <v>1.03</v>
      </c>
      <c r="G51" s="174">
        <v>1.94</v>
      </c>
    </row>
    <row r="52" spans="1:7" ht="38.25" x14ac:dyDescent="0.2">
      <c r="A52" s="172" t="s">
        <v>4241</v>
      </c>
      <c r="B52" s="172"/>
      <c r="C52" s="173" t="s">
        <v>41</v>
      </c>
      <c r="D52" s="172" t="s">
        <v>24</v>
      </c>
      <c r="E52" s="174">
        <v>0.79</v>
      </c>
      <c r="F52" s="174">
        <v>0.9</v>
      </c>
      <c r="G52" s="174">
        <v>1.69</v>
      </c>
    </row>
    <row r="53" spans="1:7" ht="25.5" x14ac:dyDescent="0.2">
      <c r="A53" s="172" t="s">
        <v>4242</v>
      </c>
      <c r="B53" s="172"/>
      <c r="C53" s="173" t="s">
        <v>42</v>
      </c>
      <c r="D53" s="172" t="s">
        <v>24</v>
      </c>
      <c r="E53" s="174">
        <v>0.42</v>
      </c>
      <c r="F53" s="174">
        <v>0.46</v>
      </c>
      <c r="G53" s="174">
        <v>0.88</v>
      </c>
    </row>
    <row r="54" spans="1:7" ht="25.5" x14ac:dyDescent="0.2">
      <c r="A54" s="172" t="s">
        <v>4243</v>
      </c>
      <c r="B54" s="172"/>
      <c r="C54" s="173" t="s">
        <v>43</v>
      </c>
      <c r="D54" s="172" t="s">
        <v>24</v>
      </c>
      <c r="E54" s="174">
        <v>0.28999999999999998</v>
      </c>
      <c r="F54" s="174">
        <v>0.32</v>
      </c>
      <c r="G54" s="174">
        <v>0.61</v>
      </c>
    </row>
    <row r="55" spans="1:7" ht="25.5" x14ac:dyDescent="0.2">
      <c r="A55" s="172" t="s">
        <v>4244</v>
      </c>
      <c r="B55" s="172"/>
      <c r="C55" s="173" t="s">
        <v>44</v>
      </c>
      <c r="D55" s="172" t="s">
        <v>24</v>
      </c>
      <c r="E55" s="174">
        <v>0.17</v>
      </c>
      <c r="F55" s="174">
        <v>0.18</v>
      </c>
      <c r="G55" s="174">
        <v>0.35</v>
      </c>
    </row>
    <row r="56" spans="1:7" ht="25.5" x14ac:dyDescent="0.2">
      <c r="A56" s="172" t="s">
        <v>4245</v>
      </c>
      <c r="B56" s="172"/>
      <c r="C56" s="173" t="s">
        <v>45</v>
      </c>
      <c r="D56" s="172" t="s">
        <v>24</v>
      </c>
      <c r="E56" s="174">
        <v>0.17</v>
      </c>
      <c r="F56" s="174">
        <v>0.18</v>
      </c>
      <c r="G56" s="174">
        <v>0.35</v>
      </c>
    </row>
    <row r="57" spans="1:7" ht="12.75" x14ac:dyDescent="0.2">
      <c r="A57" s="172" t="s">
        <v>4246</v>
      </c>
      <c r="B57" s="172"/>
      <c r="C57" s="173" t="s">
        <v>46</v>
      </c>
      <c r="D57" s="172" t="s">
        <v>47</v>
      </c>
      <c r="E57" s="174">
        <v>965.71</v>
      </c>
      <c r="F57" s="174">
        <v>889.34</v>
      </c>
      <c r="G57" s="174">
        <v>1855.05</v>
      </c>
    </row>
    <row r="58" spans="1:7" ht="25.5" x14ac:dyDescent="0.2">
      <c r="A58" s="172" t="s">
        <v>4247</v>
      </c>
      <c r="B58" s="172"/>
      <c r="C58" s="173" t="s">
        <v>48</v>
      </c>
      <c r="D58" s="172" t="s">
        <v>4</v>
      </c>
      <c r="E58" s="174">
        <v>1558.43</v>
      </c>
      <c r="F58" s="174">
        <v>840.91</v>
      </c>
      <c r="G58" s="174">
        <v>2399.34</v>
      </c>
    </row>
    <row r="59" spans="1:7" x14ac:dyDescent="0.25">
      <c r="A59" s="167" t="s">
        <v>4248</v>
      </c>
      <c r="B59" s="168" t="s">
        <v>49</v>
      </c>
      <c r="C59" s="169"/>
      <c r="D59" s="170"/>
      <c r="E59" s="171"/>
      <c r="F59" s="171"/>
      <c r="G59" s="171"/>
    </row>
    <row r="60" spans="1:7" ht="25.5" x14ac:dyDescent="0.2">
      <c r="A60" s="172" t="s">
        <v>4249</v>
      </c>
      <c r="B60" s="172"/>
      <c r="C60" s="173" t="s">
        <v>3888</v>
      </c>
      <c r="D60" s="172" t="s">
        <v>22</v>
      </c>
      <c r="E60" s="174">
        <v>832.7</v>
      </c>
      <c r="F60" s="174">
        <v>0</v>
      </c>
      <c r="G60" s="174">
        <v>832.7</v>
      </c>
    </row>
    <row r="61" spans="1:7" ht="38.25" x14ac:dyDescent="0.2">
      <c r="A61" s="172" t="s">
        <v>4250</v>
      </c>
      <c r="B61" s="172"/>
      <c r="C61" s="173" t="s">
        <v>3889</v>
      </c>
      <c r="D61" s="172" t="s">
        <v>22</v>
      </c>
      <c r="E61" s="174">
        <v>5450.52</v>
      </c>
      <c r="F61" s="174">
        <v>0</v>
      </c>
      <c r="G61" s="174">
        <v>5450.52</v>
      </c>
    </row>
    <row r="62" spans="1:7" ht="12.75" x14ac:dyDescent="0.2">
      <c r="A62" s="172" t="s">
        <v>4251</v>
      </c>
      <c r="B62" s="172"/>
      <c r="C62" s="173" t="s">
        <v>50</v>
      </c>
      <c r="D62" s="172" t="s">
        <v>51</v>
      </c>
      <c r="E62" s="174">
        <v>82.33</v>
      </c>
      <c r="F62" s="174">
        <v>0</v>
      </c>
      <c r="G62" s="174">
        <v>82.33</v>
      </c>
    </row>
    <row r="63" spans="1:7" ht="25.5" x14ac:dyDescent="0.2">
      <c r="A63" s="172" t="s">
        <v>4252</v>
      </c>
      <c r="B63" s="172"/>
      <c r="C63" s="173" t="s">
        <v>52</v>
      </c>
      <c r="D63" s="172" t="s">
        <v>51</v>
      </c>
      <c r="E63" s="174">
        <v>94.41</v>
      </c>
      <c r="F63" s="174">
        <v>0</v>
      </c>
      <c r="G63" s="174">
        <v>94.41</v>
      </c>
    </row>
    <row r="64" spans="1:7" ht="12.75" x14ac:dyDescent="0.2">
      <c r="A64" s="172" t="s">
        <v>4253</v>
      </c>
      <c r="B64" s="172"/>
      <c r="C64" s="173" t="s">
        <v>53</v>
      </c>
      <c r="D64" s="172" t="s">
        <v>51</v>
      </c>
      <c r="E64" s="174">
        <v>287.36</v>
      </c>
      <c r="F64" s="174">
        <v>0</v>
      </c>
      <c r="G64" s="174">
        <v>287.36</v>
      </c>
    </row>
    <row r="65" spans="1:7" ht="12.75" x14ac:dyDescent="0.2">
      <c r="A65" s="172" t="s">
        <v>4254</v>
      </c>
      <c r="B65" s="172"/>
      <c r="C65" s="173" t="s">
        <v>54</v>
      </c>
      <c r="D65" s="172" t="s">
        <v>51</v>
      </c>
      <c r="E65" s="174">
        <v>973.17</v>
      </c>
      <c r="F65" s="174">
        <v>0</v>
      </c>
      <c r="G65" s="174">
        <v>973.17</v>
      </c>
    </row>
    <row r="66" spans="1:7" ht="25.5" x14ac:dyDescent="0.2">
      <c r="A66" s="172" t="s">
        <v>4255</v>
      </c>
      <c r="B66" s="172"/>
      <c r="C66" s="173" t="s">
        <v>55</v>
      </c>
      <c r="D66" s="172" t="s">
        <v>51</v>
      </c>
      <c r="E66" s="174">
        <v>101.83</v>
      </c>
      <c r="F66" s="174">
        <v>0</v>
      </c>
      <c r="G66" s="174">
        <v>101.83</v>
      </c>
    </row>
    <row r="67" spans="1:7" x14ac:dyDescent="0.25">
      <c r="A67" s="167" t="s">
        <v>4256</v>
      </c>
      <c r="B67" s="168" t="s">
        <v>56</v>
      </c>
      <c r="C67" s="169"/>
      <c r="D67" s="170"/>
      <c r="E67" s="171"/>
      <c r="F67" s="171"/>
      <c r="G67" s="171"/>
    </row>
    <row r="68" spans="1:7" ht="38.25" x14ac:dyDescent="0.2">
      <c r="A68" s="172" t="s">
        <v>4257</v>
      </c>
      <c r="B68" s="172"/>
      <c r="C68" s="173" t="s">
        <v>3890</v>
      </c>
      <c r="D68" s="172" t="s">
        <v>22</v>
      </c>
      <c r="E68" s="174">
        <v>342.11</v>
      </c>
      <c r="F68" s="174">
        <v>0</v>
      </c>
      <c r="G68" s="174">
        <v>342.11</v>
      </c>
    </row>
    <row r="69" spans="1:7" ht="12.75" x14ac:dyDescent="0.2">
      <c r="A69" s="172" t="s">
        <v>4258</v>
      </c>
      <c r="B69" s="172"/>
      <c r="C69" s="173" t="s">
        <v>57</v>
      </c>
      <c r="D69" s="172" t="s">
        <v>24</v>
      </c>
      <c r="E69" s="174">
        <v>1.7</v>
      </c>
      <c r="F69" s="174">
        <v>3.83</v>
      </c>
      <c r="G69" s="174">
        <v>5.53</v>
      </c>
    </row>
    <row r="70" spans="1:7" ht="25.5" x14ac:dyDescent="0.2">
      <c r="A70" s="172" t="s">
        <v>4259</v>
      </c>
      <c r="B70" s="172"/>
      <c r="C70" s="173" t="s">
        <v>58</v>
      </c>
      <c r="D70" s="172" t="s">
        <v>24</v>
      </c>
      <c r="E70" s="174">
        <v>76.180000000000007</v>
      </c>
      <c r="F70" s="174">
        <v>28.25</v>
      </c>
      <c r="G70" s="174">
        <v>104.43</v>
      </c>
    </row>
    <row r="71" spans="1:7" ht="25.5" x14ac:dyDescent="0.2">
      <c r="A71" s="172" t="s">
        <v>4260</v>
      </c>
      <c r="B71" s="172"/>
      <c r="C71" s="173" t="s">
        <v>59</v>
      </c>
      <c r="D71" s="172" t="s">
        <v>24</v>
      </c>
      <c r="E71" s="174">
        <v>11.98</v>
      </c>
      <c r="F71" s="174">
        <v>24.42</v>
      </c>
      <c r="G71" s="174">
        <v>36.4</v>
      </c>
    </row>
    <row r="72" spans="1:7" ht="25.5" x14ac:dyDescent="0.2">
      <c r="A72" s="172" t="s">
        <v>4261</v>
      </c>
      <c r="B72" s="172"/>
      <c r="C72" s="173" t="s">
        <v>60</v>
      </c>
      <c r="D72" s="172" t="s">
        <v>24</v>
      </c>
      <c r="E72" s="174">
        <v>0</v>
      </c>
      <c r="F72" s="174">
        <v>19.170000000000002</v>
      </c>
      <c r="G72" s="174">
        <v>19.170000000000002</v>
      </c>
    </row>
    <row r="73" spans="1:7" ht="25.5" x14ac:dyDescent="0.2">
      <c r="A73" s="172" t="s">
        <v>4262</v>
      </c>
      <c r="B73" s="172"/>
      <c r="C73" s="173" t="s">
        <v>61</v>
      </c>
      <c r="D73" s="172" t="s">
        <v>51</v>
      </c>
      <c r="E73" s="174">
        <v>0.61</v>
      </c>
      <c r="F73" s="174">
        <v>2.82</v>
      </c>
      <c r="G73" s="174">
        <v>3.43</v>
      </c>
    </row>
    <row r="74" spans="1:7" ht="25.5" x14ac:dyDescent="0.2">
      <c r="A74" s="172" t="s">
        <v>4263</v>
      </c>
      <c r="B74" s="172"/>
      <c r="C74" s="173" t="s">
        <v>3891</v>
      </c>
      <c r="D74" s="172" t="s">
        <v>126</v>
      </c>
      <c r="E74" s="174">
        <v>0</v>
      </c>
      <c r="F74" s="174">
        <v>319.5</v>
      </c>
      <c r="G74" s="174">
        <v>319.5</v>
      </c>
    </row>
    <row r="75" spans="1:7" ht="12.75" x14ac:dyDescent="0.2">
      <c r="A75" s="172" t="s">
        <v>4264</v>
      </c>
      <c r="B75" s="172"/>
      <c r="C75" s="173" t="s">
        <v>62</v>
      </c>
      <c r="D75" s="172" t="s">
        <v>51</v>
      </c>
      <c r="E75" s="174">
        <v>153.33000000000001</v>
      </c>
      <c r="F75" s="174">
        <v>0</v>
      </c>
      <c r="G75" s="174">
        <v>153.33000000000001</v>
      </c>
    </row>
    <row r="76" spans="1:7" ht="12.75" x14ac:dyDescent="0.2">
      <c r="A76" s="172" t="s">
        <v>4265</v>
      </c>
      <c r="B76" s="172"/>
      <c r="C76" s="173" t="s">
        <v>63</v>
      </c>
      <c r="D76" s="172" t="s">
        <v>51</v>
      </c>
      <c r="E76" s="174">
        <v>155.25</v>
      </c>
      <c r="F76" s="174">
        <v>0</v>
      </c>
      <c r="G76" s="174">
        <v>155.25</v>
      </c>
    </row>
    <row r="77" spans="1:7" ht="12.75" x14ac:dyDescent="0.2">
      <c r="A77" s="172" t="s">
        <v>4266</v>
      </c>
      <c r="B77" s="172"/>
      <c r="C77" s="173" t="s">
        <v>64</v>
      </c>
      <c r="D77" s="172" t="s">
        <v>51</v>
      </c>
      <c r="E77" s="174">
        <v>163.09</v>
      </c>
      <c r="F77" s="174">
        <v>0</v>
      </c>
      <c r="G77" s="174">
        <v>163.09</v>
      </c>
    </row>
    <row r="78" spans="1:7" ht="12.75" x14ac:dyDescent="0.2">
      <c r="A78" s="172" t="s">
        <v>4267</v>
      </c>
      <c r="B78" s="172"/>
      <c r="C78" s="173" t="s">
        <v>65</v>
      </c>
      <c r="D78" s="172" t="s">
        <v>51</v>
      </c>
      <c r="E78" s="174">
        <v>177.22</v>
      </c>
      <c r="F78" s="174">
        <v>0</v>
      </c>
      <c r="G78" s="174">
        <v>177.22</v>
      </c>
    </row>
    <row r="79" spans="1:7" ht="12.75" x14ac:dyDescent="0.2">
      <c r="A79" s="172" t="s">
        <v>4268</v>
      </c>
      <c r="B79" s="172"/>
      <c r="C79" s="173" t="s">
        <v>66</v>
      </c>
      <c r="D79" s="172" t="s">
        <v>51</v>
      </c>
      <c r="E79" s="174">
        <v>196.54</v>
      </c>
      <c r="F79" s="174">
        <v>0</v>
      </c>
      <c r="G79" s="174">
        <v>196.54</v>
      </c>
    </row>
    <row r="80" spans="1:7" ht="12.75" x14ac:dyDescent="0.2">
      <c r="A80" s="172" t="s">
        <v>4269</v>
      </c>
      <c r="B80" s="172"/>
      <c r="C80" s="173" t="s">
        <v>67</v>
      </c>
      <c r="D80" s="172" t="s">
        <v>51</v>
      </c>
      <c r="E80" s="174">
        <v>334.22</v>
      </c>
      <c r="F80" s="174">
        <v>0</v>
      </c>
      <c r="G80" s="174">
        <v>334.22</v>
      </c>
    </row>
    <row r="81" spans="1:7" ht="38.25" x14ac:dyDescent="0.2">
      <c r="A81" s="172" t="s">
        <v>4270</v>
      </c>
      <c r="B81" s="172"/>
      <c r="C81" s="173" t="s">
        <v>4271</v>
      </c>
      <c r="D81" s="172" t="s">
        <v>22</v>
      </c>
      <c r="E81" s="174">
        <v>138.71</v>
      </c>
      <c r="F81" s="174">
        <v>0</v>
      </c>
      <c r="G81" s="174">
        <v>138.71</v>
      </c>
    </row>
    <row r="82" spans="1:7" ht="38.25" x14ac:dyDescent="0.2">
      <c r="A82" s="172" t="s">
        <v>4272</v>
      </c>
      <c r="B82" s="172"/>
      <c r="C82" s="173" t="s">
        <v>4273</v>
      </c>
      <c r="D82" s="172" t="s">
        <v>4</v>
      </c>
      <c r="E82" s="174">
        <v>17.39</v>
      </c>
      <c r="F82" s="174">
        <v>0</v>
      </c>
      <c r="G82" s="174">
        <v>17.39</v>
      </c>
    </row>
    <row r="83" spans="1:7" ht="38.25" x14ac:dyDescent="0.2">
      <c r="A83" s="172" t="s">
        <v>4274</v>
      </c>
      <c r="B83" s="172"/>
      <c r="C83" s="173" t="s">
        <v>4275</v>
      </c>
      <c r="D83" s="172" t="s">
        <v>4</v>
      </c>
      <c r="E83" s="174">
        <v>19.64</v>
      </c>
      <c r="F83" s="174">
        <v>0</v>
      </c>
      <c r="G83" s="174">
        <v>19.64</v>
      </c>
    </row>
    <row r="84" spans="1:7" ht="38.25" x14ac:dyDescent="0.2">
      <c r="A84" s="172" t="s">
        <v>4276</v>
      </c>
      <c r="B84" s="172"/>
      <c r="C84" s="173" t="s">
        <v>4277</v>
      </c>
      <c r="D84" s="172" t="s">
        <v>4</v>
      </c>
      <c r="E84" s="174">
        <v>22.39</v>
      </c>
      <c r="F84" s="174">
        <v>0</v>
      </c>
      <c r="G84" s="174">
        <v>22.39</v>
      </c>
    </row>
    <row r="85" spans="1:7" ht="38.25" x14ac:dyDescent="0.2">
      <c r="A85" s="172" t="s">
        <v>4278</v>
      </c>
      <c r="B85" s="172"/>
      <c r="C85" s="173" t="s">
        <v>4279</v>
      </c>
      <c r="D85" s="172" t="s">
        <v>4</v>
      </c>
      <c r="E85" s="174">
        <v>24.39</v>
      </c>
      <c r="F85" s="174">
        <v>0</v>
      </c>
      <c r="G85" s="174">
        <v>24.39</v>
      </c>
    </row>
    <row r="86" spans="1:7" ht="38.25" x14ac:dyDescent="0.2">
      <c r="A86" s="172" t="s">
        <v>4280</v>
      </c>
      <c r="B86" s="172"/>
      <c r="C86" s="173" t="s">
        <v>4281</v>
      </c>
      <c r="D86" s="172" t="s">
        <v>4</v>
      </c>
      <c r="E86" s="174">
        <v>21.64</v>
      </c>
      <c r="F86" s="174">
        <v>0</v>
      </c>
      <c r="G86" s="174">
        <v>21.64</v>
      </c>
    </row>
    <row r="87" spans="1:7" ht="38.25" x14ac:dyDescent="0.2">
      <c r="A87" s="172" t="s">
        <v>4282</v>
      </c>
      <c r="B87" s="172"/>
      <c r="C87" s="173" t="s">
        <v>4283</v>
      </c>
      <c r="D87" s="172" t="s">
        <v>4</v>
      </c>
      <c r="E87" s="174">
        <v>23.14</v>
      </c>
      <c r="F87" s="174">
        <v>0</v>
      </c>
      <c r="G87" s="174">
        <v>23.14</v>
      </c>
    </row>
    <row r="88" spans="1:7" ht="38.25" x14ac:dyDescent="0.2">
      <c r="A88" s="172" t="s">
        <v>4284</v>
      </c>
      <c r="B88" s="172"/>
      <c r="C88" s="173" t="s">
        <v>4285</v>
      </c>
      <c r="D88" s="172" t="s">
        <v>4</v>
      </c>
      <c r="E88" s="174">
        <v>26.14</v>
      </c>
      <c r="F88" s="174">
        <v>0</v>
      </c>
      <c r="G88" s="174">
        <v>26.14</v>
      </c>
    </row>
    <row r="89" spans="1:7" ht="38.25" x14ac:dyDescent="0.2">
      <c r="A89" s="172" t="s">
        <v>4286</v>
      </c>
      <c r="B89" s="172"/>
      <c r="C89" s="173" t="s">
        <v>4287</v>
      </c>
      <c r="D89" s="172" t="s">
        <v>4</v>
      </c>
      <c r="E89" s="174">
        <v>27.64</v>
      </c>
      <c r="F89" s="174">
        <v>0</v>
      </c>
      <c r="G89" s="174">
        <v>27.64</v>
      </c>
    </row>
    <row r="90" spans="1:7" ht="38.25" x14ac:dyDescent="0.2">
      <c r="A90" s="172" t="s">
        <v>4288</v>
      </c>
      <c r="B90" s="172"/>
      <c r="C90" s="173" t="s">
        <v>4289</v>
      </c>
      <c r="D90" s="172" t="s">
        <v>4</v>
      </c>
      <c r="E90" s="174">
        <v>24.89</v>
      </c>
      <c r="F90" s="174">
        <v>0</v>
      </c>
      <c r="G90" s="174">
        <v>24.89</v>
      </c>
    </row>
    <row r="91" spans="1:7" ht="38.25" x14ac:dyDescent="0.2">
      <c r="A91" s="172" t="s">
        <v>4290</v>
      </c>
      <c r="B91" s="172"/>
      <c r="C91" s="173" t="s">
        <v>4291</v>
      </c>
      <c r="D91" s="172" t="s">
        <v>4</v>
      </c>
      <c r="E91" s="174">
        <v>26.64</v>
      </c>
      <c r="F91" s="174">
        <v>0</v>
      </c>
      <c r="G91" s="174">
        <v>26.64</v>
      </c>
    </row>
    <row r="92" spans="1:7" ht="38.25" x14ac:dyDescent="0.2">
      <c r="A92" s="172" t="s">
        <v>4292</v>
      </c>
      <c r="B92" s="172"/>
      <c r="C92" s="173" t="s">
        <v>4293</v>
      </c>
      <c r="D92" s="172" t="s">
        <v>4</v>
      </c>
      <c r="E92" s="174">
        <v>28.14</v>
      </c>
      <c r="F92" s="174">
        <v>0</v>
      </c>
      <c r="G92" s="174">
        <v>28.14</v>
      </c>
    </row>
    <row r="93" spans="1:7" ht="38.25" x14ac:dyDescent="0.2">
      <c r="A93" s="172" t="s">
        <v>4294</v>
      </c>
      <c r="B93" s="172"/>
      <c r="C93" s="173" t="s">
        <v>4295</v>
      </c>
      <c r="D93" s="172" t="s">
        <v>4</v>
      </c>
      <c r="E93" s="174">
        <v>29.64</v>
      </c>
      <c r="F93" s="174">
        <v>0</v>
      </c>
      <c r="G93" s="174">
        <v>29.64</v>
      </c>
    </row>
    <row r="94" spans="1:7" ht="12.75" x14ac:dyDescent="0.2">
      <c r="A94" s="172" t="s">
        <v>4296</v>
      </c>
      <c r="B94" s="172"/>
      <c r="C94" s="173" t="s">
        <v>72</v>
      </c>
      <c r="D94" s="172" t="s">
        <v>51</v>
      </c>
      <c r="E94" s="174">
        <v>150.93</v>
      </c>
      <c r="F94" s="174">
        <v>0</v>
      </c>
      <c r="G94" s="174">
        <v>150.93</v>
      </c>
    </row>
    <row r="95" spans="1:7" ht="12.75" x14ac:dyDescent="0.2">
      <c r="A95" s="172" t="s">
        <v>4297</v>
      </c>
      <c r="B95" s="172"/>
      <c r="C95" s="173" t="s">
        <v>68</v>
      </c>
      <c r="D95" s="172" t="s">
        <v>51</v>
      </c>
      <c r="E95" s="174">
        <v>182.68</v>
      </c>
      <c r="F95" s="174">
        <v>0</v>
      </c>
      <c r="G95" s="174">
        <v>182.68</v>
      </c>
    </row>
    <row r="96" spans="1:7" ht="12.75" x14ac:dyDescent="0.2">
      <c r="A96" s="172" t="s">
        <v>4298</v>
      </c>
      <c r="B96" s="172"/>
      <c r="C96" s="173" t="s">
        <v>73</v>
      </c>
      <c r="D96" s="172" t="s">
        <v>51</v>
      </c>
      <c r="E96" s="174">
        <v>211.75</v>
      </c>
      <c r="F96" s="174">
        <v>0</v>
      </c>
      <c r="G96" s="174">
        <v>211.75</v>
      </c>
    </row>
    <row r="97" spans="1:7" ht="12.75" x14ac:dyDescent="0.2">
      <c r="A97" s="172" t="s">
        <v>4299</v>
      </c>
      <c r="B97" s="172"/>
      <c r="C97" s="173" t="s">
        <v>69</v>
      </c>
      <c r="D97" s="172" t="s">
        <v>51</v>
      </c>
      <c r="E97" s="174">
        <v>243.6</v>
      </c>
      <c r="F97" s="174">
        <v>0</v>
      </c>
      <c r="G97" s="174">
        <v>243.6</v>
      </c>
    </row>
    <row r="98" spans="1:7" ht="12.75" x14ac:dyDescent="0.2">
      <c r="A98" s="172" t="s">
        <v>4300</v>
      </c>
      <c r="B98" s="172"/>
      <c r="C98" s="173" t="s">
        <v>74</v>
      </c>
      <c r="D98" s="172" t="s">
        <v>51</v>
      </c>
      <c r="E98" s="174">
        <v>286.83</v>
      </c>
      <c r="F98" s="174">
        <v>0</v>
      </c>
      <c r="G98" s="174">
        <v>286.83</v>
      </c>
    </row>
    <row r="99" spans="1:7" ht="12.75" x14ac:dyDescent="0.2">
      <c r="A99" s="172" t="s">
        <v>4301</v>
      </c>
      <c r="B99" s="172"/>
      <c r="C99" s="173" t="s">
        <v>70</v>
      </c>
      <c r="D99" s="172" t="s">
        <v>51</v>
      </c>
      <c r="E99" s="174">
        <v>342.42</v>
      </c>
      <c r="F99" s="174">
        <v>0</v>
      </c>
      <c r="G99" s="174">
        <v>342.42</v>
      </c>
    </row>
    <row r="100" spans="1:7" ht="12.75" x14ac:dyDescent="0.2">
      <c r="A100" s="172" t="s">
        <v>4302</v>
      </c>
      <c r="B100" s="172"/>
      <c r="C100" s="173" t="s">
        <v>75</v>
      </c>
      <c r="D100" s="172" t="s">
        <v>51</v>
      </c>
      <c r="E100" s="174">
        <v>389.85</v>
      </c>
      <c r="F100" s="174">
        <v>0</v>
      </c>
      <c r="G100" s="174">
        <v>389.85</v>
      </c>
    </row>
    <row r="101" spans="1:7" ht="12.75" x14ac:dyDescent="0.2">
      <c r="A101" s="172" t="s">
        <v>4303</v>
      </c>
      <c r="B101" s="172"/>
      <c r="C101" s="173" t="s">
        <v>71</v>
      </c>
      <c r="D101" s="172" t="s">
        <v>51</v>
      </c>
      <c r="E101" s="174">
        <v>492.14</v>
      </c>
      <c r="F101" s="174">
        <v>0</v>
      </c>
      <c r="G101" s="174">
        <v>492.14</v>
      </c>
    </row>
    <row r="102" spans="1:7" ht="25.5" x14ac:dyDescent="0.2">
      <c r="A102" s="172" t="s">
        <v>4304</v>
      </c>
      <c r="B102" s="172"/>
      <c r="C102" s="173" t="s">
        <v>76</v>
      </c>
      <c r="D102" s="172" t="s">
        <v>51</v>
      </c>
      <c r="E102" s="174">
        <v>184.82</v>
      </c>
      <c r="F102" s="174">
        <v>0</v>
      </c>
      <c r="G102" s="174">
        <v>184.82</v>
      </c>
    </row>
    <row r="103" spans="1:7" ht="38.25" x14ac:dyDescent="0.2">
      <c r="A103" s="172" t="s">
        <v>19612</v>
      </c>
      <c r="B103" s="172"/>
      <c r="C103" s="173" t="s">
        <v>19402</v>
      </c>
      <c r="D103" s="172" t="s">
        <v>24</v>
      </c>
      <c r="E103" s="174">
        <v>707.16</v>
      </c>
      <c r="F103" s="174">
        <v>0</v>
      </c>
      <c r="G103" s="174">
        <v>707.16</v>
      </c>
    </row>
    <row r="104" spans="1:7" x14ac:dyDescent="0.25">
      <c r="A104" s="167" t="s">
        <v>4305</v>
      </c>
      <c r="B104" s="168" t="s">
        <v>19403</v>
      </c>
      <c r="C104" s="169"/>
      <c r="D104" s="170"/>
      <c r="E104" s="171"/>
      <c r="F104" s="171"/>
      <c r="G104" s="171"/>
    </row>
    <row r="105" spans="1:7" ht="25.5" x14ac:dyDescent="0.2">
      <c r="A105" s="172" t="s">
        <v>4306</v>
      </c>
      <c r="B105" s="172"/>
      <c r="C105" s="173" t="s">
        <v>77</v>
      </c>
      <c r="D105" s="172" t="s">
        <v>4</v>
      </c>
      <c r="E105" s="174">
        <v>10425.99</v>
      </c>
      <c r="F105" s="174">
        <v>0</v>
      </c>
      <c r="G105" s="174">
        <v>10425.99</v>
      </c>
    </row>
    <row r="106" spans="1:7" ht="12.75" x14ac:dyDescent="0.2">
      <c r="A106" s="172" t="s">
        <v>4307</v>
      </c>
      <c r="B106" s="172"/>
      <c r="C106" s="173" t="s">
        <v>78</v>
      </c>
      <c r="D106" s="172" t="s">
        <v>4</v>
      </c>
      <c r="E106" s="174">
        <v>14709.59</v>
      </c>
      <c r="F106" s="174">
        <v>0</v>
      </c>
      <c r="G106" s="174">
        <v>14709.59</v>
      </c>
    </row>
    <row r="107" spans="1:7" ht="25.5" x14ac:dyDescent="0.2">
      <c r="A107" s="172" t="s">
        <v>4308</v>
      </c>
      <c r="B107" s="172"/>
      <c r="C107" s="173" t="s">
        <v>79</v>
      </c>
      <c r="D107" s="172" t="s">
        <v>4</v>
      </c>
      <c r="E107" s="174">
        <v>14948.39</v>
      </c>
      <c r="F107" s="174">
        <v>0</v>
      </c>
      <c r="G107" s="174">
        <v>14948.39</v>
      </c>
    </row>
    <row r="108" spans="1:7" ht="12.75" x14ac:dyDescent="0.2">
      <c r="A108" s="172" t="s">
        <v>4309</v>
      </c>
      <c r="B108" s="172"/>
      <c r="C108" s="173" t="s">
        <v>80</v>
      </c>
      <c r="D108" s="172" t="s">
        <v>4</v>
      </c>
      <c r="E108" s="174">
        <v>28891.47</v>
      </c>
      <c r="F108" s="174">
        <v>0</v>
      </c>
      <c r="G108" s="174">
        <v>28891.47</v>
      </c>
    </row>
    <row r="109" spans="1:7" ht="25.5" x14ac:dyDescent="0.2">
      <c r="A109" s="172" t="s">
        <v>4310</v>
      </c>
      <c r="B109" s="172"/>
      <c r="C109" s="173" t="s">
        <v>81</v>
      </c>
      <c r="D109" s="172" t="s">
        <v>4</v>
      </c>
      <c r="E109" s="174">
        <v>44409.63</v>
      </c>
      <c r="F109" s="174">
        <v>0</v>
      </c>
      <c r="G109" s="174">
        <v>44409.63</v>
      </c>
    </row>
    <row r="110" spans="1:7" ht="25.5" x14ac:dyDescent="0.2">
      <c r="A110" s="172" t="s">
        <v>4311</v>
      </c>
      <c r="B110" s="172"/>
      <c r="C110" s="173" t="s">
        <v>82</v>
      </c>
      <c r="D110" s="172" t="s">
        <v>4</v>
      </c>
      <c r="E110" s="174">
        <v>17680.71</v>
      </c>
      <c r="F110" s="174">
        <v>0</v>
      </c>
      <c r="G110" s="174">
        <v>17680.71</v>
      </c>
    </row>
    <row r="111" spans="1:7" ht="12.75" x14ac:dyDescent="0.2">
      <c r="A111" s="172" t="s">
        <v>4312</v>
      </c>
      <c r="B111" s="172"/>
      <c r="C111" s="173" t="s">
        <v>83</v>
      </c>
      <c r="D111" s="172" t="s">
        <v>4</v>
      </c>
      <c r="E111" s="174">
        <v>21042.63</v>
      </c>
      <c r="F111" s="174">
        <v>0</v>
      </c>
      <c r="G111" s="174">
        <v>21042.63</v>
      </c>
    </row>
    <row r="112" spans="1:7" ht="25.5" x14ac:dyDescent="0.2">
      <c r="A112" s="172" t="s">
        <v>4313</v>
      </c>
      <c r="B112" s="172"/>
      <c r="C112" s="173" t="s">
        <v>4314</v>
      </c>
      <c r="D112" s="172" t="s">
        <v>4</v>
      </c>
      <c r="E112" s="174">
        <v>24446.25</v>
      </c>
      <c r="F112" s="174">
        <v>0</v>
      </c>
      <c r="G112" s="174">
        <v>24446.25</v>
      </c>
    </row>
    <row r="113" spans="1:7" x14ac:dyDescent="0.25">
      <c r="A113" s="167" t="s">
        <v>4315</v>
      </c>
      <c r="B113" s="168" t="s">
        <v>84</v>
      </c>
      <c r="C113" s="169"/>
      <c r="D113" s="170"/>
      <c r="E113" s="171"/>
      <c r="F113" s="171"/>
      <c r="G113" s="171"/>
    </row>
    <row r="114" spans="1:7" ht="38.25" x14ac:dyDescent="0.2">
      <c r="A114" s="172" t="s">
        <v>4316</v>
      </c>
      <c r="B114" s="172"/>
      <c r="C114" s="173" t="s">
        <v>3892</v>
      </c>
      <c r="D114" s="172" t="s">
        <v>22</v>
      </c>
      <c r="E114" s="174">
        <v>7399.46</v>
      </c>
      <c r="F114" s="174">
        <v>0</v>
      </c>
      <c r="G114" s="174">
        <v>7399.46</v>
      </c>
    </row>
    <row r="115" spans="1:7" ht="51" x14ac:dyDescent="0.2">
      <c r="A115" s="172" t="s">
        <v>4317</v>
      </c>
      <c r="B115" s="172"/>
      <c r="C115" s="173" t="s">
        <v>3893</v>
      </c>
      <c r="D115" s="172" t="s">
        <v>22</v>
      </c>
      <c r="E115" s="174">
        <v>10868.74</v>
      </c>
      <c r="F115" s="174">
        <v>0</v>
      </c>
      <c r="G115" s="174">
        <v>10868.74</v>
      </c>
    </row>
    <row r="116" spans="1:7" ht="38.25" x14ac:dyDescent="0.2">
      <c r="A116" s="172" t="s">
        <v>4318</v>
      </c>
      <c r="B116" s="172"/>
      <c r="C116" s="173" t="s">
        <v>3894</v>
      </c>
      <c r="D116" s="172" t="s">
        <v>22</v>
      </c>
      <c r="E116" s="174">
        <v>15541.9</v>
      </c>
      <c r="F116" s="174">
        <v>0</v>
      </c>
      <c r="G116" s="174">
        <v>15541.9</v>
      </c>
    </row>
    <row r="117" spans="1:7" ht="38.25" x14ac:dyDescent="0.2">
      <c r="A117" s="172" t="s">
        <v>4319</v>
      </c>
      <c r="B117" s="172"/>
      <c r="C117" s="173" t="s">
        <v>85</v>
      </c>
      <c r="D117" s="172" t="s">
        <v>51</v>
      </c>
      <c r="E117" s="174">
        <v>347.54</v>
      </c>
      <c r="F117" s="174">
        <v>0</v>
      </c>
      <c r="G117" s="174">
        <v>347.54</v>
      </c>
    </row>
    <row r="118" spans="1:7" ht="38.25" x14ac:dyDescent="0.2">
      <c r="A118" s="172" t="s">
        <v>4320</v>
      </c>
      <c r="B118" s="172"/>
      <c r="C118" s="173" t="s">
        <v>86</v>
      </c>
      <c r="D118" s="172" t="s">
        <v>51</v>
      </c>
      <c r="E118" s="174">
        <v>381.23</v>
      </c>
      <c r="F118" s="174">
        <v>0</v>
      </c>
      <c r="G118" s="174">
        <v>381.23</v>
      </c>
    </row>
    <row r="119" spans="1:7" ht="38.25" x14ac:dyDescent="0.2">
      <c r="A119" s="172" t="s">
        <v>4321</v>
      </c>
      <c r="B119" s="172"/>
      <c r="C119" s="173" t="s">
        <v>87</v>
      </c>
      <c r="D119" s="172" t="s">
        <v>51</v>
      </c>
      <c r="E119" s="174">
        <v>474.73</v>
      </c>
      <c r="F119" s="174">
        <v>0</v>
      </c>
      <c r="G119" s="174">
        <v>474.73</v>
      </c>
    </row>
    <row r="120" spans="1:7" ht="38.25" x14ac:dyDescent="0.2">
      <c r="A120" s="172" t="s">
        <v>4322</v>
      </c>
      <c r="B120" s="172"/>
      <c r="C120" s="173" t="s">
        <v>88</v>
      </c>
      <c r="D120" s="172" t="s">
        <v>51</v>
      </c>
      <c r="E120" s="174">
        <v>592.66</v>
      </c>
      <c r="F120" s="174">
        <v>0</v>
      </c>
      <c r="G120" s="174">
        <v>592.66</v>
      </c>
    </row>
    <row r="121" spans="1:7" ht="38.25" x14ac:dyDescent="0.2">
      <c r="A121" s="172" t="s">
        <v>4323</v>
      </c>
      <c r="B121" s="172"/>
      <c r="C121" s="173" t="s">
        <v>89</v>
      </c>
      <c r="D121" s="172" t="s">
        <v>51</v>
      </c>
      <c r="E121" s="174">
        <v>697.17</v>
      </c>
      <c r="F121" s="174">
        <v>0</v>
      </c>
      <c r="G121" s="174">
        <v>697.17</v>
      </c>
    </row>
    <row r="122" spans="1:7" ht="38.25" x14ac:dyDescent="0.2">
      <c r="A122" s="172" t="s">
        <v>4324</v>
      </c>
      <c r="B122" s="172"/>
      <c r="C122" s="173" t="s">
        <v>90</v>
      </c>
      <c r="D122" s="172" t="s">
        <v>51</v>
      </c>
      <c r="E122" s="174">
        <v>805.83</v>
      </c>
      <c r="F122" s="174">
        <v>0</v>
      </c>
      <c r="G122" s="174">
        <v>805.83</v>
      </c>
    </row>
    <row r="123" spans="1:7" ht="38.25" x14ac:dyDescent="0.2">
      <c r="A123" s="172" t="s">
        <v>4325</v>
      </c>
      <c r="B123" s="172"/>
      <c r="C123" s="173" t="s">
        <v>91</v>
      </c>
      <c r="D123" s="172" t="s">
        <v>51</v>
      </c>
      <c r="E123" s="174">
        <v>938.97</v>
      </c>
      <c r="F123" s="174">
        <v>0</v>
      </c>
      <c r="G123" s="174">
        <v>938.97</v>
      </c>
    </row>
    <row r="124" spans="1:7" ht="38.25" x14ac:dyDescent="0.2">
      <c r="A124" s="172" t="s">
        <v>4326</v>
      </c>
      <c r="B124" s="172"/>
      <c r="C124" s="173" t="s">
        <v>92</v>
      </c>
      <c r="D124" s="172" t="s">
        <v>51</v>
      </c>
      <c r="E124" s="174">
        <v>1154.98</v>
      </c>
      <c r="F124" s="174">
        <v>0</v>
      </c>
      <c r="G124" s="174">
        <v>1154.98</v>
      </c>
    </row>
    <row r="125" spans="1:7" ht="38.25" x14ac:dyDescent="0.2">
      <c r="A125" s="172" t="s">
        <v>4327</v>
      </c>
      <c r="B125" s="172"/>
      <c r="C125" s="173" t="s">
        <v>93</v>
      </c>
      <c r="D125" s="172" t="s">
        <v>51</v>
      </c>
      <c r="E125" s="174">
        <v>1593.43</v>
      </c>
      <c r="F125" s="174">
        <v>0</v>
      </c>
      <c r="G125" s="174">
        <v>1593.43</v>
      </c>
    </row>
    <row r="126" spans="1:7" ht="38.25" x14ac:dyDescent="0.2">
      <c r="A126" s="172" t="s">
        <v>4328</v>
      </c>
      <c r="B126" s="172"/>
      <c r="C126" s="173" t="s">
        <v>94</v>
      </c>
      <c r="D126" s="172" t="s">
        <v>51</v>
      </c>
      <c r="E126" s="174">
        <v>860.73</v>
      </c>
      <c r="F126" s="174">
        <v>0</v>
      </c>
      <c r="G126" s="174">
        <v>860.73</v>
      </c>
    </row>
    <row r="127" spans="1:7" ht="38.25" x14ac:dyDescent="0.2">
      <c r="A127" s="172" t="s">
        <v>4329</v>
      </c>
      <c r="B127" s="172"/>
      <c r="C127" s="173" t="s">
        <v>95</v>
      </c>
      <c r="D127" s="172" t="s">
        <v>51</v>
      </c>
      <c r="E127" s="174">
        <v>877.31</v>
      </c>
      <c r="F127" s="174">
        <v>0</v>
      </c>
      <c r="G127" s="174">
        <v>877.31</v>
      </c>
    </row>
    <row r="128" spans="1:7" ht="25.5" x14ac:dyDescent="0.2">
      <c r="A128" s="172" t="s">
        <v>4330</v>
      </c>
      <c r="B128" s="172"/>
      <c r="C128" s="173" t="s">
        <v>96</v>
      </c>
      <c r="D128" s="172" t="s">
        <v>51</v>
      </c>
      <c r="E128" s="174">
        <v>2858.18</v>
      </c>
      <c r="F128" s="174">
        <v>0</v>
      </c>
      <c r="G128" s="174">
        <v>2858.18</v>
      </c>
    </row>
    <row r="129" spans="1:7" ht="38.25" x14ac:dyDescent="0.2">
      <c r="A129" s="172" t="s">
        <v>4331</v>
      </c>
      <c r="B129" s="172"/>
      <c r="C129" s="173" t="s">
        <v>97</v>
      </c>
      <c r="D129" s="172" t="s">
        <v>51</v>
      </c>
      <c r="E129" s="174">
        <v>321.06</v>
      </c>
      <c r="F129" s="174">
        <v>0</v>
      </c>
      <c r="G129" s="174">
        <v>321.06</v>
      </c>
    </row>
    <row r="130" spans="1:7" ht="38.25" x14ac:dyDescent="0.2">
      <c r="A130" s="172" t="s">
        <v>4332</v>
      </c>
      <c r="B130" s="172"/>
      <c r="C130" s="173" t="s">
        <v>98</v>
      </c>
      <c r="D130" s="172" t="s">
        <v>51</v>
      </c>
      <c r="E130" s="174">
        <v>448.36</v>
      </c>
      <c r="F130" s="174">
        <v>0</v>
      </c>
      <c r="G130" s="174">
        <v>448.36</v>
      </c>
    </row>
    <row r="131" spans="1:7" ht="38.25" x14ac:dyDescent="0.2">
      <c r="A131" s="172" t="s">
        <v>4333</v>
      </c>
      <c r="B131" s="172"/>
      <c r="C131" s="173" t="s">
        <v>99</v>
      </c>
      <c r="D131" s="172" t="s">
        <v>51</v>
      </c>
      <c r="E131" s="174">
        <v>608.59</v>
      </c>
      <c r="F131" s="174">
        <v>0</v>
      </c>
      <c r="G131" s="174">
        <v>608.59</v>
      </c>
    </row>
    <row r="132" spans="1:7" ht="25.5" x14ac:dyDescent="0.2">
      <c r="A132" s="172" t="s">
        <v>4334</v>
      </c>
      <c r="B132" s="172"/>
      <c r="C132" s="173" t="s">
        <v>100</v>
      </c>
      <c r="D132" s="172" t="s">
        <v>51</v>
      </c>
      <c r="E132" s="174">
        <v>264.27</v>
      </c>
      <c r="F132" s="174">
        <v>0</v>
      </c>
      <c r="G132" s="174">
        <v>264.27</v>
      </c>
    </row>
    <row r="133" spans="1:7" ht="25.5" x14ac:dyDescent="0.2">
      <c r="A133" s="172" t="s">
        <v>4335</v>
      </c>
      <c r="B133" s="172"/>
      <c r="C133" s="173" t="s">
        <v>101</v>
      </c>
      <c r="D133" s="172" t="s">
        <v>51</v>
      </c>
      <c r="E133" s="174">
        <v>398.32</v>
      </c>
      <c r="F133" s="174">
        <v>0</v>
      </c>
      <c r="G133" s="174">
        <v>398.32</v>
      </c>
    </row>
    <row r="134" spans="1:7" ht="25.5" x14ac:dyDescent="0.2">
      <c r="A134" s="172" t="s">
        <v>4336</v>
      </c>
      <c r="B134" s="172"/>
      <c r="C134" s="173" t="s">
        <v>102</v>
      </c>
      <c r="D134" s="172" t="s">
        <v>51</v>
      </c>
      <c r="E134" s="174">
        <v>593.95000000000005</v>
      </c>
      <c r="F134" s="174">
        <v>0</v>
      </c>
      <c r="G134" s="174">
        <v>593.95000000000005</v>
      </c>
    </row>
    <row r="135" spans="1:7" ht="25.5" x14ac:dyDescent="0.2">
      <c r="A135" s="172" t="s">
        <v>4337</v>
      </c>
      <c r="B135" s="172"/>
      <c r="C135" s="173" t="s">
        <v>103</v>
      </c>
      <c r="D135" s="172" t="s">
        <v>51</v>
      </c>
      <c r="E135" s="174">
        <v>1459.08</v>
      </c>
      <c r="F135" s="174">
        <v>0</v>
      </c>
      <c r="G135" s="174">
        <v>1459.08</v>
      </c>
    </row>
    <row r="136" spans="1:7" ht="25.5" x14ac:dyDescent="0.2">
      <c r="A136" s="172" t="s">
        <v>4338</v>
      </c>
      <c r="B136" s="172"/>
      <c r="C136" s="173" t="s">
        <v>104</v>
      </c>
      <c r="D136" s="172" t="s">
        <v>51</v>
      </c>
      <c r="E136" s="174">
        <v>1922.67</v>
      </c>
      <c r="F136" s="174">
        <v>0</v>
      </c>
      <c r="G136" s="174">
        <v>1922.67</v>
      </c>
    </row>
    <row r="137" spans="1:7" ht="25.5" x14ac:dyDescent="0.2">
      <c r="A137" s="172" t="s">
        <v>4339</v>
      </c>
      <c r="B137" s="172"/>
      <c r="C137" s="173" t="s">
        <v>105</v>
      </c>
      <c r="D137" s="172" t="s">
        <v>51</v>
      </c>
      <c r="E137" s="174">
        <v>2569.85</v>
      </c>
      <c r="F137" s="174">
        <v>0</v>
      </c>
      <c r="G137" s="174">
        <v>2569.85</v>
      </c>
    </row>
    <row r="138" spans="1:7" ht="38.25" x14ac:dyDescent="0.2">
      <c r="A138" s="172" t="s">
        <v>4340</v>
      </c>
      <c r="B138" s="172"/>
      <c r="C138" s="173" t="s">
        <v>106</v>
      </c>
      <c r="D138" s="172" t="s">
        <v>51</v>
      </c>
      <c r="E138" s="174">
        <v>382.99</v>
      </c>
      <c r="F138" s="174">
        <v>0</v>
      </c>
      <c r="G138" s="174">
        <v>382.99</v>
      </c>
    </row>
    <row r="139" spans="1:7" ht="38.25" x14ac:dyDescent="0.2">
      <c r="A139" s="172" t="s">
        <v>4341</v>
      </c>
      <c r="B139" s="172"/>
      <c r="C139" s="173" t="s">
        <v>107</v>
      </c>
      <c r="D139" s="172" t="s">
        <v>51</v>
      </c>
      <c r="E139" s="174">
        <v>294.97000000000003</v>
      </c>
      <c r="F139" s="174">
        <v>0</v>
      </c>
      <c r="G139" s="174">
        <v>294.97000000000003</v>
      </c>
    </row>
    <row r="140" spans="1:7" ht="38.25" x14ac:dyDescent="0.2">
      <c r="A140" s="172" t="s">
        <v>4342</v>
      </c>
      <c r="B140" s="172"/>
      <c r="C140" s="173" t="s">
        <v>108</v>
      </c>
      <c r="D140" s="172" t="s">
        <v>51</v>
      </c>
      <c r="E140" s="174">
        <v>575.67999999999995</v>
      </c>
      <c r="F140" s="174">
        <v>0</v>
      </c>
      <c r="G140" s="174">
        <v>575.67999999999995</v>
      </c>
    </row>
    <row r="141" spans="1:7" ht="25.5" x14ac:dyDescent="0.2">
      <c r="A141" s="172" t="s">
        <v>4343</v>
      </c>
      <c r="B141" s="172"/>
      <c r="C141" s="173" t="s">
        <v>109</v>
      </c>
      <c r="D141" s="172" t="s">
        <v>51</v>
      </c>
      <c r="E141" s="174">
        <v>300.35000000000002</v>
      </c>
      <c r="F141" s="174">
        <v>0</v>
      </c>
      <c r="G141" s="174">
        <v>300.35000000000002</v>
      </c>
    </row>
    <row r="142" spans="1:7" ht="25.5" x14ac:dyDescent="0.2">
      <c r="A142" s="172" t="s">
        <v>4344</v>
      </c>
      <c r="B142" s="172"/>
      <c r="C142" s="173" t="s">
        <v>110</v>
      </c>
      <c r="D142" s="172" t="s">
        <v>51</v>
      </c>
      <c r="E142" s="174">
        <v>319.25</v>
      </c>
      <c r="F142" s="174">
        <v>0</v>
      </c>
      <c r="G142" s="174">
        <v>319.25</v>
      </c>
    </row>
    <row r="143" spans="1:7" ht="25.5" x14ac:dyDescent="0.2">
      <c r="A143" s="172" t="s">
        <v>4345</v>
      </c>
      <c r="B143" s="172"/>
      <c r="C143" s="173" t="s">
        <v>111</v>
      </c>
      <c r="D143" s="172" t="s">
        <v>51</v>
      </c>
      <c r="E143" s="174">
        <v>512.19000000000005</v>
      </c>
      <c r="F143" s="174">
        <v>0</v>
      </c>
      <c r="G143" s="174">
        <v>512.19000000000005</v>
      </c>
    </row>
    <row r="144" spans="1:7" ht="25.5" x14ac:dyDescent="0.2">
      <c r="A144" s="172" t="s">
        <v>4346</v>
      </c>
      <c r="B144" s="172"/>
      <c r="C144" s="173" t="s">
        <v>112</v>
      </c>
      <c r="D144" s="172" t="s">
        <v>51</v>
      </c>
      <c r="E144" s="174">
        <v>868.83</v>
      </c>
      <c r="F144" s="174">
        <v>0</v>
      </c>
      <c r="G144" s="174">
        <v>868.83</v>
      </c>
    </row>
    <row r="145" spans="1:7" ht="25.5" x14ac:dyDescent="0.2">
      <c r="A145" s="172" t="s">
        <v>4347</v>
      </c>
      <c r="B145" s="172"/>
      <c r="C145" s="173" t="s">
        <v>113</v>
      </c>
      <c r="D145" s="172" t="s">
        <v>51</v>
      </c>
      <c r="E145" s="174">
        <v>588.16999999999996</v>
      </c>
      <c r="F145" s="174">
        <v>0</v>
      </c>
      <c r="G145" s="174">
        <v>588.16999999999996</v>
      </c>
    </row>
    <row r="146" spans="1:7" ht="25.5" x14ac:dyDescent="0.2">
      <c r="A146" s="172" t="s">
        <v>4348</v>
      </c>
      <c r="B146" s="172"/>
      <c r="C146" s="173" t="s">
        <v>114</v>
      </c>
      <c r="D146" s="172" t="s">
        <v>51</v>
      </c>
      <c r="E146" s="174">
        <v>1817.48</v>
      </c>
      <c r="F146" s="174">
        <v>0</v>
      </c>
      <c r="G146" s="174">
        <v>1817.48</v>
      </c>
    </row>
    <row r="147" spans="1:7" ht="25.5" x14ac:dyDescent="0.2">
      <c r="A147" s="172" t="s">
        <v>4349</v>
      </c>
      <c r="B147" s="172"/>
      <c r="C147" s="173" t="s">
        <v>115</v>
      </c>
      <c r="D147" s="172" t="s">
        <v>51</v>
      </c>
      <c r="E147" s="174">
        <v>1766.98</v>
      </c>
      <c r="F147" s="174">
        <v>0</v>
      </c>
      <c r="G147" s="174">
        <v>1766.98</v>
      </c>
    </row>
    <row r="148" spans="1:7" ht="25.5" x14ac:dyDescent="0.2">
      <c r="A148" s="172" t="s">
        <v>4350</v>
      </c>
      <c r="B148" s="172"/>
      <c r="C148" s="173" t="s">
        <v>116</v>
      </c>
      <c r="D148" s="172" t="s">
        <v>51</v>
      </c>
      <c r="E148" s="174">
        <v>680.22</v>
      </c>
      <c r="F148" s="174">
        <v>0</v>
      </c>
      <c r="G148" s="174">
        <v>680.22</v>
      </c>
    </row>
    <row r="149" spans="1:7" ht="25.5" x14ac:dyDescent="0.2">
      <c r="A149" s="172" t="s">
        <v>4351</v>
      </c>
      <c r="B149" s="172"/>
      <c r="C149" s="173" t="s">
        <v>117</v>
      </c>
      <c r="D149" s="172" t="s">
        <v>51</v>
      </c>
      <c r="E149" s="174">
        <v>793.65</v>
      </c>
      <c r="F149" s="174">
        <v>0</v>
      </c>
      <c r="G149" s="174">
        <v>793.65</v>
      </c>
    </row>
    <row r="150" spans="1:7" ht="25.5" x14ac:dyDescent="0.2">
      <c r="A150" s="172" t="s">
        <v>4352</v>
      </c>
      <c r="B150" s="172"/>
      <c r="C150" s="173" t="s">
        <v>118</v>
      </c>
      <c r="D150" s="172" t="s">
        <v>51</v>
      </c>
      <c r="E150" s="174">
        <v>932.68</v>
      </c>
      <c r="F150" s="174">
        <v>0</v>
      </c>
      <c r="G150" s="174">
        <v>932.68</v>
      </c>
    </row>
    <row r="151" spans="1:7" ht="25.5" x14ac:dyDescent="0.2">
      <c r="A151" s="172" t="s">
        <v>4353</v>
      </c>
      <c r="B151" s="172"/>
      <c r="C151" s="173" t="s">
        <v>119</v>
      </c>
      <c r="D151" s="172" t="s">
        <v>51</v>
      </c>
      <c r="E151" s="174">
        <v>935.61</v>
      </c>
      <c r="F151" s="174">
        <v>0</v>
      </c>
      <c r="G151" s="174">
        <v>935.61</v>
      </c>
    </row>
    <row r="152" spans="1:7" ht="25.5" x14ac:dyDescent="0.2">
      <c r="A152" s="172" t="s">
        <v>4354</v>
      </c>
      <c r="B152" s="172"/>
      <c r="C152" s="173" t="s">
        <v>120</v>
      </c>
      <c r="D152" s="172" t="s">
        <v>51</v>
      </c>
      <c r="E152" s="174">
        <v>368.36</v>
      </c>
      <c r="F152" s="174">
        <v>0</v>
      </c>
      <c r="G152" s="174">
        <v>368.36</v>
      </c>
    </row>
    <row r="153" spans="1:7" ht="25.5" x14ac:dyDescent="0.2">
      <c r="A153" s="172" t="s">
        <v>4355</v>
      </c>
      <c r="B153" s="172"/>
      <c r="C153" s="173" t="s">
        <v>121</v>
      </c>
      <c r="D153" s="172" t="s">
        <v>51</v>
      </c>
      <c r="E153" s="174">
        <v>703.41</v>
      </c>
      <c r="F153" s="174">
        <v>0</v>
      </c>
      <c r="G153" s="174">
        <v>703.41</v>
      </c>
    </row>
    <row r="154" spans="1:7" ht="38.25" x14ac:dyDescent="0.2">
      <c r="A154" s="172" t="s">
        <v>4356</v>
      </c>
      <c r="B154" s="172"/>
      <c r="C154" s="173" t="s">
        <v>122</v>
      </c>
      <c r="D154" s="172" t="s">
        <v>51</v>
      </c>
      <c r="E154" s="174">
        <v>645.12</v>
      </c>
      <c r="F154" s="174">
        <v>0</v>
      </c>
      <c r="G154" s="174">
        <v>645.12</v>
      </c>
    </row>
    <row r="155" spans="1:7" ht="25.5" x14ac:dyDescent="0.2">
      <c r="A155" s="172" t="s">
        <v>4357</v>
      </c>
      <c r="B155" s="172"/>
      <c r="C155" s="173" t="s">
        <v>123</v>
      </c>
      <c r="D155" s="172" t="s">
        <v>51</v>
      </c>
      <c r="E155" s="174">
        <v>753.71</v>
      </c>
      <c r="F155" s="174">
        <v>0</v>
      </c>
      <c r="G155" s="174">
        <v>753.71</v>
      </c>
    </row>
    <row r="156" spans="1:7" ht="25.5" x14ac:dyDescent="0.2">
      <c r="A156" s="172" t="s">
        <v>4358</v>
      </c>
      <c r="B156" s="172"/>
      <c r="C156" s="173" t="s">
        <v>124</v>
      </c>
      <c r="D156" s="172" t="s">
        <v>51</v>
      </c>
      <c r="E156" s="174">
        <v>1629.55</v>
      </c>
      <c r="F156" s="174">
        <v>0</v>
      </c>
      <c r="G156" s="174">
        <v>1629.55</v>
      </c>
    </row>
    <row r="157" spans="1:7" ht="25.5" x14ac:dyDescent="0.2">
      <c r="A157" s="172" t="s">
        <v>4359</v>
      </c>
      <c r="B157" s="172"/>
      <c r="C157" s="173" t="s">
        <v>125</v>
      </c>
      <c r="D157" s="172" t="s">
        <v>51</v>
      </c>
      <c r="E157" s="174">
        <v>552.29999999999995</v>
      </c>
      <c r="F157" s="174">
        <v>0</v>
      </c>
      <c r="G157" s="174">
        <v>552.29999999999995</v>
      </c>
    </row>
    <row r="158" spans="1:7" ht="12.75" x14ac:dyDescent="0.2">
      <c r="A158" s="172" t="s">
        <v>4360</v>
      </c>
      <c r="B158" s="172"/>
      <c r="C158" s="173" t="s">
        <v>4361</v>
      </c>
      <c r="D158" s="172" t="s">
        <v>126</v>
      </c>
      <c r="E158" s="174">
        <v>1617.26</v>
      </c>
      <c r="F158" s="174">
        <v>0</v>
      </c>
      <c r="G158" s="174">
        <v>1617.26</v>
      </c>
    </row>
    <row r="159" spans="1:7" ht="12.75" x14ac:dyDescent="0.2">
      <c r="A159" s="172" t="s">
        <v>4362</v>
      </c>
      <c r="B159" s="172"/>
      <c r="C159" s="173" t="s">
        <v>4363</v>
      </c>
      <c r="D159" s="172" t="s">
        <v>126</v>
      </c>
      <c r="E159" s="174">
        <v>1358.93</v>
      </c>
      <c r="F159" s="174">
        <v>0</v>
      </c>
      <c r="G159" s="174">
        <v>1358.93</v>
      </c>
    </row>
    <row r="160" spans="1:7" ht="25.5" x14ac:dyDescent="0.2">
      <c r="A160" s="172" t="s">
        <v>4364</v>
      </c>
      <c r="B160" s="172"/>
      <c r="C160" s="173" t="s">
        <v>4365</v>
      </c>
      <c r="D160" s="172" t="s">
        <v>51</v>
      </c>
      <c r="E160" s="174">
        <v>61.75</v>
      </c>
      <c r="F160" s="174">
        <v>0</v>
      </c>
      <c r="G160" s="174">
        <v>61.75</v>
      </c>
    </row>
    <row r="161" spans="1:7" ht="12.75" x14ac:dyDescent="0.2">
      <c r="A161" s="172" t="s">
        <v>4366</v>
      </c>
      <c r="B161" s="172"/>
      <c r="C161" s="173" t="s">
        <v>4367</v>
      </c>
      <c r="D161" s="172" t="s">
        <v>51</v>
      </c>
      <c r="E161" s="174">
        <v>121.01</v>
      </c>
      <c r="F161" s="174">
        <v>0</v>
      </c>
      <c r="G161" s="174">
        <v>121.01</v>
      </c>
    </row>
    <row r="162" spans="1:7" ht="38.25" x14ac:dyDescent="0.2">
      <c r="A162" s="172" t="s">
        <v>4368</v>
      </c>
      <c r="B162" s="172"/>
      <c r="C162" s="173" t="s">
        <v>3895</v>
      </c>
      <c r="D162" s="172" t="s">
        <v>22</v>
      </c>
      <c r="E162" s="174">
        <v>2868.31</v>
      </c>
      <c r="F162" s="174">
        <v>0</v>
      </c>
      <c r="G162" s="174">
        <v>2868.31</v>
      </c>
    </row>
    <row r="163" spans="1:7" ht="12.75" x14ac:dyDescent="0.2">
      <c r="A163" s="172" t="s">
        <v>4369</v>
      </c>
      <c r="B163" s="172"/>
      <c r="C163" s="173" t="s">
        <v>127</v>
      </c>
      <c r="D163" s="172" t="s">
        <v>128</v>
      </c>
      <c r="E163" s="174">
        <v>257.41000000000003</v>
      </c>
      <c r="F163" s="174">
        <v>0</v>
      </c>
      <c r="G163" s="174">
        <v>257.41000000000003</v>
      </c>
    </row>
    <row r="164" spans="1:7" ht="25.5" x14ac:dyDescent="0.2">
      <c r="A164" s="172" t="s">
        <v>4370</v>
      </c>
      <c r="B164" s="172"/>
      <c r="C164" s="173" t="s">
        <v>129</v>
      </c>
      <c r="D164" s="172" t="s">
        <v>128</v>
      </c>
      <c r="E164" s="174">
        <v>219.45</v>
      </c>
      <c r="F164" s="174">
        <v>0</v>
      </c>
      <c r="G164" s="174">
        <v>219.45</v>
      </c>
    </row>
    <row r="165" spans="1:7" ht="12.75" x14ac:dyDescent="0.2">
      <c r="A165" s="172" t="s">
        <v>4371</v>
      </c>
      <c r="B165" s="172"/>
      <c r="C165" s="173" t="s">
        <v>130</v>
      </c>
      <c r="D165" s="172" t="s">
        <v>128</v>
      </c>
      <c r="E165" s="174">
        <v>293.43</v>
      </c>
      <c r="F165" s="174">
        <v>0</v>
      </c>
      <c r="G165" s="174">
        <v>293.43</v>
      </c>
    </row>
    <row r="166" spans="1:7" ht="25.5" x14ac:dyDescent="0.2">
      <c r="A166" s="172" t="s">
        <v>4372</v>
      </c>
      <c r="B166" s="172"/>
      <c r="C166" s="173" t="s">
        <v>131</v>
      </c>
      <c r="D166" s="172" t="s">
        <v>128</v>
      </c>
      <c r="E166" s="174">
        <v>293.43</v>
      </c>
      <c r="F166" s="174">
        <v>0</v>
      </c>
      <c r="G166" s="174">
        <v>293.43</v>
      </c>
    </row>
    <row r="167" spans="1:7" ht="12.75" x14ac:dyDescent="0.2">
      <c r="A167" s="172" t="s">
        <v>4373</v>
      </c>
      <c r="B167" s="172"/>
      <c r="C167" s="173" t="s">
        <v>132</v>
      </c>
      <c r="D167" s="172" t="s">
        <v>4</v>
      </c>
      <c r="E167" s="174">
        <v>1292.1300000000001</v>
      </c>
      <c r="F167" s="174">
        <v>0</v>
      </c>
      <c r="G167" s="174">
        <v>1292.1300000000001</v>
      </c>
    </row>
    <row r="168" spans="1:7" ht="25.5" x14ac:dyDescent="0.2">
      <c r="A168" s="172" t="s">
        <v>4374</v>
      </c>
      <c r="B168" s="172"/>
      <c r="C168" s="173" t="s">
        <v>133</v>
      </c>
      <c r="D168" s="172" t="s">
        <v>134</v>
      </c>
      <c r="E168" s="174">
        <v>2627.71</v>
      </c>
      <c r="F168" s="174">
        <v>0</v>
      </c>
      <c r="G168" s="174">
        <v>2627.71</v>
      </c>
    </row>
    <row r="169" spans="1:7" ht="25.5" x14ac:dyDescent="0.2">
      <c r="A169" s="172" t="s">
        <v>4375</v>
      </c>
      <c r="B169" s="172"/>
      <c r="C169" s="173" t="s">
        <v>135</v>
      </c>
      <c r="D169" s="172" t="s">
        <v>4</v>
      </c>
      <c r="E169" s="174">
        <v>272.62</v>
      </c>
      <c r="F169" s="174">
        <v>0</v>
      </c>
      <c r="G169" s="174">
        <v>272.62</v>
      </c>
    </row>
    <row r="170" spans="1:7" ht="38.25" x14ac:dyDescent="0.2">
      <c r="A170" s="172" t="s">
        <v>4376</v>
      </c>
      <c r="B170" s="172"/>
      <c r="C170" s="173" t="s">
        <v>136</v>
      </c>
      <c r="D170" s="172" t="s">
        <v>126</v>
      </c>
      <c r="E170" s="174">
        <v>1421.05</v>
      </c>
      <c r="F170" s="174">
        <v>0</v>
      </c>
      <c r="G170" s="174">
        <v>1421.05</v>
      </c>
    </row>
    <row r="171" spans="1:7" ht="25.5" x14ac:dyDescent="0.2">
      <c r="A171" s="172" t="s">
        <v>4377</v>
      </c>
      <c r="B171" s="172"/>
      <c r="C171" s="173" t="s">
        <v>137</v>
      </c>
      <c r="D171" s="172" t="s">
        <v>4</v>
      </c>
      <c r="E171" s="174">
        <v>584.57000000000005</v>
      </c>
      <c r="F171" s="174">
        <v>325.39999999999998</v>
      </c>
      <c r="G171" s="174">
        <v>909.97</v>
      </c>
    </row>
    <row r="172" spans="1:7" ht="12.75" x14ac:dyDescent="0.2">
      <c r="A172" s="172" t="s">
        <v>4378</v>
      </c>
      <c r="B172" s="172"/>
      <c r="C172" s="173" t="s">
        <v>138</v>
      </c>
      <c r="D172" s="172" t="s">
        <v>4</v>
      </c>
      <c r="E172" s="174">
        <v>733.33</v>
      </c>
      <c r="F172" s="174">
        <v>0</v>
      </c>
      <c r="G172" s="174">
        <v>733.33</v>
      </c>
    </row>
    <row r="173" spans="1:7" ht="12.75" x14ac:dyDescent="0.2">
      <c r="A173" s="172" t="s">
        <v>4379</v>
      </c>
      <c r="B173" s="172"/>
      <c r="C173" s="173" t="s">
        <v>4380</v>
      </c>
      <c r="D173" s="172" t="s">
        <v>4</v>
      </c>
      <c r="E173" s="174">
        <v>5667.08</v>
      </c>
      <c r="F173" s="174">
        <v>0</v>
      </c>
      <c r="G173" s="174">
        <v>5667.08</v>
      </c>
    </row>
    <row r="174" spans="1:7" ht="12.75" x14ac:dyDescent="0.2">
      <c r="A174" s="172" t="s">
        <v>4381</v>
      </c>
      <c r="B174" s="172"/>
      <c r="C174" s="173" t="s">
        <v>139</v>
      </c>
      <c r="D174" s="172" t="s">
        <v>4</v>
      </c>
      <c r="E174" s="174">
        <v>3661.3</v>
      </c>
      <c r="F174" s="174">
        <v>0</v>
      </c>
      <c r="G174" s="174">
        <v>3661.3</v>
      </c>
    </row>
    <row r="175" spans="1:7" ht="12.75" x14ac:dyDescent="0.2">
      <c r="A175" s="172" t="s">
        <v>4382</v>
      </c>
      <c r="B175" s="172"/>
      <c r="C175" s="173" t="s">
        <v>140</v>
      </c>
      <c r="D175" s="172" t="s">
        <v>4</v>
      </c>
      <c r="E175" s="174">
        <v>4218.17</v>
      </c>
      <c r="F175" s="174">
        <v>0</v>
      </c>
      <c r="G175" s="174">
        <v>4218.17</v>
      </c>
    </row>
    <row r="176" spans="1:7" x14ac:dyDescent="0.25">
      <c r="A176" s="163" t="s">
        <v>141</v>
      </c>
      <c r="B176" s="164" t="s">
        <v>142</v>
      </c>
      <c r="C176" s="165"/>
      <c r="D176" s="166"/>
      <c r="E176" s="166"/>
      <c r="F176" s="166"/>
      <c r="G176" s="166"/>
    </row>
    <row r="177" spans="1:7" x14ac:dyDescent="0.25">
      <c r="A177" s="167" t="s">
        <v>4383</v>
      </c>
      <c r="B177" s="168" t="s">
        <v>143</v>
      </c>
      <c r="C177" s="169"/>
      <c r="D177" s="170"/>
      <c r="E177" s="171"/>
      <c r="F177" s="171"/>
      <c r="G177" s="171"/>
    </row>
    <row r="178" spans="1:7" ht="25.5" x14ac:dyDescent="0.2">
      <c r="A178" s="172" t="s">
        <v>4384</v>
      </c>
      <c r="B178" s="172"/>
      <c r="C178" s="173" t="s">
        <v>144</v>
      </c>
      <c r="D178" s="172" t="s">
        <v>24</v>
      </c>
      <c r="E178" s="174">
        <v>190.61</v>
      </c>
      <c r="F178" s="174">
        <v>74.44</v>
      </c>
      <c r="G178" s="174">
        <v>265.05</v>
      </c>
    </row>
    <row r="179" spans="1:7" ht="12.75" x14ac:dyDescent="0.2">
      <c r="A179" s="172" t="s">
        <v>4385</v>
      </c>
      <c r="B179" s="172"/>
      <c r="C179" s="173" t="s">
        <v>145</v>
      </c>
      <c r="D179" s="172" t="s">
        <v>24</v>
      </c>
      <c r="E179" s="174">
        <v>329.68</v>
      </c>
      <c r="F179" s="174">
        <v>200.34</v>
      </c>
      <c r="G179" s="174">
        <v>530.02</v>
      </c>
    </row>
    <row r="180" spans="1:7" ht="25.5" x14ac:dyDescent="0.2">
      <c r="A180" s="172" t="s">
        <v>4386</v>
      </c>
      <c r="B180" s="172"/>
      <c r="C180" s="173" t="s">
        <v>146</v>
      </c>
      <c r="D180" s="172" t="s">
        <v>147</v>
      </c>
      <c r="E180" s="174">
        <v>479.17</v>
      </c>
      <c r="F180" s="174">
        <v>0</v>
      </c>
      <c r="G180" s="174">
        <v>479.17</v>
      </c>
    </row>
    <row r="181" spans="1:7" ht="12.75" x14ac:dyDescent="0.2">
      <c r="A181" s="172" t="s">
        <v>4387</v>
      </c>
      <c r="B181" s="172"/>
      <c r="C181" s="173" t="s">
        <v>148</v>
      </c>
      <c r="D181" s="172" t="s">
        <v>24</v>
      </c>
      <c r="E181" s="174">
        <v>8.7100000000000009</v>
      </c>
      <c r="F181" s="174">
        <v>4.46</v>
      </c>
      <c r="G181" s="174">
        <v>13.17</v>
      </c>
    </row>
    <row r="182" spans="1:7" x14ac:dyDescent="0.25">
      <c r="A182" s="167" t="s">
        <v>4388</v>
      </c>
      <c r="B182" s="168" t="s">
        <v>149</v>
      </c>
      <c r="C182" s="169"/>
      <c r="D182" s="170"/>
      <c r="E182" s="171"/>
      <c r="F182" s="171"/>
      <c r="G182" s="171"/>
    </row>
    <row r="183" spans="1:7" ht="25.5" x14ac:dyDescent="0.2">
      <c r="A183" s="172" t="s">
        <v>4389</v>
      </c>
      <c r="B183" s="172"/>
      <c r="C183" s="173" t="s">
        <v>150</v>
      </c>
      <c r="D183" s="172" t="s">
        <v>147</v>
      </c>
      <c r="E183" s="174">
        <v>532.16999999999996</v>
      </c>
      <c r="F183" s="174">
        <v>50.43</v>
      </c>
      <c r="G183" s="174">
        <v>582.6</v>
      </c>
    </row>
    <row r="184" spans="1:7" ht="38.25" x14ac:dyDescent="0.2">
      <c r="A184" s="172" t="s">
        <v>4390</v>
      </c>
      <c r="B184" s="172"/>
      <c r="C184" s="173" t="s">
        <v>151</v>
      </c>
      <c r="D184" s="172" t="s">
        <v>147</v>
      </c>
      <c r="E184" s="174">
        <v>642.32000000000005</v>
      </c>
      <c r="F184" s="174">
        <v>85.62</v>
      </c>
      <c r="G184" s="174">
        <v>727.94</v>
      </c>
    </row>
    <row r="185" spans="1:7" ht="38.25" x14ac:dyDescent="0.2">
      <c r="A185" s="172" t="s">
        <v>4391</v>
      </c>
      <c r="B185" s="172"/>
      <c r="C185" s="173" t="s">
        <v>152</v>
      </c>
      <c r="D185" s="172" t="s">
        <v>147</v>
      </c>
      <c r="E185" s="174">
        <v>715.32</v>
      </c>
      <c r="F185" s="174">
        <v>85.62</v>
      </c>
      <c r="G185" s="174">
        <v>800.94</v>
      </c>
    </row>
    <row r="186" spans="1:7" ht="25.5" x14ac:dyDescent="0.2">
      <c r="A186" s="172" t="s">
        <v>4392</v>
      </c>
      <c r="B186" s="172"/>
      <c r="C186" s="173" t="s">
        <v>153</v>
      </c>
      <c r="D186" s="172" t="s">
        <v>147</v>
      </c>
      <c r="E186" s="174">
        <v>464.82</v>
      </c>
      <c r="F186" s="174">
        <v>50.43</v>
      </c>
      <c r="G186" s="174">
        <v>515.25</v>
      </c>
    </row>
    <row r="187" spans="1:7" ht="25.5" x14ac:dyDescent="0.2">
      <c r="A187" s="172" t="s">
        <v>4393</v>
      </c>
      <c r="B187" s="172"/>
      <c r="C187" s="173" t="s">
        <v>154</v>
      </c>
      <c r="D187" s="172" t="s">
        <v>147</v>
      </c>
      <c r="E187" s="174">
        <v>372.38</v>
      </c>
      <c r="F187" s="174">
        <v>16.809999999999999</v>
      </c>
      <c r="G187" s="174">
        <v>389.19</v>
      </c>
    </row>
    <row r="188" spans="1:7" x14ac:dyDescent="0.25">
      <c r="A188" s="167" t="s">
        <v>4394</v>
      </c>
      <c r="B188" s="168" t="s">
        <v>155</v>
      </c>
      <c r="C188" s="169"/>
      <c r="D188" s="170"/>
      <c r="E188" s="171"/>
      <c r="F188" s="171"/>
      <c r="G188" s="171"/>
    </row>
    <row r="189" spans="1:7" ht="25.5" x14ac:dyDescent="0.2">
      <c r="A189" s="172" t="s">
        <v>4395</v>
      </c>
      <c r="B189" s="172"/>
      <c r="C189" s="173" t="s">
        <v>156</v>
      </c>
      <c r="D189" s="172" t="s">
        <v>24</v>
      </c>
      <c r="E189" s="174">
        <v>0.4</v>
      </c>
      <c r="F189" s="174">
        <v>1.27</v>
      </c>
      <c r="G189" s="174">
        <v>1.67</v>
      </c>
    </row>
    <row r="190" spans="1:7" ht="12.75" x14ac:dyDescent="0.2">
      <c r="A190" s="172" t="s">
        <v>4396</v>
      </c>
      <c r="B190" s="172"/>
      <c r="C190" s="173" t="s">
        <v>157</v>
      </c>
      <c r="D190" s="172" t="s">
        <v>24</v>
      </c>
      <c r="E190" s="174">
        <v>2.76</v>
      </c>
      <c r="F190" s="174">
        <v>12.22</v>
      </c>
      <c r="G190" s="174">
        <v>14.98</v>
      </c>
    </row>
    <row r="191" spans="1:7" ht="25.5" x14ac:dyDescent="0.2">
      <c r="A191" s="172" t="s">
        <v>4397</v>
      </c>
      <c r="B191" s="172"/>
      <c r="C191" s="173" t="s">
        <v>158</v>
      </c>
      <c r="D191" s="172" t="s">
        <v>24</v>
      </c>
      <c r="E191" s="174">
        <v>7.33</v>
      </c>
      <c r="F191" s="174">
        <v>17.71</v>
      </c>
      <c r="G191" s="174">
        <v>25.04</v>
      </c>
    </row>
    <row r="192" spans="1:7" ht="25.5" x14ac:dyDescent="0.2">
      <c r="A192" s="172" t="s">
        <v>4398</v>
      </c>
      <c r="B192" s="172"/>
      <c r="C192" s="173" t="s">
        <v>159</v>
      </c>
      <c r="D192" s="172" t="s">
        <v>24</v>
      </c>
      <c r="E192" s="174">
        <v>15.31</v>
      </c>
      <c r="F192" s="174">
        <v>17.71</v>
      </c>
      <c r="G192" s="174">
        <v>33.020000000000003</v>
      </c>
    </row>
    <row r="193" spans="1:7" ht="12.75" x14ac:dyDescent="0.2">
      <c r="A193" s="172" t="s">
        <v>4399</v>
      </c>
      <c r="B193" s="172"/>
      <c r="C193" s="173" t="s">
        <v>160</v>
      </c>
      <c r="D193" s="172" t="s">
        <v>24</v>
      </c>
      <c r="E193" s="174">
        <v>21.72</v>
      </c>
      <c r="F193" s="174">
        <v>32.6</v>
      </c>
      <c r="G193" s="174">
        <v>54.32</v>
      </c>
    </row>
    <row r="194" spans="1:7" ht="25.5" x14ac:dyDescent="0.2">
      <c r="A194" s="172" t="s">
        <v>4400</v>
      </c>
      <c r="B194" s="172"/>
      <c r="C194" s="173" t="s">
        <v>161</v>
      </c>
      <c r="D194" s="172" t="s">
        <v>24</v>
      </c>
      <c r="E194" s="174">
        <v>21.72</v>
      </c>
      <c r="F194" s="174">
        <v>32.200000000000003</v>
      </c>
      <c r="G194" s="174">
        <v>53.92</v>
      </c>
    </row>
    <row r="195" spans="1:7" ht="25.5" x14ac:dyDescent="0.2">
      <c r="A195" s="172" t="s">
        <v>4401</v>
      </c>
      <c r="B195" s="172"/>
      <c r="C195" s="173" t="s">
        <v>162</v>
      </c>
      <c r="D195" s="172" t="s">
        <v>163</v>
      </c>
      <c r="E195" s="174">
        <v>17.489999999999998</v>
      </c>
      <c r="F195" s="174">
        <v>0.62</v>
      </c>
      <c r="G195" s="174">
        <v>18.11</v>
      </c>
    </row>
    <row r="196" spans="1:7" ht="12.75" x14ac:dyDescent="0.2">
      <c r="A196" s="172" t="s">
        <v>4402</v>
      </c>
      <c r="B196" s="172"/>
      <c r="C196" s="173" t="s">
        <v>164</v>
      </c>
      <c r="D196" s="172" t="s">
        <v>24</v>
      </c>
      <c r="E196" s="174">
        <v>7.41</v>
      </c>
      <c r="F196" s="174">
        <v>2.56</v>
      </c>
      <c r="G196" s="174">
        <v>9.9700000000000006</v>
      </c>
    </row>
    <row r="197" spans="1:7" ht="12.75" x14ac:dyDescent="0.2">
      <c r="A197" s="172" t="s">
        <v>4403</v>
      </c>
      <c r="B197" s="172"/>
      <c r="C197" s="173" t="s">
        <v>165</v>
      </c>
      <c r="D197" s="172" t="s">
        <v>24</v>
      </c>
      <c r="E197" s="174">
        <v>30.24</v>
      </c>
      <c r="F197" s="174">
        <v>23.85</v>
      </c>
      <c r="G197" s="174">
        <v>54.09</v>
      </c>
    </row>
    <row r="198" spans="1:7" ht="12.75" x14ac:dyDescent="0.2">
      <c r="A198" s="172" t="s">
        <v>4404</v>
      </c>
      <c r="B198" s="172"/>
      <c r="C198" s="173" t="s">
        <v>166</v>
      </c>
      <c r="D198" s="172" t="s">
        <v>24</v>
      </c>
      <c r="E198" s="174">
        <v>33.049999999999997</v>
      </c>
      <c r="F198" s="174">
        <v>23.85</v>
      </c>
      <c r="G198" s="174">
        <v>56.9</v>
      </c>
    </row>
    <row r="199" spans="1:7" ht="12.75" x14ac:dyDescent="0.2">
      <c r="A199" s="172" t="s">
        <v>4405</v>
      </c>
      <c r="B199" s="172"/>
      <c r="C199" s="173" t="s">
        <v>167</v>
      </c>
      <c r="D199" s="172" t="s">
        <v>24</v>
      </c>
      <c r="E199" s="174">
        <v>36.520000000000003</v>
      </c>
      <c r="F199" s="174">
        <v>23.85</v>
      </c>
      <c r="G199" s="174">
        <v>60.37</v>
      </c>
    </row>
    <row r="200" spans="1:7" ht="38.25" x14ac:dyDescent="0.2">
      <c r="A200" s="172" t="s">
        <v>4406</v>
      </c>
      <c r="B200" s="172"/>
      <c r="C200" s="173" t="s">
        <v>4407</v>
      </c>
      <c r="D200" s="172" t="s">
        <v>126</v>
      </c>
      <c r="E200" s="174">
        <v>26.1</v>
      </c>
      <c r="F200" s="174">
        <v>27.42</v>
      </c>
      <c r="G200" s="174">
        <v>53.52</v>
      </c>
    </row>
    <row r="201" spans="1:7" x14ac:dyDescent="0.25">
      <c r="A201" s="167" t="s">
        <v>4408</v>
      </c>
      <c r="B201" s="168" t="s">
        <v>19404</v>
      </c>
      <c r="C201" s="169"/>
      <c r="D201" s="170"/>
      <c r="E201" s="171"/>
      <c r="F201" s="171"/>
      <c r="G201" s="171"/>
    </row>
    <row r="202" spans="1:7" ht="25.5" x14ac:dyDescent="0.2">
      <c r="A202" s="172" t="s">
        <v>4409</v>
      </c>
      <c r="B202" s="172"/>
      <c r="C202" s="173" t="s">
        <v>168</v>
      </c>
      <c r="D202" s="172" t="s">
        <v>51</v>
      </c>
      <c r="E202" s="174">
        <v>0</v>
      </c>
      <c r="F202" s="174">
        <v>7.8</v>
      </c>
      <c r="G202" s="174">
        <v>7.8</v>
      </c>
    </row>
    <row r="203" spans="1:7" ht="25.5" x14ac:dyDescent="0.2">
      <c r="A203" s="172" t="s">
        <v>4410</v>
      </c>
      <c r="B203" s="172"/>
      <c r="C203" s="173" t="s">
        <v>169</v>
      </c>
      <c r="D203" s="172" t="s">
        <v>51</v>
      </c>
      <c r="E203" s="174">
        <v>0</v>
      </c>
      <c r="F203" s="174">
        <v>19.690000000000001</v>
      </c>
      <c r="G203" s="174">
        <v>19.690000000000001</v>
      </c>
    </row>
    <row r="204" spans="1:7" ht="25.5" x14ac:dyDescent="0.2">
      <c r="A204" s="172" t="s">
        <v>4411</v>
      </c>
      <c r="B204" s="172"/>
      <c r="C204" s="173" t="s">
        <v>170</v>
      </c>
      <c r="D204" s="172" t="s">
        <v>24</v>
      </c>
      <c r="E204" s="174">
        <v>0</v>
      </c>
      <c r="F204" s="174">
        <v>7.8</v>
      </c>
      <c r="G204" s="174">
        <v>7.8</v>
      </c>
    </row>
    <row r="205" spans="1:7" ht="25.5" x14ac:dyDescent="0.2">
      <c r="A205" s="172" t="s">
        <v>4412</v>
      </c>
      <c r="B205" s="172"/>
      <c r="C205" s="173" t="s">
        <v>171</v>
      </c>
      <c r="D205" s="172" t="s">
        <v>24</v>
      </c>
      <c r="E205" s="174">
        <v>0</v>
      </c>
      <c r="F205" s="174">
        <v>19.690000000000001</v>
      </c>
      <c r="G205" s="174">
        <v>19.690000000000001</v>
      </c>
    </row>
    <row r="206" spans="1:7" ht="25.5" x14ac:dyDescent="0.2">
      <c r="A206" s="172" t="s">
        <v>19204</v>
      </c>
      <c r="B206" s="172"/>
      <c r="C206" s="173" t="s">
        <v>19205</v>
      </c>
      <c r="D206" s="172" t="s">
        <v>147</v>
      </c>
      <c r="E206" s="174">
        <v>1418.69</v>
      </c>
      <c r="F206" s="174">
        <v>0</v>
      </c>
      <c r="G206" s="174">
        <v>1418.69</v>
      </c>
    </row>
    <row r="207" spans="1:7" ht="25.5" x14ac:dyDescent="0.2">
      <c r="A207" s="172" t="s">
        <v>4413</v>
      </c>
      <c r="B207" s="172"/>
      <c r="C207" s="173" t="s">
        <v>173</v>
      </c>
      <c r="D207" s="172" t="s">
        <v>172</v>
      </c>
      <c r="E207" s="174">
        <v>64.790000000000006</v>
      </c>
      <c r="F207" s="174">
        <v>2.56</v>
      </c>
      <c r="G207" s="174">
        <v>67.349999999999994</v>
      </c>
    </row>
    <row r="208" spans="1:7" ht="25.5" x14ac:dyDescent="0.2">
      <c r="A208" s="172" t="s">
        <v>4414</v>
      </c>
      <c r="B208" s="172"/>
      <c r="C208" s="173" t="s">
        <v>174</v>
      </c>
      <c r="D208" s="172" t="s">
        <v>163</v>
      </c>
      <c r="E208" s="174">
        <v>11.62</v>
      </c>
      <c r="F208" s="174">
        <v>1.27</v>
      </c>
      <c r="G208" s="174">
        <v>12.89</v>
      </c>
    </row>
    <row r="209" spans="1:7" x14ac:dyDescent="0.25">
      <c r="A209" s="167" t="s">
        <v>4415</v>
      </c>
      <c r="B209" s="168" t="s">
        <v>175</v>
      </c>
      <c r="C209" s="169"/>
      <c r="D209" s="170"/>
      <c r="E209" s="171"/>
      <c r="F209" s="171"/>
      <c r="G209" s="171"/>
    </row>
    <row r="210" spans="1:7" ht="38.25" x14ac:dyDescent="0.2">
      <c r="A210" s="172" t="s">
        <v>4416</v>
      </c>
      <c r="B210" s="172"/>
      <c r="C210" s="173" t="s">
        <v>176</v>
      </c>
      <c r="D210" s="172" t="s">
        <v>147</v>
      </c>
      <c r="E210" s="174">
        <v>5361.33</v>
      </c>
      <c r="F210" s="174">
        <v>2187</v>
      </c>
      <c r="G210" s="174">
        <v>7548.33</v>
      </c>
    </row>
    <row r="211" spans="1:7" ht="38.25" x14ac:dyDescent="0.2">
      <c r="A211" s="172" t="s">
        <v>4417</v>
      </c>
      <c r="B211" s="172"/>
      <c r="C211" s="173" t="s">
        <v>177</v>
      </c>
      <c r="D211" s="172" t="s">
        <v>147</v>
      </c>
      <c r="E211" s="174">
        <v>9039.33</v>
      </c>
      <c r="F211" s="174">
        <v>2187</v>
      </c>
      <c r="G211" s="174">
        <v>11226.33</v>
      </c>
    </row>
    <row r="212" spans="1:7" s="175" customFormat="1" x14ac:dyDescent="0.25">
      <c r="A212" s="167" t="s">
        <v>4418</v>
      </c>
      <c r="B212" s="168" t="s">
        <v>178</v>
      </c>
      <c r="C212" s="169"/>
      <c r="D212" s="170"/>
      <c r="E212" s="171"/>
      <c r="F212" s="171"/>
      <c r="G212" s="171"/>
    </row>
    <row r="213" spans="1:7" ht="12.75" x14ac:dyDescent="0.2">
      <c r="A213" s="172" t="s">
        <v>4419</v>
      </c>
      <c r="B213" s="172"/>
      <c r="C213" s="173" t="s">
        <v>179</v>
      </c>
      <c r="D213" s="172" t="s">
        <v>24</v>
      </c>
      <c r="E213" s="174">
        <v>302.13</v>
      </c>
      <c r="F213" s="174">
        <v>56.91</v>
      </c>
      <c r="G213" s="174">
        <v>359.04</v>
      </c>
    </row>
    <row r="214" spans="1:7" ht="25.5" x14ac:dyDescent="0.2">
      <c r="A214" s="172" t="s">
        <v>4420</v>
      </c>
      <c r="B214" s="172"/>
      <c r="C214" s="173" t="s">
        <v>180</v>
      </c>
      <c r="D214" s="172" t="s">
        <v>24</v>
      </c>
      <c r="E214" s="174">
        <v>242.65</v>
      </c>
      <c r="F214" s="174">
        <v>16.41</v>
      </c>
      <c r="G214" s="174">
        <v>259.06</v>
      </c>
    </row>
    <row r="215" spans="1:7" ht="25.5" x14ac:dyDescent="0.2">
      <c r="A215" s="172" t="s">
        <v>4421</v>
      </c>
      <c r="B215" s="172"/>
      <c r="C215" s="173" t="s">
        <v>181</v>
      </c>
      <c r="D215" s="172" t="s">
        <v>24</v>
      </c>
      <c r="E215" s="174">
        <v>96.19</v>
      </c>
      <c r="F215" s="174">
        <v>31.84</v>
      </c>
      <c r="G215" s="174">
        <v>128.03</v>
      </c>
    </row>
    <row r="216" spans="1:7" x14ac:dyDescent="0.25">
      <c r="A216" s="167" t="s">
        <v>4422</v>
      </c>
      <c r="B216" s="168" t="s">
        <v>182</v>
      </c>
      <c r="C216" s="169"/>
      <c r="D216" s="170"/>
      <c r="E216" s="171"/>
      <c r="F216" s="171"/>
      <c r="G216" s="171"/>
    </row>
    <row r="217" spans="1:7" ht="38.25" x14ac:dyDescent="0.2">
      <c r="A217" s="172" t="s">
        <v>4423</v>
      </c>
      <c r="B217" s="172"/>
      <c r="C217" s="173" t="s">
        <v>183</v>
      </c>
      <c r="D217" s="172" t="s">
        <v>24</v>
      </c>
      <c r="E217" s="174">
        <v>1.3</v>
      </c>
      <c r="F217" s="174">
        <v>3.2</v>
      </c>
      <c r="G217" s="174">
        <v>4.5</v>
      </c>
    </row>
    <row r="218" spans="1:7" ht="51" x14ac:dyDescent="0.2">
      <c r="A218" s="172" t="s">
        <v>4424</v>
      </c>
      <c r="B218" s="172"/>
      <c r="C218" s="173" t="s">
        <v>184</v>
      </c>
      <c r="D218" s="172" t="s">
        <v>24</v>
      </c>
      <c r="E218" s="174">
        <v>2.02</v>
      </c>
      <c r="F218" s="174">
        <v>0.1</v>
      </c>
      <c r="G218" s="174">
        <v>2.12</v>
      </c>
    </row>
    <row r="219" spans="1:7" ht="51" x14ac:dyDescent="0.2">
      <c r="A219" s="172" t="s">
        <v>4425</v>
      </c>
      <c r="B219" s="172"/>
      <c r="C219" s="173" t="s">
        <v>185</v>
      </c>
      <c r="D219" s="172" t="s">
        <v>24</v>
      </c>
      <c r="E219" s="174">
        <v>2.17</v>
      </c>
      <c r="F219" s="174">
        <v>0.1</v>
      </c>
      <c r="G219" s="174">
        <v>2.27</v>
      </c>
    </row>
    <row r="220" spans="1:7" ht="25.5" x14ac:dyDescent="0.2">
      <c r="A220" s="172" t="s">
        <v>4426</v>
      </c>
      <c r="B220" s="172"/>
      <c r="C220" s="173" t="s">
        <v>3896</v>
      </c>
      <c r="D220" s="172" t="s">
        <v>126</v>
      </c>
      <c r="E220" s="174">
        <v>45.72</v>
      </c>
      <c r="F220" s="174">
        <v>5.75</v>
      </c>
      <c r="G220" s="174">
        <v>51.47</v>
      </c>
    </row>
    <row r="221" spans="1:7" ht="25.5" x14ac:dyDescent="0.2">
      <c r="A221" s="172" t="s">
        <v>4427</v>
      </c>
      <c r="B221" s="172"/>
      <c r="C221" s="173" t="s">
        <v>3897</v>
      </c>
      <c r="D221" s="172" t="s">
        <v>126</v>
      </c>
      <c r="E221" s="174">
        <v>53.84</v>
      </c>
      <c r="F221" s="174">
        <v>6.77</v>
      </c>
      <c r="G221" s="174">
        <v>60.61</v>
      </c>
    </row>
    <row r="222" spans="1:7" x14ac:dyDescent="0.25">
      <c r="A222" s="167" t="s">
        <v>4428</v>
      </c>
      <c r="B222" s="168" t="s">
        <v>186</v>
      </c>
      <c r="C222" s="169"/>
      <c r="D222" s="170"/>
      <c r="E222" s="171"/>
      <c r="F222" s="171"/>
      <c r="G222" s="171"/>
    </row>
    <row r="223" spans="1:7" ht="12.75" x14ac:dyDescent="0.2">
      <c r="A223" s="172" t="s">
        <v>4429</v>
      </c>
      <c r="B223" s="172"/>
      <c r="C223" s="173" t="s">
        <v>187</v>
      </c>
      <c r="D223" s="172" t="s">
        <v>24</v>
      </c>
      <c r="E223" s="174">
        <v>4.5</v>
      </c>
      <c r="F223" s="174">
        <v>3.62</v>
      </c>
      <c r="G223" s="174">
        <v>8.1199999999999992</v>
      </c>
    </row>
    <row r="224" spans="1:7" ht="12.75" x14ac:dyDescent="0.2">
      <c r="A224" s="172" t="s">
        <v>4430</v>
      </c>
      <c r="B224" s="172"/>
      <c r="C224" s="173" t="s">
        <v>188</v>
      </c>
      <c r="D224" s="172" t="s">
        <v>51</v>
      </c>
      <c r="E224" s="174">
        <v>0.52</v>
      </c>
      <c r="F224" s="174">
        <v>0.26</v>
      </c>
      <c r="G224" s="174">
        <v>0.78</v>
      </c>
    </row>
    <row r="225" spans="1:7" ht="12.75" x14ac:dyDescent="0.2">
      <c r="A225" s="172" t="s">
        <v>4431</v>
      </c>
      <c r="B225" s="172"/>
      <c r="C225" s="173" t="s">
        <v>189</v>
      </c>
      <c r="D225" s="172" t="s">
        <v>51</v>
      </c>
      <c r="E225" s="174">
        <v>0.52</v>
      </c>
      <c r="F225" s="174">
        <v>0.26</v>
      </c>
      <c r="G225" s="174">
        <v>0.78</v>
      </c>
    </row>
    <row r="226" spans="1:7" ht="12.75" x14ac:dyDescent="0.2">
      <c r="A226" s="172" t="s">
        <v>4432</v>
      </c>
      <c r="B226" s="172"/>
      <c r="C226" s="173" t="s">
        <v>190</v>
      </c>
      <c r="D226" s="172" t="s">
        <v>24</v>
      </c>
      <c r="E226" s="174">
        <v>0.46</v>
      </c>
      <c r="F226" s="174">
        <v>0.52</v>
      </c>
      <c r="G226" s="174">
        <v>0.98</v>
      </c>
    </row>
    <row r="227" spans="1:7" x14ac:dyDescent="0.25">
      <c r="A227" s="163" t="s">
        <v>191</v>
      </c>
      <c r="B227" s="164" t="s">
        <v>192</v>
      </c>
      <c r="C227" s="165"/>
      <c r="D227" s="166"/>
      <c r="E227" s="166"/>
      <c r="F227" s="166"/>
      <c r="G227" s="166"/>
    </row>
    <row r="228" spans="1:7" x14ac:dyDescent="0.25">
      <c r="A228" s="167" t="s">
        <v>4433</v>
      </c>
      <c r="B228" s="168" t="s">
        <v>193</v>
      </c>
      <c r="C228" s="169"/>
      <c r="D228" s="170"/>
      <c r="E228" s="171"/>
      <c r="F228" s="171"/>
      <c r="G228" s="171"/>
    </row>
    <row r="229" spans="1:7" ht="12.75" x14ac:dyDescent="0.2">
      <c r="A229" s="172" t="s">
        <v>4434</v>
      </c>
      <c r="B229" s="172"/>
      <c r="C229" s="173" t="s">
        <v>194</v>
      </c>
      <c r="D229" s="172" t="s">
        <v>126</v>
      </c>
      <c r="E229" s="174">
        <v>0</v>
      </c>
      <c r="F229" s="174">
        <v>140.58000000000001</v>
      </c>
      <c r="G229" s="174">
        <v>140.58000000000001</v>
      </c>
    </row>
    <row r="230" spans="1:7" ht="12.75" x14ac:dyDescent="0.2">
      <c r="A230" s="172" t="s">
        <v>4435</v>
      </c>
      <c r="B230" s="172"/>
      <c r="C230" s="173" t="s">
        <v>195</v>
      </c>
      <c r="D230" s="172" t="s">
        <v>126</v>
      </c>
      <c r="E230" s="174">
        <v>0</v>
      </c>
      <c r="F230" s="174">
        <v>255.6</v>
      </c>
      <c r="G230" s="174">
        <v>255.6</v>
      </c>
    </row>
    <row r="231" spans="1:7" ht="25.5" x14ac:dyDescent="0.2">
      <c r="A231" s="172" t="s">
        <v>4436</v>
      </c>
      <c r="B231" s="172"/>
      <c r="C231" s="173" t="s">
        <v>196</v>
      </c>
      <c r="D231" s="172" t="s">
        <v>24</v>
      </c>
      <c r="E231" s="174">
        <v>0</v>
      </c>
      <c r="F231" s="174">
        <v>19.170000000000002</v>
      </c>
      <c r="G231" s="174">
        <v>19.170000000000002</v>
      </c>
    </row>
    <row r="232" spans="1:7" ht="38.25" x14ac:dyDescent="0.2">
      <c r="A232" s="172" t="s">
        <v>4437</v>
      </c>
      <c r="B232" s="172"/>
      <c r="C232" s="173" t="s">
        <v>197</v>
      </c>
      <c r="D232" s="172" t="s">
        <v>126</v>
      </c>
      <c r="E232" s="174">
        <v>248.72</v>
      </c>
      <c r="F232" s="174">
        <v>76.680000000000007</v>
      </c>
      <c r="G232" s="174">
        <v>325.39999999999998</v>
      </c>
    </row>
    <row r="233" spans="1:7" ht="25.5" x14ac:dyDescent="0.2">
      <c r="A233" s="172" t="s">
        <v>4438</v>
      </c>
      <c r="B233" s="172"/>
      <c r="C233" s="173" t="s">
        <v>198</v>
      </c>
      <c r="D233" s="172" t="s">
        <v>126</v>
      </c>
      <c r="E233" s="174">
        <v>237.66</v>
      </c>
      <c r="F233" s="174">
        <v>76.680000000000007</v>
      </c>
      <c r="G233" s="174">
        <v>314.33999999999997</v>
      </c>
    </row>
    <row r="234" spans="1:7" ht="38.25" x14ac:dyDescent="0.2">
      <c r="A234" s="172" t="s">
        <v>4439</v>
      </c>
      <c r="B234" s="172"/>
      <c r="C234" s="173" t="s">
        <v>199</v>
      </c>
      <c r="D234" s="172" t="s">
        <v>126</v>
      </c>
      <c r="E234" s="174">
        <v>129.88999999999999</v>
      </c>
      <c r="F234" s="174">
        <v>51.12</v>
      </c>
      <c r="G234" s="174">
        <v>181.01</v>
      </c>
    </row>
    <row r="235" spans="1:7" ht="25.5" x14ac:dyDescent="0.2">
      <c r="A235" s="172" t="s">
        <v>4440</v>
      </c>
      <c r="B235" s="172"/>
      <c r="C235" s="173" t="s">
        <v>200</v>
      </c>
      <c r="D235" s="172" t="s">
        <v>126</v>
      </c>
      <c r="E235" s="174">
        <v>118.83</v>
      </c>
      <c r="F235" s="174">
        <v>51.12</v>
      </c>
      <c r="G235" s="174">
        <v>169.95</v>
      </c>
    </row>
    <row r="236" spans="1:7" ht="38.25" x14ac:dyDescent="0.2">
      <c r="A236" s="172" t="s">
        <v>4441</v>
      </c>
      <c r="B236" s="172"/>
      <c r="C236" s="173" t="s">
        <v>201</v>
      </c>
      <c r="D236" s="172" t="s">
        <v>24</v>
      </c>
      <c r="E236" s="174">
        <v>12.75</v>
      </c>
      <c r="F236" s="174">
        <v>5.12</v>
      </c>
      <c r="G236" s="174">
        <v>17.87</v>
      </c>
    </row>
    <row r="237" spans="1:7" ht="38.25" x14ac:dyDescent="0.2">
      <c r="A237" s="172" t="s">
        <v>4442</v>
      </c>
      <c r="B237" s="172"/>
      <c r="C237" s="173" t="s">
        <v>202</v>
      </c>
      <c r="D237" s="172" t="s">
        <v>24</v>
      </c>
      <c r="E237" s="174">
        <v>11.88</v>
      </c>
      <c r="F237" s="174">
        <v>5.12</v>
      </c>
      <c r="G237" s="174">
        <v>17</v>
      </c>
    </row>
    <row r="238" spans="1:7" ht="38.25" x14ac:dyDescent="0.2">
      <c r="A238" s="172" t="s">
        <v>4443</v>
      </c>
      <c r="B238" s="172"/>
      <c r="C238" s="173" t="s">
        <v>203</v>
      </c>
      <c r="D238" s="172" t="s">
        <v>126</v>
      </c>
      <c r="E238" s="174">
        <v>127.59</v>
      </c>
      <c r="F238" s="174">
        <v>51.12</v>
      </c>
      <c r="G238" s="174">
        <v>178.71</v>
      </c>
    </row>
    <row r="239" spans="1:7" ht="25.5" x14ac:dyDescent="0.2">
      <c r="A239" s="172" t="s">
        <v>4444</v>
      </c>
      <c r="B239" s="172"/>
      <c r="C239" s="173" t="s">
        <v>204</v>
      </c>
      <c r="D239" s="172" t="s">
        <v>126</v>
      </c>
      <c r="E239" s="174">
        <v>118.83</v>
      </c>
      <c r="F239" s="174">
        <v>51.12</v>
      </c>
      <c r="G239" s="174">
        <v>169.95</v>
      </c>
    </row>
    <row r="240" spans="1:7" x14ac:dyDescent="0.25">
      <c r="A240" s="167" t="s">
        <v>4445</v>
      </c>
      <c r="B240" s="168" t="s">
        <v>205</v>
      </c>
      <c r="C240" s="169"/>
      <c r="D240" s="170"/>
      <c r="E240" s="171"/>
      <c r="F240" s="171"/>
      <c r="G240" s="171"/>
    </row>
    <row r="241" spans="1:7" ht="25.5" x14ac:dyDescent="0.2">
      <c r="A241" s="172" t="s">
        <v>4446</v>
      </c>
      <c r="B241" s="172"/>
      <c r="C241" s="173" t="s">
        <v>206</v>
      </c>
      <c r="D241" s="172" t="s">
        <v>126</v>
      </c>
      <c r="E241" s="174">
        <v>0</v>
      </c>
      <c r="F241" s="174">
        <v>76.680000000000007</v>
      </c>
      <c r="G241" s="174">
        <v>76.680000000000007</v>
      </c>
    </row>
    <row r="242" spans="1:7" ht="25.5" x14ac:dyDescent="0.2">
      <c r="A242" s="172" t="s">
        <v>4447</v>
      </c>
      <c r="B242" s="172"/>
      <c r="C242" s="173" t="s">
        <v>207</v>
      </c>
      <c r="D242" s="172" t="s">
        <v>126</v>
      </c>
      <c r="E242" s="174">
        <v>0</v>
      </c>
      <c r="F242" s="174">
        <v>51.12</v>
      </c>
      <c r="G242" s="174">
        <v>51.12</v>
      </c>
    </row>
    <row r="243" spans="1:7" x14ac:dyDescent="0.25">
      <c r="A243" s="167" t="s">
        <v>4448</v>
      </c>
      <c r="B243" s="168" t="s">
        <v>208</v>
      </c>
      <c r="C243" s="169"/>
      <c r="D243" s="170"/>
      <c r="E243" s="171"/>
      <c r="F243" s="171"/>
      <c r="G243" s="171"/>
    </row>
    <row r="244" spans="1:7" ht="12.75" x14ac:dyDescent="0.2">
      <c r="A244" s="172" t="s">
        <v>4449</v>
      </c>
      <c r="B244" s="172"/>
      <c r="C244" s="173" t="s">
        <v>209</v>
      </c>
      <c r="D244" s="172" t="s">
        <v>24</v>
      </c>
      <c r="E244" s="174">
        <v>0</v>
      </c>
      <c r="F244" s="174">
        <v>1.92</v>
      </c>
      <c r="G244" s="174">
        <v>1.92</v>
      </c>
    </row>
    <row r="245" spans="1:7" ht="25.5" x14ac:dyDescent="0.2">
      <c r="A245" s="172" t="s">
        <v>4450</v>
      </c>
      <c r="B245" s="172"/>
      <c r="C245" s="173" t="s">
        <v>210</v>
      </c>
      <c r="D245" s="172" t="s">
        <v>24</v>
      </c>
      <c r="E245" s="174">
        <v>0</v>
      </c>
      <c r="F245" s="174">
        <v>3.83</v>
      </c>
      <c r="G245" s="174">
        <v>3.83</v>
      </c>
    </row>
    <row r="246" spans="1:7" ht="25.5" x14ac:dyDescent="0.2">
      <c r="A246" s="172" t="s">
        <v>4451</v>
      </c>
      <c r="B246" s="172"/>
      <c r="C246" s="173" t="s">
        <v>211</v>
      </c>
      <c r="D246" s="172" t="s">
        <v>24</v>
      </c>
      <c r="E246" s="174">
        <v>0</v>
      </c>
      <c r="F246" s="174">
        <v>6.39</v>
      </c>
      <c r="G246" s="174">
        <v>6.39</v>
      </c>
    </row>
    <row r="247" spans="1:7" x14ac:dyDescent="0.25">
      <c r="A247" s="167" t="s">
        <v>4452</v>
      </c>
      <c r="B247" s="168" t="s">
        <v>212</v>
      </c>
      <c r="C247" s="169"/>
      <c r="D247" s="170"/>
      <c r="E247" s="171"/>
      <c r="F247" s="171"/>
      <c r="G247" s="171"/>
    </row>
    <row r="248" spans="1:7" ht="25.5" x14ac:dyDescent="0.2">
      <c r="A248" s="172" t="s">
        <v>4453</v>
      </c>
      <c r="B248" s="172"/>
      <c r="C248" s="173" t="s">
        <v>213</v>
      </c>
      <c r="D248" s="172" t="s">
        <v>24</v>
      </c>
      <c r="E248" s="174">
        <v>0</v>
      </c>
      <c r="F248" s="174">
        <v>7.66</v>
      </c>
      <c r="G248" s="174">
        <v>7.66</v>
      </c>
    </row>
    <row r="249" spans="1:7" ht="25.5" x14ac:dyDescent="0.2">
      <c r="A249" s="172" t="s">
        <v>4454</v>
      </c>
      <c r="B249" s="172"/>
      <c r="C249" s="173" t="s">
        <v>214</v>
      </c>
      <c r="D249" s="172" t="s">
        <v>24</v>
      </c>
      <c r="E249" s="174">
        <v>0</v>
      </c>
      <c r="F249" s="174">
        <v>6.39</v>
      </c>
      <c r="G249" s="174">
        <v>6.39</v>
      </c>
    </row>
    <row r="250" spans="1:7" ht="38.25" x14ac:dyDescent="0.2">
      <c r="A250" s="172" t="s">
        <v>4455</v>
      </c>
      <c r="B250" s="172"/>
      <c r="C250" s="173" t="s">
        <v>215</v>
      </c>
      <c r="D250" s="172" t="s">
        <v>51</v>
      </c>
      <c r="E250" s="174">
        <v>0</v>
      </c>
      <c r="F250" s="174">
        <v>1.92</v>
      </c>
      <c r="G250" s="174">
        <v>1.92</v>
      </c>
    </row>
    <row r="251" spans="1:7" x14ac:dyDescent="0.25">
      <c r="A251" s="167" t="s">
        <v>4456</v>
      </c>
      <c r="B251" s="168" t="s">
        <v>216</v>
      </c>
      <c r="C251" s="169"/>
      <c r="D251" s="170"/>
      <c r="E251" s="171"/>
      <c r="F251" s="171"/>
      <c r="G251" s="171"/>
    </row>
    <row r="252" spans="1:7" ht="25.5" x14ac:dyDescent="0.2">
      <c r="A252" s="172" t="s">
        <v>4457</v>
      </c>
      <c r="B252" s="172"/>
      <c r="C252" s="173" t="s">
        <v>217</v>
      </c>
      <c r="D252" s="172" t="s">
        <v>24</v>
      </c>
      <c r="E252" s="174">
        <v>0</v>
      </c>
      <c r="F252" s="174">
        <v>5.12</v>
      </c>
      <c r="G252" s="174">
        <v>5.12</v>
      </c>
    </row>
    <row r="253" spans="1:7" x14ac:dyDescent="0.25">
      <c r="A253" s="167" t="s">
        <v>4458</v>
      </c>
      <c r="B253" s="168" t="s">
        <v>218</v>
      </c>
      <c r="C253" s="169"/>
      <c r="D253" s="170"/>
      <c r="E253" s="171"/>
      <c r="F253" s="171"/>
      <c r="G253" s="171"/>
    </row>
    <row r="254" spans="1:7" ht="51" x14ac:dyDescent="0.2">
      <c r="A254" s="172" t="s">
        <v>4459</v>
      </c>
      <c r="B254" s="172"/>
      <c r="C254" s="173" t="s">
        <v>219</v>
      </c>
      <c r="D254" s="172" t="s">
        <v>24</v>
      </c>
      <c r="E254" s="174">
        <v>8.86</v>
      </c>
      <c r="F254" s="174">
        <v>6.39</v>
      </c>
      <c r="G254" s="174">
        <v>15.25</v>
      </c>
    </row>
    <row r="255" spans="1:7" ht="38.25" x14ac:dyDescent="0.2">
      <c r="A255" s="172" t="s">
        <v>4460</v>
      </c>
      <c r="B255" s="172"/>
      <c r="C255" s="173" t="s">
        <v>220</v>
      </c>
      <c r="D255" s="172" t="s">
        <v>24</v>
      </c>
      <c r="E255" s="174">
        <v>0.85</v>
      </c>
      <c r="F255" s="174">
        <v>6.39</v>
      </c>
      <c r="G255" s="174">
        <v>7.24</v>
      </c>
    </row>
    <row r="256" spans="1:7" x14ac:dyDescent="0.25">
      <c r="A256" s="167" t="s">
        <v>4461</v>
      </c>
      <c r="B256" s="168" t="s">
        <v>221</v>
      </c>
      <c r="C256" s="169"/>
      <c r="D256" s="170"/>
      <c r="E256" s="171"/>
      <c r="F256" s="171"/>
      <c r="G256" s="171"/>
    </row>
    <row r="257" spans="1:7" ht="38.25" x14ac:dyDescent="0.2">
      <c r="A257" s="172" t="s">
        <v>4462</v>
      </c>
      <c r="B257" s="172"/>
      <c r="C257" s="173" t="s">
        <v>222</v>
      </c>
      <c r="D257" s="172" t="s">
        <v>24</v>
      </c>
      <c r="E257" s="174">
        <v>13.09</v>
      </c>
      <c r="F257" s="174">
        <v>2.56</v>
      </c>
      <c r="G257" s="174">
        <v>15.65</v>
      </c>
    </row>
    <row r="258" spans="1:7" ht="38.25" x14ac:dyDescent="0.2">
      <c r="A258" s="172" t="s">
        <v>4463</v>
      </c>
      <c r="B258" s="172"/>
      <c r="C258" s="173" t="s">
        <v>223</v>
      </c>
      <c r="D258" s="172" t="s">
        <v>24</v>
      </c>
      <c r="E258" s="174">
        <v>11.88</v>
      </c>
      <c r="F258" s="174">
        <v>2.56</v>
      </c>
      <c r="G258" s="174">
        <v>14.44</v>
      </c>
    </row>
    <row r="259" spans="1:7" ht="38.25" x14ac:dyDescent="0.2">
      <c r="A259" s="172" t="s">
        <v>4464</v>
      </c>
      <c r="B259" s="172"/>
      <c r="C259" s="173" t="s">
        <v>224</v>
      </c>
      <c r="D259" s="172" t="s">
        <v>24</v>
      </c>
      <c r="E259" s="174">
        <v>4.91</v>
      </c>
      <c r="F259" s="174">
        <v>0.89</v>
      </c>
      <c r="G259" s="174">
        <v>5.8</v>
      </c>
    </row>
    <row r="260" spans="1:7" ht="25.5" x14ac:dyDescent="0.2">
      <c r="A260" s="172" t="s">
        <v>4465</v>
      </c>
      <c r="B260" s="172"/>
      <c r="C260" s="173" t="s">
        <v>225</v>
      </c>
      <c r="D260" s="172" t="s">
        <v>24</v>
      </c>
      <c r="E260" s="174">
        <v>3.58</v>
      </c>
      <c r="F260" s="174">
        <v>0.89</v>
      </c>
      <c r="G260" s="174">
        <v>4.47</v>
      </c>
    </row>
    <row r="261" spans="1:7" ht="38.25" x14ac:dyDescent="0.2">
      <c r="A261" s="172" t="s">
        <v>4466</v>
      </c>
      <c r="B261" s="172"/>
      <c r="C261" s="173" t="s">
        <v>226</v>
      </c>
      <c r="D261" s="172" t="s">
        <v>24</v>
      </c>
      <c r="E261" s="174">
        <v>6.7</v>
      </c>
      <c r="F261" s="174">
        <v>0.38</v>
      </c>
      <c r="G261" s="174">
        <v>7.08</v>
      </c>
    </row>
    <row r="262" spans="1:7" x14ac:dyDescent="0.25">
      <c r="A262" s="167" t="s">
        <v>4467</v>
      </c>
      <c r="B262" s="168" t="s">
        <v>19206</v>
      </c>
      <c r="C262" s="169"/>
      <c r="D262" s="170"/>
      <c r="E262" s="171"/>
      <c r="F262" s="171"/>
      <c r="G262" s="171"/>
    </row>
    <row r="263" spans="1:7" ht="25.5" x14ac:dyDescent="0.2">
      <c r="A263" s="172" t="s">
        <v>4468</v>
      </c>
      <c r="B263" s="172"/>
      <c r="C263" s="173" t="s">
        <v>227</v>
      </c>
      <c r="D263" s="172" t="s">
        <v>24</v>
      </c>
      <c r="E263" s="174">
        <v>0</v>
      </c>
      <c r="F263" s="174">
        <v>6.65</v>
      </c>
      <c r="G263" s="174">
        <v>6.65</v>
      </c>
    </row>
    <row r="264" spans="1:7" ht="25.5" x14ac:dyDescent="0.2">
      <c r="A264" s="172" t="s">
        <v>4469</v>
      </c>
      <c r="B264" s="172"/>
      <c r="C264" s="173" t="s">
        <v>228</v>
      </c>
      <c r="D264" s="172" t="s">
        <v>24</v>
      </c>
      <c r="E264" s="174">
        <v>0</v>
      </c>
      <c r="F264" s="174">
        <v>3.83</v>
      </c>
      <c r="G264" s="174">
        <v>3.83</v>
      </c>
    </row>
    <row r="265" spans="1:7" ht="25.5" x14ac:dyDescent="0.2">
      <c r="A265" s="172" t="s">
        <v>4470</v>
      </c>
      <c r="B265" s="172"/>
      <c r="C265" s="173" t="s">
        <v>229</v>
      </c>
      <c r="D265" s="172" t="s">
        <v>24</v>
      </c>
      <c r="E265" s="174">
        <v>0</v>
      </c>
      <c r="F265" s="174">
        <v>3.83</v>
      </c>
      <c r="G265" s="174">
        <v>3.83</v>
      </c>
    </row>
    <row r="266" spans="1:7" ht="25.5" x14ac:dyDescent="0.2">
      <c r="A266" s="172" t="s">
        <v>4471</v>
      </c>
      <c r="B266" s="172"/>
      <c r="C266" s="173" t="s">
        <v>230</v>
      </c>
      <c r="D266" s="172" t="s">
        <v>24</v>
      </c>
      <c r="E266" s="174">
        <v>0</v>
      </c>
      <c r="F266" s="174">
        <v>4.22</v>
      </c>
      <c r="G266" s="174">
        <v>4.22</v>
      </c>
    </row>
    <row r="267" spans="1:7" x14ac:dyDescent="0.25">
      <c r="A267" s="167" t="s">
        <v>4472</v>
      </c>
      <c r="B267" s="168" t="s">
        <v>231</v>
      </c>
      <c r="C267" s="169"/>
      <c r="D267" s="170"/>
      <c r="E267" s="171"/>
      <c r="F267" s="171"/>
      <c r="G267" s="171"/>
    </row>
    <row r="268" spans="1:7" ht="12.75" x14ac:dyDescent="0.2">
      <c r="A268" s="172" t="s">
        <v>4473</v>
      </c>
      <c r="B268" s="172"/>
      <c r="C268" s="173" t="s">
        <v>232</v>
      </c>
      <c r="D268" s="172" t="s">
        <v>24</v>
      </c>
      <c r="E268" s="174">
        <v>0</v>
      </c>
      <c r="F268" s="174">
        <v>10.26</v>
      </c>
      <c r="G268" s="174">
        <v>10.26</v>
      </c>
    </row>
    <row r="269" spans="1:7" ht="25.5" x14ac:dyDescent="0.2">
      <c r="A269" s="172" t="s">
        <v>4474</v>
      </c>
      <c r="B269" s="172"/>
      <c r="C269" s="173" t="s">
        <v>3898</v>
      </c>
      <c r="D269" s="172" t="s">
        <v>24</v>
      </c>
      <c r="E269" s="174">
        <v>0</v>
      </c>
      <c r="F269" s="174">
        <v>12.3</v>
      </c>
      <c r="G269" s="174">
        <v>12.3</v>
      </c>
    </row>
    <row r="270" spans="1:7" ht="25.5" x14ac:dyDescent="0.2">
      <c r="A270" s="172" t="s">
        <v>4475</v>
      </c>
      <c r="B270" s="172"/>
      <c r="C270" s="173" t="s">
        <v>233</v>
      </c>
      <c r="D270" s="172" t="s">
        <v>51</v>
      </c>
      <c r="E270" s="174">
        <v>0</v>
      </c>
      <c r="F270" s="174">
        <v>4.1100000000000003</v>
      </c>
      <c r="G270" s="174">
        <v>4.1100000000000003</v>
      </c>
    </row>
    <row r="271" spans="1:7" x14ac:dyDescent="0.25">
      <c r="A271" s="167" t="s">
        <v>4476</v>
      </c>
      <c r="B271" s="168" t="s">
        <v>234</v>
      </c>
      <c r="C271" s="169"/>
      <c r="D271" s="170"/>
      <c r="E271" s="171"/>
      <c r="F271" s="171"/>
      <c r="G271" s="171"/>
    </row>
    <row r="272" spans="1:7" ht="25.5" x14ac:dyDescent="0.2">
      <c r="A272" s="172" t="s">
        <v>4477</v>
      </c>
      <c r="B272" s="172"/>
      <c r="C272" s="173" t="s">
        <v>235</v>
      </c>
      <c r="D272" s="172" t="s">
        <v>51</v>
      </c>
      <c r="E272" s="174">
        <v>0.05</v>
      </c>
      <c r="F272" s="174">
        <v>0.8</v>
      </c>
      <c r="G272" s="174">
        <v>0.85</v>
      </c>
    </row>
    <row r="273" spans="1:7" ht="25.5" x14ac:dyDescent="0.2">
      <c r="A273" s="172" t="s">
        <v>4478</v>
      </c>
      <c r="B273" s="172"/>
      <c r="C273" s="173" t="s">
        <v>236</v>
      </c>
      <c r="D273" s="172" t="s">
        <v>51</v>
      </c>
      <c r="E273" s="174">
        <v>0.42</v>
      </c>
      <c r="F273" s="174">
        <v>0.8</v>
      </c>
      <c r="G273" s="174">
        <v>1.22</v>
      </c>
    </row>
    <row r="274" spans="1:7" ht="12.75" x14ac:dyDescent="0.2">
      <c r="A274" s="172" t="s">
        <v>4479</v>
      </c>
      <c r="B274" s="172"/>
      <c r="C274" s="173" t="s">
        <v>237</v>
      </c>
      <c r="D274" s="172" t="s">
        <v>24</v>
      </c>
      <c r="E274" s="174">
        <v>0.25</v>
      </c>
      <c r="F274" s="174">
        <v>1.6</v>
      </c>
      <c r="G274" s="174">
        <v>1.85</v>
      </c>
    </row>
    <row r="275" spans="1:7" ht="25.5" x14ac:dyDescent="0.2">
      <c r="A275" s="172" t="s">
        <v>4480</v>
      </c>
      <c r="B275" s="172"/>
      <c r="C275" s="173" t="s">
        <v>238</v>
      </c>
      <c r="D275" s="172" t="s">
        <v>24</v>
      </c>
      <c r="E275" s="174">
        <v>2.11</v>
      </c>
      <c r="F275" s="174">
        <v>6.41</v>
      </c>
      <c r="G275" s="174">
        <v>8.52</v>
      </c>
    </row>
    <row r="276" spans="1:7" ht="25.5" x14ac:dyDescent="0.2">
      <c r="A276" s="172" t="s">
        <v>4481</v>
      </c>
      <c r="B276" s="172"/>
      <c r="C276" s="173" t="s">
        <v>239</v>
      </c>
      <c r="D276" s="172" t="s">
        <v>24</v>
      </c>
      <c r="E276" s="174">
        <v>0.25</v>
      </c>
      <c r="F276" s="174">
        <v>4.8</v>
      </c>
      <c r="G276" s="174">
        <v>5.05</v>
      </c>
    </row>
    <row r="277" spans="1:7" ht="25.5" x14ac:dyDescent="0.2">
      <c r="A277" s="172" t="s">
        <v>4482</v>
      </c>
      <c r="B277" s="172"/>
      <c r="C277" s="173" t="s">
        <v>240</v>
      </c>
      <c r="D277" s="172" t="s">
        <v>24</v>
      </c>
      <c r="E277" s="174">
        <v>2.11</v>
      </c>
      <c r="F277" s="174">
        <v>4.8</v>
      </c>
      <c r="G277" s="174">
        <v>6.91</v>
      </c>
    </row>
    <row r="278" spans="1:7" ht="12.75" x14ac:dyDescent="0.2">
      <c r="A278" s="172" t="s">
        <v>4483</v>
      </c>
      <c r="B278" s="172"/>
      <c r="C278" s="173" t="s">
        <v>241</v>
      </c>
      <c r="D278" s="172" t="s">
        <v>24</v>
      </c>
      <c r="E278" s="174">
        <v>0.25</v>
      </c>
      <c r="F278" s="174">
        <v>3.2</v>
      </c>
      <c r="G278" s="174">
        <v>3.45</v>
      </c>
    </row>
    <row r="279" spans="1:7" x14ac:dyDescent="0.25">
      <c r="A279" s="163" t="s">
        <v>242</v>
      </c>
      <c r="B279" s="164" t="s">
        <v>243</v>
      </c>
      <c r="C279" s="165"/>
      <c r="D279" s="166"/>
      <c r="E279" s="166"/>
      <c r="F279" s="166"/>
      <c r="G279" s="166"/>
    </row>
    <row r="280" spans="1:7" x14ac:dyDescent="0.25">
      <c r="A280" s="167" t="s">
        <v>4484</v>
      </c>
      <c r="B280" s="168" t="s">
        <v>244</v>
      </c>
      <c r="C280" s="169"/>
      <c r="D280" s="170"/>
      <c r="E280" s="171"/>
      <c r="F280" s="171"/>
      <c r="G280" s="171"/>
    </row>
    <row r="281" spans="1:7" ht="25.5" x14ac:dyDescent="0.2">
      <c r="A281" s="172" t="s">
        <v>4485</v>
      </c>
      <c r="B281" s="172"/>
      <c r="C281" s="173" t="s">
        <v>245</v>
      </c>
      <c r="D281" s="172" t="s">
        <v>24</v>
      </c>
      <c r="E281" s="174">
        <v>0</v>
      </c>
      <c r="F281" s="174">
        <v>22.62</v>
      </c>
      <c r="G281" s="174">
        <v>22.62</v>
      </c>
    </row>
    <row r="282" spans="1:7" ht="25.5" x14ac:dyDescent="0.2">
      <c r="A282" s="172" t="s">
        <v>4486</v>
      </c>
      <c r="B282" s="172"/>
      <c r="C282" s="173" t="s">
        <v>246</v>
      </c>
      <c r="D282" s="172" t="s">
        <v>24</v>
      </c>
      <c r="E282" s="174">
        <v>0</v>
      </c>
      <c r="F282" s="174">
        <v>19.600000000000001</v>
      </c>
      <c r="G282" s="174">
        <v>19.600000000000001</v>
      </c>
    </row>
    <row r="283" spans="1:7" ht="25.5" x14ac:dyDescent="0.2">
      <c r="A283" s="172" t="s">
        <v>4487</v>
      </c>
      <c r="B283" s="172"/>
      <c r="C283" s="173" t="s">
        <v>247</v>
      </c>
      <c r="D283" s="172" t="s">
        <v>24</v>
      </c>
      <c r="E283" s="174">
        <v>0</v>
      </c>
      <c r="F283" s="174">
        <v>12.38</v>
      </c>
      <c r="G283" s="174">
        <v>12.38</v>
      </c>
    </row>
    <row r="284" spans="1:7" ht="25.5" x14ac:dyDescent="0.2">
      <c r="A284" s="172" t="s">
        <v>4488</v>
      </c>
      <c r="B284" s="172"/>
      <c r="C284" s="173" t="s">
        <v>248</v>
      </c>
      <c r="D284" s="172" t="s">
        <v>24</v>
      </c>
      <c r="E284" s="174">
        <v>1.45</v>
      </c>
      <c r="F284" s="174">
        <v>0.44</v>
      </c>
      <c r="G284" s="174">
        <v>1.89</v>
      </c>
    </row>
    <row r="285" spans="1:7" ht="25.5" x14ac:dyDescent="0.2">
      <c r="A285" s="172" t="s">
        <v>4489</v>
      </c>
      <c r="B285" s="172"/>
      <c r="C285" s="173" t="s">
        <v>249</v>
      </c>
      <c r="D285" s="172" t="s">
        <v>51</v>
      </c>
      <c r="E285" s="174">
        <v>0</v>
      </c>
      <c r="F285" s="174">
        <v>2.69</v>
      </c>
      <c r="G285" s="174">
        <v>2.69</v>
      </c>
    </row>
    <row r="286" spans="1:7" ht="12.75" x14ac:dyDescent="0.2">
      <c r="A286" s="172" t="s">
        <v>4490</v>
      </c>
      <c r="B286" s="172"/>
      <c r="C286" s="173" t="s">
        <v>250</v>
      </c>
      <c r="D286" s="172" t="s">
        <v>51</v>
      </c>
      <c r="E286" s="174">
        <v>0</v>
      </c>
      <c r="F286" s="174">
        <v>7.92</v>
      </c>
      <c r="G286" s="174">
        <v>7.92</v>
      </c>
    </row>
    <row r="287" spans="1:7" x14ac:dyDescent="0.25">
      <c r="A287" s="167" t="s">
        <v>4491</v>
      </c>
      <c r="B287" s="168" t="s">
        <v>251</v>
      </c>
      <c r="C287" s="169"/>
      <c r="D287" s="170"/>
      <c r="E287" s="171"/>
      <c r="F287" s="171"/>
      <c r="G287" s="171"/>
    </row>
    <row r="288" spans="1:7" ht="25.5" x14ac:dyDescent="0.2">
      <c r="A288" s="172" t="s">
        <v>4492</v>
      </c>
      <c r="B288" s="172"/>
      <c r="C288" s="173" t="s">
        <v>252</v>
      </c>
      <c r="D288" s="172" t="s">
        <v>51</v>
      </c>
      <c r="E288" s="174">
        <v>0</v>
      </c>
      <c r="F288" s="174">
        <v>0.82</v>
      </c>
      <c r="G288" s="174">
        <v>0.82</v>
      </c>
    </row>
    <row r="289" spans="1:7" ht="25.5" x14ac:dyDescent="0.2">
      <c r="A289" s="172" t="s">
        <v>4493</v>
      </c>
      <c r="B289" s="172"/>
      <c r="C289" s="173" t="s">
        <v>253</v>
      </c>
      <c r="D289" s="172" t="s">
        <v>51</v>
      </c>
      <c r="E289" s="174">
        <v>0</v>
      </c>
      <c r="F289" s="174">
        <v>2.74</v>
      </c>
      <c r="G289" s="174">
        <v>2.74</v>
      </c>
    </row>
    <row r="290" spans="1:7" ht="25.5" x14ac:dyDescent="0.2">
      <c r="A290" s="172" t="s">
        <v>4494</v>
      </c>
      <c r="B290" s="172"/>
      <c r="C290" s="173" t="s">
        <v>254</v>
      </c>
      <c r="D290" s="172" t="s">
        <v>24</v>
      </c>
      <c r="E290" s="174">
        <v>0</v>
      </c>
      <c r="F290" s="174">
        <v>15.1</v>
      </c>
      <c r="G290" s="174">
        <v>15.1</v>
      </c>
    </row>
    <row r="291" spans="1:7" ht="25.5" x14ac:dyDescent="0.2">
      <c r="A291" s="172" t="s">
        <v>4495</v>
      </c>
      <c r="B291" s="172"/>
      <c r="C291" s="173" t="s">
        <v>255</v>
      </c>
      <c r="D291" s="172" t="s">
        <v>24</v>
      </c>
      <c r="E291" s="174">
        <v>0</v>
      </c>
      <c r="F291" s="174">
        <v>12.36</v>
      </c>
      <c r="G291" s="174">
        <v>12.36</v>
      </c>
    </row>
    <row r="292" spans="1:7" ht="25.5" x14ac:dyDescent="0.2">
      <c r="A292" s="172" t="s">
        <v>4496</v>
      </c>
      <c r="B292" s="172"/>
      <c r="C292" s="173" t="s">
        <v>256</v>
      </c>
      <c r="D292" s="172" t="s">
        <v>24</v>
      </c>
      <c r="E292" s="174">
        <v>0</v>
      </c>
      <c r="F292" s="174">
        <v>10.99</v>
      </c>
      <c r="G292" s="174">
        <v>10.99</v>
      </c>
    </row>
    <row r="293" spans="1:7" ht="25.5" x14ac:dyDescent="0.2">
      <c r="A293" s="172" t="s">
        <v>4497</v>
      </c>
      <c r="B293" s="172"/>
      <c r="C293" s="173" t="s">
        <v>257</v>
      </c>
      <c r="D293" s="172" t="s">
        <v>24</v>
      </c>
      <c r="E293" s="174">
        <v>0</v>
      </c>
      <c r="F293" s="174">
        <v>8.23</v>
      </c>
      <c r="G293" s="174">
        <v>8.23</v>
      </c>
    </row>
    <row r="294" spans="1:7" ht="12.75" x14ac:dyDescent="0.2">
      <c r="A294" s="172" t="s">
        <v>4498</v>
      </c>
      <c r="B294" s="172"/>
      <c r="C294" s="173" t="s">
        <v>258</v>
      </c>
      <c r="D294" s="172" t="s">
        <v>259</v>
      </c>
      <c r="E294" s="174">
        <v>1.47</v>
      </c>
      <c r="F294" s="174">
        <v>0</v>
      </c>
      <c r="G294" s="174">
        <v>1.47</v>
      </c>
    </row>
    <row r="295" spans="1:7" x14ac:dyDescent="0.25">
      <c r="A295" s="167" t="s">
        <v>4499</v>
      </c>
      <c r="B295" s="168" t="s">
        <v>260</v>
      </c>
      <c r="C295" s="169"/>
      <c r="D295" s="170"/>
      <c r="E295" s="171"/>
      <c r="F295" s="171"/>
      <c r="G295" s="171"/>
    </row>
    <row r="296" spans="1:7" ht="12.75" x14ac:dyDescent="0.2">
      <c r="A296" s="172" t="s">
        <v>4500</v>
      </c>
      <c r="B296" s="172"/>
      <c r="C296" s="173" t="s">
        <v>261</v>
      </c>
      <c r="D296" s="172" t="s">
        <v>24</v>
      </c>
      <c r="E296" s="174">
        <v>0</v>
      </c>
      <c r="F296" s="174">
        <v>9.9</v>
      </c>
      <c r="G296" s="174">
        <v>9.9</v>
      </c>
    </row>
    <row r="297" spans="1:7" ht="25.5" x14ac:dyDescent="0.2">
      <c r="A297" s="172" t="s">
        <v>4501</v>
      </c>
      <c r="B297" s="172"/>
      <c r="C297" s="173" t="s">
        <v>262</v>
      </c>
      <c r="D297" s="172" t="s">
        <v>24</v>
      </c>
      <c r="E297" s="174">
        <v>0</v>
      </c>
      <c r="F297" s="174">
        <v>4.96</v>
      </c>
      <c r="G297" s="174">
        <v>4.96</v>
      </c>
    </row>
    <row r="298" spans="1:7" ht="12.75" x14ac:dyDescent="0.2">
      <c r="A298" s="172" t="s">
        <v>4502</v>
      </c>
      <c r="B298" s="172"/>
      <c r="C298" s="173" t="s">
        <v>263</v>
      </c>
      <c r="D298" s="172" t="s">
        <v>51</v>
      </c>
      <c r="E298" s="174">
        <v>0</v>
      </c>
      <c r="F298" s="174">
        <v>3.71</v>
      </c>
      <c r="G298" s="174">
        <v>3.71</v>
      </c>
    </row>
    <row r="299" spans="1:7" ht="25.5" x14ac:dyDescent="0.2">
      <c r="A299" s="172" t="s">
        <v>4503</v>
      </c>
      <c r="B299" s="172"/>
      <c r="C299" s="173" t="s">
        <v>264</v>
      </c>
      <c r="D299" s="172" t="s">
        <v>51</v>
      </c>
      <c r="E299" s="174">
        <v>0</v>
      </c>
      <c r="F299" s="174">
        <v>6.19</v>
      </c>
      <c r="G299" s="174">
        <v>6.19</v>
      </c>
    </row>
    <row r="300" spans="1:7" ht="25.5" x14ac:dyDescent="0.2">
      <c r="A300" s="172" t="s">
        <v>4504</v>
      </c>
      <c r="B300" s="172"/>
      <c r="C300" s="173" t="s">
        <v>265</v>
      </c>
      <c r="D300" s="172" t="s">
        <v>24</v>
      </c>
      <c r="E300" s="174">
        <v>0</v>
      </c>
      <c r="F300" s="174">
        <v>7.74</v>
      </c>
      <c r="G300" s="174">
        <v>7.74</v>
      </c>
    </row>
    <row r="301" spans="1:7" x14ac:dyDescent="0.25">
      <c r="A301" s="167" t="s">
        <v>4505</v>
      </c>
      <c r="B301" s="168" t="s">
        <v>266</v>
      </c>
      <c r="C301" s="169"/>
      <c r="D301" s="170"/>
      <c r="E301" s="171"/>
      <c r="F301" s="171"/>
      <c r="G301" s="171"/>
    </row>
    <row r="302" spans="1:7" ht="25.5" x14ac:dyDescent="0.2">
      <c r="A302" s="172" t="s">
        <v>4506</v>
      </c>
      <c r="B302" s="172"/>
      <c r="C302" s="173" t="s">
        <v>267</v>
      </c>
      <c r="D302" s="172" t="s">
        <v>24</v>
      </c>
      <c r="E302" s="174">
        <v>0</v>
      </c>
      <c r="F302" s="174">
        <v>27.3</v>
      </c>
      <c r="G302" s="174">
        <v>27.3</v>
      </c>
    </row>
    <row r="303" spans="1:7" ht="25.5" x14ac:dyDescent="0.2">
      <c r="A303" s="172" t="s">
        <v>4507</v>
      </c>
      <c r="B303" s="172"/>
      <c r="C303" s="173" t="s">
        <v>268</v>
      </c>
      <c r="D303" s="172" t="s">
        <v>24</v>
      </c>
      <c r="E303" s="174">
        <v>0</v>
      </c>
      <c r="F303" s="174">
        <v>16.61</v>
      </c>
      <c r="G303" s="174">
        <v>16.61</v>
      </c>
    </row>
    <row r="304" spans="1:7" ht="25.5" x14ac:dyDescent="0.2">
      <c r="A304" s="172" t="s">
        <v>4508</v>
      </c>
      <c r="B304" s="172"/>
      <c r="C304" s="173" t="s">
        <v>269</v>
      </c>
      <c r="D304" s="172" t="s">
        <v>51</v>
      </c>
      <c r="E304" s="174">
        <v>0</v>
      </c>
      <c r="F304" s="174">
        <v>11.51</v>
      </c>
      <c r="G304" s="174">
        <v>11.51</v>
      </c>
    </row>
    <row r="305" spans="1:7" ht="12.75" x14ac:dyDescent="0.2">
      <c r="A305" s="172" t="s">
        <v>4509</v>
      </c>
      <c r="B305" s="172"/>
      <c r="C305" s="173" t="s">
        <v>270</v>
      </c>
      <c r="D305" s="172" t="s">
        <v>51</v>
      </c>
      <c r="E305" s="174">
        <v>0</v>
      </c>
      <c r="F305" s="174">
        <v>12.78</v>
      </c>
      <c r="G305" s="174">
        <v>12.78</v>
      </c>
    </row>
    <row r="306" spans="1:7" ht="12.75" x14ac:dyDescent="0.2">
      <c r="A306" s="172" t="s">
        <v>4510</v>
      </c>
      <c r="B306" s="172"/>
      <c r="C306" s="173" t="s">
        <v>271</v>
      </c>
      <c r="D306" s="172" t="s">
        <v>51</v>
      </c>
      <c r="E306" s="174">
        <v>0</v>
      </c>
      <c r="F306" s="174">
        <v>10.220000000000001</v>
      </c>
      <c r="G306" s="174">
        <v>10.220000000000001</v>
      </c>
    </row>
    <row r="307" spans="1:7" x14ac:dyDescent="0.25">
      <c r="A307" s="167" t="s">
        <v>4511</v>
      </c>
      <c r="B307" s="168" t="s">
        <v>272</v>
      </c>
      <c r="C307" s="169"/>
      <c r="D307" s="170"/>
      <c r="E307" s="171"/>
      <c r="F307" s="171"/>
      <c r="G307" s="171"/>
    </row>
    <row r="308" spans="1:7" ht="12.75" x14ac:dyDescent="0.2">
      <c r="A308" s="172" t="s">
        <v>4512</v>
      </c>
      <c r="B308" s="172"/>
      <c r="C308" s="173" t="s">
        <v>273</v>
      </c>
      <c r="D308" s="172" t="s">
        <v>24</v>
      </c>
      <c r="E308" s="174">
        <v>0</v>
      </c>
      <c r="F308" s="174">
        <v>35.520000000000003</v>
      </c>
      <c r="G308" s="174">
        <v>35.520000000000003</v>
      </c>
    </row>
    <row r="309" spans="1:7" ht="12.75" x14ac:dyDescent="0.2">
      <c r="A309" s="172" t="s">
        <v>4513</v>
      </c>
      <c r="B309" s="172"/>
      <c r="C309" s="173" t="s">
        <v>274</v>
      </c>
      <c r="D309" s="172" t="s">
        <v>24</v>
      </c>
      <c r="E309" s="174">
        <v>0</v>
      </c>
      <c r="F309" s="174">
        <v>7.66</v>
      </c>
      <c r="G309" s="174">
        <v>7.66</v>
      </c>
    </row>
    <row r="310" spans="1:7" ht="12.75" x14ac:dyDescent="0.2">
      <c r="A310" s="172" t="s">
        <v>4514</v>
      </c>
      <c r="B310" s="172"/>
      <c r="C310" s="173" t="s">
        <v>275</v>
      </c>
      <c r="D310" s="172" t="s">
        <v>24</v>
      </c>
      <c r="E310" s="174">
        <v>0</v>
      </c>
      <c r="F310" s="174">
        <v>9.61</v>
      </c>
      <c r="G310" s="174">
        <v>9.61</v>
      </c>
    </row>
    <row r="311" spans="1:7" ht="12.75" x14ac:dyDescent="0.2">
      <c r="A311" s="172" t="s">
        <v>4515</v>
      </c>
      <c r="B311" s="172"/>
      <c r="C311" s="173" t="s">
        <v>276</v>
      </c>
      <c r="D311" s="172" t="s">
        <v>24</v>
      </c>
      <c r="E311" s="174">
        <v>0</v>
      </c>
      <c r="F311" s="174">
        <v>16.47</v>
      </c>
      <c r="G311" s="174">
        <v>16.47</v>
      </c>
    </row>
    <row r="312" spans="1:7" ht="12.75" x14ac:dyDescent="0.2">
      <c r="A312" s="172" t="s">
        <v>4516</v>
      </c>
      <c r="B312" s="172"/>
      <c r="C312" s="173" t="s">
        <v>277</v>
      </c>
      <c r="D312" s="172" t="s">
        <v>51</v>
      </c>
      <c r="E312" s="174">
        <v>0</v>
      </c>
      <c r="F312" s="174">
        <v>8.23</v>
      </c>
      <c r="G312" s="174">
        <v>8.23</v>
      </c>
    </row>
    <row r="313" spans="1:7" ht="12.75" x14ac:dyDescent="0.2">
      <c r="A313" s="172" t="s">
        <v>4517</v>
      </c>
      <c r="B313" s="172"/>
      <c r="C313" s="173" t="s">
        <v>278</v>
      </c>
      <c r="D313" s="172" t="s">
        <v>51</v>
      </c>
      <c r="E313" s="174">
        <v>0</v>
      </c>
      <c r="F313" s="174">
        <v>1.86</v>
      </c>
      <c r="G313" s="174">
        <v>1.86</v>
      </c>
    </row>
    <row r="314" spans="1:7" x14ac:dyDescent="0.25">
      <c r="A314" s="167" t="s">
        <v>4518</v>
      </c>
      <c r="B314" s="168" t="s">
        <v>279</v>
      </c>
      <c r="C314" s="169"/>
      <c r="D314" s="170"/>
      <c r="E314" s="171"/>
      <c r="F314" s="171"/>
      <c r="G314" s="171"/>
    </row>
    <row r="315" spans="1:7" ht="12.75" x14ac:dyDescent="0.2">
      <c r="A315" s="172" t="s">
        <v>4519</v>
      </c>
      <c r="B315" s="172"/>
      <c r="C315" s="173" t="s">
        <v>280</v>
      </c>
      <c r="D315" s="172" t="s">
        <v>24</v>
      </c>
      <c r="E315" s="174">
        <v>0</v>
      </c>
      <c r="F315" s="174">
        <v>35.520000000000003</v>
      </c>
      <c r="G315" s="174">
        <v>35.520000000000003</v>
      </c>
    </row>
    <row r="316" spans="1:7" ht="25.5" x14ac:dyDescent="0.2">
      <c r="A316" s="172" t="s">
        <v>4520</v>
      </c>
      <c r="B316" s="172"/>
      <c r="C316" s="173" t="s">
        <v>281</v>
      </c>
      <c r="D316" s="172" t="s">
        <v>24</v>
      </c>
      <c r="E316" s="174">
        <v>0</v>
      </c>
      <c r="F316" s="174">
        <v>2.82</v>
      </c>
      <c r="G316" s="174">
        <v>2.82</v>
      </c>
    </row>
    <row r="317" spans="1:7" ht="25.5" x14ac:dyDescent="0.2">
      <c r="A317" s="172" t="s">
        <v>4521</v>
      </c>
      <c r="B317" s="172"/>
      <c r="C317" s="173" t="s">
        <v>282</v>
      </c>
      <c r="D317" s="172" t="s">
        <v>51</v>
      </c>
      <c r="E317" s="174">
        <v>0</v>
      </c>
      <c r="F317" s="174">
        <v>2.63</v>
      </c>
      <c r="G317" s="174">
        <v>2.63</v>
      </c>
    </row>
    <row r="318" spans="1:7" ht="25.5" x14ac:dyDescent="0.2">
      <c r="A318" s="172" t="s">
        <v>4522</v>
      </c>
      <c r="B318" s="172"/>
      <c r="C318" s="173" t="s">
        <v>283</v>
      </c>
      <c r="D318" s="172" t="s">
        <v>51</v>
      </c>
      <c r="E318" s="174">
        <v>0</v>
      </c>
      <c r="F318" s="174">
        <v>0.64</v>
      </c>
      <c r="G318" s="174">
        <v>0.64</v>
      </c>
    </row>
    <row r="319" spans="1:7" ht="25.5" x14ac:dyDescent="0.2">
      <c r="A319" s="172" t="s">
        <v>4523</v>
      </c>
      <c r="B319" s="172"/>
      <c r="C319" s="173" t="s">
        <v>284</v>
      </c>
      <c r="D319" s="172" t="s">
        <v>24</v>
      </c>
      <c r="E319" s="174">
        <v>0</v>
      </c>
      <c r="F319" s="174">
        <v>30.77</v>
      </c>
      <c r="G319" s="174">
        <v>30.77</v>
      </c>
    </row>
    <row r="320" spans="1:7" x14ac:dyDescent="0.25">
      <c r="A320" s="167" t="s">
        <v>4524</v>
      </c>
      <c r="B320" s="168" t="s">
        <v>285</v>
      </c>
      <c r="C320" s="169"/>
      <c r="D320" s="170"/>
      <c r="E320" s="171"/>
      <c r="F320" s="171"/>
      <c r="G320" s="171"/>
    </row>
    <row r="321" spans="1:7" ht="25.5" x14ac:dyDescent="0.2">
      <c r="A321" s="172" t="s">
        <v>4525</v>
      </c>
      <c r="B321" s="172"/>
      <c r="C321" s="173" t="s">
        <v>286</v>
      </c>
      <c r="D321" s="172" t="s">
        <v>24</v>
      </c>
      <c r="E321" s="174">
        <v>0</v>
      </c>
      <c r="F321" s="174">
        <v>7.69</v>
      </c>
      <c r="G321" s="174">
        <v>7.69</v>
      </c>
    </row>
    <row r="322" spans="1:7" ht="25.5" x14ac:dyDescent="0.2">
      <c r="A322" s="172" t="s">
        <v>4526</v>
      </c>
      <c r="B322" s="172"/>
      <c r="C322" s="173" t="s">
        <v>287</v>
      </c>
      <c r="D322" s="172" t="s">
        <v>24</v>
      </c>
      <c r="E322" s="174">
        <v>0</v>
      </c>
      <c r="F322" s="174">
        <v>4.12</v>
      </c>
      <c r="G322" s="174">
        <v>4.12</v>
      </c>
    </row>
    <row r="323" spans="1:7" ht="25.5" x14ac:dyDescent="0.2">
      <c r="A323" s="172" t="s">
        <v>4527</v>
      </c>
      <c r="B323" s="172"/>
      <c r="C323" s="173" t="s">
        <v>288</v>
      </c>
      <c r="D323" s="172" t="s">
        <v>24</v>
      </c>
      <c r="E323" s="174">
        <v>0</v>
      </c>
      <c r="F323" s="174">
        <v>3.2</v>
      </c>
      <c r="G323" s="174">
        <v>3.2</v>
      </c>
    </row>
    <row r="324" spans="1:7" x14ac:dyDescent="0.25">
      <c r="A324" s="167" t="s">
        <v>4528</v>
      </c>
      <c r="B324" s="168" t="s">
        <v>289</v>
      </c>
      <c r="C324" s="169"/>
      <c r="D324" s="170"/>
      <c r="E324" s="171"/>
      <c r="F324" s="171"/>
      <c r="G324" s="171"/>
    </row>
    <row r="325" spans="1:7" ht="12.75" x14ac:dyDescent="0.2">
      <c r="A325" s="172" t="s">
        <v>4529</v>
      </c>
      <c r="B325" s="172"/>
      <c r="C325" s="173" t="s">
        <v>290</v>
      </c>
      <c r="D325" s="172" t="s">
        <v>4</v>
      </c>
      <c r="E325" s="174">
        <v>0</v>
      </c>
      <c r="F325" s="174">
        <v>13.73</v>
      </c>
      <c r="G325" s="174">
        <v>13.73</v>
      </c>
    </row>
    <row r="326" spans="1:7" ht="25.5" x14ac:dyDescent="0.2">
      <c r="A326" s="172" t="s">
        <v>4530</v>
      </c>
      <c r="B326" s="172"/>
      <c r="C326" s="173" t="s">
        <v>291</v>
      </c>
      <c r="D326" s="172" t="s">
        <v>51</v>
      </c>
      <c r="E326" s="174">
        <v>0</v>
      </c>
      <c r="F326" s="174">
        <v>1.05</v>
      </c>
      <c r="G326" s="174">
        <v>1.05</v>
      </c>
    </row>
    <row r="327" spans="1:7" ht="25.5" x14ac:dyDescent="0.2">
      <c r="A327" s="172" t="s">
        <v>4531</v>
      </c>
      <c r="B327" s="172"/>
      <c r="C327" s="173" t="s">
        <v>292</v>
      </c>
      <c r="D327" s="172" t="s">
        <v>51</v>
      </c>
      <c r="E327" s="174">
        <v>0</v>
      </c>
      <c r="F327" s="174">
        <v>8.4700000000000006</v>
      </c>
      <c r="G327" s="174">
        <v>8.4700000000000006</v>
      </c>
    </row>
    <row r="328" spans="1:7" ht="25.5" x14ac:dyDescent="0.2">
      <c r="A328" s="172" t="s">
        <v>4532</v>
      </c>
      <c r="B328" s="172"/>
      <c r="C328" s="173" t="s">
        <v>293</v>
      </c>
      <c r="D328" s="172" t="s">
        <v>24</v>
      </c>
      <c r="E328" s="174">
        <v>0</v>
      </c>
      <c r="F328" s="174">
        <v>3.83</v>
      </c>
      <c r="G328" s="174">
        <v>3.83</v>
      </c>
    </row>
    <row r="329" spans="1:7" x14ac:dyDescent="0.25">
      <c r="A329" s="167" t="s">
        <v>4533</v>
      </c>
      <c r="B329" s="168" t="s">
        <v>294</v>
      </c>
      <c r="C329" s="169"/>
      <c r="D329" s="170"/>
      <c r="E329" s="171"/>
      <c r="F329" s="171"/>
      <c r="G329" s="171"/>
    </row>
    <row r="330" spans="1:7" ht="12.75" x14ac:dyDescent="0.2">
      <c r="A330" s="172" t="s">
        <v>4534</v>
      </c>
      <c r="B330" s="172"/>
      <c r="C330" s="173" t="s">
        <v>295</v>
      </c>
      <c r="D330" s="172" t="s">
        <v>24</v>
      </c>
      <c r="E330" s="174">
        <v>0</v>
      </c>
      <c r="F330" s="174">
        <v>19.78</v>
      </c>
      <c r="G330" s="174">
        <v>19.78</v>
      </c>
    </row>
    <row r="331" spans="1:7" ht="12.75" x14ac:dyDescent="0.2">
      <c r="A331" s="172" t="s">
        <v>4535</v>
      </c>
      <c r="B331" s="172"/>
      <c r="C331" s="173" t="s">
        <v>296</v>
      </c>
      <c r="D331" s="172" t="s">
        <v>4</v>
      </c>
      <c r="E331" s="174">
        <v>0</v>
      </c>
      <c r="F331" s="174">
        <v>16.41</v>
      </c>
      <c r="G331" s="174">
        <v>16.41</v>
      </c>
    </row>
    <row r="332" spans="1:7" ht="25.5" x14ac:dyDescent="0.2">
      <c r="A332" s="172" t="s">
        <v>4536</v>
      </c>
      <c r="B332" s="172"/>
      <c r="C332" s="173" t="s">
        <v>297</v>
      </c>
      <c r="D332" s="172" t="s">
        <v>51</v>
      </c>
      <c r="E332" s="174">
        <v>0</v>
      </c>
      <c r="F332" s="174">
        <v>6.78</v>
      </c>
      <c r="G332" s="174">
        <v>6.78</v>
      </c>
    </row>
    <row r="333" spans="1:7" ht="25.5" x14ac:dyDescent="0.2">
      <c r="A333" s="172" t="s">
        <v>4537</v>
      </c>
      <c r="B333" s="172"/>
      <c r="C333" s="173" t="s">
        <v>298</v>
      </c>
      <c r="D333" s="172" t="s">
        <v>51</v>
      </c>
      <c r="E333" s="174">
        <v>0</v>
      </c>
      <c r="F333" s="174">
        <v>4.6399999999999997</v>
      </c>
      <c r="G333" s="174">
        <v>4.6399999999999997</v>
      </c>
    </row>
    <row r="334" spans="1:7" ht="12.75" x14ac:dyDescent="0.2">
      <c r="A334" s="172" t="s">
        <v>4538</v>
      </c>
      <c r="B334" s="172"/>
      <c r="C334" s="173" t="s">
        <v>299</v>
      </c>
      <c r="D334" s="172" t="s">
        <v>24</v>
      </c>
      <c r="E334" s="174">
        <v>0</v>
      </c>
      <c r="F334" s="174">
        <v>19.78</v>
      </c>
      <c r="G334" s="174">
        <v>19.78</v>
      </c>
    </row>
    <row r="335" spans="1:7" ht="25.5" x14ac:dyDescent="0.2">
      <c r="A335" s="172" t="s">
        <v>4539</v>
      </c>
      <c r="B335" s="172"/>
      <c r="C335" s="173" t="s">
        <v>300</v>
      </c>
      <c r="D335" s="172" t="s">
        <v>51</v>
      </c>
      <c r="E335" s="174">
        <v>0</v>
      </c>
      <c r="F335" s="174">
        <v>22.6</v>
      </c>
      <c r="G335" s="174">
        <v>22.6</v>
      </c>
    </row>
    <row r="336" spans="1:7" ht="25.5" x14ac:dyDescent="0.2">
      <c r="A336" s="172" t="s">
        <v>4540</v>
      </c>
      <c r="B336" s="172"/>
      <c r="C336" s="173" t="s">
        <v>301</v>
      </c>
      <c r="D336" s="172" t="s">
        <v>4</v>
      </c>
      <c r="E336" s="174">
        <v>0</v>
      </c>
      <c r="F336" s="174">
        <v>16.61</v>
      </c>
      <c r="G336" s="174">
        <v>16.61</v>
      </c>
    </row>
    <row r="337" spans="1:7" ht="12.75" x14ac:dyDescent="0.2">
      <c r="A337" s="172" t="s">
        <v>4541</v>
      </c>
      <c r="B337" s="172"/>
      <c r="C337" s="173" t="s">
        <v>302</v>
      </c>
      <c r="D337" s="172" t="s">
        <v>24</v>
      </c>
      <c r="E337" s="174">
        <v>0</v>
      </c>
      <c r="F337" s="174">
        <v>2.69</v>
      </c>
      <c r="G337" s="174">
        <v>2.69</v>
      </c>
    </row>
    <row r="338" spans="1:7" x14ac:dyDescent="0.25">
      <c r="A338" s="167" t="s">
        <v>4542</v>
      </c>
      <c r="B338" s="168" t="s">
        <v>303</v>
      </c>
      <c r="C338" s="169"/>
      <c r="D338" s="170"/>
      <c r="E338" s="171"/>
      <c r="F338" s="171"/>
      <c r="G338" s="171"/>
    </row>
    <row r="339" spans="1:7" ht="12.75" x14ac:dyDescent="0.2">
      <c r="A339" s="172" t="s">
        <v>4543</v>
      </c>
      <c r="B339" s="172"/>
      <c r="C339" s="173" t="s">
        <v>304</v>
      </c>
      <c r="D339" s="172" t="s">
        <v>4</v>
      </c>
      <c r="E339" s="174">
        <v>0</v>
      </c>
      <c r="F339" s="174">
        <v>7.54</v>
      </c>
      <c r="G339" s="174">
        <v>7.54</v>
      </c>
    </row>
    <row r="340" spans="1:7" ht="12.75" x14ac:dyDescent="0.2">
      <c r="A340" s="172" t="s">
        <v>4544</v>
      </c>
      <c r="B340" s="172"/>
      <c r="C340" s="173" t="s">
        <v>305</v>
      </c>
      <c r="D340" s="172" t="s">
        <v>4</v>
      </c>
      <c r="E340" s="174">
        <v>0</v>
      </c>
      <c r="F340" s="174">
        <v>3.02</v>
      </c>
      <c r="G340" s="174">
        <v>3.02</v>
      </c>
    </row>
    <row r="341" spans="1:7" ht="12.75" x14ac:dyDescent="0.2">
      <c r="A341" s="172" t="s">
        <v>4545</v>
      </c>
      <c r="B341" s="172"/>
      <c r="C341" s="173" t="s">
        <v>306</v>
      </c>
      <c r="D341" s="172" t="s">
        <v>4</v>
      </c>
      <c r="E341" s="174">
        <v>0</v>
      </c>
      <c r="F341" s="174">
        <v>1.51</v>
      </c>
      <c r="G341" s="174">
        <v>1.51</v>
      </c>
    </row>
    <row r="342" spans="1:7" ht="25.5" x14ac:dyDescent="0.2">
      <c r="A342" s="172" t="s">
        <v>4546</v>
      </c>
      <c r="B342" s="172"/>
      <c r="C342" s="173" t="s">
        <v>307</v>
      </c>
      <c r="D342" s="172" t="s">
        <v>4</v>
      </c>
      <c r="E342" s="174">
        <v>0</v>
      </c>
      <c r="F342" s="174">
        <v>12.26</v>
      </c>
      <c r="G342" s="174">
        <v>12.26</v>
      </c>
    </row>
    <row r="343" spans="1:7" x14ac:dyDescent="0.25">
      <c r="A343" s="167" t="s">
        <v>4547</v>
      </c>
      <c r="B343" s="168" t="s">
        <v>308</v>
      </c>
      <c r="C343" s="169"/>
      <c r="D343" s="170"/>
      <c r="E343" s="171"/>
      <c r="F343" s="171"/>
      <c r="G343" s="171"/>
    </row>
    <row r="344" spans="1:7" ht="25.5" x14ac:dyDescent="0.2">
      <c r="A344" s="172" t="s">
        <v>4548</v>
      </c>
      <c r="B344" s="172"/>
      <c r="C344" s="173" t="s">
        <v>309</v>
      </c>
      <c r="D344" s="172" t="s">
        <v>4</v>
      </c>
      <c r="E344" s="174">
        <v>0</v>
      </c>
      <c r="F344" s="174">
        <v>28.56</v>
      </c>
      <c r="G344" s="174">
        <v>28.56</v>
      </c>
    </row>
    <row r="345" spans="1:7" ht="12.75" x14ac:dyDescent="0.2">
      <c r="A345" s="172" t="s">
        <v>4549</v>
      </c>
      <c r="B345" s="172"/>
      <c r="C345" s="173" t="s">
        <v>310</v>
      </c>
      <c r="D345" s="172" t="s">
        <v>24</v>
      </c>
      <c r="E345" s="174">
        <v>0</v>
      </c>
      <c r="F345" s="174">
        <v>39.56</v>
      </c>
      <c r="G345" s="174">
        <v>39.56</v>
      </c>
    </row>
    <row r="346" spans="1:7" ht="12.75" x14ac:dyDescent="0.2">
      <c r="A346" s="172" t="s">
        <v>4550</v>
      </c>
      <c r="B346" s="172"/>
      <c r="C346" s="173" t="s">
        <v>311</v>
      </c>
      <c r="D346" s="172" t="s">
        <v>4</v>
      </c>
      <c r="E346" s="174">
        <v>0</v>
      </c>
      <c r="F346" s="174">
        <v>9.2799999999999994</v>
      </c>
      <c r="G346" s="174">
        <v>9.2799999999999994</v>
      </c>
    </row>
    <row r="347" spans="1:7" ht="25.5" x14ac:dyDescent="0.2">
      <c r="A347" s="172" t="s">
        <v>4551</v>
      </c>
      <c r="B347" s="172"/>
      <c r="C347" s="173" t="s">
        <v>312</v>
      </c>
      <c r="D347" s="172" t="s">
        <v>4</v>
      </c>
      <c r="E347" s="174">
        <v>0</v>
      </c>
      <c r="F347" s="174">
        <v>3.87</v>
      </c>
      <c r="G347" s="174">
        <v>3.87</v>
      </c>
    </row>
    <row r="348" spans="1:7" ht="12.75" x14ac:dyDescent="0.2">
      <c r="A348" s="172" t="s">
        <v>4552</v>
      </c>
      <c r="B348" s="172"/>
      <c r="C348" s="173" t="s">
        <v>313</v>
      </c>
      <c r="D348" s="172" t="s">
        <v>4</v>
      </c>
      <c r="E348" s="174">
        <v>0</v>
      </c>
      <c r="F348" s="174">
        <v>36.299999999999997</v>
      </c>
      <c r="G348" s="174">
        <v>36.299999999999997</v>
      </c>
    </row>
    <row r="349" spans="1:7" ht="12.75" x14ac:dyDescent="0.2">
      <c r="A349" s="172" t="s">
        <v>4553</v>
      </c>
      <c r="B349" s="172"/>
      <c r="C349" s="173" t="s">
        <v>314</v>
      </c>
      <c r="D349" s="172" t="s">
        <v>4</v>
      </c>
      <c r="E349" s="174">
        <v>0</v>
      </c>
      <c r="F349" s="174">
        <v>20.94</v>
      </c>
      <c r="G349" s="174">
        <v>20.94</v>
      </c>
    </row>
    <row r="350" spans="1:7" ht="12.75" x14ac:dyDescent="0.2">
      <c r="A350" s="172" t="s">
        <v>4554</v>
      </c>
      <c r="B350" s="172"/>
      <c r="C350" s="173" t="s">
        <v>315</v>
      </c>
      <c r="D350" s="172" t="s">
        <v>4</v>
      </c>
      <c r="E350" s="174">
        <v>0</v>
      </c>
      <c r="F350" s="174">
        <v>20.94</v>
      </c>
      <c r="G350" s="174">
        <v>20.94</v>
      </c>
    </row>
    <row r="351" spans="1:7" ht="12.75" x14ac:dyDescent="0.2">
      <c r="A351" s="172" t="s">
        <v>4555</v>
      </c>
      <c r="B351" s="172"/>
      <c r="C351" s="173" t="s">
        <v>316</v>
      </c>
      <c r="D351" s="172" t="s">
        <v>4</v>
      </c>
      <c r="E351" s="174">
        <v>0</v>
      </c>
      <c r="F351" s="174">
        <v>4.95</v>
      </c>
      <c r="G351" s="174">
        <v>4.95</v>
      </c>
    </row>
    <row r="352" spans="1:7" ht="12.75" x14ac:dyDescent="0.2">
      <c r="A352" s="172" t="s">
        <v>4556</v>
      </c>
      <c r="B352" s="172"/>
      <c r="C352" s="173" t="s">
        <v>317</v>
      </c>
      <c r="D352" s="172" t="s">
        <v>4</v>
      </c>
      <c r="E352" s="174">
        <v>0</v>
      </c>
      <c r="F352" s="174">
        <v>7.62</v>
      </c>
      <c r="G352" s="174">
        <v>7.62</v>
      </c>
    </row>
    <row r="353" spans="1:7" ht="25.5" x14ac:dyDescent="0.2">
      <c r="A353" s="172" t="s">
        <v>4557</v>
      </c>
      <c r="B353" s="172"/>
      <c r="C353" s="173" t="s">
        <v>318</v>
      </c>
      <c r="D353" s="172" t="s">
        <v>4</v>
      </c>
      <c r="E353" s="174">
        <v>0</v>
      </c>
      <c r="F353" s="174">
        <v>14.47</v>
      </c>
      <c r="G353" s="174">
        <v>14.47</v>
      </c>
    </row>
    <row r="354" spans="1:7" x14ac:dyDescent="0.25">
      <c r="A354" s="167" t="s">
        <v>4558</v>
      </c>
      <c r="B354" s="168" t="s">
        <v>319</v>
      </c>
      <c r="C354" s="169"/>
      <c r="D354" s="170"/>
      <c r="E354" s="171"/>
      <c r="F354" s="171"/>
      <c r="G354" s="171"/>
    </row>
    <row r="355" spans="1:7" ht="12.75" x14ac:dyDescent="0.2">
      <c r="A355" s="172" t="s">
        <v>4559</v>
      </c>
      <c r="B355" s="172"/>
      <c r="C355" s="173" t="s">
        <v>320</v>
      </c>
      <c r="D355" s="172" t="s">
        <v>4</v>
      </c>
      <c r="E355" s="174">
        <v>0</v>
      </c>
      <c r="F355" s="174">
        <v>57.77</v>
      </c>
      <c r="G355" s="174">
        <v>57.77</v>
      </c>
    </row>
    <row r="356" spans="1:7" ht="12.75" x14ac:dyDescent="0.2">
      <c r="A356" s="172" t="s">
        <v>4560</v>
      </c>
      <c r="B356" s="172"/>
      <c r="C356" s="173" t="s">
        <v>321</v>
      </c>
      <c r="D356" s="172" t="s">
        <v>4</v>
      </c>
      <c r="E356" s="174">
        <v>0</v>
      </c>
      <c r="F356" s="174">
        <v>44.92</v>
      </c>
      <c r="G356" s="174">
        <v>44.92</v>
      </c>
    </row>
    <row r="357" spans="1:7" x14ac:dyDescent="0.25">
      <c r="A357" s="167" t="s">
        <v>4561</v>
      </c>
      <c r="B357" s="168" t="s">
        <v>322</v>
      </c>
      <c r="C357" s="169"/>
      <c r="D357" s="170"/>
      <c r="E357" s="171"/>
      <c r="F357" s="171"/>
      <c r="G357" s="171"/>
    </row>
    <row r="358" spans="1:7" ht="25.5" x14ac:dyDescent="0.2">
      <c r="A358" s="172" t="s">
        <v>4562</v>
      </c>
      <c r="B358" s="172"/>
      <c r="C358" s="173" t="s">
        <v>323</v>
      </c>
      <c r="D358" s="172" t="s">
        <v>24</v>
      </c>
      <c r="E358" s="174">
        <v>0</v>
      </c>
      <c r="F358" s="174">
        <v>3.83</v>
      </c>
      <c r="G358" s="174">
        <v>3.83</v>
      </c>
    </row>
    <row r="359" spans="1:7" ht="25.5" x14ac:dyDescent="0.2">
      <c r="A359" s="172" t="s">
        <v>4563</v>
      </c>
      <c r="B359" s="172"/>
      <c r="C359" s="173" t="s">
        <v>324</v>
      </c>
      <c r="D359" s="172" t="s">
        <v>24</v>
      </c>
      <c r="E359" s="174">
        <v>0</v>
      </c>
      <c r="F359" s="174">
        <v>0.64</v>
      </c>
      <c r="G359" s="174">
        <v>0.64</v>
      </c>
    </row>
    <row r="360" spans="1:7" x14ac:dyDescent="0.25">
      <c r="A360" s="167" t="s">
        <v>4564</v>
      </c>
      <c r="B360" s="168" t="s">
        <v>325</v>
      </c>
      <c r="C360" s="169"/>
      <c r="D360" s="170"/>
      <c r="E360" s="171"/>
      <c r="F360" s="171"/>
      <c r="G360" s="171"/>
    </row>
    <row r="361" spans="1:7" ht="25.5" x14ac:dyDescent="0.2">
      <c r="A361" s="172" t="s">
        <v>4565</v>
      </c>
      <c r="B361" s="172"/>
      <c r="C361" s="173" t="s">
        <v>326</v>
      </c>
      <c r="D361" s="172" t="s">
        <v>24</v>
      </c>
      <c r="E361" s="174">
        <v>0</v>
      </c>
      <c r="F361" s="174">
        <v>9.25</v>
      </c>
      <c r="G361" s="174">
        <v>9.25</v>
      </c>
    </row>
    <row r="362" spans="1:7" ht="12.75" x14ac:dyDescent="0.2">
      <c r="A362" s="172" t="s">
        <v>4566</v>
      </c>
      <c r="B362" s="172"/>
      <c r="C362" s="173" t="s">
        <v>327</v>
      </c>
      <c r="D362" s="172" t="s">
        <v>24</v>
      </c>
      <c r="E362" s="174">
        <v>0</v>
      </c>
      <c r="F362" s="174">
        <v>28.25</v>
      </c>
      <c r="G362" s="174">
        <v>28.25</v>
      </c>
    </row>
    <row r="363" spans="1:7" x14ac:dyDescent="0.25">
      <c r="A363" s="167" t="s">
        <v>4567</v>
      </c>
      <c r="B363" s="168" t="s">
        <v>328</v>
      </c>
      <c r="C363" s="169"/>
      <c r="D363" s="170"/>
      <c r="E363" s="171"/>
      <c r="F363" s="171"/>
      <c r="G363" s="171"/>
    </row>
    <row r="364" spans="1:7" ht="25.5" x14ac:dyDescent="0.2">
      <c r="A364" s="172" t="s">
        <v>4568</v>
      </c>
      <c r="B364" s="172"/>
      <c r="C364" s="173" t="s">
        <v>329</v>
      </c>
      <c r="D364" s="172" t="s">
        <v>4</v>
      </c>
      <c r="E364" s="174">
        <v>0</v>
      </c>
      <c r="F364" s="174">
        <v>11.98</v>
      </c>
      <c r="G364" s="174">
        <v>11.98</v>
      </c>
    </row>
    <row r="365" spans="1:7" ht="25.5" x14ac:dyDescent="0.2">
      <c r="A365" s="172" t="s">
        <v>4569</v>
      </c>
      <c r="B365" s="172"/>
      <c r="C365" s="173" t="s">
        <v>330</v>
      </c>
      <c r="D365" s="172" t="s">
        <v>4</v>
      </c>
      <c r="E365" s="174">
        <v>0</v>
      </c>
      <c r="F365" s="174">
        <v>44.92</v>
      </c>
      <c r="G365" s="174">
        <v>44.92</v>
      </c>
    </row>
    <row r="366" spans="1:7" ht="12.75" x14ac:dyDescent="0.2">
      <c r="A366" s="172" t="s">
        <v>4570</v>
      </c>
      <c r="B366" s="172"/>
      <c r="C366" s="173" t="s">
        <v>331</v>
      </c>
      <c r="D366" s="172" t="s">
        <v>4</v>
      </c>
      <c r="E366" s="174">
        <v>0</v>
      </c>
      <c r="F366" s="174">
        <v>14.98</v>
      </c>
      <c r="G366" s="174">
        <v>14.98</v>
      </c>
    </row>
    <row r="367" spans="1:7" ht="12.75" x14ac:dyDescent="0.2">
      <c r="A367" s="172" t="s">
        <v>4571</v>
      </c>
      <c r="B367" s="172"/>
      <c r="C367" s="173" t="s">
        <v>332</v>
      </c>
      <c r="D367" s="172" t="s">
        <v>51</v>
      </c>
      <c r="E367" s="174">
        <v>0</v>
      </c>
      <c r="F367" s="174">
        <v>11.98</v>
      </c>
      <c r="G367" s="174">
        <v>11.98</v>
      </c>
    </row>
    <row r="368" spans="1:7" ht="12.75" x14ac:dyDescent="0.2">
      <c r="A368" s="172" t="s">
        <v>4572</v>
      </c>
      <c r="B368" s="172"/>
      <c r="C368" s="173" t="s">
        <v>333</v>
      </c>
      <c r="D368" s="172" t="s">
        <v>4</v>
      </c>
      <c r="E368" s="174">
        <v>0</v>
      </c>
      <c r="F368" s="174">
        <v>4.5</v>
      </c>
      <c r="G368" s="174">
        <v>4.5</v>
      </c>
    </row>
    <row r="369" spans="1:7" ht="12.75" x14ac:dyDescent="0.2">
      <c r="A369" s="172" t="s">
        <v>4573</v>
      </c>
      <c r="B369" s="172"/>
      <c r="C369" s="173" t="s">
        <v>334</v>
      </c>
      <c r="D369" s="172" t="s">
        <v>4</v>
      </c>
      <c r="E369" s="174">
        <v>0</v>
      </c>
      <c r="F369" s="174">
        <v>4.5</v>
      </c>
      <c r="G369" s="174">
        <v>4.5</v>
      </c>
    </row>
    <row r="370" spans="1:7" ht="12.75" x14ac:dyDescent="0.2">
      <c r="A370" s="172" t="s">
        <v>4574</v>
      </c>
      <c r="B370" s="172"/>
      <c r="C370" s="173" t="s">
        <v>335</v>
      </c>
      <c r="D370" s="172" t="s">
        <v>4</v>
      </c>
      <c r="E370" s="174">
        <v>0</v>
      </c>
      <c r="F370" s="174">
        <v>29.94</v>
      </c>
      <c r="G370" s="174">
        <v>29.94</v>
      </c>
    </row>
    <row r="371" spans="1:7" ht="25.5" x14ac:dyDescent="0.2">
      <c r="A371" s="172" t="s">
        <v>4575</v>
      </c>
      <c r="B371" s="172"/>
      <c r="C371" s="173" t="s">
        <v>336</v>
      </c>
      <c r="D371" s="172" t="s">
        <v>4</v>
      </c>
      <c r="E371" s="174">
        <v>0</v>
      </c>
      <c r="F371" s="174">
        <v>14.98</v>
      </c>
      <c r="G371" s="174">
        <v>14.98</v>
      </c>
    </row>
    <row r="372" spans="1:7" ht="25.5" x14ac:dyDescent="0.2">
      <c r="A372" s="172" t="s">
        <v>4576</v>
      </c>
      <c r="B372" s="172"/>
      <c r="C372" s="173" t="s">
        <v>337</v>
      </c>
      <c r="D372" s="172" t="s">
        <v>4</v>
      </c>
      <c r="E372" s="174">
        <v>0</v>
      </c>
      <c r="F372" s="174">
        <v>13.47</v>
      </c>
      <c r="G372" s="174">
        <v>13.47</v>
      </c>
    </row>
    <row r="373" spans="1:7" ht="25.5" x14ac:dyDescent="0.2">
      <c r="A373" s="172" t="s">
        <v>4577</v>
      </c>
      <c r="B373" s="172"/>
      <c r="C373" s="173" t="s">
        <v>338</v>
      </c>
      <c r="D373" s="172" t="s">
        <v>4</v>
      </c>
      <c r="E373" s="174">
        <v>0</v>
      </c>
      <c r="F373" s="174">
        <v>11.98</v>
      </c>
      <c r="G373" s="174">
        <v>11.98</v>
      </c>
    </row>
    <row r="374" spans="1:7" ht="25.5" x14ac:dyDescent="0.2">
      <c r="A374" s="172" t="s">
        <v>4578</v>
      </c>
      <c r="B374" s="172"/>
      <c r="C374" s="173" t="s">
        <v>339</v>
      </c>
      <c r="D374" s="172" t="s">
        <v>4</v>
      </c>
      <c r="E374" s="174">
        <v>0</v>
      </c>
      <c r="F374" s="174">
        <v>11.98</v>
      </c>
      <c r="G374" s="174">
        <v>11.98</v>
      </c>
    </row>
    <row r="375" spans="1:7" ht="12.75" x14ac:dyDescent="0.2">
      <c r="A375" s="172" t="s">
        <v>4579</v>
      </c>
      <c r="B375" s="172"/>
      <c r="C375" s="173" t="s">
        <v>340</v>
      </c>
      <c r="D375" s="172" t="s">
        <v>4</v>
      </c>
      <c r="E375" s="174">
        <v>0</v>
      </c>
      <c r="F375" s="174">
        <v>8.98</v>
      </c>
      <c r="G375" s="174">
        <v>8.98</v>
      </c>
    </row>
    <row r="376" spans="1:7" x14ac:dyDescent="0.25">
      <c r="A376" s="167" t="s">
        <v>4580</v>
      </c>
      <c r="B376" s="168" t="s">
        <v>341</v>
      </c>
      <c r="C376" s="169"/>
      <c r="D376" s="170"/>
      <c r="E376" s="171"/>
      <c r="F376" s="171"/>
      <c r="G376" s="171"/>
    </row>
    <row r="377" spans="1:7" ht="12.75" x14ac:dyDescent="0.2">
      <c r="A377" s="172" t="s">
        <v>4581</v>
      </c>
      <c r="B377" s="172"/>
      <c r="C377" s="173" t="s">
        <v>342</v>
      </c>
      <c r="D377" s="172" t="s">
        <v>4</v>
      </c>
      <c r="E377" s="174">
        <v>0</v>
      </c>
      <c r="F377" s="174">
        <v>7.49</v>
      </c>
      <c r="G377" s="174">
        <v>7.49</v>
      </c>
    </row>
    <row r="378" spans="1:7" ht="25.5" x14ac:dyDescent="0.2">
      <c r="A378" s="172" t="s">
        <v>4582</v>
      </c>
      <c r="B378" s="172"/>
      <c r="C378" s="173" t="s">
        <v>343</v>
      </c>
      <c r="D378" s="172" t="s">
        <v>51</v>
      </c>
      <c r="E378" s="174">
        <v>0</v>
      </c>
      <c r="F378" s="174">
        <v>10.48</v>
      </c>
      <c r="G378" s="174">
        <v>10.48</v>
      </c>
    </row>
    <row r="379" spans="1:7" ht="25.5" x14ac:dyDescent="0.2">
      <c r="A379" s="172" t="s">
        <v>4583</v>
      </c>
      <c r="B379" s="172"/>
      <c r="C379" s="173" t="s">
        <v>344</v>
      </c>
      <c r="D379" s="172" t="s">
        <v>4</v>
      </c>
      <c r="E379" s="174">
        <v>0</v>
      </c>
      <c r="F379" s="174">
        <v>149.69999999999999</v>
      </c>
      <c r="G379" s="174">
        <v>149.69999999999999</v>
      </c>
    </row>
    <row r="380" spans="1:7" ht="25.5" x14ac:dyDescent="0.2">
      <c r="A380" s="172" t="s">
        <v>4584</v>
      </c>
      <c r="B380" s="172"/>
      <c r="C380" s="173" t="s">
        <v>345</v>
      </c>
      <c r="D380" s="172" t="s">
        <v>4</v>
      </c>
      <c r="E380" s="174">
        <v>0</v>
      </c>
      <c r="F380" s="174">
        <v>119.76</v>
      </c>
      <c r="G380" s="174">
        <v>119.76</v>
      </c>
    </row>
    <row r="381" spans="1:7" ht="12.75" x14ac:dyDescent="0.2">
      <c r="A381" s="172" t="s">
        <v>4585</v>
      </c>
      <c r="B381" s="172"/>
      <c r="C381" s="173" t="s">
        <v>346</v>
      </c>
      <c r="D381" s="172" t="s">
        <v>4</v>
      </c>
      <c r="E381" s="174">
        <v>0</v>
      </c>
      <c r="F381" s="174">
        <v>59.88</v>
      </c>
      <c r="G381" s="174">
        <v>59.88</v>
      </c>
    </row>
    <row r="382" spans="1:7" ht="12.75" x14ac:dyDescent="0.2">
      <c r="A382" s="172" t="s">
        <v>4586</v>
      </c>
      <c r="B382" s="172"/>
      <c r="C382" s="173" t="s">
        <v>347</v>
      </c>
      <c r="D382" s="172" t="s">
        <v>4</v>
      </c>
      <c r="E382" s="174">
        <v>0</v>
      </c>
      <c r="F382" s="174">
        <v>33.549999999999997</v>
      </c>
      <c r="G382" s="174">
        <v>33.549999999999997</v>
      </c>
    </row>
    <row r="383" spans="1:7" ht="12.75" x14ac:dyDescent="0.2">
      <c r="A383" s="172" t="s">
        <v>4587</v>
      </c>
      <c r="B383" s="172"/>
      <c r="C383" s="173" t="s">
        <v>348</v>
      </c>
      <c r="D383" s="172" t="s">
        <v>4</v>
      </c>
      <c r="E383" s="174">
        <v>0</v>
      </c>
      <c r="F383" s="174">
        <v>4.3899999999999997</v>
      </c>
      <c r="G383" s="174">
        <v>4.3899999999999997</v>
      </c>
    </row>
    <row r="384" spans="1:7" ht="25.5" x14ac:dyDescent="0.2">
      <c r="A384" s="172" t="s">
        <v>4588</v>
      </c>
      <c r="B384" s="172"/>
      <c r="C384" s="173" t="s">
        <v>349</v>
      </c>
      <c r="D384" s="172" t="s">
        <v>4</v>
      </c>
      <c r="E384" s="174">
        <v>0</v>
      </c>
      <c r="F384" s="174">
        <v>5.27</v>
      </c>
      <c r="G384" s="174">
        <v>5.27</v>
      </c>
    </row>
    <row r="385" spans="1:7" ht="12.75" x14ac:dyDescent="0.2">
      <c r="A385" s="172" t="s">
        <v>4589</v>
      </c>
      <c r="B385" s="172"/>
      <c r="C385" s="173" t="s">
        <v>350</v>
      </c>
      <c r="D385" s="172" t="s">
        <v>4</v>
      </c>
      <c r="E385" s="174">
        <v>0</v>
      </c>
      <c r="F385" s="174">
        <v>33.549999999999997</v>
      </c>
      <c r="G385" s="174">
        <v>33.549999999999997</v>
      </c>
    </row>
    <row r="386" spans="1:7" ht="12.75" x14ac:dyDescent="0.2">
      <c r="A386" s="172" t="s">
        <v>4590</v>
      </c>
      <c r="B386" s="172"/>
      <c r="C386" s="173" t="s">
        <v>351</v>
      </c>
      <c r="D386" s="172" t="s">
        <v>51</v>
      </c>
      <c r="E386" s="174">
        <v>0</v>
      </c>
      <c r="F386" s="174">
        <v>7.49</v>
      </c>
      <c r="G386" s="174">
        <v>7.49</v>
      </c>
    </row>
    <row r="387" spans="1:7" ht="12.75" x14ac:dyDescent="0.2">
      <c r="A387" s="172" t="s">
        <v>4591</v>
      </c>
      <c r="B387" s="172"/>
      <c r="C387" s="173" t="s">
        <v>352</v>
      </c>
      <c r="D387" s="172" t="s">
        <v>4</v>
      </c>
      <c r="E387" s="174">
        <v>0</v>
      </c>
      <c r="F387" s="174">
        <v>14.98</v>
      </c>
      <c r="G387" s="174">
        <v>14.98</v>
      </c>
    </row>
    <row r="388" spans="1:7" ht="25.5" x14ac:dyDescent="0.2">
      <c r="A388" s="172" t="s">
        <v>4592</v>
      </c>
      <c r="B388" s="172"/>
      <c r="C388" s="173" t="s">
        <v>353</v>
      </c>
      <c r="D388" s="172" t="s">
        <v>4</v>
      </c>
      <c r="E388" s="174">
        <v>0</v>
      </c>
      <c r="F388" s="174">
        <v>11.98</v>
      </c>
      <c r="G388" s="174">
        <v>11.98</v>
      </c>
    </row>
    <row r="389" spans="1:7" ht="12.75" x14ac:dyDescent="0.2">
      <c r="A389" s="172" t="s">
        <v>4593</v>
      </c>
      <c r="B389" s="172"/>
      <c r="C389" s="173" t="s">
        <v>354</v>
      </c>
      <c r="D389" s="172" t="s">
        <v>4</v>
      </c>
      <c r="E389" s="174">
        <v>0</v>
      </c>
      <c r="F389" s="174">
        <v>17.96</v>
      </c>
      <c r="G389" s="174">
        <v>17.96</v>
      </c>
    </row>
    <row r="390" spans="1:7" ht="12.75" x14ac:dyDescent="0.2">
      <c r="A390" s="172" t="s">
        <v>4594</v>
      </c>
      <c r="B390" s="172"/>
      <c r="C390" s="173" t="s">
        <v>355</v>
      </c>
      <c r="D390" s="172" t="s">
        <v>4</v>
      </c>
      <c r="E390" s="174">
        <v>0</v>
      </c>
      <c r="F390" s="174">
        <v>14.98</v>
      </c>
      <c r="G390" s="174">
        <v>14.98</v>
      </c>
    </row>
    <row r="391" spans="1:7" ht="25.5" x14ac:dyDescent="0.2">
      <c r="A391" s="172" t="s">
        <v>4595</v>
      </c>
      <c r="B391" s="172"/>
      <c r="C391" s="173" t="s">
        <v>356</v>
      </c>
      <c r="D391" s="172" t="s">
        <v>4</v>
      </c>
      <c r="E391" s="174">
        <v>0</v>
      </c>
      <c r="F391" s="174">
        <v>29.94</v>
      </c>
      <c r="G391" s="174">
        <v>29.94</v>
      </c>
    </row>
    <row r="392" spans="1:7" ht="12.75" x14ac:dyDescent="0.2">
      <c r="A392" s="172" t="s">
        <v>4596</v>
      </c>
      <c r="B392" s="172"/>
      <c r="C392" s="173" t="s">
        <v>357</v>
      </c>
      <c r="D392" s="172" t="s">
        <v>4</v>
      </c>
      <c r="E392" s="174">
        <v>0</v>
      </c>
      <c r="F392" s="174">
        <v>44.92</v>
      </c>
      <c r="G392" s="174">
        <v>44.92</v>
      </c>
    </row>
    <row r="393" spans="1:7" ht="25.5" x14ac:dyDescent="0.2">
      <c r="A393" s="172" t="s">
        <v>4597</v>
      </c>
      <c r="B393" s="172"/>
      <c r="C393" s="173" t="s">
        <v>358</v>
      </c>
      <c r="D393" s="172" t="s">
        <v>4</v>
      </c>
      <c r="E393" s="174">
        <v>0</v>
      </c>
      <c r="F393" s="174">
        <v>84.64</v>
      </c>
      <c r="G393" s="174">
        <v>84.64</v>
      </c>
    </row>
    <row r="394" spans="1:7" ht="12.75" x14ac:dyDescent="0.2">
      <c r="A394" s="172" t="s">
        <v>4598</v>
      </c>
      <c r="B394" s="172"/>
      <c r="C394" s="173" t="s">
        <v>359</v>
      </c>
      <c r="D394" s="172" t="s">
        <v>4</v>
      </c>
      <c r="E394" s="174">
        <v>0</v>
      </c>
      <c r="F394" s="174">
        <v>22.46</v>
      </c>
      <c r="G394" s="174">
        <v>22.46</v>
      </c>
    </row>
    <row r="395" spans="1:7" ht="25.5" x14ac:dyDescent="0.2">
      <c r="A395" s="172" t="s">
        <v>4599</v>
      </c>
      <c r="B395" s="172"/>
      <c r="C395" s="173" t="s">
        <v>360</v>
      </c>
      <c r="D395" s="172" t="s">
        <v>4</v>
      </c>
      <c r="E395" s="174">
        <v>0</v>
      </c>
      <c r="F395" s="174">
        <v>6.19</v>
      </c>
      <c r="G395" s="174">
        <v>6.19</v>
      </c>
    </row>
    <row r="396" spans="1:7" ht="12.75" x14ac:dyDescent="0.2">
      <c r="A396" s="172" t="s">
        <v>4600</v>
      </c>
      <c r="B396" s="172"/>
      <c r="C396" s="173" t="s">
        <v>361</v>
      </c>
      <c r="D396" s="172" t="s">
        <v>4</v>
      </c>
      <c r="E396" s="174">
        <v>0</v>
      </c>
      <c r="F396" s="174">
        <v>11.89</v>
      </c>
      <c r="G396" s="174">
        <v>11.89</v>
      </c>
    </row>
    <row r="397" spans="1:7" ht="25.5" x14ac:dyDescent="0.2">
      <c r="A397" s="172" t="s">
        <v>4601</v>
      </c>
      <c r="B397" s="172"/>
      <c r="C397" s="173" t="s">
        <v>362</v>
      </c>
      <c r="D397" s="172" t="s">
        <v>51</v>
      </c>
      <c r="E397" s="174">
        <v>0</v>
      </c>
      <c r="F397" s="174">
        <v>3.6</v>
      </c>
      <c r="G397" s="174">
        <v>3.6</v>
      </c>
    </row>
    <row r="398" spans="1:7" ht="25.5" x14ac:dyDescent="0.2">
      <c r="A398" s="172" t="s">
        <v>4602</v>
      </c>
      <c r="B398" s="172"/>
      <c r="C398" s="173" t="s">
        <v>363</v>
      </c>
      <c r="D398" s="172" t="s">
        <v>51</v>
      </c>
      <c r="E398" s="174">
        <v>0</v>
      </c>
      <c r="F398" s="174">
        <v>1.79</v>
      </c>
      <c r="G398" s="174">
        <v>1.79</v>
      </c>
    </row>
    <row r="399" spans="1:7" ht="25.5" x14ac:dyDescent="0.2">
      <c r="A399" s="172" t="s">
        <v>4603</v>
      </c>
      <c r="B399" s="172"/>
      <c r="C399" s="173" t="s">
        <v>364</v>
      </c>
      <c r="D399" s="172" t="s">
        <v>51</v>
      </c>
      <c r="E399" s="174">
        <v>0</v>
      </c>
      <c r="F399" s="174">
        <v>2.99</v>
      </c>
      <c r="G399" s="174">
        <v>2.99</v>
      </c>
    </row>
    <row r="400" spans="1:7" ht="25.5" x14ac:dyDescent="0.2">
      <c r="A400" s="172" t="s">
        <v>4604</v>
      </c>
      <c r="B400" s="172"/>
      <c r="C400" s="173" t="s">
        <v>365</v>
      </c>
      <c r="D400" s="172" t="s">
        <v>51</v>
      </c>
      <c r="E400" s="174">
        <v>0</v>
      </c>
      <c r="F400" s="174">
        <v>1.5</v>
      </c>
      <c r="G400" s="174">
        <v>1.5</v>
      </c>
    </row>
    <row r="401" spans="1:7" ht="12.75" x14ac:dyDescent="0.2">
      <c r="A401" s="172" t="s">
        <v>4605</v>
      </c>
      <c r="B401" s="172"/>
      <c r="C401" s="173" t="s">
        <v>366</v>
      </c>
      <c r="D401" s="172" t="s">
        <v>51</v>
      </c>
      <c r="E401" s="174">
        <v>0</v>
      </c>
      <c r="F401" s="174">
        <v>21.17</v>
      </c>
      <c r="G401" s="174">
        <v>21.17</v>
      </c>
    </row>
    <row r="402" spans="1:7" ht="12.75" x14ac:dyDescent="0.2">
      <c r="A402" s="172" t="s">
        <v>4606</v>
      </c>
      <c r="B402" s="172"/>
      <c r="C402" s="173" t="s">
        <v>367</v>
      </c>
      <c r="D402" s="172" t="s">
        <v>51</v>
      </c>
      <c r="E402" s="174">
        <v>0</v>
      </c>
      <c r="F402" s="174">
        <v>5.99</v>
      </c>
      <c r="G402" s="174">
        <v>5.99</v>
      </c>
    </row>
    <row r="403" spans="1:7" ht="25.5" x14ac:dyDescent="0.2">
      <c r="A403" s="172" t="s">
        <v>4607</v>
      </c>
      <c r="B403" s="172"/>
      <c r="C403" s="173" t="s">
        <v>368</v>
      </c>
      <c r="D403" s="172" t="s">
        <v>4</v>
      </c>
      <c r="E403" s="174">
        <v>0</v>
      </c>
      <c r="F403" s="174">
        <v>29.94</v>
      </c>
      <c r="G403" s="174">
        <v>29.94</v>
      </c>
    </row>
    <row r="404" spans="1:7" ht="12.75" x14ac:dyDescent="0.2">
      <c r="A404" s="172" t="s">
        <v>4608</v>
      </c>
      <c r="B404" s="172"/>
      <c r="C404" s="173" t="s">
        <v>369</v>
      </c>
      <c r="D404" s="172" t="s">
        <v>4</v>
      </c>
      <c r="E404" s="174">
        <v>0</v>
      </c>
      <c r="F404" s="174">
        <v>5.99</v>
      </c>
      <c r="G404" s="174">
        <v>5.99</v>
      </c>
    </row>
    <row r="405" spans="1:7" ht="25.5" x14ac:dyDescent="0.2">
      <c r="A405" s="172" t="s">
        <v>4609</v>
      </c>
      <c r="B405" s="172"/>
      <c r="C405" s="173" t="s">
        <v>370</v>
      </c>
      <c r="D405" s="172" t="s">
        <v>4</v>
      </c>
      <c r="E405" s="174">
        <v>0</v>
      </c>
      <c r="F405" s="174">
        <v>44.92</v>
      </c>
      <c r="G405" s="174">
        <v>44.92</v>
      </c>
    </row>
    <row r="406" spans="1:7" ht="12.75" x14ac:dyDescent="0.2">
      <c r="A406" s="172" t="s">
        <v>4610</v>
      </c>
      <c r="B406" s="172"/>
      <c r="C406" s="173" t="s">
        <v>371</v>
      </c>
      <c r="D406" s="172" t="s">
        <v>4</v>
      </c>
      <c r="E406" s="174">
        <v>0</v>
      </c>
      <c r="F406" s="174">
        <v>63.49</v>
      </c>
      <c r="G406" s="174">
        <v>63.49</v>
      </c>
    </row>
    <row r="407" spans="1:7" x14ac:dyDescent="0.25">
      <c r="A407" s="167" t="s">
        <v>4611</v>
      </c>
      <c r="B407" s="168" t="s">
        <v>372</v>
      </c>
      <c r="C407" s="169"/>
      <c r="D407" s="170"/>
      <c r="E407" s="171"/>
      <c r="F407" s="171"/>
      <c r="G407" s="171"/>
    </row>
    <row r="408" spans="1:7" ht="25.5" x14ac:dyDescent="0.2">
      <c r="A408" s="172" t="s">
        <v>4612</v>
      </c>
      <c r="B408" s="172"/>
      <c r="C408" s="173" t="s">
        <v>373</v>
      </c>
      <c r="D408" s="172" t="s">
        <v>4</v>
      </c>
      <c r="E408" s="174">
        <v>0</v>
      </c>
      <c r="F408" s="174">
        <v>125.57</v>
      </c>
      <c r="G408" s="174">
        <v>125.57</v>
      </c>
    </row>
    <row r="409" spans="1:7" ht="25.5" x14ac:dyDescent="0.2">
      <c r="A409" s="172" t="s">
        <v>4613</v>
      </c>
      <c r="B409" s="172"/>
      <c r="C409" s="173" t="s">
        <v>374</v>
      </c>
      <c r="D409" s="172" t="s">
        <v>4</v>
      </c>
      <c r="E409" s="174">
        <v>0</v>
      </c>
      <c r="F409" s="174">
        <v>29.94</v>
      </c>
      <c r="G409" s="174">
        <v>29.94</v>
      </c>
    </row>
    <row r="410" spans="1:7" ht="12.75" x14ac:dyDescent="0.2">
      <c r="A410" s="172" t="s">
        <v>4614</v>
      </c>
      <c r="B410" s="172"/>
      <c r="C410" s="173" t="s">
        <v>3899</v>
      </c>
      <c r="D410" s="172" t="s">
        <v>4</v>
      </c>
      <c r="E410" s="174">
        <v>0</v>
      </c>
      <c r="F410" s="174">
        <v>7.49</v>
      </c>
      <c r="G410" s="174">
        <v>7.49</v>
      </c>
    </row>
    <row r="411" spans="1:7" ht="25.5" x14ac:dyDescent="0.2">
      <c r="A411" s="172" t="s">
        <v>4615</v>
      </c>
      <c r="B411" s="172"/>
      <c r="C411" s="173" t="s">
        <v>375</v>
      </c>
      <c r="D411" s="172" t="s">
        <v>24</v>
      </c>
      <c r="E411" s="174">
        <v>0</v>
      </c>
      <c r="F411" s="174">
        <v>29.94</v>
      </c>
      <c r="G411" s="174">
        <v>29.94</v>
      </c>
    </row>
    <row r="412" spans="1:7" ht="25.5" x14ac:dyDescent="0.2">
      <c r="A412" s="172" t="s">
        <v>4616</v>
      </c>
      <c r="B412" s="172"/>
      <c r="C412" s="173" t="s">
        <v>376</v>
      </c>
      <c r="D412" s="172" t="s">
        <v>4</v>
      </c>
      <c r="E412" s="174">
        <v>0</v>
      </c>
      <c r="F412" s="174">
        <v>5.99</v>
      </c>
      <c r="G412" s="174">
        <v>5.99</v>
      </c>
    </row>
    <row r="413" spans="1:7" ht="25.5" x14ac:dyDescent="0.2">
      <c r="A413" s="172" t="s">
        <v>4617</v>
      </c>
      <c r="B413" s="172"/>
      <c r="C413" s="173" t="s">
        <v>377</v>
      </c>
      <c r="D413" s="172" t="s">
        <v>4</v>
      </c>
      <c r="E413" s="174">
        <v>0</v>
      </c>
      <c r="F413" s="174">
        <v>11.98</v>
      </c>
      <c r="G413" s="174">
        <v>11.98</v>
      </c>
    </row>
    <row r="414" spans="1:7" ht="25.5" x14ac:dyDescent="0.2">
      <c r="A414" s="172" t="s">
        <v>4618</v>
      </c>
      <c r="B414" s="172"/>
      <c r="C414" s="173" t="s">
        <v>378</v>
      </c>
      <c r="D414" s="172" t="s">
        <v>4</v>
      </c>
      <c r="E414" s="174">
        <v>0</v>
      </c>
      <c r="F414" s="174">
        <v>2.99</v>
      </c>
      <c r="G414" s="174">
        <v>2.99</v>
      </c>
    </row>
    <row r="415" spans="1:7" ht="25.5" x14ac:dyDescent="0.2">
      <c r="A415" s="172" t="s">
        <v>4619</v>
      </c>
      <c r="B415" s="172"/>
      <c r="C415" s="173" t="s">
        <v>379</v>
      </c>
      <c r="D415" s="172" t="s">
        <v>4</v>
      </c>
      <c r="E415" s="174">
        <v>0</v>
      </c>
      <c r="F415" s="174">
        <v>4.5</v>
      </c>
      <c r="G415" s="174">
        <v>4.5</v>
      </c>
    </row>
    <row r="416" spans="1:7" ht="12.75" x14ac:dyDescent="0.2">
      <c r="A416" s="172" t="s">
        <v>4620</v>
      </c>
      <c r="B416" s="172"/>
      <c r="C416" s="173" t="s">
        <v>380</v>
      </c>
      <c r="D416" s="172" t="s">
        <v>4</v>
      </c>
      <c r="E416" s="174">
        <v>0</v>
      </c>
      <c r="F416" s="174">
        <v>7.49</v>
      </c>
      <c r="G416" s="174">
        <v>7.49</v>
      </c>
    </row>
    <row r="417" spans="1:7" x14ac:dyDescent="0.25">
      <c r="A417" s="167" t="s">
        <v>4621</v>
      </c>
      <c r="B417" s="168" t="s">
        <v>381</v>
      </c>
      <c r="C417" s="169"/>
      <c r="D417" s="170"/>
      <c r="E417" s="171"/>
      <c r="F417" s="171"/>
      <c r="G417" s="171"/>
    </row>
    <row r="418" spans="1:7" ht="25.5" x14ac:dyDescent="0.2">
      <c r="A418" s="172" t="s">
        <v>4622</v>
      </c>
      <c r="B418" s="172"/>
      <c r="C418" s="173" t="s">
        <v>382</v>
      </c>
      <c r="D418" s="172" t="s">
        <v>4</v>
      </c>
      <c r="E418" s="174">
        <v>0</v>
      </c>
      <c r="F418" s="174">
        <v>21.17</v>
      </c>
      <c r="G418" s="174">
        <v>21.17</v>
      </c>
    </row>
    <row r="419" spans="1:7" ht="12.75" x14ac:dyDescent="0.2">
      <c r="A419" s="172" t="s">
        <v>4623</v>
      </c>
      <c r="B419" s="172"/>
      <c r="C419" s="173" t="s">
        <v>383</v>
      </c>
      <c r="D419" s="172" t="s">
        <v>4</v>
      </c>
      <c r="E419" s="174">
        <v>0</v>
      </c>
      <c r="F419" s="174">
        <v>2.48</v>
      </c>
      <c r="G419" s="174">
        <v>2.48</v>
      </c>
    </row>
    <row r="420" spans="1:7" ht="12.75" x14ac:dyDescent="0.2">
      <c r="A420" s="172" t="s">
        <v>4624</v>
      </c>
      <c r="B420" s="172"/>
      <c r="C420" s="173" t="s">
        <v>384</v>
      </c>
      <c r="D420" s="172" t="s">
        <v>4</v>
      </c>
      <c r="E420" s="174">
        <v>0</v>
      </c>
      <c r="F420" s="174">
        <v>29.94</v>
      </c>
      <c r="G420" s="174">
        <v>29.94</v>
      </c>
    </row>
    <row r="421" spans="1:7" ht="12.75" x14ac:dyDescent="0.2">
      <c r="A421" s="172" t="s">
        <v>4625</v>
      </c>
      <c r="B421" s="172"/>
      <c r="C421" s="173" t="s">
        <v>385</v>
      </c>
      <c r="D421" s="172" t="s">
        <v>4</v>
      </c>
      <c r="E421" s="174">
        <v>0</v>
      </c>
      <c r="F421" s="174">
        <v>14.98</v>
      </c>
      <c r="G421" s="174">
        <v>14.98</v>
      </c>
    </row>
    <row r="422" spans="1:7" ht="12.75" x14ac:dyDescent="0.2">
      <c r="A422" s="172" t="s">
        <v>4626</v>
      </c>
      <c r="B422" s="172"/>
      <c r="C422" s="173" t="s">
        <v>386</v>
      </c>
      <c r="D422" s="172" t="s">
        <v>4</v>
      </c>
      <c r="E422" s="174">
        <v>0</v>
      </c>
      <c r="F422" s="174">
        <v>12.38</v>
      </c>
      <c r="G422" s="174">
        <v>12.38</v>
      </c>
    </row>
    <row r="423" spans="1:7" ht="25.5" x14ac:dyDescent="0.2">
      <c r="A423" s="172" t="s">
        <v>4627</v>
      </c>
      <c r="B423" s="172"/>
      <c r="C423" s="173" t="s">
        <v>387</v>
      </c>
      <c r="D423" s="172" t="s">
        <v>4</v>
      </c>
      <c r="E423" s="174">
        <v>0</v>
      </c>
      <c r="F423" s="174">
        <v>42.32</v>
      </c>
      <c r="G423" s="174">
        <v>42.32</v>
      </c>
    </row>
    <row r="424" spans="1:7" x14ac:dyDescent="0.25">
      <c r="A424" s="167" t="s">
        <v>4628</v>
      </c>
      <c r="B424" s="168" t="s">
        <v>388</v>
      </c>
      <c r="C424" s="169"/>
      <c r="D424" s="170"/>
      <c r="E424" s="171"/>
      <c r="F424" s="171"/>
      <c r="G424" s="171"/>
    </row>
    <row r="425" spans="1:7" ht="12.75" x14ac:dyDescent="0.2">
      <c r="A425" s="172" t="s">
        <v>4629</v>
      </c>
      <c r="B425" s="172"/>
      <c r="C425" s="173" t="s">
        <v>389</v>
      </c>
      <c r="D425" s="172" t="s">
        <v>390</v>
      </c>
      <c r="E425" s="174">
        <v>0</v>
      </c>
      <c r="F425" s="174">
        <v>0.5</v>
      </c>
      <c r="G425" s="174">
        <v>0.5</v>
      </c>
    </row>
    <row r="426" spans="1:7" ht="25.5" x14ac:dyDescent="0.2">
      <c r="A426" s="172" t="s">
        <v>4630</v>
      </c>
      <c r="B426" s="172"/>
      <c r="C426" s="173" t="s">
        <v>391</v>
      </c>
      <c r="D426" s="172" t="s">
        <v>4</v>
      </c>
      <c r="E426" s="174">
        <v>0</v>
      </c>
      <c r="F426" s="174">
        <v>44.92</v>
      </c>
      <c r="G426" s="174">
        <v>44.92</v>
      </c>
    </row>
    <row r="427" spans="1:7" ht="25.5" x14ac:dyDescent="0.2">
      <c r="A427" s="172" t="s">
        <v>4631</v>
      </c>
      <c r="B427" s="172"/>
      <c r="C427" s="173" t="s">
        <v>392</v>
      </c>
      <c r="D427" s="172" t="s">
        <v>4</v>
      </c>
      <c r="E427" s="174">
        <v>0</v>
      </c>
      <c r="F427" s="174">
        <v>59.88</v>
      </c>
      <c r="G427" s="174">
        <v>59.88</v>
      </c>
    </row>
    <row r="428" spans="1:7" ht="12.75" x14ac:dyDescent="0.2">
      <c r="A428" s="172" t="s">
        <v>4632</v>
      </c>
      <c r="B428" s="172"/>
      <c r="C428" s="173" t="s">
        <v>393</v>
      </c>
      <c r="D428" s="172" t="s">
        <v>51</v>
      </c>
      <c r="E428" s="174">
        <v>0</v>
      </c>
      <c r="F428" s="174">
        <v>11.98</v>
      </c>
      <c r="G428" s="174">
        <v>11.98</v>
      </c>
    </row>
    <row r="429" spans="1:7" ht="12.75" x14ac:dyDescent="0.2">
      <c r="A429" s="172" t="s">
        <v>4633</v>
      </c>
      <c r="B429" s="172"/>
      <c r="C429" s="173" t="s">
        <v>394</v>
      </c>
      <c r="D429" s="172" t="s">
        <v>24</v>
      </c>
      <c r="E429" s="174">
        <v>0</v>
      </c>
      <c r="F429" s="174">
        <v>29.94</v>
      </c>
      <c r="G429" s="174">
        <v>29.94</v>
      </c>
    </row>
    <row r="430" spans="1:7" ht="12.75" x14ac:dyDescent="0.2">
      <c r="A430" s="172" t="s">
        <v>4634</v>
      </c>
      <c r="B430" s="172"/>
      <c r="C430" s="173" t="s">
        <v>395</v>
      </c>
      <c r="D430" s="172" t="s">
        <v>4</v>
      </c>
      <c r="E430" s="174">
        <v>67</v>
      </c>
      <c r="F430" s="174">
        <v>84.64</v>
      </c>
      <c r="G430" s="174">
        <v>151.63999999999999</v>
      </c>
    </row>
    <row r="431" spans="1:7" ht="12.75" x14ac:dyDescent="0.2">
      <c r="A431" s="172" t="s">
        <v>4635</v>
      </c>
      <c r="B431" s="172"/>
      <c r="C431" s="173" t="s">
        <v>396</v>
      </c>
      <c r="D431" s="172" t="s">
        <v>4</v>
      </c>
      <c r="E431" s="174">
        <v>67</v>
      </c>
      <c r="F431" s="174">
        <v>84.64</v>
      </c>
      <c r="G431" s="174">
        <v>151.63999999999999</v>
      </c>
    </row>
    <row r="432" spans="1:7" ht="12.75" x14ac:dyDescent="0.2">
      <c r="A432" s="172" t="s">
        <v>4636</v>
      </c>
      <c r="B432" s="172"/>
      <c r="C432" s="173" t="s">
        <v>397</v>
      </c>
      <c r="D432" s="172" t="s">
        <v>4</v>
      </c>
      <c r="E432" s="174">
        <v>0</v>
      </c>
      <c r="F432" s="174">
        <v>94.66</v>
      </c>
      <c r="G432" s="174">
        <v>94.66</v>
      </c>
    </row>
    <row r="433" spans="1:7" ht="25.5" x14ac:dyDescent="0.2">
      <c r="A433" s="172" t="s">
        <v>4637</v>
      </c>
      <c r="B433" s="172"/>
      <c r="C433" s="173" t="s">
        <v>398</v>
      </c>
      <c r="D433" s="172" t="s">
        <v>24</v>
      </c>
      <c r="E433" s="174">
        <v>0</v>
      </c>
      <c r="F433" s="174">
        <v>59.88</v>
      </c>
      <c r="G433" s="174">
        <v>59.88</v>
      </c>
    </row>
    <row r="434" spans="1:7" ht="12.75" x14ac:dyDescent="0.2">
      <c r="A434" s="172" t="s">
        <v>4638</v>
      </c>
      <c r="B434" s="172"/>
      <c r="C434" s="173" t="s">
        <v>399</v>
      </c>
      <c r="D434" s="172" t="s">
        <v>4</v>
      </c>
      <c r="E434" s="174">
        <v>0</v>
      </c>
      <c r="F434" s="174">
        <v>10.58</v>
      </c>
      <c r="G434" s="174">
        <v>10.58</v>
      </c>
    </row>
    <row r="435" spans="1:7" ht="12.75" x14ac:dyDescent="0.2">
      <c r="A435" s="172" t="s">
        <v>4639</v>
      </c>
      <c r="B435" s="172"/>
      <c r="C435" s="173" t="s">
        <v>400</v>
      </c>
      <c r="D435" s="172" t="s">
        <v>4</v>
      </c>
      <c r="E435" s="174">
        <v>0</v>
      </c>
      <c r="F435" s="174">
        <v>59.88</v>
      </c>
      <c r="G435" s="174">
        <v>59.88</v>
      </c>
    </row>
    <row r="436" spans="1:7" ht="12.75" x14ac:dyDescent="0.2">
      <c r="A436" s="172" t="s">
        <v>4640</v>
      </c>
      <c r="B436" s="172"/>
      <c r="C436" s="173" t="s">
        <v>401</v>
      </c>
      <c r="D436" s="172" t="s">
        <v>4</v>
      </c>
      <c r="E436" s="174">
        <v>0</v>
      </c>
      <c r="F436" s="174">
        <v>14.05</v>
      </c>
      <c r="G436" s="174">
        <v>14.05</v>
      </c>
    </row>
    <row r="437" spans="1:7" ht="12.75" x14ac:dyDescent="0.2">
      <c r="A437" s="172" t="s">
        <v>4641</v>
      </c>
      <c r="B437" s="172"/>
      <c r="C437" s="173" t="s">
        <v>402</v>
      </c>
      <c r="D437" s="172" t="s">
        <v>4</v>
      </c>
      <c r="E437" s="174">
        <v>0</v>
      </c>
      <c r="F437" s="174">
        <v>2.48</v>
      </c>
      <c r="G437" s="174">
        <v>2.48</v>
      </c>
    </row>
    <row r="438" spans="1:7" ht="12.75" x14ac:dyDescent="0.2">
      <c r="A438" s="172" t="s">
        <v>4642</v>
      </c>
      <c r="B438" s="172"/>
      <c r="C438" s="173" t="s">
        <v>403</v>
      </c>
      <c r="D438" s="172" t="s">
        <v>4</v>
      </c>
      <c r="E438" s="174">
        <v>0</v>
      </c>
      <c r="F438" s="174">
        <v>2.48</v>
      </c>
      <c r="G438" s="174">
        <v>2.48</v>
      </c>
    </row>
    <row r="439" spans="1:7" ht="25.5" x14ac:dyDescent="0.2">
      <c r="A439" s="172" t="s">
        <v>4643</v>
      </c>
      <c r="B439" s="172"/>
      <c r="C439" s="173" t="s">
        <v>404</v>
      </c>
      <c r="D439" s="172" t="s">
        <v>4</v>
      </c>
      <c r="E439" s="174">
        <v>0</v>
      </c>
      <c r="F439" s="174">
        <v>19.8</v>
      </c>
      <c r="G439" s="174">
        <v>19.8</v>
      </c>
    </row>
    <row r="440" spans="1:7" x14ac:dyDescent="0.25">
      <c r="A440" s="167" t="s">
        <v>4644</v>
      </c>
      <c r="B440" s="168" t="s">
        <v>405</v>
      </c>
      <c r="C440" s="169"/>
      <c r="D440" s="170"/>
      <c r="E440" s="171"/>
      <c r="F440" s="171"/>
      <c r="G440" s="171"/>
    </row>
    <row r="441" spans="1:7" ht="12.75" x14ac:dyDescent="0.2">
      <c r="A441" s="172" t="s">
        <v>4645</v>
      </c>
      <c r="B441" s="172"/>
      <c r="C441" s="173" t="s">
        <v>406</v>
      </c>
      <c r="D441" s="172" t="s">
        <v>4</v>
      </c>
      <c r="E441" s="174">
        <v>0</v>
      </c>
      <c r="F441" s="174">
        <v>3.1</v>
      </c>
      <c r="G441" s="174">
        <v>3.1</v>
      </c>
    </row>
    <row r="442" spans="1:7" ht="25.5" x14ac:dyDescent="0.2">
      <c r="A442" s="172" t="s">
        <v>4646</v>
      </c>
      <c r="B442" s="172"/>
      <c r="C442" s="173" t="s">
        <v>407</v>
      </c>
      <c r="D442" s="172" t="s">
        <v>4</v>
      </c>
      <c r="E442" s="174">
        <v>0</v>
      </c>
      <c r="F442" s="174">
        <v>210.21</v>
      </c>
      <c r="G442" s="174">
        <v>210.21</v>
      </c>
    </row>
    <row r="443" spans="1:7" ht="25.5" x14ac:dyDescent="0.2">
      <c r="A443" s="172" t="s">
        <v>4647</v>
      </c>
      <c r="B443" s="172"/>
      <c r="C443" s="173" t="s">
        <v>408</v>
      </c>
      <c r="D443" s="172" t="s">
        <v>4</v>
      </c>
      <c r="E443" s="174">
        <v>0</v>
      </c>
      <c r="F443" s="174">
        <v>19.46</v>
      </c>
      <c r="G443" s="174">
        <v>19.46</v>
      </c>
    </row>
    <row r="444" spans="1:7" ht="25.5" x14ac:dyDescent="0.2">
      <c r="A444" s="172" t="s">
        <v>4648</v>
      </c>
      <c r="B444" s="172"/>
      <c r="C444" s="173" t="s">
        <v>409</v>
      </c>
      <c r="D444" s="172" t="s">
        <v>4</v>
      </c>
      <c r="E444" s="174">
        <v>134</v>
      </c>
      <c r="F444" s="174">
        <v>239.52</v>
      </c>
      <c r="G444" s="174">
        <v>373.52</v>
      </c>
    </row>
    <row r="445" spans="1:7" ht="25.5" x14ac:dyDescent="0.2">
      <c r="A445" s="172" t="s">
        <v>4649</v>
      </c>
      <c r="B445" s="172"/>
      <c r="C445" s="173" t="s">
        <v>410</v>
      </c>
      <c r="D445" s="172" t="s">
        <v>51</v>
      </c>
      <c r="E445" s="174">
        <v>0</v>
      </c>
      <c r="F445" s="174">
        <v>14.98</v>
      </c>
      <c r="G445" s="174">
        <v>14.98</v>
      </c>
    </row>
    <row r="446" spans="1:7" ht="25.5" x14ac:dyDescent="0.2">
      <c r="A446" s="172" t="s">
        <v>4650</v>
      </c>
      <c r="B446" s="172"/>
      <c r="C446" s="173" t="s">
        <v>411</v>
      </c>
      <c r="D446" s="172" t="s">
        <v>51</v>
      </c>
      <c r="E446" s="174">
        <v>0</v>
      </c>
      <c r="F446" s="174">
        <v>7.49</v>
      </c>
      <c r="G446" s="174">
        <v>7.49</v>
      </c>
    </row>
    <row r="447" spans="1:7" ht="25.5" x14ac:dyDescent="0.2">
      <c r="A447" s="172" t="s">
        <v>4651</v>
      </c>
      <c r="B447" s="172"/>
      <c r="C447" s="173" t="s">
        <v>412</v>
      </c>
      <c r="D447" s="172" t="s">
        <v>51</v>
      </c>
      <c r="E447" s="174">
        <v>0</v>
      </c>
      <c r="F447" s="174">
        <v>29.94</v>
      </c>
      <c r="G447" s="174">
        <v>29.94</v>
      </c>
    </row>
    <row r="448" spans="1:7" ht="25.5" x14ac:dyDescent="0.2">
      <c r="A448" s="172" t="s">
        <v>4652</v>
      </c>
      <c r="B448" s="172"/>
      <c r="C448" s="173" t="s">
        <v>413</v>
      </c>
      <c r="D448" s="172" t="s">
        <v>51</v>
      </c>
      <c r="E448" s="174">
        <v>0</v>
      </c>
      <c r="F448" s="174">
        <v>14.98</v>
      </c>
      <c r="G448" s="174">
        <v>14.98</v>
      </c>
    </row>
    <row r="449" spans="1:7" ht="12.75" x14ac:dyDescent="0.2">
      <c r="A449" s="172" t="s">
        <v>4653</v>
      </c>
      <c r="B449" s="172"/>
      <c r="C449" s="173" t="s">
        <v>414</v>
      </c>
      <c r="D449" s="172" t="s">
        <v>51</v>
      </c>
      <c r="E449" s="174">
        <v>0</v>
      </c>
      <c r="F449" s="174">
        <v>5.99</v>
      </c>
      <c r="G449" s="174">
        <v>5.99</v>
      </c>
    </row>
    <row r="450" spans="1:7" x14ac:dyDescent="0.25">
      <c r="A450" s="167" t="s">
        <v>4654</v>
      </c>
      <c r="B450" s="168" t="s">
        <v>415</v>
      </c>
      <c r="C450" s="169"/>
      <c r="D450" s="170"/>
      <c r="E450" s="171"/>
      <c r="F450" s="171"/>
      <c r="G450" s="171"/>
    </row>
    <row r="451" spans="1:7" ht="12.75" x14ac:dyDescent="0.2">
      <c r="A451" s="172" t="s">
        <v>4655</v>
      </c>
      <c r="B451" s="172"/>
      <c r="C451" s="173" t="s">
        <v>416</v>
      </c>
      <c r="D451" s="172" t="s">
        <v>51</v>
      </c>
      <c r="E451" s="174">
        <v>0</v>
      </c>
      <c r="F451" s="174">
        <v>2.94</v>
      </c>
      <c r="G451" s="174">
        <v>2.94</v>
      </c>
    </row>
    <row r="452" spans="1:7" ht="12.75" x14ac:dyDescent="0.2">
      <c r="A452" s="172" t="s">
        <v>4656</v>
      </c>
      <c r="B452" s="172"/>
      <c r="C452" s="173" t="s">
        <v>417</v>
      </c>
      <c r="D452" s="172" t="s">
        <v>51</v>
      </c>
      <c r="E452" s="174">
        <v>0</v>
      </c>
      <c r="F452" s="174">
        <v>1.92</v>
      </c>
      <c r="G452" s="174">
        <v>1.92</v>
      </c>
    </row>
    <row r="453" spans="1:7" ht="25.5" x14ac:dyDescent="0.2">
      <c r="A453" s="172" t="s">
        <v>4657</v>
      </c>
      <c r="B453" s="172"/>
      <c r="C453" s="173" t="s">
        <v>418</v>
      </c>
      <c r="D453" s="172" t="s">
        <v>51</v>
      </c>
      <c r="E453" s="174">
        <v>0</v>
      </c>
      <c r="F453" s="174">
        <v>5.12</v>
      </c>
      <c r="G453" s="174">
        <v>5.12</v>
      </c>
    </row>
    <row r="454" spans="1:7" ht="12.75" x14ac:dyDescent="0.2">
      <c r="A454" s="172" t="s">
        <v>4658</v>
      </c>
      <c r="B454" s="172"/>
      <c r="C454" s="173" t="s">
        <v>419</v>
      </c>
      <c r="D454" s="172" t="s">
        <v>4</v>
      </c>
      <c r="E454" s="174">
        <v>0</v>
      </c>
      <c r="F454" s="174">
        <v>57.12</v>
      </c>
      <c r="G454" s="174">
        <v>57.12</v>
      </c>
    </row>
    <row r="455" spans="1:7" ht="25.5" x14ac:dyDescent="0.2">
      <c r="A455" s="172" t="s">
        <v>4659</v>
      </c>
      <c r="B455" s="172"/>
      <c r="C455" s="173" t="s">
        <v>420</v>
      </c>
      <c r="D455" s="172" t="s">
        <v>4</v>
      </c>
      <c r="E455" s="174">
        <v>0</v>
      </c>
      <c r="F455" s="174">
        <v>94.26</v>
      </c>
      <c r="G455" s="174">
        <v>94.26</v>
      </c>
    </row>
    <row r="456" spans="1:7" x14ac:dyDescent="0.25">
      <c r="A456" s="167" t="s">
        <v>4660</v>
      </c>
      <c r="B456" s="168" t="s">
        <v>421</v>
      </c>
      <c r="C456" s="169"/>
      <c r="D456" s="170"/>
      <c r="E456" s="171"/>
      <c r="F456" s="171"/>
      <c r="G456" s="171"/>
    </row>
    <row r="457" spans="1:7" ht="12.75" x14ac:dyDescent="0.2">
      <c r="A457" s="172" t="s">
        <v>4661</v>
      </c>
      <c r="B457" s="172"/>
      <c r="C457" s="173" t="s">
        <v>422</v>
      </c>
      <c r="D457" s="172" t="s">
        <v>4</v>
      </c>
      <c r="E457" s="174">
        <v>0</v>
      </c>
      <c r="F457" s="174">
        <v>8.77</v>
      </c>
      <c r="G457" s="174">
        <v>8.77</v>
      </c>
    </row>
    <row r="458" spans="1:7" x14ac:dyDescent="0.25">
      <c r="A458" s="167" t="s">
        <v>4662</v>
      </c>
      <c r="B458" s="168" t="s">
        <v>423</v>
      </c>
      <c r="C458" s="169"/>
      <c r="D458" s="170"/>
      <c r="E458" s="171"/>
      <c r="F458" s="171"/>
      <c r="G458" s="171"/>
    </row>
    <row r="459" spans="1:7" ht="12.75" x14ac:dyDescent="0.2">
      <c r="A459" s="172" t="s">
        <v>4663</v>
      </c>
      <c r="B459" s="172"/>
      <c r="C459" s="173" t="s">
        <v>424</v>
      </c>
      <c r="D459" s="172" t="s">
        <v>4</v>
      </c>
      <c r="E459" s="174">
        <v>0</v>
      </c>
      <c r="F459" s="174">
        <v>13.89</v>
      </c>
      <c r="G459" s="174">
        <v>13.89</v>
      </c>
    </row>
    <row r="460" spans="1:7" x14ac:dyDescent="0.25">
      <c r="A460" s="167" t="s">
        <v>4664</v>
      </c>
      <c r="B460" s="168" t="s">
        <v>19405</v>
      </c>
      <c r="C460" s="169"/>
      <c r="D460" s="170"/>
      <c r="E460" s="171"/>
      <c r="F460" s="171"/>
      <c r="G460" s="171"/>
    </row>
    <row r="461" spans="1:7" ht="38.25" x14ac:dyDescent="0.2">
      <c r="A461" s="172" t="s">
        <v>4665</v>
      </c>
      <c r="B461" s="172"/>
      <c r="C461" s="173" t="s">
        <v>425</v>
      </c>
      <c r="D461" s="172" t="s">
        <v>51</v>
      </c>
      <c r="E461" s="174">
        <v>0.45</v>
      </c>
      <c r="F461" s="174">
        <v>5.12</v>
      </c>
      <c r="G461" s="174">
        <v>5.57</v>
      </c>
    </row>
    <row r="462" spans="1:7" ht="12.75" x14ac:dyDescent="0.2">
      <c r="A462" s="172" t="s">
        <v>4666</v>
      </c>
      <c r="B462" s="172"/>
      <c r="C462" s="173" t="s">
        <v>426</v>
      </c>
      <c r="D462" s="172" t="s">
        <v>51</v>
      </c>
      <c r="E462" s="174">
        <v>0</v>
      </c>
      <c r="F462" s="174">
        <v>2.56</v>
      </c>
      <c r="G462" s="174">
        <v>2.56</v>
      </c>
    </row>
    <row r="463" spans="1:7" ht="25.5" x14ac:dyDescent="0.2">
      <c r="A463" s="172" t="s">
        <v>4667</v>
      </c>
      <c r="B463" s="172"/>
      <c r="C463" s="173" t="s">
        <v>427</v>
      </c>
      <c r="D463" s="172" t="s">
        <v>51</v>
      </c>
      <c r="E463" s="174">
        <v>0</v>
      </c>
      <c r="F463" s="174">
        <v>5.12</v>
      </c>
      <c r="G463" s="174">
        <v>5.12</v>
      </c>
    </row>
    <row r="464" spans="1:7" ht="38.25" x14ac:dyDescent="0.2">
      <c r="A464" s="172" t="s">
        <v>4668</v>
      </c>
      <c r="B464" s="172"/>
      <c r="C464" s="173" t="s">
        <v>428</v>
      </c>
      <c r="D464" s="172" t="s">
        <v>24</v>
      </c>
      <c r="E464" s="174">
        <v>3.63</v>
      </c>
      <c r="F464" s="174">
        <v>7.66</v>
      </c>
      <c r="G464" s="174">
        <v>11.29</v>
      </c>
    </row>
    <row r="465" spans="1:7" ht="25.5" x14ac:dyDescent="0.2">
      <c r="A465" s="172" t="s">
        <v>4669</v>
      </c>
      <c r="B465" s="172"/>
      <c r="C465" s="173" t="s">
        <v>429</v>
      </c>
      <c r="D465" s="172" t="s">
        <v>24</v>
      </c>
      <c r="E465" s="174">
        <v>0</v>
      </c>
      <c r="F465" s="174">
        <v>7.66</v>
      </c>
      <c r="G465" s="174">
        <v>7.66</v>
      </c>
    </row>
    <row r="466" spans="1:7" x14ac:dyDescent="0.25">
      <c r="A466" s="163" t="s">
        <v>430</v>
      </c>
      <c r="B466" s="164" t="s">
        <v>431</v>
      </c>
      <c r="C466" s="165"/>
      <c r="D466" s="166"/>
      <c r="E466" s="166"/>
      <c r="F466" s="166"/>
      <c r="G466" s="166"/>
    </row>
    <row r="467" spans="1:7" x14ac:dyDescent="0.25">
      <c r="A467" s="167" t="s">
        <v>4670</v>
      </c>
      <c r="B467" s="168" t="s">
        <v>432</v>
      </c>
      <c r="C467" s="169"/>
      <c r="D467" s="170"/>
      <c r="E467" s="171"/>
      <c r="F467" s="171"/>
      <c r="G467" s="171"/>
    </row>
    <row r="468" spans="1:7" ht="25.5" x14ac:dyDescent="0.2">
      <c r="A468" s="172" t="s">
        <v>4671</v>
      </c>
      <c r="B468" s="172"/>
      <c r="C468" s="173" t="s">
        <v>433</v>
      </c>
      <c r="D468" s="172" t="s">
        <v>126</v>
      </c>
      <c r="E468" s="174">
        <v>12.96</v>
      </c>
      <c r="F468" s="174">
        <v>69.02</v>
      </c>
      <c r="G468" s="174">
        <v>81.98</v>
      </c>
    </row>
    <row r="469" spans="1:7" x14ac:dyDescent="0.25">
      <c r="A469" s="167" t="s">
        <v>4672</v>
      </c>
      <c r="B469" s="168" t="s">
        <v>434</v>
      </c>
      <c r="C469" s="169"/>
      <c r="D469" s="170"/>
      <c r="E469" s="171"/>
      <c r="F469" s="171"/>
      <c r="G469" s="171"/>
    </row>
    <row r="470" spans="1:7" ht="38.25" x14ac:dyDescent="0.2">
      <c r="A470" s="172" t="s">
        <v>4673</v>
      </c>
      <c r="B470" s="172"/>
      <c r="C470" s="173" t="s">
        <v>435</v>
      </c>
      <c r="D470" s="172" t="s">
        <v>126</v>
      </c>
      <c r="E470" s="174">
        <v>75</v>
      </c>
      <c r="F470" s="174">
        <v>7.66</v>
      </c>
      <c r="G470" s="174">
        <v>82.66</v>
      </c>
    </row>
    <row r="471" spans="1:7" ht="38.25" x14ac:dyDescent="0.2">
      <c r="A471" s="172" t="s">
        <v>4674</v>
      </c>
      <c r="B471" s="172"/>
      <c r="C471" s="173" t="s">
        <v>436</v>
      </c>
      <c r="D471" s="172" t="s">
        <v>126</v>
      </c>
      <c r="E471" s="174">
        <v>77.959999999999994</v>
      </c>
      <c r="F471" s="174">
        <v>7.66</v>
      </c>
      <c r="G471" s="174">
        <v>85.62</v>
      </c>
    </row>
    <row r="472" spans="1:7" ht="38.25" x14ac:dyDescent="0.2">
      <c r="A472" s="172" t="s">
        <v>4675</v>
      </c>
      <c r="B472" s="172"/>
      <c r="C472" s="173" t="s">
        <v>437</v>
      </c>
      <c r="D472" s="172" t="s">
        <v>126</v>
      </c>
      <c r="E472" s="174">
        <v>93.75</v>
      </c>
      <c r="F472" s="174">
        <v>7.66</v>
      </c>
      <c r="G472" s="174">
        <v>101.41</v>
      </c>
    </row>
    <row r="473" spans="1:7" ht="25.5" x14ac:dyDescent="0.2">
      <c r="A473" s="172" t="s">
        <v>4676</v>
      </c>
      <c r="B473" s="172"/>
      <c r="C473" s="173" t="s">
        <v>438</v>
      </c>
      <c r="D473" s="172" t="s">
        <v>126</v>
      </c>
      <c r="E473" s="174">
        <v>93.75</v>
      </c>
      <c r="F473" s="174">
        <v>7.66</v>
      </c>
      <c r="G473" s="174">
        <v>101.41</v>
      </c>
    </row>
    <row r="474" spans="1:7" x14ac:dyDescent="0.25">
      <c r="A474" s="167" t="s">
        <v>4677</v>
      </c>
      <c r="B474" s="168" t="s">
        <v>439</v>
      </c>
      <c r="C474" s="169"/>
      <c r="D474" s="170"/>
      <c r="E474" s="171"/>
      <c r="F474" s="171"/>
      <c r="G474" s="171"/>
    </row>
    <row r="475" spans="1:7" ht="25.5" x14ac:dyDescent="0.2">
      <c r="A475" s="172" t="s">
        <v>4678</v>
      </c>
      <c r="B475" s="172"/>
      <c r="C475" s="173" t="s">
        <v>440</v>
      </c>
      <c r="D475" s="172" t="s">
        <v>126</v>
      </c>
      <c r="E475" s="174">
        <v>10.99</v>
      </c>
      <c r="F475" s="174">
        <v>0</v>
      </c>
      <c r="G475" s="174">
        <v>10.99</v>
      </c>
    </row>
    <row r="476" spans="1:7" ht="25.5" x14ac:dyDescent="0.2">
      <c r="A476" s="172" t="s">
        <v>4679</v>
      </c>
      <c r="B476" s="172"/>
      <c r="C476" s="173" t="s">
        <v>441</v>
      </c>
      <c r="D476" s="172" t="s">
        <v>126</v>
      </c>
      <c r="E476" s="174">
        <v>20.6</v>
      </c>
      <c r="F476" s="174">
        <v>0</v>
      </c>
      <c r="G476" s="174">
        <v>20.6</v>
      </c>
    </row>
    <row r="477" spans="1:7" ht="25.5" x14ac:dyDescent="0.2">
      <c r="A477" s="172" t="s">
        <v>4680</v>
      </c>
      <c r="B477" s="172"/>
      <c r="C477" s="173" t="s">
        <v>442</v>
      </c>
      <c r="D477" s="172" t="s">
        <v>126</v>
      </c>
      <c r="E477" s="174">
        <v>25.58</v>
      </c>
      <c r="F477" s="174">
        <v>0</v>
      </c>
      <c r="G477" s="174">
        <v>25.58</v>
      </c>
    </row>
    <row r="478" spans="1:7" ht="25.5" x14ac:dyDescent="0.2">
      <c r="A478" s="172" t="s">
        <v>4681</v>
      </c>
      <c r="B478" s="172"/>
      <c r="C478" s="173" t="s">
        <v>443</v>
      </c>
      <c r="D478" s="172" t="s">
        <v>126</v>
      </c>
      <c r="E478" s="174">
        <v>29.09</v>
      </c>
      <c r="F478" s="174">
        <v>0</v>
      </c>
      <c r="G478" s="174">
        <v>29.09</v>
      </c>
    </row>
    <row r="479" spans="1:7" ht="25.5" x14ac:dyDescent="0.2">
      <c r="A479" s="172" t="s">
        <v>4682</v>
      </c>
      <c r="B479" s="172"/>
      <c r="C479" s="173" t="s">
        <v>444</v>
      </c>
      <c r="D479" s="172" t="s">
        <v>445</v>
      </c>
      <c r="E479" s="174">
        <v>1.46</v>
      </c>
      <c r="F479" s="174">
        <v>0</v>
      </c>
      <c r="G479" s="174">
        <v>1.46</v>
      </c>
    </row>
    <row r="480" spans="1:7" ht="38.25" x14ac:dyDescent="0.2">
      <c r="A480" s="172" t="s">
        <v>4683</v>
      </c>
      <c r="B480" s="172"/>
      <c r="C480" s="173" t="s">
        <v>446</v>
      </c>
      <c r="D480" s="172" t="s">
        <v>126</v>
      </c>
      <c r="E480" s="174">
        <v>8.6300000000000008</v>
      </c>
      <c r="F480" s="174">
        <v>0</v>
      </c>
      <c r="G480" s="174">
        <v>8.6300000000000008</v>
      </c>
    </row>
    <row r="481" spans="1:7" x14ac:dyDescent="0.25">
      <c r="A481" s="167" t="s">
        <v>19207</v>
      </c>
      <c r="B481" s="168" t="s">
        <v>19208</v>
      </c>
      <c r="C481" s="169"/>
      <c r="D481" s="170"/>
      <c r="E481" s="171"/>
      <c r="F481" s="171"/>
      <c r="G481" s="171"/>
    </row>
    <row r="482" spans="1:7" ht="25.5" x14ac:dyDescent="0.2">
      <c r="A482" s="172" t="s">
        <v>19209</v>
      </c>
      <c r="B482" s="172"/>
      <c r="C482" s="173" t="s">
        <v>19210</v>
      </c>
      <c r="D482" s="172" t="s">
        <v>19211</v>
      </c>
      <c r="E482" s="174">
        <v>66.209999999999994</v>
      </c>
      <c r="F482" s="174">
        <v>0</v>
      </c>
      <c r="G482" s="174">
        <v>66.209999999999994</v>
      </c>
    </row>
    <row r="483" spans="1:7" ht="25.5" x14ac:dyDescent="0.2">
      <c r="A483" s="172" t="s">
        <v>19212</v>
      </c>
      <c r="B483" s="172"/>
      <c r="C483" s="173" t="s">
        <v>19213</v>
      </c>
      <c r="D483" s="172" t="s">
        <v>19211</v>
      </c>
      <c r="E483" s="174">
        <v>44.23</v>
      </c>
      <c r="F483" s="174">
        <v>0</v>
      </c>
      <c r="G483" s="174">
        <v>44.23</v>
      </c>
    </row>
    <row r="484" spans="1:7" ht="25.5" x14ac:dyDescent="0.2">
      <c r="A484" s="172" t="s">
        <v>19214</v>
      </c>
      <c r="B484" s="172"/>
      <c r="C484" s="173" t="s">
        <v>19215</v>
      </c>
      <c r="D484" s="172" t="s">
        <v>19211</v>
      </c>
      <c r="E484" s="174">
        <v>81.36</v>
      </c>
      <c r="F484" s="174">
        <v>0</v>
      </c>
      <c r="G484" s="174">
        <v>81.36</v>
      </c>
    </row>
    <row r="485" spans="1:7" ht="25.5" x14ac:dyDescent="0.2">
      <c r="A485" s="172" t="s">
        <v>19216</v>
      </c>
      <c r="B485" s="172"/>
      <c r="C485" s="173" t="s">
        <v>19217</v>
      </c>
      <c r="D485" s="172" t="s">
        <v>19211</v>
      </c>
      <c r="E485" s="174">
        <v>23.33</v>
      </c>
      <c r="F485" s="174">
        <v>0</v>
      </c>
      <c r="G485" s="174">
        <v>23.33</v>
      </c>
    </row>
    <row r="486" spans="1:7" ht="25.5" x14ac:dyDescent="0.2">
      <c r="A486" s="172" t="s">
        <v>19218</v>
      </c>
      <c r="B486" s="172"/>
      <c r="C486" s="173" t="s">
        <v>19219</v>
      </c>
      <c r="D486" s="172" t="s">
        <v>19211</v>
      </c>
      <c r="E486" s="174">
        <v>16.670000000000002</v>
      </c>
      <c r="F486" s="174">
        <v>0</v>
      </c>
      <c r="G486" s="174">
        <v>16.670000000000002</v>
      </c>
    </row>
    <row r="487" spans="1:7" ht="25.5" x14ac:dyDescent="0.2">
      <c r="A487" s="172" t="s">
        <v>19220</v>
      </c>
      <c r="B487" s="172"/>
      <c r="C487" s="173" t="s">
        <v>19221</v>
      </c>
      <c r="D487" s="172" t="s">
        <v>19211</v>
      </c>
      <c r="E487" s="174">
        <v>33.53</v>
      </c>
      <c r="F487" s="174">
        <v>0</v>
      </c>
      <c r="G487" s="174">
        <v>33.53</v>
      </c>
    </row>
    <row r="488" spans="1:7" ht="25.5" x14ac:dyDescent="0.2">
      <c r="A488" s="172" t="s">
        <v>19222</v>
      </c>
      <c r="B488" s="172"/>
      <c r="C488" s="173" t="s">
        <v>19223</v>
      </c>
      <c r="D488" s="172" t="s">
        <v>126</v>
      </c>
      <c r="E488" s="174">
        <v>31</v>
      </c>
      <c r="F488" s="174">
        <v>0</v>
      </c>
      <c r="G488" s="174">
        <v>31</v>
      </c>
    </row>
    <row r="489" spans="1:7" ht="25.5" x14ac:dyDescent="0.2">
      <c r="A489" s="172" t="s">
        <v>19613</v>
      </c>
      <c r="B489" s="172"/>
      <c r="C489" s="173" t="s">
        <v>19406</v>
      </c>
      <c r="D489" s="172" t="s">
        <v>19211</v>
      </c>
      <c r="E489" s="174">
        <v>794</v>
      </c>
      <c r="F489" s="174">
        <v>0</v>
      </c>
      <c r="G489" s="174">
        <v>794</v>
      </c>
    </row>
    <row r="490" spans="1:7" x14ac:dyDescent="0.25">
      <c r="A490" s="167" t="s">
        <v>4684</v>
      </c>
      <c r="B490" s="168" t="s">
        <v>447</v>
      </c>
      <c r="C490" s="169"/>
      <c r="D490" s="170"/>
      <c r="E490" s="171"/>
      <c r="F490" s="171"/>
      <c r="G490" s="171"/>
    </row>
    <row r="491" spans="1:7" ht="25.5" x14ac:dyDescent="0.2">
      <c r="A491" s="172" t="s">
        <v>4685</v>
      </c>
      <c r="B491" s="172"/>
      <c r="C491" s="173" t="s">
        <v>448</v>
      </c>
      <c r="D491" s="172" t="s">
        <v>126</v>
      </c>
      <c r="E491" s="174">
        <v>2.5499999999999998</v>
      </c>
      <c r="F491" s="174">
        <v>0</v>
      </c>
      <c r="G491" s="174">
        <v>2.5499999999999998</v>
      </c>
    </row>
    <row r="492" spans="1:7" ht="25.5" x14ac:dyDescent="0.2">
      <c r="A492" s="172" t="s">
        <v>4686</v>
      </c>
      <c r="B492" s="172"/>
      <c r="C492" s="173" t="s">
        <v>449</v>
      </c>
      <c r="D492" s="172" t="s">
        <v>126</v>
      </c>
      <c r="E492" s="174">
        <v>4.3899999999999997</v>
      </c>
      <c r="F492" s="174">
        <v>0</v>
      </c>
      <c r="G492" s="174">
        <v>4.3899999999999997</v>
      </c>
    </row>
    <row r="493" spans="1:7" ht="38.25" x14ac:dyDescent="0.2">
      <c r="A493" s="172" t="s">
        <v>4687</v>
      </c>
      <c r="B493" s="172"/>
      <c r="C493" s="173" t="s">
        <v>450</v>
      </c>
      <c r="D493" s="172" t="s">
        <v>126</v>
      </c>
      <c r="E493" s="174">
        <v>6.56</v>
      </c>
      <c r="F493" s="174">
        <v>0</v>
      </c>
      <c r="G493" s="174">
        <v>6.56</v>
      </c>
    </row>
    <row r="494" spans="1:7" ht="38.25" x14ac:dyDescent="0.2">
      <c r="A494" s="172" t="s">
        <v>4688</v>
      </c>
      <c r="B494" s="172"/>
      <c r="C494" s="173" t="s">
        <v>451</v>
      </c>
      <c r="D494" s="172" t="s">
        <v>126</v>
      </c>
      <c r="E494" s="174">
        <v>7.25</v>
      </c>
      <c r="F494" s="174">
        <v>0</v>
      </c>
      <c r="G494" s="174">
        <v>7.25</v>
      </c>
    </row>
    <row r="495" spans="1:7" ht="38.25" x14ac:dyDescent="0.2">
      <c r="A495" s="172" t="s">
        <v>4689</v>
      </c>
      <c r="B495" s="172"/>
      <c r="C495" s="173" t="s">
        <v>452</v>
      </c>
      <c r="D495" s="172" t="s">
        <v>126</v>
      </c>
      <c r="E495" s="174">
        <v>9.69</v>
      </c>
      <c r="F495" s="174">
        <v>0</v>
      </c>
      <c r="G495" s="174">
        <v>9.69</v>
      </c>
    </row>
    <row r="496" spans="1:7" ht="38.25" x14ac:dyDescent="0.2">
      <c r="A496" s="172" t="s">
        <v>4690</v>
      </c>
      <c r="B496" s="172"/>
      <c r="C496" s="173" t="s">
        <v>453</v>
      </c>
      <c r="D496" s="172" t="s">
        <v>126</v>
      </c>
      <c r="E496" s="174">
        <v>14.51</v>
      </c>
      <c r="F496" s="174">
        <v>0</v>
      </c>
      <c r="G496" s="174">
        <v>14.51</v>
      </c>
    </row>
    <row r="497" spans="1:7" ht="38.25" x14ac:dyDescent="0.2">
      <c r="A497" s="172" t="s">
        <v>4691</v>
      </c>
      <c r="B497" s="172"/>
      <c r="C497" s="173" t="s">
        <v>454</v>
      </c>
      <c r="D497" s="172" t="s">
        <v>126</v>
      </c>
      <c r="E497" s="174">
        <v>19.329999999999998</v>
      </c>
      <c r="F497" s="174">
        <v>0</v>
      </c>
      <c r="G497" s="174">
        <v>19.329999999999998</v>
      </c>
    </row>
    <row r="498" spans="1:7" ht="25.5" x14ac:dyDescent="0.2">
      <c r="A498" s="172" t="s">
        <v>4692</v>
      </c>
      <c r="B498" s="172"/>
      <c r="C498" s="173" t="s">
        <v>455</v>
      </c>
      <c r="D498" s="172" t="s">
        <v>445</v>
      </c>
      <c r="E498" s="174">
        <v>0.93</v>
      </c>
      <c r="F498" s="174">
        <v>0</v>
      </c>
      <c r="G498" s="174">
        <v>0.93</v>
      </c>
    </row>
    <row r="499" spans="1:7" ht="25.5" x14ac:dyDescent="0.2">
      <c r="A499" s="172" t="s">
        <v>4693</v>
      </c>
      <c r="B499" s="172"/>
      <c r="C499" s="173" t="s">
        <v>456</v>
      </c>
      <c r="D499" s="172" t="s">
        <v>126</v>
      </c>
      <c r="E499" s="174">
        <v>7.55</v>
      </c>
      <c r="F499" s="174">
        <v>0</v>
      </c>
      <c r="G499" s="174">
        <v>7.55</v>
      </c>
    </row>
    <row r="500" spans="1:7" ht="25.5" x14ac:dyDescent="0.2">
      <c r="A500" s="172" t="s">
        <v>4694</v>
      </c>
      <c r="B500" s="172"/>
      <c r="C500" s="173" t="s">
        <v>457</v>
      </c>
      <c r="D500" s="172" t="s">
        <v>126</v>
      </c>
      <c r="E500" s="174">
        <v>10.42</v>
      </c>
      <c r="F500" s="174">
        <v>0</v>
      </c>
      <c r="G500" s="174">
        <v>10.42</v>
      </c>
    </row>
    <row r="501" spans="1:7" ht="25.5" x14ac:dyDescent="0.2">
      <c r="A501" s="172" t="s">
        <v>4695</v>
      </c>
      <c r="B501" s="172"/>
      <c r="C501" s="173" t="s">
        <v>458</v>
      </c>
      <c r="D501" s="172" t="s">
        <v>126</v>
      </c>
      <c r="E501" s="174">
        <v>10.87</v>
      </c>
      <c r="F501" s="174">
        <v>0</v>
      </c>
      <c r="G501" s="174">
        <v>10.87</v>
      </c>
    </row>
    <row r="502" spans="1:7" ht="25.5" x14ac:dyDescent="0.2">
      <c r="A502" s="172" t="s">
        <v>4696</v>
      </c>
      <c r="B502" s="172"/>
      <c r="C502" s="173" t="s">
        <v>459</v>
      </c>
      <c r="D502" s="172" t="s">
        <v>126</v>
      </c>
      <c r="E502" s="174">
        <v>13.9</v>
      </c>
      <c r="F502" s="174">
        <v>0</v>
      </c>
      <c r="G502" s="174">
        <v>13.9</v>
      </c>
    </row>
    <row r="503" spans="1:7" ht="25.5" x14ac:dyDescent="0.2">
      <c r="A503" s="172" t="s">
        <v>4697</v>
      </c>
      <c r="B503" s="172"/>
      <c r="C503" s="173" t="s">
        <v>460</v>
      </c>
      <c r="D503" s="172" t="s">
        <v>126</v>
      </c>
      <c r="E503" s="174">
        <v>20.83</v>
      </c>
      <c r="F503" s="174">
        <v>0</v>
      </c>
      <c r="G503" s="174">
        <v>20.83</v>
      </c>
    </row>
    <row r="504" spans="1:7" ht="25.5" x14ac:dyDescent="0.2">
      <c r="A504" s="172" t="s">
        <v>4698</v>
      </c>
      <c r="B504" s="172"/>
      <c r="C504" s="173" t="s">
        <v>461</v>
      </c>
      <c r="D504" s="172" t="s">
        <v>126</v>
      </c>
      <c r="E504" s="174">
        <v>27.77</v>
      </c>
      <c r="F504" s="174">
        <v>0</v>
      </c>
      <c r="G504" s="174">
        <v>27.77</v>
      </c>
    </row>
    <row r="505" spans="1:7" ht="25.5" x14ac:dyDescent="0.2">
      <c r="A505" s="172" t="s">
        <v>4699</v>
      </c>
      <c r="B505" s="172"/>
      <c r="C505" s="173" t="s">
        <v>462</v>
      </c>
      <c r="D505" s="172" t="s">
        <v>445</v>
      </c>
      <c r="E505" s="174">
        <v>1.35</v>
      </c>
      <c r="F505" s="174">
        <v>0</v>
      </c>
      <c r="G505" s="174">
        <v>1.35</v>
      </c>
    </row>
    <row r="506" spans="1:7" x14ac:dyDescent="0.25">
      <c r="A506" s="163" t="s">
        <v>463</v>
      </c>
      <c r="B506" s="164" t="s">
        <v>464</v>
      </c>
      <c r="C506" s="165"/>
      <c r="D506" s="166"/>
      <c r="E506" s="166"/>
      <c r="F506" s="166"/>
      <c r="G506" s="166"/>
    </row>
    <row r="507" spans="1:7" x14ac:dyDescent="0.25">
      <c r="A507" s="167" t="s">
        <v>4700</v>
      </c>
      <c r="B507" s="168" t="s">
        <v>465</v>
      </c>
      <c r="C507" s="169"/>
      <c r="D507" s="170"/>
      <c r="E507" s="171"/>
      <c r="F507" s="171"/>
      <c r="G507" s="171"/>
    </row>
    <row r="508" spans="1:7" ht="25.5" x14ac:dyDescent="0.2">
      <c r="A508" s="172" t="s">
        <v>4701</v>
      </c>
      <c r="B508" s="172"/>
      <c r="C508" s="173" t="s">
        <v>466</v>
      </c>
      <c r="D508" s="172" t="s">
        <v>126</v>
      </c>
      <c r="E508" s="174">
        <v>0</v>
      </c>
      <c r="F508" s="174">
        <v>31.95</v>
      </c>
      <c r="G508" s="174">
        <v>31.95</v>
      </c>
    </row>
    <row r="509" spans="1:7" ht="25.5" x14ac:dyDescent="0.2">
      <c r="A509" s="172" t="s">
        <v>4702</v>
      </c>
      <c r="B509" s="172"/>
      <c r="C509" s="173" t="s">
        <v>467</v>
      </c>
      <c r="D509" s="172" t="s">
        <v>126</v>
      </c>
      <c r="E509" s="174">
        <v>0</v>
      </c>
      <c r="F509" s="174">
        <v>39.869999999999997</v>
      </c>
      <c r="G509" s="174">
        <v>39.869999999999997</v>
      </c>
    </row>
    <row r="510" spans="1:7" x14ac:dyDescent="0.25">
      <c r="A510" s="167" t="s">
        <v>4703</v>
      </c>
      <c r="B510" s="168" t="s">
        <v>468</v>
      </c>
      <c r="C510" s="169"/>
      <c r="D510" s="170"/>
      <c r="E510" s="171"/>
      <c r="F510" s="171"/>
      <c r="G510" s="171"/>
    </row>
    <row r="511" spans="1:7" ht="25.5" x14ac:dyDescent="0.2">
      <c r="A511" s="172" t="s">
        <v>4704</v>
      </c>
      <c r="B511" s="172"/>
      <c r="C511" s="173" t="s">
        <v>469</v>
      </c>
      <c r="D511" s="172" t="s">
        <v>126</v>
      </c>
      <c r="E511" s="174">
        <v>0</v>
      </c>
      <c r="F511" s="174">
        <v>38.340000000000003</v>
      </c>
      <c r="G511" s="174">
        <v>38.340000000000003</v>
      </c>
    </row>
    <row r="512" spans="1:7" ht="25.5" x14ac:dyDescent="0.2">
      <c r="A512" s="172" t="s">
        <v>4705</v>
      </c>
      <c r="B512" s="172"/>
      <c r="C512" s="173" t="s">
        <v>470</v>
      </c>
      <c r="D512" s="172" t="s">
        <v>126</v>
      </c>
      <c r="E512" s="174">
        <v>0</v>
      </c>
      <c r="F512" s="174">
        <v>49.59</v>
      </c>
      <c r="G512" s="174">
        <v>49.59</v>
      </c>
    </row>
    <row r="513" spans="1:7" x14ac:dyDescent="0.25">
      <c r="A513" s="167" t="s">
        <v>4706</v>
      </c>
      <c r="B513" s="168" t="s">
        <v>471</v>
      </c>
      <c r="C513" s="169"/>
      <c r="D513" s="170"/>
      <c r="E513" s="171"/>
      <c r="F513" s="171"/>
      <c r="G513" s="171"/>
    </row>
    <row r="514" spans="1:7" ht="25.5" x14ac:dyDescent="0.2">
      <c r="A514" s="172" t="s">
        <v>4707</v>
      </c>
      <c r="B514" s="172"/>
      <c r="C514" s="173" t="s">
        <v>472</v>
      </c>
      <c r="D514" s="172" t="s">
        <v>126</v>
      </c>
      <c r="E514" s="174">
        <v>0</v>
      </c>
      <c r="F514" s="174">
        <v>5.5</v>
      </c>
      <c r="G514" s="174">
        <v>5.5</v>
      </c>
    </row>
    <row r="515" spans="1:7" ht="25.5" x14ac:dyDescent="0.2">
      <c r="A515" s="172" t="s">
        <v>4708</v>
      </c>
      <c r="B515" s="172"/>
      <c r="C515" s="173" t="s">
        <v>473</v>
      </c>
      <c r="D515" s="172" t="s">
        <v>126</v>
      </c>
      <c r="E515" s="174">
        <v>0</v>
      </c>
      <c r="F515" s="174">
        <v>11.92</v>
      </c>
      <c r="G515" s="174">
        <v>11.92</v>
      </c>
    </row>
    <row r="516" spans="1:7" ht="12.75" x14ac:dyDescent="0.2">
      <c r="A516" s="172" t="s">
        <v>4709</v>
      </c>
      <c r="B516" s="172"/>
      <c r="C516" s="173" t="s">
        <v>474</v>
      </c>
      <c r="D516" s="172" t="s">
        <v>126</v>
      </c>
      <c r="E516" s="174">
        <v>10.79</v>
      </c>
      <c r="F516" s="174">
        <v>42.94</v>
      </c>
      <c r="G516" s="174">
        <v>53.73</v>
      </c>
    </row>
    <row r="517" spans="1:7" x14ac:dyDescent="0.25">
      <c r="A517" s="167" t="s">
        <v>4710</v>
      </c>
      <c r="B517" s="168" t="s">
        <v>475</v>
      </c>
      <c r="C517" s="169"/>
      <c r="D517" s="170"/>
      <c r="E517" s="171"/>
      <c r="F517" s="171"/>
      <c r="G517" s="171"/>
    </row>
    <row r="518" spans="1:7" ht="25.5" x14ac:dyDescent="0.2">
      <c r="A518" s="172" t="s">
        <v>4711</v>
      </c>
      <c r="B518" s="172"/>
      <c r="C518" s="173" t="s">
        <v>476</v>
      </c>
      <c r="D518" s="172" t="s">
        <v>126</v>
      </c>
      <c r="E518" s="174">
        <v>0</v>
      </c>
      <c r="F518" s="174">
        <v>39.47</v>
      </c>
      <c r="G518" s="174">
        <v>39.47</v>
      </c>
    </row>
    <row r="519" spans="1:7" x14ac:dyDescent="0.25">
      <c r="A519" s="167" t="s">
        <v>4712</v>
      </c>
      <c r="B519" s="168" t="s">
        <v>477</v>
      </c>
      <c r="C519" s="169"/>
      <c r="D519" s="170"/>
      <c r="E519" s="171"/>
      <c r="F519" s="171"/>
      <c r="G519" s="171"/>
    </row>
    <row r="520" spans="1:7" ht="12.75" x14ac:dyDescent="0.2">
      <c r="A520" s="172" t="s">
        <v>4713</v>
      </c>
      <c r="B520" s="172"/>
      <c r="C520" s="173" t="s">
        <v>478</v>
      </c>
      <c r="D520" s="172" t="s">
        <v>126</v>
      </c>
      <c r="E520" s="174">
        <v>0</v>
      </c>
      <c r="F520" s="174">
        <v>7.66</v>
      </c>
      <c r="G520" s="174">
        <v>7.66</v>
      </c>
    </row>
    <row r="521" spans="1:7" x14ac:dyDescent="0.25">
      <c r="A521" s="163" t="s">
        <v>479</v>
      </c>
      <c r="B521" s="164" t="s">
        <v>480</v>
      </c>
      <c r="C521" s="165"/>
      <c r="D521" s="166"/>
      <c r="E521" s="166"/>
      <c r="F521" s="166"/>
      <c r="G521" s="166"/>
    </row>
    <row r="522" spans="1:7" x14ac:dyDescent="0.25">
      <c r="A522" s="167" t="s">
        <v>4714</v>
      </c>
      <c r="B522" s="168" t="s">
        <v>481</v>
      </c>
      <c r="C522" s="169"/>
      <c r="D522" s="170"/>
      <c r="E522" s="171"/>
      <c r="F522" s="171"/>
      <c r="G522" s="171"/>
    </row>
    <row r="523" spans="1:7" ht="25.5" x14ac:dyDescent="0.2">
      <c r="A523" s="172" t="s">
        <v>4715</v>
      </c>
      <c r="B523" s="172"/>
      <c r="C523" s="173" t="s">
        <v>482</v>
      </c>
      <c r="D523" s="172" t="s">
        <v>126</v>
      </c>
      <c r="E523" s="174">
        <v>7.5</v>
      </c>
      <c r="F523" s="174">
        <v>0.18</v>
      </c>
      <c r="G523" s="174">
        <v>7.68</v>
      </c>
    </row>
    <row r="524" spans="1:7" ht="25.5" x14ac:dyDescent="0.2">
      <c r="A524" s="172" t="s">
        <v>4716</v>
      </c>
      <c r="B524" s="172"/>
      <c r="C524" s="173" t="s">
        <v>483</v>
      </c>
      <c r="D524" s="172" t="s">
        <v>126</v>
      </c>
      <c r="E524" s="174">
        <v>7.72</v>
      </c>
      <c r="F524" s="174">
        <v>0.18</v>
      </c>
      <c r="G524" s="174">
        <v>7.9</v>
      </c>
    </row>
    <row r="525" spans="1:7" ht="25.5" x14ac:dyDescent="0.2">
      <c r="A525" s="172" t="s">
        <v>4717</v>
      </c>
      <c r="B525" s="172"/>
      <c r="C525" s="173" t="s">
        <v>484</v>
      </c>
      <c r="D525" s="172" t="s">
        <v>126</v>
      </c>
      <c r="E525" s="174">
        <v>13.34</v>
      </c>
      <c r="F525" s="174">
        <v>0.6</v>
      </c>
      <c r="G525" s="174">
        <v>13.94</v>
      </c>
    </row>
    <row r="526" spans="1:7" ht="25.5" x14ac:dyDescent="0.2">
      <c r="A526" s="172" t="s">
        <v>4718</v>
      </c>
      <c r="B526" s="172"/>
      <c r="C526" s="173" t="s">
        <v>485</v>
      </c>
      <c r="D526" s="172" t="s">
        <v>126</v>
      </c>
      <c r="E526" s="174">
        <v>7.49</v>
      </c>
      <c r="F526" s="174">
        <v>0</v>
      </c>
      <c r="G526" s="174">
        <v>7.49</v>
      </c>
    </row>
    <row r="527" spans="1:7" x14ac:dyDescent="0.25">
      <c r="A527" s="167" t="s">
        <v>4719</v>
      </c>
      <c r="B527" s="168" t="s">
        <v>486</v>
      </c>
      <c r="C527" s="169"/>
      <c r="D527" s="170"/>
      <c r="E527" s="171"/>
      <c r="F527" s="171"/>
      <c r="G527" s="171"/>
    </row>
    <row r="528" spans="1:7" ht="25.5" x14ac:dyDescent="0.2">
      <c r="A528" s="172" t="s">
        <v>4720</v>
      </c>
      <c r="B528" s="172"/>
      <c r="C528" s="173" t="s">
        <v>3900</v>
      </c>
      <c r="D528" s="172" t="s">
        <v>126</v>
      </c>
      <c r="E528" s="174">
        <v>5.5</v>
      </c>
      <c r="F528" s="174">
        <v>0.82</v>
      </c>
      <c r="G528" s="174">
        <v>6.32</v>
      </c>
    </row>
    <row r="529" spans="1:7" ht="25.5" x14ac:dyDescent="0.2">
      <c r="A529" s="172" t="s">
        <v>4721</v>
      </c>
      <c r="B529" s="172"/>
      <c r="C529" s="173" t="s">
        <v>3901</v>
      </c>
      <c r="D529" s="172" t="s">
        <v>126</v>
      </c>
      <c r="E529" s="174">
        <v>6.2</v>
      </c>
      <c r="F529" s="174">
        <v>0.93</v>
      </c>
      <c r="G529" s="174">
        <v>7.13</v>
      </c>
    </row>
    <row r="530" spans="1:7" ht="25.5" x14ac:dyDescent="0.2">
      <c r="A530" s="172" t="s">
        <v>4722</v>
      </c>
      <c r="B530" s="172"/>
      <c r="C530" s="173" t="s">
        <v>3902</v>
      </c>
      <c r="D530" s="172" t="s">
        <v>126</v>
      </c>
      <c r="E530" s="174">
        <v>10</v>
      </c>
      <c r="F530" s="174">
        <v>0.53</v>
      </c>
      <c r="G530" s="174">
        <v>10.53</v>
      </c>
    </row>
    <row r="531" spans="1:7" ht="38.25" x14ac:dyDescent="0.2">
      <c r="A531" s="172" t="s">
        <v>4723</v>
      </c>
      <c r="B531" s="172"/>
      <c r="C531" s="173" t="s">
        <v>3903</v>
      </c>
      <c r="D531" s="172" t="s">
        <v>126</v>
      </c>
      <c r="E531" s="174">
        <v>10.72</v>
      </c>
      <c r="F531" s="174">
        <v>0.51</v>
      </c>
      <c r="G531" s="174">
        <v>11.23</v>
      </c>
    </row>
    <row r="532" spans="1:7" x14ac:dyDescent="0.25">
      <c r="A532" s="167" t="s">
        <v>4724</v>
      </c>
      <c r="B532" s="168" t="s">
        <v>487</v>
      </c>
      <c r="C532" s="169"/>
      <c r="D532" s="170"/>
      <c r="E532" s="171"/>
      <c r="F532" s="171"/>
      <c r="G532" s="171"/>
    </row>
    <row r="533" spans="1:7" ht="25.5" x14ac:dyDescent="0.2">
      <c r="A533" s="172" t="s">
        <v>4725</v>
      </c>
      <c r="B533" s="172"/>
      <c r="C533" s="173" t="s">
        <v>488</v>
      </c>
      <c r="D533" s="172" t="s">
        <v>126</v>
      </c>
      <c r="E533" s="174">
        <v>21.57</v>
      </c>
      <c r="F533" s="174">
        <v>1.19</v>
      </c>
      <c r="G533" s="174">
        <v>22.76</v>
      </c>
    </row>
    <row r="534" spans="1:7" ht="25.5" x14ac:dyDescent="0.2">
      <c r="A534" s="172" t="s">
        <v>4726</v>
      </c>
      <c r="B534" s="172"/>
      <c r="C534" s="173" t="s">
        <v>489</v>
      </c>
      <c r="D534" s="172" t="s">
        <v>126</v>
      </c>
      <c r="E534" s="174">
        <v>18.36</v>
      </c>
      <c r="F534" s="174">
        <v>0.96</v>
      </c>
      <c r="G534" s="174">
        <v>19.32</v>
      </c>
    </row>
    <row r="535" spans="1:7" x14ac:dyDescent="0.25">
      <c r="A535" s="167" t="s">
        <v>4727</v>
      </c>
      <c r="B535" s="168" t="s">
        <v>3904</v>
      </c>
      <c r="C535" s="169"/>
      <c r="D535" s="170"/>
      <c r="E535" s="171"/>
      <c r="F535" s="171"/>
      <c r="G535" s="171"/>
    </row>
    <row r="536" spans="1:7" ht="25.5" x14ac:dyDescent="0.2">
      <c r="A536" s="172" t="s">
        <v>4728</v>
      </c>
      <c r="B536" s="172"/>
      <c r="C536" s="173" t="s">
        <v>3905</v>
      </c>
      <c r="D536" s="172" t="s">
        <v>126</v>
      </c>
      <c r="E536" s="174">
        <v>233.34</v>
      </c>
      <c r="F536" s="174">
        <v>0</v>
      </c>
      <c r="G536" s="174">
        <v>233.34</v>
      </c>
    </row>
    <row r="537" spans="1:7" x14ac:dyDescent="0.25">
      <c r="A537" s="167" t="s">
        <v>4729</v>
      </c>
      <c r="B537" s="168" t="s">
        <v>490</v>
      </c>
      <c r="C537" s="169"/>
      <c r="D537" s="170"/>
      <c r="E537" s="171"/>
      <c r="F537" s="171"/>
      <c r="G537" s="171"/>
    </row>
    <row r="538" spans="1:7" ht="25.5" x14ac:dyDescent="0.2">
      <c r="A538" s="172" t="s">
        <v>4730</v>
      </c>
      <c r="B538" s="172"/>
      <c r="C538" s="173" t="s">
        <v>491</v>
      </c>
      <c r="D538" s="172" t="s">
        <v>126</v>
      </c>
      <c r="E538" s="174">
        <v>2.77</v>
      </c>
      <c r="F538" s="174">
        <v>0.08</v>
      </c>
      <c r="G538" s="174">
        <v>2.85</v>
      </c>
    </row>
    <row r="539" spans="1:7" x14ac:dyDescent="0.25">
      <c r="A539" s="167" t="s">
        <v>4731</v>
      </c>
      <c r="B539" s="168" t="s">
        <v>492</v>
      </c>
      <c r="C539" s="169"/>
      <c r="D539" s="170"/>
      <c r="E539" s="171"/>
      <c r="F539" s="171"/>
      <c r="G539" s="171"/>
    </row>
    <row r="540" spans="1:7" ht="25.5" x14ac:dyDescent="0.2">
      <c r="A540" s="172" t="s">
        <v>4732</v>
      </c>
      <c r="B540" s="172"/>
      <c r="C540" s="173" t="s">
        <v>493</v>
      </c>
      <c r="D540" s="172" t="s">
        <v>126</v>
      </c>
      <c r="E540" s="174">
        <v>2.52</v>
      </c>
      <c r="F540" s="174">
        <v>1.78</v>
      </c>
      <c r="G540" s="174">
        <v>4.3</v>
      </c>
    </row>
    <row r="541" spans="1:7" ht="25.5" x14ac:dyDescent="0.2">
      <c r="A541" s="172" t="s">
        <v>4733</v>
      </c>
      <c r="B541" s="172"/>
      <c r="C541" s="173" t="s">
        <v>494</v>
      </c>
      <c r="D541" s="172" t="s">
        <v>126</v>
      </c>
      <c r="E541" s="174">
        <v>10.65</v>
      </c>
      <c r="F541" s="174">
        <v>1.64</v>
      </c>
      <c r="G541" s="174">
        <v>12.29</v>
      </c>
    </row>
    <row r="542" spans="1:7" x14ac:dyDescent="0.25">
      <c r="A542" s="167" t="s">
        <v>4734</v>
      </c>
      <c r="B542" s="168" t="s">
        <v>495</v>
      </c>
      <c r="C542" s="169"/>
      <c r="D542" s="170"/>
      <c r="E542" s="171"/>
      <c r="F542" s="171"/>
      <c r="G542" s="171"/>
    </row>
    <row r="543" spans="1:7" ht="38.25" x14ac:dyDescent="0.2">
      <c r="A543" s="172" t="s">
        <v>4735</v>
      </c>
      <c r="B543" s="172"/>
      <c r="C543" s="173" t="s">
        <v>496</v>
      </c>
      <c r="D543" s="172" t="s">
        <v>126</v>
      </c>
      <c r="E543" s="174">
        <v>8.75</v>
      </c>
      <c r="F543" s="174">
        <v>0.27</v>
      </c>
      <c r="G543" s="174">
        <v>9.02</v>
      </c>
    </row>
    <row r="544" spans="1:7" ht="38.25" x14ac:dyDescent="0.2">
      <c r="A544" s="172" t="s">
        <v>4736</v>
      </c>
      <c r="B544" s="172"/>
      <c r="C544" s="173" t="s">
        <v>497</v>
      </c>
      <c r="D544" s="172" t="s">
        <v>126</v>
      </c>
      <c r="E544" s="174">
        <v>6.23</v>
      </c>
      <c r="F544" s="174">
        <v>0.19</v>
      </c>
      <c r="G544" s="174">
        <v>6.42</v>
      </c>
    </row>
    <row r="545" spans="1:7" ht="25.5" x14ac:dyDescent="0.2">
      <c r="A545" s="172" t="s">
        <v>4737</v>
      </c>
      <c r="B545" s="172"/>
      <c r="C545" s="173" t="s">
        <v>498</v>
      </c>
      <c r="D545" s="172" t="s">
        <v>126</v>
      </c>
      <c r="E545" s="174">
        <v>6.32</v>
      </c>
      <c r="F545" s="174">
        <v>0.08</v>
      </c>
      <c r="G545" s="174">
        <v>6.4</v>
      </c>
    </row>
    <row r="546" spans="1:7" ht="38.25" x14ac:dyDescent="0.2">
      <c r="A546" s="172" t="s">
        <v>4738</v>
      </c>
      <c r="B546" s="172"/>
      <c r="C546" s="173" t="s">
        <v>499</v>
      </c>
      <c r="D546" s="172" t="s">
        <v>126</v>
      </c>
      <c r="E546" s="174">
        <v>9.9</v>
      </c>
      <c r="F546" s="174">
        <v>0.26</v>
      </c>
      <c r="G546" s="174">
        <v>10.16</v>
      </c>
    </row>
    <row r="547" spans="1:7" x14ac:dyDescent="0.25">
      <c r="A547" s="163" t="s">
        <v>500</v>
      </c>
      <c r="B547" s="164" t="s">
        <v>501</v>
      </c>
      <c r="C547" s="165"/>
      <c r="D547" s="166"/>
      <c r="E547" s="166"/>
      <c r="F547" s="166"/>
      <c r="G547" s="166"/>
    </row>
    <row r="548" spans="1:7" x14ac:dyDescent="0.25">
      <c r="A548" s="167" t="s">
        <v>4739</v>
      </c>
      <c r="B548" s="168" t="s">
        <v>502</v>
      </c>
      <c r="C548" s="169"/>
      <c r="D548" s="170"/>
      <c r="E548" s="171"/>
      <c r="F548" s="171"/>
      <c r="G548" s="171"/>
    </row>
    <row r="549" spans="1:7" ht="12.75" x14ac:dyDescent="0.2">
      <c r="A549" s="172" t="s">
        <v>4740</v>
      </c>
      <c r="B549" s="172"/>
      <c r="C549" s="173" t="s">
        <v>503</v>
      </c>
      <c r="D549" s="172" t="s">
        <v>24</v>
      </c>
      <c r="E549" s="174">
        <v>16.07</v>
      </c>
      <c r="F549" s="174">
        <v>36.53</v>
      </c>
      <c r="G549" s="174">
        <v>52.6</v>
      </c>
    </row>
    <row r="550" spans="1:7" ht="12.75" x14ac:dyDescent="0.2">
      <c r="A550" s="172" t="s">
        <v>4741</v>
      </c>
      <c r="B550" s="172"/>
      <c r="C550" s="173" t="s">
        <v>504</v>
      </c>
      <c r="D550" s="172" t="s">
        <v>24</v>
      </c>
      <c r="E550" s="174">
        <v>8.99</v>
      </c>
      <c r="F550" s="174">
        <v>21.96</v>
      </c>
      <c r="G550" s="174">
        <v>30.95</v>
      </c>
    </row>
    <row r="551" spans="1:7" ht="12.75" x14ac:dyDescent="0.2">
      <c r="A551" s="172" t="s">
        <v>4742</v>
      </c>
      <c r="B551" s="172"/>
      <c r="C551" s="173" t="s">
        <v>505</v>
      </c>
      <c r="D551" s="172" t="s">
        <v>24</v>
      </c>
      <c r="E551" s="174">
        <v>5.98</v>
      </c>
      <c r="F551" s="174">
        <v>5.31</v>
      </c>
      <c r="G551" s="174">
        <v>11.29</v>
      </c>
    </row>
    <row r="552" spans="1:7" ht="12.75" x14ac:dyDescent="0.2">
      <c r="A552" s="172" t="s">
        <v>4743</v>
      </c>
      <c r="B552" s="172"/>
      <c r="C552" s="173" t="s">
        <v>506</v>
      </c>
      <c r="D552" s="172" t="s">
        <v>24</v>
      </c>
      <c r="E552" s="174">
        <v>20.07</v>
      </c>
      <c r="F552" s="174">
        <v>43.36</v>
      </c>
      <c r="G552" s="174">
        <v>63.43</v>
      </c>
    </row>
    <row r="553" spans="1:7" ht="25.5" x14ac:dyDescent="0.2">
      <c r="A553" s="172" t="s">
        <v>4744</v>
      </c>
      <c r="B553" s="172"/>
      <c r="C553" s="173" t="s">
        <v>507</v>
      </c>
      <c r="D553" s="172" t="s">
        <v>24</v>
      </c>
      <c r="E553" s="174">
        <v>124.52</v>
      </c>
      <c r="F553" s="174">
        <v>0</v>
      </c>
      <c r="G553" s="174">
        <v>124.52</v>
      </c>
    </row>
    <row r="554" spans="1:7" ht="25.5" x14ac:dyDescent="0.2">
      <c r="A554" s="172" t="s">
        <v>4745</v>
      </c>
      <c r="B554" s="172"/>
      <c r="C554" s="173" t="s">
        <v>508</v>
      </c>
      <c r="D554" s="172" t="s">
        <v>24</v>
      </c>
      <c r="E554" s="174">
        <v>137.28</v>
      </c>
      <c r="F554" s="174">
        <v>0</v>
      </c>
      <c r="G554" s="174">
        <v>137.28</v>
      </c>
    </row>
    <row r="555" spans="1:7" ht="25.5" x14ac:dyDescent="0.2">
      <c r="A555" s="172" t="s">
        <v>4746</v>
      </c>
      <c r="B555" s="172"/>
      <c r="C555" s="173" t="s">
        <v>509</v>
      </c>
      <c r="D555" s="172" t="s">
        <v>24</v>
      </c>
      <c r="E555" s="174">
        <v>152.72</v>
      </c>
      <c r="F555" s="174">
        <v>0</v>
      </c>
      <c r="G555" s="174">
        <v>152.72</v>
      </c>
    </row>
    <row r="556" spans="1:7" x14ac:dyDescent="0.25">
      <c r="A556" s="167" t="s">
        <v>4747</v>
      </c>
      <c r="B556" s="168" t="s">
        <v>510</v>
      </c>
      <c r="C556" s="169"/>
      <c r="D556" s="170"/>
      <c r="E556" s="171"/>
      <c r="F556" s="171"/>
      <c r="G556" s="171"/>
    </row>
    <row r="557" spans="1:7" ht="25.5" x14ac:dyDescent="0.2">
      <c r="A557" s="172" t="s">
        <v>4748</v>
      </c>
      <c r="B557" s="172"/>
      <c r="C557" s="173" t="s">
        <v>511</v>
      </c>
      <c r="D557" s="172" t="s">
        <v>126</v>
      </c>
      <c r="E557" s="174">
        <v>11.2</v>
      </c>
      <c r="F557" s="174">
        <v>19.920000000000002</v>
      </c>
      <c r="G557" s="174">
        <v>31.12</v>
      </c>
    </row>
    <row r="558" spans="1:7" ht="12.75" x14ac:dyDescent="0.2">
      <c r="A558" s="172" t="s">
        <v>4749</v>
      </c>
      <c r="B558" s="172"/>
      <c r="C558" s="173" t="s">
        <v>512</v>
      </c>
      <c r="D558" s="172" t="s">
        <v>259</v>
      </c>
      <c r="E558" s="174">
        <v>3.15</v>
      </c>
      <c r="F558" s="174">
        <v>1.41</v>
      </c>
      <c r="G558" s="174">
        <v>4.5599999999999996</v>
      </c>
    </row>
    <row r="559" spans="1:7" ht="12.75" x14ac:dyDescent="0.2">
      <c r="A559" s="172" t="s">
        <v>4750</v>
      </c>
      <c r="B559" s="172"/>
      <c r="C559" s="173" t="s">
        <v>513</v>
      </c>
      <c r="D559" s="172" t="s">
        <v>514</v>
      </c>
      <c r="E559" s="174">
        <v>3.02</v>
      </c>
      <c r="F559" s="174">
        <v>1.27</v>
      </c>
      <c r="G559" s="174">
        <v>4.29</v>
      </c>
    </row>
    <row r="560" spans="1:7" ht="25.5" x14ac:dyDescent="0.2">
      <c r="A560" s="172" t="s">
        <v>4751</v>
      </c>
      <c r="B560" s="172"/>
      <c r="C560" s="173" t="s">
        <v>515</v>
      </c>
      <c r="D560" s="172" t="s">
        <v>126</v>
      </c>
      <c r="E560" s="174">
        <v>0</v>
      </c>
      <c r="F560" s="174">
        <v>9.6999999999999993</v>
      </c>
      <c r="G560" s="174">
        <v>9.6999999999999993</v>
      </c>
    </row>
    <row r="561" spans="1:7" x14ac:dyDescent="0.25">
      <c r="A561" s="167" t="s">
        <v>4752</v>
      </c>
      <c r="B561" s="168" t="s">
        <v>516</v>
      </c>
      <c r="C561" s="169"/>
      <c r="D561" s="170"/>
      <c r="E561" s="171"/>
      <c r="F561" s="171"/>
      <c r="G561" s="171"/>
    </row>
    <row r="562" spans="1:7" ht="12.75" x14ac:dyDescent="0.2">
      <c r="A562" s="172" t="s">
        <v>4753</v>
      </c>
      <c r="B562" s="172"/>
      <c r="C562" s="173" t="s">
        <v>517</v>
      </c>
      <c r="D562" s="172" t="s">
        <v>126</v>
      </c>
      <c r="E562" s="174">
        <v>0</v>
      </c>
      <c r="F562" s="174">
        <v>5.5</v>
      </c>
      <c r="G562" s="174">
        <v>5.5</v>
      </c>
    </row>
    <row r="563" spans="1:7" x14ac:dyDescent="0.25">
      <c r="A563" s="167" t="s">
        <v>4754</v>
      </c>
      <c r="B563" s="168" t="s">
        <v>19407</v>
      </c>
      <c r="C563" s="169"/>
      <c r="D563" s="170"/>
      <c r="E563" s="171"/>
      <c r="F563" s="171"/>
      <c r="G563" s="171"/>
    </row>
    <row r="564" spans="1:7" ht="25.5" x14ac:dyDescent="0.2">
      <c r="A564" s="172" t="s">
        <v>4755</v>
      </c>
      <c r="B564" s="172"/>
      <c r="C564" s="173" t="s">
        <v>518</v>
      </c>
      <c r="D564" s="172" t="s">
        <v>24</v>
      </c>
      <c r="E564" s="174">
        <v>18.399999999999999</v>
      </c>
      <c r="F564" s="174">
        <v>0.48</v>
      </c>
      <c r="G564" s="174">
        <v>18.88</v>
      </c>
    </row>
    <row r="565" spans="1:7" ht="12.75" x14ac:dyDescent="0.2">
      <c r="A565" s="172" t="s">
        <v>4756</v>
      </c>
      <c r="B565" s="172"/>
      <c r="C565" s="173" t="s">
        <v>519</v>
      </c>
      <c r="D565" s="172" t="s">
        <v>126</v>
      </c>
      <c r="E565" s="174">
        <v>72.61</v>
      </c>
      <c r="F565" s="174">
        <v>14.13</v>
      </c>
      <c r="G565" s="174">
        <v>86.74</v>
      </c>
    </row>
    <row r="566" spans="1:7" ht="12.75" x14ac:dyDescent="0.2">
      <c r="A566" s="172" t="s">
        <v>4757</v>
      </c>
      <c r="B566" s="172"/>
      <c r="C566" s="173" t="s">
        <v>520</v>
      </c>
      <c r="D566" s="172" t="s">
        <v>126</v>
      </c>
      <c r="E566" s="174">
        <v>79.48</v>
      </c>
      <c r="F566" s="174">
        <v>8.4700000000000006</v>
      </c>
      <c r="G566" s="174">
        <v>87.95</v>
      </c>
    </row>
    <row r="567" spans="1:7" ht="25.5" x14ac:dyDescent="0.2">
      <c r="A567" s="172" t="s">
        <v>4758</v>
      </c>
      <c r="B567" s="172"/>
      <c r="C567" s="173" t="s">
        <v>521</v>
      </c>
      <c r="D567" s="172" t="s">
        <v>24</v>
      </c>
      <c r="E567" s="174">
        <v>3.29</v>
      </c>
      <c r="F567" s="174">
        <v>8.4700000000000006</v>
      </c>
      <c r="G567" s="174">
        <v>11.76</v>
      </c>
    </row>
    <row r="568" spans="1:7" ht="25.5" x14ac:dyDescent="0.2">
      <c r="A568" s="172" t="s">
        <v>4759</v>
      </c>
      <c r="B568" s="172"/>
      <c r="C568" s="173" t="s">
        <v>522</v>
      </c>
      <c r="D568" s="172" t="s">
        <v>24</v>
      </c>
      <c r="E568" s="174">
        <v>5.19</v>
      </c>
      <c r="F568" s="174">
        <v>8.4700000000000006</v>
      </c>
      <c r="G568" s="174">
        <v>13.66</v>
      </c>
    </row>
    <row r="569" spans="1:7" ht="25.5" x14ac:dyDescent="0.2">
      <c r="A569" s="172" t="s">
        <v>4760</v>
      </c>
      <c r="B569" s="172"/>
      <c r="C569" s="173" t="s">
        <v>523</v>
      </c>
      <c r="D569" s="172" t="s">
        <v>24</v>
      </c>
      <c r="E569" s="174">
        <v>10.35</v>
      </c>
      <c r="F569" s="174">
        <v>8.4700000000000006</v>
      </c>
      <c r="G569" s="174">
        <v>18.82</v>
      </c>
    </row>
    <row r="570" spans="1:7" x14ac:dyDescent="0.25">
      <c r="A570" s="167" t="s">
        <v>4761</v>
      </c>
      <c r="B570" s="168" t="s">
        <v>19408</v>
      </c>
      <c r="C570" s="169"/>
      <c r="D570" s="170"/>
      <c r="E570" s="171"/>
      <c r="F570" s="171"/>
      <c r="G570" s="171"/>
    </row>
    <row r="571" spans="1:7" ht="12.75" x14ac:dyDescent="0.2">
      <c r="A571" s="172" t="s">
        <v>4762</v>
      </c>
      <c r="B571" s="172"/>
      <c r="C571" s="173" t="s">
        <v>524</v>
      </c>
      <c r="D571" s="172" t="s">
        <v>51</v>
      </c>
      <c r="E571" s="174">
        <v>3.44</v>
      </c>
      <c r="F571" s="174">
        <v>9.8800000000000008</v>
      </c>
      <c r="G571" s="174">
        <v>13.32</v>
      </c>
    </row>
    <row r="572" spans="1:7" ht="12.75" x14ac:dyDescent="0.2">
      <c r="A572" s="172" t="s">
        <v>4763</v>
      </c>
      <c r="B572" s="172"/>
      <c r="C572" s="173" t="s">
        <v>525</v>
      </c>
      <c r="D572" s="172" t="s">
        <v>51</v>
      </c>
      <c r="E572" s="174">
        <v>6.85</v>
      </c>
      <c r="F572" s="174">
        <v>9.8800000000000008</v>
      </c>
      <c r="G572" s="174">
        <v>16.73</v>
      </c>
    </row>
    <row r="573" spans="1:7" ht="12.75" x14ac:dyDescent="0.2">
      <c r="A573" s="172" t="s">
        <v>4764</v>
      </c>
      <c r="B573" s="172"/>
      <c r="C573" s="173" t="s">
        <v>526</v>
      </c>
      <c r="D573" s="172" t="s">
        <v>51</v>
      </c>
      <c r="E573" s="174">
        <v>9.09</v>
      </c>
      <c r="F573" s="174">
        <v>11.31</v>
      </c>
      <c r="G573" s="174">
        <v>20.399999999999999</v>
      </c>
    </row>
    <row r="574" spans="1:7" ht="12.75" x14ac:dyDescent="0.2">
      <c r="A574" s="172" t="s">
        <v>4765</v>
      </c>
      <c r="B574" s="172"/>
      <c r="C574" s="173" t="s">
        <v>527</v>
      </c>
      <c r="D574" s="172" t="s">
        <v>51</v>
      </c>
      <c r="E574" s="174">
        <v>9.3699999999999992</v>
      </c>
      <c r="F574" s="174">
        <v>14.13</v>
      </c>
      <c r="G574" s="174">
        <v>23.5</v>
      </c>
    </row>
    <row r="575" spans="1:7" x14ac:dyDescent="0.25">
      <c r="A575" s="167" t="s">
        <v>4766</v>
      </c>
      <c r="B575" s="168" t="s">
        <v>528</v>
      </c>
      <c r="C575" s="169"/>
      <c r="D575" s="170"/>
      <c r="E575" s="171"/>
      <c r="F575" s="171"/>
      <c r="G575" s="171"/>
    </row>
    <row r="576" spans="1:7" ht="38.25" x14ac:dyDescent="0.2">
      <c r="A576" s="172" t="s">
        <v>4767</v>
      </c>
      <c r="B576" s="172"/>
      <c r="C576" s="173" t="s">
        <v>3906</v>
      </c>
      <c r="D576" s="172" t="s">
        <v>22</v>
      </c>
      <c r="E576" s="174">
        <v>5715.07</v>
      </c>
      <c r="F576" s="174">
        <v>0</v>
      </c>
      <c r="G576" s="174">
        <v>5715.07</v>
      </c>
    </row>
    <row r="577" spans="1:7" ht="38.25" x14ac:dyDescent="0.2">
      <c r="A577" s="172" t="s">
        <v>4768</v>
      </c>
      <c r="B577" s="172"/>
      <c r="C577" s="173" t="s">
        <v>529</v>
      </c>
      <c r="D577" s="172" t="s">
        <v>530</v>
      </c>
      <c r="E577" s="174">
        <v>526.14</v>
      </c>
      <c r="F577" s="174">
        <v>0</v>
      </c>
      <c r="G577" s="174">
        <v>526.14</v>
      </c>
    </row>
    <row r="578" spans="1:7" ht="12.75" x14ac:dyDescent="0.2">
      <c r="A578" s="172" t="s">
        <v>4769</v>
      </c>
      <c r="B578" s="172"/>
      <c r="C578" s="173" t="s">
        <v>531</v>
      </c>
      <c r="D578" s="172" t="s">
        <v>4</v>
      </c>
      <c r="E578" s="174">
        <v>311.31</v>
      </c>
      <c r="F578" s="174">
        <v>0</v>
      </c>
      <c r="G578" s="174">
        <v>311.31</v>
      </c>
    </row>
    <row r="579" spans="1:7" ht="25.5" x14ac:dyDescent="0.2">
      <c r="A579" s="172" t="s">
        <v>4770</v>
      </c>
      <c r="B579" s="172"/>
      <c r="C579" s="173" t="s">
        <v>532</v>
      </c>
      <c r="D579" s="172" t="s">
        <v>533</v>
      </c>
      <c r="E579" s="174">
        <v>2.34</v>
      </c>
      <c r="F579" s="174">
        <v>2.56</v>
      </c>
      <c r="G579" s="174">
        <v>4.9000000000000004</v>
      </c>
    </row>
    <row r="580" spans="1:7" x14ac:dyDescent="0.25">
      <c r="A580" s="167" t="s">
        <v>4771</v>
      </c>
      <c r="B580" s="168" t="s">
        <v>534</v>
      </c>
      <c r="C580" s="169"/>
      <c r="D580" s="170"/>
      <c r="E580" s="171"/>
      <c r="F580" s="171"/>
      <c r="G580" s="171"/>
    </row>
    <row r="581" spans="1:7" ht="12.75" x14ac:dyDescent="0.2">
      <c r="A581" s="172" t="s">
        <v>4772</v>
      </c>
      <c r="B581" s="172"/>
      <c r="C581" s="173" t="s">
        <v>535</v>
      </c>
      <c r="D581" s="172" t="s">
        <v>126</v>
      </c>
      <c r="E581" s="174">
        <v>82.13</v>
      </c>
      <c r="F581" s="174">
        <v>84.75</v>
      </c>
      <c r="G581" s="174">
        <v>166.88</v>
      </c>
    </row>
    <row r="582" spans="1:7" ht="12.75" x14ac:dyDescent="0.2">
      <c r="A582" s="172" t="s">
        <v>4773</v>
      </c>
      <c r="B582" s="172"/>
      <c r="C582" s="173" t="s">
        <v>536</v>
      </c>
      <c r="D582" s="172" t="s">
        <v>126</v>
      </c>
      <c r="E582" s="174">
        <v>157.91</v>
      </c>
      <c r="F582" s="174">
        <v>164.12</v>
      </c>
      <c r="G582" s="174">
        <v>322.02999999999997</v>
      </c>
    </row>
    <row r="583" spans="1:7" ht="51" x14ac:dyDescent="0.2">
      <c r="A583" s="172" t="s">
        <v>19224</v>
      </c>
      <c r="B583" s="172"/>
      <c r="C583" s="173" t="s">
        <v>19225</v>
      </c>
      <c r="D583" s="172" t="s">
        <v>126</v>
      </c>
      <c r="E583" s="174">
        <v>382.92</v>
      </c>
      <c r="F583" s="174">
        <v>75.849999999999994</v>
      </c>
      <c r="G583" s="174">
        <v>458.77</v>
      </c>
    </row>
    <row r="584" spans="1:7" ht="51" x14ac:dyDescent="0.2">
      <c r="A584" s="172" t="s">
        <v>19226</v>
      </c>
      <c r="B584" s="172"/>
      <c r="C584" s="173" t="s">
        <v>19227</v>
      </c>
      <c r="D584" s="172" t="s">
        <v>126</v>
      </c>
      <c r="E584" s="174">
        <v>307.91000000000003</v>
      </c>
      <c r="F584" s="174">
        <v>93.15</v>
      </c>
      <c r="G584" s="174">
        <v>401.06</v>
      </c>
    </row>
    <row r="585" spans="1:7" x14ac:dyDescent="0.25">
      <c r="A585" s="163" t="s">
        <v>537</v>
      </c>
      <c r="B585" s="164" t="s">
        <v>538</v>
      </c>
      <c r="C585" s="165"/>
      <c r="D585" s="166"/>
      <c r="E585" s="166"/>
      <c r="F585" s="166"/>
      <c r="G585" s="166"/>
    </row>
    <row r="586" spans="1:7" x14ac:dyDescent="0.25">
      <c r="A586" s="167" t="s">
        <v>4774</v>
      </c>
      <c r="B586" s="168" t="s">
        <v>539</v>
      </c>
      <c r="C586" s="169"/>
      <c r="D586" s="170"/>
      <c r="E586" s="171"/>
      <c r="F586" s="171"/>
      <c r="G586" s="171"/>
    </row>
    <row r="587" spans="1:7" ht="12.75" x14ac:dyDescent="0.2">
      <c r="A587" s="172" t="s">
        <v>4775</v>
      </c>
      <c r="B587" s="172"/>
      <c r="C587" s="173" t="s">
        <v>540</v>
      </c>
      <c r="D587" s="172" t="s">
        <v>24</v>
      </c>
      <c r="E587" s="174">
        <v>19.059999999999999</v>
      </c>
      <c r="F587" s="174">
        <v>35.69</v>
      </c>
      <c r="G587" s="174">
        <v>54.75</v>
      </c>
    </row>
    <row r="588" spans="1:7" ht="12.75" x14ac:dyDescent="0.2">
      <c r="A588" s="172" t="s">
        <v>4776</v>
      </c>
      <c r="B588" s="172"/>
      <c r="C588" s="173" t="s">
        <v>541</v>
      </c>
      <c r="D588" s="172" t="s">
        <v>24</v>
      </c>
      <c r="E588" s="174">
        <v>73.47</v>
      </c>
      <c r="F588" s="174">
        <v>41.19</v>
      </c>
      <c r="G588" s="174">
        <v>114.66</v>
      </c>
    </row>
    <row r="589" spans="1:7" ht="12.75" x14ac:dyDescent="0.2">
      <c r="A589" s="172" t="s">
        <v>4777</v>
      </c>
      <c r="B589" s="172"/>
      <c r="C589" s="173" t="s">
        <v>542</v>
      </c>
      <c r="D589" s="172" t="s">
        <v>24</v>
      </c>
      <c r="E589" s="174">
        <v>28.53</v>
      </c>
      <c r="F589" s="174">
        <v>32.96</v>
      </c>
      <c r="G589" s="174">
        <v>61.49</v>
      </c>
    </row>
    <row r="590" spans="1:7" ht="25.5" x14ac:dyDescent="0.2">
      <c r="A590" s="172" t="s">
        <v>19614</v>
      </c>
      <c r="B590" s="172"/>
      <c r="C590" s="173" t="s">
        <v>19409</v>
      </c>
      <c r="D590" s="172" t="s">
        <v>24</v>
      </c>
      <c r="E590" s="174">
        <v>0</v>
      </c>
      <c r="F590" s="174">
        <v>4.2300000000000004</v>
      </c>
      <c r="G590" s="174">
        <v>4.2300000000000004</v>
      </c>
    </row>
    <row r="591" spans="1:7" ht="25.5" x14ac:dyDescent="0.2">
      <c r="A591" s="172" t="s">
        <v>19615</v>
      </c>
      <c r="B591" s="172"/>
      <c r="C591" s="173" t="s">
        <v>19410</v>
      </c>
      <c r="D591" s="172" t="s">
        <v>24</v>
      </c>
      <c r="E591" s="174">
        <v>0</v>
      </c>
      <c r="F591" s="174">
        <v>5.03</v>
      </c>
      <c r="G591" s="174">
        <v>5.03</v>
      </c>
    </row>
    <row r="592" spans="1:7" x14ac:dyDescent="0.25">
      <c r="A592" s="167" t="s">
        <v>4778</v>
      </c>
      <c r="B592" s="168" t="s">
        <v>543</v>
      </c>
      <c r="C592" s="169"/>
      <c r="D592" s="170"/>
      <c r="E592" s="171"/>
      <c r="F592" s="171"/>
      <c r="G592" s="171"/>
    </row>
    <row r="593" spans="1:7" ht="25.5" x14ac:dyDescent="0.2">
      <c r="A593" s="172" t="s">
        <v>4779</v>
      </c>
      <c r="B593" s="172"/>
      <c r="C593" s="173" t="s">
        <v>544</v>
      </c>
      <c r="D593" s="172" t="s">
        <v>24</v>
      </c>
      <c r="E593" s="174">
        <v>53.04</v>
      </c>
      <c r="F593" s="174">
        <v>38.450000000000003</v>
      </c>
      <c r="G593" s="174">
        <v>91.49</v>
      </c>
    </row>
    <row r="594" spans="1:7" ht="25.5" x14ac:dyDescent="0.2">
      <c r="A594" s="172" t="s">
        <v>4780</v>
      </c>
      <c r="B594" s="172"/>
      <c r="C594" s="173" t="s">
        <v>545</v>
      </c>
      <c r="D594" s="172" t="s">
        <v>24</v>
      </c>
      <c r="E594" s="174">
        <v>56.01</v>
      </c>
      <c r="F594" s="174">
        <v>38.450000000000003</v>
      </c>
      <c r="G594" s="174">
        <v>94.46</v>
      </c>
    </row>
    <row r="595" spans="1:7" ht="25.5" x14ac:dyDescent="0.2">
      <c r="A595" s="172" t="s">
        <v>4781</v>
      </c>
      <c r="B595" s="172"/>
      <c r="C595" s="173" t="s">
        <v>546</v>
      </c>
      <c r="D595" s="172" t="s">
        <v>24</v>
      </c>
      <c r="E595" s="174">
        <v>47.71</v>
      </c>
      <c r="F595" s="174">
        <v>68.650000000000006</v>
      </c>
      <c r="G595" s="174">
        <v>116.36</v>
      </c>
    </row>
    <row r="596" spans="1:7" ht="25.5" x14ac:dyDescent="0.2">
      <c r="A596" s="172" t="s">
        <v>4782</v>
      </c>
      <c r="B596" s="172"/>
      <c r="C596" s="173" t="s">
        <v>547</v>
      </c>
      <c r="D596" s="172" t="s">
        <v>24</v>
      </c>
      <c r="E596" s="174">
        <v>34.47</v>
      </c>
      <c r="F596" s="174">
        <v>37.07</v>
      </c>
      <c r="G596" s="174">
        <v>71.540000000000006</v>
      </c>
    </row>
    <row r="597" spans="1:7" ht="25.5" x14ac:dyDescent="0.2">
      <c r="A597" s="172" t="s">
        <v>4783</v>
      </c>
      <c r="B597" s="172"/>
      <c r="C597" s="173" t="s">
        <v>548</v>
      </c>
      <c r="D597" s="172" t="s">
        <v>24</v>
      </c>
      <c r="E597" s="174">
        <v>19.18</v>
      </c>
      <c r="F597" s="174">
        <v>30.2</v>
      </c>
      <c r="G597" s="174">
        <v>49.38</v>
      </c>
    </row>
    <row r="598" spans="1:7" ht="12.75" x14ac:dyDescent="0.2">
      <c r="A598" s="172" t="s">
        <v>4784</v>
      </c>
      <c r="B598" s="172"/>
      <c r="C598" s="173" t="s">
        <v>549</v>
      </c>
      <c r="D598" s="172" t="s">
        <v>24</v>
      </c>
      <c r="E598" s="174">
        <v>54.19</v>
      </c>
      <c r="F598" s="174">
        <v>60.1</v>
      </c>
      <c r="G598" s="174">
        <v>114.29</v>
      </c>
    </row>
    <row r="599" spans="1:7" ht="25.5" x14ac:dyDescent="0.2">
      <c r="A599" s="172" t="s">
        <v>4785</v>
      </c>
      <c r="B599" s="172"/>
      <c r="C599" s="173" t="s">
        <v>3907</v>
      </c>
      <c r="D599" s="172" t="s">
        <v>24</v>
      </c>
      <c r="E599" s="174">
        <v>43.28</v>
      </c>
      <c r="F599" s="174">
        <v>23.75</v>
      </c>
      <c r="G599" s="174">
        <v>67.03</v>
      </c>
    </row>
    <row r="600" spans="1:7" ht="25.5" x14ac:dyDescent="0.2">
      <c r="A600" s="172" t="s">
        <v>4786</v>
      </c>
      <c r="B600" s="172"/>
      <c r="C600" s="173" t="s">
        <v>3908</v>
      </c>
      <c r="D600" s="172" t="s">
        <v>24</v>
      </c>
      <c r="E600" s="174">
        <v>43.28</v>
      </c>
      <c r="F600" s="174">
        <v>42.28</v>
      </c>
      <c r="G600" s="174">
        <v>85.56</v>
      </c>
    </row>
    <row r="601" spans="1:7" ht="25.5" x14ac:dyDescent="0.2">
      <c r="A601" s="172" t="s">
        <v>4787</v>
      </c>
      <c r="B601" s="172"/>
      <c r="C601" s="173" t="s">
        <v>3909</v>
      </c>
      <c r="D601" s="172" t="s">
        <v>24</v>
      </c>
      <c r="E601" s="174">
        <v>28.15</v>
      </c>
      <c r="F601" s="174">
        <v>72.48</v>
      </c>
      <c r="G601" s="174">
        <v>100.63</v>
      </c>
    </row>
    <row r="602" spans="1:7" x14ac:dyDescent="0.25">
      <c r="A602" s="167" t="s">
        <v>4788</v>
      </c>
      <c r="B602" s="168" t="s">
        <v>550</v>
      </c>
      <c r="C602" s="169"/>
      <c r="D602" s="170"/>
      <c r="E602" s="171"/>
      <c r="F602" s="171"/>
      <c r="G602" s="171"/>
    </row>
    <row r="603" spans="1:7" ht="25.5" x14ac:dyDescent="0.2">
      <c r="A603" s="172" t="s">
        <v>4789</v>
      </c>
      <c r="B603" s="172"/>
      <c r="C603" s="173" t="s">
        <v>551</v>
      </c>
      <c r="D603" s="172" t="s">
        <v>51</v>
      </c>
      <c r="E603" s="174">
        <v>58.42</v>
      </c>
      <c r="F603" s="174">
        <v>6.51</v>
      </c>
      <c r="G603" s="174">
        <v>64.930000000000007</v>
      </c>
    </row>
    <row r="604" spans="1:7" ht="25.5" x14ac:dyDescent="0.2">
      <c r="A604" s="172" t="s">
        <v>4790</v>
      </c>
      <c r="B604" s="172"/>
      <c r="C604" s="173" t="s">
        <v>552</v>
      </c>
      <c r="D604" s="172" t="s">
        <v>51</v>
      </c>
      <c r="E604" s="174">
        <v>71.319999999999993</v>
      </c>
      <c r="F604" s="174">
        <v>6.51</v>
      </c>
      <c r="G604" s="174">
        <v>77.83</v>
      </c>
    </row>
    <row r="605" spans="1:7" ht="25.5" x14ac:dyDescent="0.2">
      <c r="A605" s="172" t="s">
        <v>4791</v>
      </c>
      <c r="B605" s="172"/>
      <c r="C605" s="173" t="s">
        <v>553</v>
      </c>
      <c r="D605" s="172" t="s">
        <v>51</v>
      </c>
      <c r="E605" s="174">
        <v>88.53</v>
      </c>
      <c r="F605" s="174">
        <v>6.51</v>
      </c>
      <c r="G605" s="174">
        <v>95.04</v>
      </c>
    </row>
    <row r="606" spans="1:7" ht="25.5" x14ac:dyDescent="0.2">
      <c r="A606" s="172" t="s">
        <v>4792</v>
      </c>
      <c r="B606" s="172"/>
      <c r="C606" s="173" t="s">
        <v>554</v>
      </c>
      <c r="D606" s="172" t="s">
        <v>51</v>
      </c>
      <c r="E606" s="174">
        <v>106.91</v>
      </c>
      <c r="F606" s="174">
        <v>6.51</v>
      </c>
      <c r="G606" s="174">
        <v>113.42</v>
      </c>
    </row>
    <row r="607" spans="1:7" ht="25.5" x14ac:dyDescent="0.2">
      <c r="A607" s="172" t="s">
        <v>4793</v>
      </c>
      <c r="B607" s="172"/>
      <c r="C607" s="173" t="s">
        <v>555</v>
      </c>
      <c r="D607" s="172" t="s">
        <v>51</v>
      </c>
      <c r="E607" s="174">
        <v>123.26</v>
      </c>
      <c r="F607" s="174">
        <v>6.51</v>
      </c>
      <c r="G607" s="174">
        <v>129.77000000000001</v>
      </c>
    </row>
    <row r="608" spans="1:7" ht="25.5" x14ac:dyDescent="0.2">
      <c r="A608" s="172" t="s">
        <v>4794</v>
      </c>
      <c r="B608" s="172"/>
      <c r="C608" s="173" t="s">
        <v>556</v>
      </c>
      <c r="D608" s="172" t="s">
        <v>51</v>
      </c>
      <c r="E608" s="174">
        <v>136.66</v>
      </c>
      <c r="F608" s="174">
        <v>6.51</v>
      </c>
      <c r="G608" s="174">
        <v>143.16999999999999</v>
      </c>
    </row>
    <row r="609" spans="1:7" ht="25.5" x14ac:dyDescent="0.2">
      <c r="A609" s="172" t="s">
        <v>4795</v>
      </c>
      <c r="B609" s="172"/>
      <c r="C609" s="173" t="s">
        <v>557</v>
      </c>
      <c r="D609" s="172" t="s">
        <v>51</v>
      </c>
      <c r="E609" s="174">
        <v>139.81</v>
      </c>
      <c r="F609" s="174">
        <v>6.51</v>
      </c>
      <c r="G609" s="174">
        <v>146.32</v>
      </c>
    </row>
    <row r="610" spans="1:7" x14ac:dyDescent="0.25">
      <c r="A610" s="167" t="s">
        <v>4796</v>
      </c>
      <c r="B610" s="168" t="s">
        <v>558</v>
      </c>
      <c r="C610" s="169"/>
      <c r="D610" s="170"/>
      <c r="E610" s="171"/>
      <c r="F610" s="171"/>
      <c r="G610" s="171"/>
    </row>
    <row r="611" spans="1:7" ht="38.25" x14ac:dyDescent="0.2">
      <c r="A611" s="172" t="s">
        <v>4797</v>
      </c>
      <c r="B611" s="172"/>
      <c r="C611" s="173" t="s">
        <v>559</v>
      </c>
      <c r="D611" s="172" t="s">
        <v>126</v>
      </c>
      <c r="E611" s="174">
        <v>248.96</v>
      </c>
      <c r="F611" s="174">
        <v>48.34</v>
      </c>
      <c r="G611" s="174">
        <v>297.3</v>
      </c>
    </row>
    <row r="612" spans="1:7" x14ac:dyDescent="0.25">
      <c r="A612" s="163" t="s">
        <v>560</v>
      </c>
      <c r="B612" s="164" t="s">
        <v>561</v>
      </c>
      <c r="C612" s="165"/>
      <c r="D612" s="166"/>
      <c r="E612" s="166"/>
      <c r="F612" s="166"/>
      <c r="G612" s="166"/>
    </row>
    <row r="613" spans="1:7" x14ac:dyDescent="0.25">
      <c r="A613" s="167" t="s">
        <v>4798</v>
      </c>
      <c r="B613" s="168" t="s">
        <v>562</v>
      </c>
      <c r="C613" s="169"/>
      <c r="D613" s="170"/>
      <c r="E613" s="171"/>
      <c r="F613" s="171"/>
      <c r="G613" s="171"/>
    </row>
    <row r="614" spans="1:7" ht="12.75" x14ac:dyDescent="0.2">
      <c r="A614" s="172" t="s">
        <v>4799</v>
      </c>
      <c r="B614" s="172"/>
      <c r="C614" s="173" t="s">
        <v>563</v>
      </c>
      <c r="D614" s="172" t="s">
        <v>259</v>
      </c>
      <c r="E614" s="174">
        <v>4.5599999999999996</v>
      </c>
      <c r="F614" s="174">
        <v>1.61</v>
      </c>
      <c r="G614" s="174">
        <v>6.17</v>
      </c>
    </row>
    <row r="615" spans="1:7" ht="25.5" x14ac:dyDescent="0.2">
      <c r="A615" s="172" t="s">
        <v>4800</v>
      </c>
      <c r="B615" s="172"/>
      <c r="C615" s="173" t="s">
        <v>564</v>
      </c>
      <c r="D615" s="172" t="s">
        <v>259</v>
      </c>
      <c r="E615" s="174">
        <v>4.12</v>
      </c>
      <c r="F615" s="174">
        <v>1.61</v>
      </c>
      <c r="G615" s="174">
        <v>5.73</v>
      </c>
    </row>
    <row r="616" spans="1:7" ht="25.5" x14ac:dyDescent="0.2">
      <c r="A616" s="172" t="s">
        <v>4801</v>
      </c>
      <c r="B616" s="172"/>
      <c r="C616" s="173" t="s">
        <v>565</v>
      </c>
      <c r="D616" s="172" t="s">
        <v>259</v>
      </c>
      <c r="E616" s="174">
        <v>4.51</v>
      </c>
      <c r="F616" s="174">
        <v>1.61</v>
      </c>
      <c r="G616" s="174">
        <v>6.12</v>
      </c>
    </row>
    <row r="617" spans="1:7" x14ac:dyDescent="0.25">
      <c r="A617" s="167" t="s">
        <v>4802</v>
      </c>
      <c r="B617" s="168" t="s">
        <v>566</v>
      </c>
      <c r="C617" s="169"/>
      <c r="D617" s="170"/>
      <c r="E617" s="171"/>
      <c r="F617" s="171"/>
      <c r="G617" s="171"/>
    </row>
    <row r="618" spans="1:7" ht="12.75" x14ac:dyDescent="0.2">
      <c r="A618" s="172" t="s">
        <v>4803</v>
      </c>
      <c r="B618" s="172"/>
      <c r="C618" s="173" t="s">
        <v>567</v>
      </c>
      <c r="D618" s="172" t="s">
        <v>259</v>
      </c>
      <c r="E618" s="174">
        <v>5.2</v>
      </c>
      <c r="F618" s="174">
        <v>0.81</v>
      </c>
      <c r="G618" s="174">
        <v>6.01</v>
      </c>
    </row>
    <row r="619" spans="1:7" x14ac:dyDescent="0.25">
      <c r="A619" s="163" t="s">
        <v>568</v>
      </c>
      <c r="B619" s="164" t="s">
        <v>569</v>
      </c>
      <c r="C619" s="165"/>
      <c r="D619" s="166"/>
      <c r="E619" s="166"/>
      <c r="F619" s="166"/>
      <c r="G619" s="166"/>
    </row>
    <row r="620" spans="1:7" x14ac:dyDescent="0.25">
      <c r="A620" s="167" t="s">
        <v>4804</v>
      </c>
      <c r="B620" s="168" t="s">
        <v>570</v>
      </c>
      <c r="C620" s="169"/>
      <c r="D620" s="170"/>
      <c r="E620" s="171"/>
      <c r="F620" s="171"/>
      <c r="G620" s="171"/>
    </row>
    <row r="621" spans="1:7" ht="12.75" x14ac:dyDescent="0.2">
      <c r="A621" s="172" t="s">
        <v>4805</v>
      </c>
      <c r="B621" s="172"/>
      <c r="C621" s="173" t="s">
        <v>571</v>
      </c>
      <c r="D621" s="172" t="s">
        <v>126</v>
      </c>
      <c r="E621" s="174">
        <v>266.04000000000002</v>
      </c>
      <c r="F621" s="174">
        <v>0</v>
      </c>
      <c r="G621" s="174">
        <v>266.04000000000002</v>
      </c>
    </row>
    <row r="622" spans="1:7" ht="12.75" x14ac:dyDescent="0.2">
      <c r="A622" s="172" t="s">
        <v>4806</v>
      </c>
      <c r="B622" s="172"/>
      <c r="C622" s="173" t="s">
        <v>572</v>
      </c>
      <c r="D622" s="172" t="s">
        <v>126</v>
      </c>
      <c r="E622" s="174">
        <v>272.54000000000002</v>
      </c>
      <c r="F622" s="174">
        <v>0</v>
      </c>
      <c r="G622" s="174">
        <v>272.54000000000002</v>
      </c>
    </row>
    <row r="623" spans="1:7" ht="12.75" x14ac:dyDescent="0.2">
      <c r="A623" s="172" t="s">
        <v>4807</v>
      </c>
      <c r="B623" s="172"/>
      <c r="C623" s="173" t="s">
        <v>573</v>
      </c>
      <c r="D623" s="172" t="s">
        <v>126</v>
      </c>
      <c r="E623" s="174">
        <v>282.57</v>
      </c>
      <c r="F623" s="174">
        <v>0</v>
      </c>
      <c r="G623" s="174">
        <v>282.57</v>
      </c>
    </row>
    <row r="624" spans="1:7" ht="12.75" x14ac:dyDescent="0.2">
      <c r="A624" s="172" t="s">
        <v>4808</v>
      </c>
      <c r="B624" s="172"/>
      <c r="C624" s="173" t="s">
        <v>574</v>
      </c>
      <c r="D624" s="172" t="s">
        <v>126</v>
      </c>
      <c r="E624" s="174">
        <v>296.94</v>
      </c>
      <c r="F624" s="174">
        <v>0</v>
      </c>
      <c r="G624" s="174">
        <v>296.94</v>
      </c>
    </row>
    <row r="625" spans="1:7" ht="12.75" x14ac:dyDescent="0.2">
      <c r="A625" s="172" t="s">
        <v>4809</v>
      </c>
      <c r="B625" s="172"/>
      <c r="C625" s="173" t="s">
        <v>575</v>
      </c>
      <c r="D625" s="172" t="s">
        <v>126</v>
      </c>
      <c r="E625" s="174">
        <v>314.33</v>
      </c>
      <c r="F625" s="174">
        <v>0</v>
      </c>
      <c r="G625" s="174">
        <v>314.33</v>
      </c>
    </row>
    <row r="626" spans="1:7" ht="25.5" x14ac:dyDescent="0.2">
      <c r="A626" s="172" t="s">
        <v>4810</v>
      </c>
      <c r="B626" s="172"/>
      <c r="C626" s="173" t="s">
        <v>576</v>
      </c>
      <c r="D626" s="172" t="s">
        <v>126</v>
      </c>
      <c r="E626" s="174">
        <v>298.14</v>
      </c>
      <c r="F626" s="174">
        <v>0</v>
      </c>
      <c r="G626" s="174">
        <v>298.14</v>
      </c>
    </row>
    <row r="627" spans="1:7" ht="25.5" x14ac:dyDescent="0.2">
      <c r="A627" s="172" t="s">
        <v>4811</v>
      </c>
      <c r="B627" s="172"/>
      <c r="C627" s="173" t="s">
        <v>577</v>
      </c>
      <c r="D627" s="172" t="s">
        <v>126</v>
      </c>
      <c r="E627" s="174">
        <v>307.20999999999998</v>
      </c>
      <c r="F627" s="174">
        <v>0</v>
      </c>
      <c r="G627" s="174">
        <v>307.20999999999998</v>
      </c>
    </row>
    <row r="628" spans="1:7" ht="25.5" x14ac:dyDescent="0.2">
      <c r="A628" s="172" t="s">
        <v>4812</v>
      </c>
      <c r="B628" s="172"/>
      <c r="C628" s="173" t="s">
        <v>578</v>
      </c>
      <c r="D628" s="172" t="s">
        <v>126</v>
      </c>
      <c r="E628" s="174">
        <v>314.77</v>
      </c>
      <c r="F628" s="174">
        <v>0</v>
      </c>
      <c r="G628" s="174">
        <v>314.77</v>
      </c>
    </row>
    <row r="629" spans="1:7" ht="25.5" x14ac:dyDescent="0.2">
      <c r="A629" s="172" t="s">
        <v>4813</v>
      </c>
      <c r="B629" s="172"/>
      <c r="C629" s="173" t="s">
        <v>579</v>
      </c>
      <c r="D629" s="172" t="s">
        <v>126</v>
      </c>
      <c r="E629" s="174">
        <v>332.16</v>
      </c>
      <c r="F629" s="174">
        <v>0</v>
      </c>
      <c r="G629" s="174">
        <v>332.16</v>
      </c>
    </row>
    <row r="630" spans="1:7" ht="25.5" x14ac:dyDescent="0.2">
      <c r="A630" s="172" t="s">
        <v>4814</v>
      </c>
      <c r="B630" s="172"/>
      <c r="C630" s="173" t="s">
        <v>580</v>
      </c>
      <c r="D630" s="172" t="s">
        <v>126</v>
      </c>
      <c r="E630" s="174">
        <v>350.21</v>
      </c>
      <c r="F630" s="174">
        <v>0</v>
      </c>
      <c r="G630" s="174">
        <v>350.21</v>
      </c>
    </row>
    <row r="631" spans="1:7" ht="25.5" x14ac:dyDescent="0.2">
      <c r="A631" s="172" t="s">
        <v>4815</v>
      </c>
      <c r="B631" s="172"/>
      <c r="C631" s="173" t="s">
        <v>581</v>
      </c>
      <c r="D631" s="172" t="s">
        <v>126</v>
      </c>
      <c r="E631" s="174">
        <v>311.07</v>
      </c>
      <c r="F631" s="174">
        <v>0</v>
      </c>
      <c r="G631" s="174">
        <v>311.07</v>
      </c>
    </row>
    <row r="632" spans="1:7" ht="25.5" x14ac:dyDescent="0.2">
      <c r="A632" s="172" t="s">
        <v>4816</v>
      </c>
      <c r="B632" s="172"/>
      <c r="C632" s="173" t="s">
        <v>582</v>
      </c>
      <c r="D632" s="172" t="s">
        <v>126</v>
      </c>
      <c r="E632" s="174">
        <v>318.75</v>
      </c>
      <c r="F632" s="174">
        <v>0</v>
      </c>
      <c r="G632" s="174">
        <v>318.75</v>
      </c>
    </row>
    <row r="633" spans="1:7" x14ac:dyDescent="0.25">
      <c r="A633" s="167" t="s">
        <v>4817</v>
      </c>
      <c r="B633" s="168" t="s">
        <v>583</v>
      </c>
      <c r="C633" s="169"/>
      <c r="D633" s="170"/>
      <c r="E633" s="171"/>
      <c r="F633" s="171"/>
      <c r="G633" s="171"/>
    </row>
    <row r="634" spans="1:7" ht="25.5" x14ac:dyDescent="0.2">
      <c r="A634" s="172" t="s">
        <v>4818</v>
      </c>
      <c r="B634" s="172"/>
      <c r="C634" s="173" t="s">
        <v>584</v>
      </c>
      <c r="D634" s="172" t="s">
        <v>126</v>
      </c>
      <c r="E634" s="174">
        <v>260.04000000000002</v>
      </c>
      <c r="F634" s="174">
        <v>0</v>
      </c>
      <c r="G634" s="174">
        <v>260.04000000000002</v>
      </c>
    </row>
    <row r="635" spans="1:7" ht="25.5" x14ac:dyDescent="0.2">
      <c r="A635" s="172" t="s">
        <v>4819</v>
      </c>
      <c r="B635" s="172"/>
      <c r="C635" s="173" t="s">
        <v>585</v>
      </c>
      <c r="D635" s="172" t="s">
        <v>126</v>
      </c>
      <c r="E635" s="174">
        <v>270.49</v>
      </c>
      <c r="F635" s="174">
        <v>0</v>
      </c>
      <c r="G635" s="174">
        <v>270.49</v>
      </c>
    </row>
    <row r="636" spans="1:7" ht="25.5" x14ac:dyDescent="0.2">
      <c r="A636" s="172" t="s">
        <v>4820</v>
      </c>
      <c r="B636" s="172"/>
      <c r="C636" s="173" t="s">
        <v>586</v>
      </c>
      <c r="D636" s="172" t="s">
        <v>126</v>
      </c>
      <c r="E636" s="174">
        <v>299.29000000000002</v>
      </c>
      <c r="F636" s="174">
        <v>0</v>
      </c>
      <c r="G636" s="174">
        <v>299.29000000000002</v>
      </c>
    </row>
    <row r="637" spans="1:7" x14ac:dyDescent="0.25">
      <c r="A637" s="167" t="s">
        <v>4821</v>
      </c>
      <c r="B637" s="168" t="s">
        <v>587</v>
      </c>
      <c r="C637" s="169"/>
      <c r="D637" s="170"/>
      <c r="E637" s="171"/>
      <c r="F637" s="171"/>
      <c r="G637" s="171"/>
    </row>
    <row r="638" spans="1:7" ht="12.75" x14ac:dyDescent="0.2">
      <c r="A638" s="172" t="s">
        <v>4822</v>
      </c>
      <c r="B638" s="172"/>
      <c r="C638" s="173" t="s">
        <v>588</v>
      </c>
      <c r="D638" s="172" t="s">
        <v>126</v>
      </c>
      <c r="E638" s="174">
        <v>219.94</v>
      </c>
      <c r="F638" s="174">
        <v>76.680000000000007</v>
      </c>
      <c r="G638" s="174">
        <v>296.62</v>
      </c>
    </row>
    <row r="639" spans="1:7" ht="12.75" x14ac:dyDescent="0.2">
      <c r="A639" s="172" t="s">
        <v>4823</v>
      </c>
      <c r="B639" s="172"/>
      <c r="C639" s="173" t="s">
        <v>589</v>
      </c>
      <c r="D639" s="172" t="s">
        <v>126</v>
      </c>
      <c r="E639" s="174">
        <v>252.37</v>
      </c>
      <c r="F639" s="174">
        <v>76.680000000000007</v>
      </c>
      <c r="G639" s="174">
        <v>329.05</v>
      </c>
    </row>
    <row r="640" spans="1:7" x14ac:dyDescent="0.25">
      <c r="A640" s="167" t="s">
        <v>4824</v>
      </c>
      <c r="B640" s="168" t="s">
        <v>590</v>
      </c>
      <c r="C640" s="169"/>
      <c r="D640" s="170"/>
      <c r="E640" s="171"/>
      <c r="F640" s="171"/>
      <c r="G640" s="171"/>
    </row>
    <row r="641" spans="1:7" ht="25.5" x14ac:dyDescent="0.2">
      <c r="A641" s="172" t="s">
        <v>4825</v>
      </c>
      <c r="B641" s="172"/>
      <c r="C641" s="173" t="s">
        <v>591</v>
      </c>
      <c r="D641" s="172" t="s">
        <v>126</v>
      </c>
      <c r="E641" s="174">
        <v>174.81</v>
      </c>
      <c r="F641" s="174">
        <v>31.95</v>
      </c>
      <c r="G641" s="174">
        <v>206.76</v>
      </c>
    </row>
    <row r="642" spans="1:7" ht="25.5" x14ac:dyDescent="0.2">
      <c r="A642" s="172" t="s">
        <v>4826</v>
      </c>
      <c r="B642" s="172"/>
      <c r="C642" s="173" t="s">
        <v>592</v>
      </c>
      <c r="D642" s="172" t="s">
        <v>126</v>
      </c>
      <c r="E642" s="174">
        <v>193.81</v>
      </c>
      <c r="F642" s="174">
        <v>31.95</v>
      </c>
      <c r="G642" s="174">
        <v>225.76</v>
      </c>
    </row>
    <row r="643" spans="1:7" ht="25.5" x14ac:dyDescent="0.2">
      <c r="A643" s="172" t="s">
        <v>4827</v>
      </c>
      <c r="B643" s="172"/>
      <c r="C643" s="173" t="s">
        <v>593</v>
      </c>
      <c r="D643" s="172" t="s">
        <v>126</v>
      </c>
      <c r="E643" s="174">
        <v>233.64</v>
      </c>
      <c r="F643" s="174">
        <v>31.95</v>
      </c>
      <c r="G643" s="174">
        <v>265.58999999999997</v>
      </c>
    </row>
    <row r="644" spans="1:7" x14ac:dyDescent="0.25">
      <c r="A644" s="167" t="s">
        <v>4828</v>
      </c>
      <c r="B644" s="168" t="s">
        <v>594</v>
      </c>
      <c r="C644" s="169"/>
      <c r="D644" s="170"/>
      <c r="E644" s="171"/>
      <c r="F644" s="171"/>
      <c r="G644" s="171"/>
    </row>
    <row r="645" spans="1:7" ht="12.75" x14ac:dyDescent="0.2">
      <c r="A645" s="172" t="s">
        <v>4829</v>
      </c>
      <c r="B645" s="172"/>
      <c r="C645" s="173" t="s">
        <v>595</v>
      </c>
      <c r="D645" s="172" t="s">
        <v>126</v>
      </c>
      <c r="E645" s="174">
        <v>47.24</v>
      </c>
      <c r="F645" s="174">
        <v>31.95</v>
      </c>
      <c r="G645" s="174">
        <v>79.19</v>
      </c>
    </row>
    <row r="646" spans="1:7" ht="25.5" x14ac:dyDescent="0.2">
      <c r="A646" s="172" t="s">
        <v>4830</v>
      </c>
      <c r="B646" s="172"/>
      <c r="C646" s="173" t="s">
        <v>596</v>
      </c>
      <c r="D646" s="172" t="s">
        <v>126</v>
      </c>
      <c r="E646" s="174">
        <v>3346.34</v>
      </c>
      <c r="F646" s="174">
        <v>35.82</v>
      </c>
      <c r="G646" s="174">
        <v>3382.16</v>
      </c>
    </row>
    <row r="647" spans="1:7" ht="12.75" x14ac:dyDescent="0.2">
      <c r="A647" s="172" t="s">
        <v>4831</v>
      </c>
      <c r="B647" s="172"/>
      <c r="C647" s="173" t="s">
        <v>597</v>
      </c>
      <c r="D647" s="172" t="s">
        <v>126</v>
      </c>
      <c r="E647" s="174">
        <v>201.68</v>
      </c>
      <c r="F647" s="174">
        <v>35.82</v>
      </c>
      <c r="G647" s="174">
        <v>237.5</v>
      </c>
    </row>
    <row r="648" spans="1:7" ht="38.25" x14ac:dyDescent="0.2">
      <c r="A648" s="172" t="s">
        <v>4832</v>
      </c>
      <c r="B648" s="172"/>
      <c r="C648" s="173" t="s">
        <v>598</v>
      </c>
      <c r="D648" s="172" t="s">
        <v>126</v>
      </c>
      <c r="E648" s="174">
        <v>201.38</v>
      </c>
      <c r="F648" s="174">
        <v>235.42</v>
      </c>
      <c r="G648" s="174">
        <v>436.8</v>
      </c>
    </row>
    <row r="649" spans="1:7" ht="25.5" x14ac:dyDescent="0.2">
      <c r="A649" s="172" t="s">
        <v>4833</v>
      </c>
      <c r="B649" s="172"/>
      <c r="C649" s="173" t="s">
        <v>599</v>
      </c>
      <c r="D649" s="172" t="s">
        <v>126</v>
      </c>
      <c r="E649" s="174">
        <v>1279.73</v>
      </c>
      <c r="F649" s="174">
        <v>430.48</v>
      </c>
      <c r="G649" s="174">
        <v>1710.21</v>
      </c>
    </row>
    <row r="650" spans="1:7" x14ac:dyDescent="0.25">
      <c r="A650" s="167" t="s">
        <v>4834</v>
      </c>
      <c r="B650" s="168" t="s">
        <v>600</v>
      </c>
      <c r="C650" s="169"/>
      <c r="D650" s="170"/>
      <c r="E650" s="171"/>
      <c r="F650" s="171"/>
      <c r="G650" s="171"/>
    </row>
    <row r="651" spans="1:7" ht="25.5" x14ac:dyDescent="0.2">
      <c r="A651" s="172" t="s">
        <v>4835</v>
      </c>
      <c r="B651" s="172"/>
      <c r="C651" s="173" t="s">
        <v>601</v>
      </c>
      <c r="D651" s="172" t="s">
        <v>126</v>
      </c>
      <c r="E651" s="174">
        <v>0</v>
      </c>
      <c r="F651" s="174">
        <v>53.81</v>
      </c>
      <c r="G651" s="174">
        <v>53.81</v>
      </c>
    </row>
    <row r="652" spans="1:7" ht="25.5" x14ac:dyDescent="0.2">
      <c r="A652" s="172" t="s">
        <v>4836</v>
      </c>
      <c r="B652" s="172"/>
      <c r="C652" s="173" t="s">
        <v>602</v>
      </c>
      <c r="D652" s="172" t="s">
        <v>126</v>
      </c>
      <c r="E652" s="174">
        <v>0</v>
      </c>
      <c r="F652" s="174">
        <v>107.62</v>
      </c>
      <c r="G652" s="174">
        <v>107.62</v>
      </c>
    </row>
    <row r="653" spans="1:7" ht="25.5" x14ac:dyDescent="0.2">
      <c r="A653" s="172" t="s">
        <v>4837</v>
      </c>
      <c r="B653" s="172"/>
      <c r="C653" s="173" t="s">
        <v>603</v>
      </c>
      <c r="D653" s="172" t="s">
        <v>126</v>
      </c>
      <c r="E653" s="174">
        <v>0</v>
      </c>
      <c r="F653" s="174">
        <v>74.33</v>
      </c>
      <c r="G653" s="174">
        <v>74.33</v>
      </c>
    </row>
    <row r="654" spans="1:7" ht="25.5" x14ac:dyDescent="0.2">
      <c r="A654" s="172" t="s">
        <v>4838</v>
      </c>
      <c r="B654" s="172"/>
      <c r="C654" s="173" t="s">
        <v>604</v>
      </c>
      <c r="D654" s="172" t="s">
        <v>126</v>
      </c>
      <c r="E654" s="174">
        <v>30.48</v>
      </c>
      <c r="F654" s="174">
        <v>82.06</v>
      </c>
      <c r="G654" s="174">
        <v>112.54</v>
      </c>
    </row>
    <row r="655" spans="1:7" ht="25.5" x14ac:dyDescent="0.2">
      <c r="A655" s="172" t="s">
        <v>4839</v>
      </c>
      <c r="B655" s="172"/>
      <c r="C655" s="173" t="s">
        <v>605</v>
      </c>
      <c r="D655" s="172" t="s">
        <v>24</v>
      </c>
      <c r="E655" s="174">
        <v>12.74</v>
      </c>
      <c r="F655" s="174">
        <v>0</v>
      </c>
      <c r="G655" s="174">
        <v>12.74</v>
      </c>
    </row>
    <row r="656" spans="1:7" x14ac:dyDescent="0.25">
      <c r="A656" s="167" t="s">
        <v>4840</v>
      </c>
      <c r="B656" s="168" t="s">
        <v>19411</v>
      </c>
      <c r="C656" s="169"/>
      <c r="D656" s="170"/>
      <c r="E656" s="171"/>
      <c r="F656" s="171"/>
      <c r="G656" s="171"/>
    </row>
    <row r="657" spans="1:7" ht="12.75" x14ac:dyDescent="0.2">
      <c r="A657" s="172" t="s">
        <v>4841</v>
      </c>
      <c r="B657" s="172"/>
      <c r="C657" s="173" t="s">
        <v>606</v>
      </c>
      <c r="D657" s="172" t="s">
        <v>126</v>
      </c>
      <c r="E657" s="174">
        <v>89.55</v>
      </c>
      <c r="F657" s="174">
        <v>44.73</v>
      </c>
      <c r="G657" s="174">
        <v>134.28</v>
      </c>
    </row>
    <row r="658" spans="1:7" ht="12.75" x14ac:dyDescent="0.2">
      <c r="A658" s="172" t="s">
        <v>4842</v>
      </c>
      <c r="B658" s="172"/>
      <c r="C658" s="173" t="s">
        <v>607</v>
      </c>
      <c r="D658" s="172" t="s">
        <v>126</v>
      </c>
      <c r="E658" s="174">
        <v>87.13</v>
      </c>
      <c r="F658" s="174">
        <v>19.170000000000002</v>
      </c>
      <c r="G658" s="174">
        <v>106.3</v>
      </c>
    </row>
    <row r="659" spans="1:7" ht="12.75" x14ac:dyDescent="0.2">
      <c r="A659" s="172" t="s">
        <v>4843</v>
      </c>
      <c r="B659" s="172"/>
      <c r="C659" s="173" t="s">
        <v>608</v>
      </c>
      <c r="D659" s="172" t="s">
        <v>24</v>
      </c>
      <c r="E659" s="174">
        <v>1.73</v>
      </c>
      <c r="F659" s="174">
        <v>0.38</v>
      </c>
      <c r="G659" s="174">
        <v>2.11</v>
      </c>
    </row>
    <row r="660" spans="1:7" ht="25.5" x14ac:dyDescent="0.2">
      <c r="A660" s="172" t="s">
        <v>4844</v>
      </c>
      <c r="B660" s="172"/>
      <c r="C660" s="173" t="s">
        <v>609</v>
      </c>
      <c r="D660" s="172" t="s">
        <v>126</v>
      </c>
      <c r="E660" s="174">
        <v>317.45999999999998</v>
      </c>
      <c r="F660" s="174">
        <v>32.700000000000003</v>
      </c>
      <c r="G660" s="174">
        <v>350.16</v>
      </c>
    </row>
    <row r="661" spans="1:7" ht="12.75" x14ac:dyDescent="0.2">
      <c r="A661" s="172" t="s">
        <v>4845</v>
      </c>
      <c r="B661" s="172"/>
      <c r="C661" s="173" t="s">
        <v>610</v>
      </c>
      <c r="D661" s="172" t="s">
        <v>126</v>
      </c>
      <c r="E661" s="174">
        <v>149.63</v>
      </c>
      <c r="F661" s="174">
        <v>25.56</v>
      </c>
      <c r="G661" s="174">
        <v>175.19</v>
      </c>
    </row>
    <row r="662" spans="1:7" ht="25.5" x14ac:dyDescent="0.2">
      <c r="A662" s="172" t="s">
        <v>4846</v>
      </c>
      <c r="B662" s="172"/>
      <c r="C662" s="173" t="s">
        <v>611</v>
      </c>
      <c r="D662" s="172" t="s">
        <v>126</v>
      </c>
      <c r="E662" s="174">
        <v>0</v>
      </c>
      <c r="F662" s="174">
        <v>25.56</v>
      </c>
      <c r="G662" s="174">
        <v>25.56</v>
      </c>
    </row>
    <row r="663" spans="1:7" ht="12.75" x14ac:dyDescent="0.2">
      <c r="A663" s="172" t="s">
        <v>4847</v>
      </c>
      <c r="B663" s="172"/>
      <c r="C663" s="173" t="s">
        <v>612</v>
      </c>
      <c r="D663" s="172" t="s">
        <v>126</v>
      </c>
      <c r="E663" s="174">
        <v>103.48</v>
      </c>
      <c r="F663" s="174">
        <v>12.78</v>
      </c>
      <c r="G663" s="174">
        <v>116.26</v>
      </c>
    </row>
    <row r="664" spans="1:7" ht="12.75" x14ac:dyDescent="0.2">
      <c r="A664" s="172" t="s">
        <v>4848</v>
      </c>
      <c r="B664" s="172"/>
      <c r="C664" s="173" t="s">
        <v>613</v>
      </c>
      <c r="D664" s="172" t="s">
        <v>126</v>
      </c>
      <c r="E664" s="174">
        <v>88.11</v>
      </c>
      <c r="F664" s="174">
        <v>38.340000000000003</v>
      </c>
      <c r="G664" s="174">
        <v>126.45</v>
      </c>
    </row>
    <row r="665" spans="1:7" ht="12.75" x14ac:dyDescent="0.2">
      <c r="A665" s="172" t="s">
        <v>4849</v>
      </c>
      <c r="B665" s="172"/>
      <c r="C665" s="173" t="s">
        <v>614</v>
      </c>
      <c r="D665" s="172" t="s">
        <v>126</v>
      </c>
      <c r="E665" s="174">
        <v>89.55</v>
      </c>
      <c r="F665" s="174">
        <v>60.2</v>
      </c>
      <c r="G665" s="174">
        <v>149.75</v>
      </c>
    </row>
    <row r="666" spans="1:7" ht="12.75" x14ac:dyDescent="0.2">
      <c r="A666" s="172" t="s">
        <v>4850</v>
      </c>
      <c r="B666" s="172"/>
      <c r="C666" s="173" t="s">
        <v>615</v>
      </c>
      <c r="D666" s="172" t="s">
        <v>126</v>
      </c>
      <c r="E666" s="174">
        <v>98.29</v>
      </c>
      <c r="F666" s="174">
        <v>0.12</v>
      </c>
      <c r="G666" s="174">
        <v>98.41</v>
      </c>
    </row>
    <row r="667" spans="1:7" ht="25.5" x14ac:dyDescent="0.2">
      <c r="A667" s="172" t="s">
        <v>4851</v>
      </c>
      <c r="B667" s="172"/>
      <c r="C667" s="173" t="s">
        <v>616</v>
      </c>
      <c r="D667" s="172" t="s">
        <v>126</v>
      </c>
      <c r="E667" s="174">
        <v>182.55</v>
      </c>
      <c r="F667" s="174">
        <v>10.220000000000001</v>
      </c>
      <c r="G667" s="174">
        <v>192.77</v>
      </c>
    </row>
    <row r="668" spans="1:7" x14ac:dyDescent="0.25">
      <c r="A668" s="167" t="s">
        <v>4852</v>
      </c>
      <c r="B668" s="168" t="s">
        <v>617</v>
      </c>
      <c r="C668" s="169"/>
      <c r="D668" s="170"/>
      <c r="E668" s="171"/>
      <c r="F668" s="171"/>
      <c r="G668" s="171"/>
    </row>
    <row r="669" spans="1:7" ht="25.5" x14ac:dyDescent="0.2">
      <c r="A669" s="172" t="s">
        <v>4853</v>
      </c>
      <c r="B669" s="172"/>
      <c r="C669" s="173" t="s">
        <v>618</v>
      </c>
      <c r="D669" s="172" t="s">
        <v>24</v>
      </c>
      <c r="E669" s="174">
        <v>0.93</v>
      </c>
      <c r="F669" s="174">
        <v>3.2</v>
      </c>
      <c r="G669" s="174">
        <v>4.13</v>
      </c>
    </row>
    <row r="670" spans="1:7" ht="25.5" x14ac:dyDescent="0.2">
      <c r="A670" s="172" t="s">
        <v>4854</v>
      </c>
      <c r="B670" s="172"/>
      <c r="C670" s="173" t="s">
        <v>619</v>
      </c>
      <c r="D670" s="172" t="s">
        <v>51</v>
      </c>
      <c r="E670" s="174">
        <v>10.73</v>
      </c>
      <c r="F670" s="174">
        <v>0</v>
      </c>
      <c r="G670" s="174">
        <v>10.73</v>
      </c>
    </row>
    <row r="671" spans="1:7" ht="12.75" x14ac:dyDescent="0.2">
      <c r="A671" s="172" t="s">
        <v>4855</v>
      </c>
      <c r="B671" s="172"/>
      <c r="C671" s="173" t="s">
        <v>620</v>
      </c>
      <c r="D671" s="172" t="s">
        <v>24</v>
      </c>
      <c r="E671" s="174">
        <v>2.15</v>
      </c>
      <c r="F671" s="174">
        <v>3.2</v>
      </c>
      <c r="G671" s="174">
        <v>5.35</v>
      </c>
    </row>
    <row r="672" spans="1:7" ht="25.5" x14ac:dyDescent="0.2">
      <c r="A672" s="172" t="s">
        <v>4856</v>
      </c>
      <c r="B672" s="172"/>
      <c r="C672" s="173" t="s">
        <v>621</v>
      </c>
      <c r="D672" s="172" t="s">
        <v>126</v>
      </c>
      <c r="E672" s="174">
        <v>6154.61</v>
      </c>
      <c r="F672" s="174">
        <v>1105.78</v>
      </c>
      <c r="G672" s="174">
        <v>7260.39</v>
      </c>
    </row>
    <row r="673" spans="1:7" ht="25.5" x14ac:dyDescent="0.2">
      <c r="A673" s="172" t="s">
        <v>4857</v>
      </c>
      <c r="B673" s="172"/>
      <c r="C673" s="173" t="s">
        <v>622</v>
      </c>
      <c r="D673" s="172" t="s">
        <v>51</v>
      </c>
      <c r="E673" s="174">
        <v>86.98</v>
      </c>
      <c r="F673" s="174">
        <v>84.75</v>
      </c>
      <c r="G673" s="174">
        <v>171.73</v>
      </c>
    </row>
    <row r="674" spans="1:7" x14ac:dyDescent="0.25">
      <c r="A674" s="163" t="s">
        <v>623</v>
      </c>
      <c r="B674" s="164" t="s">
        <v>624</v>
      </c>
      <c r="C674" s="165"/>
      <c r="D674" s="166"/>
      <c r="E674" s="166"/>
      <c r="F674" s="166"/>
      <c r="G674" s="166"/>
    </row>
    <row r="675" spans="1:7" x14ac:dyDescent="0.25">
      <c r="A675" s="167" t="s">
        <v>4858</v>
      </c>
      <c r="B675" s="168" t="s">
        <v>625</v>
      </c>
      <c r="C675" s="169"/>
      <c r="D675" s="170"/>
      <c r="E675" s="171"/>
      <c r="F675" s="171"/>
      <c r="G675" s="171"/>
    </row>
    <row r="676" spans="1:7" ht="25.5" x14ac:dyDescent="0.2">
      <c r="A676" s="172" t="s">
        <v>4859</v>
      </c>
      <c r="B676" s="172"/>
      <c r="C676" s="173" t="s">
        <v>626</v>
      </c>
      <c r="D676" s="172" t="s">
        <v>51</v>
      </c>
      <c r="E676" s="174">
        <v>11.76</v>
      </c>
      <c r="F676" s="174">
        <v>29.82</v>
      </c>
      <c r="G676" s="174">
        <v>41.58</v>
      </c>
    </row>
    <row r="677" spans="1:7" ht="25.5" x14ac:dyDescent="0.2">
      <c r="A677" s="172" t="s">
        <v>4860</v>
      </c>
      <c r="B677" s="172"/>
      <c r="C677" s="173" t="s">
        <v>627</v>
      </c>
      <c r="D677" s="172" t="s">
        <v>51</v>
      </c>
      <c r="E677" s="174">
        <v>16.37</v>
      </c>
      <c r="F677" s="174">
        <v>31.93</v>
      </c>
      <c r="G677" s="174">
        <v>48.3</v>
      </c>
    </row>
    <row r="678" spans="1:7" ht="25.5" x14ac:dyDescent="0.2">
      <c r="A678" s="172" t="s">
        <v>4861</v>
      </c>
      <c r="B678" s="172"/>
      <c r="C678" s="173" t="s">
        <v>628</v>
      </c>
      <c r="D678" s="172" t="s">
        <v>51</v>
      </c>
      <c r="E678" s="174">
        <v>23.11</v>
      </c>
      <c r="F678" s="174">
        <v>34.78</v>
      </c>
      <c r="G678" s="174">
        <v>57.89</v>
      </c>
    </row>
    <row r="679" spans="1:7" x14ac:dyDescent="0.25">
      <c r="A679" s="167" t="s">
        <v>4862</v>
      </c>
      <c r="B679" s="168" t="s">
        <v>629</v>
      </c>
      <c r="C679" s="169"/>
      <c r="D679" s="170"/>
      <c r="E679" s="171"/>
      <c r="F679" s="171"/>
      <c r="G679" s="171"/>
    </row>
    <row r="680" spans="1:7" ht="38.25" x14ac:dyDescent="0.2">
      <c r="A680" s="172" t="s">
        <v>4863</v>
      </c>
      <c r="B680" s="172"/>
      <c r="C680" s="173" t="s">
        <v>3910</v>
      </c>
      <c r="D680" s="172" t="s">
        <v>22</v>
      </c>
      <c r="E680" s="174">
        <v>7000</v>
      </c>
      <c r="F680" s="174">
        <v>0</v>
      </c>
      <c r="G680" s="174">
        <v>7000</v>
      </c>
    </row>
    <row r="681" spans="1:7" ht="12.75" x14ac:dyDescent="0.2">
      <c r="A681" s="172" t="s">
        <v>4864</v>
      </c>
      <c r="B681" s="172"/>
      <c r="C681" s="173" t="s">
        <v>630</v>
      </c>
      <c r="D681" s="172" t="s">
        <v>51</v>
      </c>
      <c r="E681" s="174">
        <v>62.33</v>
      </c>
      <c r="F681" s="174">
        <v>1.27</v>
      </c>
      <c r="G681" s="174">
        <v>63.6</v>
      </c>
    </row>
    <row r="682" spans="1:7" ht="12.75" x14ac:dyDescent="0.2">
      <c r="A682" s="172" t="s">
        <v>4865</v>
      </c>
      <c r="B682" s="172"/>
      <c r="C682" s="173" t="s">
        <v>631</v>
      </c>
      <c r="D682" s="172" t="s">
        <v>51</v>
      </c>
      <c r="E682" s="174">
        <v>66.290000000000006</v>
      </c>
      <c r="F682" s="174">
        <v>1.27</v>
      </c>
      <c r="G682" s="174">
        <v>67.56</v>
      </c>
    </row>
    <row r="683" spans="1:7" ht="12.75" x14ac:dyDescent="0.2">
      <c r="A683" s="172" t="s">
        <v>4866</v>
      </c>
      <c r="B683" s="172"/>
      <c r="C683" s="173" t="s">
        <v>632</v>
      </c>
      <c r="D683" s="172" t="s">
        <v>51</v>
      </c>
      <c r="E683" s="174">
        <v>80.69</v>
      </c>
      <c r="F683" s="174">
        <v>1.27</v>
      </c>
      <c r="G683" s="174">
        <v>81.96</v>
      </c>
    </row>
    <row r="684" spans="1:7" ht="12.75" x14ac:dyDescent="0.2">
      <c r="A684" s="172" t="s">
        <v>4867</v>
      </c>
      <c r="B684" s="172"/>
      <c r="C684" s="173" t="s">
        <v>633</v>
      </c>
      <c r="D684" s="172" t="s">
        <v>51</v>
      </c>
      <c r="E684" s="174">
        <v>87.48</v>
      </c>
      <c r="F684" s="174">
        <v>1.27</v>
      </c>
      <c r="G684" s="174">
        <v>88.75</v>
      </c>
    </row>
    <row r="685" spans="1:7" ht="12.75" x14ac:dyDescent="0.2">
      <c r="A685" s="172" t="s">
        <v>4868</v>
      </c>
      <c r="B685" s="172"/>
      <c r="C685" s="173" t="s">
        <v>634</v>
      </c>
      <c r="D685" s="172" t="s">
        <v>51</v>
      </c>
      <c r="E685" s="174">
        <v>133.71</v>
      </c>
      <c r="F685" s="174">
        <v>1.27</v>
      </c>
      <c r="G685" s="174">
        <v>134.97999999999999</v>
      </c>
    </row>
    <row r="686" spans="1:7" ht="12.75" x14ac:dyDescent="0.2">
      <c r="A686" s="172" t="s">
        <v>4869</v>
      </c>
      <c r="B686" s="172"/>
      <c r="C686" s="173" t="s">
        <v>635</v>
      </c>
      <c r="D686" s="172" t="s">
        <v>51</v>
      </c>
      <c r="E686" s="174">
        <v>169.8</v>
      </c>
      <c r="F686" s="174">
        <v>1.27</v>
      </c>
      <c r="G686" s="174">
        <v>171.07</v>
      </c>
    </row>
    <row r="687" spans="1:7" x14ac:dyDescent="0.25">
      <c r="A687" s="167" t="s">
        <v>4870</v>
      </c>
      <c r="B687" s="168" t="s">
        <v>636</v>
      </c>
      <c r="C687" s="169"/>
      <c r="D687" s="170"/>
      <c r="E687" s="171"/>
      <c r="F687" s="171"/>
      <c r="G687" s="171"/>
    </row>
    <row r="688" spans="1:7" ht="25.5" x14ac:dyDescent="0.2">
      <c r="A688" s="172" t="s">
        <v>4871</v>
      </c>
      <c r="B688" s="172"/>
      <c r="C688" s="173" t="s">
        <v>3911</v>
      </c>
      <c r="D688" s="172" t="s">
        <v>22</v>
      </c>
      <c r="E688" s="174">
        <v>1548.33</v>
      </c>
      <c r="F688" s="174">
        <v>0</v>
      </c>
      <c r="G688" s="174">
        <v>1548.33</v>
      </c>
    </row>
    <row r="689" spans="1:7" ht="25.5" x14ac:dyDescent="0.2">
      <c r="A689" s="172" t="s">
        <v>4872</v>
      </c>
      <c r="B689" s="172"/>
      <c r="C689" s="173" t="s">
        <v>637</v>
      </c>
      <c r="D689" s="172" t="s">
        <v>51</v>
      </c>
      <c r="E689" s="174">
        <v>25.34</v>
      </c>
      <c r="F689" s="174">
        <v>9.43</v>
      </c>
      <c r="G689" s="174">
        <v>34.770000000000003</v>
      </c>
    </row>
    <row r="690" spans="1:7" ht="25.5" x14ac:dyDescent="0.2">
      <c r="A690" s="172" t="s">
        <v>4873</v>
      </c>
      <c r="B690" s="172"/>
      <c r="C690" s="173" t="s">
        <v>638</v>
      </c>
      <c r="D690" s="172" t="s">
        <v>51</v>
      </c>
      <c r="E690" s="174">
        <v>32.549999999999997</v>
      </c>
      <c r="F690" s="174">
        <v>13.62</v>
      </c>
      <c r="G690" s="174">
        <v>46.17</v>
      </c>
    </row>
    <row r="691" spans="1:7" ht="25.5" x14ac:dyDescent="0.2">
      <c r="A691" s="172" t="s">
        <v>4874</v>
      </c>
      <c r="B691" s="172"/>
      <c r="C691" s="173" t="s">
        <v>639</v>
      </c>
      <c r="D691" s="172" t="s">
        <v>51</v>
      </c>
      <c r="E691" s="174">
        <v>42.33</v>
      </c>
      <c r="F691" s="174">
        <v>18.66</v>
      </c>
      <c r="G691" s="174">
        <v>60.99</v>
      </c>
    </row>
    <row r="692" spans="1:7" ht="25.5" x14ac:dyDescent="0.2">
      <c r="A692" s="172" t="s">
        <v>4875</v>
      </c>
      <c r="B692" s="172"/>
      <c r="C692" s="173" t="s">
        <v>640</v>
      </c>
      <c r="D692" s="172" t="s">
        <v>51</v>
      </c>
      <c r="E692" s="174">
        <v>55.11</v>
      </c>
      <c r="F692" s="174">
        <v>24.7</v>
      </c>
      <c r="G692" s="174">
        <v>79.81</v>
      </c>
    </row>
    <row r="693" spans="1:7" x14ac:dyDescent="0.25">
      <c r="A693" s="167" t="s">
        <v>4876</v>
      </c>
      <c r="B693" s="168" t="s">
        <v>641</v>
      </c>
      <c r="C693" s="169"/>
      <c r="D693" s="170"/>
      <c r="E693" s="171"/>
      <c r="F693" s="171"/>
      <c r="G693" s="171"/>
    </row>
    <row r="694" spans="1:7" ht="38.25" x14ac:dyDescent="0.2">
      <c r="A694" s="172" t="s">
        <v>4877</v>
      </c>
      <c r="B694" s="172"/>
      <c r="C694" s="173" t="s">
        <v>3912</v>
      </c>
      <c r="D694" s="172" t="s">
        <v>22</v>
      </c>
      <c r="E694" s="174">
        <v>1648.35</v>
      </c>
      <c r="F694" s="174">
        <v>0</v>
      </c>
      <c r="G694" s="174">
        <v>1648.35</v>
      </c>
    </row>
    <row r="695" spans="1:7" ht="12.75" x14ac:dyDescent="0.2">
      <c r="A695" s="172" t="s">
        <v>4878</v>
      </c>
      <c r="B695" s="172"/>
      <c r="C695" s="173" t="s">
        <v>642</v>
      </c>
      <c r="D695" s="172" t="s">
        <v>51</v>
      </c>
      <c r="E695" s="174">
        <v>43.57</v>
      </c>
      <c r="F695" s="174">
        <v>7.94</v>
      </c>
      <c r="G695" s="174">
        <v>51.51</v>
      </c>
    </row>
    <row r="696" spans="1:7" ht="12.75" x14ac:dyDescent="0.2">
      <c r="A696" s="172" t="s">
        <v>4879</v>
      </c>
      <c r="B696" s="172"/>
      <c r="C696" s="173" t="s">
        <v>643</v>
      </c>
      <c r="D696" s="172" t="s">
        <v>51</v>
      </c>
      <c r="E696" s="174">
        <v>55.16</v>
      </c>
      <c r="F696" s="174">
        <v>11.46</v>
      </c>
      <c r="G696" s="174">
        <v>66.62</v>
      </c>
    </row>
    <row r="697" spans="1:7" ht="12.75" x14ac:dyDescent="0.2">
      <c r="A697" s="172" t="s">
        <v>4880</v>
      </c>
      <c r="B697" s="172"/>
      <c r="C697" s="173" t="s">
        <v>644</v>
      </c>
      <c r="D697" s="172" t="s">
        <v>51</v>
      </c>
      <c r="E697" s="174">
        <v>71.010000000000005</v>
      </c>
      <c r="F697" s="174">
        <v>15.63</v>
      </c>
      <c r="G697" s="174">
        <v>86.64</v>
      </c>
    </row>
    <row r="698" spans="1:7" ht="12.75" x14ac:dyDescent="0.2">
      <c r="A698" s="172" t="s">
        <v>4881</v>
      </c>
      <c r="B698" s="172"/>
      <c r="C698" s="173" t="s">
        <v>645</v>
      </c>
      <c r="D698" s="172" t="s">
        <v>51</v>
      </c>
      <c r="E698" s="174">
        <v>107.8</v>
      </c>
      <c r="F698" s="174">
        <v>20.37</v>
      </c>
      <c r="G698" s="174">
        <v>128.16999999999999</v>
      </c>
    </row>
    <row r="699" spans="1:7" x14ac:dyDescent="0.25">
      <c r="A699" s="167" t="s">
        <v>4882</v>
      </c>
      <c r="B699" s="168" t="s">
        <v>646</v>
      </c>
      <c r="C699" s="169"/>
      <c r="D699" s="170"/>
      <c r="E699" s="171"/>
      <c r="F699" s="171"/>
      <c r="G699" s="171"/>
    </row>
    <row r="700" spans="1:7" ht="38.25" x14ac:dyDescent="0.2">
      <c r="A700" s="172" t="s">
        <v>4883</v>
      </c>
      <c r="B700" s="172"/>
      <c r="C700" s="173" t="s">
        <v>3913</v>
      </c>
      <c r="D700" s="172" t="s">
        <v>22</v>
      </c>
      <c r="E700" s="174">
        <v>14295.89</v>
      </c>
      <c r="F700" s="174">
        <v>0</v>
      </c>
      <c r="G700" s="174">
        <v>14295.89</v>
      </c>
    </row>
    <row r="701" spans="1:7" ht="25.5" x14ac:dyDescent="0.2">
      <c r="A701" s="172" t="s">
        <v>4884</v>
      </c>
      <c r="B701" s="172"/>
      <c r="C701" s="173" t="s">
        <v>647</v>
      </c>
      <c r="D701" s="172" t="s">
        <v>51</v>
      </c>
      <c r="E701" s="174">
        <v>123.88</v>
      </c>
      <c r="F701" s="174">
        <v>5.73</v>
      </c>
      <c r="G701" s="174">
        <v>129.61000000000001</v>
      </c>
    </row>
    <row r="702" spans="1:7" ht="25.5" x14ac:dyDescent="0.2">
      <c r="A702" s="172" t="s">
        <v>4885</v>
      </c>
      <c r="B702" s="172"/>
      <c r="C702" s="173" t="s">
        <v>648</v>
      </c>
      <c r="D702" s="172" t="s">
        <v>51</v>
      </c>
      <c r="E702" s="174">
        <v>134.03</v>
      </c>
      <c r="F702" s="174">
        <v>7.16</v>
      </c>
      <c r="G702" s="174">
        <v>141.19</v>
      </c>
    </row>
    <row r="703" spans="1:7" ht="25.5" x14ac:dyDescent="0.2">
      <c r="A703" s="172" t="s">
        <v>4886</v>
      </c>
      <c r="B703" s="172"/>
      <c r="C703" s="173" t="s">
        <v>649</v>
      </c>
      <c r="D703" s="172" t="s">
        <v>51</v>
      </c>
      <c r="E703" s="174">
        <v>168.82</v>
      </c>
      <c r="F703" s="174">
        <v>10.8</v>
      </c>
      <c r="G703" s="174">
        <v>179.62</v>
      </c>
    </row>
    <row r="704" spans="1:7" ht="25.5" x14ac:dyDescent="0.2">
      <c r="A704" s="172" t="s">
        <v>4887</v>
      </c>
      <c r="B704" s="172"/>
      <c r="C704" s="173" t="s">
        <v>650</v>
      </c>
      <c r="D704" s="172" t="s">
        <v>51</v>
      </c>
      <c r="E704" s="174">
        <v>193.36</v>
      </c>
      <c r="F704" s="174">
        <v>15.08</v>
      </c>
      <c r="G704" s="174">
        <v>208.44</v>
      </c>
    </row>
    <row r="705" spans="1:7" ht="25.5" x14ac:dyDescent="0.2">
      <c r="A705" s="172" t="s">
        <v>4888</v>
      </c>
      <c r="B705" s="172"/>
      <c r="C705" s="173" t="s">
        <v>651</v>
      </c>
      <c r="D705" s="172" t="s">
        <v>51</v>
      </c>
      <c r="E705" s="174">
        <v>228.95</v>
      </c>
      <c r="F705" s="174">
        <v>23.02</v>
      </c>
      <c r="G705" s="174">
        <v>251.97</v>
      </c>
    </row>
    <row r="706" spans="1:7" ht="25.5" x14ac:dyDescent="0.2">
      <c r="A706" s="172" t="s">
        <v>4889</v>
      </c>
      <c r="B706" s="172"/>
      <c r="C706" s="173" t="s">
        <v>652</v>
      </c>
      <c r="D706" s="172" t="s">
        <v>51</v>
      </c>
      <c r="E706" s="174">
        <v>263.38</v>
      </c>
      <c r="F706" s="174">
        <v>26.99</v>
      </c>
      <c r="G706" s="174">
        <v>290.37</v>
      </c>
    </row>
    <row r="707" spans="1:7" ht="25.5" x14ac:dyDescent="0.2">
      <c r="A707" s="172" t="s">
        <v>4890</v>
      </c>
      <c r="B707" s="172"/>
      <c r="C707" s="173" t="s">
        <v>653</v>
      </c>
      <c r="D707" s="172" t="s">
        <v>51</v>
      </c>
      <c r="E707" s="174">
        <v>311.87</v>
      </c>
      <c r="F707" s="174">
        <v>31.89</v>
      </c>
      <c r="G707" s="174">
        <v>343.76</v>
      </c>
    </row>
    <row r="708" spans="1:7" ht="25.5" x14ac:dyDescent="0.2">
      <c r="A708" s="172" t="s">
        <v>4891</v>
      </c>
      <c r="B708" s="172"/>
      <c r="C708" s="173" t="s">
        <v>654</v>
      </c>
      <c r="D708" s="172" t="s">
        <v>51</v>
      </c>
      <c r="E708" s="174">
        <v>386.49</v>
      </c>
      <c r="F708" s="174">
        <v>26.99</v>
      </c>
      <c r="G708" s="174">
        <v>413.48</v>
      </c>
    </row>
    <row r="709" spans="1:7" ht="25.5" x14ac:dyDescent="0.2">
      <c r="A709" s="172" t="s">
        <v>4892</v>
      </c>
      <c r="B709" s="172"/>
      <c r="C709" s="173" t="s">
        <v>3914</v>
      </c>
      <c r="D709" s="172" t="s">
        <v>51</v>
      </c>
      <c r="E709" s="174">
        <v>202.79</v>
      </c>
      <c r="F709" s="174">
        <v>0</v>
      </c>
      <c r="G709" s="174">
        <v>202.79</v>
      </c>
    </row>
    <row r="710" spans="1:7" ht="25.5" x14ac:dyDescent="0.2">
      <c r="A710" s="172" t="s">
        <v>4893</v>
      </c>
      <c r="B710" s="172"/>
      <c r="C710" s="173" t="s">
        <v>3915</v>
      </c>
      <c r="D710" s="172" t="s">
        <v>51</v>
      </c>
      <c r="E710" s="174">
        <v>218.75</v>
      </c>
      <c r="F710" s="174">
        <v>0</v>
      </c>
      <c r="G710" s="174">
        <v>218.75</v>
      </c>
    </row>
    <row r="711" spans="1:7" ht="25.5" x14ac:dyDescent="0.2">
      <c r="A711" s="172" t="s">
        <v>4894</v>
      </c>
      <c r="B711" s="172"/>
      <c r="C711" s="173" t="s">
        <v>3916</v>
      </c>
      <c r="D711" s="172" t="s">
        <v>51</v>
      </c>
      <c r="E711" s="174">
        <v>406.49</v>
      </c>
      <c r="F711" s="174">
        <v>0</v>
      </c>
      <c r="G711" s="174">
        <v>406.49</v>
      </c>
    </row>
    <row r="712" spans="1:7" ht="38.25" x14ac:dyDescent="0.2">
      <c r="A712" s="172" t="s">
        <v>4895</v>
      </c>
      <c r="B712" s="172"/>
      <c r="C712" s="173" t="s">
        <v>3917</v>
      </c>
      <c r="D712" s="172" t="s">
        <v>22</v>
      </c>
      <c r="E712" s="174">
        <v>14399.98</v>
      </c>
      <c r="F712" s="174">
        <v>0</v>
      </c>
      <c r="G712" s="174">
        <v>14399.98</v>
      </c>
    </row>
    <row r="713" spans="1:7" ht="25.5" x14ac:dyDescent="0.2">
      <c r="A713" s="172" t="s">
        <v>4896</v>
      </c>
      <c r="B713" s="172"/>
      <c r="C713" s="173" t="s">
        <v>3918</v>
      </c>
      <c r="D713" s="172" t="s">
        <v>51</v>
      </c>
      <c r="E713" s="174">
        <v>813.09</v>
      </c>
      <c r="F713" s="174">
        <v>0</v>
      </c>
      <c r="G713" s="174">
        <v>813.09</v>
      </c>
    </row>
    <row r="714" spans="1:7" ht="25.5" x14ac:dyDescent="0.2">
      <c r="A714" s="172" t="s">
        <v>4897</v>
      </c>
      <c r="B714" s="172"/>
      <c r="C714" s="173" t="s">
        <v>3919</v>
      </c>
      <c r="D714" s="172" t="s">
        <v>51</v>
      </c>
      <c r="E714" s="174">
        <v>980.84</v>
      </c>
      <c r="F714" s="174">
        <v>0</v>
      </c>
      <c r="G714" s="174">
        <v>980.84</v>
      </c>
    </row>
    <row r="715" spans="1:7" ht="25.5" x14ac:dyDescent="0.2">
      <c r="A715" s="172" t="s">
        <v>4898</v>
      </c>
      <c r="B715" s="172"/>
      <c r="C715" s="173" t="s">
        <v>3920</v>
      </c>
      <c r="D715" s="172" t="s">
        <v>51</v>
      </c>
      <c r="E715" s="174">
        <v>1267.3800000000001</v>
      </c>
      <c r="F715" s="174">
        <v>0</v>
      </c>
      <c r="G715" s="174">
        <v>1267.3800000000001</v>
      </c>
    </row>
    <row r="716" spans="1:7" x14ac:dyDescent="0.25">
      <c r="A716" s="167" t="s">
        <v>4899</v>
      </c>
      <c r="B716" s="168" t="s">
        <v>655</v>
      </c>
      <c r="C716" s="169"/>
      <c r="D716" s="170"/>
      <c r="E716" s="171"/>
      <c r="F716" s="171"/>
      <c r="G716" s="171"/>
    </row>
    <row r="717" spans="1:7" ht="38.25" x14ac:dyDescent="0.2">
      <c r="A717" s="172" t="s">
        <v>4900</v>
      </c>
      <c r="B717" s="172"/>
      <c r="C717" s="173" t="s">
        <v>3921</v>
      </c>
      <c r="D717" s="172" t="s">
        <v>22</v>
      </c>
      <c r="E717" s="174">
        <v>1499.15</v>
      </c>
      <c r="F717" s="174">
        <v>0</v>
      </c>
      <c r="G717" s="174">
        <v>1499.15</v>
      </c>
    </row>
    <row r="718" spans="1:7" ht="12.75" x14ac:dyDescent="0.2">
      <c r="A718" s="172" t="s">
        <v>4901</v>
      </c>
      <c r="B718" s="172"/>
      <c r="C718" s="173" t="s">
        <v>656</v>
      </c>
      <c r="D718" s="172" t="s">
        <v>51</v>
      </c>
      <c r="E718" s="174">
        <v>22.48</v>
      </c>
      <c r="F718" s="174">
        <v>0</v>
      </c>
      <c r="G718" s="174">
        <v>22.48</v>
      </c>
    </row>
    <row r="719" spans="1:7" ht="12.75" x14ac:dyDescent="0.2">
      <c r="A719" s="172" t="s">
        <v>4902</v>
      </c>
      <c r="B719" s="172"/>
      <c r="C719" s="173" t="s">
        <v>657</v>
      </c>
      <c r="D719" s="172" t="s">
        <v>51</v>
      </c>
      <c r="E719" s="174">
        <v>26.55</v>
      </c>
      <c r="F719" s="174">
        <v>0</v>
      </c>
      <c r="G719" s="174">
        <v>26.55</v>
      </c>
    </row>
    <row r="720" spans="1:7" ht="12.75" x14ac:dyDescent="0.2">
      <c r="A720" s="172" t="s">
        <v>4903</v>
      </c>
      <c r="B720" s="172"/>
      <c r="C720" s="173" t="s">
        <v>658</v>
      </c>
      <c r="D720" s="172" t="s">
        <v>51</v>
      </c>
      <c r="E720" s="174">
        <v>41.08</v>
      </c>
      <c r="F720" s="174">
        <v>0</v>
      </c>
      <c r="G720" s="174">
        <v>41.08</v>
      </c>
    </row>
    <row r="721" spans="1:7" ht="25.5" x14ac:dyDescent="0.2">
      <c r="A721" s="172" t="s">
        <v>4904</v>
      </c>
      <c r="B721" s="172"/>
      <c r="C721" s="173" t="s">
        <v>659</v>
      </c>
      <c r="D721" s="172" t="s">
        <v>126</v>
      </c>
      <c r="E721" s="174">
        <v>0</v>
      </c>
      <c r="F721" s="174">
        <v>308.5</v>
      </c>
      <c r="G721" s="174">
        <v>308.5</v>
      </c>
    </row>
    <row r="722" spans="1:7" x14ac:dyDescent="0.25">
      <c r="A722" s="167" t="s">
        <v>4905</v>
      </c>
      <c r="B722" s="168" t="s">
        <v>660</v>
      </c>
      <c r="C722" s="169"/>
      <c r="D722" s="170"/>
      <c r="E722" s="171"/>
      <c r="F722" s="171"/>
      <c r="G722" s="171"/>
    </row>
    <row r="723" spans="1:7" ht="38.25" x14ac:dyDescent="0.2">
      <c r="A723" s="172" t="s">
        <v>4906</v>
      </c>
      <c r="B723" s="172"/>
      <c r="C723" s="173" t="s">
        <v>3922</v>
      </c>
      <c r="D723" s="172" t="s">
        <v>22</v>
      </c>
      <c r="E723" s="174">
        <v>18699.13</v>
      </c>
      <c r="F723" s="174">
        <v>0</v>
      </c>
      <c r="G723" s="174">
        <v>18699.13</v>
      </c>
    </row>
    <row r="724" spans="1:7" ht="25.5" x14ac:dyDescent="0.2">
      <c r="A724" s="172" t="s">
        <v>4907</v>
      </c>
      <c r="B724" s="172"/>
      <c r="C724" s="173" t="s">
        <v>664</v>
      </c>
      <c r="D724" s="172" t="s">
        <v>51</v>
      </c>
      <c r="E724" s="174">
        <v>23.13</v>
      </c>
      <c r="F724" s="174">
        <v>3.41</v>
      </c>
      <c r="G724" s="174">
        <v>26.54</v>
      </c>
    </row>
    <row r="725" spans="1:7" ht="25.5" x14ac:dyDescent="0.2">
      <c r="A725" s="172" t="s">
        <v>4908</v>
      </c>
      <c r="B725" s="172"/>
      <c r="C725" s="173" t="s">
        <v>663</v>
      </c>
      <c r="D725" s="172" t="s">
        <v>51</v>
      </c>
      <c r="E725" s="174">
        <v>31.38</v>
      </c>
      <c r="F725" s="174">
        <v>3.41</v>
      </c>
      <c r="G725" s="174">
        <v>34.79</v>
      </c>
    </row>
    <row r="726" spans="1:7" ht="25.5" x14ac:dyDescent="0.2">
      <c r="A726" s="172" t="s">
        <v>4909</v>
      </c>
      <c r="B726" s="172"/>
      <c r="C726" s="173" t="s">
        <v>661</v>
      </c>
      <c r="D726" s="172" t="s">
        <v>51</v>
      </c>
      <c r="E726" s="174">
        <v>36.65</v>
      </c>
      <c r="F726" s="174">
        <v>3.41</v>
      </c>
      <c r="G726" s="174">
        <v>40.06</v>
      </c>
    </row>
    <row r="727" spans="1:7" ht="25.5" x14ac:dyDescent="0.2">
      <c r="A727" s="172" t="s">
        <v>4910</v>
      </c>
      <c r="B727" s="172"/>
      <c r="C727" s="173" t="s">
        <v>665</v>
      </c>
      <c r="D727" s="172" t="s">
        <v>51</v>
      </c>
      <c r="E727" s="174">
        <v>38.130000000000003</v>
      </c>
      <c r="F727" s="174">
        <v>3.41</v>
      </c>
      <c r="G727" s="174">
        <v>41.54</v>
      </c>
    </row>
    <row r="728" spans="1:7" ht="25.5" x14ac:dyDescent="0.2">
      <c r="A728" s="172" t="s">
        <v>4911</v>
      </c>
      <c r="B728" s="172"/>
      <c r="C728" s="173" t="s">
        <v>666</v>
      </c>
      <c r="D728" s="172" t="s">
        <v>51</v>
      </c>
      <c r="E728" s="174">
        <v>48.05</v>
      </c>
      <c r="F728" s="174">
        <v>3.41</v>
      </c>
      <c r="G728" s="174">
        <v>51.46</v>
      </c>
    </row>
    <row r="729" spans="1:7" ht="25.5" x14ac:dyDescent="0.2">
      <c r="A729" s="172" t="s">
        <v>4912</v>
      </c>
      <c r="B729" s="172"/>
      <c r="C729" s="173" t="s">
        <v>662</v>
      </c>
      <c r="D729" s="172" t="s">
        <v>51</v>
      </c>
      <c r="E729" s="174">
        <v>59.01</v>
      </c>
      <c r="F729" s="174">
        <v>3.41</v>
      </c>
      <c r="G729" s="174">
        <v>62.42</v>
      </c>
    </row>
    <row r="730" spans="1:7" ht="25.5" x14ac:dyDescent="0.2">
      <c r="A730" s="172" t="s">
        <v>4913</v>
      </c>
      <c r="B730" s="172"/>
      <c r="C730" s="173" t="s">
        <v>668</v>
      </c>
      <c r="D730" s="172" t="s">
        <v>51</v>
      </c>
      <c r="E730" s="174">
        <v>69.650000000000006</v>
      </c>
      <c r="F730" s="174">
        <v>3.41</v>
      </c>
      <c r="G730" s="174">
        <v>73.06</v>
      </c>
    </row>
    <row r="731" spans="1:7" ht="25.5" x14ac:dyDescent="0.2">
      <c r="A731" s="172" t="s">
        <v>4914</v>
      </c>
      <c r="B731" s="172"/>
      <c r="C731" s="173" t="s">
        <v>669</v>
      </c>
      <c r="D731" s="172" t="s">
        <v>51</v>
      </c>
      <c r="E731" s="174">
        <v>82.52</v>
      </c>
      <c r="F731" s="174">
        <v>3.41</v>
      </c>
      <c r="G731" s="174">
        <v>85.93</v>
      </c>
    </row>
    <row r="732" spans="1:7" ht="25.5" x14ac:dyDescent="0.2">
      <c r="A732" s="172" t="s">
        <v>4915</v>
      </c>
      <c r="B732" s="172"/>
      <c r="C732" s="173" t="s">
        <v>667</v>
      </c>
      <c r="D732" s="172" t="s">
        <v>51</v>
      </c>
      <c r="E732" s="174">
        <v>119.11</v>
      </c>
      <c r="F732" s="174">
        <v>3.41</v>
      </c>
      <c r="G732" s="174">
        <v>122.52</v>
      </c>
    </row>
    <row r="733" spans="1:7" x14ac:dyDescent="0.25">
      <c r="A733" s="167" t="s">
        <v>4916</v>
      </c>
      <c r="B733" s="168" t="s">
        <v>3923</v>
      </c>
      <c r="C733" s="169"/>
      <c r="D733" s="170"/>
      <c r="E733" s="171"/>
      <c r="F733" s="171"/>
      <c r="G733" s="171"/>
    </row>
    <row r="734" spans="1:7" ht="38.25" x14ac:dyDescent="0.2">
      <c r="A734" s="172" t="s">
        <v>4917</v>
      </c>
      <c r="B734" s="172"/>
      <c r="C734" s="173" t="s">
        <v>3924</v>
      </c>
      <c r="D734" s="172" t="s">
        <v>22</v>
      </c>
      <c r="E734" s="174">
        <v>14745.21</v>
      </c>
      <c r="F734" s="174">
        <v>0</v>
      </c>
      <c r="G734" s="174">
        <v>14745.21</v>
      </c>
    </row>
    <row r="735" spans="1:7" ht="25.5" x14ac:dyDescent="0.2">
      <c r="A735" s="172" t="s">
        <v>4918</v>
      </c>
      <c r="B735" s="172"/>
      <c r="C735" s="173" t="s">
        <v>670</v>
      </c>
      <c r="D735" s="172" t="s">
        <v>51</v>
      </c>
      <c r="E735" s="174">
        <v>196.09</v>
      </c>
      <c r="F735" s="174">
        <v>15.08</v>
      </c>
      <c r="G735" s="174">
        <v>211.17</v>
      </c>
    </row>
    <row r="736" spans="1:7" ht="25.5" x14ac:dyDescent="0.2">
      <c r="A736" s="172" t="s">
        <v>4919</v>
      </c>
      <c r="B736" s="172"/>
      <c r="C736" s="173" t="s">
        <v>671</v>
      </c>
      <c r="D736" s="172" t="s">
        <v>51</v>
      </c>
      <c r="E736" s="174">
        <v>230.05</v>
      </c>
      <c r="F736" s="174">
        <v>23.02</v>
      </c>
      <c r="G736" s="174">
        <v>253.07</v>
      </c>
    </row>
    <row r="737" spans="1:7" ht="25.5" x14ac:dyDescent="0.2">
      <c r="A737" s="172" t="s">
        <v>4920</v>
      </c>
      <c r="B737" s="172"/>
      <c r="C737" s="173" t="s">
        <v>672</v>
      </c>
      <c r="D737" s="172" t="s">
        <v>51</v>
      </c>
      <c r="E737" s="174">
        <v>273.77999999999997</v>
      </c>
      <c r="F737" s="174">
        <v>26.99</v>
      </c>
      <c r="G737" s="174">
        <v>300.77</v>
      </c>
    </row>
    <row r="738" spans="1:7" x14ac:dyDescent="0.25">
      <c r="A738" s="163" t="s">
        <v>673</v>
      </c>
      <c r="B738" s="164" t="s">
        <v>674</v>
      </c>
      <c r="C738" s="165"/>
      <c r="D738" s="166"/>
      <c r="E738" s="166"/>
      <c r="F738" s="166"/>
      <c r="G738" s="166"/>
    </row>
    <row r="739" spans="1:7" x14ac:dyDescent="0.25">
      <c r="A739" s="167" t="s">
        <v>4921</v>
      </c>
      <c r="B739" s="168" t="s">
        <v>675</v>
      </c>
      <c r="C739" s="169"/>
      <c r="D739" s="170"/>
      <c r="E739" s="171"/>
      <c r="F739" s="171"/>
      <c r="G739" s="171"/>
    </row>
    <row r="740" spans="1:7" ht="38.25" x14ac:dyDescent="0.2">
      <c r="A740" s="172" t="s">
        <v>4922</v>
      </c>
      <c r="B740" s="172"/>
      <c r="C740" s="173" t="s">
        <v>676</v>
      </c>
      <c r="D740" s="172" t="s">
        <v>24</v>
      </c>
      <c r="E740" s="174">
        <v>60.91</v>
      </c>
      <c r="F740" s="174">
        <v>21.95</v>
      </c>
      <c r="G740" s="174">
        <v>82.86</v>
      </c>
    </row>
    <row r="741" spans="1:7" ht="38.25" x14ac:dyDescent="0.2">
      <c r="A741" s="172" t="s">
        <v>4923</v>
      </c>
      <c r="B741" s="172"/>
      <c r="C741" s="173" t="s">
        <v>677</v>
      </c>
      <c r="D741" s="172" t="s">
        <v>24</v>
      </c>
      <c r="E741" s="174">
        <v>70.209999999999994</v>
      </c>
      <c r="F741" s="174">
        <v>24</v>
      </c>
      <c r="G741" s="174">
        <v>94.21</v>
      </c>
    </row>
    <row r="742" spans="1:7" ht="38.25" x14ac:dyDescent="0.2">
      <c r="A742" s="172" t="s">
        <v>4924</v>
      </c>
      <c r="B742" s="172"/>
      <c r="C742" s="173" t="s">
        <v>678</v>
      </c>
      <c r="D742" s="172" t="s">
        <v>24</v>
      </c>
      <c r="E742" s="174">
        <v>80.33</v>
      </c>
      <c r="F742" s="174">
        <v>26.06</v>
      </c>
      <c r="G742" s="174">
        <v>106.39</v>
      </c>
    </row>
    <row r="743" spans="1:7" ht="38.25" x14ac:dyDescent="0.2">
      <c r="A743" s="172" t="s">
        <v>4925</v>
      </c>
      <c r="B743" s="172"/>
      <c r="C743" s="173" t="s">
        <v>679</v>
      </c>
      <c r="D743" s="172" t="s">
        <v>24</v>
      </c>
      <c r="E743" s="174">
        <v>92.18</v>
      </c>
      <c r="F743" s="174">
        <v>28.11</v>
      </c>
      <c r="G743" s="174">
        <v>120.29</v>
      </c>
    </row>
    <row r="744" spans="1:7" ht="38.25" x14ac:dyDescent="0.2">
      <c r="A744" s="172" t="s">
        <v>4926</v>
      </c>
      <c r="B744" s="172"/>
      <c r="C744" s="173" t="s">
        <v>680</v>
      </c>
      <c r="D744" s="172" t="s">
        <v>24</v>
      </c>
      <c r="E744" s="174">
        <v>114.15</v>
      </c>
      <c r="F744" s="174">
        <v>30.7</v>
      </c>
      <c r="G744" s="174">
        <v>144.85</v>
      </c>
    </row>
    <row r="745" spans="1:7" ht="38.25" x14ac:dyDescent="0.2">
      <c r="A745" s="172" t="s">
        <v>4927</v>
      </c>
      <c r="B745" s="172"/>
      <c r="C745" s="173" t="s">
        <v>681</v>
      </c>
      <c r="D745" s="172" t="s">
        <v>24</v>
      </c>
      <c r="E745" s="174">
        <v>61.18</v>
      </c>
      <c r="F745" s="174">
        <v>21.95</v>
      </c>
      <c r="G745" s="174">
        <v>83.13</v>
      </c>
    </row>
    <row r="746" spans="1:7" ht="38.25" x14ac:dyDescent="0.2">
      <c r="A746" s="172" t="s">
        <v>4928</v>
      </c>
      <c r="B746" s="172"/>
      <c r="C746" s="173" t="s">
        <v>682</v>
      </c>
      <c r="D746" s="172" t="s">
        <v>24</v>
      </c>
      <c r="E746" s="174">
        <v>70.48</v>
      </c>
      <c r="F746" s="174">
        <v>24</v>
      </c>
      <c r="G746" s="174">
        <v>94.48</v>
      </c>
    </row>
    <row r="747" spans="1:7" ht="38.25" x14ac:dyDescent="0.2">
      <c r="A747" s="172" t="s">
        <v>4929</v>
      </c>
      <c r="B747" s="172"/>
      <c r="C747" s="173" t="s">
        <v>683</v>
      </c>
      <c r="D747" s="172" t="s">
        <v>24</v>
      </c>
      <c r="E747" s="174">
        <v>80.599999999999994</v>
      </c>
      <c r="F747" s="174">
        <v>26.06</v>
      </c>
      <c r="G747" s="174">
        <v>106.66</v>
      </c>
    </row>
    <row r="748" spans="1:7" ht="38.25" x14ac:dyDescent="0.2">
      <c r="A748" s="172" t="s">
        <v>4930</v>
      </c>
      <c r="B748" s="172"/>
      <c r="C748" s="173" t="s">
        <v>684</v>
      </c>
      <c r="D748" s="172" t="s">
        <v>24</v>
      </c>
      <c r="E748" s="174">
        <v>92.45</v>
      </c>
      <c r="F748" s="174">
        <v>28.11</v>
      </c>
      <c r="G748" s="174">
        <v>120.56</v>
      </c>
    </row>
    <row r="749" spans="1:7" ht="38.25" x14ac:dyDescent="0.2">
      <c r="A749" s="172" t="s">
        <v>4931</v>
      </c>
      <c r="B749" s="172"/>
      <c r="C749" s="173" t="s">
        <v>685</v>
      </c>
      <c r="D749" s="172" t="s">
        <v>24</v>
      </c>
      <c r="E749" s="174">
        <v>114.56</v>
      </c>
      <c r="F749" s="174">
        <v>30.7</v>
      </c>
      <c r="G749" s="174">
        <v>145.26</v>
      </c>
    </row>
    <row r="750" spans="1:7" ht="38.25" x14ac:dyDescent="0.2">
      <c r="A750" s="172" t="s">
        <v>19228</v>
      </c>
      <c r="B750" s="172"/>
      <c r="C750" s="173" t="s">
        <v>19229</v>
      </c>
      <c r="D750" s="172" t="s">
        <v>24</v>
      </c>
      <c r="E750" s="174">
        <v>64.930000000000007</v>
      </c>
      <c r="F750" s="174">
        <v>24</v>
      </c>
      <c r="G750" s="174">
        <v>88.93</v>
      </c>
    </row>
    <row r="751" spans="1:7" x14ac:dyDescent="0.25">
      <c r="A751" s="167" t="s">
        <v>4932</v>
      </c>
      <c r="B751" s="168" t="s">
        <v>686</v>
      </c>
      <c r="C751" s="169"/>
      <c r="D751" s="170"/>
      <c r="E751" s="171"/>
      <c r="F751" s="171"/>
      <c r="G751" s="171"/>
    </row>
    <row r="752" spans="1:7" ht="38.25" x14ac:dyDescent="0.2">
      <c r="A752" s="172" t="s">
        <v>4933</v>
      </c>
      <c r="B752" s="172"/>
      <c r="C752" s="173" t="s">
        <v>687</v>
      </c>
      <c r="D752" s="172" t="s">
        <v>24</v>
      </c>
      <c r="E752" s="174">
        <v>72.95</v>
      </c>
      <c r="F752" s="174">
        <v>21.95</v>
      </c>
      <c r="G752" s="174">
        <v>94.9</v>
      </c>
    </row>
    <row r="753" spans="1:7" ht="38.25" x14ac:dyDescent="0.2">
      <c r="A753" s="172" t="s">
        <v>4934</v>
      </c>
      <c r="B753" s="172"/>
      <c r="C753" s="173" t="s">
        <v>688</v>
      </c>
      <c r="D753" s="172" t="s">
        <v>24</v>
      </c>
      <c r="E753" s="174">
        <v>72.95</v>
      </c>
      <c r="F753" s="174">
        <v>24</v>
      </c>
      <c r="G753" s="174">
        <v>96.95</v>
      </c>
    </row>
    <row r="754" spans="1:7" ht="38.25" x14ac:dyDescent="0.2">
      <c r="A754" s="172" t="s">
        <v>4935</v>
      </c>
      <c r="B754" s="172"/>
      <c r="C754" s="173" t="s">
        <v>689</v>
      </c>
      <c r="D754" s="172" t="s">
        <v>24</v>
      </c>
      <c r="E754" s="174">
        <v>79.38</v>
      </c>
      <c r="F754" s="174">
        <v>26.06</v>
      </c>
      <c r="G754" s="174">
        <v>105.44</v>
      </c>
    </row>
    <row r="755" spans="1:7" ht="38.25" x14ac:dyDescent="0.2">
      <c r="A755" s="172" t="s">
        <v>4936</v>
      </c>
      <c r="B755" s="172"/>
      <c r="C755" s="173" t="s">
        <v>690</v>
      </c>
      <c r="D755" s="172" t="s">
        <v>24</v>
      </c>
      <c r="E755" s="174">
        <v>87.31</v>
      </c>
      <c r="F755" s="174">
        <v>28.11</v>
      </c>
      <c r="G755" s="174">
        <v>115.42</v>
      </c>
    </row>
    <row r="756" spans="1:7" ht="38.25" x14ac:dyDescent="0.2">
      <c r="A756" s="172" t="s">
        <v>4937</v>
      </c>
      <c r="B756" s="172"/>
      <c r="C756" s="173" t="s">
        <v>691</v>
      </c>
      <c r="D756" s="172" t="s">
        <v>24</v>
      </c>
      <c r="E756" s="174">
        <v>100.71</v>
      </c>
      <c r="F756" s="174">
        <v>30.84</v>
      </c>
      <c r="G756" s="174">
        <v>131.55000000000001</v>
      </c>
    </row>
    <row r="757" spans="1:7" ht="38.25" x14ac:dyDescent="0.2">
      <c r="A757" s="172" t="s">
        <v>4938</v>
      </c>
      <c r="B757" s="172"/>
      <c r="C757" s="173" t="s">
        <v>692</v>
      </c>
      <c r="D757" s="172" t="s">
        <v>24</v>
      </c>
      <c r="E757" s="174">
        <v>73.22</v>
      </c>
      <c r="F757" s="174">
        <v>21.95</v>
      </c>
      <c r="G757" s="174">
        <v>95.17</v>
      </c>
    </row>
    <row r="758" spans="1:7" ht="38.25" x14ac:dyDescent="0.2">
      <c r="A758" s="172" t="s">
        <v>4939</v>
      </c>
      <c r="B758" s="172"/>
      <c r="C758" s="173" t="s">
        <v>693</v>
      </c>
      <c r="D758" s="172" t="s">
        <v>24</v>
      </c>
      <c r="E758" s="174">
        <v>73.22</v>
      </c>
      <c r="F758" s="174">
        <v>24</v>
      </c>
      <c r="G758" s="174">
        <v>97.22</v>
      </c>
    </row>
    <row r="759" spans="1:7" ht="38.25" x14ac:dyDescent="0.2">
      <c r="A759" s="172" t="s">
        <v>4940</v>
      </c>
      <c r="B759" s="172"/>
      <c r="C759" s="173" t="s">
        <v>694</v>
      </c>
      <c r="D759" s="172" t="s">
        <v>24</v>
      </c>
      <c r="E759" s="174">
        <v>79.650000000000006</v>
      </c>
      <c r="F759" s="174">
        <v>26.06</v>
      </c>
      <c r="G759" s="174">
        <v>105.71</v>
      </c>
    </row>
    <row r="760" spans="1:7" ht="38.25" x14ac:dyDescent="0.2">
      <c r="A760" s="172" t="s">
        <v>4941</v>
      </c>
      <c r="B760" s="172"/>
      <c r="C760" s="173" t="s">
        <v>695</v>
      </c>
      <c r="D760" s="172" t="s">
        <v>24</v>
      </c>
      <c r="E760" s="174">
        <v>87.58</v>
      </c>
      <c r="F760" s="174">
        <v>28.11</v>
      </c>
      <c r="G760" s="174">
        <v>115.69</v>
      </c>
    </row>
    <row r="761" spans="1:7" ht="38.25" x14ac:dyDescent="0.2">
      <c r="A761" s="172" t="s">
        <v>4942</v>
      </c>
      <c r="B761" s="172"/>
      <c r="C761" s="173" t="s">
        <v>696</v>
      </c>
      <c r="D761" s="172" t="s">
        <v>24</v>
      </c>
      <c r="E761" s="174">
        <v>102</v>
      </c>
      <c r="F761" s="174">
        <v>30.7</v>
      </c>
      <c r="G761" s="174">
        <v>132.69999999999999</v>
      </c>
    </row>
    <row r="762" spans="1:7" x14ac:dyDescent="0.25">
      <c r="A762" s="167" t="s">
        <v>4943</v>
      </c>
      <c r="B762" s="168" t="s">
        <v>697</v>
      </c>
      <c r="C762" s="169"/>
      <c r="D762" s="170"/>
      <c r="E762" s="171"/>
      <c r="F762" s="171"/>
      <c r="G762" s="171"/>
    </row>
    <row r="763" spans="1:7" ht="25.5" x14ac:dyDescent="0.2">
      <c r="A763" s="172" t="s">
        <v>4944</v>
      </c>
      <c r="B763" s="172"/>
      <c r="C763" s="173" t="s">
        <v>698</v>
      </c>
      <c r="D763" s="172" t="s">
        <v>24</v>
      </c>
      <c r="E763" s="174">
        <v>138.53</v>
      </c>
      <c r="F763" s="174">
        <v>5.55</v>
      </c>
      <c r="G763" s="174">
        <v>144.08000000000001</v>
      </c>
    </row>
    <row r="764" spans="1:7" ht="25.5" x14ac:dyDescent="0.2">
      <c r="A764" s="172" t="s">
        <v>4945</v>
      </c>
      <c r="B764" s="172"/>
      <c r="C764" s="173" t="s">
        <v>701</v>
      </c>
      <c r="D764" s="172" t="s">
        <v>24</v>
      </c>
      <c r="E764" s="174">
        <v>161.19999999999999</v>
      </c>
      <c r="F764" s="174">
        <v>5.55</v>
      </c>
      <c r="G764" s="174">
        <v>166.75</v>
      </c>
    </row>
    <row r="765" spans="1:7" ht="25.5" x14ac:dyDescent="0.2">
      <c r="A765" s="172" t="s">
        <v>4946</v>
      </c>
      <c r="B765" s="172"/>
      <c r="C765" s="173" t="s">
        <v>699</v>
      </c>
      <c r="D765" s="172" t="s">
        <v>24</v>
      </c>
      <c r="E765" s="174">
        <v>187.97</v>
      </c>
      <c r="F765" s="174">
        <v>5.55</v>
      </c>
      <c r="G765" s="174">
        <v>193.52</v>
      </c>
    </row>
    <row r="766" spans="1:7" ht="25.5" x14ac:dyDescent="0.2">
      <c r="A766" s="172" t="s">
        <v>4947</v>
      </c>
      <c r="B766" s="172"/>
      <c r="C766" s="173" t="s">
        <v>700</v>
      </c>
      <c r="D766" s="172" t="s">
        <v>24</v>
      </c>
      <c r="E766" s="174">
        <v>216.06</v>
      </c>
      <c r="F766" s="174">
        <v>5.55</v>
      </c>
      <c r="G766" s="174">
        <v>221.61</v>
      </c>
    </row>
    <row r="767" spans="1:7" x14ac:dyDescent="0.25">
      <c r="A767" s="167" t="s">
        <v>4948</v>
      </c>
      <c r="B767" s="168" t="s">
        <v>702</v>
      </c>
      <c r="C767" s="169"/>
      <c r="D767" s="170"/>
      <c r="E767" s="171"/>
      <c r="F767" s="171"/>
      <c r="G767" s="171"/>
    </row>
    <row r="768" spans="1:7" ht="25.5" x14ac:dyDescent="0.2">
      <c r="A768" s="172" t="s">
        <v>4949</v>
      </c>
      <c r="B768" s="172"/>
      <c r="C768" s="173" t="s">
        <v>706</v>
      </c>
      <c r="D768" s="172" t="s">
        <v>24</v>
      </c>
      <c r="E768" s="174">
        <v>66.17</v>
      </c>
      <c r="F768" s="174">
        <v>6.42</v>
      </c>
      <c r="G768" s="174">
        <v>72.59</v>
      </c>
    </row>
    <row r="769" spans="1:7" ht="25.5" x14ac:dyDescent="0.2">
      <c r="A769" s="172" t="s">
        <v>4950</v>
      </c>
      <c r="B769" s="172"/>
      <c r="C769" s="173" t="s">
        <v>705</v>
      </c>
      <c r="D769" s="172" t="s">
        <v>24</v>
      </c>
      <c r="E769" s="174">
        <v>73.17</v>
      </c>
      <c r="F769" s="174">
        <v>6.76</v>
      </c>
      <c r="G769" s="174">
        <v>79.930000000000007</v>
      </c>
    </row>
    <row r="770" spans="1:7" ht="25.5" x14ac:dyDescent="0.2">
      <c r="A770" s="172" t="s">
        <v>4951</v>
      </c>
      <c r="B770" s="172"/>
      <c r="C770" s="173" t="s">
        <v>707</v>
      </c>
      <c r="D770" s="172" t="s">
        <v>24</v>
      </c>
      <c r="E770" s="174">
        <v>81.56</v>
      </c>
      <c r="F770" s="174">
        <v>7.12</v>
      </c>
      <c r="G770" s="174">
        <v>88.68</v>
      </c>
    </row>
    <row r="771" spans="1:7" ht="25.5" x14ac:dyDescent="0.2">
      <c r="A771" s="172" t="s">
        <v>4952</v>
      </c>
      <c r="B771" s="172"/>
      <c r="C771" s="173" t="s">
        <v>704</v>
      </c>
      <c r="D771" s="172" t="s">
        <v>24</v>
      </c>
      <c r="E771" s="174">
        <v>88.05</v>
      </c>
      <c r="F771" s="174">
        <v>7.48</v>
      </c>
      <c r="G771" s="174">
        <v>95.53</v>
      </c>
    </row>
    <row r="772" spans="1:7" ht="25.5" x14ac:dyDescent="0.2">
      <c r="A772" s="172" t="s">
        <v>4953</v>
      </c>
      <c r="B772" s="172"/>
      <c r="C772" s="173" t="s">
        <v>703</v>
      </c>
      <c r="D772" s="172" t="s">
        <v>24</v>
      </c>
      <c r="E772" s="174">
        <v>100.15</v>
      </c>
      <c r="F772" s="174">
        <v>7.63</v>
      </c>
      <c r="G772" s="174">
        <v>107.78</v>
      </c>
    </row>
    <row r="773" spans="1:7" ht="25.5" x14ac:dyDescent="0.2">
      <c r="A773" s="172" t="s">
        <v>4954</v>
      </c>
      <c r="B773" s="172"/>
      <c r="C773" s="173" t="s">
        <v>708</v>
      </c>
      <c r="D773" s="172" t="s">
        <v>24</v>
      </c>
      <c r="E773" s="174">
        <v>63.17</v>
      </c>
      <c r="F773" s="174">
        <v>6.42</v>
      </c>
      <c r="G773" s="174">
        <v>69.59</v>
      </c>
    </row>
    <row r="774" spans="1:7" ht="25.5" x14ac:dyDescent="0.2">
      <c r="A774" s="172" t="s">
        <v>4955</v>
      </c>
      <c r="B774" s="172"/>
      <c r="C774" s="173" t="s">
        <v>710</v>
      </c>
      <c r="D774" s="172" t="s">
        <v>24</v>
      </c>
      <c r="E774" s="174">
        <v>67.92</v>
      </c>
      <c r="F774" s="174">
        <v>6.6</v>
      </c>
      <c r="G774" s="174">
        <v>74.52</v>
      </c>
    </row>
    <row r="775" spans="1:7" ht="25.5" x14ac:dyDescent="0.2">
      <c r="A775" s="172" t="s">
        <v>4956</v>
      </c>
      <c r="B775" s="172"/>
      <c r="C775" s="173" t="s">
        <v>709</v>
      </c>
      <c r="D775" s="172" t="s">
        <v>24</v>
      </c>
      <c r="E775" s="174">
        <v>69.59</v>
      </c>
      <c r="F775" s="174">
        <v>6.76</v>
      </c>
      <c r="G775" s="174">
        <v>76.349999999999994</v>
      </c>
    </row>
    <row r="776" spans="1:7" ht="25.5" x14ac:dyDescent="0.2">
      <c r="A776" s="172" t="s">
        <v>4957</v>
      </c>
      <c r="B776" s="172"/>
      <c r="C776" s="173" t="s">
        <v>711</v>
      </c>
      <c r="D776" s="172" t="s">
        <v>24</v>
      </c>
      <c r="E776" s="174">
        <v>76.83</v>
      </c>
      <c r="F776" s="174">
        <v>7.12</v>
      </c>
      <c r="G776" s="174">
        <v>83.95</v>
      </c>
    </row>
    <row r="777" spans="1:7" ht="25.5" x14ac:dyDescent="0.2">
      <c r="A777" s="172" t="s">
        <v>4958</v>
      </c>
      <c r="B777" s="172"/>
      <c r="C777" s="173" t="s">
        <v>712</v>
      </c>
      <c r="D777" s="172" t="s">
        <v>24</v>
      </c>
      <c r="E777" s="174">
        <v>83.13</v>
      </c>
      <c r="F777" s="174">
        <v>7.47</v>
      </c>
      <c r="G777" s="174">
        <v>90.6</v>
      </c>
    </row>
    <row r="778" spans="1:7" ht="25.5" x14ac:dyDescent="0.2">
      <c r="A778" s="172" t="s">
        <v>4959</v>
      </c>
      <c r="B778" s="172"/>
      <c r="C778" s="173" t="s">
        <v>713</v>
      </c>
      <c r="D778" s="172" t="s">
        <v>24</v>
      </c>
      <c r="E778" s="174">
        <v>86.76</v>
      </c>
      <c r="F778" s="174">
        <v>7.63</v>
      </c>
      <c r="G778" s="174">
        <v>94.39</v>
      </c>
    </row>
    <row r="779" spans="1:7" x14ac:dyDescent="0.25">
      <c r="A779" s="163" t="s">
        <v>714</v>
      </c>
      <c r="B779" s="164" t="s">
        <v>715</v>
      </c>
      <c r="C779" s="165"/>
      <c r="D779" s="166"/>
      <c r="E779" s="166"/>
      <c r="F779" s="166"/>
      <c r="G779" s="166"/>
    </row>
    <row r="780" spans="1:7" x14ac:dyDescent="0.25">
      <c r="A780" s="167" t="s">
        <v>4960</v>
      </c>
      <c r="B780" s="168" t="s">
        <v>716</v>
      </c>
      <c r="C780" s="169"/>
      <c r="D780" s="170"/>
      <c r="E780" s="171"/>
      <c r="F780" s="171"/>
      <c r="G780" s="171"/>
    </row>
    <row r="781" spans="1:7" ht="25.5" x14ac:dyDescent="0.2">
      <c r="A781" s="172" t="s">
        <v>4961</v>
      </c>
      <c r="B781" s="172"/>
      <c r="C781" s="173" t="s">
        <v>717</v>
      </c>
      <c r="D781" s="172" t="s">
        <v>126</v>
      </c>
      <c r="E781" s="174">
        <v>316.75</v>
      </c>
      <c r="F781" s="174">
        <v>234.17</v>
      </c>
      <c r="G781" s="174">
        <v>550.91999999999996</v>
      </c>
    </row>
    <row r="782" spans="1:7" ht="25.5" x14ac:dyDescent="0.2">
      <c r="A782" s="172" t="s">
        <v>4962</v>
      </c>
      <c r="B782" s="172"/>
      <c r="C782" s="173" t="s">
        <v>19230</v>
      </c>
      <c r="D782" s="172" t="s">
        <v>24</v>
      </c>
      <c r="E782" s="174">
        <v>35.57</v>
      </c>
      <c r="F782" s="174">
        <v>22.46</v>
      </c>
      <c r="G782" s="174">
        <v>58.03</v>
      </c>
    </row>
    <row r="783" spans="1:7" ht="25.5" x14ac:dyDescent="0.2">
      <c r="A783" s="172" t="s">
        <v>4963</v>
      </c>
      <c r="B783" s="172"/>
      <c r="C783" s="173" t="s">
        <v>19231</v>
      </c>
      <c r="D783" s="172" t="s">
        <v>24</v>
      </c>
      <c r="E783" s="174">
        <v>47.53</v>
      </c>
      <c r="F783" s="174">
        <v>22.97</v>
      </c>
      <c r="G783" s="174">
        <v>70.5</v>
      </c>
    </row>
    <row r="784" spans="1:7" x14ac:dyDescent="0.25">
      <c r="A784" s="167" t="s">
        <v>4964</v>
      </c>
      <c r="B784" s="168" t="s">
        <v>718</v>
      </c>
      <c r="C784" s="169"/>
      <c r="D784" s="170"/>
      <c r="E784" s="171"/>
      <c r="F784" s="171"/>
      <c r="G784" s="171"/>
    </row>
    <row r="785" spans="1:7" ht="12.75" x14ac:dyDescent="0.2">
      <c r="A785" s="172" t="s">
        <v>4965</v>
      </c>
      <c r="B785" s="172"/>
      <c r="C785" s="173" t="s">
        <v>719</v>
      </c>
      <c r="D785" s="172" t="s">
        <v>24</v>
      </c>
      <c r="E785" s="174">
        <v>19.54</v>
      </c>
      <c r="F785" s="174">
        <v>28.9</v>
      </c>
      <c r="G785" s="174">
        <v>48.44</v>
      </c>
    </row>
    <row r="786" spans="1:7" ht="12.75" x14ac:dyDescent="0.2">
      <c r="A786" s="172" t="s">
        <v>4966</v>
      </c>
      <c r="B786" s="172"/>
      <c r="C786" s="173" t="s">
        <v>720</v>
      </c>
      <c r="D786" s="172" t="s">
        <v>24</v>
      </c>
      <c r="E786" s="174">
        <v>26.93</v>
      </c>
      <c r="F786" s="174">
        <v>45.76</v>
      </c>
      <c r="G786" s="174">
        <v>72.69</v>
      </c>
    </row>
    <row r="787" spans="1:7" ht="12.75" x14ac:dyDescent="0.2">
      <c r="A787" s="172" t="s">
        <v>4967</v>
      </c>
      <c r="B787" s="172"/>
      <c r="C787" s="173" t="s">
        <v>721</v>
      </c>
      <c r="D787" s="172" t="s">
        <v>24</v>
      </c>
      <c r="E787" s="174">
        <v>59.42</v>
      </c>
      <c r="F787" s="174">
        <v>74.25</v>
      </c>
      <c r="G787" s="174">
        <v>133.66999999999999</v>
      </c>
    </row>
    <row r="788" spans="1:7" ht="25.5" x14ac:dyDescent="0.2">
      <c r="A788" s="172" t="s">
        <v>4968</v>
      </c>
      <c r="B788" s="172"/>
      <c r="C788" s="173" t="s">
        <v>722</v>
      </c>
      <c r="D788" s="172" t="s">
        <v>24</v>
      </c>
      <c r="E788" s="174">
        <v>85.92</v>
      </c>
      <c r="F788" s="174">
        <v>91.57</v>
      </c>
      <c r="G788" s="174">
        <v>177.49</v>
      </c>
    </row>
    <row r="789" spans="1:7" ht="25.5" x14ac:dyDescent="0.2">
      <c r="A789" s="172" t="s">
        <v>4969</v>
      </c>
      <c r="B789" s="172"/>
      <c r="C789" s="173" t="s">
        <v>723</v>
      </c>
      <c r="D789" s="172" t="s">
        <v>24</v>
      </c>
      <c r="E789" s="174">
        <v>75.84</v>
      </c>
      <c r="F789" s="174">
        <v>45.76</v>
      </c>
      <c r="G789" s="174">
        <v>121.6</v>
      </c>
    </row>
    <row r="790" spans="1:7" ht="12.75" x14ac:dyDescent="0.2">
      <c r="A790" s="172" t="s">
        <v>4970</v>
      </c>
      <c r="B790" s="172"/>
      <c r="C790" s="173" t="s">
        <v>724</v>
      </c>
      <c r="D790" s="172" t="s">
        <v>24</v>
      </c>
      <c r="E790" s="174">
        <v>171.84</v>
      </c>
      <c r="F790" s="174">
        <v>74.25</v>
      </c>
      <c r="G790" s="174">
        <v>246.09</v>
      </c>
    </row>
    <row r="791" spans="1:7" x14ac:dyDescent="0.25">
      <c r="A791" s="167" t="s">
        <v>4971</v>
      </c>
      <c r="B791" s="168" t="s">
        <v>725</v>
      </c>
      <c r="C791" s="169"/>
      <c r="D791" s="170"/>
      <c r="E791" s="171"/>
      <c r="F791" s="171"/>
      <c r="G791" s="171"/>
    </row>
    <row r="792" spans="1:7" ht="12.75" x14ac:dyDescent="0.2">
      <c r="A792" s="172" t="s">
        <v>4972</v>
      </c>
      <c r="B792" s="172"/>
      <c r="C792" s="173" t="s">
        <v>726</v>
      </c>
      <c r="D792" s="172" t="s">
        <v>24</v>
      </c>
      <c r="E792" s="174">
        <v>62.57</v>
      </c>
      <c r="F792" s="174">
        <v>40.770000000000003</v>
      </c>
      <c r="G792" s="174">
        <v>103.34</v>
      </c>
    </row>
    <row r="793" spans="1:7" ht="12.75" x14ac:dyDescent="0.2">
      <c r="A793" s="172" t="s">
        <v>4973</v>
      </c>
      <c r="B793" s="172"/>
      <c r="C793" s="173" t="s">
        <v>727</v>
      </c>
      <c r="D793" s="172" t="s">
        <v>24</v>
      </c>
      <c r="E793" s="174">
        <v>118.08</v>
      </c>
      <c r="F793" s="174">
        <v>76.900000000000006</v>
      </c>
      <c r="G793" s="174">
        <v>194.98</v>
      </c>
    </row>
    <row r="794" spans="1:7" ht="12.75" x14ac:dyDescent="0.2">
      <c r="A794" s="172" t="s">
        <v>4974</v>
      </c>
      <c r="B794" s="172"/>
      <c r="C794" s="173" t="s">
        <v>728</v>
      </c>
      <c r="D794" s="172" t="s">
        <v>24</v>
      </c>
      <c r="E794" s="174">
        <v>244.69</v>
      </c>
      <c r="F794" s="174">
        <v>107.57</v>
      </c>
      <c r="G794" s="174">
        <v>352.26</v>
      </c>
    </row>
    <row r="795" spans="1:7" x14ac:dyDescent="0.25">
      <c r="A795" s="167" t="s">
        <v>4975</v>
      </c>
      <c r="B795" s="168" t="s">
        <v>729</v>
      </c>
      <c r="C795" s="169"/>
      <c r="D795" s="170"/>
      <c r="E795" s="171"/>
      <c r="F795" s="171"/>
      <c r="G795" s="171"/>
    </row>
    <row r="796" spans="1:7" ht="25.5" x14ac:dyDescent="0.2">
      <c r="A796" s="172" t="s">
        <v>4976</v>
      </c>
      <c r="B796" s="172"/>
      <c r="C796" s="173" t="s">
        <v>730</v>
      </c>
      <c r="D796" s="172" t="s">
        <v>24</v>
      </c>
      <c r="E796" s="174">
        <v>21.93</v>
      </c>
      <c r="F796" s="174">
        <v>20.7</v>
      </c>
      <c r="G796" s="174">
        <v>42.63</v>
      </c>
    </row>
    <row r="797" spans="1:7" ht="25.5" x14ac:dyDescent="0.2">
      <c r="A797" s="172" t="s">
        <v>4977</v>
      </c>
      <c r="B797" s="172"/>
      <c r="C797" s="173" t="s">
        <v>731</v>
      </c>
      <c r="D797" s="172" t="s">
        <v>24</v>
      </c>
      <c r="E797" s="174">
        <v>26.86</v>
      </c>
      <c r="F797" s="174">
        <v>22.46</v>
      </c>
      <c r="G797" s="174">
        <v>49.32</v>
      </c>
    </row>
    <row r="798" spans="1:7" ht="25.5" x14ac:dyDescent="0.2">
      <c r="A798" s="172" t="s">
        <v>4978</v>
      </c>
      <c r="B798" s="172"/>
      <c r="C798" s="173" t="s">
        <v>732</v>
      </c>
      <c r="D798" s="172" t="s">
        <v>24</v>
      </c>
      <c r="E798" s="174">
        <v>34.659999999999997</v>
      </c>
      <c r="F798" s="174">
        <v>24.11</v>
      </c>
      <c r="G798" s="174">
        <v>58.77</v>
      </c>
    </row>
    <row r="799" spans="1:7" x14ac:dyDescent="0.25">
      <c r="A799" s="167" t="s">
        <v>4979</v>
      </c>
      <c r="B799" s="168" t="s">
        <v>733</v>
      </c>
      <c r="C799" s="169"/>
      <c r="D799" s="170"/>
      <c r="E799" s="171"/>
      <c r="F799" s="171"/>
      <c r="G799" s="171"/>
    </row>
    <row r="800" spans="1:7" ht="25.5" x14ac:dyDescent="0.2">
      <c r="A800" s="172" t="s">
        <v>4980</v>
      </c>
      <c r="B800" s="172"/>
      <c r="C800" s="173" t="s">
        <v>734</v>
      </c>
      <c r="D800" s="172" t="s">
        <v>24</v>
      </c>
      <c r="E800" s="174">
        <v>27.57</v>
      </c>
      <c r="F800" s="174">
        <v>22.46</v>
      </c>
      <c r="G800" s="174">
        <v>50.03</v>
      </c>
    </row>
    <row r="801" spans="1:7" ht="25.5" x14ac:dyDescent="0.2">
      <c r="A801" s="172" t="s">
        <v>4981</v>
      </c>
      <c r="B801" s="172"/>
      <c r="C801" s="173" t="s">
        <v>735</v>
      </c>
      <c r="D801" s="172" t="s">
        <v>24</v>
      </c>
      <c r="E801" s="174">
        <v>34.44</v>
      </c>
      <c r="F801" s="174">
        <v>24.11</v>
      </c>
      <c r="G801" s="174">
        <v>58.55</v>
      </c>
    </row>
    <row r="802" spans="1:7" x14ac:dyDescent="0.25">
      <c r="A802" s="167" t="s">
        <v>4982</v>
      </c>
      <c r="B802" s="168" t="s">
        <v>736</v>
      </c>
      <c r="C802" s="169"/>
      <c r="D802" s="170"/>
      <c r="E802" s="171"/>
      <c r="F802" s="171"/>
      <c r="G802" s="171"/>
    </row>
    <row r="803" spans="1:7" ht="25.5" x14ac:dyDescent="0.2">
      <c r="A803" s="172" t="s">
        <v>19232</v>
      </c>
      <c r="B803" s="172"/>
      <c r="C803" s="173" t="s">
        <v>19233</v>
      </c>
      <c r="D803" s="172" t="s">
        <v>24</v>
      </c>
      <c r="E803" s="174">
        <v>19.96</v>
      </c>
      <c r="F803" s="174">
        <v>20.7</v>
      </c>
      <c r="G803" s="174">
        <v>40.659999999999997</v>
      </c>
    </row>
    <row r="804" spans="1:7" ht="25.5" x14ac:dyDescent="0.2">
      <c r="A804" s="172" t="s">
        <v>19234</v>
      </c>
      <c r="B804" s="172"/>
      <c r="C804" s="173" t="s">
        <v>19235</v>
      </c>
      <c r="D804" s="172" t="s">
        <v>24</v>
      </c>
      <c r="E804" s="174">
        <v>24.56</v>
      </c>
      <c r="F804" s="174">
        <v>22.46</v>
      </c>
      <c r="G804" s="174">
        <v>47.02</v>
      </c>
    </row>
    <row r="805" spans="1:7" ht="25.5" x14ac:dyDescent="0.2">
      <c r="A805" s="172" t="s">
        <v>19236</v>
      </c>
      <c r="B805" s="172"/>
      <c r="C805" s="173" t="s">
        <v>19237</v>
      </c>
      <c r="D805" s="172" t="s">
        <v>24</v>
      </c>
      <c r="E805" s="174">
        <v>31.71</v>
      </c>
      <c r="F805" s="174">
        <v>22.97</v>
      </c>
      <c r="G805" s="174">
        <v>54.68</v>
      </c>
    </row>
    <row r="806" spans="1:7" x14ac:dyDescent="0.25">
      <c r="A806" s="167" t="s">
        <v>4983</v>
      </c>
      <c r="B806" s="168" t="s">
        <v>737</v>
      </c>
      <c r="C806" s="169"/>
      <c r="D806" s="170"/>
      <c r="E806" s="171"/>
      <c r="F806" s="171"/>
      <c r="G806" s="171"/>
    </row>
    <row r="807" spans="1:7" ht="25.5" x14ac:dyDescent="0.2">
      <c r="A807" s="172" t="s">
        <v>19238</v>
      </c>
      <c r="B807" s="172"/>
      <c r="C807" s="173" t="s">
        <v>19239</v>
      </c>
      <c r="D807" s="172" t="s">
        <v>24</v>
      </c>
      <c r="E807" s="174">
        <v>30.72</v>
      </c>
      <c r="F807" s="174">
        <v>25.29</v>
      </c>
      <c r="G807" s="174">
        <v>56.01</v>
      </c>
    </row>
    <row r="808" spans="1:7" ht="25.5" x14ac:dyDescent="0.2">
      <c r="A808" s="172" t="s">
        <v>19240</v>
      </c>
      <c r="B808" s="172"/>
      <c r="C808" s="173" t="s">
        <v>19241</v>
      </c>
      <c r="D808" s="172" t="s">
        <v>24</v>
      </c>
      <c r="E808" s="174">
        <v>40.340000000000003</v>
      </c>
      <c r="F808" s="174">
        <v>25.93</v>
      </c>
      <c r="G808" s="174">
        <v>66.27</v>
      </c>
    </row>
    <row r="809" spans="1:7" ht="25.5" x14ac:dyDescent="0.2">
      <c r="A809" s="172" t="s">
        <v>19242</v>
      </c>
      <c r="B809" s="172"/>
      <c r="C809" s="173" t="s">
        <v>19243</v>
      </c>
      <c r="D809" s="172" t="s">
        <v>24</v>
      </c>
      <c r="E809" s="174">
        <v>36.18</v>
      </c>
      <c r="F809" s="174">
        <v>33.479999999999997</v>
      </c>
      <c r="G809" s="174">
        <v>69.66</v>
      </c>
    </row>
    <row r="810" spans="1:7" ht="25.5" x14ac:dyDescent="0.2">
      <c r="A810" s="172" t="s">
        <v>19244</v>
      </c>
      <c r="B810" s="172"/>
      <c r="C810" s="173" t="s">
        <v>19245</v>
      </c>
      <c r="D810" s="172" t="s">
        <v>24</v>
      </c>
      <c r="E810" s="174">
        <v>48.4</v>
      </c>
      <c r="F810" s="174">
        <v>35.69</v>
      </c>
      <c r="G810" s="174">
        <v>84.09</v>
      </c>
    </row>
    <row r="811" spans="1:7" x14ac:dyDescent="0.25">
      <c r="A811" s="167" t="s">
        <v>4984</v>
      </c>
      <c r="B811" s="168" t="s">
        <v>738</v>
      </c>
      <c r="C811" s="169"/>
      <c r="D811" s="170"/>
      <c r="E811" s="171"/>
      <c r="F811" s="171"/>
      <c r="G811" s="171"/>
    </row>
    <row r="812" spans="1:7" ht="25.5" x14ac:dyDescent="0.2">
      <c r="A812" s="172" t="s">
        <v>4985</v>
      </c>
      <c r="B812" s="172"/>
      <c r="C812" s="173" t="s">
        <v>19246</v>
      </c>
      <c r="D812" s="172" t="s">
        <v>24</v>
      </c>
      <c r="E812" s="174">
        <v>59.73</v>
      </c>
      <c r="F812" s="174">
        <v>9.81</v>
      </c>
      <c r="G812" s="174">
        <v>69.540000000000006</v>
      </c>
    </row>
    <row r="813" spans="1:7" ht="38.25" x14ac:dyDescent="0.2">
      <c r="A813" s="172" t="s">
        <v>4986</v>
      </c>
      <c r="B813" s="172"/>
      <c r="C813" s="173" t="s">
        <v>19247</v>
      </c>
      <c r="D813" s="172" t="s">
        <v>24</v>
      </c>
      <c r="E813" s="174">
        <v>70.33</v>
      </c>
      <c r="F813" s="174">
        <v>10.07</v>
      </c>
      <c r="G813" s="174">
        <v>80.400000000000006</v>
      </c>
    </row>
    <row r="814" spans="1:7" ht="25.5" x14ac:dyDescent="0.2">
      <c r="A814" s="172" t="s">
        <v>4987</v>
      </c>
      <c r="B814" s="172"/>
      <c r="C814" s="173" t="s">
        <v>19248</v>
      </c>
      <c r="D814" s="172" t="s">
        <v>24</v>
      </c>
      <c r="E814" s="174">
        <v>84.44</v>
      </c>
      <c r="F814" s="174">
        <v>10.19</v>
      </c>
      <c r="G814" s="174">
        <v>94.63</v>
      </c>
    </row>
    <row r="815" spans="1:7" ht="25.5" x14ac:dyDescent="0.2">
      <c r="A815" s="172" t="s">
        <v>4988</v>
      </c>
      <c r="B815" s="172"/>
      <c r="C815" s="173" t="s">
        <v>19249</v>
      </c>
      <c r="D815" s="172" t="s">
        <v>24</v>
      </c>
      <c r="E815" s="174">
        <v>114.92</v>
      </c>
      <c r="F815" s="174">
        <v>10.57</v>
      </c>
      <c r="G815" s="174">
        <v>125.49</v>
      </c>
    </row>
    <row r="816" spans="1:7" x14ac:dyDescent="0.25">
      <c r="A816" s="167" t="s">
        <v>4989</v>
      </c>
      <c r="B816" s="168" t="s">
        <v>3925</v>
      </c>
      <c r="C816" s="169"/>
      <c r="D816" s="170"/>
      <c r="E816" s="171"/>
      <c r="F816" s="171"/>
      <c r="G816" s="171"/>
    </row>
    <row r="817" spans="1:7" ht="25.5" x14ac:dyDescent="0.2">
      <c r="A817" s="172" t="s">
        <v>4990</v>
      </c>
      <c r="B817" s="172"/>
      <c r="C817" s="173" t="s">
        <v>739</v>
      </c>
      <c r="D817" s="172" t="s">
        <v>126</v>
      </c>
      <c r="E817" s="174">
        <v>496.6</v>
      </c>
      <c r="F817" s="174">
        <v>530.07000000000005</v>
      </c>
      <c r="G817" s="174">
        <v>1026.67</v>
      </c>
    </row>
    <row r="818" spans="1:7" ht="12.75" x14ac:dyDescent="0.2">
      <c r="A818" s="172" t="s">
        <v>4991</v>
      </c>
      <c r="B818" s="172"/>
      <c r="C818" s="173" t="s">
        <v>740</v>
      </c>
      <c r="D818" s="172" t="s">
        <v>51</v>
      </c>
      <c r="E818" s="174">
        <v>2.13</v>
      </c>
      <c r="F818" s="174">
        <v>4.72</v>
      </c>
      <c r="G818" s="174">
        <v>6.85</v>
      </c>
    </row>
    <row r="819" spans="1:7" x14ac:dyDescent="0.25">
      <c r="A819" s="167" t="s">
        <v>4992</v>
      </c>
      <c r="B819" s="168" t="s">
        <v>741</v>
      </c>
      <c r="C819" s="169"/>
      <c r="D819" s="170"/>
      <c r="E819" s="171"/>
      <c r="F819" s="171"/>
      <c r="G819" s="171"/>
    </row>
    <row r="820" spans="1:7" ht="12.75" x14ac:dyDescent="0.2">
      <c r="A820" s="172" t="s">
        <v>4993</v>
      </c>
      <c r="B820" s="172"/>
      <c r="C820" s="173" t="s">
        <v>742</v>
      </c>
      <c r="D820" s="172" t="s">
        <v>24</v>
      </c>
      <c r="E820" s="174">
        <v>445.48</v>
      </c>
      <c r="F820" s="174">
        <v>115.56</v>
      </c>
      <c r="G820" s="174">
        <v>561.04</v>
      </c>
    </row>
    <row r="821" spans="1:7" x14ac:dyDescent="0.25">
      <c r="A821" s="167" t="s">
        <v>4994</v>
      </c>
      <c r="B821" s="168" t="s">
        <v>743</v>
      </c>
      <c r="C821" s="169"/>
      <c r="D821" s="170"/>
      <c r="E821" s="171"/>
      <c r="F821" s="171"/>
      <c r="G821" s="171"/>
    </row>
    <row r="822" spans="1:7" ht="25.5" x14ac:dyDescent="0.2">
      <c r="A822" s="172" t="s">
        <v>4995</v>
      </c>
      <c r="B822" s="172"/>
      <c r="C822" s="173" t="s">
        <v>744</v>
      </c>
      <c r="D822" s="172" t="s">
        <v>24</v>
      </c>
      <c r="E822" s="174">
        <v>84.4</v>
      </c>
      <c r="F822" s="174">
        <v>42.14</v>
      </c>
      <c r="G822" s="174">
        <v>126.54</v>
      </c>
    </row>
    <row r="823" spans="1:7" ht="25.5" x14ac:dyDescent="0.2">
      <c r="A823" s="172" t="s">
        <v>4996</v>
      </c>
      <c r="B823" s="172"/>
      <c r="C823" s="173" t="s">
        <v>745</v>
      </c>
      <c r="D823" s="172" t="s">
        <v>24</v>
      </c>
      <c r="E823" s="174">
        <v>233.33</v>
      </c>
      <c r="F823" s="174">
        <v>89.98</v>
      </c>
      <c r="G823" s="174">
        <v>323.31</v>
      </c>
    </row>
    <row r="824" spans="1:7" ht="25.5" x14ac:dyDescent="0.2">
      <c r="A824" s="172" t="s">
        <v>4997</v>
      </c>
      <c r="B824" s="172"/>
      <c r="C824" s="173" t="s">
        <v>19250</v>
      </c>
      <c r="D824" s="172" t="s">
        <v>24</v>
      </c>
      <c r="E824" s="174">
        <v>1117.79</v>
      </c>
      <c r="F824" s="174">
        <v>114.25</v>
      </c>
      <c r="G824" s="174">
        <v>1232.04</v>
      </c>
    </row>
    <row r="825" spans="1:7" ht="25.5" x14ac:dyDescent="0.2">
      <c r="A825" s="172" t="s">
        <v>4998</v>
      </c>
      <c r="B825" s="172"/>
      <c r="C825" s="173" t="s">
        <v>746</v>
      </c>
      <c r="D825" s="172" t="s">
        <v>24</v>
      </c>
      <c r="E825" s="174">
        <v>137.91999999999999</v>
      </c>
      <c r="F825" s="174">
        <v>42.13</v>
      </c>
      <c r="G825" s="174">
        <v>180.05</v>
      </c>
    </row>
    <row r="826" spans="1:7" ht="25.5" x14ac:dyDescent="0.2">
      <c r="A826" s="172" t="s">
        <v>4999</v>
      </c>
      <c r="B826" s="172"/>
      <c r="C826" s="173" t="s">
        <v>19251</v>
      </c>
      <c r="D826" s="172" t="s">
        <v>24</v>
      </c>
      <c r="E826" s="174">
        <v>984.29</v>
      </c>
      <c r="F826" s="174">
        <v>114.25</v>
      </c>
      <c r="G826" s="174">
        <v>1098.54</v>
      </c>
    </row>
    <row r="827" spans="1:7" ht="25.5" x14ac:dyDescent="0.2">
      <c r="A827" s="172" t="s">
        <v>5000</v>
      </c>
      <c r="B827" s="172"/>
      <c r="C827" s="173" t="s">
        <v>19252</v>
      </c>
      <c r="D827" s="172" t="s">
        <v>24</v>
      </c>
      <c r="E827" s="174">
        <v>563.71</v>
      </c>
      <c r="F827" s="174">
        <v>75.849999999999994</v>
      </c>
      <c r="G827" s="174">
        <v>639.55999999999995</v>
      </c>
    </row>
    <row r="828" spans="1:7" x14ac:dyDescent="0.25">
      <c r="A828" s="167" t="s">
        <v>5001</v>
      </c>
      <c r="B828" s="168" t="s">
        <v>747</v>
      </c>
      <c r="C828" s="169"/>
      <c r="D828" s="170"/>
      <c r="E828" s="171"/>
      <c r="F828" s="171"/>
      <c r="G828" s="171"/>
    </row>
    <row r="829" spans="1:7" ht="25.5" x14ac:dyDescent="0.2">
      <c r="A829" s="172" t="s">
        <v>5002</v>
      </c>
      <c r="B829" s="172"/>
      <c r="C829" s="173" t="s">
        <v>748</v>
      </c>
      <c r="D829" s="172" t="s">
        <v>24</v>
      </c>
      <c r="E829" s="174">
        <v>670.31</v>
      </c>
      <c r="F829" s="174">
        <v>49.24</v>
      </c>
      <c r="G829" s="174">
        <v>719.55</v>
      </c>
    </row>
    <row r="830" spans="1:7" ht="25.5" x14ac:dyDescent="0.2">
      <c r="A830" s="172" t="s">
        <v>5003</v>
      </c>
      <c r="B830" s="172"/>
      <c r="C830" s="173" t="s">
        <v>749</v>
      </c>
      <c r="D830" s="172" t="s">
        <v>24</v>
      </c>
      <c r="E830" s="174">
        <v>173.6</v>
      </c>
      <c r="F830" s="174">
        <v>0</v>
      </c>
      <c r="G830" s="174">
        <v>173.6</v>
      </c>
    </row>
    <row r="831" spans="1:7" ht="25.5" x14ac:dyDescent="0.2">
      <c r="A831" s="172" t="s">
        <v>5004</v>
      </c>
      <c r="B831" s="172"/>
      <c r="C831" s="173" t="s">
        <v>750</v>
      </c>
      <c r="D831" s="172" t="s">
        <v>24</v>
      </c>
      <c r="E831" s="174">
        <v>225.55</v>
      </c>
      <c r="F831" s="174">
        <v>98.47</v>
      </c>
      <c r="G831" s="174">
        <v>324.02</v>
      </c>
    </row>
    <row r="832" spans="1:7" ht="38.25" x14ac:dyDescent="0.2">
      <c r="A832" s="172" t="s">
        <v>5005</v>
      </c>
      <c r="B832" s="172"/>
      <c r="C832" s="173" t="s">
        <v>751</v>
      </c>
      <c r="D832" s="172" t="s">
        <v>24</v>
      </c>
      <c r="E832" s="174">
        <v>417.69</v>
      </c>
      <c r="F832" s="174">
        <v>0</v>
      </c>
      <c r="G832" s="174">
        <v>417.69</v>
      </c>
    </row>
    <row r="833" spans="1:7" ht="25.5" x14ac:dyDescent="0.2">
      <c r="A833" s="172" t="s">
        <v>5006</v>
      </c>
      <c r="B833" s="172"/>
      <c r="C833" s="173" t="s">
        <v>752</v>
      </c>
      <c r="D833" s="172" t="s">
        <v>24</v>
      </c>
      <c r="E833" s="174">
        <v>757.37</v>
      </c>
      <c r="F833" s="174">
        <v>49.24</v>
      </c>
      <c r="G833" s="174">
        <v>806.61</v>
      </c>
    </row>
    <row r="834" spans="1:7" ht="25.5" x14ac:dyDescent="0.2">
      <c r="A834" s="172" t="s">
        <v>5007</v>
      </c>
      <c r="B834" s="172"/>
      <c r="C834" s="173" t="s">
        <v>753</v>
      </c>
      <c r="D834" s="172" t="s">
        <v>24</v>
      </c>
      <c r="E834" s="174">
        <v>79.22</v>
      </c>
      <c r="F834" s="174">
        <v>0</v>
      </c>
      <c r="G834" s="174">
        <v>79.22</v>
      </c>
    </row>
    <row r="835" spans="1:7" ht="38.25" x14ac:dyDescent="0.2">
      <c r="A835" s="172" t="s">
        <v>5008</v>
      </c>
      <c r="B835" s="172"/>
      <c r="C835" s="173" t="s">
        <v>754</v>
      </c>
      <c r="D835" s="172" t="s">
        <v>24</v>
      </c>
      <c r="E835" s="174">
        <v>129.02000000000001</v>
      </c>
      <c r="F835" s="174">
        <v>0</v>
      </c>
      <c r="G835" s="174">
        <v>129.02000000000001</v>
      </c>
    </row>
    <row r="836" spans="1:7" ht="38.25" x14ac:dyDescent="0.2">
      <c r="A836" s="172" t="s">
        <v>5009</v>
      </c>
      <c r="B836" s="172"/>
      <c r="C836" s="173" t="s">
        <v>755</v>
      </c>
      <c r="D836" s="172" t="s">
        <v>24</v>
      </c>
      <c r="E836" s="174">
        <v>122.43</v>
      </c>
      <c r="F836" s="174">
        <v>0</v>
      </c>
      <c r="G836" s="174">
        <v>122.43</v>
      </c>
    </row>
    <row r="837" spans="1:7" ht="25.5" x14ac:dyDescent="0.2">
      <c r="A837" s="172" t="s">
        <v>5010</v>
      </c>
      <c r="B837" s="172"/>
      <c r="C837" s="173" t="s">
        <v>756</v>
      </c>
      <c r="D837" s="172" t="s">
        <v>24</v>
      </c>
      <c r="E837" s="174">
        <v>109.52</v>
      </c>
      <c r="F837" s="174">
        <v>0</v>
      </c>
      <c r="G837" s="174">
        <v>109.52</v>
      </c>
    </row>
    <row r="838" spans="1:7" ht="25.5" x14ac:dyDescent="0.2">
      <c r="A838" s="172" t="s">
        <v>5011</v>
      </c>
      <c r="B838" s="172"/>
      <c r="C838" s="173" t="s">
        <v>757</v>
      </c>
      <c r="D838" s="172" t="s">
        <v>24</v>
      </c>
      <c r="E838" s="174">
        <v>235.12</v>
      </c>
      <c r="F838" s="174">
        <v>0</v>
      </c>
      <c r="G838" s="174">
        <v>235.12</v>
      </c>
    </row>
    <row r="839" spans="1:7" ht="38.25" x14ac:dyDescent="0.2">
      <c r="A839" s="172" t="s">
        <v>5012</v>
      </c>
      <c r="B839" s="172"/>
      <c r="C839" s="173" t="s">
        <v>758</v>
      </c>
      <c r="D839" s="172" t="s">
        <v>24</v>
      </c>
      <c r="E839" s="174">
        <v>100.01</v>
      </c>
      <c r="F839" s="174">
        <v>0</v>
      </c>
      <c r="G839" s="174">
        <v>100.01</v>
      </c>
    </row>
    <row r="840" spans="1:7" ht="38.25" x14ac:dyDescent="0.2">
      <c r="A840" s="172" t="s">
        <v>5013</v>
      </c>
      <c r="B840" s="172"/>
      <c r="C840" s="173" t="s">
        <v>759</v>
      </c>
      <c r="D840" s="172" t="s">
        <v>24</v>
      </c>
      <c r="E840" s="174">
        <v>97.61</v>
      </c>
      <c r="F840" s="174">
        <v>0</v>
      </c>
      <c r="G840" s="174">
        <v>97.61</v>
      </c>
    </row>
    <row r="841" spans="1:7" ht="38.25" x14ac:dyDescent="0.2">
      <c r="A841" s="172" t="s">
        <v>5014</v>
      </c>
      <c r="B841" s="172"/>
      <c r="C841" s="173" t="s">
        <v>760</v>
      </c>
      <c r="D841" s="172" t="s">
        <v>24</v>
      </c>
      <c r="E841" s="174">
        <v>107.37</v>
      </c>
      <c r="F841" s="174">
        <v>0</v>
      </c>
      <c r="G841" s="174">
        <v>107.37</v>
      </c>
    </row>
    <row r="842" spans="1:7" ht="38.25" x14ac:dyDescent="0.2">
      <c r="A842" s="172" t="s">
        <v>5015</v>
      </c>
      <c r="B842" s="172"/>
      <c r="C842" s="173" t="s">
        <v>761</v>
      </c>
      <c r="D842" s="172" t="s">
        <v>24</v>
      </c>
      <c r="E842" s="174">
        <v>97.85</v>
      </c>
      <c r="F842" s="174">
        <v>0</v>
      </c>
      <c r="G842" s="174">
        <v>97.85</v>
      </c>
    </row>
    <row r="843" spans="1:7" ht="38.25" x14ac:dyDescent="0.2">
      <c r="A843" s="172" t="s">
        <v>5016</v>
      </c>
      <c r="B843" s="172"/>
      <c r="C843" s="173" t="s">
        <v>762</v>
      </c>
      <c r="D843" s="172" t="s">
        <v>24</v>
      </c>
      <c r="E843" s="174">
        <v>162.72</v>
      </c>
      <c r="F843" s="174">
        <v>0</v>
      </c>
      <c r="G843" s="174">
        <v>162.72</v>
      </c>
    </row>
    <row r="844" spans="1:7" ht="38.25" x14ac:dyDescent="0.2">
      <c r="A844" s="172" t="s">
        <v>5017</v>
      </c>
      <c r="B844" s="172"/>
      <c r="C844" s="173" t="s">
        <v>763</v>
      </c>
      <c r="D844" s="172" t="s">
        <v>24</v>
      </c>
      <c r="E844" s="174">
        <v>165.39</v>
      </c>
      <c r="F844" s="174">
        <v>0</v>
      </c>
      <c r="G844" s="174">
        <v>165.39</v>
      </c>
    </row>
    <row r="845" spans="1:7" ht="38.25" x14ac:dyDescent="0.2">
      <c r="A845" s="172" t="s">
        <v>5018</v>
      </c>
      <c r="B845" s="172"/>
      <c r="C845" s="173" t="s">
        <v>3926</v>
      </c>
      <c r="D845" s="172" t="s">
        <v>24</v>
      </c>
      <c r="E845" s="174">
        <v>511.29</v>
      </c>
      <c r="F845" s="174">
        <v>0</v>
      </c>
      <c r="G845" s="174">
        <v>511.29</v>
      </c>
    </row>
    <row r="846" spans="1:7" ht="38.25" x14ac:dyDescent="0.2">
      <c r="A846" s="172" t="s">
        <v>5019</v>
      </c>
      <c r="B846" s="172"/>
      <c r="C846" s="173" t="s">
        <v>3927</v>
      </c>
      <c r="D846" s="172" t="s">
        <v>24</v>
      </c>
      <c r="E846" s="174">
        <v>708.99</v>
      </c>
      <c r="F846" s="174">
        <v>0</v>
      </c>
      <c r="G846" s="174">
        <v>708.99</v>
      </c>
    </row>
    <row r="847" spans="1:7" ht="38.25" x14ac:dyDescent="0.2">
      <c r="A847" s="172" t="s">
        <v>5020</v>
      </c>
      <c r="B847" s="172"/>
      <c r="C847" s="173" t="s">
        <v>3928</v>
      </c>
      <c r="D847" s="172" t="s">
        <v>24</v>
      </c>
      <c r="E847" s="174">
        <v>1059.47</v>
      </c>
      <c r="F847" s="174">
        <v>0</v>
      </c>
      <c r="G847" s="174">
        <v>1059.47</v>
      </c>
    </row>
    <row r="848" spans="1:7" ht="51" x14ac:dyDescent="0.2">
      <c r="A848" s="172" t="s">
        <v>5021</v>
      </c>
      <c r="B848" s="172"/>
      <c r="C848" s="173" t="s">
        <v>3929</v>
      </c>
      <c r="D848" s="172" t="s">
        <v>4</v>
      </c>
      <c r="E848" s="174">
        <v>1943.76</v>
      </c>
      <c r="F848" s="174">
        <v>0</v>
      </c>
      <c r="G848" s="174">
        <v>1943.76</v>
      </c>
    </row>
    <row r="849" spans="1:7" ht="25.5" x14ac:dyDescent="0.2">
      <c r="A849" s="172" t="s">
        <v>5022</v>
      </c>
      <c r="B849" s="172"/>
      <c r="C849" s="173" t="s">
        <v>764</v>
      </c>
      <c r="D849" s="172" t="s">
        <v>24</v>
      </c>
      <c r="E849" s="174">
        <v>185.15</v>
      </c>
      <c r="F849" s="174">
        <v>45.67</v>
      </c>
      <c r="G849" s="174">
        <v>230.82</v>
      </c>
    </row>
    <row r="850" spans="1:7" ht="38.25" x14ac:dyDescent="0.2">
      <c r="A850" s="172" t="s">
        <v>5023</v>
      </c>
      <c r="B850" s="172"/>
      <c r="C850" s="173" t="s">
        <v>765</v>
      </c>
      <c r="D850" s="172" t="s">
        <v>24</v>
      </c>
      <c r="E850" s="174">
        <v>192.99</v>
      </c>
      <c r="F850" s="174">
        <v>0</v>
      </c>
      <c r="G850" s="174">
        <v>192.99</v>
      </c>
    </row>
    <row r="851" spans="1:7" ht="38.25" x14ac:dyDescent="0.2">
      <c r="A851" s="172" t="s">
        <v>5024</v>
      </c>
      <c r="B851" s="172"/>
      <c r="C851" s="173" t="s">
        <v>766</v>
      </c>
      <c r="D851" s="172" t="s">
        <v>24</v>
      </c>
      <c r="E851" s="174">
        <v>160.34</v>
      </c>
      <c r="F851" s="174">
        <v>0</v>
      </c>
      <c r="G851" s="174">
        <v>160.34</v>
      </c>
    </row>
    <row r="852" spans="1:7" ht="38.25" x14ac:dyDescent="0.2">
      <c r="A852" s="172" t="s">
        <v>5025</v>
      </c>
      <c r="B852" s="172"/>
      <c r="C852" s="173" t="s">
        <v>767</v>
      </c>
      <c r="D852" s="172" t="s">
        <v>24</v>
      </c>
      <c r="E852" s="174">
        <v>162.80000000000001</v>
      </c>
      <c r="F852" s="174">
        <v>0</v>
      </c>
      <c r="G852" s="174">
        <v>162.80000000000001</v>
      </c>
    </row>
    <row r="853" spans="1:7" ht="38.25" x14ac:dyDescent="0.2">
      <c r="A853" s="172" t="s">
        <v>5026</v>
      </c>
      <c r="B853" s="172"/>
      <c r="C853" s="173" t="s">
        <v>768</v>
      </c>
      <c r="D853" s="172" t="s">
        <v>24</v>
      </c>
      <c r="E853" s="174">
        <v>170.9</v>
      </c>
      <c r="F853" s="174">
        <v>0</v>
      </c>
      <c r="G853" s="174">
        <v>170.9</v>
      </c>
    </row>
    <row r="854" spans="1:7" ht="38.25" x14ac:dyDescent="0.2">
      <c r="A854" s="172" t="s">
        <v>5027</v>
      </c>
      <c r="B854" s="172"/>
      <c r="C854" s="173" t="s">
        <v>769</v>
      </c>
      <c r="D854" s="172" t="s">
        <v>24</v>
      </c>
      <c r="E854" s="174">
        <v>188.99</v>
      </c>
      <c r="F854" s="174">
        <v>0</v>
      </c>
      <c r="G854" s="174">
        <v>188.99</v>
      </c>
    </row>
    <row r="855" spans="1:7" ht="38.25" x14ac:dyDescent="0.2">
      <c r="A855" s="172" t="s">
        <v>5028</v>
      </c>
      <c r="B855" s="172"/>
      <c r="C855" s="173" t="s">
        <v>770</v>
      </c>
      <c r="D855" s="172" t="s">
        <v>24</v>
      </c>
      <c r="E855" s="174">
        <v>147.62</v>
      </c>
      <c r="F855" s="174">
        <v>0</v>
      </c>
      <c r="G855" s="174">
        <v>147.62</v>
      </c>
    </row>
    <row r="856" spans="1:7" x14ac:dyDescent="0.25">
      <c r="A856" s="167" t="s">
        <v>5029</v>
      </c>
      <c r="B856" s="168" t="s">
        <v>771</v>
      </c>
      <c r="C856" s="169"/>
      <c r="D856" s="170"/>
      <c r="E856" s="171"/>
      <c r="F856" s="171"/>
      <c r="G856" s="171"/>
    </row>
    <row r="857" spans="1:7" ht="25.5" x14ac:dyDescent="0.2">
      <c r="A857" s="172" t="s">
        <v>5030</v>
      </c>
      <c r="B857" s="172"/>
      <c r="C857" s="173" t="s">
        <v>772</v>
      </c>
      <c r="D857" s="172" t="s">
        <v>24</v>
      </c>
      <c r="E857" s="174">
        <v>54.04</v>
      </c>
      <c r="F857" s="174">
        <v>81.260000000000005</v>
      </c>
      <c r="G857" s="174">
        <v>135.30000000000001</v>
      </c>
    </row>
    <row r="858" spans="1:7" x14ac:dyDescent="0.25">
      <c r="A858" s="167" t="s">
        <v>5031</v>
      </c>
      <c r="B858" s="168" t="s">
        <v>773</v>
      </c>
      <c r="C858" s="169"/>
      <c r="D858" s="170"/>
      <c r="E858" s="171"/>
      <c r="F858" s="171"/>
      <c r="G858" s="171"/>
    </row>
    <row r="859" spans="1:7" ht="25.5" x14ac:dyDescent="0.2">
      <c r="A859" s="172" t="s">
        <v>5032</v>
      </c>
      <c r="B859" s="172"/>
      <c r="C859" s="173" t="s">
        <v>774</v>
      </c>
      <c r="D859" s="172" t="s">
        <v>24</v>
      </c>
      <c r="E859" s="174">
        <v>0</v>
      </c>
      <c r="F859" s="174">
        <v>27.46</v>
      </c>
      <c r="G859" s="174">
        <v>27.46</v>
      </c>
    </row>
    <row r="860" spans="1:7" ht="25.5" x14ac:dyDescent="0.2">
      <c r="A860" s="172" t="s">
        <v>5033</v>
      </c>
      <c r="B860" s="172"/>
      <c r="C860" s="173" t="s">
        <v>775</v>
      </c>
      <c r="D860" s="172" t="s">
        <v>4</v>
      </c>
      <c r="E860" s="174">
        <v>0.92</v>
      </c>
      <c r="F860" s="174">
        <v>3.87</v>
      </c>
      <c r="G860" s="174">
        <v>4.79</v>
      </c>
    </row>
    <row r="861" spans="1:7" ht="25.5" x14ac:dyDescent="0.2">
      <c r="A861" s="172" t="s">
        <v>5034</v>
      </c>
      <c r="B861" s="172"/>
      <c r="C861" s="173" t="s">
        <v>776</v>
      </c>
      <c r="D861" s="172" t="s">
        <v>4</v>
      </c>
      <c r="E861" s="174">
        <v>1.1200000000000001</v>
      </c>
      <c r="F861" s="174">
        <v>3.87</v>
      </c>
      <c r="G861" s="174">
        <v>4.99</v>
      </c>
    </row>
    <row r="862" spans="1:7" ht="25.5" x14ac:dyDescent="0.2">
      <c r="A862" s="172" t="s">
        <v>5035</v>
      </c>
      <c r="B862" s="172"/>
      <c r="C862" s="173" t="s">
        <v>777</v>
      </c>
      <c r="D862" s="172" t="s">
        <v>4</v>
      </c>
      <c r="E862" s="174">
        <v>1.52</v>
      </c>
      <c r="F862" s="174">
        <v>3.87</v>
      </c>
      <c r="G862" s="174">
        <v>5.39</v>
      </c>
    </row>
    <row r="863" spans="1:7" ht="25.5" x14ac:dyDescent="0.2">
      <c r="A863" s="172" t="s">
        <v>5036</v>
      </c>
      <c r="B863" s="172"/>
      <c r="C863" s="173" t="s">
        <v>778</v>
      </c>
      <c r="D863" s="172" t="s">
        <v>4</v>
      </c>
      <c r="E863" s="174">
        <v>1.61</v>
      </c>
      <c r="F863" s="174">
        <v>3.87</v>
      </c>
      <c r="G863" s="174">
        <v>5.48</v>
      </c>
    </row>
    <row r="864" spans="1:7" ht="25.5" x14ac:dyDescent="0.2">
      <c r="A864" s="172" t="s">
        <v>5037</v>
      </c>
      <c r="B864" s="172"/>
      <c r="C864" s="173" t="s">
        <v>779</v>
      </c>
      <c r="D864" s="172" t="s">
        <v>4</v>
      </c>
      <c r="E864" s="174">
        <v>2.17</v>
      </c>
      <c r="F864" s="174">
        <v>3.87</v>
      </c>
      <c r="G864" s="174">
        <v>6.04</v>
      </c>
    </row>
    <row r="865" spans="1:7" x14ac:dyDescent="0.25">
      <c r="A865" s="163" t="s">
        <v>780</v>
      </c>
      <c r="B865" s="164" t="s">
        <v>781</v>
      </c>
      <c r="C865" s="165"/>
      <c r="D865" s="166"/>
      <c r="E865" s="166"/>
      <c r="F865" s="166"/>
      <c r="G865" s="166"/>
    </row>
    <row r="866" spans="1:7" x14ac:dyDescent="0.25">
      <c r="A866" s="167" t="s">
        <v>5038</v>
      </c>
      <c r="B866" s="168" t="s">
        <v>782</v>
      </c>
      <c r="C866" s="169"/>
      <c r="D866" s="170"/>
      <c r="E866" s="171"/>
      <c r="F866" s="171"/>
      <c r="G866" s="171"/>
    </row>
    <row r="867" spans="1:7" ht="25.5" x14ac:dyDescent="0.2">
      <c r="A867" s="172" t="s">
        <v>5039</v>
      </c>
      <c r="B867" s="172"/>
      <c r="C867" s="173" t="s">
        <v>783</v>
      </c>
      <c r="D867" s="172" t="s">
        <v>24</v>
      </c>
      <c r="E867" s="174">
        <v>52.55</v>
      </c>
      <c r="F867" s="174">
        <v>34.33</v>
      </c>
      <c r="G867" s="174">
        <v>86.88</v>
      </c>
    </row>
    <row r="868" spans="1:7" ht="25.5" x14ac:dyDescent="0.2">
      <c r="A868" s="172" t="s">
        <v>5040</v>
      </c>
      <c r="B868" s="172"/>
      <c r="C868" s="173" t="s">
        <v>784</v>
      </c>
      <c r="D868" s="172" t="s">
        <v>24</v>
      </c>
      <c r="E868" s="174">
        <v>56.36</v>
      </c>
      <c r="F868" s="174">
        <v>35.69</v>
      </c>
      <c r="G868" s="174">
        <v>92.05</v>
      </c>
    </row>
    <row r="869" spans="1:7" ht="25.5" x14ac:dyDescent="0.2">
      <c r="A869" s="172" t="s">
        <v>5041</v>
      </c>
      <c r="B869" s="172"/>
      <c r="C869" s="173" t="s">
        <v>785</v>
      </c>
      <c r="D869" s="172" t="s">
        <v>24</v>
      </c>
      <c r="E869" s="174">
        <v>60.19</v>
      </c>
      <c r="F869" s="174">
        <v>37.07</v>
      </c>
      <c r="G869" s="174">
        <v>97.26</v>
      </c>
    </row>
    <row r="870" spans="1:7" ht="25.5" x14ac:dyDescent="0.2">
      <c r="A870" s="172" t="s">
        <v>5042</v>
      </c>
      <c r="B870" s="172"/>
      <c r="C870" s="173" t="s">
        <v>786</v>
      </c>
      <c r="D870" s="172" t="s">
        <v>24</v>
      </c>
      <c r="E870" s="174">
        <v>66.02</v>
      </c>
      <c r="F870" s="174">
        <v>39.82</v>
      </c>
      <c r="G870" s="174">
        <v>105.84</v>
      </c>
    </row>
    <row r="871" spans="1:7" ht="25.5" x14ac:dyDescent="0.2">
      <c r="A871" s="172" t="s">
        <v>5043</v>
      </c>
      <c r="B871" s="172"/>
      <c r="C871" s="173" t="s">
        <v>787</v>
      </c>
      <c r="D871" s="172" t="s">
        <v>24</v>
      </c>
      <c r="E871" s="174">
        <v>36.090000000000003</v>
      </c>
      <c r="F871" s="174">
        <v>26.09</v>
      </c>
      <c r="G871" s="174">
        <v>62.18</v>
      </c>
    </row>
    <row r="872" spans="1:7" ht="25.5" x14ac:dyDescent="0.2">
      <c r="A872" s="172" t="s">
        <v>5044</v>
      </c>
      <c r="B872" s="172"/>
      <c r="C872" s="173" t="s">
        <v>788</v>
      </c>
      <c r="D872" s="172" t="s">
        <v>24</v>
      </c>
      <c r="E872" s="174">
        <v>39.909999999999997</v>
      </c>
      <c r="F872" s="174">
        <v>27.46</v>
      </c>
      <c r="G872" s="174">
        <v>67.37</v>
      </c>
    </row>
    <row r="873" spans="1:7" ht="25.5" x14ac:dyDescent="0.2">
      <c r="A873" s="172" t="s">
        <v>5045</v>
      </c>
      <c r="B873" s="172"/>
      <c r="C873" s="173" t="s">
        <v>789</v>
      </c>
      <c r="D873" s="172" t="s">
        <v>24</v>
      </c>
      <c r="E873" s="174">
        <v>43.74</v>
      </c>
      <c r="F873" s="174">
        <v>28.83</v>
      </c>
      <c r="G873" s="174">
        <v>72.569999999999993</v>
      </c>
    </row>
    <row r="874" spans="1:7" ht="25.5" x14ac:dyDescent="0.2">
      <c r="A874" s="172" t="s">
        <v>5046</v>
      </c>
      <c r="B874" s="172"/>
      <c r="C874" s="173" t="s">
        <v>790</v>
      </c>
      <c r="D874" s="172" t="s">
        <v>24</v>
      </c>
      <c r="E874" s="174">
        <v>47.75</v>
      </c>
      <c r="F874" s="174">
        <v>31.58</v>
      </c>
      <c r="G874" s="174">
        <v>79.33</v>
      </c>
    </row>
    <row r="875" spans="1:7" ht="12.75" x14ac:dyDescent="0.2">
      <c r="A875" s="172" t="s">
        <v>5047</v>
      </c>
      <c r="B875" s="172"/>
      <c r="C875" s="173" t="s">
        <v>791</v>
      </c>
      <c r="D875" s="172" t="s">
        <v>24</v>
      </c>
      <c r="E875" s="174">
        <v>39.65</v>
      </c>
      <c r="F875" s="174">
        <v>32.96</v>
      </c>
      <c r="G875" s="174">
        <v>72.61</v>
      </c>
    </row>
    <row r="876" spans="1:7" ht="12.75" x14ac:dyDescent="0.2">
      <c r="A876" s="172" t="s">
        <v>5048</v>
      </c>
      <c r="B876" s="172"/>
      <c r="C876" s="173" t="s">
        <v>792</v>
      </c>
      <c r="D876" s="172" t="s">
        <v>24</v>
      </c>
      <c r="E876" s="174">
        <v>29.8</v>
      </c>
      <c r="F876" s="174">
        <v>24.72</v>
      </c>
      <c r="G876" s="174">
        <v>54.52</v>
      </c>
    </row>
    <row r="877" spans="1:7" ht="12.75" x14ac:dyDescent="0.2">
      <c r="A877" s="172" t="s">
        <v>5049</v>
      </c>
      <c r="B877" s="172"/>
      <c r="C877" s="173" t="s">
        <v>793</v>
      </c>
      <c r="D877" s="172" t="s">
        <v>24</v>
      </c>
      <c r="E877" s="174">
        <v>36.67</v>
      </c>
      <c r="F877" s="174">
        <v>17.850000000000001</v>
      </c>
      <c r="G877" s="174">
        <v>54.52</v>
      </c>
    </row>
    <row r="878" spans="1:7" ht="25.5" x14ac:dyDescent="0.2">
      <c r="A878" s="172" t="s">
        <v>5050</v>
      </c>
      <c r="B878" s="172"/>
      <c r="C878" s="173" t="s">
        <v>794</v>
      </c>
      <c r="D878" s="172" t="s">
        <v>24</v>
      </c>
      <c r="E878" s="174">
        <v>11.21</v>
      </c>
      <c r="F878" s="174">
        <v>3.49</v>
      </c>
      <c r="G878" s="174">
        <v>14.7</v>
      </c>
    </row>
    <row r="879" spans="1:7" ht="12.75" x14ac:dyDescent="0.2">
      <c r="A879" s="172" t="s">
        <v>5051</v>
      </c>
      <c r="B879" s="172"/>
      <c r="C879" s="173" t="s">
        <v>795</v>
      </c>
      <c r="D879" s="172" t="s">
        <v>24</v>
      </c>
      <c r="E879" s="174">
        <v>7.04</v>
      </c>
      <c r="F879" s="174">
        <v>3.49</v>
      </c>
      <c r="G879" s="174">
        <v>10.53</v>
      </c>
    </row>
    <row r="880" spans="1:7" x14ac:dyDescent="0.25">
      <c r="A880" s="167" t="s">
        <v>5052</v>
      </c>
      <c r="B880" s="168" t="s">
        <v>796</v>
      </c>
      <c r="C880" s="169"/>
      <c r="D880" s="170"/>
      <c r="E880" s="171"/>
      <c r="F880" s="171"/>
      <c r="G880" s="171"/>
    </row>
    <row r="881" spans="1:7" ht="25.5" x14ac:dyDescent="0.2">
      <c r="A881" s="172" t="s">
        <v>5053</v>
      </c>
      <c r="B881" s="172"/>
      <c r="C881" s="173" t="s">
        <v>797</v>
      </c>
      <c r="D881" s="172" t="s">
        <v>259</v>
      </c>
      <c r="E881" s="174">
        <v>12.97</v>
      </c>
      <c r="F881" s="174">
        <v>0</v>
      </c>
      <c r="G881" s="174">
        <v>12.97</v>
      </c>
    </row>
    <row r="882" spans="1:7" ht="25.5" x14ac:dyDescent="0.2">
      <c r="A882" s="172" t="s">
        <v>5054</v>
      </c>
      <c r="B882" s="172"/>
      <c r="C882" s="173" t="s">
        <v>798</v>
      </c>
      <c r="D882" s="172" t="s">
        <v>259</v>
      </c>
      <c r="E882" s="174">
        <v>0</v>
      </c>
      <c r="F882" s="174">
        <v>3.61</v>
      </c>
      <c r="G882" s="174">
        <v>3.61</v>
      </c>
    </row>
    <row r="883" spans="1:7" ht="25.5" x14ac:dyDescent="0.2">
      <c r="A883" s="172" t="s">
        <v>5055</v>
      </c>
      <c r="B883" s="172"/>
      <c r="C883" s="173" t="s">
        <v>799</v>
      </c>
      <c r="D883" s="172" t="s">
        <v>259</v>
      </c>
      <c r="E883" s="174">
        <v>16.920000000000002</v>
      </c>
      <c r="F883" s="174">
        <v>0</v>
      </c>
      <c r="G883" s="174">
        <v>16.920000000000002</v>
      </c>
    </row>
    <row r="884" spans="1:7" ht="25.5" x14ac:dyDescent="0.2">
      <c r="A884" s="172" t="s">
        <v>5056</v>
      </c>
      <c r="B884" s="172"/>
      <c r="C884" s="173" t="s">
        <v>3930</v>
      </c>
      <c r="D884" s="172" t="s">
        <v>259</v>
      </c>
      <c r="E884" s="174">
        <v>21.36</v>
      </c>
      <c r="F884" s="174">
        <v>0</v>
      </c>
      <c r="G884" s="174">
        <v>21.36</v>
      </c>
    </row>
    <row r="885" spans="1:7" ht="25.5" x14ac:dyDescent="0.2">
      <c r="A885" s="172" t="s">
        <v>5057</v>
      </c>
      <c r="B885" s="172"/>
      <c r="C885" s="173" t="s">
        <v>3931</v>
      </c>
      <c r="D885" s="172" t="s">
        <v>259</v>
      </c>
      <c r="E885" s="174">
        <v>17.95</v>
      </c>
      <c r="F885" s="174">
        <v>0</v>
      </c>
      <c r="G885" s="174">
        <v>17.95</v>
      </c>
    </row>
    <row r="886" spans="1:7" x14ac:dyDescent="0.25">
      <c r="A886" s="167" t="s">
        <v>5058</v>
      </c>
      <c r="B886" s="168" t="s">
        <v>800</v>
      </c>
      <c r="C886" s="169"/>
      <c r="D886" s="170"/>
      <c r="E886" s="171"/>
      <c r="F886" s="171"/>
      <c r="G886" s="171"/>
    </row>
    <row r="887" spans="1:7" ht="25.5" x14ac:dyDescent="0.2">
      <c r="A887" s="172" t="s">
        <v>5059</v>
      </c>
      <c r="B887" s="172"/>
      <c r="C887" s="173" t="s">
        <v>801</v>
      </c>
      <c r="D887" s="172" t="s">
        <v>126</v>
      </c>
      <c r="E887" s="174">
        <v>1512.28</v>
      </c>
      <c r="F887" s="174">
        <v>468.22</v>
      </c>
      <c r="G887" s="174">
        <v>1980.5</v>
      </c>
    </row>
    <row r="888" spans="1:7" ht="25.5" x14ac:dyDescent="0.2">
      <c r="A888" s="172" t="s">
        <v>5060</v>
      </c>
      <c r="B888" s="172"/>
      <c r="C888" s="173" t="s">
        <v>802</v>
      </c>
      <c r="D888" s="172" t="s">
        <v>126</v>
      </c>
      <c r="E888" s="174">
        <v>1496.97</v>
      </c>
      <c r="F888" s="174">
        <v>524.23</v>
      </c>
      <c r="G888" s="174">
        <v>2021.2</v>
      </c>
    </row>
    <row r="889" spans="1:7" ht="25.5" x14ac:dyDescent="0.2">
      <c r="A889" s="172" t="s">
        <v>5061</v>
      </c>
      <c r="B889" s="172"/>
      <c r="C889" s="173" t="s">
        <v>803</v>
      </c>
      <c r="D889" s="172" t="s">
        <v>126</v>
      </c>
      <c r="E889" s="174">
        <v>1348.3</v>
      </c>
      <c r="F889" s="174">
        <v>441.88</v>
      </c>
      <c r="G889" s="174">
        <v>1790.18</v>
      </c>
    </row>
    <row r="890" spans="1:7" ht="25.5" x14ac:dyDescent="0.2">
      <c r="A890" s="172" t="s">
        <v>5062</v>
      </c>
      <c r="B890" s="172"/>
      <c r="C890" s="173" t="s">
        <v>804</v>
      </c>
      <c r="D890" s="172" t="s">
        <v>126</v>
      </c>
      <c r="E890" s="174">
        <v>1193.78</v>
      </c>
      <c r="F890" s="174">
        <v>436.64</v>
      </c>
      <c r="G890" s="174">
        <v>1630.42</v>
      </c>
    </row>
    <row r="891" spans="1:7" ht="25.5" x14ac:dyDescent="0.2">
      <c r="A891" s="172" t="s">
        <v>5063</v>
      </c>
      <c r="B891" s="172"/>
      <c r="C891" s="173" t="s">
        <v>805</v>
      </c>
      <c r="D891" s="172" t="s">
        <v>126</v>
      </c>
      <c r="E891" s="174">
        <v>1316.55</v>
      </c>
      <c r="F891" s="174">
        <v>473.3</v>
      </c>
      <c r="G891" s="174">
        <v>1789.85</v>
      </c>
    </row>
    <row r="892" spans="1:7" x14ac:dyDescent="0.25">
      <c r="A892" s="167" t="s">
        <v>5064</v>
      </c>
      <c r="B892" s="168" t="s">
        <v>806</v>
      </c>
      <c r="C892" s="169"/>
      <c r="D892" s="170"/>
      <c r="E892" s="171"/>
      <c r="F892" s="171"/>
      <c r="G892" s="171"/>
    </row>
    <row r="893" spans="1:7" ht="25.5" x14ac:dyDescent="0.2">
      <c r="A893" s="172" t="s">
        <v>5065</v>
      </c>
      <c r="B893" s="172"/>
      <c r="C893" s="173" t="s">
        <v>807</v>
      </c>
      <c r="D893" s="172" t="s">
        <v>126</v>
      </c>
      <c r="E893" s="174">
        <v>1833.47</v>
      </c>
      <c r="F893" s="174">
        <v>823.8</v>
      </c>
      <c r="G893" s="174">
        <v>2657.27</v>
      </c>
    </row>
    <row r="894" spans="1:7" ht="25.5" x14ac:dyDescent="0.2">
      <c r="A894" s="172" t="s">
        <v>5066</v>
      </c>
      <c r="B894" s="172"/>
      <c r="C894" s="173" t="s">
        <v>808</v>
      </c>
      <c r="D894" s="172" t="s">
        <v>51</v>
      </c>
      <c r="E894" s="174">
        <v>7.0000000000000007E-2</v>
      </c>
      <c r="F894" s="174">
        <v>3.84</v>
      </c>
      <c r="G894" s="174">
        <v>3.91</v>
      </c>
    </row>
    <row r="895" spans="1:7" ht="25.5" x14ac:dyDescent="0.2">
      <c r="A895" s="172" t="s">
        <v>5067</v>
      </c>
      <c r="B895" s="172"/>
      <c r="C895" s="173" t="s">
        <v>809</v>
      </c>
      <c r="D895" s="172" t="s">
        <v>51</v>
      </c>
      <c r="E895" s="174">
        <v>0.16</v>
      </c>
      <c r="F895" s="174">
        <v>10.16</v>
      </c>
      <c r="G895" s="174">
        <v>10.32</v>
      </c>
    </row>
    <row r="896" spans="1:7" x14ac:dyDescent="0.25">
      <c r="A896" s="163" t="s">
        <v>810</v>
      </c>
      <c r="B896" s="164" t="s">
        <v>19253</v>
      </c>
      <c r="C896" s="165"/>
      <c r="D896" s="166"/>
      <c r="E896" s="166"/>
      <c r="F896" s="166"/>
      <c r="G896" s="166"/>
    </row>
    <row r="897" spans="1:7" x14ac:dyDescent="0.25">
      <c r="A897" s="167" t="s">
        <v>5068</v>
      </c>
      <c r="B897" s="168" t="s">
        <v>811</v>
      </c>
      <c r="C897" s="169"/>
      <c r="D897" s="170"/>
      <c r="E897" s="171"/>
      <c r="F897" s="171"/>
      <c r="G897" s="171"/>
    </row>
    <row r="898" spans="1:7" ht="12.75" x14ac:dyDescent="0.2">
      <c r="A898" s="172" t="s">
        <v>5069</v>
      </c>
      <c r="B898" s="172"/>
      <c r="C898" s="173" t="s">
        <v>812</v>
      </c>
      <c r="D898" s="172" t="s">
        <v>24</v>
      </c>
      <c r="E898" s="174">
        <v>20.48</v>
      </c>
      <c r="F898" s="174">
        <v>19.920000000000002</v>
      </c>
      <c r="G898" s="174">
        <v>40.4</v>
      </c>
    </row>
    <row r="899" spans="1:7" ht="12.75" x14ac:dyDescent="0.2">
      <c r="A899" s="172" t="s">
        <v>5070</v>
      </c>
      <c r="B899" s="172"/>
      <c r="C899" s="173" t="s">
        <v>813</v>
      </c>
      <c r="D899" s="172" t="s">
        <v>24</v>
      </c>
      <c r="E899" s="174">
        <v>31.36</v>
      </c>
      <c r="F899" s="174">
        <v>19.920000000000002</v>
      </c>
      <c r="G899" s="174">
        <v>51.28</v>
      </c>
    </row>
    <row r="900" spans="1:7" ht="12.75" x14ac:dyDescent="0.2">
      <c r="A900" s="172" t="s">
        <v>5071</v>
      </c>
      <c r="B900" s="172"/>
      <c r="C900" s="173" t="s">
        <v>814</v>
      </c>
      <c r="D900" s="172" t="s">
        <v>24</v>
      </c>
      <c r="E900" s="174">
        <v>18.88</v>
      </c>
      <c r="F900" s="174">
        <v>19.920000000000002</v>
      </c>
      <c r="G900" s="174">
        <v>38.799999999999997</v>
      </c>
    </row>
    <row r="901" spans="1:7" ht="12.75" x14ac:dyDescent="0.2">
      <c r="A901" s="172" t="s">
        <v>19254</v>
      </c>
      <c r="B901" s="172"/>
      <c r="C901" s="173" t="s">
        <v>19255</v>
      </c>
      <c r="D901" s="172" t="s">
        <v>24</v>
      </c>
      <c r="E901" s="174">
        <v>44.28</v>
      </c>
      <c r="F901" s="174">
        <v>29.88</v>
      </c>
      <c r="G901" s="174">
        <v>74.16</v>
      </c>
    </row>
    <row r="902" spans="1:7" ht="12.75" x14ac:dyDescent="0.2">
      <c r="A902" s="172" t="s">
        <v>5072</v>
      </c>
      <c r="B902" s="172"/>
      <c r="C902" s="173" t="s">
        <v>815</v>
      </c>
      <c r="D902" s="172" t="s">
        <v>24</v>
      </c>
      <c r="E902" s="174">
        <v>47.52</v>
      </c>
      <c r="F902" s="174">
        <v>29.88</v>
      </c>
      <c r="G902" s="174">
        <v>77.400000000000006</v>
      </c>
    </row>
    <row r="903" spans="1:7" ht="12.75" x14ac:dyDescent="0.2">
      <c r="A903" s="172" t="s">
        <v>5073</v>
      </c>
      <c r="B903" s="172"/>
      <c r="C903" s="173" t="s">
        <v>816</v>
      </c>
      <c r="D903" s="172" t="s">
        <v>51</v>
      </c>
      <c r="E903" s="174">
        <v>0.51</v>
      </c>
      <c r="F903" s="174">
        <v>9.0399999999999991</v>
      </c>
      <c r="G903" s="174">
        <v>9.5500000000000007</v>
      </c>
    </row>
    <row r="904" spans="1:7" ht="25.5" x14ac:dyDescent="0.2">
      <c r="A904" s="172" t="s">
        <v>5074</v>
      </c>
      <c r="B904" s="172"/>
      <c r="C904" s="173" t="s">
        <v>817</v>
      </c>
      <c r="D904" s="172" t="s">
        <v>51</v>
      </c>
      <c r="E904" s="174">
        <v>7.44</v>
      </c>
      <c r="F904" s="174">
        <v>10.99</v>
      </c>
      <c r="G904" s="174">
        <v>18.43</v>
      </c>
    </row>
    <row r="905" spans="1:7" ht="12.75" x14ac:dyDescent="0.2">
      <c r="A905" s="172" t="s">
        <v>5075</v>
      </c>
      <c r="B905" s="172"/>
      <c r="C905" s="173" t="s">
        <v>818</v>
      </c>
      <c r="D905" s="172" t="s">
        <v>51</v>
      </c>
      <c r="E905" s="174">
        <v>11.4</v>
      </c>
      <c r="F905" s="174">
        <v>10.99</v>
      </c>
      <c r="G905" s="174">
        <v>22.39</v>
      </c>
    </row>
    <row r="906" spans="1:7" x14ac:dyDescent="0.25">
      <c r="A906" s="167" t="s">
        <v>5076</v>
      </c>
      <c r="B906" s="168" t="s">
        <v>819</v>
      </c>
      <c r="C906" s="169"/>
      <c r="D906" s="170"/>
      <c r="E906" s="171"/>
      <c r="F906" s="171"/>
      <c r="G906" s="171"/>
    </row>
    <row r="907" spans="1:7" ht="25.5" x14ac:dyDescent="0.2">
      <c r="A907" s="172" t="s">
        <v>5077</v>
      </c>
      <c r="B907" s="172"/>
      <c r="C907" s="173" t="s">
        <v>820</v>
      </c>
      <c r="D907" s="172" t="s">
        <v>24</v>
      </c>
      <c r="E907" s="174">
        <v>23.09</v>
      </c>
      <c r="F907" s="174">
        <v>10.99</v>
      </c>
      <c r="G907" s="174">
        <v>34.08</v>
      </c>
    </row>
    <row r="908" spans="1:7" ht="25.5" x14ac:dyDescent="0.2">
      <c r="A908" s="172" t="s">
        <v>5078</v>
      </c>
      <c r="B908" s="172"/>
      <c r="C908" s="173" t="s">
        <v>821</v>
      </c>
      <c r="D908" s="172" t="s">
        <v>24</v>
      </c>
      <c r="E908" s="174">
        <v>30.85</v>
      </c>
      <c r="F908" s="174">
        <v>10.99</v>
      </c>
      <c r="G908" s="174">
        <v>41.84</v>
      </c>
    </row>
    <row r="909" spans="1:7" ht="25.5" x14ac:dyDescent="0.2">
      <c r="A909" s="172" t="s">
        <v>5079</v>
      </c>
      <c r="B909" s="172"/>
      <c r="C909" s="173" t="s">
        <v>822</v>
      </c>
      <c r="D909" s="172" t="s">
        <v>24</v>
      </c>
      <c r="E909" s="174">
        <v>68.42</v>
      </c>
      <c r="F909" s="174">
        <v>10.99</v>
      </c>
      <c r="G909" s="174">
        <v>79.41</v>
      </c>
    </row>
    <row r="910" spans="1:7" ht="25.5" x14ac:dyDescent="0.2">
      <c r="A910" s="172" t="s">
        <v>5080</v>
      </c>
      <c r="B910" s="172"/>
      <c r="C910" s="173" t="s">
        <v>823</v>
      </c>
      <c r="D910" s="172" t="s">
        <v>24</v>
      </c>
      <c r="E910" s="174">
        <v>70.23</v>
      </c>
      <c r="F910" s="174">
        <v>10.99</v>
      </c>
      <c r="G910" s="174">
        <v>81.22</v>
      </c>
    </row>
    <row r="911" spans="1:7" ht="25.5" x14ac:dyDescent="0.2">
      <c r="A911" s="172" t="s">
        <v>5081</v>
      </c>
      <c r="B911" s="172"/>
      <c r="C911" s="173" t="s">
        <v>824</v>
      </c>
      <c r="D911" s="172" t="s">
        <v>51</v>
      </c>
      <c r="E911" s="174">
        <v>38.950000000000003</v>
      </c>
      <c r="F911" s="174">
        <v>5.5</v>
      </c>
      <c r="G911" s="174">
        <v>44.45</v>
      </c>
    </row>
    <row r="912" spans="1:7" ht="25.5" x14ac:dyDescent="0.2">
      <c r="A912" s="172" t="s">
        <v>5082</v>
      </c>
      <c r="B912" s="172"/>
      <c r="C912" s="173" t="s">
        <v>825</v>
      </c>
      <c r="D912" s="172" t="s">
        <v>51</v>
      </c>
      <c r="E912" s="174">
        <v>33.42</v>
      </c>
      <c r="F912" s="174">
        <v>5.5</v>
      </c>
      <c r="G912" s="174">
        <v>38.92</v>
      </c>
    </row>
    <row r="913" spans="1:7" ht="25.5" x14ac:dyDescent="0.2">
      <c r="A913" s="172" t="s">
        <v>5083</v>
      </c>
      <c r="B913" s="172"/>
      <c r="C913" s="173" t="s">
        <v>826</v>
      </c>
      <c r="D913" s="172" t="s">
        <v>51</v>
      </c>
      <c r="E913" s="174">
        <v>49.96</v>
      </c>
      <c r="F913" s="174">
        <v>5.5</v>
      </c>
      <c r="G913" s="174">
        <v>55.46</v>
      </c>
    </row>
    <row r="914" spans="1:7" ht="25.5" x14ac:dyDescent="0.2">
      <c r="A914" s="172" t="s">
        <v>5084</v>
      </c>
      <c r="B914" s="172"/>
      <c r="C914" s="173" t="s">
        <v>827</v>
      </c>
      <c r="D914" s="172" t="s">
        <v>51</v>
      </c>
      <c r="E914" s="174">
        <v>73.19</v>
      </c>
      <c r="F914" s="174">
        <v>5.5</v>
      </c>
      <c r="G914" s="174">
        <v>78.69</v>
      </c>
    </row>
    <row r="915" spans="1:7" ht="25.5" x14ac:dyDescent="0.2">
      <c r="A915" s="172" t="s">
        <v>5085</v>
      </c>
      <c r="B915" s="172"/>
      <c r="C915" s="173" t="s">
        <v>828</v>
      </c>
      <c r="D915" s="172" t="s">
        <v>51</v>
      </c>
      <c r="E915" s="174">
        <v>24.94</v>
      </c>
      <c r="F915" s="174">
        <v>5.5</v>
      </c>
      <c r="G915" s="174">
        <v>30.44</v>
      </c>
    </row>
    <row r="916" spans="1:7" ht="25.5" x14ac:dyDescent="0.2">
      <c r="A916" s="172" t="s">
        <v>5086</v>
      </c>
      <c r="B916" s="172"/>
      <c r="C916" s="173" t="s">
        <v>829</v>
      </c>
      <c r="D916" s="172" t="s">
        <v>51</v>
      </c>
      <c r="E916" s="174">
        <v>36.520000000000003</v>
      </c>
      <c r="F916" s="174">
        <v>5.5</v>
      </c>
      <c r="G916" s="174">
        <v>42.02</v>
      </c>
    </row>
    <row r="917" spans="1:7" ht="25.5" x14ac:dyDescent="0.2">
      <c r="A917" s="172" t="s">
        <v>5087</v>
      </c>
      <c r="B917" s="172"/>
      <c r="C917" s="173" t="s">
        <v>830</v>
      </c>
      <c r="D917" s="172" t="s">
        <v>51</v>
      </c>
      <c r="E917" s="174">
        <v>28.15</v>
      </c>
      <c r="F917" s="174">
        <v>5.5</v>
      </c>
      <c r="G917" s="174">
        <v>33.65</v>
      </c>
    </row>
    <row r="918" spans="1:7" x14ac:dyDescent="0.25">
      <c r="A918" s="167" t="s">
        <v>5088</v>
      </c>
      <c r="B918" s="168" t="s">
        <v>831</v>
      </c>
      <c r="C918" s="169"/>
      <c r="D918" s="170"/>
      <c r="E918" s="171"/>
      <c r="F918" s="171"/>
      <c r="G918" s="171"/>
    </row>
    <row r="919" spans="1:7" ht="25.5" x14ac:dyDescent="0.2">
      <c r="A919" s="172" t="s">
        <v>5089</v>
      </c>
      <c r="B919" s="172"/>
      <c r="C919" s="173" t="s">
        <v>832</v>
      </c>
      <c r="D919" s="172" t="s">
        <v>24</v>
      </c>
      <c r="E919" s="174">
        <v>40.200000000000003</v>
      </c>
      <c r="F919" s="174">
        <v>17.850000000000001</v>
      </c>
      <c r="G919" s="174">
        <v>58.05</v>
      </c>
    </row>
    <row r="920" spans="1:7" ht="25.5" x14ac:dyDescent="0.2">
      <c r="A920" s="172" t="s">
        <v>5090</v>
      </c>
      <c r="B920" s="172"/>
      <c r="C920" s="173" t="s">
        <v>833</v>
      </c>
      <c r="D920" s="172" t="s">
        <v>51</v>
      </c>
      <c r="E920" s="174">
        <v>68.38</v>
      </c>
      <c r="F920" s="174">
        <v>6.04</v>
      </c>
      <c r="G920" s="174">
        <v>74.42</v>
      </c>
    </row>
    <row r="921" spans="1:7" x14ac:dyDescent="0.25">
      <c r="A921" s="167" t="s">
        <v>5091</v>
      </c>
      <c r="B921" s="168" t="s">
        <v>834</v>
      </c>
      <c r="C921" s="169"/>
      <c r="D921" s="170"/>
      <c r="E921" s="171"/>
      <c r="F921" s="171"/>
      <c r="G921" s="171"/>
    </row>
    <row r="922" spans="1:7" ht="38.25" x14ac:dyDescent="0.2">
      <c r="A922" s="172" t="s">
        <v>5092</v>
      </c>
      <c r="B922" s="172"/>
      <c r="C922" s="173" t="s">
        <v>835</v>
      </c>
      <c r="D922" s="172" t="s">
        <v>24</v>
      </c>
      <c r="E922" s="174">
        <v>52.71</v>
      </c>
      <c r="F922" s="174">
        <v>10.99</v>
      </c>
      <c r="G922" s="174">
        <v>63.7</v>
      </c>
    </row>
    <row r="923" spans="1:7" ht="38.25" x14ac:dyDescent="0.2">
      <c r="A923" s="172" t="s">
        <v>5093</v>
      </c>
      <c r="B923" s="172"/>
      <c r="C923" s="173" t="s">
        <v>836</v>
      </c>
      <c r="D923" s="172" t="s">
        <v>24</v>
      </c>
      <c r="E923" s="174">
        <v>94.26</v>
      </c>
      <c r="F923" s="174">
        <v>10.99</v>
      </c>
      <c r="G923" s="174">
        <v>105.25</v>
      </c>
    </row>
    <row r="924" spans="1:7" ht="38.25" x14ac:dyDescent="0.2">
      <c r="A924" s="172" t="s">
        <v>5094</v>
      </c>
      <c r="B924" s="172"/>
      <c r="C924" s="173" t="s">
        <v>837</v>
      </c>
      <c r="D924" s="172" t="s">
        <v>24</v>
      </c>
      <c r="E924" s="174">
        <v>71.41</v>
      </c>
      <c r="F924" s="174">
        <v>10.99</v>
      </c>
      <c r="G924" s="174">
        <v>82.4</v>
      </c>
    </row>
    <row r="925" spans="1:7" ht="38.25" x14ac:dyDescent="0.2">
      <c r="A925" s="172" t="s">
        <v>5095</v>
      </c>
      <c r="B925" s="172"/>
      <c r="C925" s="173" t="s">
        <v>838</v>
      </c>
      <c r="D925" s="172" t="s">
        <v>24</v>
      </c>
      <c r="E925" s="174">
        <v>56.45</v>
      </c>
      <c r="F925" s="174">
        <v>10.99</v>
      </c>
      <c r="G925" s="174">
        <v>67.44</v>
      </c>
    </row>
    <row r="926" spans="1:7" ht="38.25" x14ac:dyDescent="0.2">
      <c r="A926" s="172" t="s">
        <v>5096</v>
      </c>
      <c r="B926" s="172"/>
      <c r="C926" s="173" t="s">
        <v>839</v>
      </c>
      <c r="D926" s="172" t="s">
        <v>51</v>
      </c>
      <c r="E926" s="174">
        <v>39.380000000000003</v>
      </c>
      <c r="F926" s="174">
        <v>5.5</v>
      </c>
      <c r="G926" s="174">
        <v>44.88</v>
      </c>
    </row>
    <row r="927" spans="1:7" ht="38.25" x14ac:dyDescent="0.2">
      <c r="A927" s="172" t="s">
        <v>5097</v>
      </c>
      <c r="B927" s="172"/>
      <c r="C927" s="173" t="s">
        <v>840</v>
      </c>
      <c r="D927" s="172" t="s">
        <v>51</v>
      </c>
      <c r="E927" s="174">
        <v>41.82</v>
      </c>
      <c r="F927" s="174">
        <v>5.5</v>
      </c>
      <c r="G927" s="174">
        <v>47.32</v>
      </c>
    </row>
    <row r="928" spans="1:7" x14ac:dyDescent="0.25">
      <c r="A928" s="167" t="s">
        <v>5098</v>
      </c>
      <c r="B928" s="168" t="s">
        <v>841</v>
      </c>
      <c r="C928" s="169"/>
      <c r="D928" s="170"/>
      <c r="E928" s="171"/>
      <c r="F928" s="171"/>
      <c r="G928" s="171"/>
    </row>
    <row r="929" spans="1:7" ht="38.25" x14ac:dyDescent="0.2">
      <c r="A929" s="172" t="s">
        <v>5099</v>
      </c>
      <c r="B929" s="172"/>
      <c r="C929" s="173" t="s">
        <v>842</v>
      </c>
      <c r="D929" s="172" t="s">
        <v>24</v>
      </c>
      <c r="E929" s="174">
        <v>97.36</v>
      </c>
      <c r="F929" s="174">
        <v>27.62</v>
      </c>
      <c r="G929" s="174">
        <v>124.98</v>
      </c>
    </row>
    <row r="930" spans="1:7" ht="38.25" x14ac:dyDescent="0.2">
      <c r="A930" s="172" t="s">
        <v>5100</v>
      </c>
      <c r="B930" s="172"/>
      <c r="C930" s="173" t="s">
        <v>843</v>
      </c>
      <c r="D930" s="172" t="s">
        <v>24</v>
      </c>
      <c r="E930" s="174">
        <v>110.11</v>
      </c>
      <c r="F930" s="174">
        <v>11.94</v>
      </c>
      <c r="G930" s="174">
        <v>122.05</v>
      </c>
    </row>
    <row r="931" spans="1:7" ht="38.25" x14ac:dyDescent="0.2">
      <c r="A931" s="172" t="s">
        <v>5101</v>
      </c>
      <c r="B931" s="172"/>
      <c r="C931" s="173" t="s">
        <v>844</v>
      </c>
      <c r="D931" s="172" t="s">
        <v>24</v>
      </c>
      <c r="E931" s="174">
        <v>83.65</v>
      </c>
      <c r="F931" s="174">
        <v>11.94</v>
      </c>
      <c r="G931" s="174">
        <v>95.59</v>
      </c>
    </row>
    <row r="932" spans="1:7" ht="38.25" x14ac:dyDescent="0.2">
      <c r="A932" s="172" t="s">
        <v>5102</v>
      </c>
      <c r="B932" s="172"/>
      <c r="C932" s="173" t="s">
        <v>845</v>
      </c>
      <c r="D932" s="172" t="s">
        <v>24</v>
      </c>
      <c r="E932" s="174">
        <v>54.28</v>
      </c>
      <c r="F932" s="174">
        <v>10.99</v>
      </c>
      <c r="G932" s="174">
        <v>65.27</v>
      </c>
    </row>
    <row r="933" spans="1:7" x14ac:dyDescent="0.25">
      <c r="A933" s="167" t="s">
        <v>5103</v>
      </c>
      <c r="B933" s="168" t="s">
        <v>846</v>
      </c>
      <c r="C933" s="169"/>
      <c r="D933" s="170"/>
      <c r="E933" s="171"/>
      <c r="F933" s="171"/>
      <c r="G933" s="171"/>
    </row>
    <row r="934" spans="1:7" ht="12.75" x14ac:dyDescent="0.2">
      <c r="A934" s="172" t="s">
        <v>5104</v>
      </c>
      <c r="B934" s="172"/>
      <c r="C934" s="173" t="s">
        <v>847</v>
      </c>
      <c r="D934" s="172" t="s">
        <v>24</v>
      </c>
      <c r="E934" s="174">
        <v>39.65</v>
      </c>
      <c r="F934" s="174">
        <v>10.99</v>
      </c>
      <c r="G934" s="174">
        <v>50.64</v>
      </c>
    </row>
    <row r="935" spans="1:7" ht="25.5" x14ac:dyDescent="0.2">
      <c r="A935" s="172" t="s">
        <v>5105</v>
      </c>
      <c r="B935" s="172"/>
      <c r="C935" s="173" t="s">
        <v>848</v>
      </c>
      <c r="D935" s="172" t="s">
        <v>24</v>
      </c>
      <c r="E935" s="174">
        <v>72.790000000000006</v>
      </c>
      <c r="F935" s="174">
        <v>10.99</v>
      </c>
      <c r="G935" s="174">
        <v>83.78</v>
      </c>
    </row>
    <row r="936" spans="1:7" ht="25.5" x14ac:dyDescent="0.2">
      <c r="A936" s="172" t="s">
        <v>5106</v>
      </c>
      <c r="B936" s="172"/>
      <c r="C936" s="173" t="s">
        <v>849</v>
      </c>
      <c r="D936" s="172" t="s">
        <v>24</v>
      </c>
      <c r="E936" s="174">
        <v>94.96</v>
      </c>
      <c r="F936" s="174">
        <v>10.99</v>
      </c>
      <c r="G936" s="174">
        <v>105.95</v>
      </c>
    </row>
    <row r="937" spans="1:7" ht="25.5" x14ac:dyDescent="0.2">
      <c r="A937" s="172" t="s">
        <v>5107</v>
      </c>
      <c r="B937" s="172"/>
      <c r="C937" s="173" t="s">
        <v>850</v>
      </c>
      <c r="D937" s="172" t="s">
        <v>51</v>
      </c>
      <c r="E937" s="174">
        <v>109.9</v>
      </c>
      <c r="F937" s="174">
        <v>5.5</v>
      </c>
      <c r="G937" s="174">
        <v>115.4</v>
      </c>
    </row>
    <row r="938" spans="1:7" ht="25.5" x14ac:dyDescent="0.2">
      <c r="A938" s="172" t="s">
        <v>5108</v>
      </c>
      <c r="B938" s="172"/>
      <c r="C938" s="173" t="s">
        <v>851</v>
      </c>
      <c r="D938" s="172" t="s">
        <v>51</v>
      </c>
      <c r="E938" s="174">
        <v>231.64</v>
      </c>
      <c r="F938" s="174">
        <v>5.5</v>
      </c>
      <c r="G938" s="174">
        <v>237.14</v>
      </c>
    </row>
    <row r="939" spans="1:7" x14ac:dyDescent="0.25">
      <c r="A939" s="167" t="s">
        <v>5109</v>
      </c>
      <c r="B939" s="168" t="s">
        <v>852</v>
      </c>
      <c r="C939" s="169"/>
      <c r="D939" s="170"/>
      <c r="E939" s="171"/>
      <c r="F939" s="171"/>
      <c r="G939" s="171"/>
    </row>
    <row r="940" spans="1:7" ht="12.75" x14ac:dyDescent="0.2">
      <c r="A940" s="172" t="s">
        <v>5110</v>
      </c>
      <c r="B940" s="172"/>
      <c r="C940" s="173" t="s">
        <v>853</v>
      </c>
      <c r="D940" s="172" t="s">
        <v>4</v>
      </c>
      <c r="E940" s="174">
        <v>40.98</v>
      </c>
      <c r="F940" s="174">
        <v>2.74</v>
      </c>
      <c r="G940" s="174">
        <v>43.72</v>
      </c>
    </row>
    <row r="941" spans="1:7" ht="12.75" x14ac:dyDescent="0.2">
      <c r="A941" s="172" t="s">
        <v>5111</v>
      </c>
      <c r="B941" s="172"/>
      <c r="C941" s="173" t="s">
        <v>854</v>
      </c>
      <c r="D941" s="172" t="s">
        <v>4</v>
      </c>
      <c r="E941" s="174">
        <v>45.69</v>
      </c>
      <c r="F941" s="174">
        <v>2.74</v>
      </c>
      <c r="G941" s="174">
        <v>48.43</v>
      </c>
    </row>
    <row r="942" spans="1:7" ht="25.5" x14ac:dyDescent="0.2">
      <c r="A942" s="172" t="s">
        <v>5112</v>
      </c>
      <c r="B942" s="172"/>
      <c r="C942" s="173" t="s">
        <v>855</v>
      </c>
      <c r="D942" s="172" t="s">
        <v>4</v>
      </c>
      <c r="E942" s="174">
        <v>40.619999999999997</v>
      </c>
      <c r="F942" s="174">
        <v>2.74</v>
      </c>
      <c r="G942" s="174">
        <v>43.36</v>
      </c>
    </row>
    <row r="943" spans="1:7" x14ac:dyDescent="0.25">
      <c r="A943" s="167" t="s">
        <v>5113</v>
      </c>
      <c r="B943" s="168" t="s">
        <v>856</v>
      </c>
      <c r="C943" s="169"/>
      <c r="D943" s="170"/>
      <c r="E943" s="171"/>
      <c r="F943" s="171"/>
      <c r="G943" s="171"/>
    </row>
    <row r="944" spans="1:7" ht="12.75" x14ac:dyDescent="0.2">
      <c r="A944" s="172" t="s">
        <v>5114</v>
      </c>
      <c r="B944" s="172"/>
      <c r="C944" s="173" t="s">
        <v>857</v>
      </c>
      <c r="D944" s="172" t="s">
        <v>24</v>
      </c>
      <c r="E944" s="174">
        <v>570.66</v>
      </c>
      <c r="F944" s="174">
        <v>0</v>
      </c>
      <c r="G944" s="174">
        <v>570.66</v>
      </c>
    </row>
    <row r="945" spans="1:7" x14ac:dyDescent="0.25">
      <c r="A945" s="167" t="s">
        <v>5115</v>
      </c>
      <c r="B945" s="168" t="s">
        <v>858</v>
      </c>
      <c r="C945" s="169"/>
      <c r="D945" s="170"/>
      <c r="E945" s="171"/>
      <c r="F945" s="171"/>
      <c r="G945" s="171"/>
    </row>
    <row r="946" spans="1:7" ht="25.5" x14ac:dyDescent="0.2">
      <c r="A946" s="172" t="s">
        <v>5116</v>
      </c>
      <c r="B946" s="172"/>
      <c r="C946" s="173" t="s">
        <v>859</v>
      </c>
      <c r="D946" s="172" t="s">
        <v>24</v>
      </c>
      <c r="E946" s="174">
        <v>80.92</v>
      </c>
      <c r="F946" s="174">
        <v>57.07</v>
      </c>
      <c r="G946" s="174">
        <v>137.99</v>
      </c>
    </row>
    <row r="947" spans="1:7" ht="12.75" x14ac:dyDescent="0.2">
      <c r="A947" s="172" t="s">
        <v>5117</v>
      </c>
      <c r="B947" s="172"/>
      <c r="C947" s="173" t="s">
        <v>860</v>
      </c>
      <c r="D947" s="172" t="s">
        <v>24</v>
      </c>
      <c r="E947" s="174">
        <v>118.95</v>
      </c>
      <c r="F947" s="174">
        <v>51.37</v>
      </c>
      <c r="G947" s="174">
        <v>170.32</v>
      </c>
    </row>
    <row r="948" spans="1:7" ht="25.5" x14ac:dyDescent="0.2">
      <c r="A948" s="172" t="s">
        <v>5118</v>
      </c>
      <c r="B948" s="172"/>
      <c r="C948" s="173" t="s">
        <v>861</v>
      </c>
      <c r="D948" s="172" t="s">
        <v>24</v>
      </c>
      <c r="E948" s="174">
        <v>121.39</v>
      </c>
      <c r="F948" s="174">
        <v>57.07</v>
      </c>
      <c r="G948" s="174">
        <v>178.46</v>
      </c>
    </row>
    <row r="949" spans="1:7" x14ac:dyDescent="0.25">
      <c r="A949" s="167" t="s">
        <v>5119</v>
      </c>
      <c r="B949" s="168" t="s">
        <v>862</v>
      </c>
      <c r="C949" s="169"/>
      <c r="D949" s="170"/>
      <c r="E949" s="171"/>
      <c r="F949" s="171"/>
      <c r="G949" s="171"/>
    </row>
    <row r="950" spans="1:7" ht="25.5" x14ac:dyDescent="0.2">
      <c r="A950" s="172" t="s">
        <v>5120</v>
      </c>
      <c r="B950" s="172"/>
      <c r="C950" s="173" t="s">
        <v>863</v>
      </c>
      <c r="D950" s="172" t="s">
        <v>51</v>
      </c>
      <c r="E950" s="174">
        <v>26.54</v>
      </c>
      <c r="F950" s="174">
        <v>34.549999999999997</v>
      </c>
      <c r="G950" s="174">
        <v>61.09</v>
      </c>
    </row>
    <row r="951" spans="1:7" ht="25.5" x14ac:dyDescent="0.2">
      <c r="A951" s="172" t="s">
        <v>5121</v>
      </c>
      <c r="B951" s="172"/>
      <c r="C951" s="173" t="s">
        <v>864</v>
      </c>
      <c r="D951" s="172" t="s">
        <v>51</v>
      </c>
      <c r="E951" s="174">
        <v>38.06</v>
      </c>
      <c r="F951" s="174">
        <v>44</v>
      </c>
      <c r="G951" s="174">
        <v>82.06</v>
      </c>
    </row>
    <row r="952" spans="1:7" ht="25.5" x14ac:dyDescent="0.2">
      <c r="A952" s="172" t="s">
        <v>5122</v>
      </c>
      <c r="B952" s="172"/>
      <c r="C952" s="173" t="s">
        <v>865</v>
      </c>
      <c r="D952" s="172" t="s">
        <v>51</v>
      </c>
      <c r="E952" s="174">
        <v>82.6</v>
      </c>
      <c r="F952" s="174">
        <v>53.42</v>
      </c>
      <c r="G952" s="174">
        <v>136.02000000000001</v>
      </c>
    </row>
    <row r="953" spans="1:7" ht="25.5" x14ac:dyDescent="0.2">
      <c r="A953" s="172" t="s">
        <v>5123</v>
      </c>
      <c r="B953" s="172"/>
      <c r="C953" s="173" t="s">
        <v>866</v>
      </c>
      <c r="D953" s="172" t="s">
        <v>51</v>
      </c>
      <c r="E953" s="174">
        <v>21.78</v>
      </c>
      <c r="F953" s="174">
        <v>34.549999999999997</v>
      </c>
      <c r="G953" s="174">
        <v>56.33</v>
      </c>
    </row>
    <row r="954" spans="1:7" ht="25.5" x14ac:dyDescent="0.2">
      <c r="A954" s="172" t="s">
        <v>5124</v>
      </c>
      <c r="B954" s="172"/>
      <c r="C954" s="173" t="s">
        <v>867</v>
      </c>
      <c r="D954" s="172" t="s">
        <v>51</v>
      </c>
      <c r="E954" s="174">
        <v>34.090000000000003</v>
      </c>
      <c r="F954" s="174">
        <v>44</v>
      </c>
      <c r="G954" s="174">
        <v>78.09</v>
      </c>
    </row>
    <row r="955" spans="1:7" ht="25.5" x14ac:dyDescent="0.2">
      <c r="A955" s="172" t="s">
        <v>5125</v>
      </c>
      <c r="B955" s="172"/>
      <c r="C955" s="173" t="s">
        <v>868</v>
      </c>
      <c r="D955" s="172" t="s">
        <v>4</v>
      </c>
      <c r="E955" s="174">
        <v>7.78</v>
      </c>
      <c r="F955" s="174">
        <v>0.89</v>
      </c>
      <c r="G955" s="174">
        <v>8.67</v>
      </c>
    </row>
    <row r="956" spans="1:7" ht="25.5" x14ac:dyDescent="0.2">
      <c r="A956" s="172" t="s">
        <v>5126</v>
      </c>
      <c r="B956" s="172"/>
      <c r="C956" s="173" t="s">
        <v>869</v>
      </c>
      <c r="D956" s="172" t="s">
        <v>4</v>
      </c>
      <c r="E956" s="174">
        <v>8.93</v>
      </c>
      <c r="F956" s="174">
        <v>1.27</v>
      </c>
      <c r="G956" s="174">
        <v>10.199999999999999</v>
      </c>
    </row>
    <row r="957" spans="1:7" x14ac:dyDescent="0.25">
      <c r="A957" s="167" t="s">
        <v>5127</v>
      </c>
      <c r="B957" s="168" t="s">
        <v>870</v>
      </c>
      <c r="C957" s="169"/>
      <c r="D957" s="170"/>
      <c r="E957" s="171"/>
      <c r="F957" s="171"/>
      <c r="G957" s="171"/>
    </row>
    <row r="958" spans="1:7" ht="12.75" x14ac:dyDescent="0.2">
      <c r="A958" s="172" t="s">
        <v>5128</v>
      </c>
      <c r="B958" s="172"/>
      <c r="C958" s="173" t="s">
        <v>871</v>
      </c>
      <c r="D958" s="172" t="s">
        <v>51</v>
      </c>
      <c r="E958" s="174">
        <v>1.29</v>
      </c>
      <c r="F958" s="174">
        <v>11.31</v>
      </c>
      <c r="G958" s="174">
        <v>12.6</v>
      </c>
    </row>
    <row r="959" spans="1:7" ht="25.5" x14ac:dyDescent="0.2">
      <c r="A959" s="172" t="s">
        <v>5129</v>
      </c>
      <c r="B959" s="172"/>
      <c r="C959" s="173" t="s">
        <v>872</v>
      </c>
      <c r="D959" s="172" t="s">
        <v>24</v>
      </c>
      <c r="E959" s="174">
        <v>0</v>
      </c>
      <c r="F959" s="174">
        <v>30.77</v>
      </c>
      <c r="G959" s="174">
        <v>30.77</v>
      </c>
    </row>
    <row r="960" spans="1:7" ht="12.75" x14ac:dyDescent="0.2">
      <c r="A960" s="172" t="s">
        <v>5130</v>
      </c>
      <c r="B960" s="172"/>
      <c r="C960" s="173" t="s">
        <v>873</v>
      </c>
      <c r="D960" s="172" t="s">
        <v>24</v>
      </c>
      <c r="E960" s="174">
        <v>0</v>
      </c>
      <c r="F960" s="174">
        <v>30.77</v>
      </c>
      <c r="G960" s="174">
        <v>30.77</v>
      </c>
    </row>
    <row r="961" spans="1:7" ht="25.5" x14ac:dyDescent="0.2">
      <c r="A961" s="172" t="s">
        <v>5131</v>
      </c>
      <c r="B961" s="172"/>
      <c r="C961" s="173" t="s">
        <v>874</v>
      </c>
      <c r="D961" s="172" t="s">
        <v>24</v>
      </c>
      <c r="E961" s="174">
        <v>0</v>
      </c>
      <c r="F961" s="174">
        <v>14.13</v>
      </c>
      <c r="G961" s="174">
        <v>14.13</v>
      </c>
    </row>
    <row r="962" spans="1:7" ht="12.75" x14ac:dyDescent="0.2">
      <c r="A962" s="172" t="s">
        <v>5132</v>
      </c>
      <c r="B962" s="172"/>
      <c r="C962" s="173" t="s">
        <v>875</v>
      </c>
      <c r="D962" s="172" t="s">
        <v>24</v>
      </c>
      <c r="E962" s="174">
        <v>0</v>
      </c>
      <c r="F962" s="174">
        <v>20.52</v>
      </c>
      <c r="G962" s="174">
        <v>20.52</v>
      </c>
    </row>
    <row r="963" spans="1:7" ht="25.5" x14ac:dyDescent="0.2">
      <c r="A963" s="172" t="s">
        <v>5133</v>
      </c>
      <c r="B963" s="172"/>
      <c r="C963" s="173" t="s">
        <v>876</v>
      </c>
      <c r="D963" s="172" t="s">
        <v>24</v>
      </c>
      <c r="E963" s="174">
        <v>1.5</v>
      </c>
      <c r="F963" s="174">
        <v>10.99</v>
      </c>
      <c r="G963" s="174">
        <v>12.49</v>
      </c>
    </row>
    <row r="964" spans="1:7" ht="25.5" x14ac:dyDescent="0.2">
      <c r="A964" s="172" t="s">
        <v>5134</v>
      </c>
      <c r="B964" s="172"/>
      <c r="C964" s="173" t="s">
        <v>3932</v>
      </c>
      <c r="D964" s="172" t="s">
        <v>24</v>
      </c>
      <c r="E964" s="174">
        <v>4.5</v>
      </c>
      <c r="F964" s="174">
        <v>10.99</v>
      </c>
      <c r="G964" s="174">
        <v>15.49</v>
      </c>
    </row>
    <row r="965" spans="1:7" x14ac:dyDescent="0.25">
      <c r="A965" s="163" t="s">
        <v>877</v>
      </c>
      <c r="B965" s="164" t="s">
        <v>878</v>
      </c>
      <c r="C965" s="165"/>
      <c r="D965" s="166"/>
      <c r="E965" s="166"/>
      <c r="F965" s="166"/>
      <c r="G965" s="166"/>
    </row>
    <row r="966" spans="1:7" x14ac:dyDescent="0.25">
      <c r="A966" s="167" t="s">
        <v>5135</v>
      </c>
      <c r="B966" s="168" t="s">
        <v>879</v>
      </c>
      <c r="C966" s="169"/>
      <c r="D966" s="170"/>
      <c r="E966" s="171"/>
      <c r="F966" s="171"/>
      <c r="G966" s="171"/>
    </row>
    <row r="967" spans="1:7" ht="12.75" x14ac:dyDescent="0.2">
      <c r="A967" s="172" t="s">
        <v>5136</v>
      </c>
      <c r="B967" s="172"/>
      <c r="C967" s="173" t="s">
        <v>880</v>
      </c>
      <c r="D967" s="172" t="s">
        <v>126</v>
      </c>
      <c r="E967" s="174">
        <v>497.78</v>
      </c>
      <c r="F967" s="174">
        <v>201.45</v>
      </c>
      <c r="G967" s="174">
        <v>699.23</v>
      </c>
    </row>
    <row r="968" spans="1:7" ht="12.75" x14ac:dyDescent="0.2">
      <c r="A968" s="172" t="s">
        <v>5137</v>
      </c>
      <c r="B968" s="172"/>
      <c r="C968" s="173" t="s">
        <v>881</v>
      </c>
      <c r="D968" s="172" t="s">
        <v>126</v>
      </c>
      <c r="E968" s="174">
        <v>260.85000000000002</v>
      </c>
      <c r="F968" s="174">
        <v>201.45</v>
      </c>
      <c r="G968" s="174">
        <v>462.3</v>
      </c>
    </row>
    <row r="969" spans="1:7" ht="12.75" x14ac:dyDescent="0.2">
      <c r="A969" s="172" t="s">
        <v>5138</v>
      </c>
      <c r="B969" s="172"/>
      <c r="C969" s="173" t="s">
        <v>882</v>
      </c>
      <c r="D969" s="172" t="s">
        <v>126</v>
      </c>
      <c r="E969" s="174">
        <v>328.41</v>
      </c>
      <c r="F969" s="174">
        <v>201.45</v>
      </c>
      <c r="G969" s="174">
        <v>529.86</v>
      </c>
    </row>
    <row r="970" spans="1:7" ht="12.75" x14ac:dyDescent="0.2">
      <c r="A970" s="172" t="s">
        <v>5139</v>
      </c>
      <c r="B970" s="172"/>
      <c r="C970" s="173" t="s">
        <v>883</v>
      </c>
      <c r="D970" s="172" t="s">
        <v>126</v>
      </c>
      <c r="E970" s="174">
        <v>227.24</v>
      </c>
      <c r="F970" s="174">
        <v>201.45</v>
      </c>
      <c r="G970" s="174">
        <v>428.69</v>
      </c>
    </row>
    <row r="971" spans="1:7" ht="12.75" x14ac:dyDescent="0.2">
      <c r="A971" s="172" t="s">
        <v>5140</v>
      </c>
      <c r="B971" s="172"/>
      <c r="C971" s="173" t="s">
        <v>884</v>
      </c>
      <c r="D971" s="172" t="s">
        <v>24</v>
      </c>
      <c r="E971" s="174">
        <v>2.12</v>
      </c>
      <c r="F971" s="174">
        <v>15.67</v>
      </c>
      <c r="G971" s="174">
        <v>17.79</v>
      </c>
    </row>
    <row r="972" spans="1:7" ht="25.5" x14ac:dyDescent="0.2">
      <c r="A972" s="172" t="s">
        <v>5141</v>
      </c>
      <c r="B972" s="172"/>
      <c r="C972" s="173" t="s">
        <v>885</v>
      </c>
      <c r="D972" s="172" t="s">
        <v>24</v>
      </c>
      <c r="E972" s="174">
        <v>5.05</v>
      </c>
      <c r="F972" s="174">
        <v>15.4</v>
      </c>
      <c r="G972" s="174">
        <v>20.45</v>
      </c>
    </row>
    <row r="973" spans="1:7" ht="25.5" x14ac:dyDescent="0.2">
      <c r="A973" s="172" t="s">
        <v>5142</v>
      </c>
      <c r="B973" s="172"/>
      <c r="C973" s="173" t="s">
        <v>886</v>
      </c>
      <c r="D973" s="172" t="s">
        <v>126</v>
      </c>
      <c r="E973" s="174">
        <v>757.26</v>
      </c>
      <c r="F973" s="174">
        <v>201.45</v>
      </c>
      <c r="G973" s="174">
        <v>958.71</v>
      </c>
    </row>
    <row r="974" spans="1:7" x14ac:dyDescent="0.25">
      <c r="A974" s="167" t="s">
        <v>5143</v>
      </c>
      <c r="B974" s="168" t="s">
        <v>887</v>
      </c>
      <c r="C974" s="169"/>
      <c r="D974" s="170"/>
      <c r="E974" s="171"/>
      <c r="F974" s="171"/>
      <c r="G974" s="171"/>
    </row>
    <row r="975" spans="1:7" ht="12.75" x14ac:dyDescent="0.2">
      <c r="A975" s="172" t="s">
        <v>5144</v>
      </c>
      <c r="B975" s="172"/>
      <c r="C975" s="173" t="s">
        <v>888</v>
      </c>
      <c r="D975" s="172" t="s">
        <v>24</v>
      </c>
      <c r="E975" s="174">
        <v>1.3</v>
      </c>
      <c r="F975" s="174">
        <v>2.98</v>
      </c>
      <c r="G975" s="174">
        <v>4.28</v>
      </c>
    </row>
    <row r="976" spans="1:7" ht="12.75" x14ac:dyDescent="0.2">
      <c r="A976" s="172" t="s">
        <v>19256</v>
      </c>
      <c r="B976" s="172"/>
      <c r="C976" s="173" t="s">
        <v>19257</v>
      </c>
      <c r="D976" s="172" t="s">
        <v>24</v>
      </c>
      <c r="E976" s="174">
        <v>0.82</v>
      </c>
      <c r="F976" s="174">
        <v>2.98</v>
      </c>
      <c r="G976" s="174">
        <v>3.8</v>
      </c>
    </row>
    <row r="977" spans="1:7" ht="12.75" x14ac:dyDescent="0.2">
      <c r="A977" s="172" t="s">
        <v>5145</v>
      </c>
      <c r="B977" s="172"/>
      <c r="C977" s="173" t="s">
        <v>889</v>
      </c>
      <c r="D977" s="172" t="s">
        <v>24</v>
      </c>
      <c r="E977" s="174">
        <v>4.05</v>
      </c>
      <c r="F977" s="174">
        <v>2.98</v>
      </c>
      <c r="G977" s="174">
        <v>7.03</v>
      </c>
    </row>
    <row r="978" spans="1:7" ht="12.75" x14ac:dyDescent="0.2">
      <c r="A978" s="172" t="s">
        <v>5146</v>
      </c>
      <c r="B978" s="172"/>
      <c r="C978" s="173" t="s">
        <v>890</v>
      </c>
      <c r="D978" s="172" t="s">
        <v>24</v>
      </c>
      <c r="E978" s="174">
        <v>1.33</v>
      </c>
      <c r="F978" s="174">
        <v>4.3600000000000003</v>
      </c>
      <c r="G978" s="174">
        <v>5.69</v>
      </c>
    </row>
    <row r="979" spans="1:7" ht="12.75" x14ac:dyDescent="0.2">
      <c r="A979" s="172" t="s">
        <v>5147</v>
      </c>
      <c r="B979" s="172"/>
      <c r="C979" s="173" t="s">
        <v>891</v>
      </c>
      <c r="D979" s="172" t="s">
        <v>24</v>
      </c>
      <c r="E979" s="174">
        <v>2.2599999999999998</v>
      </c>
      <c r="F979" s="174">
        <v>4.62</v>
      </c>
      <c r="G979" s="174">
        <v>6.88</v>
      </c>
    </row>
    <row r="980" spans="1:7" ht="12.75" x14ac:dyDescent="0.2">
      <c r="A980" s="172" t="s">
        <v>5148</v>
      </c>
      <c r="B980" s="172"/>
      <c r="C980" s="173" t="s">
        <v>892</v>
      </c>
      <c r="D980" s="172" t="s">
        <v>24</v>
      </c>
      <c r="E980" s="174">
        <v>5.05</v>
      </c>
      <c r="F980" s="174">
        <v>8.2100000000000009</v>
      </c>
      <c r="G980" s="174">
        <v>13.26</v>
      </c>
    </row>
    <row r="981" spans="1:7" ht="12.75" x14ac:dyDescent="0.2">
      <c r="A981" s="172" t="s">
        <v>5149</v>
      </c>
      <c r="B981" s="172"/>
      <c r="C981" s="173" t="s">
        <v>893</v>
      </c>
      <c r="D981" s="172" t="s">
        <v>24</v>
      </c>
      <c r="E981" s="174">
        <v>5.05</v>
      </c>
      <c r="F981" s="174">
        <v>11.31</v>
      </c>
      <c r="G981" s="174">
        <v>16.36</v>
      </c>
    </row>
    <row r="982" spans="1:7" ht="12.75" x14ac:dyDescent="0.2">
      <c r="A982" s="172" t="s">
        <v>5150</v>
      </c>
      <c r="B982" s="172"/>
      <c r="C982" s="173" t="s">
        <v>894</v>
      </c>
      <c r="D982" s="172" t="s">
        <v>24</v>
      </c>
      <c r="E982" s="174">
        <v>1.05</v>
      </c>
      <c r="F982" s="174">
        <v>7.07</v>
      </c>
      <c r="G982" s="174">
        <v>8.1199999999999992</v>
      </c>
    </row>
    <row r="983" spans="1:7" ht="25.5" x14ac:dyDescent="0.2">
      <c r="A983" s="172" t="s">
        <v>5151</v>
      </c>
      <c r="B983" s="172"/>
      <c r="C983" s="173" t="s">
        <v>895</v>
      </c>
      <c r="D983" s="172" t="s">
        <v>24</v>
      </c>
      <c r="E983" s="174">
        <v>23</v>
      </c>
      <c r="F983" s="174">
        <v>16.940000000000001</v>
      </c>
      <c r="G983" s="174">
        <v>39.94</v>
      </c>
    </row>
    <row r="984" spans="1:7" ht="12.75" x14ac:dyDescent="0.2">
      <c r="A984" s="172" t="s">
        <v>5152</v>
      </c>
      <c r="B984" s="172"/>
      <c r="C984" s="173" t="s">
        <v>896</v>
      </c>
      <c r="D984" s="172" t="s">
        <v>24</v>
      </c>
      <c r="E984" s="174">
        <v>5.36</v>
      </c>
      <c r="F984" s="174">
        <v>18.37</v>
      </c>
      <c r="G984" s="174">
        <v>23.73</v>
      </c>
    </row>
    <row r="985" spans="1:7" ht="25.5" x14ac:dyDescent="0.2">
      <c r="A985" s="172" t="s">
        <v>5153</v>
      </c>
      <c r="B985" s="172"/>
      <c r="C985" s="173" t="s">
        <v>897</v>
      </c>
      <c r="D985" s="172" t="s">
        <v>24</v>
      </c>
      <c r="E985" s="174">
        <v>0.9</v>
      </c>
      <c r="F985" s="174">
        <v>7.07</v>
      </c>
      <c r="G985" s="174">
        <v>7.97</v>
      </c>
    </row>
    <row r="986" spans="1:7" x14ac:dyDescent="0.25">
      <c r="A986" s="167" t="s">
        <v>5154</v>
      </c>
      <c r="B986" s="168" t="s">
        <v>898</v>
      </c>
      <c r="C986" s="169"/>
      <c r="D986" s="170"/>
      <c r="E986" s="171"/>
      <c r="F986" s="171"/>
      <c r="G986" s="171"/>
    </row>
    <row r="987" spans="1:7" ht="12.75" x14ac:dyDescent="0.2">
      <c r="A987" s="172" t="s">
        <v>5155</v>
      </c>
      <c r="B987" s="172"/>
      <c r="C987" s="173" t="s">
        <v>899</v>
      </c>
      <c r="D987" s="172" t="s">
        <v>24</v>
      </c>
      <c r="E987" s="174">
        <v>5.22</v>
      </c>
      <c r="F987" s="174">
        <v>15.54</v>
      </c>
      <c r="G987" s="174">
        <v>20.76</v>
      </c>
    </row>
    <row r="988" spans="1:7" ht="12.75" x14ac:dyDescent="0.2">
      <c r="A988" s="172" t="s">
        <v>5156</v>
      </c>
      <c r="B988" s="172"/>
      <c r="C988" s="173" t="s">
        <v>900</v>
      </c>
      <c r="D988" s="172" t="s">
        <v>24</v>
      </c>
      <c r="E988" s="174">
        <v>5.6</v>
      </c>
      <c r="F988" s="174">
        <v>18.37</v>
      </c>
      <c r="G988" s="174">
        <v>23.97</v>
      </c>
    </row>
    <row r="989" spans="1:7" ht="25.5" x14ac:dyDescent="0.2">
      <c r="A989" s="172" t="s">
        <v>5157</v>
      </c>
      <c r="B989" s="172"/>
      <c r="C989" s="173" t="s">
        <v>901</v>
      </c>
      <c r="D989" s="172" t="s">
        <v>24</v>
      </c>
      <c r="E989" s="174">
        <v>16.079999999999998</v>
      </c>
      <c r="F989" s="174">
        <v>18.37</v>
      </c>
      <c r="G989" s="174">
        <v>34.450000000000003</v>
      </c>
    </row>
    <row r="990" spans="1:7" ht="12.75" x14ac:dyDescent="0.2">
      <c r="A990" s="172" t="s">
        <v>5158</v>
      </c>
      <c r="B990" s="172"/>
      <c r="C990" s="173" t="s">
        <v>902</v>
      </c>
      <c r="D990" s="172" t="s">
        <v>24</v>
      </c>
      <c r="E990" s="174">
        <v>5.22</v>
      </c>
      <c r="F990" s="174">
        <v>11.31</v>
      </c>
      <c r="G990" s="174">
        <v>16.53</v>
      </c>
    </row>
    <row r="991" spans="1:7" ht="12.75" x14ac:dyDescent="0.2">
      <c r="A991" s="172" t="s">
        <v>5159</v>
      </c>
      <c r="B991" s="172"/>
      <c r="C991" s="173" t="s">
        <v>903</v>
      </c>
      <c r="D991" s="172" t="s">
        <v>24</v>
      </c>
      <c r="E991" s="174">
        <v>5.22</v>
      </c>
      <c r="F991" s="174">
        <v>19.78</v>
      </c>
      <c r="G991" s="174">
        <v>25</v>
      </c>
    </row>
    <row r="992" spans="1:7" ht="12.75" x14ac:dyDescent="0.2">
      <c r="A992" s="172" t="s">
        <v>5160</v>
      </c>
      <c r="B992" s="172"/>
      <c r="C992" s="173" t="s">
        <v>904</v>
      </c>
      <c r="D992" s="172" t="s">
        <v>51</v>
      </c>
      <c r="E992" s="174">
        <v>3.76</v>
      </c>
      <c r="F992" s="174">
        <v>31.98</v>
      </c>
      <c r="G992" s="174">
        <v>35.74</v>
      </c>
    </row>
    <row r="993" spans="1:7" ht="25.5" x14ac:dyDescent="0.2">
      <c r="A993" s="172" t="s">
        <v>5161</v>
      </c>
      <c r="B993" s="172"/>
      <c r="C993" s="173" t="s">
        <v>905</v>
      </c>
      <c r="D993" s="172" t="s">
        <v>51</v>
      </c>
      <c r="E993" s="174">
        <v>0.69</v>
      </c>
      <c r="F993" s="174">
        <v>14.9</v>
      </c>
      <c r="G993" s="174">
        <v>15.59</v>
      </c>
    </row>
    <row r="994" spans="1:7" ht="25.5" x14ac:dyDescent="0.2">
      <c r="A994" s="172" t="s">
        <v>5162</v>
      </c>
      <c r="B994" s="172"/>
      <c r="C994" s="173" t="s">
        <v>906</v>
      </c>
      <c r="D994" s="172" t="s">
        <v>51</v>
      </c>
      <c r="E994" s="174">
        <v>0.78</v>
      </c>
      <c r="F994" s="174">
        <v>14.9</v>
      </c>
      <c r="G994" s="174">
        <v>15.68</v>
      </c>
    </row>
    <row r="995" spans="1:7" ht="25.5" x14ac:dyDescent="0.2">
      <c r="A995" s="172" t="s">
        <v>5163</v>
      </c>
      <c r="B995" s="172"/>
      <c r="C995" s="173" t="s">
        <v>907</v>
      </c>
      <c r="D995" s="172" t="s">
        <v>51</v>
      </c>
      <c r="E995" s="174">
        <v>0.92</v>
      </c>
      <c r="F995" s="174">
        <v>14.9</v>
      </c>
      <c r="G995" s="174">
        <v>15.82</v>
      </c>
    </row>
    <row r="996" spans="1:7" ht="25.5" x14ac:dyDescent="0.2">
      <c r="A996" s="172" t="s">
        <v>5164</v>
      </c>
      <c r="B996" s="172"/>
      <c r="C996" s="173" t="s">
        <v>908</v>
      </c>
      <c r="D996" s="172" t="s">
        <v>51</v>
      </c>
      <c r="E996" s="174">
        <v>1.18</v>
      </c>
      <c r="F996" s="174">
        <v>14.9</v>
      </c>
      <c r="G996" s="174">
        <v>16.079999999999998</v>
      </c>
    </row>
    <row r="997" spans="1:7" x14ac:dyDescent="0.25">
      <c r="A997" s="167" t="s">
        <v>5165</v>
      </c>
      <c r="B997" s="168" t="s">
        <v>909</v>
      </c>
      <c r="C997" s="169"/>
      <c r="D997" s="170"/>
      <c r="E997" s="171"/>
      <c r="F997" s="171"/>
      <c r="G997" s="171"/>
    </row>
    <row r="998" spans="1:7" ht="25.5" x14ac:dyDescent="0.2">
      <c r="A998" s="172" t="s">
        <v>5166</v>
      </c>
      <c r="B998" s="172"/>
      <c r="C998" s="173" t="s">
        <v>910</v>
      </c>
      <c r="D998" s="172" t="s">
        <v>24</v>
      </c>
      <c r="E998" s="174">
        <v>3</v>
      </c>
      <c r="F998" s="174">
        <v>9.0399999999999991</v>
      </c>
      <c r="G998" s="174">
        <v>12.04</v>
      </c>
    </row>
    <row r="999" spans="1:7" ht="25.5" x14ac:dyDescent="0.2">
      <c r="A999" s="172" t="s">
        <v>5167</v>
      </c>
      <c r="B999" s="172"/>
      <c r="C999" s="173" t="s">
        <v>911</v>
      </c>
      <c r="D999" s="172" t="s">
        <v>24</v>
      </c>
      <c r="E999" s="174">
        <v>4.2</v>
      </c>
      <c r="F999" s="174">
        <v>9.0399999999999991</v>
      </c>
      <c r="G999" s="174">
        <v>13.24</v>
      </c>
    </row>
    <row r="1000" spans="1:7" x14ac:dyDescent="0.25">
      <c r="A1000" s="167" t="s">
        <v>5168</v>
      </c>
      <c r="B1000" s="168" t="s">
        <v>912</v>
      </c>
      <c r="C1000" s="169"/>
      <c r="D1000" s="170"/>
      <c r="E1000" s="171"/>
      <c r="F1000" s="171"/>
      <c r="G1000" s="171"/>
    </row>
    <row r="1001" spans="1:7" ht="25.5" x14ac:dyDescent="0.2">
      <c r="A1001" s="172" t="s">
        <v>5169</v>
      </c>
      <c r="B1001" s="172"/>
      <c r="C1001" s="173" t="s">
        <v>913</v>
      </c>
      <c r="D1001" s="172" t="s">
        <v>126</v>
      </c>
      <c r="E1001" s="174">
        <v>252.48</v>
      </c>
      <c r="F1001" s="174">
        <v>271.07</v>
      </c>
      <c r="G1001" s="174">
        <v>523.54999999999995</v>
      </c>
    </row>
    <row r="1002" spans="1:7" ht="25.5" x14ac:dyDescent="0.2">
      <c r="A1002" s="172" t="s">
        <v>5170</v>
      </c>
      <c r="B1002" s="172"/>
      <c r="C1002" s="173" t="s">
        <v>914</v>
      </c>
      <c r="D1002" s="172" t="s">
        <v>126</v>
      </c>
      <c r="E1002" s="174">
        <v>304.41000000000003</v>
      </c>
      <c r="F1002" s="174">
        <v>271.07</v>
      </c>
      <c r="G1002" s="174">
        <v>575.48</v>
      </c>
    </row>
    <row r="1003" spans="1:7" ht="25.5" x14ac:dyDescent="0.2">
      <c r="A1003" s="172" t="s">
        <v>5171</v>
      </c>
      <c r="B1003" s="172"/>
      <c r="C1003" s="173" t="s">
        <v>915</v>
      </c>
      <c r="D1003" s="172" t="s">
        <v>24</v>
      </c>
      <c r="E1003" s="174">
        <v>19.059999999999999</v>
      </c>
      <c r="F1003" s="174">
        <v>22.92</v>
      </c>
      <c r="G1003" s="174">
        <v>41.98</v>
      </c>
    </row>
    <row r="1004" spans="1:7" ht="25.5" x14ac:dyDescent="0.2">
      <c r="A1004" s="172" t="s">
        <v>5172</v>
      </c>
      <c r="B1004" s="172"/>
      <c r="C1004" s="173" t="s">
        <v>916</v>
      </c>
      <c r="D1004" s="172" t="s">
        <v>126</v>
      </c>
      <c r="E1004" s="174">
        <v>323.52999999999997</v>
      </c>
      <c r="F1004" s="174">
        <v>271.07</v>
      </c>
      <c r="G1004" s="174">
        <v>594.6</v>
      </c>
    </row>
    <row r="1005" spans="1:7" ht="12.75" x14ac:dyDescent="0.2">
      <c r="A1005" s="172" t="s">
        <v>5173</v>
      </c>
      <c r="B1005" s="172"/>
      <c r="C1005" s="173" t="s">
        <v>917</v>
      </c>
      <c r="D1005" s="172" t="s">
        <v>51</v>
      </c>
      <c r="E1005" s="174">
        <v>14.26</v>
      </c>
      <c r="F1005" s="174">
        <v>31.52</v>
      </c>
      <c r="G1005" s="174">
        <v>45.78</v>
      </c>
    </row>
    <row r="1006" spans="1:7" ht="12.75" x14ac:dyDescent="0.2">
      <c r="A1006" s="172" t="s">
        <v>5174</v>
      </c>
      <c r="B1006" s="172"/>
      <c r="C1006" s="173" t="s">
        <v>918</v>
      </c>
      <c r="D1006" s="172" t="s">
        <v>51</v>
      </c>
      <c r="E1006" s="174">
        <v>6.81</v>
      </c>
      <c r="F1006" s="174">
        <v>42.31</v>
      </c>
      <c r="G1006" s="174">
        <v>49.12</v>
      </c>
    </row>
    <row r="1007" spans="1:7" x14ac:dyDescent="0.25">
      <c r="A1007" s="167" t="s">
        <v>5175</v>
      </c>
      <c r="B1007" s="168" t="s">
        <v>919</v>
      </c>
      <c r="C1007" s="169"/>
      <c r="D1007" s="170"/>
      <c r="E1007" s="171"/>
      <c r="F1007" s="171"/>
      <c r="G1007" s="171"/>
    </row>
    <row r="1008" spans="1:7" ht="12.75" x14ac:dyDescent="0.2">
      <c r="A1008" s="172" t="s">
        <v>5176</v>
      </c>
      <c r="B1008" s="172"/>
      <c r="C1008" s="173" t="s">
        <v>920</v>
      </c>
      <c r="D1008" s="172" t="s">
        <v>24</v>
      </c>
      <c r="E1008" s="174">
        <v>56.54</v>
      </c>
      <c r="F1008" s="174">
        <v>5.12</v>
      </c>
      <c r="G1008" s="174">
        <v>61.66</v>
      </c>
    </row>
    <row r="1009" spans="1:7" ht="12.75" x14ac:dyDescent="0.2">
      <c r="A1009" s="172" t="s">
        <v>5177</v>
      </c>
      <c r="B1009" s="172"/>
      <c r="C1009" s="173" t="s">
        <v>921</v>
      </c>
      <c r="D1009" s="172" t="s">
        <v>51</v>
      </c>
      <c r="E1009" s="174">
        <v>33.5</v>
      </c>
      <c r="F1009" s="174">
        <v>1.27</v>
      </c>
      <c r="G1009" s="174">
        <v>34.770000000000003</v>
      </c>
    </row>
    <row r="1010" spans="1:7" ht="12.75" x14ac:dyDescent="0.2">
      <c r="A1010" s="172" t="s">
        <v>5178</v>
      </c>
      <c r="B1010" s="172"/>
      <c r="C1010" s="173" t="s">
        <v>922</v>
      </c>
      <c r="D1010" s="172" t="s">
        <v>51</v>
      </c>
      <c r="E1010" s="174">
        <v>52.82</v>
      </c>
      <c r="F1010" s="174">
        <v>1.53</v>
      </c>
      <c r="G1010" s="174">
        <v>54.35</v>
      </c>
    </row>
    <row r="1011" spans="1:7" ht="25.5" x14ac:dyDescent="0.2">
      <c r="A1011" s="172" t="s">
        <v>5179</v>
      </c>
      <c r="B1011" s="172"/>
      <c r="C1011" s="173" t="s">
        <v>923</v>
      </c>
      <c r="D1011" s="172" t="s">
        <v>51</v>
      </c>
      <c r="E1011" s="174">
        <v>27.46</v>
      </c>
      <c r="F1011" s="174">
        <v>2.56</v>
      </c>
      <c r="G1011" s="174">
        <v>30.02</v>
      </c>
    </row>
    <row r="1012" spans="1:7" ht="25.5" x14ac:dyDescent="0.2">
      <c r="A1012" s="172" t="s">
        <v>5180</v>
      </c>
      <c r="B1012" s="172"/>
      <c r="C1012" s="173" t="s">
        <v>924</v>
      </c>
      <c r="D1012" s="172" t="s">
        <v>51</v>
      </c>
      <c r="E1012" s="174">
        <v>71.2</v>
      </c>
      <c r="F1012" s="174">
        <v>0.3</v>
      </c>
      <c r="G1012" s="174">
        <v>71.5</v>
      </c>
    </row>
    <row r="1013" spans="1:7" ht="25.5" x14ac:dyDescent="0.2">
      <c r="A1013" s="172" t="s">
        <v>5181</v>
      </c>
      <c r="B1013" s="172"/>
      <c r="C1013" s="173" t="s">
        <v>925</v>
      </c>
      <c r="D1013" s="172" t="s">
        <v>51</v>
      </c>
      <c r="E1013" s="174">
        <v>72.760000000000005</v>
      </c>
      <c r="F1013" s="174">
        <v>0.92</v>
      </c>
      <c r="G1013" s="174">
        <v>73.680000000000007</v>
      </c>
    </row>
    <row r="1014" spans="1:7" ht="25.5" x14ac:dyDescent="0.2">
      <c r="A1014" s="172" t="s">
        <v>5182</v>
      </c>
      <c r="B1014" s="172"/>
      <c r="C1014" s="173" t="s">
        <v>926</v>
      </c>
      <c r="D1014" s="172" t="s">
        <v>24</v>
      </c>
      <c r="E1014" s="174">
        <v>148.63999999999999</v>
      </c>
      <c r="F1014" s="174">
        <v>3.07</v>
      </c>
      <c r="G1014" s="174">
        <v>151.71</v>
      </c>
    </row>
    <row r="1015" spans="1:7" x14ac:dyDescent="0.25">
      <c r="A1015" s="167" t="s">
        <v>5183</v>
      </c>
      <c r="B1015" s="168" t="s">
        <v>927</v>
      </c>
      <c r="C1015" s="169"/>
      <c r="D1015" s="170"/>
      <c r="E1015" s="171"/>
      <c r="F1015" s="171"/>
      <c r="G1015" s="171"/>
    </row>
    <row r="1016" spans="1:7" ht="12.75" x14ac:dyDescent="0.2">
      <c r="A1016" s="172" t="s">
        <v>5184</v>
      </c>
      <c r="B1016" s="172"/>
      <c r="C1016" s="173" t="s">
        <v>928</v>
      </c>
      <c r="D1016" s="172" t="s">
        <v>24</v>
      </c>
      <c r="E1016" s="174">
        <v>63.49</v>
      </c>
      <c r="F1016" s="174">
        <v>5.12</v>
      </c>
      <c r="G1016" s="174">
        <v>68.61</v>
      </c>
    </row>
    <row r="1017" spans="1:7" ht="12.75" x14ac:dyDescent="0.2">
      <c r="A1017" s="172" t="s">
        <v>5185</v>
      </c>
      <c r="B1017" s="172"/>
      <c r="C1017" s="173" t="s">
        <v>929</v>
      </c>
      <c r="D1017" s="172" t="s">
        <v>24</v>
      </c>
      <c r="E1017" s="174">
        <v>59.34</v>
      </c>
      <c r="F1017" s="174">
        <v>5.12</v>
      </c>
      <c r="G1017" s="174">
        <v>64.459999999999994</v>
      </c>
    </row>
    <row r="1018" spans="1:7" ht="12.75" x14ac:dyDescent="0.2">
      <c r="A1018" s="172" t="s">
        <v>5186</v>
      </c>
      <c r="B1018" s="172"/>
      <c r="C1018" s="173" t="s">
        <v>930</v>
      </c>
      <c r="D1018" s="172" t="s">
        <v>51</v>
      </c>
      <c r="E1018" s="174">
        <v>28.82</v>
      </c>
      <c r="F1018" s="174">
        <v>1.27</v>
      </c>
      <c r="G1018" s="174">
        <v>30.09</v>
      </c>
    </row>
    <row r="1019" spans="1:7" ht="12.75" x14ac:dyDescent="0.2">
      <c r="A1019" s="172" t="s">
        <v>5187</v>
      </c>
      <c r="B1019" s="172"/>
      <c r="C1019" s="173" t="s">
        <v>931</v>
      </c>
      <c r="D1019" s="172" t="s">
        <v>51</v>
      </c>
      <c r="E1019" s="174">
        <v>56.75</v>
      </c>
      <c r="F1019" s="174">
        <v>1.53</v>
      </c>
      <c r="G1019" s="174">
        <v>58.28</v>
      </c>
    </row>
    <row r="1020" spans="1:7" ht="12.75" x14ac:dyDescent="0.2">
      <c r="A1020" s="172" t="s">
        <v>5188</v>
      </c>
      <c r="B1020" s="172"/>
      <c r="C1020" s="173" t="s">
        <v>932</v>
      </c>
      <c r="D1020" s="172" t="s">
        <v>51</v>
      </c>
      <c r="E1020" s="174">
        <v>56.78</v>
      </c>
      <c r="F1020" s="174">
        <v>1.53</v>
      </c>
      <c r="G1020" s="174">
        <v>58.31</v>
      </c>
    </row>
    <row r="1021" spans="1:7" ht="25.5" x14ac:dyDescent="0.2">
      <c r="A1021" s="172" t="s">
        <v>5189</v>
      </c>
      <c r="B1021" s="172"/>
      <c r="C1021" s="173" t="s">
        <v>933</v>
      </c>
      <c r="D1021" s="172" t="s">
        <v>51</v>
      </c>
      <c r="E1021" s="174">
        <v>26.4</v>
      </c>
      <c r="F1021" s="174">
        <v>2.56</v>
      </c>
      <c r="G1021" s="174">
        <v>28.96</v>
      </c>
    </row>
    <row r="1022" spans="1:7" x14ac:dyDescent="0.25">
      <c r="A1022" s="167" t="s">
        <v>5190</v>
      </c>
      <c r="B1022" s="168" t="s">
        <v>934</v>
      </c>
      <c r="C1022" s="169"/>
      <c r="D1022" s="170"/>
      <c r="E1022" s="171"/>
      <c r="F1022" s="171"/>
      <c r="G1022" s="171"/>
    </row>
    <row r="1023" spans="1:7" ht="12.75" x14ac:dyDescent="0.2">
      <c r="A1023" s="172" t="s">
        <v>5191</v>
      </c>
      <c r="B1023" s="172"/>
      <c r="C1023" s="173" t="s">
        <v>935</v>
      </c>
      <c r="D1023" s="172" t="s">
        <v>24</v>
      </c>
      <c r="E1023" s="174">
        <v>41.86</v>
      </c>
      <c r="F1023" s="174">
        <v>35.81</v>
      </c>
      <c r="G1023" s="174">
        <v>77.67</v>
      </c>
    </row>
    <row r="1024" spans="1:7" ht="25.5" x14ac:dyDescent="0.2">
      <c r="A1024" s="172" t="s">
        <v>5192</v>
      </c>
      <c r="B1024" s="172"/>
      <c r="C1024" s="173" t="s">
        <v>936</v>
      </c>
      <c r="D1024" s="172" t="s">
        <v>51</v>
      </c>
      <c r="E1024" s="174">
        <v>45.55</v>
      </c>
      <c r="F1024" s="174">
        <v>12.78</v>
      </c>
      <c r="G1024" s="174">
        <v>58.33</v>
      </c>
    </row>
    <row r="1025" spans="1:7" ht="25.5" x14ac:dyDescent="0.2">
      <c r="A1025" s="172" t="s">
        <v>5193</v>
      </c>
      <c r="B1025" s="172"/>
      <c r="C1025" s="173" t="s">
        <v>937</v>
      </c>
      <c r="D1025" s="172" t="s">
        <v>51</v>
      </c>
      <c r="E1025" s="174">
        <v>6.71</v>
      </c>
      <c r="F1025" s="174">
        <v>0</v>
      </c>
      <c r="G1025" s="174">
        <v>6.71</v>
      </c>
    </row>
    <row r="1026" spans="1:7" ht="25.5" x14ac:dyDescent="0.2">
      <c r="A1026" s="172" t="s">
        <v>5194</v>
      </c>
      <c r="B1026" s="172"/>
      <c r="C1026" s="173" t="s">
        <v>938</v>
      </c>
      <c r="D1026" s="172" t="s">
        <v>24</v>
      </c>
      <c r="E1026" s="174">
        <v>92.31</v>
      </c>
      <c r="F1026" s="174">
        <v>12.78</v>
      </c>
      <c r="G1026" s="174">
        <v>105.09</v>
      </c>
    </row>
    <row r="1027" spans="1:7" ht="25.5" x14ac:dyDescent="0.2">
      <c r="A1027" s="172" t="s">
        <v>5195</v>
      </c>
      <c r="B1027" s="172"/>
      <c r="C1027" s="173" t="s">
        <v>939</v>
      </c>
      <c r="D1027" s="172" t="s">
        <v>24</v>
      </c>
      <c r="E1027" s="174">
        <v>7.07</v>
      </c>
      <c r="F1027" s="174">
        <v>12.4</v>
      </c>
      <c r="G1027" s="174">
        <v>19.47</v>
      </c>
    </row>
    <row r="1028" spans="1:7" x14ac:dyDescent="0.25">
      <c r="A1028" s="167" t="s">
        <v>5196</v>
      </c>
      <c r="B1028" s="168" t="s">
        <v>940</v>
      </c>
      <c r="C1028" s="169"/>
      <c r="D1028" s="170"/>
      <c r="E1028" s="171"/>
      <c r="F1028" s="171"/>
      <c r="G1028" s="171"/>
    </row>
    <row r="1029" spans="1:7" ht="25.5" x14ac:dyDescent="0.2">
      <c r="A1029" s="172" t="s">
        <v>5197</v>
      </c>
      <c r="B1029" s="172"/>
      <c r="C1029" s="173" t="s">
        <v>941</v>
      </c>
      <c r="D1029" s="172" t="s">
        <v>24</v>
      </c>
      <c r="E1029" s="174">
        <v>27.61</v>
      </c>
      <c r="F1029" s="174">
        <v>0</v>
      </c>
      <c r="G1029" s="174">
        <v>27.61</v>
      </c>
    </row>
    <row r="1030" spans="1:7" ht="25.5" x14ac:dyDescent="0.2">
      <c r="A1030" s="172" t="s">
        <v>5198</v>
      </c>
      <c r="B1030" s="172"/>
      <c r="C1030" s="173" t="s">
        <v>942</v>
      </c>
      <c r="D1030" s="172" t="s">
        <v>24</v>
      </c>
      <c r="E1030" s="174">
        <v>24.38</v>
      </c>
      <c r="F1030" s="174">
        <v>0</v>
      </c>
      <c r="G1030" s="174">
        <v>24.38</v>
      </c>
    </row>
    <row r="1031" spans="1:7" ht="25.5" x14ac:dyDescent="0.2">
      <c r="A1031" s="172" t="s">
        <v>5199</v>
      </c>
      <c r="B1031" s="172"/>
      <c r="C1031" s="173" t="s">
        <v>943</v>
      </c>
      <c r="D1031" s="172" t="s">
        <v>51</v>
      </c>
      <c r="E1031" s="174">
        <v>28.37</v>
      </c>
      <c r="F1031" s="174">
        <v>0</v>
      </c>
      <c r="G1031" s="174">
        <v>28.37</v>
      </c>
    </row>
    <row r="1032" spans="1:7" ht="25.5" x14ac:dyDescent="0.2">
      <c r="A1032" s="172" t="s">
        <v>5200</v>
      </c>
      <c r="B1032" s="172"/>
      <c r="C1032" s="173" t="s">
        <v>944</v>
      </c>
      <c r="D1032" s="172" t="s">
        <v>51</v>
      </c>
      <c r="E1032" s="174">
        <v>22.7</v>
      </c>
      <c r="F1032" s="174">
        <v>0</v>
      </c>
      <c r="G1032" s="174">
        <v>22.7</v>
      </c>
    </row>
    <row r="1033" spans="1:7" ht="25.5" x14ac:dyDescent="0.2">
      <c r="A1033" s="172" t="s">
        <v>5201</v>
      </c>
      <c r="B1033" s="172"/>
      <c r="C1033" s="173" t="s">
        <v>945</v>
      </c>
      <c r="D1033" s="172" t="s">
        <v>51</v>
      </c>
      <c r="E1033" s="174">
        <v>17.72</v>
      </c>
      <c r="F1033" s="174">
        <v>0</v>
      </c>
      <c r="G1033" s="174">
        <v>17.72</v>
      </c>
    </row>
    <row r="1034" spans="1:7" ht="25.5" x14ac:dyDescent="0.2">
      <c r="A1034" s="172" t="s">
        <v>5202</v>
      </c>
      <c r="B1034" s="172"/>
      <c r="C1034" s="173" t="s">
        <v>946</v>
      </c>
      <c r="D1034" s="172" t="s">
        <v>51</v>
      </c>
      <c r="E1034" s="174">
        <v>0</v>
      </c>
      <c r="F1034" s="174">
        <v>28.25</v>
      </c>
      <c r="G1034" s="174">
        <v>28.25</v>
      </c>
    </row>
    <row r="1035" spans="1:7" ht="12.75" x14ac:dyDescent="0.2">
      <c r="A1035" s="172" t="s">
        <v>5203</v>
      </c>
      <c r="B1035" s="172"/>
      <c r="C1035" s="173" t="s">
        <v>947</v>
      </c>
      <c r="D1035" s="172" t="s">
        <v>24</v>
      </c>
      <c r="E1035" s="174">
        <v>5.15</v>
      </c>
      <c r="F1035" s="174">
        <v>12.97</v>
      </c>
      <c r="G1035" s="174">
        <v>18.12</v>
      </c>
    </row>
    <row r="1036" spans="1:7" ht="12.75" x14ac:dyDescent="0.2">
      <c r="A1036" s="172" t="s">
        <v>5204</v>
      </c>
      <c r="B1036" s="172"/>
      <c r="C1036" s="173" t="s">
        <v>948</v>
      </c>
      <c r="D1036" s="172" t="s">
        <v>24</v>
      </c>
      <c r="E1036" s="174">
        <v>12.4</v>
      </c>
      <c r="F1036" s="174">
        <v>12.97</v>
      </c>
      <c r="G1036" s="174">
        <v>25.37</v>
      </c>
    </row>
    <row r="1037" spans="1:7" ht="12.75" x14ac:dyDescent="0.2">
      <c r="A1037" s="172" t="s">
        <v>5205</v>
      </c>
      <c r="B1037" s="172"/>
      <c r="C1037" s="173" t="s">
        <v>949</v>
      </c>
      <c r="D1037" s="172" t="s">
        <v>24</v>
      </c>
      <c r="E1037" s="174">
        <v>10.82</v>
      </c>
      <c r="F1037" s="174">
        <v>12.97</v>
      </c>
      <c r="G1037" s="174">
        <v>23.79</v>
      </c>
    </row>
    <row r="1038" spans="1:7" ht="12.75" x14ac:dyDescent="0.2">
      <c r="A1038" s="172" t="s">
        <v>5206</v>
      </c>
      <c r="B1038" s="172"/>
      <c r="C1038" s="173" t="s">
        <v>950</v>
      </c>
      <c r="D1038" s="172" t="s">
        <v>51</v>
      </c>
      <c r="E1038" s="174">
        <v>2.75</v>
      </c>
      <c r="F1038" s="174">
        <v>6.76</v>
      </c>
      <c r="G1038" s="174">
        <v>9.51</v>
      </c>
    </row>
    <row r="1039" spans="1:7" ht="12.75" x14ac:dyDescent="0.2">
      <c r="A1039" s="172" t="s">
        <v>5207</v>
      </c>
      <c r="B1039" s="172"/>
      <c r="C1039" s="173" t="s">
        <v>951</v>
      </c>
      <c r="D1039" s="172" t="s">
        <v>51</v>
      </c>
      <c r="E1039" s="174">
        <v>6.61</v>
      </c>
      <c r="F1039" s="174">
        <v>6.76</v>
      </c>
      <c r="G1039" s="174">
        <v>13.37</v>
      </c>
    </row>
    <row r="1040" spans="1:7" ht="12.75" x14ac:dyDescent="0.2">
      <c r="A1040" s="172" t="s">
        <v>5208</v>
      </c>
      <c r="B1040" s="172"/>
      <c r="C1040" s="173" t="s">
        <v>952</v>
      </c>
      <c r="D1040" s="172" t="s">
        <v>51</v>
      </c>
      <c r="E1040" s="174">
        <v>5.77</v>
      </c>
      <c r="F1040" s="174">
        <v>6.76</v>
      </c>
      <c r="G1040" s="174">
        <v>12.53</v>
      </c>
    </row>
    <row r="1041" spans="1:7" x14ac:dyDescent="0.25">
      <c r="A1041" s="163" t="s">
        <v>953</v>
      </c>
      <c r="B1041" s="164" t="s">
        <v>954</v>
      </c>
      <c r="C1041" s="165"/>
      <c r="D1041" s="166"/>
      <c r="E1041" s="166"/>
      <c r="F1041" s="166"/>
      <c r="G1041" s="166"/>
    </row>
    <row r="1042" spans="1:7" x14ac:dyDescent="0.25">
      <c r="A1042" s="167" t="s">
        <v>5209</v>
      </c>
      <c r="B1042" s="168" t="s">
        <v>19412</v>
      </c>
      <c r="C1042" s="169"/>
      <c r="D1042" s="170"/>
      <c r="E1042" s="171"/>
      <c r="F1042" s="171"/>
      <c r="G1042" s="171"/>
    </row>
    <row r="1043" spans="1:7" ht="25.5" x14ac:dyDescent="0.2">
      <c r="A1043" s="172" t="s">
        <v>5210</v>
      </c>
      <c r="B1043" s="172"/>
      <c r="C1043" s="173" t="s">
        <v>3933</v>
      </c>
      <c r="D1043" s="172" t="s">
        <v>24</v>
      </c>
      <c r="E1043" s="174">
        <v>64.45</v>
      </c>
      <c r="F1043" s="174">
        <v>8.1300000000000008</v>
      </c>
      <c r="G1043" s="174">
        <v>72.58</v>
      </c>
    </row>
    <row r="1044" spans="1:7" x14ac:dyDescent="0.25">
      <c r="A1044" s="167" t="s">
        <v>5211</v>
      </c>
      <c r="B1044" s="168" t="s">
        <v>19413</v>
      </c>
      <c r="C1044" s="169"/>
      <c r="D1044" s="170"/>
      <c r="E1044" s="171"/>
      <c r="F1044" s="171"/>
      <c r="G1044" s="171"/>
    </row>
    <row r="1045" spans="1:7" ht="51" x14ac:dyDescent="0.2">
      <c r="A1045" s="172" t="s">
        <v>19258</v>
      </c>
      <c r="B1045" s="172"/>
      <c r="C1045" s="173" t="s">
        <v>19259</v>
      </c>
      <c r="D1045" s="172" t="s">
        <v>24</v>
      </c>
      <c r="E1045" s="174">
        <v>25.62</v>
      </c>
      <c r="F1045" s="174">
        <v>9.61</v>
      </c>
      <c r="G1045" s="174">
        <v>35.229999999999997</v>
      </c>
    </row>
    <row r="1046" spans="1:7" ht="51" x14ac:dyDescent="0.2">
      <c r="A1046" s="172" t="s">
        <v>19260</v>
      </c>
      <c r="B1046" s="172"/>
      <c r="C1046" s="173" t="s">
        <v>19261</v>
      </c>
      <c r="D1046" s="172" t="s">
        <v>51</v>
      </c>
      <c r="E1046" s="174">
        <v>10.34</v>
      </c>
      <c r="F1046" s="174">
        <v>0.76</v>
      </c>
      <c r="G1046" s="174">
        <v>11.1</v>
      </c>
    </row>
    <row r="1047" spans="1:7" ht="51" x14ac:dyDescent="0.2">
      <c r="A1047" s="172" t="s">
        <v>19262</v>
      </c>
      <c r="B1047" s="172"/>
      <c r="C1047" s="173" t="s">
        <v>19263</v>
      </c>
      <c r="D1047" s="172" t="s">
        <v>24</v>
      </c>
      <c r="E1047" s="174">
        <v>34.5</v>
      </c>
      <c r="F1047" s="174">
        <v>9.61</v>
      </c>
      <c r="G1047" s="174">
        <v>44.11</v>
      </c>
    </row>
    <row r="1048" spans="1:7" ht="51" x14ac:dyDescent="0.2">
      <c r="A1048" s="172" t="s">
        <v>19264</v>
      </c>
      <c r="B1048" s="172"/>
      <c r="C1048" s="173" t="s">
        <v>19265</v>
      </c>
      <c r="D1048" s="172" t="s">
        <v>51</v>
      </c>
      <c r="E1048" s="174">
        <v>14.13</v>
      </c>
      <c r="F1048" s="174">
        <v>5.14</v>
      </c>
      <c r="G1048" s="174">
        <v>19.27</v>
      </c>
    </row>
    <row r="1049" spans="1:7" ht="51" x14ac:dyDescent="0.2">
      <c r="A1049" s="172" t="s">
        <v>19266</v>
      </c>
      <c r="B1049" s="172"/>
      <c r="C1049" s="173" t="s">
        <v>19267</v>
      </c>
      <c r="D1049" s="172" t="s">
        <v>24</v>
      </c>
      <c r="E1049" s="174">
        <v>31.32</v>
      </c>
      <c r="F1049" s="174">
        <v>9.61</v>
      </c>
      <c r="G1049" s="174">
        <v>40.93</v>
      </c>
    </row>
    <row r="1050" spans="1:7" ht="51" x14ac:dyDescent="0.2">
      <c r="A1050" s="172" t="s">
        <v>19268</v>
      </c>
      <c r="B1050" s="172"/>
      <c r="C1050" s="173" t="s">
        <v>19269</v>
      </c>
      <c r="D1050" s="172" t="s">
        <v>51</v>
      </c>
      <c r="E1050" s="174">
        <v>12.77</v>
      </c>
      <c r="F1050" s="174">
        <v>0.76</v>
      </c>
      <c r="G1050" s="174">
        <v>13.53</v>
      </c>
    </row>
    <row r="1051" spans="1:7" ht="51" x14ac:dyDescent="0.2">
      <c r="A1051" s="172" t="s">
        <v>19270</v>
      </c>
      <c r="B1051" s="172"/>
      <c r="C1051" s="173" t="s">
        <v>19271</v>
      </c>
      <c r="D1051" s="172" t="s">
        <v>24</v>
      </c>
      <c r="E1051" s="174">
        <v>52.36</v>
      </c>
      <c r="F1051" s="174">
        <v>9.61</v>
      </c>
      <c r="G1051" s="174">
        <v>61.97</v>
      </c>
    </row>
    <row r="1052" spans="1:7" ht="63.75" x14ac:dyDescent="0.2">
      <c r="A1052" s="172" t="s">
        <v>19272</v>
      </c>
      <c r="B1052" s="172"/>
      <c r="C1052" s="173" t="s">
        <v>19273</v>
      </c>
      <c r="D1052" s="172" t="s">
        <v>51</v>
      </c>
      <c r="E1052" s="174">
        <v>17.53</v>
      </c>
      <c r="F1052" s="174">
        <v>0.76</v>
      </c>
      <c r="G1052" s="174">
        <v>18.29</v>
      </c>
    </row>
    <row r="1053" spans="1:7" ht="51" x14ac:dyDescent="0.2">
      <c r="A1053" s="172" t="s">
        <v>19274</v>
      </c>
      <c r="B1053" s="172"/>
      <c r="C1053" s="173" t="s">
        <v>19275</v>
      </c>
      <c r="D1053" s="172" t="s">
        <v>24</v>
      </c>
      <c r="E1053" s="174">
        <v>19.41</v>
      </c>
      <c r="F1053" s="174">
        <v>9.61</v>
      </c>
      <c r="G1053" s="174">
        <v>29.02</v>
      </c>
    </row>
    <row r="1054" spans="1:7" ht="51" x14ac:dyDescent="0.2">
      <c r="A1054" s="172" t="s">
        <v>19276</v>
      </c>
      <c r="B1054" s="172"/>
      <c r="C1054" s="173" t="s">
        <v>19277</v>
      </c>
      <c r="D1054" s="172" t="s">
        <v>51</v>
      </c>
      <c r="E1054" s="174">
        <v>14.74</v>
      </c>
      <c r="F1054" s="174">
        <v>0.76</v>
      </c>
      <c r="G1054" s="174">
        <v>15.5</v>
      </c>
    </row>
    <row r="1055" spans="1:7" ht="51" x14ac:dyDescent="0.2">
      <c r="A1055" s="172" t="s">
        <v>19278</v>
      </c>
      <c r="B1055" s="172"/>
      <c r="C1055" s="173" t="s">
        <v>19279</v>
      </c>
      <c r="D1055" s="172" t="s">
        <v>24</v>
      </c>
      <c r="E1055" s="174">
        <v>29.97</v>
      </c>
      <c r="F1055" s="174">
        <v>9.61</v>
      </c>
      <c r="G1055" s="174">
        <v>39.58</v>
      </c>
    </row>
    <row r="1056" spans="1:7" ht="51" x14ac:dyDescent="0.2">
      <c r="A1056" s="172" t="s">
        <v>19280</v>
      </c>
      <c r="B1056" s="172"/>
      <c r="C1056" s="173" t="s">
        <v>19281</v>
      </c>
      <c r="D1056" s="172" t="s">
        <v>51</v>
      </c>
      <c r="E1056" s="174">
        <v>9.82</v>
      </c>
      <c r="F1056" s="174">
        <v>5.14</v>
      </c>
      <c r="G1056" s="174">
        <v>14.96</v>
      </c>
    </row>
    <row r="1057" spans="1:7" ht="51" x14ac:dyDescent="0.2">
      <c r="A1057" s="172" t="s">
        <v>19282</v>
      </c>
      <c r="B1057" s="172"/>
      <c r="C1057" s="173" t="s">
        <v>19283</v>
      </c>
      <c r="D1057" s="172" t="s">
        <v>24</v>
      </c>
      <c r="E1057" s="174">
        <v>36.4</v>
      </c>
      <c r="F1057" s="174">
        <v>9.61</v>
      </c>
      <c r="G1057" s="174">
        <v>46.01</v>
      </c>
    </row>
    <row r="1058" spans="1:7" ht="51" x14ac:dyDescent="0.2">
      <c r="A1058" s="172" t="s">
        <v>19284</v>
      </c>
      <c r="B1058" s="172"/>
      <c r="C1058" s="173" t="s">
        <v>19285</v>
      </c>
      <c r="D1058" s="172" t="s">
        <v>24</v>
      </c>
      <c r="E1058" s="174">
        <v>13.62</v>
      </c>
      <c r="F1058" s="174">
        <v>5.14</v>
      </c>
      <c r="G1058" s="174">
        <v>18.760000000000002</v>
      </c>
    </row>
    <row r="1059" spans="1:7" ht="25.5" x14ac:dyDescent="0.2">
      <c r="A1059" s="172" t="s">
        <v>19286</v>
      </c>
      <c r="B1059" s="172"/>
      <c r="C1059" s="173" t="s">
        <v>19287</v>
      </c>
      <c r="D1059" s="172" t="s">
        <v>24</v>
      </c>
      <c r="E1059" s="174">
        <v>6.46</v>
      </c>
      <c r="F1059" s="174">
        <v>40.46</v>
      </c>
      <c r="G1059" s="174">
        <v>46.92</v>
      </c>
    </row>
    <row r="1060" spans="1:7" ht="25.5" x14ac:dyDescent="0.2">
      <c r="A1060" s="172" t="s">
        <v>5212</v>
      </c>
      <c r="B1060" s="172"/>
      <c r="C1060" s="173" t="s">
        <v>5213</v>
      </c>
      <c r="D1060" s="172" t="s">
        <v>24</v>
      </c>
      <c r="E1060" s="174">
        <v>0.63</v>
      </c>
      <c r="F1060" s="174">
        <v>6.43</v>
      </c>
      <c r="G1060" s="174">
        <v>7.06</v>
      </c>
    </row>
    <row r="1061" spans="1:7" ht="38.25" x14ac:dyDescent="0.2">
      <c r="A1061" s="172" t="s">
        <v>5214</v>
      </c>
      <c r="B1061" s="172"/>
      <c r="C1061" s="173" t="s">
        <v>5215</v>
      </c>
      <c r="D1061" s="172" t="s">
        <v>24</v>
      </c>
      <c r="E1061" s="174">
        <v>1.3</v>
      </c>
      <c r="F1061" s="174">
        <v>6.43</v>
      </c>
      <c r="G1061" s="174">
        <v>7.73</v>
      </c>
    </row>
    <row r="1062" spans="1:7" ht="25.5" x14ac:dyDescent="0.2">
      <c r="A1062" s="172" t="s">
        <v>5216</v>
      </c>
      <c r="B1062" s="172"/>
      <c r="C1062" s="173" t="s">
        <v>5217</v>
      </c>
      <c r="D1062" s="172" t="s">
        <v>24</v>
      </c>
      <c r="E1062" s="174">
        <v>1.26</v>
      </c>
      <c r="F1062" s="174">
        <v>6.43</v>
      </c>
      <c r="G1062" s="174">
        <v>7.69</v>
      </c>
    </row>
    <row r="1063" spans="1:7" ht="38.25" x14ac:dyDescent="0.2">
      <c r="A1063" s="172" t="s">
        <v>5218</v>
      </c>
      <c r="B1063" s="172"/>
      <c r="C1063" s="173" t="s">
        <v>5219</v>
      </c>
      <c r="D1063" s="172" t="s">
        <v>24</v>
      </c>
      <c r="E1063" s="174">
        <v>3.26</v>
      </c>
      <c r="F1063" s="174">
        <v>6.43</v>
      </c>
      <c r="G1063" s="174">
        <v>9.69</v>
      </c>
    </row>
    <row r="1064" spans="1:7" ht="38.25" x14ac:dyDescent="0.2">
      <c r="A1064" s="172" t="s">
        <v>5220</v>
      </c>
      <c r="B1064" s="172"/>
      <c r="C1064" s="173" t="s">
        <v>3934</v>
      </c>
      <c r="D1064" s="172" t="s">
        <v>51</v>
      </c>
      <c r="E1064" s="174">
        <v>0.06</v>
      </c>
      <c r="F1064" s="174">
        <v>0.72</v>
      </c>
      <c r="G1064" s="174">
        <v>0.78</v>
      </c>
    </row>
    <row r="1065" spans="1:7" ht="38.25" x14ac:dyDescent="0.2">
      <c r="A1065" s="172" t="s">
        <v>5221</v>
      </c>
      <c r="B1065" s="172"/>
      <c r="C1065" s="173" t="s">
        <v>3935</v>
      </c>
      <c r="D1065" s="172" t="s">
        <v>51</v>
      </c>
      <c r="E1065" s="174">
        <v>0.13</v>
      </c>
      <c r="F1065" s="174">
        <v>0.72</v>
      </c>
      <c r="G1065" s="174">
        <v>0.85</v>
      </c>
    </row>
    <row r="1066" spans="1:7" ht="38.25" x14ac:dyDescent="0.2">
      <c r="A1066" s="172" t="s">
        <v>5222</v>
      </c>
      <c r="B1066" s="172"/>
      <c r="C1066" s="173" t="s">
        <v>3936</v>
      </c>
      <c r="D1066" s="172" t="s">
        <v>51</v>
      </c>
      <c r="E1066" s="174">
        <v>0.13</v>
      </c>
      <c r="F1066" s="174">
        <v>0.72</v>
      </c>
      <c r="G1066" s="174">
        <v>0.85</v>
      </c>
    </row>
    <row r="1067" spans="1:7" ht="38.25" x14ac:dyDescent="0.2">
      <c r="A1067" s="172" t="s">
        <v>5223</v>
      </c>
      <c r="B1067" s="172"/>
      <c r="C1067" s="173" t="s">
        <v>3937</v>
      </c>
      <c r="D1067" s="172" t="s">
        <v>51</v>
      </c>
      <c r="E1067" s="174">
        <v>0.33</v>
      </c>
      <c r="F1067" s="174">
        <v>0.72</v>
      </c>
      <c r="G1067" s="174">
        <v>1.05</v>
      </c>
    </row>
    <row r="1068" spans="1:7" x14ac:dyDescent="0.25">
      <c r="A1068" s="167" t="s">
        <v>5224</v>
      </c>
      <c r="B1068" s="168" t="s">
        <v>19414</v>
      </c>
      <c r="C1068" s="169"/>
      <c r="D1068" s="170"/>
      <c r="E1068" s="171"/>
      <c r="F1068" s="171"/>
      <c r="G1068" s="171"/>
    </row>
    <row r="1069" spans="1:7" ht="51" x14ac:dyDescent="0.2">
      <c r="A1069" s="172" t="s">
        <v>5225</v>
      </c>
      <c r="B1069" s="172"/>
      <c r="C1069" s="173" t="s">
        <v>5226</v>
      </c>
      <c r="D1069" s="172" t="s">
        <v>24</v>
      </c>
      <c r="E1069" s="174">
        <v>107.12</v>
      </c>
      <c r="F1069" s="174">
        <v>9.61</v>
      </c>
      <c r="G1069" s="174">
        <v>116.73</v>
      </c>
    </row>
    <row r="1070" spans="1:7" ht="51" x14ac:dyDescent="0.2">
      <c r="A1070" s="172" t="s">
        <v>5227</v>
      </c>
      <c r="B1070" s="172"/>
      <c r="C1070" s="173" t="s">
        <v>5228</v>
      </c>
      <c r="D1070" s="172" t="s">
        <v>24</v>
      </c>
      <c r="E1070" s="174">
        <v>137.62</v>
      </c>
      <c r="F1070" s="174">
        <v>9.61</v>
      </c>
      <c r="G1070" s="174">
        <v>147.22999999999999</v>
      </c>
    </row>
    <row r="1071" spans="1:7" ht="51" x14ac:dyDescent="0.2">
      <c r="A1071" s="172" t="s">
        <v>5229</v>
      </c>
      <c r="B1071" s="172"/>
      <c r="C1071" s="173" t="s">
        <v>5230</v>
      </c>
      <c r="D1071" s="172" t="s">
        <v>51</v>
      </c>
      <c r="E1071" s="174">
        <v>29.05</v>
      </c>
      <c r="F1071" s="174">
        <v>0.96</v>
      </c>
      <c r="G1071" s="174">
        <v>30.01</v>
      </c>
    </row>
    <row r="1072" spans="1:7" ht="63.75" x14ac:dyDescent="0.2">
      <c r="A1072" s="172" t="s">
        <v>5231</v>
      </c>
      <c r="B1072" s="172"/>
      <c r="C1072" s="173" t="s">
        <v>19288</v>
      </c>
      <c r="D1072" s="172" t="s">
        <v>24</v>
      </c>
      <c r="E1072" s="174">
        <v>195.78</v>
      </c>
      <c r="F1072" s="174">
        <v>9.61</v>
      </c>
      <c r="G1072" s="174">
        <v>205.39</v>
      </c>
    </row>
    <row r="1073" spans="1:7" ht="76.5" x14ac:dyDescent="0.2">
      <c r="A1073" s="172" t="s">
        <v>5232</v>
      </c>
      <c r="B1073" s="172"/>
      <c r="C1073" s="173" t="s">
        <v>19289</v>
      </c>
      <c r="D1073" s="172" t="s">
        <v>51</v>
      </c>
      <c r="E1073" s="174">
        <v>35.43</v>
      </c>
      <c r="F1073" s="174">
        <v>0.96</v>
      </c>
      <c r="G1073" s="174">
        <v>36.39</v>
      </c>
    </row>
    <row r="1074" spans="1:7" ht="51" x14ac:dyDescent="0.2">
      <c r="A1074" s="172" t="s">
        <v>19290</v>
      </c>
      <c r="B1074" s="172"/>
      <c r="C1074" s="173" t="s">
        <v>19291</v>
      </c>
      <c r="D1074" s="172" t="s">
        <v>24</v>
      </c>
      <c r="E1074" s="174">
        <v>7.98</v>
      </c>
      <c r="F1074" s="174">
        <v>6.43</v>
      </c>
      <c r="G1074" s="174">
        <v>14.41</v>
      </c>
    </row>
    <row r="1075" spans="1:7" ht="51" x14ac:dyDescent="0.2">
      <c r="A1075" s="172" t="s">
        <v>5233</v>
      </c>
      <c r="B1075" s="172"/>
      <c r="C1075" s="173" t="s">
        <v>19292</v>
      </c>
      <c r="D1075" s="172" t="s">
        <v>24</v>
      </c>
      <c r="E1075" s="174">
        <v>25.45</v>
      </c>
      <c r="F1075" s="174">
        <v>6.43</v>
      </c>
      <c r="G1075" s="174">
        <v>31.88</v>
      </c>
    </row>
    <row r="1076" spans="1:7" ht="51" x14ac:dyDescent="0.2">
      <c r="A1076" s="172" t="s">
        <v>19293</v>
      </c>
      <c r="B1076" s="172"/>
      <c r="C1076" s="173" t="s">
        <v>19294</v>
      </c>
      <c r="D1076" s="172" t="s">
        <v>24</v>
      </c>
      <c r="E1076" s="174">
        <v>13.3</v>
      </c>
      <c r="F1076" s="174">
        <v>6.43</v>
      </c>
      <c r="G1076" s="174">
        <v>19.73</v>
      </c>
    </row>
    <row r="1077" spans="1:7" ht="51" x14ac:dyDescent="0.2">
      <c r="A1077" s="172" t="s">
        <v>5234</v>
      </c>
      <c r="B1077" s="172"/>
      <c r="C1077" s="173" t="s">
        <v>19295</v>
      </c>
      <c r="D1077" s="172" t="s">
        <v>24</v>
      </c>
      <c r="E1077" s="174">
        <v>42.42</v>
      </c>
      <c r="F1077" s="174">
        <v>6.43</v>
      </c>
      <c r="G1077" s="174">
        <v>48.85</v>
      </c>
    </row>
    <row r="1078" spans="1:7" ht="63.75" x14ac:dyDescent="0.2">
      <c r="A1078" s="172" t="s">
        <v>5235</v>
      </c>
      <c r="B1078" s="172"/>
      <c r="C1078" s="173" t="s">
        <v>19296</v>
      </c>
      <c r="D1078" s="172" t="s">
        <v>24</v>
      </c>
      <c r="E1078" s="174">
        <v>41.34</v>
      </c>
      <c r="F1078" s="174">
        <v>6.43</v>
      </c>
      <c r="G1078" s="174">
        <v>47.77</v>
      </c>
    </row>
    <row r="1079" spans="1:7" ht="51" x14ac:dyDescent="0.2">
      <c r="A1079" s="172" t="s">
        <v>19297</v>
      </c>
      <c r="B1079" s="172"/>
      <c r="C1079" s="173" t="s">
        <v>19298</v>
      </c>
      <c r="D1079" s="172" t="s">
        <v>51</v>
      </c>
      <c r="E1079" s="174">
        <v>0.8</v>
      </c>
      <c r="F1079" s="174">
        <v>0.65</v>
      </c>
      <c r="G1079" s="174">
        <v>1.45</v>
      </c>
    </row>
    <row r="1080" spans="1:7" ht="51" x14ac:dyDescent="0.2">
      <c r="A1080" s="172" t="s">
        <v>5236</v>
      </c>
      <c r="B1080" s="172"/>
      <c r="C1080" s="173" t="s">
        <v>19299</v>
      </c>
      <c r="D1080" s="172" t="s">
        <v>51</v>
      </c>
      <c r="E1080" s="174">
        <v>2.5499999999999998</v>
      </c>
      <c r="F1080" s="174">
        <v>0.65</v>
      </c>
      <c r="G1080" s="174">
        <v>3.2</v>
      </c>
    </row>
    <row r="1081" spans="1:7" x14ac:dyDescent="0.25">
      <c r="A1081" s="167" t="s">
        <v>5237</v>
      </c>
      <c r="B1081" s="168" t="s">
        <v>955</v>
      </c>
      <c r="C1081" s="169"/>
      <c r="D1081" s="170"/>
      <c r="E1081" s="171"/>
      <c r="F1081" s="171"/>
      <c r="G1081" s="171"/>
    </row>
    <row r="1082" spans="1:7" ht="63.75" x14ac:dyDescent="0.2">
      <c r="A1082" s="172" t="s">
        <v>19300</v>
      </c>
      <c r="B1082" s="172"/>
      <c r="C1082" s="173" t="s">
        <v>19301</v>
      </c>
      <c r="D1082" s="172" t="s">
        <v>24</v>
      </c>
      <c r="E1082" s="174">
        <v>57.52</v>
      </c>
      <c r="F1082" s="174">
        <v>25.43</v>
      </c>
      <c r="G1082" s="174">
        <v>82.95</v>
      </c>
    </row>
    <row r="1083" spans="1:7" ht="51" x14ac:dyDescent="0.2">
      <c r="A1083" s="172" t="s">
        <v>19302</v>
      </c>
      <c r="B1083" s="172"/>
      <c r="C1083" s="173" t="s">
        <v>19303</v>
      </c>
      <c r="D1083" s="172" t="s">
        <v>51</v>
      </c>
      <c r="E1083" s="174">
        <v>5.17</v>
      </c>
      <c r="F1083" s="174">
        <v>7.07</v>
      </c>
      <c r="G1083" s="174">
        <v>12.24</v>
      </c>
    </row>
    <row r="1084" spans="1:7" ht="51" x14ac:dyDescent="0.2">
      <c r="A1084" s="172" t="s">
        <v>19304</v>
      </c>
      <c r="B1084" s="172"/>
      <c r="C1084" s="173" t="s">
        <v>19305</v>
      </c>
      <c r="D1084" s="172" t="s">
        <v>24</v>
      </c>
      <c r="E1084" s="174">
        <v>106.96</v>
      </c>
      <c r="F1084" s="174">
        <v>25.43</v>
      </c>
      <c r="G1084" s="174">
        <v>132.38999999999999</v>
      </c>
    </row>
    <row r="1085" spans="1:7" ht="51" x14ac:dyDescent="0.2">
      <c r="A1085" s="172" t="s">
        <v>19306</v>
      </c>
      <c r="B1085" s="172"/>
      <c r="C1085" s="173" t="s">
        <v>19307</v>
      </c>
      <c r="D1085" s="172" t="s">
        <v>51</v>
      </c>
      <c r="E1085" s="174">
        <v>27.04</v>
      </c>
      <c r="F1085" s="174">
        <v>7.07</v>
      </c>
      <c r="G1085" s="174">
        <v>34.11</v>
      </c>
    </row>
    <row r="1086" spans="1:7" ht="63.75" x14ac:dyDescent="0.2">
      <c r="A1086" s="172" t="s">
        <v>5238</v>
      </c>
      <c r="B1086" s="172"/>
      <c r="C1086" s="173" t="s">
        <v>5239</v>
      </c>
      <c r="D1086" s="172" t="s">
        <v>24</v>
      </c>
      <c r="E1086" s="174">
        <v>49.29</v>
      </c>
      <c r="F1086" s="174">
        <v>25.43</v>
      </c>
      <c r="G1086" s="174">
        <v>74.72</v>
      </c>
    </row>
    <row r="1087" spans="1:7" ht="63.75" x14ac:dyDescent="0.2">
      <c r="A1087" s="172" t="s">
        <v>5240</v>
      </c>
      <c r="B1087" s="172"/>
      <c r="C1087" s="173" t="s">
        <v>5241</v>
      </c>
      <c r="D1087" s="172" t="s">
        <v>51</v>
      </c>
      <c r="E1087" s="174">
        <v>18.89</v>
      </c>
      <c r="F1087" s="174">
        <v>7.07</v>
      </c>
      <c r="G1087" s="174">
        <v>25.96</v>
      </c>
    </row>
    <row r="1088" spans="1:7" ht="51" x14ac:dyDescent="0.2">
      <c r="A1088" s="172" t="s">
        <v>5242</v>
      </c>
      <c r="B1088" s="172"/>
      <c r="C1088" s="173" t="s">
        <v>5243</v>
      </c>
      <c r="D1088" s="172" t="s">
        <v>24</v>
      </c>
      <c r="E1088" s="174">
        <v>121.96</v>
      </c>
      <c r="F1088" s="174">
        <v>25.43</v>
      </c>
      <c r="G1088" s="174">
        <v>147.38999999999999</v>
      </c>
    </row>
    <row r="1089" spans="1:7" ht="51" x14ac:dyDescent="0.2">
      <c r="A1089" s="172" t="s">
        <v>5244</v>
      </c>
      <c r="B1089" s="172"/>
      <c r="C1089" s="173" t="s">
        <v>5245</v>
      </c>
      <c r="D1089" s="172" t="s">
        <v>51</v>
      </c>
      <c r="E1089" s="174">
        <v>10.49</v>
      </c>
      <c r="F1089" s="174">
        <v>7.07</v>
      </c>
      <c r="G1089" s="174">
        <v>17.559999999999999</v>
      </c>
    </row>
    <row r="1090" spans="1:7" ht="51" x14ac:dyDescent="0.2">
      <c r="A1090" s="172" t="s">
        <v>5246</v>
      </c>
      <c r="B1090" s="172"/>
      <c r="C1090" s="173" t="s">
        <v>5247</v>
      </c>
      <c r="D1090" s="172" t="s">
        <v>24</v>
      </c>
      <c r="E1090" s="174">
        <v>131.19</v>
      </c>
      <c r="F1090" s="174">
        <v>25.43</v>
      </c>
      <c r="G1090" s="174">
        <v>156.62</v>
      </c>
    </row>
    <row r="1091" spans="1:7" ht="51" x14ac:dyDescent="0.2">
      <c r="A1091" s="172" t="s">
        <v>5248</v>
      </c>
      <c r="B1091" s="172"/>
      <c r="C1091" s="173" t="s">
        <v>5249</v>
      </c>
      <c r="D1091" s="172" t="s">
        <v>51</v>
      </c>
      <c r="E1091" s="174">
        <v>22.46</v>
      </c>
      <c r="F1091" s="174">
        <v>7.07</v>
      </c>
      <c r="G1091" s="174">
        <v>29.53</v>
      </c>
    </row>
    <row r="1092" spans="1:7" ht="51" x14ac:dyDescent="0.2">
      <c r="A1092" s="172" t="s">
        <v>19308</v>
      </c>
      <c r="B1092" s="172"/>
      <c r="C1092" s="173" t="s">
        <v>19309</v>
      </c>
      <c r="D1092" s="172" t="s">
        <v>24</v>
      </c>
      <c r="E1092" s="174">
        <v>81.86</v>
      </c>
      <c r="F1092" s="174">
        <v>25.43</v>
      </c>
      <c r="G1092" s="174">
        <v>107.29</v>
      </c>
    </row>
    <row r="1093" spans="1:7" ht="51" x14ac:dyDescent="0.2">
      <c r="A1093" s="172" t="s">
        <v>19310</v>
      </c>
      <c r="B1093" s="172"/>
      <c r="C1093" s="173" t="s">
        <v>19311</v>
      </c>
      <c r="D1093" s="172" t="s">
        <v>51</v>
      </c>
      <c r="E1093" s="174">
        <v>45.43</v>
      </c>
      <c r="F1093" s="174">
        <v>7.07</v>
      </c>
      <c r="G1093" s="174">
        <v>52.5</v>
      </c>
    </row>
    <row r="1094" spans="1:7" ht="63.75" x14ac:dyDescent="0.2">
      <c r="A1094" s="172" t="s">
        <v>5250</v>
      </c>
      <c r="B1094" s="172"/>
      <c r="C1094" s="173" t="s">
        <v>5251</v>
      </c>
      <c r="D1094" s="172" t="s">
        <v>24</v>
      </c>
      <c r="E1094" s="174">
        <v>97.74</v>
      </c>
      <c r="F1094" s="174">
        <v>25.43</v>
      </c>
      <c r="G1094" s="174">
        <v>123.17</v>
      </c>
    </row>
    <row r="1095" spans="1:7" ht="51" x14ac:dyDescent="0.2">
      <c r="A1095" s="172" t="s">
        <v>5252</v>
      </c>
      <c r="B1095" s="172"/>
      <c r="C1095" s="173" t="s">
        <v>5253</v>
      </c>
      <c r="D1095" s="172" t="s">
        <v>51</v>
      </c>
      <c r="E1095" s="174">
        <v>33.14</v>
      </c>
      <c r="F1095" s="174">
        <v>7.07</v>
      </c>
      <c r="G1095" s="174">
        <v>40.21</v>
      </c>
    </row>
    <row r="1096" spans="1:7" x14ac:dyDescent="0.25">
      <c r="A1096" s="167" t="s">
        <v>5254</v>
      </c>
      <c r="B1096" s="168" t="s">
        <v>19415</v>
      </c>
      <c r="C1096" s="169"/>
      <c r="D1096" s="170"/>
      <c r="E1096" s="171"/>
      <c r="F1096" s="171"/>
      <c r="G1096" s="171"/>
    </row>
    <row r="1097" spans="1:7" ht="38.25" x14ac:dyDescent="0.2">
      <c r="A1097" s="172" t="s">
        <v>5255</v>
      </c>
      <c r="B1097" s="172"/>
      <c r="C1097" s="173" t="s">
        <v>19312</v>
      </c>
      <c r="D1097" s="172" t="s">
        <v>24</v>
      </c>
      <c r="E1097" s="174">
        <v>115.66</v>
      </c>
      <c r="F1097" s="174">
        <v>14.4</v>
      </c>
      <c r="G1097" s="174">
        <v>130.06</v>
      </c>
    </row>
    <row r="1098" spans="1:7" ht="38.25" x14ac:dyDescent="0.2">
      <c r="A1098" s="172" t="s">
        <v>19313</v>
      </c>
      <c r="B1098" s="172"/>
      <c r="C1098" s="173" t="s">
        <v>19314</v>
      </c>
      <c r="D1098" s="172" t="s">
        <v>24</v>
      </c>
      <c r="E1098" s="174">
        <v>61.34</v>
      </c>
      <c r="F1098" s="174">
        <v>14.4</v>
      </c>
      <c r="G1098" s="174">
        <v>75.739999999999995</v>
      </c>
    </row>
    <row r="1099" spans="1:7" ht="38.25" x14ac:dyDescent="0.2">
      <c r="A1099" s="172" t="s">
        <v>19315</v>
      </c>
      <c r="B1099" s="172"/>
      <c r="C1099" s="173" t="s">
        <v>19316</v>
      </c>
      <c r="D1099" s="172" t="s">
        <v>24</v>
      </c>
      <c r="E1099" s="174">
        <v>46.9</v>
      </c>
      <c r="F1099" s="174">
        <v>14.4</v>
      </c>
      <c r="G1099" s="174">
        <v>61.3</v>
      </c>
    </row>
    <row r="1100" spans="1:7" ht="38.25" x14ac:dyDescent="0.2">
      <c r="A1100" s="172" t="s">
        <v>19317</v>
      </c>
      <c r="B1100" s="172"/>
      <c r="C1100" s="173" t="s">
        <v>19318</v>
      </c>
      <c r="D1100" s="172" t="s">
        <v>24</v>
      </c>
      <c r="E1100" s="174">
        <v>52.86</v>
      </c>
      <c r="F1100" s="174">
        <v>14.4</v>
      </c>
      <c r="G1100" s="174">
        <v>67.260000000000005</v>
      </c>
    </row>
    <row r="1101" spans="1:7" ht="38.25" x14ac:dyDescent="0.2">
      <c r="A1101" s="172" t="s">
        <v>19319</v>
      </c>
      <c r="B1101" s="172"/>
      <c r="C1101" s="173" t="s">
        <v>19320</v>
      </c>
      <c r="D1101" s="172" t="s">
        <v>24</v>
      </c>
      <c r="E1101" s="174">
        <v>50.49</v>
      </c>
      <c r="F1101" s="174">
        <v>14.4</v>
      </c>
      <c r="G1101" s="174">
        <v>64.89</v>
      </c>
    </row>
    <row r="1102" spans="1:7" ht="38.25" x14ac:dyDescent="0.2">
      <c r="A1102" s="172" t="s">
        <v>19321</v>
      </c>
      <c r="B1102" s="172"/>
      <c r="C1102" s="173" t="s">
        <v>19322</v>
      </c>
      <c r="D1102" s="172" t="s">
        <v>24</v>
      </c>
      <c r="E1102" s="174">
        <v>47.06</v>
      </c>
      <c r="F1102" s="174">
        <v>14.4</v>
      </c>
      <c r="G1102" s="174">
        <v>61.46</v>
      </c>
    </row>
    <row r="1103" spans="1:7" x14ac:dyDescent="0.25">
      <c r="A1103" s="167" t="s">
        <v>5256</v>
      </c>
      <c r="B1103" s="168" t="s">
        <v>19416</v>
      </c>
      <c r="C1103" s="169"/>
      <c r="D1103" s="170"/>
      <c r="E1103" s="171"/>
      <c r="F1103" s="171"/>
      <c r="G1103" s="171"/>
    </row>
    <row r="1104" spans="1:7" ht="38.25" x14ac:dyDescent="0.2">
      <c r="A1104" s="172" t="s">
        <v>5257</v>
      </c>
      <c r="B1104" s="172"/>
      <c r="C1104" s="173" t="s">
        <v>956</v>
      </c>
      <c r="D1104" s="172" t="s">
        <v>24</v>
      </c>
      <c r="E1104" s="174">
        <v>140.88</v>
      </c>
      <c r="F1104" s="174">
        <v>18.23</v>
      </c>
      <c r="G1104" s="174">
        <v>159.11000000000001</v>
      </c>
    </row>
    <row r="1105" spans="1:7" ht="38.25" x14ac:dyDescent="0.2">
      <c r="A1105" s="172" t="s">
        <v>5258</v>
      </c>
      <c r="B1105" s="172"/>
      <c r="C1105" s="173" t="s">
        <v>957</v>
      </c>
      <c r="D1105" s="172" t="s">
        <v>24</v>
      </c>
      <c r="E1105" s="174">
        <v>183.14</v>
      </c>
      <c r="F1105" s="174">
        <v>18.23</v>
      </c>
      <c r="G1105" s="174">
        <v>201.37</v>
      </c>
    </row>
    <row r="1106" spans="1:7" ht="38.25" x14ac:dyDescent="0.2">
      <c r="A1106" s="172" t="s">
        <v>19323</v>
      </c>
      <c r="B1106" s="172"/>
      <c r="C1106" s="173" t="s">
        <v>19324</v>
      </c>
      <c r="D1106" s="172" t="s">
        <v>24</v>
      </c>
      <c r="E1106" s="174">
        <v>154.72999999999999</v>
      </c>
      <c r="F1106" s="174">
        <v>18.23</v>
      </c>
      <c r="G1106" s="174">
        <v>172.96</v>
      </c>
    </row>
    <row r="1107" spans="1:7" x14ac:dyDescent="0.25">
      <c r="A1107" s="167" t="s">
        <v>5259</v>
      </c>
      <c r="B1107" s="168" t="s">
        <v>19325</v>
      </c>
      <c r="C1107" s="169"/>
      <c r="D1107" s="170"/>
      <c r="E1107" s="171"/>
      <c r="F1107" s="171"/>
      <c r="G1107" s="171"/>
    </row>
    <row r="1108" spans="1:7" ht="51" x14ac:dyDescent="0.2">
      <c r="A1108" s="172" t="s">
        <v>5260</v>
      </c>
      <c r="B1108" s="172"/>
      <c r="C1108" s="173" t="s">
        <v>19326</v>
      </c>
      <c r="D1108" s="172" t="s">
        <v>24</v>
      </c>
      <c r="E1108" s="174">
        <v>102.19</v>
      </c>
      <c r="F1108" s="174">
        <v>11.65</v>
      </c>
      <c r="G1108" s="174">
        <v>113.84</v>
      </c>
    </row>
    <row r="1109" spans="1:7" ht="51" x14ac:dyDescent="0.2">
      <c r="A1109" s="172" t="s">
        <v>19327</v>
      </c>
      <c r="B1109" s="172"/>
      <c r="C1109" s="173" t="s">
        <v>19328</v>
      </c>
      <c r="D1109" s="172" t="s">
        <v>24</v>
      </c>
      <c r="E1109" s="174">
        <v>83.52</v>
      </c>
      <c r="F1109" s="174">
        <v>11.65</v>
      </c>
      <c r="G1109" s="174">
        <v>95.17</v>
      </c>
    </row>
    <row r="1110" spans="1:7" ht="51" x14ac:dyDescent="0.2">
      <c r="A1110" s="172" t="s">
        <v>19329</v>
      </c>
      <c r="B1110" s="172"/>
      <c r="C1110" s="173" t="s">
        <v>19330</v>
      </c>
      <c r="D1110" s="172" t="s">
        <v>24</v>
      </c>
      <c r="E1110" s="174">
        <v>37.119999999999997</v>
      </c>
      <c r="F1110" s="174">
        <v>6.43</v>
      </c>
      <c r="G1110" s="174">
        <v>43.55</v>
      </c>
    </row>
    <row r="1111" spans="1:7" x14ac:dyDescent="0.25">
      <c r="A1111" s="163" t="s">
        <v>958</v>
      </c>
      <c r="B1111" s="164" t="s">
        <v>959</v>
      </c>
      <c r="C1111" s="165"/>
      <c r="D1111" s="166"/>
      <c r="E1111" s="166"/>
      <c r="F1111" s="166"/>
      <c r="G1111" s="166"/>
    </row>
    <row r="1112" spans="1:7" x14ac:dyDescent="0.25">
      <c r="A1112" s="167" t="s">
        <v>5261</v>
      </c>
      <c r="B1112" s="168" t="s">
        <v>960</v>
      </c>
      <c r="C1112" s="169"/>
      <c r="D1112" s="170"/>
      <c r="E1112" s="171"/>
      <c r="F1112" s="171"/>
      <c r="G1112" s="171"/>
    </row>
    <row r="1113" spans="1:7" ht="12.75" x14ac:dyDescent="0.2">
      <c r="A1113" s="172" t="s">
        <v>5262</v>
      </c>
      <c r="B1113" s="172"/>
      <c r="C1113" s="173" t="s">
        <v>961</v>
      </c>
      <c r="D1113" s="172" t="s">
        <v>51</v>
      </c>
      <c r="E1113" s="174">
        <v>113.97</v>
      </c>
      <c r="F1113" s="174">
        <v>1.27</v>
      </c>
      <c r="G1113" s="174">
        <v>115.24</v>
      </c>
    </row>
    <row r="1114" spans="1:7" ht="25.5" x14ac:dyDescent="0.2">
      <c r="A1114" s="172" t="s">
        <v>5263</v>
      </c>
      <c r="B1114" s="172"/>
      <c r="C1114" s="173" t="s">
        <v>962</v>
      </c>
      <c r="D1114" s="172" t="s">
        <v>24</v>
      </c>
      <c r="E1114" s="174">
        <v>307.41000000000003</v>
      </c>
      <c r="F1114" s="174">
        <v>8.9499999999999993</v>
      </c>
      <c r="G1114" s="174">
        <v>316.36</v>
      </c>
    </row>
    <row r="1115" spans="1:7" ht="25.5" x14ac:dyDescent="0.2">
      <c r="A1115" s="172" t="s">
        <v>5264</v>
      </c>
      <c r="B1115" s="172"/>
      <c r="C1115" s="173" t="s">
        <v>963</v>
      </c>
      <c r="D1115" s="172" t="s">
        <v>24</v>
      </c>
      <c r="E1115" s="174">
        <v>436.46</v>
      </c>
      <c r="F1115" s="174">
        <v>8.9499999999999993</v>
      </c>
      <c r="G1115" s="174">
        <v>445.41</v>
      </c>
    </row>
    <row r="1116" spans="1:7" ht="25.5" x14ac:dyDescent="0.2">
      <c r="A1116" s="172" t="s">
        <v>5265</v>
      </c>
      <c r="B1116" s="172"/>
      <c r="C1116" s="173" t="s">
        <v>964</v>
      </c>
      <c r="D1116" s="172" t="s">
        <v>51</v>
      </c>
      <c r="E1116" s="174">
        <v>130.55000000000001</v>
      </c>
      <c r="F1116" s="174">
        <v>2.56</v>
      </c>
      <c r="G1116" s="174">
        <v>133.11000000000001</v>
      </c>
    </row>
    <row r="1117" spans="1:7" ht="12.75" x14ac:dyDescent="0.2">
      <c r="A1117" s="172" t="s">
        <v>5266</v>
      </c>
      <c r="B1117" s="172"/>
      <c r="C1117" s="173" t="s">
        <v>965</v>
      </c>
      <c r="D1117" s="172" t="s">
        <v>51</v>
      </c>
      <c r="E1117" s="174">
        <v>284.02</v>
      </c>
      <c r="F1117" s="174">
        <v>4.47</v>
      </c>
      <c r="G1117" s="174">
        <v>288.49</v>
      </c>
    </row>
    <row r="1118" spans="1:7" ht="12.75" x14ac:dyDescent="0.2">
      <c r="A1118" s="172" t="s">
        <v>5267</v>
      </c>
      <c r="B1118" s="172"/>
      <c r="C1118" s="173" t="s">
        <v>966</v>
      </c>
      <c r="D1118" s="172" t="s">
        <v>51</v>
      </c>
      <c r="E1118" s="174">
        <v>117.97</v>
      </c>
      <c r="F1118" s="174">
        <v>1.27</v>
      </c>
      <c r="G1118" s="174">
        <v>119.24</v>
      </c>
    </row>
    <row r="1119" spans="1:7" ht="25.5" x14ac:dyDescent="0.2">
      <c r="A1119" s="172" t="s">
        <v>5268</v>
      </c>
      <c r="B1119" s="172"/>
      <c r="C1119" s="173" t="s">
        <v>967</v>
      </c>
      <c r="D1119" s="172" t="s">
        <v>51</v>
      </c>
      <c r="E1119" s="174">
        <v>154.63999999999999</v>
      </c>
      <c r="F1119" s="174">
        <v>3.83</v>
      </c>
      <c r="G1119" s="174">
        <v>158.47</v>
      </c>
    </row>
    <row r="1120" spans="1:7" ht="25.5" x14ac:dyDescent="0.2">
      <c r="A1120" s="172" t="s">
        <v>5269</v>
      </c>
      <c r="B1120" s="172"/>
      <c r="C1120" s="173" t="s">
        <v>968</v>
      </c>
      <c r="D1120" s="172" t="s">
        <v>24</v>
      </c>
      <c r="E1120" s="174">
        <v>162.72</v>
      </c>
      <c r="F1120" s="174">
        <v>8.9499999999999993</v>
      </c>
      <c r="G1120" s="174">
        <v>171.67</v>
      </c>
    </row>
    <row r="1121" spans="1:7" ht="25.5" x14ac:dyDescent="0.2">
      <c r="A1121" s="172" t="s">
        <v>5270</v>
      </c>
      <c r="B1121" s="172"/>
      <c r="C1121" s="173" t="s">
        <v>969</v>
      </c>
      <c r="D1121" s="172" t="s">
        <v>51</v>
      </c>
      <c r="E1121" s="174">
        <v>15.78</v>
      </c>
      <c r="F1121" s="174">
        <v>1.27</v>
      </c>
      <c r="G1121" s="174">
        <v>17.05</v>
      </c>
    </row>
    <row r="1122" spans="1:7" ht="25.5" x14ac:dyDescent="0.2">
      <c r="A1122" s="172" t="s">
        <v>5271</v>
      </c>
      <c r="B1122" s="172"/>
      <c r="C1122" s="173" t="s">
        <v>970</v>
      </c>
      <c r="D1122" s="172" t="s">
        <v>51</v>
      </c>
      <c r="E1122" s="174">
        <v>122.38</v>
      </c>
      <c r="F1122" s="174">
        <v>4.47</v>
      </c>
      <c r="G1122" s="174">
        <v>126.85</v>
      </c>
    </row>
    <row r="1123" spans="1:7" ht="25.5" x14ac:dyDescent="0.2">
      <c r="A1123" s="172" t="s">
        <v>5272</v>
      </c>
      <c r="B1123" s="172"/>
      <c r="C1123" s="173" t="s">
        <v>971</v>
      </c>
      <c r="D1123" s="172" t="s">
        <v>51</v>
      </c>
      <c r="E1123" s="174">
        <v>93.99</v>
      </c>
      <c r="F1123" s="174">
        <v>3.83</v>
      </c>
      <c r="G1123" s="174">
        <v>97.82</v>
      </c>
    </row>
    <row r="1124" spans="1:7" x14ac:dyDescent="0.25">
      <c r="A1124" s="167" t="s">
        <v>5273</v>
      </c>
      <c r="B1124" s="168" t="s">
        <v>972</v>
      </c>
      <c r="C1124" s="169"/>
      <c r="D1124" s="170"/>
      <c r="E1124" s="171"/>
      <c r="F1124" s="171"/>
      <c r="G1124" s="171"/>
    </row>
    <row r="1125" spans="1:7" ht="25.5" x14ac:dyDescent="0.2">
      <c r="A1125" s="172" t="s">
        <v>5274</v>
      </c>
      <c r="B1125" s="172"/>
      <c r="C1125" s="173" t="s">
        <v>973</v>
      </c>
      <c r="D1125" s="172" t="s">
        <v>24</v>
      </c>
      <c r="E1125" s="174">
        <v>476.22</v>
      </c>
      <c r="F1125" s="174">
        <v>7.66</v>
      </c>
      <c r="G1125" s="174">
        <v>483.88</v>
      </c>
    </row>
    <row r="1126" spans="1:7" ht="25.5" x14ac:dyDescent="0.2">
      <c r="A1126" s="172" t="s">
        <v>5275</v>
      </c>
      <c r="B1126" s="172"/>
      <c r="C1126" s="173" t="s">
        <v>974</v>
      </c>
      <c r="D1126" s="172" t="s">
        <v>24</v>
      </c>
      <c r="E1126" s="174">
        <v>551.1</v>
      </c>
      <c r="F1126" s="174">
        <v>7.66</v>
      </c>
      <c r="G1126" s="174">
        <v>558.76</v>
      </c>
    </row>
    <row r="1127" spans="1:7" ht="25.5" x14ac:dyDescent="0.2">
      <c r="A1127" s="172" t="s">
        <v>5276</v>
      </c>
      <c r="B1127" s="172"/>
      <c r="C1127" s="173" t="s">
        <v>975</v>
      </c>
      <c r="D1127" s="172" t="s">
        <v>24</v>
      </c>
      <c r="E1127" s="174">
        <v>600.72</v>
      </c>
      <c r="F1127" s="174">
        <v>8.9499999999999993</v>
      </c>
      <c r="G1127" s="174">
        <v>609.66999999999996</v>
      </c>
    </row>
    <row r="1128" spans="1:7" ht="25.5" x14ac:dyDescent="0.2">
      <c r="A1128" s="172" t="s">
        <v>5277</v>
      </c>
      <c r="B1128" s="172"/>
      <c r="C1128" s="173" t="s">
        <v>976</v>
      </c>
      <c r="D1128" s="172" t="s">
        <v>24</v>
      </c>
      <c r="E1128" s="174">
        <v>673.38</v>
      </c>
      <c r="F1128" s="174">
        <v>8.9499999999999993</v>
      </c>
      <c r="G1128" s="174">
        <v>682.33</v>
      </c>
    </row>
    <row r="1129" spans="1:7" ht="12.75" x14ac:dyDescent="0.2">
      <c r="A1129" s="172" t="s">
        <v>5278</v>
      </c>
      <c r="B1129" s="172"/>
      <c r="C1129" s="173" t="s">
        <v>977</v>
      </c>
      <c r="D1129" s="172" t="s">
        <v>51</v>
      </c>
      <c r="E1129" s="174">
        <v>259.60000000000002</v>
      </c>
      <c r="F1129" s="174">
        <v>4.47</v>
      </c>
      <c r="G1129" s="174">
        <v>264.07</v>
      </c>
    </row>
    <row r="1130" spans="1:7" ht="12.75" x14ac:dyDescent="0.2">
      <c r="A1130" s="172" t="s">
        <v>5279</v>
      </c>
      <c r="B1130" s="172"/>
      <c r="C1130" s="173" t="s">
        <v>978</v>
      </c>
      <c r="D1130" s="172" t="s">
        <v>51</v>
      </c>
      <c r="E1130" s="174">
        <v>278.81</v>
      </c>
      <c r="F1130" s="174">
        <v>4.47</v>
      </c>
      <c r="G1130" s="174">
        <v>283.27999999999997</v>
      </c>
    </row>
    <row r="1131" spans="1:7" ht="12.75" x14ac:dyDescent="0.2">
      <c r="A1131" s="172" t="s">
        <v>5280</v>
      </c>
      <c r="B1131" s="172"/>
      <c r="C1131" s="173" t="s">
        <v>979</v>
      </c>
      <c r="D1131" s="172" t="s">
        <v>51</v>
      </c>
      <c r="E1131" s="174">
        <v>39.31</v>
      </c>
      <c r="F1131" s="174">
        <v>1.27</v>
      </c>
      <c r="G1131" s="174">
        <v>40.58</v>
      </c>
    </row>
    <row r="1132" spans="1:7" x14ac:dyDescent="0.25">
      <c r="A1132" s="167" t="s">
        <v>5281</v>
      </c>
      <c r="B1132" s="168" t="s">
        <v>980</v>
      </c>
      <c r="C1132" s="169"/>
      <c r="D1132" s="170"/>
      <c r="E1132" s="171"/>
      <c r="F1132" s="171"/>
      <c r="G1132" s="171"/>
    </row>
    <row r="1133" spans="1:7" ht="12.75" x14ac:dyDescent="0.2">
      <c r="A1133" s="172" t="s">
        <v>5282</v>
      </c>
      <c r="B1133" s="172"/>
      <c r="C1133" s="173" t="s">
        <v>981</v>
      </c>
      <c r="D1133" s="172" t="s">
        <v>24</v>
      </c>
      <c r="E1133" s="174">
        <v>159.79</v>
      </c>
      <c r="F1133" s="174">
        <v>20.440000000000001</v>
      </c>
      <c r="G1133" s="174">
        <v>180.23</v>
      </c>
    </row>
    <row r="1134" spans="1:7" ht="12.75" x14ac:dyDescent="0.2">
      <c r="A1134" s="172" t="s">
        <v>5283</v>
      </c>
      <c r="B1134" s="172"/>
      <c r="C1134" s="173" t="s">
        <v>982</v>
      </c>
      <c r="D1134" s="172" t="s">
        <v>24</v>
      </c>
      <c r="E1134" s="174">
        <v>225.42</v>
      </c>
      <c r="F1134" s="174">
        <v>20.440000000000001</v>
      </c>
      <c r="G1134" s="174">
        <v>245.86</v>
      </c>
    </row>
    <row r="1135" spans="1:7" ht="12.75" x14ac:dyDescent="0.2">
      <c r="A1135" s="172" t="s">
        <v>5284</v>
      </c>
      <c r="B1135" s="172"/>
      <c r="C1135" s="173" t="s">
        <v>3938</v>
      </c>
      <c r="D1135" s="172" t="s">
        <v>24</v>
      </c>
      <c r="E1135" s="174">
        <v>56.97</v>
      </c>
      <c r="F1135" s="174">
        <v>16</v>
      </c>
      <c r="G1135" s="174">
        <v>72.97</v>
      </c>
    </row>
    <row r="1136" spans="1:7" ht="25.5" x14ac:dyDescent="0.2">
      <c r="A1136" s="172" t="s">
        <v>5285</v>
      </c>
      <c r="B1136" s="172"/>
      <c r="C1136" s="173" t="s">
        <v>3939</v>
      </c>
      <c r="D1136" s="172" t="s">
        <v>51</v>
      </c>
      <c r="E1136" s="174">
        <v>1.97</v>
      </c>
      <c r="F1136" s="174">
        <v>17.22</v>
      </c>
      <c r="G1136" s="174">
        <v>19.190000000000001</v>
      </c>
    </row>
    <row r="1137" spans="1:7" ht="25.5" x14ac:dyDescent="0.2">
      <c r="A1137" s="172" t="s">
        <v>5286</v>
      </c>
      <c r="B1137" s="172"/>
      <c r="C1137" s="173" t="s">
        <v>3940</v>
      </c>
      <c r="D1137" s="172" t="s">
        <v>51</v>
      </c>
      <c r="E1137" s="174">
        <v>3.98</v>
      </c>
      <c r="F1137" s="174">
        <v>25.69</v>
      </c>
      <c r="G1137" s="174">
        <v>29.67</v>
      </c>
    </row>
    <row r="1138" spans="1:7" ht="25.5" x14ac:dyDescent="0.2">
      <c r="A1138" s="172" t="s">
        <v>5287</v>
      </c>
      <c r="B1138" s="172"/>
      <c r="C1138" s="173" t="s">
        <v>983</v>
      </c>
      <c r="D1138" s="172" t="s">
        <v>51</v>
      </c>
      <c r="E1138" s="174">
        <v>63.2</v>
      </c>
      <c r="F1138" s="174">
        <v>1.27</v>
      </c>
      <c r="G1138" s="174">
        <v>64.47</v>
      </c>
    </row>
    <row r="1139" spans="1:7" ht="12.75" x14ac:dyDescent="0.2">
      <c r="A1139" s="172" t="s">
        <v>5288</v>
      </c>
      <c r="B1139" s="172"/>
      <c r="C1139" s="173" t="s">
        <v>984</v>
      </c>
      <c r="D1139" s="172" t="s">
        <v>24</v>
      </c>
      <c r="E1139" s="174">
        <v>60.63</v>
      </c>
      <c r="F1139" s="174">
        <v>16.41</v>
      </c>
      <c r="G1139" s="174">
        <v>77.040000000000006</v>
      </c>
    </row>
    <row r="1140" spans="1:7" ht="12.75" x14ac:dyDescent="0.2">
      <c r="A1140" s="172" t="s">
        <v>5289</v>
      </c>
      <c r="B1140" s="172"/>
      <c r="C1140" s="173" t="s">
        <v>985</v>
      </c>
      <c r="D1140" s="172" t="s">
        <v>51</v>
      </c>
      <c r="E1140" s="174">
        <v>9.8000000000000007</v>
      </c>
      <c r="F1140" s="174">
        <v>4.3600000000000003</v>
      </c>
      <c r="G1140" s="174">
        <v>14.16</v>
      </c>
    </row>
    <row r="1141" spans="1:7" ht="25.5" x14ac:dyDescent="0.2">
      <c r="A1141" s="172" t="s">
        <v>5290</v>
      </c>
      <c r="B1141" s="172"/>
      <c r="C1141" s="173" t="s">
        <v>986</v>
      </c>
      <c r="D1141" s="172" t="s">
        <v>51</v>
      </c>
      <c r="E1141" s="174">
        <v>52.1</v>
      </c>
      <c r="F1141" s="174">
        <v>2.56</v>
      </c>
      <c r="G1141" s="174">
        <v>54.66</v>
      </c>
    </row>
    <row r="1142" spans="1:7" x14ac:dyDescent="0.25">
      <c r="A1142" s="167" t="s">
        <v>5291</v>
      </c>
      <c r="B1142" s="168" t="s">
        <v>987</v>
      </c>
      <c r="C1142" s="169"/>
      <c r="D1142" s="170"/>
      <c r="E1142" s="171"/>
      <c r="F1142" s="171"/>
      <c r="G1142" s="171"/>
    </row>
    <row r="1143" spans="1:7" ht="25.5" x14ac:dyDescent="0.2">
      <c r="A1143" s="172" t="s">
        <v>5292</v>
      </c>
      <c r="B1143" s="172"/>
      <c r="C1143" s="173" t="s">
        <v>988</v>
      </c>
      <c r="D1143" s="172" t="s">
        <v>24</v>
      </c>
      <c r="E1143" s="174">
        <v>6.27</v>
      </c>
      <c r="F1143" s="174">
        <v>32.82</v>
      </c>
      <c r="G1143" s="174">
        <v>39.090000000000003</v>
      </c>
    </row>
    <row r="1144" spans="1:7" x14ac:dyDescent="0.25">
      <c r="A1144" s="163" t="s">
        <v>989</v>
      </c>
      <c r="B1144" s="164" t="s">
        <v>990</v>
      </c>
      <c r="C1144" s="165"/>
      <c r="D1144" s="166"/>
      <c r="E1144" s="166"/>
      <c r="F1144" s="166"/>
      <c r="G1144" s="166"/>
    </row>
    <row r="1145" spans="1:7" x14ac:dyDescent="0.25">
      <c r="A1145" s="167" t="s">
        <v>5293</v>
      </c>
      <c r="B1145" s="168" t="s">
        <v>991</v>
      </c>
      <c r="C1145" s="169"/>
      <c r="D1145" s="170"/>
      <c r="E1145" s="171"/>
      <c r="F1145" s="171"/>
      <c r="G1145" s="171"/>
    </row>
    <row r="1146" spans="1:7" ht="25.5" x14ac:dyDescent="0.2">
      <c r="A1146" s="172" t="s">
        <v>5294</v>
      </c>
      <c r="B1146" s="172"/>
      <c r="C1146" s="173" t="s">
        <v>992</v>
      </c>
      <c r="D1146" s="172" t="s">
        <v>24</v>
      </c>
      <c r="E1146" s="174">
        <v>40.049999999999997</v>
      </c>
      <c r="F1146" s="174">
        <v>42.72</v>
      </c>
      <c r="G1146" s="174">
        <v>82.77</v>
      </c>
    </row>
    <row r="1147" spans="1:7" x14ac:dyDescent="0.25">
      <c r="A1147" s="167" t="s">
        <v>5295</v>
      </c>
      <c r="B1147" s="168" t="s">
        <v>993</v>
      </c>
      <c r="C1147" s="169"/>
      <c r="D1147" s="170"/>
      <c r="E1147" s="171"/>
      <c r="F1147" s="171"/>
      <c r="G1147" s="171"/>
    </row>
    <row r="1148" spans="1:7" ht="12.75" x14ac:dyDescent="0.2">
      <c r="A1148" s="172" t="s">
        <v>5296</v>
      </c>
      <c r="B1148" s="172"/>
      <c r="C1148" s="173" t="s">
        <v>994</v>
      </c>
      <c r="D1148" s="172" t="s">
        <v>24</v>
      </c>
      <c r="E1148" s="174">
        <v>221.94</v>
      </c>
      <c r="F1148" s="174">
        <v>0</v>
      </c>
      <c r="G1148" s="174">
        <v>221.94</v>
      </c>
    </row>
    <row r="1149" spans="1:7" x14ac:dyDescent="0.25">
      <c r="A1149" s="167" t="s">
        <v>5297</v>
      </c>
      <c r="B1149" s="168" t="s">
        <v>995</v>
      </c>
      <c r="C1149" s="169"/>
      <c r="D1149" s="170"/>
      <c r="E1149" s="171"/>
      <c r="F1149" s="171"/>
      <c r="G1149" s="171"/>
    </row>
    <row r="1150" spans="1:7" ht="12.75" x14ac:dyDescent="0.2">
      <c r="A1150" s="172" t="s">
        <v>5298</v>
      </c>
      <c r="B1150" s="172"/>
      <c r="C1150" s="173" t="s">
        <v>996</v>
      </c>
      <c r="D1150" s="172" t="s">
        <v>24</v>
      </c>
      <c r="E1150" s="174">
        <v>109.02</v>
      </c>
      <c r="F1150" s="174">
        <v>14.36</v>
      </c>
      <c r="G1150" s="174">
        <v>123.38</v>
      </c>
    </row>
    <row r="1151" spans="1:7" x14ac:dyDescent="0.25">
      <c r="A1151" s="167" t="s">
        <v>5299</v>
      </c>
      <c r="B1151" s="168" t="s">
        <v>997</v>
      </c>
      <c r="C1151" s="169"/>
      <c r="D1151" s="170"/>
      <c r="E1151" s="171"/>
      <c r="F1151" s="171"/>
      <c r="G1151" s="171"/>
    </row>
    <row r="1152" spans="1:7" ht="12.75" x14ac:dyDescent="0.2">
      <c r="A1152" s="172" t="s">
        <v>5300</v>
      </c>
      <c r="B1152" s="172"/>
      <c r="C1152" s="173" t="s">
        <v>998</v>
      </c>
      <c r="D1152" s="172" t="s">
        <v>51</v>
      </c>
      <c r="E1152" s="174">
        <v>12.82</v>
      </c>
      <c r="F1152" s="174">
        <v>9.32</v>
      </c>
      <c r="G1152" s="174">
        <v>22.14</v>
      </c>
    </row>
    <row r="1153" spans="1:7" ht="12.75" x14ac:dyDescent="0.2">
      <c r="A1153" s="172" t="s">
        <v>5301</v>
      </c>
      <c r="B1153" s="172"/>
      <c r="C1153" s="173" t="s">
        <v>999</v>
      </c>
      <c r="D1153" s="172" t="s">
        <v>51</v>
      </c>
      <c r="E1153" s="174">
        <v>13.18</v>
      </c>
      <c r="F1153" s="174">
        <v>9.32</v>
      </c>
      <c r="G1153" s="174">
        <v>22.5</v>
      </c>
    </row>
    <row r="1154" spans="1:7" ht="12.75" x14ac:dyDescent="0.2">
      <c r="A1154" s="172" t="s">
        <v>5302</v>
      </c>
      <c r="B1154" s="172"/>
      <c r="C1154" s="173" t="s">
        <v>1000</v>
      </c>
      <c r="D1154" s="172" t="s">
        <v>51</v>
      </c>
      <c r="E1154" s="174">
        <v>5.04</v>
      </c>
      <c r="F1154" s="174">
        <v>2.2599999999999998</v>
      </c>
      <c r="G1154" s="174">
        <v>7.3</v>
      </c>
    </row>
    <row r="1155" spans="1:7" x14ac:dyDescent="0.25">
      <c r="A1155" s="167" t="s">
        <v>5303</v>
      </c>
      <c r="B1155" s="168" t="s">
        <v>1001</v>
      </c>
      <c r="C1155" s="169"/>
      <c r="D1155" s="170"/>
      <c r="E1155" s="171"/>
      <c r="F1155" s="171"/>
      <c r="G1155" s="171"/>
    </row>
    <row r="1156" spans="1:7" ht="12.75" x14ac:dyDescent="0.2">
      <c r="A1156" s="172" t="s">
        <v>5304</v>
      </c>
      <c r="B1156" s="172"/>
      <c r="C1156" s="173" t="s">
        <v>1002</v>
      </c>
      <c r="D1156" s="172" t="s">
        <v>24</v>
      </c>
      <c r="E1156" s="174">
        <v>0.26</v>
      </c>
      <c r="F1156" s="174">
        <v>5.5</v>
      </c>
      <c r="G1156" s="174">
        <v>5.76</v>
      </c>
    </row>
    <row r="1157" spans="1:7" ht="12.75" x14ac:dyDescent="0.2">
      <c r="A1157" s="172" t="s">
        <v>5305</v>
      </c>
      <c r="B1157" s="172"/>
      <c r="C1157" s="173" t="s">
        <v>1003</v>
      </c>
      <c r="D1157" s="172" t="s">
        <v>24</v>
      </c>
      <c r="E1157" s="174">
        <v>13.29</v>
      </c>
      <c r="F1157" s="174">
        <v>14.36</v>
      </c>
      <c r="G1157" s="174">
        <v>27.65</v>
      </c>
    </row>
    <row r="1158" spans="1:7" ht="12.75" x14ac:dyDescent="0.2">
      <c r="A1158" s="172" t="s">
        <v>5306</v>
      </c>
      <c r="B1158" s="172"/>
      <c r="C1158" s="173" t="s">
        <v>1004</v>
      </c>
      <c r="D1158" s="172" t="s">
        <v>51</v>
      </c>
      <c r="E1158" s="174">
        <v>0.26</v>
      </c>
      <c r="F1158" s="174">
        <v>7</v>
      </c>
      <c r="G1158" s="174">
        <v>7.26</v>
      </c>
    </row>
    <row r="1159" spans="1:7" ht="25.5" x14ac:dyDescent="0.2">
      <c r="A1159" s="172" t="s">
        <v>5307</v>
      </c>
      <c r="B1159" s="172"/>
      <c r="C1159" s="173" t="s">
        <v>1005</v>
      </c>
      <c r="D1159" s="172" t="s">
        <v>24</v>
      </c>
      <c r="E1159" s="174">
        <v>60.72</v>
      </c>
      <c r="F1159" s="174">
        <v>0</v>
      </c>
      <c r="G1159" s="174">
        <v>60.72</v>
      </c>
    </row>
    <row r="1160" spans="1:7" ht="12.75" x14ac:dyDescent="0.2">
      <c r="A1160" s="172" t="s">
        <v>5308</v>
      </c>
      <c r="B1160" s="172"/>
      <c r="C1160" s="173" t="s">
        <v>1006</v>
      </c>
      <c r="D1160" s="172" t="s">
        <v>24</v>
      </c>
      <c r="E1160" s="174">
        <v>34.799999999999997</v>
      </c>
      <c r="F1160" s="174">
        <v>0</v>
      </c>
      <c r="G1160" s="174">
        <v>34.799999999999997</v>
      </c>
    </row>
    <row r="1161" spans="1:7" x14ac:dyDescent="0.25">
      <c r="A1161" s="163" t="s">
        <v>1007</v>
      </c>
      <c r="B1161" s="164" t="s">
        <v>19417</v>
      </c>
      <c r="C1161" s="165"/>
      <c r="D1161" s="166"/>
      <c r="E1161" s="166"/>
      <c r="F1161" s="166"/>
      <c r="G1161" s="166"/>
    </row>
    <row r="1162" spans="1:7" x14ac:dyDescent="0.25">
      <c r="A1162" s="167" t="s">
        <v>5309</v>
      </c>
      <c r="B1162" s="168" t="s">
        <v>1008</v>
      </c>
      <c r="C1162" s="169"/>
      <c r="D1162" s="170"/>
      <c r="E1162" s="171"/>
      <c r="F1162" s="171"/>
      <c r="G1162" s="171"/>
    </row>
    <row r="1163" spans="1:7" ht="25.5" x14ac:dyDescent="0.2">
      <c r="A1163" s="172" t="s">
        <v>5310</v>
      </c>
      <c r="B1163" s="172"/>
      <c r="C1163" s="173" t="s">
        <v>5311</v>
      </c>
      <c r="D1163" s="172" t="s">
        <v>24</v>
      </c>
      <c r="E1163" s="174">
        <v>45.12</v>
      </c>
      <c r="F1163" s="174">
        <v>6.49</v>
      </c>
      <c r="G1163" s="174">
        <v>51.61</v>
      </c>
    </row>
    <row r="1164" spans="1:7" ht="25.5" x14ac:dyDescent="0.2">
      <c r="A1164" s="172" t="s">
        <v>5312</v>
      </c>
      <c r="B1164" s="172"/>
      <c r="C1164" s="173" t="s">
        <v>5313</v>
      </c>
      <c r="D1164" s="172" t="s">
        <v>24</v>
      </c>
      <c r="E1164" s="174">
        <v>89.81</v>
      </c>
      <c r="F1164" s="174">
        <v>15.54</v>
      </c>
      <c r="G1164" s="174">
        <v>105.35</v>
      </c>
    </row>
    <row r="1165" spans="1:7" x14ac:dyDescent="0.25">
      <c r="A1165" s="167" t="s">
        <v>5314</v>
      </c>
      <c r="B1165" s="168" t="s">
        <v>1009</v>
      </c>
      <c r="C1165" s="169"/>
      <c r="D1165" s="170"/>
      <c r="E1165" s="171"/>
      <c r="F1165" s="171"/>
      <c r="G1165" s="171"/>
    </row>
    <row r="1166" spans="1:7" ht="25.5" x14ac:dyDescent="0.2">
      <c r="A1166" s="172" t="s">
        <v>5315</v>
      </c>
      <c r="B1166" s="172"/>
      <c r="C1166" s="173" t="s">
        <v>5316</v>
      </c>
      <c r="D1166" s="172" t="s">
        <v>24</v>
      </c>
      <c r="E1166" s="174">
        <v>64.58</v>
      </c>
      <c r="F1166" s="174">
        <v>13.71</v>
      </c>
      <c r="G1166" s="174">
        <v>78.290000000000006</v>
      </c>
    </row>
    <row r="1167" spans="1:7" ht="25.5" x14ac:dyDescent="0.2">
      <c r="A1167" s="172" t="s">
        <v>5317</v>
      </c>
      <c r="B1167" s="172"/>
      <c r="C1167" s="173" t="s">
        <v>1010</v>
      </c>
      <c r="D1167" s="172" t="s">
        <v>24</v>
      </c>
      <c r="E1167" s="174">
        <v>102.85</v>
      </c>
      <c r="F1167" s="174">
        <v>13.71</v>
      </c>
      <c r="G1167" s="174">
        <v>116.56</v>
      </c>
    </row>
    <row r="1168" spans="1:7" ht="38.25" x14ac:dyDescent="0.2">
      <c r="A1168" s="172" t="s">
        <v>5318</v>
      </c>
      <c r="B1168" s="172"/>
      <c r="C1168" s="173" t="s">
        <v>1011</v>
      </c>
      <c r="D1168" s="172" t="s">
        <v>24</v>
      </c>
      <c r="E1168" s="174">
        <v>104.65</v>
      </c>
      <c r="F1168" s="174">
        <v>13.71</v>
      </c>
      <c r="G1168" s="174">
        <v>118.36</v>
      </c>
    </row>
    <row r="1169" spans="1:7" ht="38.25" x14ac:dyDescent="0.2">
      <c r="A1169" s="172" t="s">
        <v>5319</v>
      </c>
      <c r="B1169" s="172"/>
      <c r="C1169" s="173" t="s">
        <v>1012</v>
      </c>
      <c r="D1169" s="172" t="s">
        <v>24</v>
      </c>
      <c r="E1169" s="174">
        <v>151.18</v>
      </c>
      <c r="F1169" s="174">
        <v>13.71</v>
      </c>
      <c r="G1169" s="174">
        <v>164.89</v>
      </c>
    </row>
    <row r="1170" spans="1:7" ht="38.25" x14ac:dyDescent="0.2">
      <c r="A1170" s="172" t="s">
        <v>5320</v>
      </c>
      <c r="B1170" s="172"/>
      <c r="C1170" s="173" t="s">
        <v>1013</v>
      </c>
      <c r="D1170" s="172" t="s">
        <v>24</v>
      </c>
      <c r="E1170" s="174">
        <v>111.99</v>
      </c>
      <c r="F1170" s="174">
        <v>13.71</v>
      </c>
      <c r="G1170" s="174">
        <v>125.7</v>
      </c>
    </row>
    <row r="1171" spans="1:7" ht="38.25" x14ac:dyDescent="0.2">
      <c r="A1171" s="172" t="s">
        <v>5321</v>
      </c>
      <c r="B1171" s="172"/>
      <c r="C1171" s="173" t="s">
        <v>5322</v>
      </c>
      <c r="D1171" s="172" t="s">
        <v>24</v>
      </c>
      <c r="E1171" s="174">
        <v>256.47000000000003</v>
      </c>
      <c r="F1171" s="174">
        <v>13.71</v>
      </c>
      <c r="G1171" s="174">
        <v>270.18</v>
      </c>
    </row>
    <row r="1172" spans="1:7" ht="25.5" x14ac:dyDescent="0.2">
      <c r="A1172" s="172" t="s">
        <v>5323</v>
      </c>
      <c r="B1172" s="172"/>
      <c r="C1172" s="173" t="s">
        <v>5324</v>
      </c>
      <c r="D1172" s="172" t="s">
        <v>24</v>
      </c>
      <c r="E1172" s="174">
        <v>190.65</v>
      </c>
      <c r="F1172" s="174">
        <v>13.71</v>
      </c>
      <c r="G1172" s="174">
        <v>204.36</v>
      </c>
    </row>
    <row r="1173" spans="1:7" ht="38.25" x14ac:dyDescent="0.2">
      <c r="A1173" s="172" t="s">
        <v>19616</v>
      </c>
      <c r="B1173" s="172"/>
      <c r="C1173" s="173" t="s">
        <v>19418</v>
      </c>
      <c r="D1173" s="172" t="s">
        <v>24</v>
      </c>
      <c r="E1173" s="174">
        <v>174.66</v>
      </c>
      <c r="F1173" s="174">
        <v>26.51</v>
      </c>
      <c r="G1173" s="174">
        <v>201.17</v>
      </c>
    </row>
    <row r="1174" spans="1:7" x14ac:dyDescent="0.25">
      <c r="A1174" s="167" t="s">
        <v>5325</v>
      </c>
      <c r="B1174" s="168" t="s">
        <v>1014</v>
      </c>
      <c r="C1174" s="169"/>
      <c r="D1174" s="170"/>
      <c r="E1174" s="171"/>
      <c r="F1174" s="171"/>
      <c r="G1174" s="171"/>
    </row>
    <row r="1175" spans="1:7" ht="38.25" x14ac:dyDescent="0.2">
      <c r="A1175" s="172" t="s">
        <v>5326</v>
      </c>
      <c r="B1175" s="172"/>
      <c r="C1175" s="173" t="s">
        <v>1015</v>
      </c>
      <c r="D1175" s="172" t="s">
        <v>24</v>
      </c>
      <c r="E1175" s="174">
        <v>719.53</v>
      </c>
      <c r="F1175" s="174">
        <v>0</v>
      </c>
      <c r="G1175" s="174">
        <v>719.53</v>
      </c>
    </row>
    <row r="1176" spans="1:7" ht="25.5" x14ac:dyDescent="0.2">
      <c r="A1176" s="172" t="s">
        <v>5327</v>
      </c>
      <c r="B1176" s="172"/>
      <c r="C1176" s="173" t="s">
        <v>1016</v>
      </c>
      <c r="D1176" s="172" t="s">
        <v>24</v>
      </c>
      <c r="E1176" s="174">
        <v>217.73</v>
      </c>
      <c r="F1176" s="174">
        <v>0</v>
      </c>
      <c r="G1176" s="174">
        <v>217.73</v>
      </c>
    </row>
    <row r="1177" spans="1:7" ht="38.25" x14ac:dyDescent="0.2">
      <c r="A1177" s="172" t="s">
        <v>5328</v>
      </c>
      <c r="B1177" s="172"/>
      <c r="C1177" s="173" t="s">
        <v>5329</v>
      </c>
      <c r="D1177" s="172" t="s">
        <v>24</v>
      </c>
      <c r="E1177" s="174">
        <v>477.14</v>
      </c>
      <c r="F1177" s="174">
        <v>0</v>
      </c>
      <c r="G1177" s="174">
        <v>477.14</v>
      </c>
    </row>
    <row r="1178" spans="1:7" x14ac:dyDescent="0.25">
      <c r="A1178" s="167" t="s">
        <v>5330</v>
      </c>
      <c r="B1178" s="168" t="s">
        <v>1017</v>
      </c>
      <c r="C1178" s="169"/>
      <c r="D1178" s="170"/>
      <c r="E1178" s="171"/>
      <c r="F1178" s="171"/>
      <c r="G1178" s="171"/>
    </row>
    <row r="1179" spans="1:7" ht="25.5" x14ac:dyDescent="0.2">
      <c r="A1179" s="172" t="s">
        <v>5331</v>
      </c>
      <c r="B1179" s="172"/>
      <c r="C1179" s="173" t="s">
        <v>1018</v>
      </c>
      <c r="D1179" s="172" t="s">
        <v>24</v>
      </c>
      <c r="E1179" s="174">
        <v>89.43</v>
      </c>
      <c r="F1179" s="174">
        <v>0</v>
      </c>
      <c r="G1179" s="174">
        <v>89.43</v>
      </c>
    </row>
    <row r="1180" spans="1:7" ht="25.5" x14ac:dyDescent="0.2">
      <c r="A1180" s="172" t="s">
        <v>5332</v>
      </c>
      <c r="B1180" s="172"/>
      <c r="C1180" s="173" t="s">
        <v>1019</v>
      </c>
      <c r="D1180" s="172" t="s">
        <v>24</v>
      </c>
      <c r="E1180" s="174">
        <v>127.09</v>
      </c>
      <c r="F1180" s="174">
        <v>0</v>
      </c>
      <c r="G1180" s="174">
        <v>127.09</v>
      </c>
    </row>
    <row r="1181" spans="1:7" x14ac:dyDescent="0.25">
      <c r="A1181" s="167" t="s">
        <v>5333</v>
      </c>
      <c r="B1181" s="168" t="s">
        <v>1020</v>
      </c>
      <c r="C1181" s="169"/>
      <c r="D1181" s="170"/>
      <c r="E1181" s="171"/>
      <c r="F1181" s="171"/>
      <c r="G1181" s="171"/>
    </row>
    <row r="1182" spans="1:7" ht="51" x14ac:dyDescent="0.2">
      <c r="A1182" s="172" t="s">
        <v>5334</v>
      </c>
      <c r="B1182" s="172"/>
      <c r="C1182" s="173" t="s">
        <v>1021</v>
      </c>
      <c r="D1182" s="172" t="s">
        <v>24</v>
      </c>
      <c r="E1182" s="174">
        <v>87.61</v>
      </c>
      <c r="F1182" s="174">
        <v>59.76</v>
      </c>
      <c r="G1182" s="174">
        <v>147.37</v>
      </c>
    </row>
    <row r="1183" spans="1:7" ht="25.5" x14ac:dyDescent="0.2">
      <c r="A1183" s="172" t="s">
        <v>19331</v>
      </c>
      <c r="B1183" s="172"/>
      <c r="C1183" s="173" t="s">
        <v>19332</v>
      </c>
      <c r="D1183" s="172" t="s">
        <v>24</v>
      </c>
      <c r="E1183" s="174">
        <v>253.82</v>
      </c>
      <c r="F1183" s="174">
        <v>0</v>
      </c>
      <c r="G1183" s="174">
        <v>253.82</v>
      </c>
    </row>
    <row r="1184" spans="1:7" x14ac:dyDescent="0.25">
      <c r="A1184" s="167" t="s">
        <v>5335</v>
      </c>
      <c r="B1184" s="168" t="s">
        <v>1022</v>
      </c>
      <c r="C1184" s="169"/>
      <c r="D1184" s="170"/>
      <c r="E1184" s="171"/>
      <c r="F1184" s="171"/>
      <c r="G1184" s="171"/>
    </row>
    <row r="1185" spans="1:7" ht="12.75" x14ac:dyDescent="0.2">
      <c r="A1185" s="172" t="s">
        <v>5336</v>
      </c>
      <c r="B1185" s="172"/>
      <c r="C1185" s="173" t="s">
        <v>1023</v>
      </c>
      <c r="D1185" s="172" t="s">
        <v>24</v>
      </c>
      <c r="E1185" s="174">
        <v>130.47999999999999</v>
      </c>
      <c r="F1185" s="174">
        <v>0</v>
      </c>
      <c r="G1185" s="174">
        <v>130.47999999999999</v>
      </c>
    </row>
    <row r="1186" spans="1:7" x14ac:dyDescent="0.25">
      <c r="A1186" s="167" t="s">
        <v>5337</v>
      </c>
      <c r="B1186" s="168" t="s">
        <v>1024</v>
      </c>
      <c r="C1186" s="169"/>
      <c r="D1186" s="170"/>
      <c r="E1186" s="171"/>
      <c r="F1186" s="171"/>
      <c r="G1186" s="171"/>
    </row>
    <row r="1187" spans="1:7" ht="12.75" x14ac:dyDescent="0.2">
      <c r="A1187" s="172" t="s">
        <v>5338</v>
      </c>
      <c r="B1187" s="172"/>
      <c r="C1187" s="173" t="s">
        <v>5339</v>
      </c>
      <c r="D1187" s="172" t="s">
        <v>51</v>
      </c>
      <c r="E1187" s="174">
        <v>23.04</v>
      </c>
      <c r="F1187" s="174">
        <v>4.6900000000000004</v>
      </c>
      <c r="G1187" s="174">
        <v>27.73</v>
      </c>
    </row>
    <row r="1188" spans="1:7" ht="12.75" x14ac:dyDescent="0.2">
      <c r="A1188" s="172" t="s">
        <v>5340</v>
      </c>
      <c r="B1188" s="172"/>
      <c r="C1188" s="173" t="s">
        <v>5341</v>
      </c>
      <c r="D1188" s="172" t="s">
        <v>51</v>
      </c>
      <c r="E1188" s="174">
        <v>25.6</v>
      </c>
      <c r="F1188" s="174">
        <v>4.6900000000000004</v>
      </c>
      <c r="G1188" s="174">
        <v>30.29</v>
      </c>
    </row>
    <row r="1189" spans="1:7" ht="25.5" x14ac:dyDescent="0.2">
      <c r="A1189" s="172" t="s">
        <v>5342</v>
      </c>
      <c r="B1189" s="172"/>
      <c r="C1189" s="173" t="s">
        <v>1025</v>
      </c>
      <c r="D1189" s="172" t="s">
        <v>51</v>
      </c>
      <c r="E1189" s="174">
        <v>16.059999999999999</v>
      </c>
      <c r="F1189" s="174">
        <v>6.22</v>
      </c>
      <c r="G1189" s="174">
        <v>22.28</v>
      </c>
    </row>
    <row r="1190" spans="1:7" ht="38.25" x14ac:dyDescent="0.2">
      <c r="A1190" s="172" t="s">
        <v>5343</v>
      </c>
      <c r="B1190" s="172"/>
      <c r="C1190" s="173" t="s">
        <v>1026</v>
      </c>
      <c r="D1190" s="172" t="s">
        <v>51</v>
      </c>
      <c r="E1190" s="174">
        <v>17.78</v>
      </c>
      <c r="F1190" s="174">
        <v>6.22</v>
      </c>
      <c r="G1190" s="174">
        <v>24</v>
      </c>
    </row>
    <row r="1191" spans="1:7" ht="38.25" x14ac:dyDescent="0.2">
      <c r="A1191" s="172" t="s">
        <v>5344</v>
      </c>
      <c r="B1191" s="172"/>
      <c r="C1191" s="173" t="s">
        <v>5345</v>
      </c>
      <c r="D1191" s="172" t="s">
        <v>51</v>
      </c>
      <c r="E1191" s="174">
        <v>26.69</v>
      </c>
      <c r="F1191" s="174">
        <v>4.6900000000000004</v>
      </c>
      <c r="G1191" s="174">
        <v>31.38</v>
      </c>
    </row>
    <row r="1192" spans="1:7" ht="25.5" x14ac:dyDescent="0.2">
      <c r="A1192" s="172" t="s">
        <v>5346</v>
      </c>
      <c r="B1192" s="172"/>
      <c r="C1192" s="173" t="s">
        <v>1027</v>
      </c>
      <c r="D1192" s="172" t="s">
        <v>51</v>
      </c>
      <c r="E1192" s="174">
        <v>9.4499999999999993</v>
      </c>
      <c r="F1192" s="174">
        <v>1.98</v>
      </c>
      <c r="G1192" s="174">
        <v>11.43</v>
      </c>
    </row>
    <row r="1193" spans="1:7" ht="12.75" x14ac:dyDescent="0.2">
      <c r="A1193" s="172" t="s">
        <v>5347</v>
      </c>
      <c r="B1193" s="172"/>
      <c r="C1193" s="173" t="s">
        <v>1028</v>
      </c>
      <c r="D1193" s="172" t="s">
        <v>51</v>
      </c>
      <c r="E1193" s="174">
        <v>4.5</v>
      </c>
      <c r="F1193" s="174">
        <v>0</v>
      </c>
      <c r="G1193" s="174">
        <v>4.5</v>
      </c>
    </row>
    <row r="1194" spans="1:7" ht="25.5" x14ac:dyDescent="0.2">
      <c r="A1194" s="172" t="s">
        <v>5348</v>
      </c>
      <c r="B1194" s="172"/>
      <c r="C1194" s="173" t="s">
        <v>1029</v>
      </c>
      <c r="D1194" s="172" t="s">
        <v>51</v>
      </c>
      <c r="E1194" s="174">
        <v>13.67</v>
      </c>
      <c r="F1194" s="174">
        <v>0</v>
      </c>
      <c r="G1194" s="174">
        <v>13.67</v>
      </c>
    </row>
    <row r="1195" spans="1:7" x14ac:dyDescent="0.25">
      <c r="A1195" s="167" t="s">
        <v>5349</v>
      </c>
      <c r="B1195" s="168" t="s">
        <v>1030</v>
      </c>
      <c r="C1195" s="169"/>
      <c r="D1195" s="170"/>
      <c r="E1195" s="171"/>
      <c r="F1195" s="171"/>
      <c r="G1195" s="171"/>
    </row>
    <row r="1196" spans="1:7" ht="25.5" x14ac:dyDescent="0.2">
      <c r="A1196" s="172" t="s">
        <v>5350</v>
      </c>
      <c r="B1196" s="172"/>
      <c r="C1196" s="173" t="s">
        <v>1031</v>
      </c>
      <c r="D1196" s="172" t="s">
        <v>51</v>
      </c>
      <c r="E1196" s="174">
        <v>61.64</v>
      </c>
      <c r="F1196" s="174">
        <v>5.36</v>
      </c>
      <c r="G1196" s="174">
        <v>67</v>
      </c>
    </row>
    <row r="1197" spans="1:7" ht="38.25" x14ac:dyDescent="0.2">
      <c r="A1197" s="172" t="s">
        <v>5351</v>
      </c>
      <c r="B1197" s="172"/>
      <c r="C1197" s="173" t="s">
        <v>5352</v>
      </c>
      <c r="D1197" s="172" t="s">
        <v>51</v>
      </c>
      <c r="E1197" s="174">
        <v>24.18</v>
      </c>
      <c r="F1197" s="174">
        <v>4.6900000000000004</v>
      </c>
      <c r="G1197" s="174">
        <v>28.87</v>
      </c>
    </row>
    <row r="1198" spans="1:7" x14ac:dyDescent="0.25">
      <c r="A1198" s="167" t="s">
        <v>5353</v>
      </c>
      <c r="B1198" s="168" t="s">
        <v>1032</v>
      </c>
      <c r="C1198" s="169"/>
      <c r="D1198" s="170"/>
      <c r="E1198" s="171"/>
      <c r="F1198" s="171"/>
      <c r="G1198" s="171"/>
    </row>
    <row r="1199" spans="1:7" ht="12.75" x14ac:dyDescent="0.2">
      <c r="A1199" s="172" t="s">
        <v>5354</v>
      </c>
      <c r="B1199" s="172"/>
      <c r="C1199" s="173" t="s">
        <v>1033</v>
      </c>
      <c r="D1199" s="172" t="s">
        <v>24</v>
      </c>
      <c r="E1199" s="174">
        <v>5.35</v>
      </c>
      <c r="F1199" s="174">
        <v>5.65</v>
      </c>
      <c r="G1199" s="174">
        <v>11</v>
      </c>
    </row>
    <row r="1200" spans="1:7" ht="12.75" x14ac:dyDescent="0.2">
      <c r="A1200" s="172" t="s">
        <v>5355</v>
      </c>
      <c r="B1200" s="172"/>
      <c r="C1200" s="173" t="s">
        <v>1034</v>
      </c>
      <c r="D1200" s="172" t="s">
        <v>24</v>
      </c>
      <c r="E1200" s="174">
        <v>2.37</v>
      </c>
      <c r="F1200" s="174">
        <v>19.78</v>
      </c>
      <c r="G1200" s="174">
        <v>22.15</v>
      </c>
    </row>
    <row r="1201" spans="1:7" ht="25.5" x14ac:dyDescent="0.2">
      <c r="A1201" s="172" t="s">
        <v>5356</v>
      </c>
      <c r="B1201" s="172"/>
      <c r="C1201" s="173" t="s">
        <v>1035</v>
      </c>
      <c r="D1201" s="172" t="s">
        <v>24</v>
      </c>
      <c r="E1201" s="174">
        <v>0</v>
      </c>
      <c r="F1201" s="174">
        <v>43.03</v>
      </c>
      <c r="G1201" s="174">
        <v>43.03</v>
      </c>
    </row>
    <row r="1202" spans="1:7" ht="25.5" x14ac:dyDescent="0.2">
      <c r="A1202" s="172" t="s">
        <v>5357</v>
      </c>
      <c r="B1202" s="172"/>
      <c r="C1202" s="173" t="s">
        <v>1036</v>
      </c>
      <c r="D1202" s="172" t="s">
        <v>4</v>
      </c>
      <c r="E1202" s="174">
        <v>51.5</v>
      </c>
      <c r="F1202" s="174">
        <v>0</v>
      </c>
      <c r="G1202" s="174">
        <v>51.5</v>
      </c>
    </row>
    <row r="1203" spans="1:7" ht="12.75" x14ac:dyDescent="0.2">
      <c r="A1203" s="172" t="s">
        <v>5358</v>
      </c>
      <c r="B1203" s="172"/>
      <c r="C1203" s="173" t="s">
        <v>1037</v>
      </c>
      <c r="D1203" s="172" t="s">
        <v>51</v>
      </c>
      <c r="E1203" s="174">
        <v>0</v>
      </c>
      <c r="F1203" s="174">
        <v>7</v>
      </c>
      <c r="G1203" s="174">
        <v>7</v>
      </c>
    </row>
    <row r="1204" spans="1:7" ht="12.75" x14ac:dyDescent="0.2">
      <c r="A1204" s="172" t="s">
        <v>5359</v>
      </c>
      <c r="B1204" s="172"/>
      <c r="C1204" s="173" t="s">
        <v>1038</v>
      </c>
      <c r="D1204" s="172" t="s">
        <v>51</v>
      </c>
      <c r="E1204" s="174">
        <v>8.48</v>
      </c>
      <c r="F1204" s="174">
        <v>7.74</v>
      </c>
      <c r="G1204" s="174">
        <v>16.22</v>
      </c>
    </row>
    <row r="1205" spans="1:7" ht="25.5" x14ac:dyDescent="0.2">
      <c r="A1205" s="172" t="s">
        <v>5360</v>
      </c>
      <c r="B1205" s="172"/>
      <c r="C1205" s="173" t="s">
        <v>19333</v>
      </c>
      <c r="D1205" s="172" t="s">
        <v>51</v>
      </c>
      <c r="E1205" s="174">
        <v>8.08</v>
      </c>
      <c r="F1205" s="174">
        <v>7.74</v>
      </c>
      <c r="G1205" s="174">
        <v>15.82</v>
      </c>
    </row>
    <row r="1206" spans="1:7" ht="25.5" x14ac:dyDescent="0.2">
      <c r="A1206" s="172" t="s">
        <v>5361</v>
      </c>
      <c r="B1206" s="172"/>
      <c r="C1206" s="173" t="s">
        <v>19334</v>
      </c>
      <c r="D1206" s="172" t="s">
        <v>51</v>
      </c>
      <c r="E1206" s="174">
        <v>12.08</v>
      </c>
      <c r="F1206" s="174">
        <v>7.74</v>
      </c>
      <c r="G1206" s="174">
        <v>19.82</v>
      </c>
    </row>
    <row r="1207" spans="1:7" ht="12.75" x14ac:dyDescent="0.2">
      <c r="A1207" s="172" t="s">
        <v>5362</v>
      </c>
      <c r="B1207" s="172"/>
      <c r="C1207" s="173" t="s">
        <v>5363</v>
      </c>
      <c r="D1207" s="172" t="s">
        <v>4</v>
      </c>
      <c r="E1207" s="174">
        <v>18.3</v>
      </c>
      <c r="F1207" s="174">
        <v>1.98</v>
      </c>
      <c r="G1207" s="174">
        <v>20.28</v>
      </c>
    </row>
    <row r="1208" spans="1:7" ht="12.75" x14ac:dyDescent="0.2">
      <c r="A1208" s="172" t="s">
        <v>5364</v>
      </c>
      <c r="B1208" s="172"/>
      <c r="C1208" s="173" t="s">
        <v>1039</v>
      </c>
      <c r="D1208" s="172" t="s">
        <v>51</v>
      </c>
      <c r="E1208" s="174">
        <v>6.27</v>
      </c>
      <c r="F1208" s="174">
        <v>0.99</v>
      </c>
      <c r="G1208" s="174">
        <v>7.26</v>
      </c>
    </row>
    <row r="1209" spans="1:7" x14ac:dyDescent="0.25">
      <c r="A1209" s="163" t="s">
        <v>1040</v>
      </c>
      <c r="B1209" s="164" t="s">
        <v>1041</v>
      </c>
      <c r="C1209" s="165"/>
      <c r="D1209" s="166"/>
      <c r="E1209" s="166"/>
      <c r="F1209" s="166"/>
      <c r="G1209" s="166"/>
    </row>
    <row r="1210" spans="1:7" x14ac:dyDescent="0.25">
      <c r="A1210" s="167" t="s">
        <v>5365</v>
      </c>
      <c r="B1210" s="168" t="s">
        <v>1042</v>
      </c>
      <c r="C1210" s="169"/>
      <c r="D1210" s="170"/>
      <c r="E1210" s="171"/>
      <c r="F1210" s="171"/>
      <c r="G1210" s="171"/>
    </row>
    <row r="1211" spans="1:7" ht="25.5" x14ac:dyDescent="0.2">
      <c r="A1211" s="172" t="s">
        <v>5366</v>
      </c>
      <c r="B1211" s="172"/>
      <c r="C1211" s="173" t="s">
        <v>1043</v>
      </c>
      <c r="D1211" s="172" t="s">
        <v>24</v>
      </c>
      <c r="E1211" s="174">
        <v>18.07</v>
      </c>
      <c r="F1211" s="174">
        <v>16.47</v>
      </c>
      <c r="G1211" s="174">
        <v>34.54</v>
      </c>
    </row>
    <row r="1212" spans="1:7" ht="25.5" x14ac:dyDescent="0.2">
      <c r="A1212" s="172" t="s">
        <v>5367</v>
      </c>
      <c r="B1212" s="172"/>
      <c r="C1212" s="173" t="s">
        <v>1044</v>
      </c>
      <c r="D1212" s="172" t="s">
        <v>24</v>
      </c>
      <c r="E1212" s="174">
        <v>33.049999999999997</v>
      </c>
      <c r="F1212" s="174">
        <v>32.96</v>
      </c>
      <c r="G1212" s="174">
        <v>66.010000000000005</v>
      </c>
    </row>
    <row r="1213" spans="1:7" ht="25.5" x14ac:dyDescent="0.2">
      <c r="A1213" s="172" t="s">
        <v>5368</v>
      </c>
      <c r="B1213" s="172"/>
      <c r="C1213" s="173" t="s">
        <v>1045</v>
      </c>
      <c r="D1213" s="172" t="s">
        <v>24</v>
      </c>
      <c r="E1213" s="174">
        <v>55.58</v>
      </c>
      <c r="F1213" s="174">
        <v>35.69</v>
      </c>
      <c r="G1213" s="174">
        <v>91.27</v>
      </c>
    </row>
    <row r="1214" spans="1:7" ht="25.5" x14ac:dyDescent="0.2">
      <c r="A1214" s="172" t="s">
        <v>5369</v>
      </c>
      <c r="B1214" s="172"/>
      <c r="C1214" s="173" t="s">
        <v>19335</v>
      </c>
      <c r="D1214" s="172" t="s">
        <v>51</v>
      </c>
      <c r="E1214" s="174">
        <v>9.44</v>
      </c>
      <c r="F1214" s="174">
        <v>10.99</v>
      </c>
      <c r="G1214" s="174">
        <v>20.43</v>
      </c>
    </row>
    <row r="1215" spans="1:7" ht="25.5" x14ac:dyDescent="0.2">
      <c r="A1215" s="172" t="s">
        <v>5370</v>
      </c>
      <c r="B1215" s="172"/>
      <c r="C1215" s="173" t="s">
        <v>1046</v>
      </c>
      <c r="D1215" s="172" t="s">
        <v>24</v>
      </c>
      <c r="E1215" s="174">
        <v>73.94</v>
      </c>
      <c r="F1215" s="174">
        <v>32.96</v>
      </c>
      <c r="G1215" s="174">
        <v>106.9</v>
      </c>
    </row>
    <row r="1216" spans="1:7" ht="25.5" x14ac:dyDescent="0.2">
      <c r="A1216" s="172" t="s">
        <v>5371</v>
      </c>
      <c r="B1216" s="172"/>
      <c r="C1216" s="173" t="s">
        <v>1047</v>
      </c>
      <c r="D1216" s="172" t="s">
        <v>24</v>
      </c>
      <c r="E1216" s="174">
        <v>58.34</v>
      </c>
      <c r="F1216" s="174">
        <v>16.47</v>
      </c>
      <c r="G1216" s="174">
        <v>74.81</v>
      </c>
    </row>
    <row r="1217" spans="1:7" x14ac:dyDescent="0.25">
      <c r="A1217" s="167" t="s">
        <v>5372</v>
      </c>
      <c r="B1217" s="168" t="s">
        <v>1048</v>
      </c>
      <c r="C1217" s="169"/>
      <c r="D1217" s="170"/>
      <c r="E1217" s="171"/>
      <c r="F1217" s="171"/>
      <c r="G1217" s="171"/>
    </row>
    <row r="1218" spans="1:7" ht="12.75" x14ac:dyDescent="0.2">
      <c r="A1218" s="172" t="s">
        <v>5373</v>
      </c>
      <c r="B1218" s="172"/>
      <c r="C1218" s="173" t="s">
        <v>1049</v>
      </c>
      <c r="D1218" s="172" t="s">
        <v>24</v>
      </c>
      <c r="E1218" s="174">
        <v>60.2</v>
      </c>
      <c r="F1218" s="174">
        <v>0</v>
      </c>
      <c r="G1218" s="174">
        <v>60.2</v>
      </c>
    </row>
    <row r="1219" spans="1:7" ht="25.5" x14ac:dyDescent="0.2">
      <c r="A1219" s="172" t="s">
        <v>5374</v>
      </c>
      <c r="B1219" s="172"/>
      <c r="C1219" s="173" t="s">
        <v>1050</v>
      </c>
      <c r="D1219" s="172" t="s">
        <v>24</v>
      </c>
      <c r="E1219" s="174">
        <v>68.13</v>
      </c>
      <c r="F1219" s="174">
        <v>0</v>
      </c>
      <c r="G1219" s="174">
        <v>68.13</v>
      </c>
    </row>
    <row r="1220" spans="1:7" ht="38.25" x14ac:dyDescent="0.2">
      <c r="A1220" s="172" t="s">
        <v>5375</v>
      </c>
      <c r="B1220" s="172"/>
      <c r="C1220" s="173" t="s">
        <v>1051</v>
      </c>
      <c r="D1220" s="172" t="s">
        <v>24</v>
      </c>
      <c r="E1220" s="174">
        <v>74.459999999999994</v>
      </c>
      <c r="F1220" s="174">
        <v>0</v>
      </c>
      <c r="G1220" s="174">
        <v>74.459999999999994</v>
      </c>
    </row>
    <row r="1221" spans="1:7" ht="25.5" x14ac:dyDescent="0.2">
      <c r="A1221" s="172" t="s">
        <v>5376</v>
      </c>
      <c r="B1221" s="172"/>
      <c r="C1221" s="173" t="s">
        <v>1052</v>
      </c>
      <c r="D1221" s="172" t="s">
        <v>24</v>
      </c>
      <c r="E1221" s="174">
        <v>81.599999999999994</v>
      </c>
      <c r="F1221" s="174">
        <v>0</v>
      </c>
      <c r="G1221" s="174">
        <v>81.599999999999994</v>
      </c>
    </row>
    <row r="1222" spans="1:7" x14ac:dyDescent="0.25">
      <c r="A1222" s="167" t="s">
        <v>5377</v>
      </c>
      <c r="B1222" s="168" t="s">
        <v>1053</v>
      </c>
      <c r="C1222" s="169"/>
      <c r="D1222" s="170"/>
      <c r="E1222" s="171"/>
      <c r="F1222" s="171"/>
      <c r="G1222" s="171"/>
    </row>
    <row r="1223" spans="1:7" ht="25.5" x14ac:dyDescent="0.2">
      <c r="A1223" s="172" t="s">
        <v>5378</v>
      </c>
      <c r="B1223" s="172"/>
      <c r="C1223" s="173" t="s">
        <v>1054</v>
      </c>
      <c r="D1223" s="172" t="s">
        <v>24</v>
      </c>
      <c r="E1223" s="174">
        <v>52.34</v>
      </c>
      <c r="F1223" s="174">
        <v>0</v>
      </c>
      <c r="G1223" s="174">
        <v>52.34</v>
      </c>
    </row>
    <row r="1224" spans="1:7" ht="25.5" x14ac:dyDescent="0.2">
      <c r="A1224" s="172" t="s">
        <v>5379</v>
      </c>
      <c r="B1224" s="172"/>
      <c r="C1224" s="173" t="s">
        <v>1055</v>
      </c>
      <c r="D1224" s="172" t="s">
        <v>24</v>
      </c>
      <c r="E1224" s="174">
        <v>88.32</v>
      </c>
      <c r="F1224" s="174">
        <v>0</v>
      </c>
      <c r="G1224" s="174">
        <v>88.32</v>
      </c>
    </row>
    <row r="1225" spans="1:7" ht="12.75" x14ac:dyDescent="0.2">
      <c r="A1225" s="172" t="s">
        <v>5380</v>
      </c>
      <c r="B1225" s="172"/>
      <c r="C1225" s="173" t="s">
        <v>1056</v>
      </c>
      <c r="D1225" s="172" t="s">
        <v>24</v>
      </c>
      <c r="E1225" s="174">
        <v>88.84</v>
      </c>
      <c r="F1225" s="174">
        <v>0</v>
      </c>
      <c r="G1225" s="174">
        <v>88.84</v>
      </c>
    </row>
    <row r="1226" spans="1:7" ht="25.5" x14ac:dyDescent="0.2">
      <c r="A1226" s="172" t="s">
        <v>5381</v>
      </c>
      <c r="B1226" s="172"/>
      <c r="C1226" s="173" t="s">
        <v>1057</v>
      </c>
      <c r="D1226" s="172" t="s">
        <v>24</v>
      </c>
      <c r="E1226" s="174">
        <v>71.959999999999994</v>
      </c>
      <c r="F1226" s="174">
        <v>0</v>
      </c>
      <c r="G1226" s="174">
        <v>71.959999999999994</v>
      </c>
    </row>
    <row r="1227" spans="1:7" ht="12.75" x14ac:dyDescent="0.2">
      <c r="A1227" s="172" t="s">
        <v>5382</v>
      </c>
      <c r="B1227" s="172"/>
      <c r="C1227" s="173" t="s">
        <v>1058</v>
      </c>
      <c r="D1227" s="172" t="s">
        <v>24</v>
      </c>
      <c r="E1227" s="174">
        <v>69.03</v>
      </c>
      <c r="F1227" s="174">
        <v>0</v>
      </c>
      <c r="G1227" s="174">
        <v>69.03</v>
      </c>
    </row>
    <row r="1228" spans="1:7" ht="12.75" x14ac:dyDescent="0.2">
      <c r="A1228" s="172" t="s">
        <v>5383</v>
      </c>
      <c r="B1228" s="172"/>
      <c r="C1228" s="173" t="s">
        <v>1059</v>
      </c>
      <c r="D1228" s="172" t="s">
        <v>24</v>
      </c>
      <c r="E1228" s="174">
        <v>48.38</v>
      </c>
      <c r="F1228" s="174">
        <v>0</v>
      </c>
      <c r="G1228" s="174">
        <v>48.38</v>
      </c>
    </row>
    <row r="1229" spans="1:7" ht="25.5" x14ac:dyDescent="0.2">
      <c r="A1229" s="172" t="s">
        <v>19336</v>
      </c>
      <c r="B1229" s="172"/>
      <c r="C1229" s="173" t="s">
        <v>19337</v>
      </c>
      <c r="D1229" s="172" t="s">
        <v>24</v>
      </c>
      <c r="E1229" s="174">
        <v>118.05</v>
      </c>
      <c r="F1229" s="174">
        <v>0</v>
      </c>
      <c r="G1229" s="174">
        <v>118.05</v>
      </c>
    </row>
    <row r="1230" spans="1:7" ht="25.5" x14ac:dyDescent="0.2">
      <c r="A1230" s="172" t="s">
        <v>5384</v>
      </c>
      <c r="B1230" s="172"/>
      <c r="C1230" s="173" t="s">
        <v>1060</v>
      </c>
      <c r="D1230" s="172" t="s">
        <v>24</v>
      </c>
      <c r="E1230" s="174">
        <v>89.95</v>
      </c>
      <c r="F1230" s="174">
        <v>0</v>
      </c>
      <c r="G1230" s="174">
        <v>89.95</v>
      </c>
    </row>
    <row r="1231" spans="1:7" ht="38.25" x14ac:dyDescent="0.2">
      <c r="A1231" s="172" t="s">
        <v>5385</v>
      </c>
      <c r="B1231" s="172"/>
      <c r="C1231" s="173" t="s">
        <v>1061</v>
      </c>
      <c r="D1231" s="172" t="s">
        <v>4</v>
      </c>
      <c r="E1231" s="174">
        <v>1202.8800000000001</v>
      </c>
      <c r="F1231" s="174">
        <v>0</v>
      </c>
      <c r="G1231" s="174">
        <v>1202.8800000000001</v>
      </c>
    </row>
    <row r="1232" spans="1:7" ht="38.25" x14ac:dyDescent="0.2">
      <c r="A1232" s="172" t="s">
        <v>5386</v>
      </c>
      <c r="B1232" s="172"/>
      <c r="C1232" s="173" t="s">
        <v>1062</v>
      </c>
      <c r="D1232" s="172" t="s">
        <v>4</v>
      </c>
      <c r="E1232" s="174">
        <v>825.66</v>
      </c>
      <c r="F1232" s="174">
        <v>0</v>
      </c>
      <c r="G1232" s="174">
        <v>825.66</v>
      </c>
    </row>
    <row r="1233" spans="1:7" x14ac:dyDescent="0.25">
      <c r="A1233" s="167" t="s">
        <v>5387</v>
      </c>
      <c r="B1233" s="168" t="s">
        <v>1063</v>
      </c>
      <c r="C1233" s="169"/>
      <c r="D1233" s="170"/>
      <c r="E1233" s="171"/>
      <c r="F1233" s="171"/>
      <c r="G1233" s="171"/>
    </row>
    <row r="1234" spans="1:7" ht="25.5" x14ac:dyDescent="0.2">
      <c r="A1234" s="172" t="s">
        <v>5388</v>
      </c>
      <c r="B1234" s="172"/>
      <c r="C1234" s="173" t="s">
        <v>1064</v>
      </c>
      <c r="D1234" s="172" t="s">
        <v>24</v>
      </c>
      <c r="E1234" s="174">
        <v>251.15</v>
      </c>
      <c r="F1234" s="174">
        <v>0</v>
      </c>
      <c r="G1234" s="174">
        <v>251.15</v>
      </c>
    </row>
    <row r="1235" spans="1:7" x14ac:dyDescent="0.25">
      <c r="A1235" s="167" t="s">
        <v>5389</v>
      </c>
      <c r="B1235" s="168" t="s">
        <v>3941</v>
      </c>
      <c r="C1235" s="169"/>
      <c r="D1235" s="170"/>
      <c r="E1235" s="171"/>
      <c r="F1235" s="171"/>
      <c r="G1235" s="171"/>
    </row>
    <row r="1236" spans="1:7" ht="25.5" x14ac:dyDescent="0.2">
      <c r="A1236" s="172" t="s">
        <v>5390</v>
      </c>
      <c r="B1236" s="172"/>
      <c r="C1236" s="173" t="s">
        <v>1065</v>
      </c>
      <c r="D1236" s="172" t="s">
        <v>24</v>
      </c>
      <c r="E1236" s="174">
        <v>129.1</v>
      </c>
      <c r="F1236" s="174">
        <v>81.260000000000005</v>
      </c>
      <c r="G1236" s="174">
        <v>210.36</v>
      </c>
    </row>
    <row r="1237" spans="1:7" ht="25.5" x14ac:dyDescent="0.2">
      <c r="A1237" s="172" t="s">
        <v>5391</v>
      </c>
      <c r="B1237" s="172"/>
      <c r="C1237" s="173" t="s">
        <v>1066</v>
      </c>
      <c r="D1237" s="172" t="s">
        <v>24</v>
      </c>
      <c r="E1237" s="174">
        <v>484.5</v>
      </c>
      <c r="F1237" s="174">
        <v>0</v>
      </c>
      <c r="G1237" s="174">
        <v>484.5</v>
      </c>
    </row>
    <row r="1238" spans="1:7" ht="25.5" x14ac:dyDescent="0.2">
      <c r="A1238" s="172" t="s">
        <v>5392</v>
      </c>
      <c r="B1238" s="172"/>
      <c r="C1238" s="173" t="s">
        <v>1067</v>
      </c>
      <c r="D1238" s="172" t="s">
        <v>24</v>
      </c>
      <c r="E1238" s="174">
        <v>196</v>
      </c>
      <c r="F1238" s="174">
        <v>0</v>
      </c>
      <c r="G1238" s="174">
        <v>196</v>
      </c>
    </row>
    <row r="1239" spans="1:7" ht="38.25" x14ac:dyDescent="0.2">
      <c r="A1239" s="172" t="s">
        <v>5393</v>
      </c>
      <c r="B1239" s="172"/>
      <c r="C1239" s="173" t="s">
        <v>1068</v>
      </c>
      <c r="D1239" s="172" t="s">
        <v>24</v>
      </c>
      <c r="E1239" s="174">
        <v>393.44</v>
      </c>
      <c r="F1239" s="174">
        <v>0</v>
      </c>
      <c r="G1239" s="174">
        <v>393.44</v>
      </c>
    </row>
    <row r="1240" spans="1:7" ht="25.5" x14ac:dyDescent="0.2">
      <c r="A1240" s="172" t="s">
        <v>5394</v>
      </c>
      <c r="B1240" s="172"/>
      <c r="C1240" s="173" t="s">
        <v>1069</v>
      </c>
      <c r="D1240" s="172" t="s">
        <v>24</v>
      </c>
      <c r="E1240" s="174">
        <v>484.5</v>
      </c>
      <c r="F1240" s="174">
        <v>0</v>
      </c>
      <c r="G1240" s="174">
        <v>484.5</v>
      </c>
    </row>
    <row r="1241" spans="1:7" ht="25.5" x14ac:dyDescent="0.2">
      <c r="A1241" s="172" t="s">
        <v>5395</v>
      </c>
      <c r="B1241" s="172"/>
      <c r="C1241" s="173" t="s">
        <v>1070</v>
      </c>
      <c r="D1241" s="172" t="s">
        <v>24</v>
      </c>
      <c r="E1241" s="174">
        <v>525.88</v>
      </c>
      <c r="F1241" s="174">
        <v>0</v>
      </c>
      <c r="G1241" s="174">
        <v>525.88</v>
      </c>
    </row>
    <row r="1242" spans="1:7" ht="25.5" x14ac:dyDescent="0.2">
      <c r="A1242" s="172" t="s">
        <v>5396</v>
      </c>
      <c r="B1242" s="172"/>
      <c r="C1242" s="173" t="s">
        <v>1071</v>
      </c>
      <c r="D1242" s="172" t="s">
        <v>24</v>
      </c>
      <c r="E1242" s="174">
        <v>763.95</v>
      </c>
      <c r="F1242" s="174">
        <v>0</v>
      </c>
      <c r="G1242" s="174">
        <v>763.95</v>
      </c>
    </row>
    <row r="1243" spans="1:7" ht="25.5" x14ac:dyDescent="0.2">
      <c r="A1243" s="172" t="s">
        <v>5397</v>
      </c>
      <c r="B1243" s="172"/>
      <c r="C1243" s="173" t="s">
        <v>1072</v>
      </c>
      <c r="D1243" s="172" t="s">
        <v>24</v>
      </c>
      <c r="E1243" s="174">
        <v>415.38</v>
      </c>
      <c r="F1243" s="174">
        <v>0</v>
      </c>
      <c r="G1243" s="174">
        <v>415.38</v>
      </c>
    </row>
    <row r="1244" spans="1:7" ht="25.5" x14ac:dyDescent="0.2">
      <c r="A1244" s="172" t="s">
        <v>5398</v>
      </c>
      <c r="B1244" s="172"/>
      <c r="C1244" s="173" t="s">
        <v>1073</v>
      </c>
      <c r="D1244" s="172" t="s">
        <v>24</v>
      </c>
      <c r="E1244" s="174">
        <v>283.25</v>
      </c>
      <c r="F1244" s="174">
        <v>0</v>
      </c>
      <c r="G1244" s="174">
        <v>283.25</v>
      </c>
    </row>
    <row r="1245" spans="1:7" ht="38.25" x14ac:dyDescent="0.2">
      <c r="A1245" s="172" t="s">
        <v>5399</v>
      </c>
      <c r="B1245" s="172"/>
      <c r="C1245" s="173" t="s">
        <v>1074</v>
      </c>
      <c r="D1245" s="172" t="s">
        <v>24</v>
      </c>
      <c r="E1245" s="174">
        <v>246.77</v>
      </c>
      <c r="F1245" s="174">
        <v>0</v>
      </c>
      <c r="G1245" s="174">
        <v>246.77</v>
      </c>
    </row>
    <row r="1246" spans="1:7" ht="25.5" x14ac:dyDescent="0.2">
      <c r="A1246" s="172" t="s">
        <v>5400</v>
      </c>
      <c r="B1246" s="172"/>
      <c r="C1246" s="173" t="s">
        <v>1075</v>
      </c>
      <c r="D1246" s="172" t="s">
        <v>24</v>
      </c>
      <c r="E1246" s="174">
        <v>247.41</v>
      </c>
      <c r="F1246" s="174">
        <v>0</v>
      </c>
      <c r="G1246" s="174">
        <v>247.41</v>
      </c>
    </row>
    <row r="1247" spans="1:7" ht="25.5" x14ac:dyDescent="0.2">
      <c r="A1247" s="172" t="s">
        <v>5401</v>
      </c>
      <c r="B1247" s="172"/>
      <c r="C1247" s="173" t="s">
        <v>1076</v>
      </c>
      <c r="D1247" s="172" t="s">
        <v>24</v>
      </c>
      <c r="E1247" s="174">
        <v>486.35</v>
      </c>
      <c r="F1247" s="174">
        <v>0</v>
      </c>
      <c r="G1247" s="174">
        <v>486.35</v>
      </c>
    </row>
    <row r="1248" spans="1:7" ht="25.5" x14ac:dyDescent="0.2">
      <c r="A1248" s="172" t="s">
        <v>5402</v>
      </c>
      <c r="B1248" s="172"/>
      <c r="C1248" s="173" t="s">
        <v>1077</v>
      </c>
      <c r="D1248" s="172" t="s">
        <v>24</v>
      </c>
      <c r="E1248" s="174">
        <v>602.25</v>
      </c>
      <c r="F1248" s="174">
        <v>0</v>
      </c>
      <c r="G1248" s="174">
        <v>602.25</v>
      </c>
    </row>
    <row r="1249" spans="1:7" x14ac:dyDescent="0.25">
      <c r="A1249" s="167" t="s">
        <v>5403</v>
      </c>
      <c r="B1249" s="168" t="s">
        <v>1078</v>
      </c>
      <c r="C1249" s="169"/>
      <c r="D1249" s="170"/>
      <c r="E1249" s="171"/>
      <c r="F1249" s="171"/>
      <c r="G1249" s="171"/>
    </row>
    <row r="1250" spans="1:7" ht="12.75" x14ac:dyDescent="0.2">
      <c r="A1250" s="172" t="s">
        <v>5404</v>
      </c>
      <c r="B1250" s="172"/>
      <c r="C1250" s="173" t="s">
        <v>1079</v>
      </c>
      <c r="D1250" s="172" t="s">
        <v>24</v>
      </c>
      <c r="E1250" s="174">
        <v>36.89</v>
      </c>
      <c r="F1250" s="174">
        <v>0</v>
      </c>
      <c r="G1250" s="174">
        <v>36.89</v>
      </c>
    </row>
    <row r="1251" spans="1:7" ht="12.75" x14ac:dyDescent="0.2">
      <c r="A1251" s="172" t="s">
        <v>5405</v>
      </c>
      <c r="B1251" s="172"/>
      <c r="C1251" s="173" t="s">
        <v>1080</v>
      </c>
      <c r="D1251" s="172" t="s">
        <v>24</v>
      </c>
      <c r="E1251" s="174">
        <v>0.52</v>
      </c>
      <c r="F1251" s="174">
        <v>8.23</v>
      </c>
      <c r="G1251" s="174">
        <v>8.75</v>
      </c>
    </row>
    <row r="1252" spans="1:7" ht="12.75" x14ac:dyDescent="0.2">
      <c r="A1252" s="172" t="s">
        <v>5406</v>
      </c>
      <c r="B1252" s="172"/>
      <c r="C1252" s="173" t="s">
        <v>1081</v>
      </c>
      <c r="D1252" s="172" t="s">
        <v>24</v>
      </c>
      <c r="E1252" s="174">
        <v>0</v>
      </c>
      <c r="F1252" s="174">
        <v>4.12</v>
      </c>
      <c r="G1252" s="174">
        <v>4.12</v>
      </c>
    </row>
    <row r="1253" spans="1:7" ht="12.75" x14ac:dyDescent="0.2">
      <c r="A1253" s="172" t="s">
        <v>5407</v>
      </c>
      <c r="B1253" s="172"/>
      <c r="C1253" s="173" t="s">
        <v>1082</v>
      </c>
      <c r="D1253" s="172" t="s">
        <v>51</v>
      </c>
      <c r="E1253" s="174">
        <v>12.77</v>
      </c>
      <c r="F1253" s="174">
        <v>0</v>
      </c>
      <c r="G1253" s="174">
        <v>12.77</v>
      </c>
    </row>
    <row r="1254" spans="1:7" ht="25.5" x14ac:dyDescent="0.2">
      <c r="A1254" s="172" t="s">
        <v>5408</v>
      </c>
      <c r="B1254" s="172"/>
      <c r="C1254" s="173" t="s">
        <v>1083</v>
      </c>
      <c r="D1254" s="172" t="s">
        <v>4</v>
      </c>
      <c r="E1254" s="174">
        <v>12.89</v>
      </c>
      <c r="F1254" s="174">
        <v>0</v>
      </c>
      <c r="G1254" s="174">
        <v>12.89</v>
      </c>
    </row>
    <row r="1255" spans="1:7" x14ac:dyDescent="0.25">
      <c r="A1255" s="163" t="s">
        <v>1084</v>
      </c>
      <c r="B1255" s="164" t="s">
        <v>1085</v>
      </c>
      <c r="C1255" s="165"/>
      <c r="D1255" s="166"/>
      <c r="E1255" s="166"/>
      <c r="F1255" s="166"/>
      <c r="G1255" s="166"/>
    </row>
    <row r="1256" spans="1:7" x14ac:dyDescent="0.25">
      <c r="A1256" s="167" t="s">
        <v>5409</v>
      </c>
      <c r="B1256" s="168" t="s">
        <v>1086</v>
      </c>
      <c r="C1256" s="169"/>
      <c r="D1256" s="170"/>
      <c r="E1256" s="171"/>
      <c r="F1256" s="171"/>
      <c r="G1256" s="171"/>
    </row>
    <row r="1257" spans="1:7" ht="12.75" x14ac:dyDescent="0.2">
      <c r="A1257" s="172" t="s">
        <v>5410</v>
      </c>
      <c r="B1257" s="172"/>
      <c r="C1257" s="173" t="s">
        <v>1087</v>
      </c>
      <c r="D1257" s="172" t="s">
        <v>24</v>
      </c>
      <c r="E1257" s="174">
        <v>408.09</v>
      </c>
      <c r="F1257" s="174">
        <v>36.92</v>
      </c>
      <c r="G1257" s="174">
        <v>445.01</v>
      </c>
    </row>
    <row r="1258" spans="1:7" ht="12.75" x14ac:dyDescent="0.2">
      <c r="A1258" s="172" t="s">
        <v>5411</v>
      </c>
      <c r="B1258" s="172"/>
      <c r="C1258" s="173" t="s">
        <v>1088</v>
      </c>
      <c r="D1258" s="172" t="s">
        <v>24</v>
      </c>
      <c r="E1258" s="174">
        <v>409.78</v>
      </c>
      <c r="F1258" s="174">
        <v>36.92</v>
      </c>
      <c r="G1258" s="174">
        <v>446.7</v>
      </c>
    </row>
    <row r="1259" spans="1:7" x14ac:dyDescent="0.25">
      <c r="A1259" s="167" t="s">
        <v>5412</v>
      </c>
      <c r="B1259" s="168" t="s">
        <v>1089</v>
      </c>
      <c r="C1259" s="169"/>
      <c r="D1259" s="170"/>
      <c r="E1259" s="171"/>
      <c r="F1259" s="171"/>
      <c r="G1259" s="171"/>
    </row>
    <row r="1260" spans="1:7" ht="25.5" x14ac:dyDescent="0.2">
      <c r="A1260" s="172" t="s">
        <v>5413</v>
      </c>
      <c r="B1260" s="172"/>
      <c r="C1260" s="173" t="s">
        <v>1090</v>
      </c>
      <c r="D1260" s="172" t="s">
        <v>24</v>
      </c>
      <c r="E1260" s="174">
        <v>328.25</v>
      </c>
      <c r="F1260" s="174">
        <v>38.409999999999997</v>
      </c>
      <c r="G1260" s="174">
        <v>366.66</v>
      </c>
    </row>
    <row r="1261" spans="1:7" ht="25.5" x14ac:dyDescent="0.2">
      <c r="A1261" s="172" t="s">
        <v>5414</v>
      </c>
      <c r="B1261" s="172"/>
      <c r="C1261" s="173" t="s">
        <v>1091</v>
      </c>
      <c r="D1261" s="172" t="s">
        <v>4</v>
      </c>
      <c r="E1261" s="174">
        <v>563.1</v>
      </c>
      <c r="F1261" s="174">
        <v>77.91</v>
      </c>
      <c r="G1261" s="174">
        <v>641.01</v>
      </c>
    </row>
    <row r="1262" spans="1:7" ht="25.5" x14ac:dyDescent="0.2">
      <c r="A1262" s="172" t="s">
        <v>5415</v>
      </c>
      <c r="B1262" s="172"/>
      <c r="C1262" s="173" t="s">
        <v>1092</v>
      </c>
      <c r="D1262" s="172" t="s">
        <v>4</v>
      </c>
      <c r="E1262" s="174">
        <v>536.53</v>
      </c>
      <c r="F1262" s="174">
        <v>77.91</v>
      </c>
      <c r="G1262" s="174">
        <v>614.44000000000005</v>
      </c>
    </row>
    <row r="1263" spans="1:7" ht="25.5" x14ac:dyDescent="0.2">
      <c r="A1263" s="172" t="s">
        <v>5416</v>
      </c>
      <c r="B1263" s="172"/>
      <c r="C1263" s="173" t="s">
        <v>1093</v>
      </c>
      <c r="D1263" s="172" t="s">
        <v>4</v>
      </c>
      <c r="E1263" s="174">
        <v>621.27</v>
      </c>
      <c r="F1263" s="174">
        <v>77.91</v>
      </c>
      <c r="G1263" s="174">
        <v>699.18</v>
      </c>
    </row>
    <row r="1264" spans="1:7" ht="25.5" x14ac:dyDescent="0.2">
      <c r="A1264" s="172" t="s">
        <v>5417</v>
      </c>
      <c r="B1264" s="172"/>
      <c r="C1264" s="173" t="s">
        <v>1094</v>
      </c>
      <c r="D1264" s="172" t="s">
        <v>4</v>
      </c>
      <c r="E1264" s="174">
        <v>1020.82</v>
      </c>
      <c r="F1264" s="174">
        <v>97.3</v>
      </c>
      <c r="G1264" s="174">
        <v>1118.1199999999999</v>
      </c>
    </row>
    <row r="1265" spans="1:7" ht="25.5" x14ac:dyDescent="0.2">
      <c r="A1265" s="172" t="s">
        <v>5418</v>
      </c>
      <c r="B1265" s="172"/>
      <c r="C1265" s="173" t="s">
        <v>1095</v>
      </c>
      <c r="D1265" s="172" t="s">
        <v>24</v>
      </c>
      <c r="E1265" s="174">
        <v>363.02</v>
      </c>
      <c r="F1265" s="174">
        <v>36.770000000000003</v>
      </c>
      <c r="G1265" s="174">
        <v>399.79</v>
      </c>
    </row>
    <row r="1266" spans="1:7" ht="25.5" x14ac:dyDescent="0.2">
      <c r="A1266" s="172" t="s">
        <v>5419</v>
      </c>
      <c r="B1266" s="172"/>
      <c r="C1266" s="173" t="s">
        <v>1096</v>
      </c>
      <c r="D1266" s="172" t="s">
        <v>4</v>
      </c>
      <c r="E1266" s="174">
        <v>641.79999999999995</v>
      </c>
      <c r="F1266" s="174">
        <v>72.41</v>
      </c>
      <c r="G1266" s="174">
        <v>714.21</v>
      </c>
    </row>
    <row r="1267" spans="1:7" ht="25.5" x14ac:dyDescent="0.2">
      <c r="A1267" s="172" t="s">
        <v>5420</v>
      </c>
      <c r="B1267" s="172"/>
      <c r="C1267" s="173" t="s">
        <v>1097</v>
      </c>
      <c r="D1267" s="172" t="s">
        <v>4</v>
      </c>
      <c r="E1267" s="174">
        <v>619.64</v>
      </c>
      <c r="F1267" s="174">
        <v>72.41</v>
      </c>
      <c r="G1267" s="174">
        <v>692.05</v>
      </c>
    </row>
    <row r="1268" spans="1:7" ht="25.5" x14ac:dyDescent="0.2">
      <c r="A1268" s="172" t="s">
        <v>5421</v>
      </c>
      <c r="B1268" s="172"/>
      <c r="C1268" s="173" t="s">
        <v>1098</v>
      </c>
      <c r="D1268" s="172" t="s">
        <v>4</v>
      </c>
      <c r="E1268" s="174">
        <v>708.78</v>
      </c>
      <c r="F1268" s="174">
        <v>72.41</v>
      </c>
      <c r="G1268" s="174">
        <v>781.19</v>
      </c>
    </row>
    <row r="1269" spans="1:7" ht="25.5" x14ac:dyDescent="0.2">
      <c r="A1269" s="172" t="s">
        <v>5422</v>
      </c>
      <c r="B1269" s="172"/>
      <c r="C1269" s="173" t="s">
        <v>1099</v>
      </c>
      <c r="D1269" s="172" t="s">
        <v>4</v>
      </c>
      <c r="E1269" s="174">
        <v>1047.53</v>
      </c>
      <c r="F1269" s="174">
        <v>94.72</v>
      </c>
      <c r="G1269" s="174">
        <v>1142.25</v>
      </c>
    </row>
    <row r="1270" spans="1:7" x14ac:dyDescent="0.25">
      <c r="A1270" s="167" t="s">
        <v>5423</v>
      </c>
      <c r="B1270" s="168" t="s">
        <v>1100</v>
      </c>
      <c r="C1270" s="169"/>
      <c r="D1270" s="170"/>
      <c r="E1270" s="171"/>
      <c r="F1270" s="171"/>
      <c r="G1270" s="171"/>
    </row>
    <row r="1271" spans="1:7" ht="38.25" x14ac:dyDescent="0.2">
      <c r="A1271" s="172" t="s">
        <v>5424</v>
      </c>
      <c r="B1271" s="172"/>
      <c r="C1271" s="173" t="s">
        <v>1101</v>
      </c>
      <c r="D1271" s="172" t="s">
        <v>24</v>
      </c>
      <c r="E1271" s="174">
        <v>471.77</v>
      </c>
      <c r="F1271" s="174">
        <v>38.409999999999997</v>
      </c>
      <c r="G1271" s="174">
        <v>510.18</v>
      </c>
    </row>
    <row r="1272" spans="1:7" ht="25.5" x14ac:dyDescent="0.2">
      <c r="A1272" s="172" t="s">
        <v>5425</v>
      </c>
      <c r="B1272" s="172"/>
      <c r="C1272" s="173" t="s">
        <v>1102</v>
      </c>
      <c r="D1272" s="172" t="s">
        <v>4</v>
      </c>
      <c r="E1272" s="174">
        <v>866</v>
      </c>
      <c r="F1272" s="174">
        <v>38.450000000000003</v>
      </c>
      <c r="G1272" s="174">
        <v>904.45</v>
      </c>
    </row>
    <row r="1273" spans="1:7" ht="25.5" x14ac:dyDescent="0.2">
      <c r="A1273" s="172" t="s">
        <v>5426</v>
      </c>
      <c r="B1273" s="172"/>
      <c r="C1273" s="173" t="s">
        <v>1103</v>
      </c>
      <c r="D1273" s="172" t="s">
        <v>4</v>
      </c>
      <c r="E1273" s="174">
        <v>756.58</v>
      </c>
      <c r="F1273" s="174">
        <v>38.450000000000003</v>
      </c>
      <c r="G1273" s="174">
        <v>795.03</v>
      </c>
    </row>
    <row r="1274" spans="1:7" ht="38.25" x14ac:dyDescent="0.2">
      <c r="A1274" s="172" t="s">
        <v>5427</v>
      </c>
      <c r="B1274" s="172"/>
      <c r="C1274" s="173" t="s">
        <v>1104</v>
      </c>
      <c r="D1274" s="172" t="s">
        <v>4</v>
      </c>
      <c r="E1274" s="174">
        <v>842.93</v>
      </c>
      <c r="F1274" s="174">
        <v>77.91</v>
      </c>
      <c r="G1274" s="174">
        <v>920.84</v>
      </c>
    </row>
    <row r="1275" spans="1:7" ht="38.25" x14ac:dyDescent="0.2">
      <c r="A1275" s="172" t="s">
        <v>5428</v>
      </c>
      <c r="B1275" s="172"/>
      <c r="C1275" s="173" t="s">
        <v>1105</v>
      </c>
      <c r="D1275" s="172" t="s">
        <v>4</v>
      </c>
      <c r="E1275" s="174">
        <v>883.05</v>
      </c>
      <c r="F1275" s="174">
        <v>77.91</v>
      </c>
      <c r="G1275" s="174">
        <v>960.96</v>
      </c>
    </row>
    <row r="1276" spans="1:7" ht="38.25" x14ac:dyDescent="0.2">
      <c r="A1276" s="172" t="s">
        <v>5429</v>
      </c>
      <c r="B1276" s="172"/>
      <c r="C1276" s="173" t="s">
        <v>1106</v>
      </c>
      <c r="D1276" s="172" t="s">
        <v>4</v>
      </c>
      <c r="E1276" s="174">
        <v>939.05</v>
      </c>
      <c r="F1276" s="174">
        <v>77.91</v>
      </c>
      <c r="G1276" s="174">
        <v>1016.96</v>
      </c>
    </row>
    <row r="1277" spans="1:7" ht="38.25" x14ac:dyDescent="0.2">
      <c r="A1277" s="172" t="s">
        <v>5430</v>
      </c>
      <c r="B1277" s="172"/>
      <c r="C1277" s="173" t="s">
        <v>1107</v>
      </c>
      <c r="D1277" s="172" t="s">
        <v>4</v>
      </c>
      <c r="E1277" s="174">
        <v>1531.7</v>
      </c>
      <c r="F1277" s="174">
        <v>97.3</v>
      </c>
      <c r="G1277" s="174">
        <v>1629</v>
      </c>
    </row>
    <row r="1278" spans="1:7" ht="38.25" x14ac:dyDescent="0.2">
      <c r="A1278" s="172" t="s">
        <v>5431</v>
      </c>
      <c r="B1278" s="172"/>
      <c r="C1278" s="173" t="s">
        <v>1108</v>
      </c>
      <c r="D1278" s="172" t="s">
        <v>4</v>
      </c>
      <c r="E1278" s="174">
        <v>1612.36</v>
      </c>
      <c r="F1278" s="174">
        <v>97.3</v>
      </c>
      <c r="G1278" s="174">
        <v>1709.66</v>
      </c>
    </row>
    <row r="1279" spans="1:7" ht="38.25" x14ac:dyDescent="0.2">
      <c r="A1279" s="172" t="s">
        <v>5432</v>
      </c>
      <c r="B1279" s="172"/>
      <c r="C1279" s="173" t="s">
        <v>1109</v>
      </c>
      <c r="D1279" s="172" t="s">
        <v>4</v>
      </c>
      <c r="E1279" s="174">
        <v>2956.13</v>
      </c>
      <c r="F1279" s="174">
        <v>111.03</v>
      </c>
      <c r="G1279" s="174">
        <v>3067.16</v>
      </c>
    </row>
    <row r="1280" spans="1:7" ht="25.5" x14ac:dyDescent="0.2">
      <c r="A1280" s="172" t="s">
        <v>5433</v>
      </c>
      <c r="B1280" s="172"/>
      <c r="C1280" s="173" t="s">
        <v>1110</v>
      </c>
      <c r="D1280" s="172" t="s">
        <v>24</v>
      </c>
      <c r="E1280" s="174">
        <v>506.54</v>
      </c>
      <c r="F1280" s="174">
        <v>36.770000000000003</v>
      </c>
      <c r="G1280" s="174">
        <v>543.30999999999995</v>
      </c>
    </row>
    <row r="1281" spans="1:7" ht="38.25" x14ac:dyDescent="0.2">
      <c r="A1281" s="172" t="s">
        <v>5434</v>
      </c>
      <c r="B1281" s="172"/>
      <c r="C1281" s="173" t="s">
        <v>1111</v>
      </c>
      <c r="D1281" s="172" t="s">
        <v>4</v>
      </c>
      <c r="E1281" s="174">
        <v>713.62</v>
      </c>
      <c r="F1281" s="174">
        <v>9.61</v>
      </c>
      <c r="G1281" s="174">
        <v>723.23</v>
      </c>
    </row>
    <row r="1282" spans="1:7" ht="25.5" x14ac:dyDescent="0.2">
      <c r="A1282" s="172" t="s">
        <v>5435</v>
      </c>
      <c r="B1282" s="172"/>
      <c r="C1282" s="173" t="s">
        <v>1112</v>
      </c>
      <c r="D1282" s="172" t="s">
        <v>4</v>
      </c>
      <c r="E1282" s="174">
        <v>874.45</v>
      </c>
      <c r="F1282" s="174">
        <v>75.17</v>
      </c>
      <c r="G1282" s="174">
        <v>949.62</v>
      </c>
    </row>
    <row r="1283" spans="1:7" ht="25.5" x14ac:dyDescent="0.2">
      <c r="A1283" s="172" t="s">
        <v>5436</v>
      </c>
      <c r="B1283" s="172"/>
      <c r="C1283" s="173" t="s">
        <v>1113</v>
      </c>
      <c r="D1283" s="172" t="s">
        <v>4</v>
      </c>
      <c r="E1283" s="174">
        <v>921.63</v>
      </c>
      <c r="F1283" s="174">
        <v>72.41</v>
      </c>
      <c r="G1283" s="174">
        <v>994.04</v>
      </c>
    </row>
    <row r="1284" spans="1:7" ht="25.5" x14ac:dyDescent="0.2">
      <c r="A1284" s="172" t="s">
        <v>5437</v>
      </c>
      <c r="B1284" s="172"/>
      <c r="C1284" s="173" t="s">
        <v>1114</v>
      </c>
      <c r="D1284" s="172" t="s">
        <v>4</v>
      </c>
      <c r="E1284" s="174">
        <v>970.56</v>
      </c>
      <c r="F1284" s="174">
        <v>72.41</v>
      </c>
      <c r="G1284" s="174">
        <v>1042.97</v>
      </c>
    </row>
    <row r="1285" spans="1:7" ht="25.5" x14ac:dyDescent="0.2">
      <c r="A1285" s="172" t="s">
        <v>5438</v>
      </c>
      <c r="B1285" s="172"/>
      <c r="C1285" s="173" t="s">
        <v>1115</v>
      </c>
      <c r="D1285" s="172" t="s">
        <v>4</v>
      </c>
      <c r="E1285" s="174">
        <v>1026.56</v>
      </c>
      <c r="F1285" s="174">
        <v>72.41</v>
      </c>
      <c r="G1285" s="174">
        <v>1098.97</v>
      </c>
    </row>
    <row r="1286" spans="1:7" ht="25.5" x14ac:dyDescent="0.2">
      <c r="A1286" s="172" t="s">
        <v>5439</v>
      </c>
      <c r="B1286" s="172"/>
      <c r="C1286" s="173" t="s">
        <v>1116</v>
      </c>
      <c r="D1286" s="172" t="s">
        <v>4</v>
      </c>
      <c r="E1286" s="174">
        <v>1558.41</v>
      </c>
      <c r="F1286" s="174">
        <v>94.72</v>
      </c>
      <c r="G1286" s="174">
        <v>1653.13</v>
      </c>
    </row>
    <row r="1287" spans="1:7" ht="25.5" x14ac:dyDescent="0.2">
      <c r="A1287" s="172" t="s">
        <v>5440</v>
      </c>
      <c r="B1287" s="172"/>
      <c r="C1287" s="173" t="s">
        <v>1117</v>
      </c>
      <c r="D1287" s="172" t="s">
        <v>4</v>
      </c>
      <c r="E1287" s="174">
        <v>417.72</v>
      </c>
      <c r="F1287" s="174">
        <v>38.450000000000003</v>
      </c>
      <c r="G1287" s="174">
        <v>456.17</v>
      </c>
    </row>
    <row r="1288" spans="1:7" x14ac:dyDescent="0.25">
      <c r="A1288" s="167" t="s">
        <v>5441</v>
      </c>
      <c r="B1288" s="168" t="s">
        <v>1118</v>
      </c>
      <c r="C1288" s="169"/>
      <c r="D1288" s="170"/>
      <c r="E1288" s="171"/>
      <c r="F1288" s="171"/>
      <c r="G1288" s="171"/>
    </row>
    <row r="1289" spans="1:7" ht="12.75" x14ac:dyDescent="0.2">
      <c r="A1289" s="172" t="s">
        <v>5442</v>
      </c>
      <c r="B1289" s="172"/>
      <c r="C1289" s="173" t="s">
        <v>1119</v>
      </c>
      <c r="D1289" s="172" t="s">
        <v>24</v>
      </c>
      <c r="E1289" s="174">
        <v>55.41</v>
      </c>
      <c r="F1289" s="174">
        <v>27.46</v>
      </c>
      <c r="G1289" s="174">
        <v>82.87</v>
      </c>
    </row>
    <row r="1290" spans="1:7" ht="25.5" x14ac:dyDescent="0.2">
      <c r="A1290" s="172" t="s">
        <v>5443</v>
      </c>
      <c r="B1290" s="172"/>
      <c r="C1290" s="173" t="s">
        <v>1120</v>
      </c>
      <c r="D1290" s="172" t="s">
        <v>51</v>
      </c>
      <c r="E1290" s="174">
        <v>4.68</v>
      </c>
      <c r="F1290" s="174">
        <v>28.25</v>
      </c>
      <c r="G1290" s="174">
        <v>32.93</v>
      </c>
    </row>
    <row r="1291" spans="1:7" ht="38.25" x14ac:dyDescent="0.2">
      <c r="A1291" s="172" t="s">
        <v>5444</v>
      </c>
      <c r="B1291" s="172"/>
      <c r="C1291" s="173" t="s">
        <v>1121</v>
      </c>
      <c r="D1291" s="172" t="s">
        <v>51</v>
      </c>
      <c r="E1291" s="174">
        <v>45.47</v>
      </c>
      <c r="F1291" s="174">
        <v>54.92</v>
      </c>
      <c r="G1291" s="174">
        <v>100.39</v>
      </c>
    </row>
    <row r="1292" spans="1:7" ht="38.25" x14ac:dyDescent="0.2">
      <c r="A1292" s="172" t="s">
        <v>5445</v>
      </c>
      <c r="B1292" s="172"/>
      <c r="C1292" s="173" t="s">
        <v>1122</v>
      </c>
      <c r="D1292" s="172" t="s">
        <v>24</v>
      </c>
      <c r="E1292" s="174">
        <v>1242.0999999999999</v>
      </c>
      <c r="F1292" s="174">
        <v>0</v>
      </c>
      <c r="G1292" s="174">
        <v>1242.0999999999999</v>
      </c>
    </row>
    <row r="1293" spans="1:7" ht="25.5" x14ac:dyDescent="0.2">
      <c r="A1293" s="172" t="s">
        <v>5446</v>
      </c>
      <c r="B1293" s="172"/>
      <c r="C1293" s="173" t="s">
        <v>1123</v>
      </c>
      <c r="D1293" s="172" t="s">
        <v>24</v>
      </c>
      <c r="E1293" s="174">
        <v>692.62</v>
      </c>
      <c r="F1293" s="174">
        <v>0</v>
      </c>
      <c r="G1293" s="174">
        <v>692.62</v>
      </c>
    </row>
    <row r="1294" spans="1:7" ht="25.5" x14ac:dyDescent="0.2">
      <c r="A1294" s="172" t="s">
        <v>5447</v>
      </c>
      <c r="B1294" s="172"/>
      <c r="C1294" s="173" t="s">
        <v>1124</v>
      </c>
      <c r="D1294" s="172" t="s">
        <v>24</v>
      </c>
      <c r="E1294" s="174">
        <v>373.07</v>
      </c>
      <c r="F1294" s="174">
        <v>10.99</v>
      </c>
      <c r="G1294" s="174">
        <v>384.06</v>
      </c>
    </row>
    <row r="1295" spans="1:7" ht="38.25" x14ac:dyDescent="0.2">
      <c r="A1295" s="172" t="s">
        <v>5448</v>
      </c>
      <c r="B1295" s="172"/>
      <c r="C1295" s="173" t="s">
        <v>1125</v>
      </c>
      <c r="D1295" s="172" t="s">
        <v>24</v>
      </c>
      <c r="E1295" s="174">
        <v>1028.47</v>
      </c>
      <c r="F1295" s="174">
        <v>0</v>
      </c>
      <c r="G1295" s="174">
        <v>1028.47</v>
      </c>
    </row>
    <row r="1296" spans="1:7" ht="25.5" x14ac:dyDescent="0.2">
      <c r="A1296" s="172" t="s">
        <v>5449</v>
      </c>
      <c r="B1296" s="172"/>
      <c r="C1296" s="173" t="s">
        <v>1126</v>
      </c>
      <c r="D1296" s="172" t="s">
        <v>24</v>
      </c>
      <c r="E1296" s="174">
        <v>86.09</v>
      </c>
      <c r="F1296" s="174">
        <v>27.46</v>
      </c>
      <c r="G1296" s="174">
        <v>113.55</v>
      </c>
    </row>
    <row r="1297" spans="1:7" ht="25.5" x14ac:dyDescent="0.2">
      <c r="A1297" s="172" t="s">
        <v>5450</v>
      </c>
      <c r="B1297" s="172"/>
      <c r="C1297" s="173" t="s">
        <v>1127</v>
      </c>
      <c r="D1297" s="172" t="s">
        <v>4</v>
      </c>
      <c r="E1297" s="174">
        <v>1230.5</v>
      </c>
      <c r="F1297" s="174">
        <v>32.299999999999997</v>
      </c>
      <c r="G1297" s="174">
        <v>1262.8</v>
      </c>
    </row>
    <row r="1298" spans="1:7" ht="25.5" x14ac:dyDescent="0.2">
      <c r="A1298" s="172" t="s">
        <v>5451</v>
      </c>
      <c r="B1298" s="172"/>
      <c r="C1298" s="173" t="s">
        <v>1128</v>
      </c>
      <c r="D1298" s="172" t="s">
        <v>134</v>
      </c>
      <c r="E1298" s="174">
        <v>495</v>
      </c>
      <c r="F1298" s="174">
        <v>119.1</v>
      </c>
      <c r="G1298" s="174">
        <v>614.1</v>
      </c>
    </row>
    <row r="1299" spans="1:7" ht="25.5" x14ac:dyDescent="0.2">
      <c r="A1299" s="172" t="s">
        <v>5452</v>
      </c>
      <c r="B1299" s="172"/>
      <c r="C1299" s="173" t="s">
        <v>1129</v>
      </c>
      <c r="D1299" s="172" t="s">
        <v>24</v>
      </c>
      <c r="E1299" s="174">
        <v>153.32</v>
      </c>
      <c r="F1299" s="174">
        <v>5.38</v>
      </c>
      <c r="G1299" s="174">
        <v>158.69999999999999</v>
      </c>
    </row>
    <row r="1300" spans="1:7" ht="38.25" x14ac:dyDescent="0.2">
      <c r="A1300" s="172" t="s">
        <v>5453</v>
      </c>
      <c r="B1300" s="172"/>
      <c r="C1300" s="173" t="s">
        <v>1130</v>
      </c>
      <c r="D1300" s="172" t="s">
        <v>24</v>
      </c>
      <c r="E1300" s="174">
        <v>1213.56</v>
      </c>
      <c r="F1300" s="174">
        <v>0</v>
      </c>
      <c r="G1300" s="174">
        <v>1213.56</v>
      </c>
    </row>
    <row r="1301" spans="1:7" ht="38.25" x14ac:dyDescent="0.2">
      <c r="A1301" s="172" t="s">
        <v>5454</v>
      </c>
      <c r="B1301" s="172"/>
      <c r="C1301" s="173" t="s">
        <v>1131</v>
      </c>
      <c r="D1301" s="172" t="s">
        <v>24</v>
      </c>
      <c r="E1301" s="174">
        <v>1219.54</v>
      </c>
      <c r="F1301" s="174">
        <v>0</v>
      </c>
      <c r="G1301" s="174">
        <v>1219.54</v>
      </c>
    </row>
    <row r="1302" spans="1:7" ht="25.5" x14ac:dyDescent="0.2">
      <c r="A1302" s="172" t="s">
        <v>5455</v>
      </c>
      <c r="B1302" s="172"/>
      <c r="C1302" s="173" t="s">
        <v>1132</v>
      </c>
      <c r="D1302" s="172" t="s">
        <v>4</v>
      </c>
      <c r="E1302" s="174">
        <v>681.06</v>
      </c>
      <c r="F1302" s="174">
        <v>16.149999999999999</v>
      </c>
      <c r="G1302" s="174">
        <v>697.21</v>
      </c>
    </row>
    <row r="1303" spans="1:7" ht="12.75" x14ac:dyDescent="0.2">
      <c r="A1303" s="172" t="s">
        <v>5456</v>
      </c>
      <c r="B1303" s="172"/>
      <c r="C1303" s="173" t="s">
        <v>1133</v>
      </c>
      <c r="D1303" s="172" t="s">
        <v>24</v>
      </c>
      <c r="E1303" s="174">
        <v>239.41</v>
      </c>
      <c r="F1303" s="174">
        <v>56.22</v>
      </c>
      <c r="G1303" s="174">
        <v>295.63</v>
      </c>
    </row>
    <row r="1304" spans="1:7" s="175" customFormat="1" ht="25.5" x14ac:dyDescent="0.2">
      <c r="A1304" s="172" t="s">
        <v>5457</v>
      </c>
      <c r="B1304" s="172"/>
      <c r="C1304" s="173" t="s">
        <v>1134</v>
      </c>
      <c r="D1304" s="172" t="s">
        <v>24</v>
      </c>
      <c r="E1304" s="174">
        <v>448.94</v>
      </c>
      <c r="F1304" s="174">
        <v>54.92</v>
      </c>
      <c r="G1304" s="174">
        <v>503.86</v>
      </c>
    </row>
    <row r="1305" spans="1:7" ht="38.25" x14ac:dyDescent="0.2">
      <c r="A1305" s="172" t="s">
        <v>5458</v>
      </c>
      <c r="B1305" s="172"/>
      <c r="C1305" s="173" t="s">
        <v>1135</v>
      </c>
      <c r="D1305" s="172" t="s">
        <v>51</v>
      </c>
      <c r="E1305" s="174">
        <v>57.76</v>
      </c>
      <c r="F1305" s="174">
        <v>5.65</v>
      </c>
      <c r="G1305" s="174">
        <v>63.41</v>
      </c>
    </row>
    <row r="1306" spans="1:7" x14ac:dyDescent="0.25">
      <c r="A1306" s="167" t="s">
        <v>5459</v>
      </c>
      <c r="B1306" s="168" t="s">
        <v>5460</v>
      </c>
      <c r="C1306" s="169"/>
      <c r="D1306" s="170"/>
      <c r="E1306" s="171"/>
      <c r="F1306" s="171"/>
      <c r="G1306" s="171"/>
    </row>
    <row r="1307" spans="1:7" ht="25.5" x14ac:dyDescent="0.2">
      <c r="A1307" s="172" t="s">
        <v>5461</v>
      </c>
      <c r="B1307" s="172"/>
      <c r="C1307" s="173" t="s">
        <v>1136</v>
      </c>
      <c r="D1307" s="172" t="s">
        <v>24</v>
      </c>
      <c r="E1307" s="174">
        <v>128.03</v>
      </c>
      <c r="F1307" s="174">
        <v>38.409999999999997</v>
      </c>
      <c r="G1307" s="174">
        <v>166.44</v>
      </c>
    </row>
    <row r="1308" spans="1:7" ht="12.75" x14ac:dyDescent="0.2">
      <c r="A1308" s="172" t="s">
        <v>5462</v>
      </c>
      <c r="B1308" s="172"/>
      <c r="C1308" s="173" t="s">
        <v>1137</v>
      </c>
      <c r="D1308" s="172" t="s">
        <v>4</v>
      </c>
      <c r="E1308" s="174">
        <v>256.77</v>
      </c>
      <c r="F1308" s="174">
        <v>77.91</v>
      </c>
      <c r="G1308" s="174">
        <v>334.68</v>
      </c>
    </row>
    <row r="1309" spans="1:7" ht="12.75" x14ac:dyDescent="0.2">
      <c r="A1309" s="172" t="s">
        <v>5463</v>
      </c>
      <c r="B1309" s="172"/>
      <c r="C1309" s="173" t="s">
        <v>1138</v>
      </c>
      <c r="D1309" s="172" t="s">
        <v>4</v>
      </c>
      <c r="E1309" s="174">
        <v>256.49</v>
      </c>
      <c r="F1309" s="174">
        <v>77.91</v>
      </c>
      <c r="G1309" s="174">
        <v>334.4</v>
      </c>
    </row>
    <row r="1310" spans="1:7" ht="12.75" x14ac:dyDescent="0.2">
      <c r="A1310" s="172" t="s">
        <v>5464</v>
      </c>
      <c r="B1310" s="172"/>
      <c r="C1310" s="173" t="s">
        <v>1139</v>
      </c>
      <c r="D1310" s="172" t="s">
        <v>4</v>
      </c>
      <c r="E1310" s="174">
        <v>260.57</v>
      </c>
      <c r="F1310" s="174">
        <v>77.91</v>
      </c>
      <c r="G1310" s="174">
        <v>338.48</v>
      </c>
    </row>
    <row r="1311" spans="1:7" ht="12.75" x14ac:dyDescent="0.2">
      <c r="A1311" s="172" t="s">
        <v>5465</v>
      </c>
      <c r="B1311" s="172"/>
      <c r="C1311" s="173" t="s">
        <v>1140</v>
      </c>
      <c r="D1311" s="172" t="s">
        <v>4</v>
      </c>
      <c r="E1311" s="174">
        <v>273.18</v>
      </c>
      <c r="F1311" s="174">
        <v>77.91</v>
      </c>
      <c r="G1311" s="174">
        <v>351.09</v>
      </c>
    </row>
    <row r="1312" spans="1:7" ht="12.75" x14ac:dyDescent="0.2">
      <c r="A1312" s="172" t="s">
        <v>5466</v>
      </c>
      <c r="B1312" s="172"/>
      <c r="C1312" s="173" t="s">
        <v>1141</v>
      </c>
      <c r="D1312" s="172" t="s">
        <v>4</v>
      </c>
      <c r="E1312" s="174">
        <v>333.41</v>
      </c>
      <c r="F1312" s="174">
        <v>77.91</v>
      </c>
      <c r="G1312" s="174">
        <v>411.32</v>
      </c>
    </row>
    <row r="1313" spans="1:7" ht="12.75" x14ac:dyDescent="0.2">
      <c r="A1313" s="172" t="s">
        <v>5467</v>
      </c>
      <c r="B1313" s="172"/>
      <c r="C1313" s="173" t="s">
        <v>1142</v>
      </c>
      <c r="D1313" s="172" t="s">
        <v>4</v>
      </c>
      <c r="E1313" s="174">
        <v>444.44</v>
      </c>
      <c r="F1313" s="174">
        <v>97.3</v>
      </c>
      <c r="G1313" s="174">
        <v>541.74</v>
      </c>
    </row>
    <row r="1314" spans="1:7" ht="12.75" x14ac:dyDescent="0.2">
      <c r="A1314" s="172" t="s">
        <v>5468</v>
      </c>
      <c r="B1314" s="172"/>
      <c r="C1314" s="173" t="s">
        <v>1143</v>
      </c>
      <c r="D1314" s="172" t="s">
        <v>4</v>
      </c>
      <c r="E1314" s="174">
        <v>460.14</v>
      </c>
      <c r="F1314" s="174">
        <v>112.59</v>
      </c>
      <c r="G1314" s="174">
        <v>572.73</v>
      </c>
    </row>
    <row r="1315" spans="1:7" ht="25.5" x14ac:dyDescent="0.2">
      <c r="A1315" s="172" t="s">
        <v>5469</v>
      </c>
      <c r="B1315" s="172"/>
      <c r="C1315" s="173" t="s">
        <v>1144</v>
      </c>
      <c r="D1315" s="172" t="s">
        <v>4</v>
      </c>
      <c r="E1315" s="174">
        <v>185.73</v>
      </c>
      <c r="F1315" s="174">
        <v>38.450000000000003</v>
      </c>
      <c r="G1315" s="174">
        <v>224.18</v>
      </c>
    </row>
    <row r="1316" spans="1:7" ht="25.5" x14ac:dyDescent="0.2">
      <c r="A1316" s="172" t="s">
        <v>5470</v>
      </c>
      <c r="B1316" s="172"/>
      <c r="C1316" s="173" t="s">
        <v>1145</v>
      </c>
      <c r="D1316" s="172" t="s">
        <v>4</v>
      </c>
      <c r="E1316" s="174">
        <v>189.53</v>
      </c>
      <c r="F1316" s="174">
        <v>38.450000000000003</v>
      </c>
      <c r="G1316" s="174">
        <v>227.98</v>
      </c>
    </row>
    <row r="1317" spans="1:7" ht="25.5" x14ac:dyDescent="0.2">
      <c r="A1317" s="172" t="s">
        <v>5471</v>
      </c>
      <c r="B1317" s="172"/>
      <c r="C1317" s="173" t="s">
        <v>1146</v>
      </c>
      <c r="D1317" s="172" t="s">
        <v>4</v>
      </c>
      <c r="E1317" s="174">
        <v>202.14</v>
      </c>
      <c r="F1317" s="174">
        <v>38.450000000000003</v>
      </c>
      <c r="G1317" s="174">
        <v>240.59</v>
      </c>
    </row>
    <row r="1318" spans="1:7" ht="25.5" x14ac:dyDescent="0.2">
      <c r="A1318" s="172" t="s">
        <v>5472</v>
      </c>
      <c r="B1318" s="172"/>
      <c r="C1318" s="173" t="s">
        <v>1147</v>
      </c>
      <c r="D1318" s="172" t="s">
        <v>24</v>
      </c>
      <c r="E1318" s="174">
        <v>162.85</v>
      </c>
      <c r="F1318" s="174">
        <v>36.770000000000003</v>
      </c>
      <c r="G1318" s="174">
        <v>199.62</v>
      </c>
    </row>
    <row r="1319" spans="1:7" ht="12.75" x14ac:dyDescent="0.2">
      <c r="A1319" s="172" t="s">
        <v>5473</v>
      </c>
      <c r="B1319" s="172"/>
      <c r="C1319" s="173" t="s">
        <v>1148</v>
      </c>
      <c r="D1319" s="172" t="s">
        <v>4</v>
      </c>
      <c r="E1319" s="174">
        <v>145.91</v>
      </c>
      <c r="F1319" s="174">
        <v>38.450000000000003</v>
      </c>
      <c r="G1319" s="174">
        <v>184.36</v>
      </c>
    </row>
    <row r="1320" spans="1:7" ht="12.75" x14ac:dyDescent="0.2">
      <c r="A1320" s="172" t="s">
        <v>5474</v>
      </c>
      <c r="B1320" s="172"/>
      <c r="C1320" s="173" t="s">
        <v>1149</v>
      </c>
      <c r="D1320" s="172" t="s">
        <v>4</v>
      </c>
      <c r="E1320" s="174">
        <v>255.6</v>
      </c>
      <c r="F1320" s="174">
        <v>38.450000000000003</v>
      </c>
      <c r="G1320" s="174">
        <v>294.05</v>
      </c>
    </row>
    <row r="1321" spans="1:7" ht="12.75" x14ac:dyDescent="0.2">
      <c r="A1321" s="172" t="s">
        <v>5475</v>
      </c>
      <c r="B1321" s="172"/>
      <c r="C1321" s="173" t="s">
        <v>1150</v>
      </c>
      <c r="D1321" s="172" t="s">
        <v>4</v>
      </c>
      <c r="E1321" s="174">
        <v>259.39999999999998</v>
      </c>
      <c r="F1321" s="174">
        <v>38.450000000000003</v>
      </c>
      <c r="G1321" s="174">
        <v>297.85000000000002</v>
      </c>
    </row>
    <row r="1322" spans="1:7" ht="12.75" x14ac:dyDescent="0.2">
      <c r="A1322" s="172" t="s">
        <v>5476</v>
      </c>
      <c r="B1322" s="172"/>
      <c r="C1322" s="173" t="s">
        <v>1151</v>
      </c>
      <c r="D1322" s="172" t="s">
        <v>4</v>
      </c>
      <c r="E1322" s="174">
        <v>335.19</v>
      </c>
      <c r="F1322" s="174">
        <v>72.41</v>
      </c>
      <c r="G1322" s="174">
        <v>407.6</v>
      </c>
    </row>
    <row r="1323" spans="1:7" ht="12.75" x14ac:dyDescent="0.2">
      <c r="A1323" s="172" t="s">
        <v>5477</v>
      </c>
      <c r="B1323" s="172"/>
      <c r="C1323" s="173" t="s">
        <v>1152</v>
      </c>
      <c r="D1323" s="172" t="s">
        <v>4</v>
      </c>
      <c r="E1323" s="174">
        <v>343.68</v>
      </c>
      <c r="F1323" s="174">
        <v>72.41</v>
      </c>
      <c r="G1323" s="174">
        <v>416.09</v>
      </c>
    </row>
    <row r="1324" spans="1:7" ht="12.75" x14ac:dyDescent="0.2">
      <c r="A1324" s="172" t="s">
        <v>5478</v>
      </c>
      <c r="B1324" s="172"/>
      <c r="C1324" s="173" t="s">
        <v>1153</v>
      </c>
      <c r="D1324" s="172" t="s">
        <v>4</v>
      </c>
      <c r="E1324" s="174">
        <v>360.69</v>
      </c>
      <c r="F1324" s="174">
        <v>72.41</v>
      </c>
      <c r="G1324" s="174">
        <v>433.1</v>
      </c>
    </row>
    <row r="1325" spans="1:7" ht="12.75" x14ac:dyDescent="0.2">
      <c r="A1325" s="172" t="s">
        <v>5479</v>
      </c>
      <c r="B1325" s="172"/>
      <c r="C1325" s="173" t="s">
        <v>1154</v>
      </c>
      <c r="D1325" s="172" t="s">
        <v>4</v>
      </c>
      <c r="E1325" s="174">
        <v>471.15</v>
      </c>
      <c r="F1325" s="174">
        <v>94.72</v>
      </c>
      <c r="G1325" s="174">
        <v>565.87</v>
      </c>
    </row>
    <row r="1326" spans="1:7" ht="12.75" x14ac:dyDescent="0.2">
      <c r="A1326" s="172" t="s">
        <v>5480</v>
      </c>
      <c r="B1326" s="172"/>
      <c r="C1326" s="173" t="s">
        <v>1155</v>
      </c>
      <c r="D1326" s="172" t="s">
        <v>4</v>
      </c>
      <c r="E1326" s="174">
        <v>479.4</v>
      </c>
      <c r="F1326" s="174">
        <v>94.72</v>
      </c>
      <c r="G1326" s="174">
        <v>574.12</v>
      </c>
    </row>
    <row r="1327" spans="1:7" ht="12.75" x14ac:dyDescent="0.2">
      <c r="A1327" s="172" t="s">
        <v>5481</v>
      </c>
      <c r="B1327" s="172"/>
      <c r="C1327" s="173" t="s">
        <v>1156</v>
      </c>
      <c r="D1327" s="172" t="s">
        <v>4</v>
      </c>
      <c r="E1327" s="174">
        <v>496.37</v>
      </c>
      <c r="F1327" s="174">
        <v>94.72</v>
      </c>
      <c r="G1327" s="174">
        <v>591.09</v>
      </c>
    </row>
    <row r="1328" spans="1:7" ht="12.75" x14ac:dyDescent="0.2">
      <c r="A1328" s="172" t="s">
        <v>5482</v>
      </c>
      <c r="B1328" s="172"/>
      <c r="C1328" s="173" t="s">
        <v>1157</v>
      </c>
      <c r="D1328" s="172" t="s">
        <v>4</v>
      </c>
      <c r="E1328" s="174">
        <v>291.17</v>
      </c>
      <c r="F1328" s="174">
        <v>38.450000000000003</v>
      </c>
      <c r="G1328" s="174">
        <v>329.62</v>
      </c>
    </row>
    <row r="1329" spans="1:7" ht="12.75" x14ac:dyDescent="0.2">
      <c r="A1329" s="172" t="s">
        <v>5483</v>
      </c>
      <c r="B1329" s="172"/>
      <c r="C1329" s="173" t="s">
        <v>1158</v>
      </c>
      <c r="D1329" s="172" t="s">
        <v>4</v>
      </c>
      <c r="E1329" s="174">
        <v>331.06</v>
      </c>
      <c r="F1329" s="174">
        <v>38.450000000000003</v>
      </c>
      <c r="G1329" s="174">
        <v>369.51</v>
      </c>
    </row>
    <row r="1330" spans="1:7" ht="25.5" x14ac:dyDescent="0.2">
      <c r="A1330" s="172" t="s">
        <v>5484</v>
      </c>
      <c r="B1330" s="172"/>
      <c r="C1330" s="173" t="s">
        <v>19419</v>
      </c>
      <c r="D1330" s="172" t="s">
        <v>4</v>
      </c>
      <c r="E1330" s="174">
        <v>522.94000000000005</v>
      </c>
      <c r="F1330" s="174">
        <v>97.3</v>
      </c>
      <c r="G1330" s="174">
        <v>620.24</v>
      </c>
    </row>
    <row r="1331" spans="1:7" x14ac:dyDescent="0.25">
      <c r="A1331" s="167" t="s">
        <v>5485</v>
      </c>
      <c r="B1331" s="168" t="s">
        <v>1159</v>
      </c>
      <c r="C1331" s="169"/>
      <c r="D1331" s="170"/>
      <c r="E1331" s="171"/>
      <c r="F1331" s="171"/>
      <c r="G1331" s="171"/>
    </row>
    <row r="1332" spans="1:7" ht="25.5" x14ac:dyDescent="0.2">
      <c r="A1332" s="172" t="s">
        <v>5486</v>
      </c>
      <c r="B1332" s="172"/>
      <c r="C1332" s="173" t="s">
        <v>1160</v>
      </c>
      <c r="D1332" s="172" t="s">
        <v>24</v>
      </c>
      <c r="E1332" s="174">
        <v>141.1</v>
      </c>
      <c r="F1332" s="174">
        <v>38.409999999999997</v>
      </c>
      <c r="G1332" s="174">
        <v>179.51</v>
      </c>
    </row>
    <row r="1333" spans="1:7" ht="25.5" x14ac:dyDescent="0.2">
      <c r="A1333" s="172" t="s">
        <v>5487</v>
      </c>
      <c r="B1333" s="172"/>
      <c r="C1333" s="173" t="s">
        <v>1161</v>
      </c>
      <c r="D1333" s="172" t="s">
        <v>4</v>
      </c>
      <c r="E1333" s="174">
        <v>263.7</v>
      </c>
      <c r="F1333" s="174">
        <v>77.91</v>
      </c>
      <c r="G1333" s="174">
        <v>341.61</v>
      </c>
    </row>
    <row r="1334" spans="1:7" ht="25.5" x14ac:dyDescent="0.2">
      <c r="A1334" s="172" t="s">
        <v>5488</v>
      </c>
      <c r="B1334" s="172"/>
      <c r="C1334" s="173" t="s">
        <v>1162</v>
      </c>
      <c r="D1334" s="172" t="s">
        <v>4</v>
      </c>
      <c r="E1334" s="174">
        <v>269.10000000000002</v>
      </c>
      <c r="F1334" s="174">
        <v>77.91</v>
      </c>
      <c r="G1334" s="174">
        <v>347.01</v>
      </c>
    </row>
    <row r="1335" spans="1:7" ht="25.5" x14ac:dyDescent="0.2">
      <c r="A1335" s="172" t="s">
        <v>5489</v>
      </c>
      <c r="B1335" s="172"/>
      <c r="C1335" s="173" t="s">
        <v>1163</v>
      </c>
      <c r="D1335" s="172" t="s">
        <v>4</v>
      </c>
      <c r="E1335" s="174">
        <v>295.16000000000003</v>
      </c>
      <c r="F1335" s="174">
        <v>77.91</v>
      </c>
      <c r="G1335" s="174">
        <v>373.07</v>
      </c>
    </row>
    <row r="1336" spans="1:7" ht="25.5" x14ac:dyDescent="0.2">
      <c r="A1336" s="172" t="s">
        <v>5490</v>
      </c>
      <c r="B1336" s="172"/>
      <c r="C1336" s="173" t="s">
        <v>1164</v>
      </c>
      <c r="D1336" s="172" t="s">
        <v>4</v>
      </c>
      <c r="E1336" s="174">
        <v>431.34</v>
      </c>
      <c r="F1336" s="174">
        <v>77.91</v>
      </c>
      <c r="G1336" s="174">
        <v>509.25</v>
      </c>
    </row>
    <row r="1337" spans="1:7" ht="25.5" x14ac:dyDescent="0.2">
      <c r="A1337" s="172" t="s">
        <v>5491</v>
      </c>
      <c r="B1337" s="172"/>
      <c r="C1337" s="173" t="s">
        <v>1165</v>
      </c>
      <c r="D1337" s="172" t="s">
        <v>24</v>
      </c>
      <c r="E1337" s="174">
        <v>175.92</v>
      </c>
      <c r="F1337" s="174">
        <v>36.770000000000003</v>
      </c>
      <c r="G1337" s="174">
        <v>212.69</v>
      </c>
    </row>
    <row r="1338" spans="1:7" ht="25.5" x14ac:dyDescent="0.2">
      <c r="A1338" s="172" t="s">
        <v>5492</v>
      </c>
      <c r="B1338" s="172"/>
      <c r="C1338" s="173" t="s">
        <v>1166</v>
      </c>
      <c r="D1338" s="172" t="s">
        <v>4</v>
      </c>
      <c r="E1338" s="174">
        <v>342.4</v>
      </c>
      <c r="F1338" s="174">
        <v>72.41</v>
      </c>
      <c r="G1338" s="174">
        <v>414.81</v>
      </c>
    </row>
    <row r="1339" spans="1:7" ht="25.5" x14ac:dyDescent="0.2">
      <c r="A1339" s="172" t="s">
        <v>5493</v>
      </c>
      <c r="B1339" s="172"/>
      <c r="C1339" s="173" t="s">
        <v>1167</v>
      </c>
      <c r="D1339" s="172" t="s">
        <v>4</v>
      </c>
      <c r="E1339" s="174">
        <v>352.21</v>
      </c>
      <c r="F1339" s="174">
        <v>72.41</v>
      </c>
      <c r="G1339" s="174">
        <v>424.62</v>
      </c>
    </row>
    <row r="1340" spans="1:7" ht="25.5" x14ac:dyDescent="0.2">
      <c r="A1340" s="172" t="s">
        <v>5494</v>
      </c>
      <c r="B1340" s="172"/>
      <c r="C1340" s="173" t="s">
        <v>1168</v>
      </c>
      <c r="D1340" s="172" t="s">
        <v>4</v>
      </c>
      <c r="E1340" s="174">
        <v>382.67</v>
      </c>
      <c r="F1340" s="174">
        <v>72.41</v>
      </c>
      <c r="G1340" s="174">
        <v>455.08</v>
      </c>
    </row>
    <row r="1341" spans="1:7" ht="25.5" x14ac:dyDescent="0.2">
      <c r="A1341" s="172" t="s">
        <v>5495</v>
      </c>
      <c r="B1341" s="172"/>
      <c r="C1341" s="173" t="s">
        <v>1169</v>
      </c>
      <c r="D1341" s="172" t="s">
        <v>4</v>
      </c>
      <c r="E1341" s="174">
        <v>491.29</v>
      </c>
      <c r="F1341" s="174">
        <v>72.41</v>
      </c>
      <c r="G1341" s="174">
        <v>563.70000000000005</v>
      </c>
    </row>
    <row r="1342" spans="1:7" x14ac:dyDescent="0.25">
      <c r="A1342" s="167" t="s">
        <v>5496</v>
      </c>
      <c r="B1342" s="168" t="s">
        <v>19338</v>
      </c>
      <c r="C1342" s="169"/>
      <c r="D1342" s="170"/>
      <c r="E1342" s="171"/>
      <c r="F1342" s="171"/>
      <c r="G1342" s="171"/>
    </row>
    <row r="1343" spans="1:7" ht="38.25" x14ac:dyDescent="0.2">
      <c r="A1343" s="172" t="s">
        <v>5497</v>
      </c>
      <c r="B1343" s="172"/>
      <c r="C1343" s="173" t="s">
        <v>5498</v>
      </c>
      <c r="D1343" s="172" t="s">
        <v>4</v>
      </c>
      <c r="E1343" s="174">
        <v>467.99</v>
      </c>
      <c r="F1343" s="174">
        <v>0</v>
      </c>
      <c r="G1343" s="174">
        <v>467.99</v>
      </c>
    </row>
    <row r="1344" spans="1:7" x14ac:dyDescent="0.25">
      <c r="A1344" s="167" t="s">
        <v>5499</v>
      </c>
      <c r="B1344" s="168" t="s">
        <v>19339</v>
      </c>
      <c r="C1344" s="169"/>
      <c r="D1344" s="170"/>
      <c r="E1344" s="171"/>
      <c r="F1344" s="171"/>
      <c r="G1344" s="171"/>
    </row>
    <row r="1345" spans="1:7" ht="51" x14ac:dyDescent="0.2">
      <c r="A1345" s="172" t="s">
        <v>5500</v>
      </c>
      <c r="B1345" s="172"/>
      <c r="C1345" s="173" t="s">
        <v>5501</v>
      </c>
      <c r="D1345" s="172" t="s">
        <v>4</v>
      </c>
      <c r="E1345" s="174">
        <v>555.87</v>
      </c>
      <c r="F1345" s="174">
        <v>0</v>
      </c>
      <c r="G1345" s="174">
        <v>555.87</v>
      </c>
    </row>
    <row r="1346" spans="1:7" ht="51" x14ac:dyDescent="0.2">
      <c r="A1346" s="172" t="s">
        <v>5502</v>
      </c>
      <c r="B1346" s="172"/>
      <c r="C1346" s="173" t="s">
        <v>5503</v>
      </c>
      <c r="D1346" s="172" t="s">
        <v>4</v>
      </c>
      <c r="E1346" s="174">
        <v>588.19000000000005</v>
      </c>
      <c r="F1346" s="174">
        <v>0</v>
      </c>
      <c r="G1346" s="174">
        <v>588.19000000000005</v>
      </c>
    </row>
    <row r="1347" spans="1:7" ht="51" x14ac:dyDescent="0.2">
      <c r="A1347" s="172" t="s">
        <v>5504</v>
      </c>
      <c r="B1347" s="172"/>
      <c r="C1347" s="173" t="s">
        <v>5505</v>
      </c>
      <c r="D1347" s="172" t="s">
        <v>4</v>
      </c>
      <c r="E1347" s="174">
        <v>583</v>
      </c>
      <c r="F1347" s="174">
        <v>0</v>
      </c>
      <c r="G1347" s="174">
        <v>583</v>
      </c>
    </row>
    <row r="1348" spans="1:7" ht="63.75" x14ac:dyDescent="0.2">
      <c r="A1348" s="172" t="s">
        <v>5506</v>
      </c>
      <c r="B1348" s="172"/>
      <c r="C1348" s="173" t="s">
        <v>5507</v>
      </c>
      <c r="D1348" s="172" t="s">
        <v>4</v>
      </c>
      <c r="E1348" s="174">
        <v>496.69</v>
      </c>
      <c r="F1348" s="174">
        <v>0</v>
      </c>
      <c r="G1348" s="174">
        <v>496.69</v>
      </c>
    </row>
    <row r="1349" spans="1:7" ht="51" x14ac:dyDescent="0.2">
      <c r="A1349" s="172" t="s">
        <v>5508</v>
      </c>
      <c r="B1349" s="172"/>
      <c r="C1349" s="173" t="s">
        <v>5509</v>
      </c>
      <c r="D1349" s="172" t="s">
        <v>4</v>
      </c>
      <c r="E1349" s="174">
        <v>595.72</v>
      </c>
      <c r="F1349" s="174">
        <v>0</v>
      </c>
      <c r="G1349" s="174">
        <v>595.72</v>
      </c>
    </row>
    <row r="1350" spans="1:7" ht="63.75" x14ac:dyDescent="0.2">
      <c r="A1350" s="172" t="s">
        <v>5510</v>
      </c>
      <c r="B1350" s="172"/>
      <c r="C1350" s="173" t="s">
        <v>5511</v>
      </c>
      <c r="D1350" s="172" t="s">
        <v>4</v>
      </c>
      <c r="E1350" s="174">
        <v>806.45</v>
      </c>
      <c r="F1350" s="174">
        <v>0</v>
      </c>
      <c r="G1350" s="174">
        <v>806.45</v>
      </c>
    </row>
    <row r="1351" spans="1:7" x14ac:dyDescent="0.25">
      <c r="A1351" s="167" t="s">
        <v>5512</v>
      </c>
      <c r="B1351" s="168" t="s">
        <v>1170</v>
      </c>
      <c r="C1351" s="169"/>
      <c r="D1351" s="170"/>
      <c r="E1351" s="171"/>
      <c r="F1351" s="171"/>
      <c r="G1351" s="171"/>
    </row>
    <row r="1352" spans="1:7" ht="12.75" x14ac:dyDescent="0.2">
      <c r="A1352" s="172" t="s">
        <v>5513</v>
      </c>
      <c r="B1352" s="172"/>
      <c r="C1352" s="173" t="s">
        <v>1171</v>
      </c>
      <c r="D1352" s="172" t="s">
        <v>4</v>
      </c>
      <c r="E1352" s="174">
        <v>1.3</v>
      </c>
      <c r="F1352" s="174">
        <v>36.72</v>
      </c>
      <c r="G1352" s="174">
        <v>38.020000000000003</v>
      </c>
    </row>
    <row r="1353" spans="1:7" ht="12.75" x14ac:dyDescent="0.2">
      <c r="A1353" s="172" t="s">
        <v>5514</v>
      </c>
      <c r="B1353" s="172"/>
      <c r="C1353" s="173" t="s">
        <v>1172</v>
      </c>
      <c r="D1353" s="172" t="s">
        <v>4</v>
      </c>
      <c r="E1353" s="174">
        <v>0</v>
      </c>
      <c r="F1353" s="174">
        <v>43.93</v>
      </c>
      <c r="G1353" s="174">
        <v>43.93</v>
      </c>
    </row>
    <row r="1354" spans="1:7" ht="12.75" x14ac:dyDescent="0.2">
      <c r="A1354" s="172" t="s">
        <v>5515</v>
      </c>
      <c r="B1354" s="172"/>
      <c r="C1354" s="173" t="s">
        <v>1173</v>
      </c>
      <c r="D1354" s="172" t="s">
        <v>51</v>
      </c>
      <c r="E1354" s="174">
        <v>0</v>
      </c>
      <c r="F1354" s="174">
        <v>1.37</v>
      </c>
      <c r="G1354" s="174">
        <v>1.37</v>
      </c>
    </row>
    <row r="1355" spans="1:7" ht="12.75" x14ac:dyDescent="0.2">
      <c r="A1355" s="172" t="s">
        <v>5516</v>
      </c>
      <c r="B1355" s="172"/>
      <c r="C1355" s="173" t="s">
        <v>1174</v>
      </c>
      <c r="D1355" s="172" t="s">
        <v>51</v>
      </c>
      <c r="E1355" s="174">
        <v>23.44</v>
      </c>
      <c r="F1355" s="174">
        <v>8.4700000000000006</v>
      </c>
      <c r="G1355" s="174">
        <v>31.91</v>
      </c>
    </row>
    <row r="1356" spans="1:7" ht="25.5" x14ac:dyDescent="0.2">
      <c r="A1356" s="172" t="s">
        <v>5517</v>
      </c>
      <c r="B1356" s="172"/>
      <c r="C1356" s="173" t="s">
        <v>1175</v>
      </c>
      <c r="D1356" s="172" t="s">
        <v>24</v>
      </c>
      <c r="E1356" s="174">
        <v>837.57</v>
      </c>
      <c r="F1356" s="174">
        <v>109.84</v>
      </c>
      <c r="G1356" s="174">
        <v>947.41</v>
      </c>
    </row>
    <row r="1357" spans="1:7" ht="12.75" x14ac:dyDescent="0.2">
      <c r="A1357" s="172" t="s">
        <v>5518</v>
      </c>
      <c r="B1357" s="172"/>
      <c r="C1357" s="173" t="s">
        <v>1176</v>
      </c>
      <c r="D1357" s="172" t="s">
        <v>51</v>
      </c>
      <c r="E1357" s="174">
        <v>2.96</v>
      </c>
      <c r="F1357" s="174">
        <v>1.37</v>
      </c>
      <c r="G1357" s="174">
        <v>4.33</v>
      </c>
    </row>
    <row r="1358" spans="1:7" ht="12.75" x14ac:dyDescent="0.2">
      <c r="A1358" s="172" t="s">
        <v>5519</v>
      </c>
      <c r="B1358" s="172"/>
      <c r="C1358" s="173" t="s">
        <v>1177</v>
      </c>
      <c r="D1358" s="172" t="s">
        <v>4</v>
      </c>
      <c r="E1358" s="174">
        <v>187.22</v>
      </c>
      <c r="F1358" s="174">
        <v>0</v>
      </c>
      <c r="G1358" s="174">
        <v>187.22</v>
      </c>
    </row>
    <row r="1359" spans="1:7" ht="12.75" x14ac:dyDescent="0.2">
      <c r="A1359" s="172" t="s">
        <v>5520</v>
      </c>
      <c r="B1359" s="172"/>
      <c r="C1359" s="173" t="s">
        <v>1178</v>
      </c>
      <c r="D1359" s="172" t="s">
        <v>24</v>
      </c>
      <c r="E1359" s="174">
        <v>447.69</v>
      </c>
      <c r="F1359" s="174">
        <v>13.73</v>
      </c>
      <c r="G1359" s="174">
        <v>461.42</v>
      </c>
    </row>
    <row r="1360" spans="1:7" ht="25.5" x14ac:dyDescent="0.2">
      <c r="A1360" s="172" t="s">
        <v>5521</v>
      </c>
      <c r="B1360" s="172"/>
      <c r="C1360" s="173" t="s">
        <v>1179</v>
      </c>
      <c r="D1360" s="172" t="s">
        <v>24</v>
      </c>
      <c r="E1360" s="174">
        <v>105.51</v>
      </c>
      <c r="F1360" s="174">
        <v>13.73</v>
      </c>
      <c r="G1360" s="174">
        <v>119.24</v>
      </c>
    </row>
    <row r="1361" spans="1:7" ht="25.5" x14ac:dyDescent="0.2">
      <c r="A1361" s="172" t="s">
        <v>5522</v>
      </c>
      <c r="B1361" s="172"/>
      <c r="C1361" s="173" t="s">
        <v>1180</v>
      </c>
      <c r="D1361" s="172" t="s">
        <v>24</v>
      </c>
      <c r="E1361" s="174">
        <v>509.15</v>
      </c>
      <c r="F1361" s="174">
        <v>13.73</v>
      </c>
      <c r="G1361" s="174">
        <v>522.88</v>
      </c>
    </row>
    <row r="1362" spans="1:7" ht="12.75" x14ac:dyDescent="0.2">
      <c r="A1362" s="172" t="s">
        <v>5523</v>
      </c>
      <c r="B1362" s="172"/>
      <c r="C1362" s="173" t="s">
        <v>1181</v>
      </c>
      <c r="D1362" s="172" t="s">
        <v>4</v>
      </c>
      <c r="E1362" s="174">
        <v>419.98</v>
      </c>
      <c r="F1362" s="174">
        <v>41.19</v>
      </c>
      <c r="G1362" s="174">
        <v>461.17</v>
      </c>
    </row>
    <row r="1363" spans="1:7" ht="12.75" x14ac:dyDescent="0.2">
      <c r="A1363" s="172" t="s">
        <v>5524</v>
      </c>
      <c r="B1363" s="172"/>
      <c r="C1363" s="173" t="s">
        <v>1182</v>
      </c>
      <c r="D1363" s="172" t="s">
        <v>4</v>
      </c>
      <c r="E1363" s="174">
        <v>393.41</v>
      </c>
      <c r="F1363" s="174">
        <v>41.19</v>
      </c>
      <c r="G1363" s="174">
        <v>434.6</v>
      </c>
    </row>
    <row r="1364" spans="1:7" ht="12.75" x14ac:dyDescent="0.2">
      <c r="A1364" s="172" t="s">
        <v>5525</v>
      </c>
      <c r="B1364" s="172"/>
      <c r="C1364" s="173" t="s">
        <v>1183</v>
      </c>
      <c r="D1364" s="172" t="s">
        <v>4</v>
      </c>
      <c r="E1364" s="174">
        <v>478.15</v>
      </c>
      <c r="F1364" s="174">
        <v>41.19</v>
      </c>
      <c r="G1364" s="174">
        <v>519.34</v>
      </c>
    </row>
    <row r="1365" spans="1:7" ht="12.75" x14ac:dyDescent="0.2">
      <c r="A1365" s="172" t="s">
        <v>5526</v>
      </c>
      <c r="B1365" s="172"/>
      <c r="C1365" s="173" t="s">
        <v>1184</v>
      </c>
      <c r="D1365" s="172" t="s">
        <v>4</v>
      </c>
      <c r="E1365" s="174">
        <v>113.65</v>
      </c>
      <c r="F1365" s="174">
        <v>41.19</v>
      </c>
      <c r="G1365" s="174">
        <v>154.84</v>
      </c>
    </row>
    <row r="1366" spans="1:7" ht="12.75" x14ac:dyDescent="0.2">
      <c r="A1366" s="172" t="s">
        <v>5527</v>
      </c>
      <c r="B1366" s="172"/>
      <c r="C1366" s="173" t="s">
        <v>1185</v>
      </c>
      <c r="D1366" s="172" t="s">
        <v>4</v>
      </c>
      <c r="E1366" s="174">
        <v>113.37</v>
      </c>
      <c r="F1366" s="174">
        <v>41.19</v>
      </c>
      <c r="G1366" s="174">
        <v>154.56</v>
      </c>
    </row>
    <row r="1367" spans="1:7" ht="12.75" x14ac:dyDescent="0.2">
      <c r="A1367" s="172" t="s">
        <v>5528</v>
      </c>
      <c r="B1367" s="172"/>
      <c r="C1367" s="173" t="s">
        <v>1186</v>
      </c>
      <c r="D1367" s="172" t="s">
        <v>4</v>
      </c>
      <c r="E1367" s="174">
        <v>117.45</v>
      </c>
      <c r="F1367" s="174">
        <v>41.19</v>
      </c>
      <c r="G1367" s="174">
        <v>158.63999999999999</v>
      </c>
    </row>
    <row r="1368" spans="1:7" ht="12.75" x14ac:dyDescent="0.2">
      <c r="A1368" s="172" t="s">
        <v>5529</v>
      </c>
      <c r="B1368" s="172"/>
      <c r="C1368" s="173" t="s">
        <v>1187</v>
      </c>
      <c r="D1368" s="172" t="s">
        <v>4</v>
      </c>
      <c r="E1368" s="174">
        <v>130.06</v>
      </c>
      <c r="F1368" s="174">
        <v>41.19</v>
      </c>
      <c r="G1368" s="174">
        <v>171.25</v>
      </c>
    </row>
    <row r="1369" spans="1:7" ht="25.5" x14ac:dyDescent="0.2">
      <c r="A1369" s="172" t="s">
        <v>5530</v>
      </c>
      <c r="B1369" s="172"/>
      <c r="C1369" s="173" t="s">
        <v>1188</v>
      </c>
      <c r="D1369" s="172" t="s">
        <v>4</v>
      </c>
      <c r="E1369" s="174">
        <v>699.81</v>
      </c>
      <c r="F1369" s="174">
        <v>41.19</v>
      </c>
      <c r="G1369" s="174">
        <v>741</v>
      </c>
    </row>
    <row r="1370" spans="1:7" ht="25.5" x14ac:dyDescent="0.2">
      <c r="A1370" s="172" t="s">
        <v>5531</v>
      </c>
      <c r="B1370" s="172"/>
      <c r="C1370" s="173" t="s">
        <v>1189</v>
      </c>
      <c r="D1370" s="172" t="s">
        <v>4</v>
      </c>
      <c r="E1370" s="174">
        <v>795.93</v>
      </c>
      <c r="F1370" s="174">
        <v>41.19</v>
      </c>
      <c r="G1370" s="174">
        <v>837.12</v>
      </c>
    </row>
    <row r="1371" spans="1:7" ht="25.5" x14ac:dyDescent="0.2">
      <c r="A1371" s="172" t="s">
        <v>5532</v>
      </c>
      <c r="B1371" s="172"/>
      <c r="C1371" s="173" t="s">
        <v>1190</v>
      </c>
      <c r="D1371" s="172" t="s">
        <v>4</v>
      </c>
      <c r="E1371" s="174">
        <v>739.93</v>
      </c>
      <c r="F1371" s="174">
        <v>41.19</v>
      </c>
      <c r="G1371" s="174">
        <v>781.12</v>
      </c>
    </row>
    <row r="1372" spans="1:7" ht="25.5" x14ac:dyDescent="0.2">
      <c r="A1372" s="172" t="s">
        <v>5533</v>
      </c>
      <c r="B1372" s="172"/>
      <c r="C1372" s="173" t="s">
        <v>1191</v>
      </c>
      <c r="D1372" s="172" t="s">
        <v>24</v>
      </c>
      <c r="E1372" s="174">
        <v>472.81</v>
      </c>
      <c r="F1372" s="174">
        <v>41.19</v>
      </c>
      <c r="G1372" s="174">
        <v>514</v>
      </c>
    </row>
    <row r="1373" spans="1:7" x14ac:dyDescent="0.25">
      <c r="A1373" s="163" t="s">
        <v>1192</v>
      </c>
      <c r="B1373" s="164" t="s">
        <v>1193</v>
      </c>
      <c r="C1373" s="165"/>
      <c r="D1373" s="166"/>
      <c r="E1373" s="166"/>
      <c r="F1373" s="166"/>
      <c r="G1373" s="166"/>
    </row>
    <row r="1374" spans="1:7" x14ac:dyDescent="0.25">
      <c r="A1374" s="167" t="s">
        <v>5534</v>
      </c>
      <c r="B1374" s="168" t="s">
        <v>1194</v>
      </c>
      <c r="C1374" s="169"/>
      <c r="D1374" s="170"/>
      <c r="E1374" s="171"/>
      <c r="F1374" s="171"/>
      <c r="G1374" s="171"/>
    </row>
    <row r="1375" spans="1:7" ht="12.75" x14ac:dyDescent="0.2">
      <c r="A1375" s="172" t="s">
        <v>5535</v>
      </c>
      <c r="B1375" s="172"/>
      <c r="C1375" s="173" t="s">
        <v>1195</v>
      </c>
      <c r="D1375" s="172" t="s">
        <v>24</v>
      </c>
      <c r="E1375" s="174">
        <v>563.74</v>
      </c>
      <c r="F1375" s="174">
        <v>17.940000000000001</v>
      </c>
      <c r="G1375" s="174">
        <v>581.67999999999995</v>
      </c>
    </row>
    <row r="1376" spans="1:7" ht="12.75" x14ac:dyDescent="0.2">
      <c r="A1376" s="172" t="s">
        <v>5536</v>
      </c>
      <c r="B1376" s="172"/>
      <c r="C1376" s="173" t="s">
        <v>1196</v>
      </c>
      <c r="D1376" s="172" t="s">
        <v>24</v>
      </c>
      <c r="E1376" s="174">
        <v>554.54</v>
      </c>
      <c r="F1376" s="174">
        <v>17.940000000000001</v>
      </c>
      <c r="G1376" s="174">
        <v>572.48</v>
      </c>
    </row>
    <row r="1377" spans="1:7" ht="12.75" x14ac:dyDescent="0.2">
      <c r="A1377" s="172" t="s">
        <v>5537</v>
      </c>
      <c r="B1377" s="172"/>
      <c r="C1377" s="173" t="s">
        <v>1197</v>
      </c>
      <c r="D1377" s="172" t="s">
        <v>24</v>
      </c>
      <c r="E1377" s="174">
        <v>344.62</v>
      </c>
      <c r="F1377" s="174">
        <v>17.940000000000001</v>
      </c>
      <c r="G1377" s="174">
        <v>362.56</v>
      </c>
    </row>
    <row r="1378" spans="1:7" ht="12.75" x14ac:dyDescent="0.2">
      <c r="A1378" s="172" t="s">
        <v>5538</v>
      </c>
      <c r="B1378" s="172"/>
      <c r="C1378" s="173" t="s">
        <v>1198</v>
      </c>
      <c r="D1378" s="172" t="s">
        <v>24</v>
      </c>
      <c r="E1378" s="174">
        <v>488.97</v>
      </c>
      <c r="F1378" s="174">
        <v>17.940000000000001</v>
      </c>
      <c r="G1378" s="174">
        <v>506.91</v>
      </c>
    </row>
    <row r="1379" spans="1:7" ht="25.5" x14ac:dyDescent="0.2">
      <c r="A1379" s="172" t="s">
        <v>5539</v>
      </c>
      <c r="B1379" s="172"/>
      <c r="C1379" s="173" t="s">
        <v>1199</v>
      </c>
      <c r="D1379" s="172" t="s">
        <v>24</v>
      </c>
      <c r="E1379" s="174">
        <v>534.61</v>
      </c>
      <c r="F1379" s="174">
        <v>17.940000000000001</v>
      </c>
      <c r="G1379" s="174">
        <v>552.54999999999995</v>
      </c>
    </row>
    <row r="1380" spans="1:7" ht="12.75" x14ac:dyDescent="0.2">
      <c r="A1380" s="172" t="s">
        <v>5540</v>
      </c>
      <c r="B1380" s="172"/>
      <c r="C1380" s="173" t="s">
        <v>1200</v>
      </c>
      <c r="D1380" s="172" t="s">
        <v>24</v>
      </c>
      <c r="E1380" s="174">
        <v>681.26</v>
      </c>
      <c r="F1380" s="174">
        <v>17.940000000000001</v>
      </c>
      <c r="G1380" s="174">
        <v>699.2</v>
      </c>
    </row>
    <row r="1381" spans="1:7" ht="12.75" x14ac:dyDescent="0.2">
      <c r="A1381" s="172" t="s">
        <v>5541</v>
      </c>
      <c r="B1381" s="172"/>
      <c r="C1381" s="173" t="s">
        <v>1201</v>
      </c>
      <c r="D1381" s="172" t="s">
        <v>24</v>
      </c>
      <c r="E1381" s="174">
        <v>195.01</v>
      </c>
      <c r="F1381" s="174">
        <v>17.940000000000001</v>
      </c>
      <c r="G1381" s="174">
        <v>212.95</v>
      </c>
    </row>
    <row r="1382" spans="1:7" ht="25.5" x14ac:dyDescent="0.2">
      <c r="A1382" s="172" t="s">
        <v>5542</v>
      </c>
      <c r="B1382" s="172"/>
      <c r="C1382" s="173" t="s">
        <v>1202</v>
      </c>
      <c r="D1382" s="172" t="s">
        <v>24</v>
      </c>
      <c r="E1382" s="174">
        <v>476.5</v>
      </c>
      <c r="F1382" s="174">
        <v>17.940000000000001</v>
      </c>
      <c r="G1382" s="174">
        <v>494.44</v>
      </c>
    </row>
    <row r="1383" spans="1:7" ht="12.75" x14ac:dyDescent="0.2">
      <c r="A1383" s="172" t="s">
        <v>5543</v>
      </c>
      <c r="B1383" s="172"/>
      <c r="C1383" s="173" t="s">
        <v>1203</v>
      </c>
      <c r="D1383" s="172" t="s">
        <v>24</v>
      </c>
      <c r="E1383" s="174">
        <v>305.74</v>
      </c>
      <c r="F1383" s="174">
        <v>17.940000000000001</v>
      </c>
      <c r="G1383" s="174">
        <v>323.68</v>
      </c>
    </row>
    <row r="1384" spans="1:7" ht="12.75" x14ac:dyDescent="0.2">
      <c r="A1384" s="172" t="s">
        <v>5544</v>
      </c>
      <c r="B1384" s="172"/>
      <c r="C1384" s="173" t="s">
        <v>1204</v>
      </c>
      <c r="D1384" s="172" t="s">
        <v>24</v>
      </c>
      <c r="E1384" s="174">
        <v>535.16</v>
      </c>
      <c r="F1384" s="174">
        <v>17.940000000000001</v>
      </c>
      <c r="G1384" s="174">
        <v>553.1</v>
      </c>
    </row>
    <row r="1385" spans="1:7" ht="25.5" x14ac:dyDescent="0.2">
      <c r="A1385" s="172" t="s">
        <v>5545</v>
      </c>
      <c r="B1385" s="172"/>
      <c r="C1385" s="173" t="s">
        <v>1205</v>
      </c>
      <c r="D1385" s="172" t="s">
        <v>24</v>
      </c>
      <c r="E1385" s="174">
        <v>187.29</v>
      </c>
      <c r="F1385" s="174">
        <v>0</v>
      </c>
      <c r="G1385" s="174">
        <v>187.29</v>
      </c>
    </row>
    <row r="1386" spans="1:7" ht="25.5" x14ac:dyDescent="0.2">
      <c r="A1386" s="172" t="s">
        <v>5546</v>
      </c>
      <c r="B1386" s="172"/>
      <c r="C1386" s="173" t="s">
        <v>1206</v>
      </c>
      <c r="D1386" s="172" t="s">
        <v>24</v>
      </c>
      <c r="E1386" s="174">
        <v>183.44</v>
      </c>
      <c r="F1386" s="174">
        <v>0</v>
      </c>
      <c r="G1386" s="174">
        <v>183.44</v>
      </c>
    </row>
    <row r="1387" spans="1:7" ht="38.25" x14ac:dyDescent="0.2">
      <c r="A1387" s="172" t="s">
        <v>5547</v>
      </c>
      <c r="B1387" s="172"/>
      <c r="C1387" s="173" t="s">
        <v>1207</v>
      </c>
      <c r="D1387" s="172" t="s">
        <v>24</v>
      </c>
      <c r="E1387" s="174">
        <v>293.52</v>
      </c>
      <c r="F1387" s="174">
        <v>17.239999999999998</v>
      </c>
      <c r="G1387" s="174">
        <v>310.76</v>
      </c>
    </row>
    <row r="1388" spans="1:7" ht="38.25" x14ac:dyDescent="0.2">
      <c r="A1388" s="172" t="s">
        <v>5548</v>
      </c>
      <c r="B1388" s="172"/>
      <c r="C1388" s="173" t="s">
        <v>1208</v>
      </c>
      <c r="D1388" s="172" t="s">
        <v>24</v>
      </c>
      <c r="E1388" s="174">
        <v>344.38</v>
      </c>
      <c r="F1388" s="174">
        <v>17.239999999999998</v>
      </c>
      <c r="G1388" s="174">
        <v>361.62</v>
      </c>
    </row>
    <row r="1389" spans="1:7" ht="25.5" x14ac:dyDescent="0.2">
      <c r="A1389" s="172" t="s">
        <v>5549</v>
      </c>
      <c r="B1389" s="172"/>
      <c r="C1389" s="173" t="s">
        <v>1209</v>
      </c>
      <c r="D1389" s="172" t="s">
        <v>24</v>
      </c>
      <c r="E1389" s="174">
        <v>751.02</v>
      </c>
      <c r="F1389" s="174">
        <v>45.66</v>
      </c>
      <c r="G1389" s="174">
        <v>796.68</v>
      </c>
    </row>
    <row r="1390" spans="1:7" ht="38.25" x14ac:dyDescent="0.2">
      <c r="A1390" s="172" t="s">
        <v>5550</v>
      </c>
      <c r="B1390" s="172"/>
      <c r="C1390" s="173" t="s">
        <v>1210</v>
      </c>
      <c r="D1390" s="172" t="s">
        <v>24</v>
      </c>
      <c r="E1390" s="174">
        <v>631.34</v>
      </c>
      <c r="F1390" s="174">
        <v>17.940000000000001</v>
      </c>
      <c r="G1390" s="174">
        <v>649.28</v>
      </c>
    </row>
    <row r="1391" spans="1:7" ht="12.75" x14ac:dyDescent="0.2">
      <c r="A1391" s="172" t="s">
        <v>5551</v>
      </c>
      <c r="B1391" s="172"/>
      <c r="C1391" s="173" t="s">
        <v>1211</v>
      </c>
      <c r="D1391" s="172" t="s">
        <v>24</v>
      </c>
      <c r="E1391" s="174">
        <v>597.63</v>
      </c>
      <c r="F1391" s="174">
        <v>59.19</v>
      </c>
      <c r="G1391" s="174">
        <v>656.82</v>
      </c>
    </row>
    <row r="1392" spans="1:7" x14ac:dyDescent="0.25">
      <c r="A1392" s="167" t="s">
        <v>5552</v>
      </c>
      <c r="B1392" s="168" t="s">
        <v>1212</v>
      </c>
      <c r="C1392" s="169"/>
      <c r="D1392" s="170"/>
      <c r="E1392" s="171"/>
      <c r="F1392" s="171"/>
      <c r="G1392" s="171"/>
    </row>
    <row r="1393" spans="1:7" ht="25.5" x14ac:dyDescent="0.2">
      <c r="A1393" s="172" t="s">
        <v>5553</v>
      </c>
      <c r="B1393" s="172"/>
      <c r="C1393" s="173" t="s">
        <v>1213</v>
      </c>
      <c r="D1393" s="172" t="s">
        <v>24</v>
      </c>
      <c r="E1393" s="174">
        <v>715.47</v>
      </c>
      <c r="F1393" s="174">
        <v>53.81</v>
      </c>
      <c r="G1393" s="174">
        <v>769.28</v>
      </c>
    </row>
    <row r="1394" spans="1:7" ht="25.5" x14ac:dyDescent="0.2">
      <c r="A1394" s="172" t="s">
        <v>5554</v>
      </c>
      <c r="B1394" s="172"/>
      <c r="C1394" s="173" t="s">
        <v>1214</v>
      </c>
      <c r="D1394" s="172" t="s">
        <v>24</v>
      </c>
      <c r="E1394" s="174">
        <v>385.54</v>
      </c>
      <c r="F1394" s="174">
        <v>53.81</v>
      </c>
      <c r="G1394" s="174">
        <v>439.35</v>
      </c>
    </row>
    <row r="1395" spans="1:7" ht="12.75" x14ac:dyDescent="0.2">
      <c r="A1395" s="172" t="s">
        <v>5555</v>
      </c>
      <c r="B1395" s="172"/>
      <c r="C1395" s="173" t="s">
        <v>1215</v>
      </c>
      <c r="D1395" s="172" t="s">
        <v>24</v>
      </c>
      <c r="E1395" s="174">
        <v>455</v>
      </c>
      <c r="F1395" s="174">
        <v>53.81</v>
      </c>
      <c r="G1395" s="174">
        <v>508.81</v>
      </c>
    </row>
    <row r="1396" spans="1:7" ht="25.5" x14ac:dyDescent="0.2">
      <c r="A1396" s="172" t="s">
        <v>5556</v>
      </c>
      <c r="B1396" s="172"/>
      <c r="C1396" s="173" t="s">
        <v>1216</v>
      </c>
      <c r="D1396" s="172" t="s">
        <v>4</v>
      </c>
      <c r="E1396" s="174">
        <v>681.73</v>
      </c>
      <c r="F1396" s="174">
        <v>94.84</v>
      </c>
      <c r="G1396" s="174">
        <v>776.57</v>
      </c>
    </row>
    <row r="1397" spans="1:7" ht="25.5" x14ac:dyDescent="0.2">
      <c r="A1397" s="172" t="s">
        <v>5557</v>
      </c>
      <c r="B1397" s="172"/>
      <c r="C1397" s="173" t="s">
        <v>1217</v>
      </c>
      <c r="D1397" s="172" t="s">
        <v>4</v>
      </c>
      <c r="E1397" s="174">
        <v>762.43</v>
      </c>
      <c r="F1397" s="174">
        <v>94.84</v>
      </c>
      <c r="G1397" s="174">
        <v>857.27</v>
      </c>
    </row>
    <row r="1398" spans="1:7" ht="38.25" x14ac:dyDescent="0.2">
      <c r="A1398" s="172" t="s">
        <v>5558</v>
      </c>
      <c r="B1398" s="172"/>
      <c r="C1398" s="173" t="s">
        <v>1218</v>
      </c>
      <c r="D1398" s="172" t="s">
        <v>24</v>
      </c>
      <c r="E1398" s="174">
        <v>876.45</v>
      </c>
      <c r="F1398" s="174">
        <v>94.84</v>
      </c>
      <c r="G1398" s="174">
        <v>971.29</v>
      </c>
    </row>
    <row r="1399" spans="1:7" ht="25.5" x14ac:dyDescent="0.2">
      <c r="A1399" s="172" t="s">
        <v>5559</v>
      </c>
      <c r="B1399" s="172"/>
      <c r="C1399" s="173" t="s">
        <v>1219</v>
      </c>
      <c r="D1399" s="172" t="s">
        <v>4</v>
      </c>
      <c r="E1399" s="174">
        <v>896.48</v>
      </c>
      <c r="F1399" s="174">
        <v>102.91</v>
      </c>
      <c r="G1399" s="174">
        <v>999.39</v>
      </c>
    </row>
    <row r="1400" spans="1:7" ht="25.5" x14ac:dyDescent="0.2">
      <c r="A1400" s="172" t="s">
        <v>5560</v>
      </c>
      <c r="B1400" s="172"/>
      <c r="C1400" s="173" t="s">
        <v>1220</v>
      </c>
      <c r="D1400" s="172" t="s">
        <v>4</v>
      </c>
      <c r="E1400" s="174">
        <v>938.95</v>
      </c>
      <c r="F1400" s="174">
        <v>102.91</v>
      </c>
      <c r="G1400" s="174">
        <v>1041.8599999999999</v>
      </c>
    </row>
    <row r="1401" spans="1:7" ht="12.75" x14ac:dyDescent="0.2">
      <c r="A1401" s="172" t="s">
        <v>5561</v>
      </c>
      <c r="B1401" s="172"/>
      <c r="C1401" s="173" t="s">
        <v>1221</v>
      </c>
      <c r="D1401" s="172" t="s">
        <v>24</v>
      </c>
      <c r="E1401" s="174">
        <v>595.09</v>
      </c>
      <c r="F1401" s="174">
        <v>53.81</v>
      </c>
      <c r="G1401" s="174">
        <v>648.9</v>
      </c>
    </row>
    <row r="1402" spans="1:7" ht="25.5" x14ac:dyDescent="0.2">
      <c r="A1402" s="172" t="s">
        <v>5562</v>
      </c>
      <c r="B1402" s="172"/>
      <c r="C1402" s="173" t="s">
        <v>1222</v>
      </c>
      <c r="D1402" s="172" t="s">
        <v>24</v>
      </c>
      <c r="E1402" s="174">
        <v>265.13</v>
      </c>
      <c r="F1402" s="174">
        <v>53.81</v>
      </c>
      <c r="G1402" s="174">
        <v>318.94</v>
      </c>
    </row>
    <row r="1403" spans="1:7" ht="25.5" x14ac:dyDescent="0.2">
      <c r="A1403" s="172" t="s">
        <v>5563</v>
      </c>
      <c r="B1403" s="172"/>
      <c r="C1403" s="173" t="s">
        <v>1223</v>
      </c>
      <c r="D1403" s="172" t="s">
        <v>24</v>
      </c>
      <c r="E1403" s="174">
        <v>840.68</v>
      </c>
      <c r="F1403" s="174">
        <v>53.81</v>
      </c>
      <c r="G1403" s="174">
        <v>894.49</v>
      </c>
    </row>
    <row r="1404" spans="1:7" ht="25.5" x14ac:dyDescent="0.2">
      <c r="A1404" s="172" t="s">
        <v>5564</v>
      </c>
      <c r="B1404" s="172"/>
      <c r="C1404" s="173" t="s">
        <v>1224</v>
      </c>
      <c r="D1404" s="172" t="s">
        <v>24</v>
      </c>
      <c r="E1404" s="174">
        <v>365.07</v>
      </c>
      <c r="F1404" s="174">
        <v>41.03</v>
      </c>
      <c r="G1404" s="174">
        <v>406.1</v>
      </c>
    </row>
    <row r="1405" spans="1:7" ht="25.5" x14ac:dyDescent="0.2">
      <c r="A1405" s="172" t="s">
        <v>5565</v>
      </c>
      <c r="B1405" s="172"/>
      <c r="C1405" s="173" t="s">
        <v>1225</v>
      </c>
      <c r="D1405" s="172" t="s">
        <v>24</v>
      </c>
      <c r="E1405" s="174">
        <v>342.75</v>
      </c>
      <c r="F1405" s="174">
        <v>53.81</v>
      </c>
      <c r="G1405" s="174">
        <v>396.56</v>
      </c>
    </row>
    <row r="1406" spans="1:7" ht="25.5" x14ac:dyDescent="0.2">
      <c r="A1406" s="172" t="s">
        <v>5566</v>
      </c>
      <c r="B1406" s="172"/>
      <c r="C1406" s="173" t="s">
        <v>1226</v>
      </c>
      <c r="D1406" s="172" t="s">
        <v>24</v>
      </c>
      <c r="E1406" s="174">
        <v>468.33</v>
      </c>
      <c r="F1406" s="174">
        <v>53.81</v>
      </c>
      <c r="G1406" s="174">
        <v>522.14</v>
      </c>
    </row>
    <row r="1407" spans="1:7" ht="25.5" x14ac:dyDescent="0.2">
      <c r="A1407" s="172" t="s">
        <v>5567</v>
      </c>
      <c r="B1407" s="172"/>
      <c r="C1407" s="173" t="s">
        <v>1227</v>
      </c>
      <c r="D1407" s="172" t="s">
        <v>24</v>
      </c>
      <c r="E1407" s="174">
        <v>886.56</v>
      </c>
      <c r="F1407" s="174">
        <v>53.81</v>
      </c>
      <c r="G1407" s="174">
        <v>940.37</v>
      </c>
    </row>
    <row r="1408" spans="1:7" ht="25.5" x14ac:dyDescent="0.2">
      <c r="A1408" s="172" t="s">
        <v>5568</v>
      </c>
      <c r="B1408" s="172"/>
      <c r="C1408" s="173" t="s">
        <v>1228</v>
      </c>
      <c r="D1408" s="172" t="s">
        <v>24</v>
      </c>
      <c r="E1408" s="174">
        <v>903.66</v>
      </c>
      <c r="F1408" s="174">
        <v>53.81</v>
      </c>
      <c r="G1408" s="174">
        <v>957.47</v>
      </c>
    </row>
    <row r="1409" spans="1:7" ht="25.5" x14ac:dyDescent="0.2">
      <c r="A1409" s="172" t="s">
        <v>5569</v>
      </c>
      <c r="B1409" s="172"/>
      <c r="C1409" s="173" t="s">
        <v>1229</v>
      </c>
      <c r="D1409" s="172" t="s">
        <v>24</v>
      </c>
      <c r="E1409" s="174">
        <v>842.56</v>
      </c>
      <c r="F1409" s="174">
        <v>53.81</v>
      </c>
      <c r="G1409" s="174">
        <v>896.37</v>
      </c>
    </row>
    <row r="1410" spans="1:7" ht="25.5" x14ac:dyDescent="0.2">
      <c r="A1410" s="172" t="s">
        <v>5570</v>
      </c>
      <c r="B1410" s="172"/>
      <c r="C1410" s="173" t="s">
        <v>1230</v>
      </c>
      <c r="D1410" s="172" t="s">
        <v>24</v>
      </c>
      <c r="E1410" s="174">
        <v>488.33</v>
      </c>
      <c r="F1410" s="174">
        <v>53.81</v>
      </c>
      <c r="G1410" s="174">
        <v>542.14</v>
      </c>
    </row>
    <row r="1411" spans="1:7" ht="12.75" x14ac:dyDescent="0.2">
      <c r="A1411" s="172" t="s">
        <v>5571</v>
      </c>
      <c r="B1411" s="172"/>
      <c r="C1411" s="173" t="s">
        <v>1231</v>
      </c>
      <c r="D1411" s="172" t="s">
        <v>24</v>
      </c>
      <c r="E1411" s="174">
        <v>546.20000000000005</v>
      </c>
      <c r="F1411" s="174">
        <v>35.74</v>
      </c>
      <c r="G1411" s="174">
        <v>581.94000000000005</v>
      </c>
    </row>
    <row r="1412" spans="1:7" ht="25.5" x14ac:dyDescent="0.2">
      <c r="A1412" s="172" t="s">
        <v>5572</v>
      </c>
      <c r="B1412" s="172"/>
      <c r="C1412" s="173" t="s">
        <v>1232</v>
      </c>
      <c r="D1412" s="172" t="s">
        <v>24</v>
      </c>
      <c r="E1412" s="174">
        <v>425.77</v>
      </c>
      <c r="F1412" s="174">
        <v>43.72</v>
      </c>
      <c r="G1412" s="174">
        <v>469.49</v>
      </c>
    </row>
    <row r="1413" spans="1:7" ht="25.5" x14ac:dyDescent="0.2">
      <c r="A1413" s="172" t="s">
        <v>5573</v>
      </c>
      <c r="B1413" s="172"/>
      <c r="C1413" s="173" t="s">
        <v>1233</v>
      </c>
      <c r="D1413" s="172" t="s">
        <v>24</v>
      </c>
      <c r="E1413" s="174">
        <v>675.13</v>
      </c>
      <c r="F1413" s="174">
        <v>35.74</v>
      </c>
      <c r="G1413" s="174">
        <v>710.87</v>
      </c>
    </row>
    <row r="1414" spans="1:7" ht="25.5" x14ac:dyDescent="0.2">
      <c r="A1414" s="172" t="s">
        <v>5574</v>
      </c>
      <c r="B1414" s="172"/>
      <c r="C1414" s="173" t="s">
        <v>1234</v>
      </c>
      <c r="D1414" s="172" t="s">
        <v>24</v>
      </c>
      <c r="E1414" s="174">
        <v>674.73</v>
      </c>
      <c r="F1414" s="174">
        <v>35.74</v>
      </c>
      <c r="G1414" s="174">
        <v>710.47</v>
      </c>
    </row>
    <row r="1415" spans="1:7" ht="25.5" x14ac:dyDescent="0.2">
      <c r="A1415" s="172" t="s">
        <v>5575</v>
      </c>
      <c r="B1415" s="172"/>
      <c r="C1415" s="173" t="s">
        <v>1235</v>
      </c>
      <c r="D1415" s="172" t="s">
        <v>24</v>
      </c>
      <c r="E1415" s="174">
        <v>858.65</v>
      </c>
      <c r="F1415" s="174">
        <v>17.940000000000001</v>
      </c>
      <c r="G1415" s="174">
        <v>876.59</v>
      </c>
    </row>
    <row r="1416" spans="1:7" ht="12.75" x14ac:dyDescent="0.2">
      <c r="A1416" s="172" t="s">
        <v>5576</v>
      </c>
      <c r="B1416" s="172"/>
      <c r="C1416" s="173" t="s">
        <v>1236</v>
      </c>
      <c r="D1416" s="172" t="s">
        <v>24</v>
      </c>
      <c r="E1416" s="174">
        <v>314.27</v>
      </c>
      <c r="F1416" s="174">
        <v>28.25</v>
      </c>
      <c r="G1416" s="174">
        <v>342.52</v>
      </c>
    </row>
    <row r="1417" spans="1:7" ht="38.25" x14ac:dyDescent="0.2">
      <c r="A1417" s="172" t="s">
        <v>5577</v>
      </c>
      <c r="B1417" s="172"/>
      <c r="C1417" s="173" t="s">
        <v>1237</v>
      </c>
      <c r="D1417" s="172" t="s">
        <v>24</v>
      </c>
      <c r="E1417" s="174">
        <v>362.49</v>
      </c>
      <c r="F1417" s="174">
        <v>53.81</v>
      </c>
      <c r="G1417" s="174">
        <v>416.3</v>
      </c>
    </row>
    <row r="1418" spans="1:7" ht="25.5" x14ac:dyDescent="0.2">
      <c r="A1418" s="172" t="s">
        <v>5578</v>
      </c>
      <c r="B1418" s="172"/>
      <c r="C1418" s="173" t="s">
        <v>1238</v>
      </c>
      <c r="D1418" s="172" t="s">
        <v>24</v>
      </c>
      <c r="E1418" s="174">
        <v>706.73</v>
      </c>
      <c r="F1418" s="174">
        <v>84.33</v>
      </c>
      <c r="G1418" s="174">
        <v>791.06</v>
      </c>
    </row>
    <row r="1419" spans="1:7" ht="25.5" x14ac:dyDescent="0.2">
      <c r="A1419" s="172" t="s">
        <v>5579</v>
      </c>
      <c r="B1419" s="172"/>
      <c r="C1419" s="173" t="s">
        <v>1239</v>
      </c>
      <c r="D1419" s="172" t="s">
        <v>24</v>
      </c>
      <c r="E1419" s="174">
        <v>481.75</v>
      </c>
      <c r="F1419" s="174">
        <v>38.270000000000003</v>
      </c>
      <c r="G1419" s="174">
        <v>520.02</v>
      </c>
    </row>
    <row r="1420" spans="1:7" ht="25.5" x14ac:dyDescent="0.2">
      <c r="A1420" s="172" t="s">
        <v>5580</v>
      </c>
      <c r="B1420" s="172"/>
      <c r="C1420" s="173" t="s">
        <v>1240</v>
      </c>
      <c r="D1420" s="172" t="s">
        <v>24</v>
      </c>
      <c r="E1420" s="174">
        <v>997.81</v>
      </c>
      <c r="F1420" s="174">
        <v>40.85</v>
      </c>
      <c r="G1420" s="174">
        <v>1038.6600000000001</v>
      </c>
    </row>
    <row r="1421" spans="1:7" ht="25.5" x14ac:dyDescent="0.2">
      <c r="A1421" s="172" t="s">
        <v>5581</v>
      </c>
      <c r="B1421" s="172"/>
      <c r="C1421" s="173" t="s">
        <v>1241</v>
      </c>
      <c r="D1421" s="172" t="s">
        <v>24</v>
      </c>
      <c r="E1421" s="174">
        <v>376.41</v>
      </c>
      <c r="F1421" s="174">
        <v>53.81</v>
      </c>
      <c r="G1421" s="174">
        <v>430.22</v>
      </c>
    </row>
    <row r="1422" spans="1:7" x14ac:dyDescent="0.25">
      <c r="A1422" s="167" t="s">
        <v>5582</v>
      </c>
      <c r="B1422" s="168" t="s">
        <v>1242</v>
      </c>
      <c r="C1422" s="169"/>
      <c r="D1422" s="170"/>
      <c r="E1422" s="171"/>
      <c r="F1422" s="171"/>
      <c r="G1422" s="171"/>
    </row>
    <row r="1423" spans="1:7" ht="25.5" x14ac:dyDescent="0.2">
      <c r="A1423" s="172" t="s">
        <v>5583</v>
      </c>
      <c r="B1423" s="172"/>
      <c r="C1423" s="173" t="s">
        <v>1243</v>
      </c>
      <c r="D1423" s="172" t="s">
        <v>51</v>
      </c>
      <c r="E1423" s="174">
        <v>496.62</v>
      </c>
      <c r="F1423" s="174">
        <v>28.25</v>
      </c>
      <c r="G1423" s="174">
        <v>524.87</v>
      </c>
    </row>
    <row r="1424" spans="1:7" ht="12.75" x14ac:dyDescent="0.2">
      <c r="A1424" s="172" t="s">
        <v>5584</v>
      </c>
      <c r="B1424" s="172"/>
      <c r="C1424" s="173" t="s">
        <v>1244</v>
      </c>
      <c r="D1424" s="172" t="s">
        <v>51</v>
      </c>
      <c r="E1424" s="174">
        <v>465.66</v>
      </c>
      <c r="F1424" s="174">
        <v>11.31</v>
      </c>
      <c r="G1424" s="174">
        <v>476.97</v>
      </c>
    </row>
    <row r="1425" spans="1:7" ht="25.5" x14ac:dyDescent="0.2">
      <c r="A1425" s="172" t="s">
        <v>5585</v>
      </c>
      <c r="B1425" s="172"/>
      <c r="C1425" s="173" t="s">
        <v>1245</v>
      </c>
      <c r="D1425" s="172" t="s">
        <v>51</v>
      </c>
      <c r="E1425" s="174">
        <v>901.85</v>
      </c>
      <c r="F1425" s="174">
        <v>28.25</v>
      </c>
      <c r="G1425" s="174">
        <v>930.1</v>
      </c>
    </row>
    <row r="1426" spans="1:7" ht="25.5" x14ac:dyDescent="0.2">
      <c r="A1426" s="172" t="s">
        <v>5586</v>
      </c>
      <c r="B1426" s="172"/>
      <c r="C1426" s="173" t="s">
        <v>1246</v>
      </c>
      <c r="D1426" s="172" t="s">
        <v>24</v>
      </c>
      <c r="E1426" s="174">
        <v>1197.21</v>
      </c>
      <c r="F1426" s="174">
        <v>56.5</v>
      </c>
      <c r="G1426" s="174">
        <v>1253.71</v>
      </c>
    </row>
    <row r="1427" spans="1:7" ht="25.5" x14ac:dyDescent="0.2">
      <c r="A1427" s="172" t="s">
        <v>5587</v>
      </c>
      <c r="B1427" s="172"/>
      <c r="C1427" s="173" t="s">
        <v>3942</v>
      </c>
      <c r="D1427" s="172" t="s">
        <v>24</v>
      </c>
      <c r="E1427" s="174">
        <v>347.39</v>
      </c>
      <c r="F1427" s="174">
        <v>9.32</v>
      </c>
      <c r="G1427" s="174">
        <v>356.71</v>
      </c>
    </row>
    <row r="1428" spans="1:7" ht="25.5" x14ac:dyDescent="0.2">
      <c r="A1428" s="172" t="s">
        <v>5588</v>
      </c>
      <c r="B1428" s="172"/>
      <c r="C1428" s="173" t="s">
        <v>1247</v>
      </c>
      <c r="D1428" s="172" t="s">
        <v>24</v>
      </c>
      <c r="E1428" s="174">
        <v>313.95999999999998</v>
      </c>
      <c r="F1428" s="174">
        <v>28.25</v>
      </c>
      <c r="G1428" s="174">
        <v>342.21</v>
      </c>
    </row>
    <row r="1429" spans="1:7" ht="38.25" x14ac:dyDescent="0.2">
      <c r="A1429" s="172" t="s">
        <v>5589</v>
      </c>
      <c r="B1429" s="172"/>
      <c r="C1429" s="173" t="s">
        <v>1248</v>
      </c>
      <c r="D1429" s="172" t="s">
        <v>24</v>
      </c>
      <c r="E1429" s="174">
        <v>558.41999999999996</v>
      </c>
      <c r="F1429" s="174">
        <v>17.940000000000001</v>
      </c>
      <c r="G1429" s="174">
        <v>576.36</v>
      </c>
    </row>
    <row r="1430" spans="1:7" ht="38.25" x14ac:dyDescent="0.2">
      <c r="A1430" s="172" t="s">
        <v>5590</v>
      </c>
      <c r="B1430" s="172"/>
      <c r="C1430" s="173" t="s">
        <v>1249</v>
      </c>
      <c r="D1430" s="172" t="s">
        <v>24</v>
      </c>
      <c r="E1430" s="174">
        <v>371.53</v>
      </c>
      <c r="F1430" s="174">
        <v>35.74</v>
      </c>
      <c r="G1430" s="174">
        <v>407.27</v>
      </c>
    </row>
    <row r="1431" spans="1:7" ht="25.5" x14ac:dyDescent="0.2">
      <c r="A1431" s="172" t="s">
        <v>5591</v>
      </c>
      <c r="B1431" s="172"/>
      <c r="C1431" s="173" t="s">
        <v>1250</v>
      </c>
      <c r="D1431" s="172" t="s">
        <v>51</v>
      </c>
      <c r="E1431" s="174">
        <v>101.15</v>
      </c>
      <c r="F1431" s="174">
        <v>14.13</v>
      </c>
      <c r="G1431" s="174">
        <v>115.28</v>
      </c>
    </row>
    <row r="1432" spans="1:7" ht="12.75" x14ac:dyDescent="0.2">
      <c r="A1432" s="172" t="s">
        <v>5592</v>
      </c>
      <c r="B1432" s="172"/>
      <c r="C1432" s="173" t="s">
        <v>1251</v>
      </c>
      <c r="D1432" s="172" t="s">
        <v>51</v>
      </c>
      <c r="E1432" s="174">
        <v>114.07</v>
      </c>
      <c r="F1432" s="174">
        <v>14.13</v>
      </c>
      <c r="G1432" s="174">
        <v>128.19999999999999</v>
      </c>
    </row>
    <row r="1433" spans="1:7" ht="25.5" x14ac:dyDescent="0.2">
      <c r="A1433" s="172" t="s">
        <v>5593</v>
      </c>
      <c r="B1433" s="172"/>
      <c r="C1433" s="173" t="s">
        <v>1252</v>
      </c>
      <c r="D1433" s="172" t="s">
        <v>24</v>
      </c>
      <c r="E1433" s="174">
        <v>760.26</v>
      </c>
      <c r="F1433" s="174">
        <v>41.03</v>
      </c>
      <c r="G1433" s="174">
        <v>801.29</v>
      </c>
    </row>
    <row r="1434" spans="1:7" ht="38.25" x14ac:dyDescent="0.2">
      <c r="A1434" s="172" t="s">
        <v>5594</v>
      </c>
      <c r="B1434" s="172"/>
      <c r="C1434" s="173" t="s">
        <v>1253</v>
      </c>
      <c r="D1434" s="172" t="s">
        <v>24</v>
      </c>
      <c r="E1434" s="174">
        <v>581.16999999999996</v>
      </c>
      <c r="F1434" s="174">
        <v>17.940000000000001</v>
      </c>
      <c r="G1434" s="174">
        <v>599.11</v>
      </c>
    </row>
    <row r="1435" spans="1:7" ht="25.5" x14ac:dyDescent="0.2">
      <c r="A1435" s="172" t="s">
        <v>5595</v>
      </c>
      <c r="B1435" s="172"/>
      <c r="C1435" s="173" t="s">
        <v>1254</v>
      </c>
      <c r="D1435" s="172" t="s">
        <v>24</v>
      </c>
      <c r="E1435" s="174">
        <v>422.27</v>
      </c>
      <c r="F1435" s="174">
        <v>35.74</v>
      </c>
      <c r="G1435" s="174">
        <v>458.01</v>
      </c>
    </row>
    <row r="1436" spans="1:7" ht="25.5" x14ac:dyDescent="0.2">
      <c r="A1436" s="172" t="s">
        <v>5596</v>
      </c>
      <c r="B1436" s="172"/>
      <c r="C1436" s="173" t="s">
        <v>1255</v>
      </c>
      <c r="D1436" s="172" t="s">
        <v>24</v>
      </c>
      <c r="E1436" s="174">
        <v>289.27999999999997</v>
      </c>
      <c r="F1436" s="174">
        <v>11.31</v>
      </c>
      <c r="G1436" s="174">
        <v>300.58999999999997</v>
      </c>
    </row>
    <row r="1437" spans="1:7" ht="38.25" x14ac:dyDescent="0.2">
      <c r="A1437" s="172" t="s">
        <v>5597</v>
      </c>
      <c r="B1437" s="172"/>
      <c r="C1437" s="173" t="s">
        <v>1256</v>
      </c>
      <c r="D1437" s="172" t="s">
        <v>24</v>
      </c>
      <c r="E1437" s="174">
        <v>659.92</v>
      </c>
      <c r="F1437" s="174">
        <v>0</v>
      </c>
      <c r="G1437" s="174">
        <v>659.92</v>
      </c>
    </row>
    <row r="1438" spans="1:7" x14ac:dyDescent="0.25">
      <c r="A1438" s="167" t="s">
        <v>5598</v>
      </c>
      <c r="B1438" s="168" t="s">
        <v>1257</v>
      </c>
      <c r="C1438" s="169"/>
      <c r="D1438" s="170"/>
      <c r="E1438" s="171"/>
      <c r="F1438" s="171"/>
      <c r="G1438" s="171"/>
    </row>
    <row r="1439" spans="1:7" ht="38.25" x14ac:dyDescent="0.2">
      <c r="A1439" s="172" t="s">
        <v>5599</v>
      </c>
      <c r="B1439" s="172"/>
      <c r="C1439" s="173" t="s">
        <v>1258</v>
      </c>
      <c r="D1439" s="172" t="s">
        <v>24</v>
      </c>
      <c r="E1439" s="174">
        <v>1656.43</v>
      </c>
      <c r="F1439" s="174">
        <v>39.700000000000003</v>
      </c>
      <c r="G1439" s="174">
        <v>1696.13</v>
      </c>
    </row>
    <row r="1440" spans="1:7" ht="25.5" x14ac:dyDescent="0.2">
      <c r="A1440" s="172" t="s">
        <v>5600</v>
      </c>
      <c r="B1440" s="172"/>
      <c r="C1440" s="173" t="s">
        <v>1259</v>
      </c>
      <c r="D1440" s="172" t="s">
        <v>24</v>
      </c>
      <c r="E1440" s="174">
        <v>863.49</v>
      </c>
      <c r="F1440" s="174">
        <v>39.700000000000003</v>
      </c>
      <c r="G1440" s="174">
        <v>903.19</v>
      </c>
    </row>
    <row r="1441" spans="1:7" ht="25.5" x14ac:dyDescent="0.2">
      <c r="A1441" s="172" t="s">
        <v>5601</v>
      </c>
      <c r="B1441" s="172"/>
      <c r="C1441" s="173" t="s">
        <v>1260</v>
      </c>
      <c r="D1441" s="172" t="s">
        <v>24</v>
      </c>
      <c r="E1441" s="174">
        <v>921.22</v>
      </c>
      <c r="F1441" s="174">
        <v>39.700000000000003</v>
      </c>
      <c r="G1441" s="174">
        <v>960.92</v>
      </c>
    </row>
    <row r="1442" spans="1:7" ht="25.5" x14ac:dyDescent="0.2">
      <c r="A1442" s="172" t="s">
        <v>5602</v>
      </c>
      <c r="B1442" s="172"/>
      <c r="C1442" s="173" t="s">
        <v>1261</v>
      </c>
      <c r="D1442" s="172" t="s">
        <v>24</v>
      </c>
      <c r="E1442" s="174">
        <v>1373.35</v>
      </c>
      <c r="F1442" s="174">
        <v>39.700000000000003</v>
      </c>
      <c r="G1442" s="174">
        <v>1413.05</v>
      </c>
    </row>
    <row r="1443" spans="1:7" ht="38.25" x14ac:dyDescent="0.2">
      <c r="A1443" s="172" t="s">
        <v>5603</v>
      </c>
      <c r="B1443" s="172"/>
      <c r="C1443" s="173" t="s">
        <v>1262</v>
      </c>
      <c r="D1443" s="172" t="s">
        <v>24</v>
      </c>
      <c r="E1443" s="174">
        <v>1189.92</v>
      </c>
      <c r="F1443" s="174">
        <v>72.790000000000006</v>
      </c>
      <c r="G1443" s="174">
        <v>1262.71</v>
      </c>
    </row>
    <row r="1444" spans="1:7" ht="38.25" x14ac:dyDescent="0.2">
      <c r="A1444" s="172" t="s">
        <v>5604</v>
      </c>
      <c r="B1444" s="172"/>
      <c r="C1444" s="173" t="s">
        <v>5605</v>
      </c>
      <c r="D1444" s="172" t="s">
        <v>24</v>
      </c>
      <c r="E1444" s="174">
        <v>1512.8</v>
      </c>
      <c r="F1444" s="174">
        <v>72.790000000000006</v>
      </c>
      <c r="G1444" s="174">
        <v>1585.59</v>
      </c>
    </row>
    <row r="1445" spans="1:7" ht="51" x14ac:dyDescent="0.2">
      <c r="A1445" s="172" t="s">
        <v>5606</v>
      </c>
      <c r="B1445" s="172"/>
      <c r="C1445" s="173" t="s">
        <v>1263</v>
      </c>
      <c r="D1445" s="172" t="s">
        <v>24</v>
      </c>
      <c r="E1445" s="174">
        <v>1470.05</v>
      </c>
      <c r="F1445" s="174">
        <v>72.790000000000006</v>
      </c>
      <c r="G1445" s="174">
        <v>1542.84</v>
      </c>
    </row>
    <row r="1446" spans="1:7" ht="38.25" x14ac:dyDescent="0.2">
      <c r="A1446" s="172" t="s">
        <v>5607</v>
      </c>
      <c r="B1446" s="172"/>
      <c r="C1446" s="173" t="s">
        <v>1264</v>
      </c>
      <c r="D1446" s="172" t="s">
        <v>24</v>
      </c>
      <c r="E1446" s="174">
        <v>1640.03</v>
      </c>
      <c r="F1446" s="174">
        <v>72.790000000000006</v>
      </c>
      <c r="G1446" s="174">
        <v>1712.82</v>
      </c>
    </row>
    <row r="1447" spans="1:7" ht="25.5" x14ac:dyDescent="0.2">
      <c r="A1447" s="172" t="s">
        <v>5608</v>
      </c>
      <c r="B1447" s="172"/>
      <c r="C1447" s="173" t="s">
        <v>1265</v>
      </c>
      <c r="D1447" s="172" t="s">
        <v>24</v>
      </c>
      <c r="E1447" s="174">
        <v>1015.68</v>
      </c>
      <c r="F1447" s="174">
        <v>39.700000000000003</v>
      </c>
      <c r="G1447" s="174">
        <v>1055.3800000000001</v>
      </c>
    </row>
    <row r="1448" spans="1:7" ht="25.5" x14ac:dyDescent="0.2">
      <c r="A1448" s="172" t="s">
        <v>5609</v>
      </c>
      <c r="B1448" s="172"/>
      <c r="C1448" s="173" t="s">
        <v>1266</v>
      </c>
      <c r="D1448" s="172" t="s">
        <v>24</v>
      </c>
      <c r="E1448" s="174">
        <v>1007.47</v>
      </c>
      <c r="F1448" s="174">
        <v>39.700000000000003</v>
      </c>
      <c r="G1448" s="174">
        <v>1047.17</v>
      </c>
    </row>
    <row r="1449" spans="1:7" ht="25.5" x14ac:dyDescent="0.2">
      <c r="A1449" s="172" t="s">
        <v>5610</v>
      </c>
      <c r="B1449" s="172"/>
      <c r="C1449" s="173" t="s">
        <v>1267</v>
      </c>
      <c r="D1449" s="172" t="s">
        <v>24</v>
      </c>
      <c r="E1449" s="174">
        <v>1584.74</v>
      </c>
      <c r="F1449" s="174">
        <v>39.700000000000003</v>
      </c>
      <c r="G1449" s="174">
        <v>1624.44</v>
      </c>
    </row>
    <row r="1450" spans="1:7" ht="38.25" x14ac:dyDescent="0.2">
      <c r="A1450" s="172" t="s">
        <v>5611</v>
      </c>
      <c r="B1450" s="172"/>
      <c r="C1450" s="173" t="s">
        <v>1268</v>
      </c>
      <c r="D1450" s="172" t="s">
        <v>24</v>
      </c>
      <c r="E1450" s="174">
        <v>1370.96</v>
      </c>
      <c r="F1450" s="174">
        <v>72.790000000000006</v>
      </c>
      <c r="G1450" s="174">
        <v>1443.75</v>
      </c>
    </row>
    <row r="1451" spans="1:7" ht="38.25" x14ac:dyDescent="0.2">
      <c r="A1451" s="172" t="s">
        <v>5612</v>
      </c>
      <c r="B1451" s="172"/>
      <c r="C1451" s="173" t="s">
        <v>1269</v>
      </c>
      <c r="D1451" s="172" t="s">
        <v>24</v>
      </c>
      <c r="E1451" s="174">
        <v>1756.03</v>
      </c>
      <c r="F1451" s="174">
        <v>72.790000000000006</v>
      </c>
      <c r="G1451" s="174">
        <v>1828.82</v>
      </c>
    </row>
    <row r="1452" spans="1:7" ht="51" x14ac:dyDescent="0.2">
      <c r="A1452" s="172" t="s">
        <v>5613</v>
      </c>
      <c r="B1452" s="172"/>
      <c r="C1452" s="173" t="s">
        <v>1270</v>
      </c>
      <c r="D1452" s="172" t="s">
        <v>24</v>
      </c>
      <c r="E1452" s="174">
        <v>1717.37</v>
      </c>
      <c r="F1452" s="174">
        <v>72.790000000000006</v>
      </c>
      <c r="G1452" s="174">
        <v>1790.16</v>
      </c>
    </row>
    <row r="1453" spans="1:7" ht="51" x14ac:dyDescent="0.2">
      <c r="A1453" s="172" t="s">
        <v>5614</v>
      </c>
      <c r="B1453" s="172"/>
      <c r="C1453" s="173" t="s">
        <v>1271</v>
      </c>
      <c r="D1453" s="172" t="s">
        <v>24</v>
      </c>
      <c r="E1453" s="174">
        <v>1779.83</v>
      </c>
      <c r="F1453" s="174">
        <v>72.790000000000006</v>
      </c>
      <c r="G1453" s="174">
        <v>1852.62</v>
      </c>
    </row>
    <row r="1454" spans="1:7" ht="38.25" x14ac:dyDescent="0.2">
      <c r="A1454" s="172" t="s">
        <v>5615</v>
      </c>
      <c r="B1454" s="172"/>
      <c r="C1454" s="173" t="s">
        <v>1272</v>
      </c>
      <c r="D1454" s="172" t="s">
        <v>24</v>
      </c>
      <c r="E1454" s="174">
        <v>1922.69</v>
      </c>
      <c r="F1454" s="174">
        <v>72.790000000000006</v>
      </c>
      <c r="G1454" s="174">
        <v>1995.48</v>
      </c>
    </row>
    <row r="1455" spans="1:7" ht="38.25" x14ac:dyDescent="0.2">
      <c r="A1455" s="172" t="s">
        <v>5616</v>
      </c>
      <c r="B1455" s="172"/>
      <c r="C1455" s="173" t="s">
        <v>1273</v>
      </c>
      <c r="D1455" s="172" t="s">
        <v>24</v>
      </c>
      <c r="E1455" s="174">
        <v>1764.81</v>
      </c>
      <c r="F1455" s="174">
        <v>39.700000000000003</v>
      </c>
      <c r="G1455" s="174">
        <v>1804.51</v>
      </c>
    </row>
    <row r="1456" spans="1:7" ht="38.25" x14ac:dyDescent="0.2">
      <c r="A1456" s="172" t="s">
        <v>5617</v>
      </c>
      <c r="B1456" s="172"/>
      <c r="C1456" s="173" t="s">
        <v>1274</v>
      </c>
      <c r="D1456" s="172" t="s">
        <v>24</v>
      </c>
      <c r="E1456" s="174">
        <v>1467.84</v>
      </c>
      <c r="F1456" s="174">
        <v>39.700000000000003</v>
      </c>
      <c r="G1456" s="174">
        <v>1507.54</v>
      </c>
    </row>
    <row r="1457" spans="1:7" ht="38.25" x14ac:dyDescent="0.2">
      <c r="A1457" s="172" t="s">
        <v>5618</v>
      </c>
      <c r="B1457" s="172"/>
      <c r="C1457" s="173" t="s">
        <v>1275</v>
      </c>
      <c r="D1457" s="172" t="s">
        <v>24</v>
      </c>
      <c r="E1457" s="174">
        <v>1956.93</v>
      </c>
      <c r="F1457" s="174">
        <v>39.700000000000003</v>
      </c>
      <c r="G1457" s="174">
        <v>1996.63</v>
      </c>
    </row>
    <row r="1458" spans="1:7" ht="38.25" x14ac:dyDescent="0.2">
      <c r="A1458" s="172" t="s">
        <v>5619</v>
      </c>
      <c r="B1458" s="172"/>
      <c r="C1458" s="173" t="s">
        <v>1276</v>
      </c>
      <c r="D1458" s="172" t="s">
        <v>24</v>
      </c>
      <c r="E1458" s="174">
        <v>1425.94</v>
      </c>
      <c r="F1458" s="174">
        <v>160.53</v>
      </c>
      <c r="G1458" s="174">
        <v>1586.47</v>
      </c>
    </row>
    <row r="1459" spans="1:7" ht="38.25" x14ac:dyDescent="0.2">
      <c r="A1459" s="172" t="s">
        <v>5620</v>
      </c>
      <c r="B1459" s="172"/>
      <c r="C1459" s="173" t="s">
        <v>1277</v>
      </c>
      <c r="D1459" s="172" t="s">
        <v>24</v>
      </c>
      <c r="E1459" s="174">
        <v>1234.67</v>
      </c>
      <c r="F1459" s="174">
        <v>39.700000000000003</v>
      </c>
      <c r="G1459" s="174">
        <v>1274.3699999999999</v>
      </c>
    </row>
    <row r="1460" spans="1:7" ht="38.25" x14ac:dyDescent="0.2">
      <c r="A1460" s="172" t="s">
        <v>5621</v>
      </c>
      <c r="B1460" s="172"/>
      <c r="C1460" s="173" t="s">
        <v>1278</v>
      </c>
      <c r="D1460" s="172" t="s">
        <v>24</v>
      </c>
      <c r="E1460" s="174">
        <v>751.1</v>
      </c>
      <c r="F1460" s="174">
        <v>39.700000000000003</v>
      </c>
      <c r="G1460" s="174">
        <v>790.8</v>
      </c>
    </row>
    <row r="1461" spans="1:7" ht="25.5" x14ac:dyDescent="0.2">
      <c r="A1461" s="172" t="s">
        <v>5622</v>
      </c>
      <c r="B1461" s="172"/>
      <c r="C1461" s="173" t="s">
        <v>1279</v>
      </c>
      <c r="D1461" s="172" t="s">
        <v>24</v>
      </c>
      <c r="E1461" s="174">
        <v>1419.8</v>
      </c>
      <c r="F1461" s="174">
        <v>39.700000000000003</v>
      </c>
      <c r="G1461" s="174">
        <v>1459.5</v>
      </c>
    </row>
    <row r="1462" spans="1:7" ht="25.5" x14ac:dyDescent="0.2">
      <c r="A1462" s="172" t="s">
        <v>5623</v>
      </c>
      <c r="B1462" s="172"/>
      <c r="C1462" s="173" t="s">
        <v>1280</v>
      </c>
      <c r="D1462" s="172" t="s">
        <v>24</v>
      </c>
      <c r="E1462" s="174">
        <v>1181.9100000000001</v>
      </c>
      <c r="F1462" s="174">
        <v>39.700000000000003</v>
      </c>
      <c r="G1462" s="174">
        <v>1221.6099999999999</v>
      </c>
    </row>
    <row r="1463" spans="1:7" x14ac:dyDescent="0.25">
      <c r="A1463" s="167" t="s">
        <v>5624</v>
      </c>
      <c r="B1463" s="168" t="s">
        <v>1281</v>
      </c>
      <c r="C1463" s="169"/>
      <c r="D1463" s="170"/>
      <c r="E1463" s="171"/>
      <c r="F1463" s="171"/>
      <c r="G1463" s="171"/>
    </row>
    <row r="1464" spans="1:7" ht="25.5" x14ac:dyDescent="0.2">
      <c r="A1464" s="172" t="s">
        <v>5625</v>
      </c>
      <c r="B1464" s="172"/>
      <c r="C1464" s="173" t="s">
        <v>1282</v>
      </c>
      <c r="D1464" s="172" t="s">
        <v>51</v>
      </c>
      <c r="E1464" s="174">
        <v>695.22</v>
      </c>
      <c r="F1464" s="174">
        <v>32.81</v>
      </c>
      <c r="G1464" s="174">
        <v>728.03</v>
      </c>
    </row>
    <row r="1465" spans="1:7" x14ac:dyDescent="0.25">
      <c r="A1465" s="167" t="s">
        <v>5626</v>
      </c>
      <c r="B1465" s="168" t="s">
        <v>1283</v>
      </c>
      <c r="C1465" s="169"/>
      <c r="D1465" s="170"/>
      <c r="E1465" s="171"/>
      <c r="F1465" s="171"/>
      <c r="G1465" s="171"/>
    </row>
    <row r="1466" spans="1:7" ht="25.5" x14ac:dyDescent="0.2">
      <c r="A1466" s="172" t="s">
        <v>5627</v>
      </c>
      <c r="B1466" s="172"/>
      <c r="C1466" s="173" t="s">
        <v>1284</v>
      </c>
      <c r="D1466" s="172" t="s">
        <v>24</v>
      </c>
      <c r="E1466" s="174">
        <v>471.28</v>
      </c>
      <c r="F1466" s="174">
        <v>28.13</v>
      </c>
      <c r="G1466" s="174">
        <v>499.41</v>
      </c>
    </row>
    <row r="1467" spans="1:7" ht="25.5" x14ac:dyDescent="0.2">
      <c r="A1467" s="172" t="s">
        <v>5628</v>
      </c>
      <c r="B1467" s="172"/>
      <c r="C1467" s="173" t="s">
        <v>1285</v>
      </c>
      <c r="D1467" s="172" t="s">
        <v>24</v>
      </c>
      <c r="E1467" s="174">
        <v>606.76</v>
      </c>
      <c r="F1467" s="174">
        <v>79.55</v>
      </c>
      <c r="G1467" s="174">
        <v>686.31</v>
      </c>
    </row>
    <row r="1468" spans="1:7" x14ac:dyDescent="0.25">
      <c r="A1468" s="167" t="s">
        <v>5629</v>
      </c>
      <c r="B1468" s="168" t="s">
        <v>1286</v>
      </c>
      <c r="C1468" s="169"/>
      <c r="D1468" s="170"/>
      <c r="E1468" s="171"/>
      <c r="F1468" s="171"/>
      <c r="G1468" s="171"/>
    </row>
    <row r="1469" spans="1:7" ht="38.25" x14ac:dyDescent="0.2">
      <c r="A1469" s="172" t="s">
        <v>5630</v>
      </c>
      <c r="B1469" s="172"/>
      <c r="C1469" s="173" t="s">
        <v>1287</v>
      </c>
      <c r="D1469" s="172" t="s">
        <v>51</v>
      </c>
      <c r="E1469" s="174">
        <v>737.5</v>
      </c>
      <c r="F1469" s="174">
        <v>33.9</v>
      </c>
      <c r="G1469" s="174">
        <v>771.4</v>
      </c>
    </row>
    <row r="1470" spans="1:7" ht="25.5" x14ac:dyDescent="0.2">
      <c r="A1470" s="172" t="s">
        <v>5631</v>
      </c>
      <c r="B1470" s="172"/>
      <c r="C1470" s="173" t="s">
        <v>1288</v>
      </c>
      <c r="D1470" s="172" t="s">
        <v>51</v>
      </c>
      <c r="E1470" s="174">
        <v>881.4</v>
      </c>
      <c r="F1470" s="174">
        <v>14.13</v>
      </c>
      <c r="G1470" s="174">
        <v>895.53</v>
      </c>
    </row>
    <row r="1471" spans="1:7" ht="38.25" x14ac:dyDescent="0.2">
      <c r="A1471" s="172" t="s">
        <v>5632</v>
      </c>
      <c r="B1471" s="172"/>
      <c r="C1471" s="173" t="s">
        <v>1289</v>
      </c>
      <c r="D1471" s="172" t="s">
        <v>51</v>
      </c>
      <c r="E1471" s="174">
        <v>632</v>
      </c>
      <c r="F1471" s="174">
        <v>28.25</v>
      </c>
      <c r="G1471" s="174">
        <v>660.25</v>
      </c>
    </row>
    <row r="1472" spans="1:7" x14ac:dyDescent="0.25">
      <c r="A1472" s="167" t="s">
        <v>5633</v>
      </c>
      <c r="B1472" s="168" t="s">
        <v>1290</v>
      </c>
      <c r="C1472" s="169"/>
      <c r="D1472" s="170"/>
      <c r="E1472" s="171"/>
      <c r="F1472" s="171"/>
      <c r="G1472" s="171"/>
    </row>
    <row r="1473" spans="1:7" ht="12.75" x14ac:dyDescent="0.2">
      <c r="A1473" s="172" t="s">
        <v>5634</v>
      </c>
      <c r="B1473" s="172"/>
      <c r="C1473" s="173" t="s">
        <v>1291</v>
      </c>
      <c r="D1473" s="172" t="s">
        <v>24</v>
      </c>
      <c r="E1473" s="174">
        <v>0</v>
      </c>
      <c r="F1473" s="174">
        <v>28.25</v>
      </c>
      <c r="G1473" s="174">
        <v>28.25</v>
      </c>
    </row>
    <row r="1474" spans="1:7" ht="12.75" x14ac:dyDescent="0.2">
      <c r="A1474" s="172" t="s">
        <v>5635</v>
      </c>
      <c r="B1474" s="172"/>
      <c r="C1474" s="173" t="s">
        <v>1292</v>
      </c>
      <c r="D1474" s="172" t="s">
        <v>51</v>
      </c>
      <c r="E1474" s="174">
        <v>0.99</v>
      </c>
      <c r="F1474" s="174">
        <v>7.34</v>
      </c>
      <c r="G1474" s="174">
        <v>8.33</v>
      </c>
    </row>
    <row r="1475" spans="1:7" ht="12.75" x14ac:dyDescent="0.2">
      <c r="A1475" s="172" t="s">
        <v>5636</v>
      </c>
      <c r="B1475" s="172"/>
      <c r="C1475" s="173" t="s">
        <v>1293</v>
      </c>
      <c r="D1475" s="172" t="s">
        <v>51</v>
      </c>
      <c r="E1475" s="174">
        <v>0</v>
      </c>
      <c r="F1475" s="174">
        <v>16.940000000000001</v>
      </c>
      <c r="G1475" s="174">
        <v>16.940000000000001</v>
      </c>
    </row>
    <row r="1476" spans="1:7" ht="12.75" x14ac:dyDescent="0.2">
      <c r="A1476" s="172" t="s">
        <v>5637</v>
      </c>
      <c r="B1476" s="172"/>
      <c r="C1476" s="173" t="s">
        <v>1294</v>
      </c>
      <c r="D1476" s="172" t="s">
        <v>51</v>
      </c>
      <c r="E1476" s="174">
        <v>14.11</v>
      </c>
      <c r="F1476" s="174">
        <v>19.04</v>
      </c>
      <c r="G1476" s="174">
        <v>33.15</v>
      </c>
    </row>
    <row r="1477" spans="1:7" ht="25.5" x14ac:dyDescent="0.2">
      <c r="A1477" s="172" t="s">
        <v>5638</v>
      </c>
      <c r="B1477" s="172"/>
      <c r="C1477" s="173" t="s">
        <v>1295</v>
      </c>
      <c r="D1477" s="172" t="s">
        <v>134</v>
      </c>
      <c r="E1477" s="174">
        <v>1736.02</v>
      </c>
      <c r="F1477" s="174">
        <v>65.62</v>
      </c>
      <c r="G1477" s="174">
        <v>1801.64</v>
      </c>
    </row>
    <row r="1478" spans="1:7" ht="12.75" x14ac:dyDescent="0.2">
      <c r="A1478" s="172" t="s">
        <v>5639</v>
      </c>
      <c r="B1478" s="172"/>
      <c r="C1478" s="173" t="s">
        <v>1296</v>
      </c>
      <c r="D1478" s="172" t="s">
        <v>51</v>
      </c>
      <c r="E1478" s="174">
        <v>45.59</v>
      </c>
      <c r="F1478" s="174">
        <v>7.34</v>
      </c>
      <c r="G1478" s="174">
        <v>52.93</v>
      </c>
    </row>
    <row r="1479" spans="1:7" ht="25.5" x14ac:dyDescent="0.2">
      <c r="A1479" s="172" t="s">
        <v>5640</v>
      </c>
      <c r="B1479" s="172"/>
      <c r="C1479" s="173" t="s">
        <v>1297</v>
      </c>
      <c r="D1479" s="172" t="s">
        <v>51</v>
      </c>
      <c r="E1479" s="174">
        <v>159.44</v>
      </c>
      <c r="F1479" s="174">
        <v>7.34</v>
      </c>
      <c r="G1479" s="174">
        <v>166.78</v>
      </c>
    </row>
    <row r="1480" spans="1:7" ht="12.75" x14ac:dyDescent="0.2">
      <c r="A1480" s="172" t="s">
        <v>5641</v>
      </c>
      <c r="B1480" s="172"/>
      <c r="C1480" s="173" t="s">
        <v>1298</v>
      </c>
      <c r="D1480" s="172" t="s">
        <v>24</v>
      </c>
      <c r="E1480" s="174">
        <v>99.74</v>
      </c>
      <c r="F1480" s="174">
        <v>33.42</v>
      </c>
      <c r="G1480" s="174">
        <v>133.16</v>
      </c>
    </row>
    <row r="1481" spans="1:7" ht="25.5" x14ac:dyDescent="0.2">
      <c r="A1481" s="172" t="s">
        <v>5642</v>
      </c>
      <c r="B1481" s="172"/>
      <c r="C1481" s="173" t="s">
        <v>1299</v>
      </c>
      <c r="D1481" s="172" t="s">
        <v>24</v>
      </c>
      <c r="E1481" s="174">
        <v>59.73</v>
      </c>
      <c r="F1481" s="174">
        <v>6.03</v>
      </c>
      <c r="G1481" s="174">
        <v>65.760000000000005</v>
      </c>
    </row>
    <row r="1482" spans="1:7" ht="25.5" x14ac:dyDescent="0.2">
      <c r="A1482" s="172" t="s">
        <v>5643</v>
      </c>
      <c r="B1482" s="172"/>
      <c r="C1482" s="173" t="s">
        <v>1300</v>
      </c>
      <c r="D1482" s="172" t="s">
        <v>24</v>
      </c>
      <c r="E1482" s="174">
        <v>19.93</v>
      </c>
      <c r="F1482" s="174">
        <v>6.03</v>
      </c>
      <c r="G1482" s="174">
        <v>25.96</v>
      </c>
    </row>
    <row r="1483" spans="1:7" ht="38.25" x14ac:dyDescent="0.2">
      <c r="A1483" s="172" t="s">
        <v>5644</v>
      </c>
      <c r="B1483" s="172"/>
      <c r="C1483" s="173" t="s">
        <v>1301</v>
      </c>
      <c r="D1483" s="172" t="s">
        <v>24</v>
      </c>
      <c r="E1483" s="174">
        <v>304.14999999999998</v>
      </c>
      <c r="F1483" s="174">
        <v>60.9</v>
      </c>
      <c r="G1483" s="174">
        <v>365.05</v>
      </c>
    </row>
    <row r="1484" spans="1:7" ht="38.25" x14ac:dyDescent="0.2">
      <c r="A1484" s="172" t="s">
        <v>5645</v>
      </c>
      <c r="B1484" s="172"/>
      <c r="C1484" s="173" t="s">
        <v>1302</v>
      </c>
      <c r="D1484" s="172" t="s">
        <v>24</v>
      </c>
      <c r="E1484" s="174">
        <v>392.85</v>
      </c>
      <c r="F1484" s="174">
        <v>60.9</v>
      </c>
      <c r="G1484" s="174">
        <v>453.75</v>
      </c>
    </row>
    <row r="1485" spans="1:7" x14ac:dyDescent="0.25">
      <c r="A1485" s="163" t="s">
        <v>1303</v>
      </c>
      <c r="B1485" s="164" t="s">
        <v>1304</v>
      </c>
      <c r="C1485" s="165"/>
      <c r="D1485" s="166"/>
      <c r="E1485" s="166"/>
      <c r="F1485" s="166"/>
      <c r="G1485" s="166"/>
    </row>
    <row r="1486" spans="1:7" x14ac:dyDescent="0.25">
      <c r="A1486" s="167" t="s">
        <v>5646</v>
      </c>
      <c r="B1486" s="168" t="s">
        <v>1305</v>
      </c>
      <c r="C1486" s="169"/>
      <c r="D1486" s="170"/>
      <c r="E1486" s="171"/>
      <c r="F1486" s="171"/>
      <c r="G1486" s="171"/>
    </row>
    <row r="1487" spans="1:7" ht="12.75" x14ac:dyDescent="0.2">
      <c r="A1487" s="172" t="s">
        <v>5647</v>
      </c>
      <c r="B1487" s="172"/>
      <c r="C1487" s="173" t="s">
        <v>1306</v>
      </c>
      <c r="D1487" s="172" t="s">
        <v>24</v>
      </c>
      <c r="E1487" s="174">
        <v>490.36</v>
      </c>
      <c r="F1487" s="174">
        <v>42.38</v>
      </c>
      <c r="G1487" s="174">
        <v>532.74</v>
      </c>
    </row>
    <row r="1488" spans="1:7" ht="25.5" x14ac:dyDescent="0.2">
      <c r="A1488" s="172" t="s">
        <v>5648</v>
      </c>
      <c r="B1488" s="172"/>
      <c r="C1488" s="173" t="s">
        <v>1307</v>
      </c>
      <c r="D1488" s="172" t="s">
        <v>24</v>
      </c>
      <c r="E1488" s="174">
        <v>255.06</v>
      </c>
      <c r="F1488" s="174">
        <v>42.38</v>
      </c>
      <c r="G1488" s="174">
        <v>297.44</v>
      </c>
    </row>
    <row r="1489" spans="1:7" ht="12.75" x14ac:dyDescent="0.2">
      <c r="A1489" s="172" t="s">
        <v>5649</v>
      </c>
      <c r="B1489" s="172"/>
      <c r="C1489" s="173" t="s">
        <v>1308</v>
      </c>
      <c r="D1489" s="172" t="s">
        <v>24</v>
      </c>
      <c r="E1489" s="174">
        <v>600.5</v>
      </c>
      <c r="F1489" s="174">
        <v>42.38</v>
      </c>
      <c r="G1489" s="174">
        <v>642.88</v>
      </c>
    </row>
    <row r="1490" spans="1:7" ht="25.5" x14ac:dyDescent="0.2">
      <c r="A1490" s="172" t="s">
        <v>5650</v>
      </c>
      <c r="B1490" s="172"/>
      <c r="C1490" s="173" t="s">
        <v>1309</v>
      </c>
      <c r="D1490" s="172" t="s">
        <v>24</v>
      </c>
      <c r="E1490" s="174">
        <v>730.16</v>
      </c>
      <c r="F1490" s="174">
        <v>42.38</v>
      </c>
      <c r="G1490" s="174">
        <v>772.54</v>
      </c>
    </row>
    <row r="1491" spans="1:7" ht="12.75" x14ac:dyDescent="0.2">
      <c r="A1491" s="172" t="s">
        <v>5651</v>
      </c>
      <c r="B1491" s="172"/>
      <c r="C1491" s="173" t="s">
        <v>1310</v>
      </c>
      <c r="D1491" s="172" t="s">
        <v>24</v>
      </c>
      <c r="E1491" s="174">
        <v>521.4</v>
      </c>
      <c r="F1491" s="174">
        <v>42.38</v>
      </c>
      <c r="G1491" s="174">
        <v>563.78</v>
      </c>
    </row>
    <row r="1492" spans="1:7" ht="25.5" x14ac:dyDescent="0.2">
      <c r="A1492" s="172" t="s">
        <v>5652</v>
      </c>
      <c r="B1492" s="172"/>
      <c r="C1492" s="173" t="s">
        <v>1311</v>
      </c>
      <c r="D1492" s="172" t="s">
        <v>24</v>
      </c>
      <c r="E1492" s="174">
        <v>220.62</v>
      </c>
      <c r="F1492" s="174">
        <v>42.38</v>
      </c>
      <c r="G1492" s="174">
        <v>263</v>
      </c>
    </row>
    <row r="1493" spans="1:7" ht="12.75" x14ac:dyDescent="0.2">
      <c r="A1493" s="172" t="s">
        <v>5653</v>
      </c>
      <c r="B1493" s="172"/>
      <c r="C1493" s="173" t="s">
        <v>1312</v>
      </c>
      <c r="D1493" s="172" t="s">
        <v>24</v>
      </c>
      <c r="E1493" s="174">
        <v>563.96</v>
      </c>
      <c r="F1493" s="174">
        <v>42.38</v>
      </c>
      <c r="G1493" s="174">
        <v>606.34</v>
      </c>
    </row>
    <row r="1494" spans="1:7" ht="25.5" x14ac:dyDescent="0.2">
      <c r="A1494" s="172" t="s">
        <v>5654</v>
      </c>
      <c r="B1494" s="172"/>
      <c r="C1494" s="173" t="s">
        <v>1313</v>
      </c>
      <c r="D1494" s="172" t="s">
        <v>24</v>
      </c>
      <c r="E1494" s="174">
        <v>640.86</v>
      </c>
      <c r="F1494" s="174">
        <v>42.38</v>
      </c>
      <c r="G1494" s="174">
        <v>683.24</v>
      </c>
    </row>
    <row r="1495" spans="1:7" ht="12.75" x14ac:dyDescent="0.2">
      <c r="A1495" s="172" t="s">
        <v>5655</v>
      </c>
      <c r="B1495" s="172"/>
      <c r="C1495" s="173" t="s">
        <v>1314</v>
      </c>
      <c r="D1495" s="172" t="s">
        <v>24</v>
      </c>
      <c r="E1495" s="174">
        <v>629.02</v>
      </c>
      <c r="F1495" s="174">
        <v>42.38</v>
      </c>
      <c r="G1495" s="174">
        <v>671.4</v>
      </c>
    </row>
    <row r="1496" spans="1:7" ht="25.5" x14ac:dyDescent="0.2">
      <c r="A1496" s="172" t="s">
        <v>5656</v>
      </c>
      <c r="B1496" s="172"/>
      <c r="C1496" s="173" t="s">
        <v>1315</v>
      </c>
      <c r="D1496" s="172" t="s">
        <v>24</v>
      </c>
      <c r="E1496" s="174">
        <v>465.04</v>
      </c>
      <c r="F1496" s="174">
        <v>42.38</v>
      </c>
      <c r="G1496" s="174">
        <v>507.42</v>
      </c>
    </row>
    <row r="1497" spans="1:7" ht="25.5" x14ac:dyDescent="0.2">
      <c r="A1497" s="172" t="s">
        <v>5657</v>
      </c>
      <c r="B1497" s="172"/>
      <c r="C1497" s="173" t="s">
        <v>1316</v>
      </c>
      <c r="D1497" s="172" t="s">
        <v>24</v>
      </c>
      <c r="E1497" s="174">
        <v>216.34</v>
      </c>
      <c r="F1497" s="174">
        <v>0</v>
      </c>
      <c r="G1497" s="174">
        <v>216.34</v>
      </c>
    </row>
    <row r="1498" spans="1:7" ht="12.75" x14ac:dyDescent="0.2">
      <c r="A1498" s="172" t="s">
        <v>5658</v>
      </c>
      <c r="B1498" s="172"/>
      <c r="C1498" s="173" t="s">
        <v>1317</v>
      </c>
      <c r="D1498" s="172" t="s">
        <v>24</v>
      </c>
      <c r="E1498" s="174">
        <v>421.33</v>
      </c>
      <c r="F1498" s="174">
        <v>32.54</v>
      </c>
      <c r="G1498" s="174">
        <v>453.87</v>
      </c>
    </row>
    <row r="1499" spans="1:7" ht="25.5" x14ac:dyDescent="0.2">
      <c r="A1499" s="172" t="s">
        <v>5659</v>
      </c>
      <c r="B1499" s="172"/>
      <c r="C1499" s="173" t="s">
        <v>1318</v>
      </c>
      <c r="D1499" s="172" t="s">
        <v>24</v>
      </c>
      <c r="E1499" s="174">
        <v>949.46</v>
      </c>
      <c r="F1499" s="174">
        <v>42.38</v>
      </c>
      <c r="G1499" s="174">
        <v>991.84</v>
      </c>
    </row>
    <row r="1500" spans="1:7" ht="25.5" x14ac:dyDescent="0.2">
      <c r="A1500" s="172" t="s">
        <v>5660</v>
      </c>
      <c r="B1500" s="172"/>
      <c r="C1500" s="173" t="s">
        <v>1319</v>
      </c>
      <c r="D1500" s="172" t="s">
        <v>24</v>
      </c>
      <c r="E1500" s="174">
        <v>811.46</v>
      </c>
      <c r="F1500" s="174">
        <v>42.38</v>
      </c>
      <c r="G1500" s="174">
        <v>853.84</v>
      </c>
    </row>
    <row r="1501" spans="1:7" ht="25.5" x14ac:dyDescent="0.2">
      <c r="A1501" s="172" t="s">
        <v>5661</v>
      </c>
      <c r="B1501" s="172"/>
      <c r="C1501" s="173" t="s">
        <v>1320</v>
      </c>
      <c r="D1501" s="172" t="s">
        <v>24</v>
      </c>
      <c r="E1501" s="174">
        <v>710.44</v>
      </c>
      <c r="F1501" s="174">
        <v>42.38</v>
      </c>
      <c r="G1501" s="174">
        <v>752.82</v>
      </c>
    </row>
    <row r="1502" spans="1:7" ht="12.75" x14ac:dyDescent="0.2">
      <c r="A1502" s="172" t="s">
        <v>5662</v>
      </c>
      <c r="B1502" s="172"/>
      <c r="C1502" s="173" t="s">
        <v>1321</v>
      </c>
      <c r="D1502" s="172" t="s">
        <v>24</v>
      </c>
      <c r="E1502" s="174">
        <v>463.61</v>
      </c>
      <c r="F1502" s="174">
        <v>32.54</v>
      </c>
      <c r="G1502" s="174">
        <v>496.15</v>
      </c>
    </row>
    <row r="1503" spans="1:7" ht="12.75" x14ac:dyDescent="0.2">
      <c r="A1503" s="172" t="s">
        <v>5663</v>
      </c>
      <c r="B1503" s="172"/>
      <c r="C1503" s="173" t="s">
        <v>1322</v>
      </c>
      <c r="D1503" s="172" t="s">
        <v>24</v>
      </c>
      <c r="E1503" s="174">
        <v>559.45000000000005</v>
      </c>
      <c r="F1503" s="174">
        <v>32.54</v>
      </c>
      <c r="G1503" s="174">
        <v>591.99</v>
      </c>
    </row>
    <row r="1504" spans="1:7" ht="12.75" x14ac:dyDescent="0.2">
      <c r="A1504" s="172" t="s">
        <v>5664</v>
      </c>
      <c r="B1504" s="172"/>
      <c r="C1504" s="173" t="s">
        <v>1323</v>
      </c>
      <c r="D1504" s="172" t="s">
        <v>24</v>
      </c>
      <c r="E1504" s="174">
        <v>403.75</v>
      </c>
      <c r="F1504" s="174">
        <v>24.42</v>
      </c>
      <c r="G1504" s="174">
        <v>428.17</v>
      </c>
    </row>
    <row r="1505" spans="1:7" ht="12.75" x14ac:dyDescent="0.2">
      <c r="A1505" s="172" t="s">
        <v>5665</v>
      </c>
      <c r="B1505" s="172"/>
      <c r="C1505" s="173" t="s">
        <v>1324</v>
      </c>
      <c r="D1505" s="172" t="s">
        <v>24</v>
      </c>
      <c r="E1505" s="174">
        <v>415</v>
      </c>
      <c r="F1505" s="174">
        <v>24.42</v>
      </c>
      <c r="G1505" s="174">
        <v>439.42</v>
      </c>
    </row>
    <row r="1506" spans="1:7" ht="25.5" x14ac:dyDescent="0.2">
      <c r="A1506" s="172" t="s">
        <v>5666</v>
      </c>
      <c r="B1506" s="172"/>
      <c r="C1506" s="173" t="s">
        <v>1325</v>
      </c>
      <c r="D1506" s="172" t="s">
        <v>24</v>
      </c>
      <c r="E1506" s="174">
        <v>510</v>
      </c>
      <c r="F1506" s="174">
        <v>24.42</v>
      </c>
      <c r="G1506" s="174">
        <v>534.41999999999996</v>
      </c>
    </row>
    <row r="1507" spans="1:7" ht="12.75" x14ac:dyDescent="0.2">
      <c r="A1507" s="172" t="s">
        <v>5667</v>
      </c>
      <c r="B1507" s="172"/>
      <c r="C1507" s="173" t="s">
        <v>1326</v>
      </c>
      <c r="D1507" s="172" t="s">
        <v>24</v>
      </c>
      <c r="E1507" s="174">
        <v>632.14</v>
      </c>
      <c r="F1507" s="174">
        <v>0</v>
      </c>
      <c r="G1507" s="174">
        <v>632.14</v>
      </c>
    </row>
    <row r="1508" spans="1:7" ht="25.5" x14ac:dyDescent="0.2">
      <c r="A1508" s="172" t="s">
        <v>5668</v>
      </c>
      <c r="B1508" s="172"/>
      <c r="C1508" s="173" t="s">
        <v>1327</v>
      </c>
      <c r="D1508" s="172" t="s">
        <v>24</v>
      </c>
      <c r="E1508" s="174">
        <v>572.22</v>
      </c>
      <c r="F1508" s="174">
        <v>0</v>
      </c>
      <c r="G1508" s="174">
        <v>572.22</v>
      </c>
    </row>
    <row r="1509" spans="1:7" ht="25.5" x14ac:dyDescent="0.2">
      <c r="A1509" s="172" t="s">
        <v>5669</v>
      </c>
      <c r="B1509" s="172"/>
      <c r="C1509" s="173" t="s">
        <v>1328</v>
      </c>
      <c r="D1509" s="172" t="s">
        <v>24</v>
      </c>
      <c r="E1509" s="174">
        <v>585.55999999999995</v>
      </c>
      <c r="F1509" s="174">
        <v>0</v>
      </c>
      <c r="G1509" s="174">
        <v>585.55999999999995</v>
      </c>
    </row>
    <row r="1510" spans="1:7" ht="25.5" x14ac:dyDescent="0.2">
      <c r="A1510" s="172" t="s">
        <v>5670</v>
      </c>
      <c r="B1510" s="172"/>
      <c r="C1510" s="173" t="s">
        <v>1329</v>
      </c>
      <c r="D1510" s="172" t="s">
        <v>24</v>
      </c>
      <c r="E1510" s="174">
        <v>339.35</v>
      </c>
      <c r="F1510" s="174">
        <v>0</v>
      </c>
      <c r="G1510" s="174">
        <v>339.35</v>
      </c>
    </row>
    <row r="1511" spans="1:7" ht="25.5" x14ac:dyDescent="0.2">
      <c r="A1511" s="172" t="s">
        <v>5671</v>
      </c>
      <c r="B1511" s="172"/>
      <c r="C1511" s="173" t="s">
        <v>1330</v>
      </c>
      <c r="D1511" s="172" t="s">
        <v>24</v>
      </c>
      <c r="E1511" s="174">
        <v>365.53</v>
      </c>
      <c r="F1511" s="174">
        <v>42.38</v>
      </c>
      <c r="G1511" s="174">
        <v>407.91</v>
      </c>
    </row>
    <row r="1512" spans="1:7" ht="25.5" x14ac:dyDescent="0.2">
      <c r="A1512" s="172" t="s">
        <v>5672</v>
      </c>
      <c r="B1512" s="172"/>
      <c r="C1512" s="173" t="s">
        <v>1331</v>
      </c>
      <c r="D1512" s="172" t="s">
        <v>24</v>
      </c>
      <c r="E1512" s="174">
        <v>499.7</v>
      </c>
      <c r="F1512" s="174">
        <v>42.38</v>
      </c>
      <c r="G1512" s="174">
        <v>542.08000000000004</v>
      </c>
    </row>
    <row r="1513" spans="1:7" ht="25.5" x14ac:dyDescent="0.2">
      <c r="A1513" s="172" t="s">
        <v>5673</v>
      </c>
      <c r="B1513" s="172"/>
      <c r="C1513" s="173" t="s">
        <v>1332</v>
      </c>
      <c r="D1513" s="172" t="s">
        <v>24</v>
      </c>
      <c r="E1513" s="174">
        <v>429.7</v>
      </c>
      <c r="F1513" s="174">
        <v>42.38</v>
      </c>
      <c r="G1513" s="174">
        <v>472.08</v>
      </c>
    </row>
    <row r="1514" spans="1:7" ht="25.5" x14ac:dyDescent="0.2">
      <c r="A1514" s="172" t="s">
        <v>5674</v>
      </c>
      <c r="B1514" s="172"/>
      <c r="C1514" s="173" t="s">
        <v>1333</v>
      </c>
      <c r="D1514" s="172" t="s">
        <v>24</v>
      </c>
      <c r="E1514" s="174">
        <v>384.31</v>
      </c>
      <c r="F1514" s="174">
        <v>42.38</v>
      </c>
      <c r="G1514" s="174">
        <v>426.69</v>
      </c>
    </row>
    <row r="1515" spans="1:7" x14ac:dyDescent="0.25">
      <c r="A1515" s="167" t="s">
        <v>5675</v>
      </c>
      <c r="B1515" s="168" t="s">
        <v>1334</v>
      </c>
      <c r="C1515" s="169"/>
      <c r="D1515" s="170"/>
      <c r="E1515" s="171"/>
      <c r="F1515" s="171"/>
      <c r="G1515" s="171"/>
    </row>
    <row r="1516" spans="1:7" ht="25.5" x14ac:dyDescent="0.2">
      <c r="A1516" s="172" t="s">
        <v>5676</v>
      </c>
      <c r="B1516" s="172"/>
      <c r="C1516" s="173" t="s">
        <v>1335</v>
      </c>
      <c r="D1516" s="172" t="s">
        <v>24</v>
      </c>
      <c r="E1516" s="174">
        <v>475.43</v>
      </c>
      <c r="F1516" s="174">
        <v>84.75</v>
      </c>
      <c r="G1516" s="174">
        <v>560.17999999999995</v>
      </c>
    </row>
    <row r="1517" spans="1:7" ht="12.75" x14ac:dyDescent="0.2">
      <c r="A1517" s="172" t="s">
        <v>5677</v>
      </c>
      <c r="B1517" s="172"/>
      <c r="C1517" s="173" t="s">
        <v>1336</v>
      </c>
      <c r="D1517" s="172" t="s">
        <v>24</v>
      </c>
      <c r="E1517" s="174">
        <v>646.95000000000005</v>
      </c>
      <c r="F1517" s="174">
        <v>84.75</v>
      </c>
      <c r="G1517" s="174">
        <v>731.7</v>
      </c>
    </row>
    <row r="1518" spans="1:7" ht="25.5" x14ac:dyDescent="0.2">
      <c r="A1518" s="172" t="s">
        <v>5678</v>
      </c>
      <c r="B1518" s="172"/>
      <c r="C1518" s="173" t="s">
        <v>1337</v>
      </c>
      <c r="D1518" s="172" t="s">
        <v>24</v>
      </c>
      <c r="E1518" s="174">
        <v>691.26</v>
      </c>
      <c r="F1518" s="174">
        <v>84.75</v>
      </c>
      <c r="G1518" s="174">
        <v>776.01</v>
      </c>
    </row>
    <row r="1519" spans="1:7" ht="25.5" x14ac:dyDescent="0.2">
      <c r="A1519" s="172" t="s">
        <v>5679</v>
      </c>
      <c r="B1519" s="172"/>
      <c r="C1519" s="173" t="s">
        <v>1338</v>
      </c>
      <c r="D1519" s="172" t="s">
        <v>24</v>
      </c>
      <c r="E1519" s="174">
        <v>376.8</v>
      </c>
      <c r="F1519" s="174">
        <v>84.75</v>
      </c>
      <c r="G1519" s="174">
        <v>461.55</v>
      </c>
    </row>
    <row r="1520" spans="1:7" ht="12.75" x14ac:dyDescent="0.2">
      <c r="A1520" s="172" t="s">
        <v>5680</v>
      </c>
      <c r="B1520" s="172"/>
      <c r="C1520" s="173" t="s">
        <v>1339</v>
      </c>
      <c r="D1520" s="172" t="s">
        <v>24</v>
      </c>
      <c r="E1520" s="174">
        <v>571.29999999999995</v>
      </c>
      <c r="F1520" s="174">
        <v>84.75</v>
      </c>
      <c r="G1520" s="174">
        <v>656.05</v>
      </c>
    </row>
    <row r="1521" spans="1:7" ht="25.5" x14ac:dyDescent="0.2">
      <c r="A1521" s="172" t="s">
        <v>5681</v>
      </c>
      <c r="B1521" s="172"/>
      <c r="C1521" s="173" t="s">
        <v>1340</v>
      </c>
      <c r="D1521" s="172" t="s">
        <v>24</v>
      </c>
      <c r="E1521" s="174">
        <v>662.33</v>
      </c>
      <c r="F1521" s="174">
        <v>84.75</v>
      </c>
      <c r="G1521" s="174">
        <v>747.08</v>
      </c>
    </row>
    <row r="1522" spans="1:7" ht="12.75" x14ac:dyDescent="0.2">
      <c r="A1522" s="172" t="s">
        <v>5682</v>
      </c>
      <c r="B1522" s="172"/>
      <c r="C1522" s="173" t="s">
        <v>1341</v>
      </c>
      <c r="D1522" s="172" t="s">
        <v>24</v>
      </c>
      <c r="E1522" s="174">
        <v>685.19</v>
      </c>
      <c r="F1522" s="174">
        <v>84.75</v>
      </c>
      <c r="G1522" s="174">
        <v>769.94</v>
      </c>
    </row>
    <row r="1523" spans="1:7" ht="12.75" x14ac:dyDescent="0.2">
      <c r="A1523" s="172" t="s">
        <v>5683</v>
      </c>
      <c r="B1523" s="172"/>
      <c r="C1523" s="173" t="s">
        <v>1342</v>
      </c>
      <c r="D1523" s="172" t="s">
        <v>24</v>
      </c>
      <c r="E1523" s="174">
        <v>755.33</v>
      </c>
      <c r="F1523" s="174">
        <v>84.75</v>
      </c>
      <c r="G1523" s="174">
        <v>840.08</v>
      </c>
    </row>
    <row r="1524" spans="1:7" ht="25.5" x14ac:dyDescent="0.2">
      <c r="A1524" s="172" t="s">
        <v>5684</v>
      </c>
      <c r="B1524" s="172"/>
      <c r="C1524" s="173" t="s">
        <v>1343</v>
      </c>
      <c r="D1524" s="172" t="s">
        <v>24</v>
      </c>
      <c r="E1524" s="174">
        <v>1222.4100000000001</v>
      </c>
      <c r="F1524" s="174">
        <v>84.75</v>
      </c>
      <c r="G1524" s="174">
        <v>1307.1600000000001</v>
      </c>
    </row>
    <row r="1525" spans="1:7" ht="25.5" x14ac:dyDescent="0.2">
      <c r="A1525" s="172" t="s">
        <v>5685</v>
      </c>
      <c r="B1525" s="172"/>
      <c r="C1525" s="173" t="s">
        <v>1344</v>
      </c>
      <c r="D1525" s="172" t="s">
        <v>24</v>
      </c>
      <c r="E1525" s="174">
        <v>385.13</v>
      </c>
      <c r="F1525" s="174">
        <v>42.38</v>
      </c>
      <c r="G1525" s="174">
        <v>427.51</v>
      </c>
    </row>
    <row r="1526" spans="1:7" ht="25.5" x14ac:dyDescent="0.2">
      <c r="A1526" s="172" t="s">
        <v>5686</v>
      </c>
      <c r="B1526" s="172"/>
      <c r="C1526" s="173" t="s">
        <v>1345</v>
      </c>
      <c r="D1526" s="172" t="s">
        <v>24</v>
      </c>
      <c r="E1526" s="174">
        <v>455.31</v>
      </c>
      <c r="F1526" s="174">
        <v>42.38</v>
      </c>
      <c r="G1526" s="174">
        <v>497.69</v>
      </c>
    </row>
    <row r="1527" spans="1:7" ht="25.5" x14ac:dyDescent="0.2">
      <c r="A1527" s="172" t="s">
        <v>5687</v>
      </c>
      <c r="B1527" s="172"/>
      <c r="C1527" s="173" t="s">
        <v>1346</v>
      </c>
      <c r="D1527" s="172" t="s">
        <v>24</v>
      </c>
      <c r="E1527" s="174">
        <v>635.89</v>
      </c>
      <c r="F1527" s="174">
        <v>42.38</v>
      </c>
      <c r="G1527" s="174">
        <v>678.27</v>
      </c>
    </row>
    <row r="1528" spans="1:7" ht="25.5" x14ac:dyDescent="0.2">
      <c r="A1528" s="172" t="s">
        <v>5688</v>
      </c>
      <c r="B1528" s="172"/>
      <c r="C1528" s="173" t="s">
        <v>1347</v>
      </c>
      <c r="D1528" s="172" t="s">
        <v>24</v>
      </c>
      <c r="E1528" s="174">
        <v>546.08000000000004</v>
      </c>
      <c r="F1528" s="174">
        <v>42.38</v>
      </c>
      <c r="G1528" s="174">
        <v>588.46</v>
      </c>
    </row>
    <row r="1529" spans="1:7" ht="25.5" x14ac:dyDescent="0.2">
      <c r="A1529" s="172" t="s">
        <v>5689</v>
      </c>
      <c r="B1529" s="172"/>
      <c r="C1529" s="173" t="s">
        <v>1348</v>
      </c>
      <c r="D1529" s="172" t="s">
        <v>24</v>
      </c>
      <c r="E1529" s="174">
        <v>694.93</v>
      </c>
      <c r="F1529" s="174">
        <v>84.75</v>
      </c>
      <c r="G1529" s="174">
        <v>779.68</v>
      </c>
    </row>
    <row r="1530" spans="1:7" ht="25.5" x14ac:dyDescent="0.2">
      <c r="A1530" s="172" t="s">
        <v>19617</v>
      </c>
      <c r="B1530" s="172"/>
      <c r="C1530" s="173" t="s">
        <v>19420</v>
      </c>
      <c r="D1530" s="172" t="s">
        <v>24</v>
      </c>
      <c r="E1530" s="174">
        <v>1197.21</v>
      </c>
      <c r="F1530" s="174">
        <v>84.75</v>
      </c>
      <c r="G1530" s="174">
        <v>1281.96</v>
      </c>
    </row>
    <row r="1531" spans="1:7" x14ac:dyDescent="0.25">
      <c r="A1531" s="167" t="s">
        <v>5690</v>
      </c>
      <c r="B1531" s="168" t="s">
        <v>1349</v>
      </c>
      <c r="C1531" s="169"/>
      <c r="D1531" s="170"/>
      <c r="E1531" s="171"/>
      <c r="F1531" s="171"/>
      <c r="G1531" s="171"/>
    </row>
    <row r="1532" spans="1:7" ht="12.75" x14ac:dyDescent="0.2">
      <c r="A1532" s="172" t="s">
        <v>5691</v>
      </c>
      <c r="B1532" s="172"/>
      <c r="C1532" s="173" t="s">
        <v>1350</v>
      </c>
      <c r="D1532" s="172" t="s">
        <v>24</v>
      </c>
      <c r="E1532" s="174">
        <v>609.33000000000004</v>
      </c>
      <c r="F1532" s="174">
        <v>0</v>
      </c>
      <c r="G1532" s="174">
        <v>609.33000000000004</v>
      </c>
    </row>
    <row r="1533" spans="1:7" x14ac:dyDescent="0.25">
      <c r="A1533" s="167" t="s">
        <v>5692</v>
      </c>
      <c r="B1533" s="168" t="s">
        <v>1351</v>
      </c>
      <c r="C1533" s="169"/>
      <c r="D1533" s="170"/>
      <c r="E1533" s="171"/>
      <c r="F1533" s="171"/>
      <c r="G1533" s="171"/>
    </row>
    <row r="1534" spans="1:7" ht="38.25" x14ac:dyDescent="0.2">
      <c r="A1534" s="172" t="s">
        <v>5693</v>
      </c>
      <c r="B1534" s="172"/>
      <c r="C1534" s="173" t="s">
        <v>1352</v>
      </c>
      <c r="D1534" s="172" t="s">
        <v>24</v>
      </c>
      <c r="E1534" s="174">
        <v>156.13999999999999</v>
      </c>
      <c r="F1534" s="174">
        <v>0</v>
      </c>
      <c r="G1534" s="174">
        <v>156.13999999999999</v>
      </c>
    </row>
    <row r="1535" spans="1:7" x14ac:dyDescent="0.25">
      <c r="A1535" s="163" t="s">
        <v>1353</v>
      </c>
      <c r="B1535" s="164" t="s">
        <v>1354</v>
      </c>
      <c r="C1535" s="165"/>
      <c r="D1535" s="166"/>
      <c r="E1535" s="166"/>
      <c r="F1535" s="166"/>
      <c r="G1535" s="166"/>
    </row>
    <row r="1536" spans="1:7" x14ac:dyDescent="0.25">
      <c r="A1536" s="167" t="s">
        <v>5694</v>
      </c>
      <c r="B1536" s="168" t="s">
        <v>1355</v>
      </c>
      <c r="C1536" s="169"/>
      <c r="D1536" s="170"/>
      <c r="E1536" s="171"/>
      <c r="F1536" s="171"/>
      <c r="G1536" s="171"/>
    </row>
    <row r="1537" spans="1:7" ht="12.75" x14ac:dyDescent="0.2">
      <c r="A1537" s="172" t="s">
        <v>5695</v>
      </c>
      <c r="B1537" s="172"/>
      <c r="C1537" s="173" t="s">
        <v>1356</v>
      </c>
      <c r="D1537" s="172" t="s">
        <v>24</v>
      </c>
      <c r="E1537" s="174">
        <v>50.82</v>
      </c>
      <c r="F1537" s="174">
        <v>18.489999999999998</v>
      </c>
      <c r="G1537" s="174">
        <v>69.31</v>
      </c>
    </row>
    <row r="1538" spans="1:7" ht="12.75" x14ac:dyDescent="0.2">
      <c r="A1538" s="172" t="s">
        <v>5696</v>
      </c>
      <c r="B1538" s="172"/>
      <c r="C1538" s="173" t="s">
        <v>1357</v>
      </c>
      <c r="D1538" s="172" t="s">
        <v>24</v>
      </c>
      <c r="E1538" s="174">
        <v>60.16</v>
      </c>
      <c r="F1538" s="174">
        <v>18.489999999999998</v>
      </c>
      <c r="G1538" s="174">
        <v>78.650000000000006</v>
      </c>
    </row>
    <row r="1539" spans="1:7" ht="12.75" x14ac:dyDescent="0.2">
      <c r="A1539" s="172" t="s">
        <v>5697</v>
      </c>
      <c r="B1539" s="172"/>
      <c r="C1539" s="173" t="s">
        <v>1358</v>
      </c>
      <c r="D1539" s="172" t="s">
        <v>24</v>
      </c>
      <c r="E1539" s="174">
        <v>75.5</v>
      </c>
      <c r="F1539" s="174">
        <v>18.489999999999998</v>
      </c>
      <c r="G1539" s="174">
        <v>93.99</v>
      </c>
    </row>
    <row r="1540" spans="1:7" ht="12.75" x14ac:dyDescent="0.2">
      <c r="A1540" s="172" t="s">
        <v>5698</v>
      </c>
      <c r="B1540" s="172"/>
      <c r="C1540" s="173" t="s">
        <v>1359</v>
      </c>
      <c r="D1540" s="172" t="s">
        <v>24</v>
      </c>
      <c r="E1540" s="174">
        <v>89.73</v>
      </c>
      <c r="F1540" s="174">
        <v>18.489999999999998</v>
      </c>
      <c r="G1540" s="174">
        <v>108.22</v>
      </c>
    </row>
    <row r="1541" spans="1:7" ht="12.75" x14ac:dyDescent="0.2">
      <c r="A1541" s="172" t="s">
        <v>5699</v>
      </c>
      <c r="B1541" s="172"/>
      <c r="C1541" s="173" t="s">
        <v>1361</v>
      </c>
      <c r="D1541" s="172" t="s">
        <v>24</v>
      </c>
      <c r="E1541" s="174">
        <v>217.57</v>
      </c>
      <c r="F1541" s="174">
        <v>18.489999999999998</v>
      </c>
      <c r="G1541" s="174">
        <v>236.06</v>
      </c>
    </row>
    <row r="1542" spans="1:7" ht="12.75" x14ac:dyDescent="0.2">
      <c r="A1542" s="172" t="s">
        <v>5700</v>
      </c>
      <c r="B1542" s="172"/>
      <c r="C1542" s="173" t="s">
        <v>1370</v>
      </c>
      <c r="D1542" s="172" t="s">
        <v>24</v>
      </c>
      <c r="E1542" s="174">
        <v>377.47</v>
      </c>
      <c r="F1542" s="174">
        <v>0</v>
      </c>
      <c r="G1542" s="174">
        <v>377.47</v>
      </c>
    </row>
    <row r="1543" spans="1:7" ht="12.75" x14ac:dyDescent="0.2">
      <c r="A1543" s="172" t="s">
        <v>5701</v>
      </c>
      <c r="B1543" s="172"/>
      <c r="C1543" s="173" t="s">
        <v>1362</v>
      </c>
      <c r="D1543" s="172" t="s">
        <v>24</v>
      </c>
      <c r="E1543" s="174">
        <v>304.38</v>
      </c>
      <c r="F1543" s="174">
        <v>18.489999999999998</v>
      </c>
      <c r="G1543" s="174">
        <v>322.87</v>
      </c>
    </row>
    <row r="1544" spans="1:7" ht="12.75" x14ac:dyDescent="0.2">
      <c r="A1544" s="172" t="s">
        <v>5702</v>
      </c>
      <c r="B1544" s="172"/>
      <c r="C1544" s="173" t="s">
        <v>1360</v>
      </c>
      <c r="D1544" s="172" t="s">
        <v>24</v>
      </c>
      <c r="E1544" s="174">
        <v>161.57</v>
      </c>
      <c r="F1544" s="174">
        <v>18.489999999999998</v>
      </c>
      <c r="G1544" s="174">
        <v>180.06</v>
      </c>
    </row>
    <row r="1545" spans="1:7" ht="12.75" x14ac:dyDescent="0.2">
      <c r="A1545" s="172" t="s">
        <v>5703</v>
      </c>
      <c r="B1545" s="172"/>
      <c r="C1545" s="173" t="s">
        <v>1366</v>
      </c>
      <c r="D1545" s="172" t="s">
        <v>24</v>
      </c>
      <c r="E1545" s="174">
        <v>237.82</v>
      </c>
      <c r="F1545" s="174">
        <v>18.489999999999998</v>
      </c>
      <c r="G1545" s="174">
        <v>256.31</v>
      </c>
    </row>
    <row r="1546" spans="1:7" ht="12.75" x14ac:dyDescent="0.2">
      <c r="A1546" s="172" t="s">
        <v>5704</v>
      </c>
      <c r="B1546" s="172"/>
      <c r="C1546" s="173" t="s">
        <v>1363</v>
      </c>
      <c r="D1546" s="172" t="s">
        <v>24</v>
      </c>
      <c r="E1546" s="174">
        <v>244.32</v>
      </c>
      <c r="F1546" s="174">
        <v>18.489999999999998</v>
      </c>
      <c r="G1546" s="174">
        <v>262.81</v>
      </c>
    </row>
    <row r="1547" spans="1:7" ht="12.75" x14ac:dyDescent="0.2">
      <c r="A1547" s="172" t="s">
        <v>5705</v>
      </c>
      <c r="B1547" s="172"/>
      <c r="C1547" s="173" t="s">
        <v>1364</v>
      </c>
      <c r="D1547" s="172" t="s">
        <v>24</v>
      </c>
      <c r="E1547" s="174">
        <v>2008.8</v>
      </c>
      <c r="F1547" s="174">
        <v>18.489999999999998</v>
      </c>
      <c r="G1547" s="174">
        <v>2027.29</v>
      </c>
    </row>
    <row r="1548" spans="1:7" ht="12.75" x14ac:dyDescent="0.2">
      <c r="A1548" s="172" t="s">
        <v>5706</v>
      </c>
      <c r="B1548" s="172"/>
      <c r="C1548" s="173" t="s">
        <v>1365</v>
      </c>
      <c r="D1548" s="172" t="s">
        <v>24</v>
      </c>
      <c r="E1548" s="174">
        <v>400.04</v>
      </c>
      <c r="F1548" s="174">
        <v>18.489999999999998</v>
      </c>
      <c r="G1548" s="174">
        <v>418.53</v>
      </c>
    </row>
    <row r="1549" spans="1:7" ht="12.75" x14ac:dyDescent="0.2">
      <c r="A1549" s="172" t="s">
        <v>5707</v>
      </c>
      <c r="B1549" s="172"/>
      <c r="C1549" s="173" t="s">
        <v>1367</v>
      </c>
      <c r="D1549" s="172" t="s">
        <v>24</v>
      </c>
      <c r="E1549" s="174">
        <v>60.66</v>
      </c>
      <c r="F1549" s="174">
        <v>18.489999999999998</v>
      </c>
      <c r="G1549" s="174">
        <v>79.150000000000006</v>
      </c>
    </row>
    <row r="1550" spans="1:7" ht="12.75" x14ac:dyDescent="0.2">
      <c r="A1550" s="172" t="s">
        <v>5708</v>
      </c>
      <c r="B1550" s="172"/>
      <c r="C1550" s="173" t="s">
        <v>1368</v>
      </c>
      <c r="D1550" s="172" t="s">
        <v>24</v>
      </c>
      <c r="E1550" s="174">
        <v>181.28</v>
      </c>
      <c r="F1550" s="174">
        <v>18.489999999999998</v>
      </c>
      <c r="G1550" s="174">
        <v>199.77</v>
      </c>
    </row>
    <row r="1551" spans="1:7" ht="12.75" x14ac:dyDescent="0.2">
      <c r="A1551" s="172" t="s">
        <v>5709</v>
      </c>
      <c r="B1551" s="172"/>
      <c r="C1551" s="173" t="s">
        <v>1369</v>
      </c>
      <c r="D1551" s="172" t="s">
        <v>24</v>
      </c>
      <c r="E1551" s="174">
        <v>192.9</v>
      </c>
      <c r="F1551" s="174">
        <v>18.489999999999998</v>
      </c>
      <c r="G1551" s="174">
        <v>211.39</v>
      </c>
    </row>
    <row r="1552" spans="1:7" ht="12.75" x14ac:dyDescent="0.2">
      <c r="A1552" s="172" t="s">
        <v>5710</v>
      </c>
      <c r="B1552" s="172"/>
      <c r="C1552" s="173" t="s">
        <v>1371</v>
      </c>
      <c r="D1552" s="172" t="s">
        <v>24</v>
      </c>
      <c r="E1552" s="174">
        <v>4755.3</v>
      </c>
      <c r="F1552" s="174">
        <v>0</v>
      </c>
      <c r="G1552" s="174">
        <v>4755.3</v>
      </c>
    </row>
    <row r="1553" spans="1:7" x14ac:dyDescent="0.25">
      <c r="A1553" s="167" t="s">
        <v>5711</v>
      </c>
      <c r="B1553" s="168" t="s">
        <v>19421</v>
      </c>
      <c r="C1553" s="169"/>
      <c r="D1553" s="170"/>
      <c r="E1553" s="171"/>
      <c r="F1553" s="171"/>
      <c r="G1553" s="171"/>
    </row>
    <row r="1554" spans="1:7" ht="12.75" x14ac:dyDescent="0.2">
      <c r="A1554" s="172" t="s">
        <v>5712</v>
      </c>
      <c r="B1554" s="172"/>
      <c r="C1554" s="173" t="s">
        <v>1372</v>
      </c>
      <c r="D1554" s="172" t="s">
        <v>24</v>
      </c>
      <c r="E1554" s="174">
        <v>147.74</v>
      </c>
      <c r="F1554" s="174">
        <v>0</v>
      </c>
      <c r="G1554" s="174">
        <v>147.74</v>
      </c>
    </row>
    <row r="1555" spans="1:7" ht="12.75" x14ac:dyDescent="0.2">
      <c r="A1555" s="172" t="s">
        <v>5713</v>
      </c>
      <c r="B1555" s="172"/>
      <c r="C1555" s="173" t="s">
        <v>1373</v>
      </c>
      <c r="D1555" s="172" t="s">
        <v>24</v>
      </c>
      <c r="E1555" s="174">
        <v>168.74</v>
      </c>
      <c r="F1555" s="174">
        <v>0</v>
      </c>
      <c r="G1555" s="174">
        <v>168.74</v>
      </c>
    </row>
    <row r="1556" spans="1:7" ht="12.75" x14ac:dyDescent="0.2">
      <c r="A1556" s="172" t="s">
        <v>5714</v>
      </c>
      <c r="B1556" s="172"/>
      <c r="C1556" s="173" t="s">
        <v>1374</v>
      </c>
      <c r="D1556" s="172" t="s">
        <v>24</v>
      </c>
      <c r="E1556" s="174">
        <v>226.49</v>
      </c>
      <c r="F1556" s="174">
        <v>0</v>
      </c>
      <c r="G1556" s="174">
        <v>226.49</v>
      </c>
    </row>
    <row r="1557" spans="1:7" ht="12.75" x14ac:dyDescent="0.2">
      <c r="A1557" s="172" t="s">
        <v>5715</v>
      </c>
      <c r="B1557" s="172"/>
      <c r="C1557" s="173" t="s">
        <v>1375</v>
      </c>
      <c r="D1557" s="172" t="s">
        <v>24</v>
      </c>
      <c r="E1557" s="174">
        <v>184.4</v>
      </c>
      <c r="F1557" s="174">
        <v>0</v>
      </c>
      <c r="G1557" s="174">
        <v>184.4</v>
      </c>
    </row>
    <row r="1558" spans="1:7" ht="12.75" x14ac:dyDescent="0.2">
      <c r="A1558" s="172" t="s">
        <v>5716</v>
      </c>
      <c r="B1558" s="172"/>
      <c r="C1558" s="173" t="s">
        <v>1376</v>
      </c>
      <c r="D1558" s="172" t="s">
        <v>24</v>
      </c>
      <c r="E1558" s="174">
        <v>229.86</v>
      </c>
      <c r="F1558" s="174">
        <v>0</v>
      </c>
      <c r="G1558" s="174">
        <v>229.86</v>
      </c>
    </row>
    <row r="1559" spans="1:7" ht="12.75" x14ac:dyDescent="0.2">
      <c r="A1559" s="172" t="s">
        <v>5717</v>
      </c>
      <c r="B1559" s="172"/>
      <c r="C1559" s="173" t="s">
        <v>1377</v>
      </c>
      <c r="D1559" s="172" t="s">
        <v>24</v>
      </c>
      <c r="E1559" s="174">
        <v>292.32</v>
      </c>
      <c r="F1559" s="174">
        <v>0</v>
      </c>
      <c r="G1559" s="174">
        <v>292.32</v>
      </c>
    </row>
    <row r="1560" spans="1:7" ht="12.75" x14ac:dyDescent="0.2">
      <c r="A1560" s="172" t="s">
        <v>5718</v>
      </c>
      <c r="B1560" s="172"/>
      <c r="C1560" s="173" t="s">
        <v>1378</v>
      </c>
      <c r="D1560" s="172" t="s">
        <v>24</v>
      </c>
      <c r="E1560" s="174">
        <v>411.78</v>
      </c>
      <c r="F1560" s="174">
        <v>0</v>
      </c>
      <c r="G1560" s="174">
        <v>411.78</v>
      </c>
    </row>
    <row r="1561" spans="1:7" ht="12.75" x14ac:dyDescent="0.2">
      <c r="A1561" s="172" t="s">
        <v>5719</v>
      </c>
      <c r="B1561" s="172"/>
      <c r="C1561" s="173" t="s">
        <v>1379</v>
      </c>
      <c r="D1561" s="172" t="s">
        <v>24</v>
      </c>
      <c r="E1561" s="174">
        <v>300.17</v>
      </c>
      <c r="F1561" s="174">
        <v>36.979999999999997</v>
      </c>
      <c r="G1561" s="174">
        <v>337.15</v>
      </c>
    </row>
    <row r="1562" spans="1:7" x14ac:dyDescent="0.25">
      <c r="A1562" s="167" t="s">
        <v>5720</v>
      </c>
      <c r="B1562" s="168" t="s">
        <v>19422</v>
      </c>
      <c r="C1562" s="169"/>
      <c r="D1562" s="170"/>
      <c r="E1562" s="171"/>
      <c r="F1562" s="171"/>
      <c r="G1562" s="171"/>
    </row>
    <row r="1563" spans="1:7" ht="12.75" x14ac:dyDescent="0.2">
      <c r="A1563" s="172" t="s">
        <v>5721</v>
      </c>
      <c r="B1563" s="172"/>
      <c r="C1563" s="173" t="s">
        <v>1380</v>
      </c>
      <c r="D1563" s="172" t="s">
        <v>24</v>
      </c>
      <c r="E1563" s="174">
        <v>486.16</v>
      </c>
      <c r="F1563" s="174">
        <v>0</v>
      </c>
      <c r="G1563" s="174">
        <v>486.16</v>
      </c>
    </row>
    <row r="1564" spans="1:7" ht="12.75" x14ac:dyDescent="0.2">
      <c r="A1564" s="172" t="s">
        <v>5722</v>
      </c>
      <c r="B1564" s="172"/>
      <c r="C1564" s="173" t="s">
        <v>1381</v>
      </c>
      <c r="D1564" s="172" t="s">
        <v>24</v>
      </c>
      <c r="E1564" s="174">
        <v>1514.71</v>
      </c>
      <c r="F1564" s="174">
        <v>0</v>
      </c>
      <c r="G1564" s="174">
        <v>1514.71</v>
      </c>
    </row>
    <row r="1565" spans="1:7" ht="12.75" x14ac:dyDescent="0.2">
      <c r="A1565" s="172" t="s">
        <v>5723</v>
      </c>
      <c r="B1565" s="172"/>
      <c r="C1565" s="173" t="s">
        <v>1382</v>
      </c>
      <c r="D1565" s="172" t="s">
        <v>24</v>
      </c>
      <c r="E1565" s="174">
        <v>588.6</v>
      </c>
      <c r="F1565" s="174">
        <v>0</v>
      </c>
      <c r="G1565" s="174">
        <v>588.6</v>
      </c>
    </row>
    <row r="1566" spans="1:7" ht="12.75" x14ac:dyDescent="0.2">
      <c r="A1566" s="172" t="s">
        <v>5724</v>
      </c>
      <c r="B1566" s="172"/>
      <c r="C1566" s="173" t="s">
        <v>1383</v>
      </c>
      <c r="D1566" s="172" t="s">
        <v>24</v>
      </c>
      <c r="E1566" s="174">
        <v>743.56</v>
      </c>
      <c r="F1566" s="174">
        <v>36.979999999999997</v>
      </c>
      <c r="G1566" s="174">
        <v>780.54</v>
      </c>
    </row>
    <row r="1567" spans="1:7" x14ac:dyDescent="0.25">
      <c r="A1567" s="167" t="s">
        <v>5725</v>
      </c>
      <c r="B1567" s="168" t="s">
        <v>1384</v>
      </c>
      <c r="C1567" s="169"/>
      <c r="D1567" s="170"/>
      <c r="E1567" s="171"/>
      <c r="F1567" s="171"/>
      <c r="G1567" s="171"/>
    </row>
    <row r="1568" spans="1:7" ht="25.5" x14ac:dyDescent="0.2">
      <c r="A1568" s="172" t="s">
        <v>5726</v>
      </c>
      <c r="B1568" s="172"/>
      <c r="C1568" s="173" t="s">
        <v>1385</v>
      </c>
      <c r="D1568" s="172" t="s">
        <v>24</v>
      </c>
      <c r="E1568" s="174">
        <v>265</v>
      </c>
      <c r="F1568" s="174">
        <v>0</v>
      </c>
      <c r="G1568" s="174">
        <v>265</v>
      </c>
    </row>
    <row r="1569" spans="1:7" ht="25.5" x14ac:dyDescent="0.2">
      <c r="A1569" s="172" t="s">
        <v>5727</v>
      </c>
      <c r="B1569" s="172"/>
      <c r="C1569" s="173" t="s">
        <v>1386</v>
      </c>
      <c r="D1569" s="172" t="s">
        <v>24</v>
      </c>
      <c r="E1569" s="174">
        <v>341.7</v>
      </c>
      <c r="F1569" s="174">
        <v>14.13</v>
      </c>
      <c r="G1569" s="174">
        <v>355.83</v>
      </c>
    </row>
    <row r="1570" spans="1:7" x14ac:dyDescent="0.25">
      <c r="A1570" s="167" t="s">
        <v>5728</v>
      </c>
      <c r="B1570" s="168" t="s">
        <v>1387</v>
      </c>
      <c r="C1570" s="169"/>
      <c r="D1570" s="170"/>
      <c r="E1570" s="171"/>
      <c r="F1570" s="171"/>
      <c r="G1570" s="171"/>
    </row>
    <row r="1571" spans="1:7" ht="12.75" x14ac:dyDescent="0.2">
      <c r="A1571" s="172" t="s">
        <v>5729</v>
      </c>
      <c r="B1571" s="172"/>
      <c r="C1571" s="173" t="s">
        <v>1388</v>
      </c>
      <c r="D1571" s="172" t="s">
        <v>51</v>
      </c>
      <c r="E1571" s="174">
        <v>0.81</v>
      </c>
      <c r="F1571" s="174">
        <v>2.78</v>
      </c>
      <c r="G1571" s="174">
        <v>3.59</v>
      </c>
    </row>
    <row r="1572" spans="1:7" ht="25.5" x14ac:dyDescent="0.2">
      <c r="A1572" s="172" t="s">
        <v>5730</v>
      </c>
      <c r="B1572" s="172"/>
      <c r="C1572" s="173" t="s">
        <v>1389</v>
      </c>
      <c r="D1572" s="172" t="s">
        <v>24</v>
      </c>
      <c r="E1572" s="174">
        <v>4.04</v>
      </c>
      <c r="F1572" s="174">
        <v>36.979999999999997</v>
      </c>
      <c r="G1572" s="174">
        <v>41.02</v>
      </c>
    </row>
    <row r="1573" spans="1:7" x14ac:dyDescent="0.25">
      <c r="A1573" s="163" t="s">
        <v>1390</v>
      </c>
      <c r="B1573" s="164" t="s">
        <v>1391</v>
      </c>
      <c r="C1573" s="165"/>
      <c r="D1573" s="166"/>
      <c r="E1573" s="166"/>
      <c r="F1573" s="166"/>
      <c r="G1573" s="166"/>
    </row>
    <row r="1574" spans="1:7" x14ac:dyDescent="0.25">
      <c r="A1574" s="167" t="s">
        <v>5731</v>
      </c>
      <c r="B1574" s="168" t="s">
        <v>1392</v>
      </c>
      <c r="C1574" s="169"/>
      <c r="D1574" s="170"/>
      <c r="E1574" s="171"/>
      <c r="F1574" s="171"/>
      <c r="G1574" s="171"/>
    </row>
    <row r="1575" spans="1:7" ht="12.75" x14ac:dyDescent="0.2">
      <c r="A1575" s="172" t="s">
        <v>5732</v>
      </c>
      <c r="B1575" s="172"/>
      <c r="C1575" s="173" t="s">
        <v>1393</v>
      </c>
      <c r="D1575" s="172" t="s">
        <v>24</v>
      </c>
      <c r="E1575" s="174">
        <v>624.64</v>
      </c>
      <c r="F1575" s="174">
        <v>0</v>
      </c>
      <c r="G1575" s="174">
        <v>624.64</v>
      </c>
    </row>
    <row r="1576" spans="1:7" ht="12.75" x14ac:dyDescent="0.2">
      <c r="A1576" s="172" t="s">
        <v>5733</v>
      </c>
      <c r="B1576" s="172"/>
      <c r="C1576" s="173" t="s">
        <v>1394</v>
      </c>
      <c r="D1576" s="172" t="s">
        <v>24</v>
      </c>
      <c r="E1576" s="174">
        <v>873.36</v>
      </c>
      <c r="F1576" s="174">
        <v>0</v>
      </c>
      <c r="G1576" s="174">
        <v>873.36</v>
      </c>
    </row>
    <row r="1577" spans="1:7" ht="12.75" x14ac:dyDescent="0.2">
      <c r="A1577" s="172" t="s">
        <v>5734</v>
      </c>
      <c r="B1577" s="172"/>
      <c r="C1577" s="173" t="s">
        <v>1395</v>
      </c>
      <c r="D1577" s="172" t="s">
        <v>24</v>
      </c>
      <c r="E1577" s="174">
        <v>59.76</v>
      </c>
      <c r="F1577" s="174">
        <v>64.64</v>
      </c>
      <c r="G1577" s="174">
        <v>124.4</v>
      </c>
    </row>
    <row r="1578" spans="1:7" x14ac:dyDescent="0.25">
      <c r="A1578" s="167" t="s">
        <v>5735</v>
      </c>
      <c r="B1578" s="168" t="s">
        <v>1396</v>
      </c>
      <c r="C1578" s="169"/>
      <c r="D1578" s="170"/>
      <c r="E1578" s="171"/>
      <c r="F1578" s="171"/>
      <c r="G1578" s="171"/>
    </row>
    <row r="1579" spans="1:7" ht="25.5" x14ac:dyDescent="0.2">
      <c r="A1579" s="172" t="s">
        <v>5736</v>
      </c>
      <c r="B1579" s="172"/>
      <c r="C1579" s="173" t="s">
        <v>1397</v>
      </c>
      <c r="D1579" s="172" t="s">
        <v>24</v>
      </c>
      <c r="E1579" s="174">
        <v>104.94</v>
      </c>
      <c r="F1579" s="174">
        <v>36.979999999999997</v>
      </c>
      <c r="G1579" s="174">
        <v>141.91999999999999</v>
      </c>
    </row>
    <row r="1580" spans="1:7" x14ac:dyDescent="0.25">
      <c r="A1580" s="167" t="s">
        <v>5737</v>
      </c>
      <c r="B1580" s="168" t="s">
        <v>1398</v>
      </c>
      <c r="C1580" s="169"/>
      <c r="D1580" s="170"/>
      <c r="E1580" s="171"/>
      <c r="F1580" s="171"/>
      <c r="G1580" s="171"/>
    </row>
    <row r="1581" spans="1:7" ht="12.75" x14ac:dyDescent="0.2">
      <c r="A1581" s="172" t="s">
        <v>5738</v>
      </c>
      <c r="B1581" s="172"/>
      <c r="C1581" s="173" t="s">
        <v>1399</v>
      </c>
      <c r="D1581" s="172" t="s">
        <v>24</v>
      </c>
      <c r="E1581" s="174">
        <v>440.96</v>
      </c>
      <c r="F1581" s="174">
        <v>63.95</v>
      </c>
      <c r="G1581" s="174">
        <v>504.91</v>
      </c>
    </row>
    <row r="1582" spans="1:7" ht="38.25" x14ac:dyDescent="0.2">
      <c r="A1582" s="172" t="s">
        <v>5739</v>
      </c>
      <c r="B1582" s="172"/>
      <c r="C1582" s="173" t="s">
        <v>1400</v>
      </c>
      <c r="D1582" s="172" t="s">
        <v>51</v>
      </c>
      <c r="E1582" s="174">
        <v>220.09</v>
      </c>
      <c r="F1582" s="174">
        <v>52.14</v>
      </c>
      <c r="G1582" s="174">
        <v>272.23</v>
      </c>
    </row>
    <row r="1583" spans="1:7" ht="25.5" x14ac:dyDescent="0.2">
      <c r="A1583" s="172" t="s">
        <v>5740</v>
      </c>
      <c r="B1583" s="172"/>
      <c r="C1583" s="173" t="s">
        <v>1401</v>
      </c>
      <c r="D1583" s="172" t="s">
        <v>51</v>
      </c>
      <c r="E1583" s="174">
        <v>28.38</v>
      </c>
      <c r="F1583" s="174">
        <v>16.940000000000001</v>
      </c>
      <c r="G1583" s="174">
        <v>45.32</v>
      </c>
    </row>
    <row r="1584" spans="1:7" ht="25.5" x14ac:dyDescent="0.2">
      <c r="A1584" s="172" t="s">
        <v>19618</v>
      </c>
      <c r="B1584" s="172"/>
      <c r="C1584" s="173" t="s">
        <v>19423</v>
      </c>
      <c r="D1584" s="172" t="s">
        <v>51</v>
      </c>
      <c r="E1584" s="174">
        <v>63.07</v>
      </c>
      <c r="F1584" s="174">
        <v>7.74</v>
      </c>
      <c r="G1584" s="174">
        <v>70.81</v>
      </c>
    </row>
    <row r="1585" spans="1:7" ht="25.5" x14ac:dyDescent="0.2">
      <c r="A1585" s="172" t="s">
        <v>5741</v>
      </c>
      <c r="B1585" s="172"/>
      <c r="C1585" s="173" t="s">
        <v>1402</v>
      </c>
      <c r="D1585" s="172" t="s">
        <v>51</v>
      </c>
      <c r="E1585" s="174">
        <v>102.77</v>
      </c>
      <c r="F1585" s="174">
        <v>46.21</v>
      </c>
      <c r="G1585" s="174">
        <v>148.97999999999999</v>
      </c>
    </row>
    <row r="1586" spans="1:7" ht="25.5" x14ac:dyDescent="0.2">
      <c r="A1586" s="172" t="s">
        <v>5742</v>
      </c>
      <c r="B1586" s="172"/>
      <c r="C1586" s="173" t="s">
        <v>1403</v>
      </c>
      <c r="D1586" s="172" t="s">
        <v>51</v>
      </c>
      <c r="E1586" s="174">
        <v>66.19</v>
      </c>
      <c r="F1586" s="174">
        <v>23.61</v>
      </c>
      <c r="G1586" s="174">
        <v>89.8</v>
      </c>
    </row>
    <row r="1587" spans="1:7" x14ac:dyDescent="0.25">
      <c r="A1587" s="163" t="s">
        <v>1404</v>
      </c>
      <c r="B1587" s="164" t="s">
        <v>1405</v>
      </c>
      <c r="C1587" s="165"/>
      <c r="D1587" s="166"/>
      <c r="E1587" s="166"/>
      <c r="F1587" s="166"/>
      <c r="G1587" s="166"/>
    </row>
    <row r="1588" spans="1:7" x14ac:dyDescent="0.25">
      <c r="A1588" s="167" t="s">
        <v>5743</v>
      </c>
      <c r="B1588" s="168" t="s">
        <v>1406</v>
      </c>
      <c r="C1588" s="169"/>
      <c r="D1588" s="170"/>
      <c r="E1588" s="171"/>
      <c r="F1588" s="171"/>
      <c r="G1588" s="171"/>
    </row>
    <row r="1589" spans="1:7" ht="25.5" x14ac:dyDescent="0.2">
      <c r="A1589" s="172" t="s">
        <v>5744</v>
      </c>
      <c r="B1589" s="172"/>
      <c r="C1589" s="173" t="s">
        <v>1407</v>
      </c>
      <c r="D1589" s="172" t="s">
        <v>134</v>
      </c>
      <c r="E1589" s="174">
        <v>158.1</v>
      </c>
      <c r="F1589" s="174">
        <v>41.19</v>
      </c>
      <c r="G1589" s="174">
        <v>199.29</v>
      </c>
    </row>
    <row r="1590" spans="1:7" ht="25.5" x14ac:dyDescent="0.2">
      <c r="A1590" s="172" t="s">
        <v>5745</v>
      </c>
      <c r="B1590" s="172"/>
      <c r="C1590" s="173" t="s">
        <v>1408</v>
      </c>
      <c r="D1590" s="172" t="s">
        <v>134</v>
      </c>
      <c r="E1590" s="174">
        <v>356.65</v>
      </c>
      <c r="F1590" s="174">
        <v>54.92</v>
      </c>
      <c r="G1590" s="174">
        <v>411.57</v>
      </c>
    </row>
    <row r="1591" spans="1:7" ht="25.5" x14ac:dyDescent="0.2">
      <c r="A1591" s="172" t="s">
        <v>5746</v>
      </c>
      <c r="B1591" s="172"/>
      <c r="C1591" s="173" t="s">
        <v>1409</v>
      </c>
      <c r="D1591" s="172" t="s">
        <v>134</v>
      </c>
      <c r="E1591" s="174">
        <v>116.82</v>
      </c>
      <c r="F1591" s="174">
        <v>41.19</v>
      </c>
      <c r="G1591" s="174">
        <v>158.01</v>
      </c>
    </row>
    <row r="1592" spans="1:7" ht="25.5" x14ac:dyDescent="0.2">
      <c r="A1592" s="172" t="s">
        <v>5747</v>
      </c>
      <c r="B1592" s="172"/>
      <c r="C1592" s="173" t="s">
        <v>1410</v>
      </c>
      <c r="D1592" s="172" t="s">
        <v>134</v>
      </c>
      <c r="E1592" s="174">
        <v>294.79000000000002</v>
      </c>
      <c r="F1592" s="174">
        <v>54.92</v>
      </c>
      <c r="G1592" s="174">
        <v>349.71</v>
      </c>
    </row>
    <row r="1593" spans="1:7" ht="25.5" x14ac:dyDescent="0.2">
      <c r="A1593" s="172" t="s">
        <v>5748</v>
      </c>
      <c r="B1593" s="172"/>
      <c r="C1593" s="173" t="s">
        <v>1411</v>
      </c>
      <c r="D1593" s="172" t="s">
        <v>134</v>
      </c>
      <c r="E1593" s="174">
        <v>95.26</v>
      </c>
      <c r="F1593" s="174">
        <v>41.19</v>
      </c>
      <c r="G1593" s="174">
        <v>136.44999999999999</v>
      </c>
    </row>
    <row r="1594" spans="1:7" ht="25.5" x14ac:dyDescent="0.2">
      <c r="A1594" s="172" t="s">
        <v>5749</v>
      </c>
      <c r="B1594" s="172"/>
      <c r="C1594" s="173" t="s">
        <v>1412</v>
      </c>
      <c r="D1594" s="172" t="s">
        <v>134</v>
      </c>
      <c r="E1594" s="174">
        <v>158.86000000000001</v>
      </c>
      <c r="F1594" s="174">
        <v>0</v>
      </c>
      <c r="G1594" s="174">
        <v>158.86000000000001</v>
      </c>
    </row>
    <row r="1595" spans="1:7" ht="25.5" x14ac:dyDescent="0.2">
      <c r="A1595" s="172" t="s">
        <v>5750</v>
      </c>
      <c r="B1595" s="172"/>
      <c r="C1595" s="173" t="s">
        <v>1413</v>
      </c>
      <c r="D1595" s="172" t="s">
        <v>134</v>
      </c>
      <c r="E1595" s="174">
        <v>250.3</v>
      </c>
      <c r="F1595" s="174">
        <v>0</v>
      </c>
      <c r="G1595" s="174">
        <v>250.3</v>
      </c>
    </row>
    <row r="1596" spans="1:7" ht="25.5" x14ac:dyDescent="0.2">
      <c r="A1596" s="172" t="s">
        <v>5751</v>
      </c>
      <c r="B1596" s="172"/>
      <c r="C1596" s="173" t="s">
        <v>5752</v>
      </c>
      <c r="D1596" s="172" t="s">
        <v>4</v>
      </c>
      <c r="E1596" s="174">
        <v>216.21</v>
      </c>
      <c r="F1596" s="174">
        <v>44.92</v>
      </c>
      <c r="G1596" s="174">
        <v>261.13</v>
      </c>
    </row>
    <row r="1597" spans="1:7" ht="25.5" x14ac:dyDescent="0.2">
      <c r="A1597" s="172" t="s">
        <v>5753</v>
      </c>
      <c r="B1597" s="172"/>
      <c r="C1597" s="173" t="s">
        <v>5754</v>
      </c>
      <c r="D1597" s="172" t="s">
        <v>134</v>
      </c>
      <c r="E1597" s="174">
        <v>295.62</v>
      </c>
      <c r="F1597" s="174">
        <v>44.92</v>
      </c>
      <c r="G1597" s="174">
        <v>340.54</v>
      </c>
    </row>
    <row r="1598" spans="1:7" ht="25.5" x14ac:dyDescent="0.2">
      <c r="A1598" s="172" t="s">
        <v>5755</v>
      </c>
      <c r="B1598" s="172"/>
      <c r="C1598" s="173" t="s">
        <v>1414</v>
      </c>
      <c r="D1598" s="172" t="s">
        <v>4</v>
      </c>
      <c r="E1598" s="174">
        <v>157.28</v>
      </c>
      <c r="F1598" s="174">
        <v>13.13</v>
      </c>
      <c r="G1598" s="174">
        <v>170.41</v>
      </c>
    </row>
    <row r="1599" spans="1:7" ht="25.5" x14ac:dyDescent="0.2">
      <c r="A1599" s="172" t="s">
        <v>5756</v>
      </c>
      <c r="B1599" s="172"/>
      <c r="C1599" s="173" t="s">
        <v>1415</v>
      </c>
      <c r="D1599" s="172" t="s">
        <v>4</v>
      </c>
      <c r="E1599" s="174">
        <v>188.09</v>
      </c>
      <c r="F1599" s="174">
        <v>13.13</v>
      </c>
      <c r="G1599" s="174">
        <v>201.22</v>
      </c>
    </row>
    <row r="1600" spans="1:7" ht="25.5" x14ac:dyDescent="0.2">
      <c r="A1600" s="172" t="s">
        <v>5757</v>
      </c>
      <c r="B1600" s="172"/>
      <c r="C1600" s="173" t="s">
        <v>5758</v>
      </c>
      <c r="D1600" s="172" t="s">
        <v>4</v>
      </c>
      <c r="E1600" s="174">
        <v>2195.33</v>
      </c>
      <c r="F1600" s="174">
        <v>32.81</v>
      </c>
      <c r="G1600" s="174">
        <v>2228.14</v>
      </c>
    </row>
    <row r="1601" spans="1:7" ht="25.5" x14ac:dyDescent="0.2">
      <c r="A1601" s="172" t="s">
        <v>5759</v>
      </c>
      <c r="B1601" s="172"/>
      <c r="C1601" s="173" t="s">
        <v>1416</v>
      </c>
      <c r="D1601" s="172" t="s">
        <v>4</v>
      </c>
      <c r="E1601" s="174">
        <v>555</v>
      </c>
      <c r="F1601" s="174">
        <v>24.62</v>
      </c>
      <c r="G1601" s="174">
        <v>579.62</v>
      </c>
    </row>
    <row r="1602" spans="1:7" ht="12.75" x14ac:dyDescent="0.2">
      <c r="A1602" s="172" t="s">
        <v>5760</v>
      </c>
      <c r="B1602" s="172"/>
      <c r="C1602" s="173" t="s">
        <v>1417</v>
      </c>
      <c r="D1602" s="172" t="s">
        <v>4</v>
      </c>
      <c r="E1602" s="174">
        <v>16.22</v>
      </c>
      <c r="F1602" s="174">
        <v>8.23</v>
      </c>
      <c r="G1602" s="174">
        <v>24.45</v>
      </c>
    </row>
    <row r="1603" spans="1:7" ht="25.5" x14ac:dyDescent="0.2">
      <c r="A1603" s="172" t="s">
        <v>5761</v>
      </c>
      <c r="B1603" s="172"/>
      <c r="C1603" s="173" t="s">
        <v>1418</v>
      </c>
      <c r="D1603" s="172" t="s">
        <v>134</v>
      </c>
      <c r="E1603" s="174">
        <v>471.02</v>
      </c>
      <c r="F1603" s="174">
        <v>4.09</v>
      </c>
      <c r="G1603" s="174">
        <v>475.11</v>
      </c>
    </row>
    <row r="1604" spans="1:7" ht="38.25" x14ac:dyDescent="0.2">
      <c r="A1604" s="172" t="s">
        <v>5762</v>
      </c>
      <c r="B1604" s="172"/>
      <c r="C1604" s="173" t="s">
        <v>1419</v>
      </c>
      <c r="D1604" s="172" t="s">
        <v>134</v>
      </c>
      <c r="E1604" s="174">
        <v>761.04</v>
      </c>
      <c r="F1604" s="174">
        <v>4.09</v>
      </c>
      <c r="G1604" s="174">
        <v>765.13</v>
      </c>
    </row>
    <row r="1605" spans="1:7" ht="25.5" x14ac:dyDescent="0.2">
      <c r="A1605" s="172" t="s">
        <v>5763</v>
      </c>
      <c r="B1605" s="172"/>
      <c r="C1605" s="173" t="s">
        <v>1420</v>
      </c>
      <c r="D1605" s="172" t="s">
        <v>134</v>
      </c>
      <c r="E1605" s="174">
        <v>587.95000000000005</v>
      </c>
      <c r="F1605" s="174">
        <v>4.09</v>
      </c>
      <c r="G1605" s="174">
        <v>592.04</v>
      </c>
    </row>
    <row r="1606" spans="1:7" ht="25.5" x14ac:dyDescent="0.2">
      <c r="A1606" s="172" t="s">
        <v>5764</v>
      </c>
      <c r="B1606" s="172"/>
      <c r="C1606" s="173" t="s">
        <v>1421</v>
      </c>
      <c r="D1606" s="172" t="s">
        <v>4</v>
      </c>
      <c r="E1606" s="174">
        <v>689.53</v>
      </c>
      <c r="F1606" s="174">
        <v>32.81</v>
      </c>
      <c r="G1606" s="174">
        <v>722.34</v>
      </c>
    </row>
    <row r="1607" spans="1:7" ht="25.5" x14ac:dyDescent="0.2">
      <c r="A1607" s="172" t="s">
        <v>5765</v>
      </c>
      <c r="B1607" s="172"/>
      <c r="C1607" s="173" t="s">
        <v>1422</v>
      </c>
      <c r="D1607" s="172" t="s">
        <v>4</v>
      </c>
      <c r="E1607" s="174">
        <v>535.69000000000005</v>
      </c>
      <c r="F1607" s="174">
        <v>65.62</v>
      </c>
      <c r="G1607" s="174">
        <v>601.30999999999995</v>
      </c>
    </row>
    <row r="1608" spans="1:7" ht="25.5" x14ac:dyDescent="0.2">
      <c r="A1608" s="172" t="s">
        <v>5766</v>
      </c>
      <c r="B1608" s="172"/>
      <c r="C1608" s="173" t="s">
        <v>1423</v>
      </c>
      <c r="D1608" s="172" t="s">
        <v>4</v>
      </c>
      <c r="E1608" s="174">
        <v>220.97</v>
      </c>
      <c r="F1608" s="174">
        <v>41.19</v>
      </c>
      <c r="G1608" s="174">
        <v>262.16000000000003</v>
      </c>
    </row>
    <row r="1609" spans="1:7" x14ac:dyDescent="0.25">
      <c r="A1609" s="167" t="s">
        <v>5767</v>
      </c>
      <c r="B1609" s="168" t="s">
        <v>1424</v>
      </c>
      <c r="C1609" s="169"/>
      <c r="D1609" s="170"/>
      <c r="E1609" s="171"/>
      <c r="F1609" s="171"/>
      <c r="G1609" s="171"/>
    </row>
    <row r="1610" spans="1:7" ht="25.5" x14ac:dyDescent="0.2">
      <c r="A1610" s="172" t="s">
        <v>5768</v>
      </c>
      <c r="B1610" s="172"/>
      <c r="C1610" s="173" t="s">
        <v>3943</v>
      </c>
      <c r="D1610" s="172" t="s">
        <v>4</v>
      </c>
      <c r="E1610" s="174">
        <v>13.06</v>
      </c>
      <c r="F1610" s="174">
        <v>0</v>
      </c>
      <c r="G1610" s="174">
        <v>13.06</v>
      </c>
    </row>
    <row r="1611" spans="1:7" ht="25.5" x14ac:dyDescent="0.2">
      <c r="A1611" s="172" t="s">
        <v>5769</v>
      </c>
      <c r="B1611" s="172"/>
      <c r="C1611" s="173" t="s">
        <v>3944</v>
      </c>
      <c r="D1611" s="172" t="s">
        <v>4</v>
      </c>
      <c r="E1611" s="174">
        <v>19.2</v>
      </c>
      <c r="F1611" s="174">
        <v>0</v>
      </c>
      <c r="G1611" s="174">
        <v>19.2</v>
      </c>
    </row>
    <row r="1612" spans="1:7" ht="25.5" x14ac:dyDescent="0.2">
      <c r="A1612" s="172" t="s">
        <v>5770</v>
      </c>
      <c r="B1612" s="172"/>
      <c r="C1612" s="173" t="s">
        <v>3945</v>
      </c>
      <c r="D1612" s="172" t="s">
        <v>4</v>
      </c>
      <c r="E1612" s="174">
        <v>30.95</v>
      </c>
      <c r="F1612" s="174">
        <v>0</v>
      </c>
      <c r="G1612" s="174">
        <v>30.95</v>
      </c>
    </row>
    <row r="1613" spans="1:7" ht="25.5" x14ac:dyDescent="0.2">
      <c r="A1613" s="172" t="s">
        <v>5771</v>
      </c>
      <c r="B1613" s="172"/>
      <c r="C1613" s="173" t="s">
        <v>3946</v>
      </c>
      <c r="D1613" s="172" t="s">
        <v>4</v>
      </c>
      <c r="E1613" s="174">
        <v>110.36</v>
      </c>
      <c r="F1613" s="174">
        <v>0</v>
      </c>
      <c r="G1613" s="174">
        <v>110.36</v>
      </c>
    </row>
    <row r="1614" spans="1:7" ht="25.5" x14ac:dyDescent="0.2">
      <c r="A1614" s="172" t="s">
        <v>5772</v>
      </c>
      <c r="B1614" s="172"/>
      <c r="C1614" s="173" t="s">
        <v>1425</v>
      </c>
      <c r="D1614" s="172" t="s">
        <v>4</v>
      </c>
      <c r="E1614" s="174">
        <v>50.36</v>
      </c>
      <c r="F1614" s="174">
        <v>0</v>
      </c>
      <c r="G1614" s="174">
        <v>50.36</v>
      </c>
    </row>
    <row r="1615" spans="1:7" x14ac:dyDescent="0.25">
      <c r="A1615" s="167" t="s">
        <v>5773</v>
      </c>
      <c r="B1615" s="168" t="s">
        <v>1426</v>
      </c>
      <c r="C1615" s="169"/>
      <c r="D1615" s="170"/>
      <c r="E1615" s="171"/>
      <c r="F1615" s="171"/>
      <c r="G1615" s="171"/>
    </row>
    <row r="1616" spans="1:7" ht="12.75" x14ac:dyDescent="0.2">
      <c r="A1616" s="172" t="s">
        <v>5774</v>
      </c>
      <c r="B1616" s="172"/>
      <c r="C1616" s="173" t="s">
        <v>1427</v>
      </c>
      <c r="D1616" s="172" t="s">
        <v>4</v>
      </c>
      <c r="E1616" s="174">
        <v>0</v>
      </c>
      <c r="F1616" s="174">
        <v>41.19</v>
      </c>
      <c r="G1616" s="174">
        <v>41.19</v>
      </c>
    </row>
    <row r="1617" spans="1:7" ht="12.75" x14ac:dyDescent="0.2">
      <c r="A1617" s="172" t="s">
        <v>5775</v>
      </c>
      <c r="B1617" s="172"/>
      <c r="C1617" s="173" t="s">
        <v>1428</v>
      </c>
      <c r="D1617" s="172" t="s">
        <v>4</v>
      </c>
      <c r="E1617" s="174">
        <v>555.54</v>
      </c>
      <c r="F1617" s="174">
        <v>32.81</v>
      </c>
      <c r="G1617" s="174">
        <v>588.35</v>
      </c>
    </row>
    <row r="1618" spans="1:7" ht="12.75" x14ac:dyDescent="0.2">
      <c r="A1618" s="172" t="s">
        <v>5776</v>
      </c>
      <c r="B1618" s="172"/>
      <c r="C1618" s="173" t="s">
        <v>1429</v>
      </c>
      <c r="D1618" s="172" t="s">
        <v>4</v>
      </c>
      <c r="E1618" s="174">
        <v>0</v>
      </c>
      <c r="F1618" s="174">
        <v>35.42</v>
      </c>
      <c r="G1618" s="174">
        <v>35.42</v>
      </c>
    </row>
    <row r="1619" spans="1:7" ht="25.5" x14ac:dyDescent="0.2">
      <c r="A1619" s="172" t="s">
        <v>5777</v>
      </c>
      <c r="B1619" s="172"/>
      <c r="C1619" s="173" t="s">
        <v>1430</v>
      </c>
      <c r="D1619" s="172" t="s">
        <v>134</v>
      </c>
      <c r="E1619" s="174">
        <v>856.88</v>
      </c>
      <c r="F1619" s="174">
        <v>42.65</v>
      </c>
      <c r="G1619" s="174">
        <v>899.53</v>
      </c>
    </row>
    <row r="1620" spans="1:7" ht="12.75" x14ac:dyDescent="0.2">
      <c r="A1620" s="172" t="s">
        <v>5778</v>
      </c>
      <c r="B1620" s="172"/>
      <c r="C1620" s="173" t="s">
        <v>1431</v>
      </c>
      <c r="D1620" s="172" t="s">
        <v>4</v>
      </c>
      <c r="E1620" s="174">
        <v>0</v>
      </c>
      <c r="F1620" s="174">
        <v>4.66</v>
      </c>
      <c r="G1620" s="174">
        <v>4.66</v>
      </c>
    </row>
    <row r="1621" spans="1:7" ht="12.75" x14ac:dyDescent="0.2">
      <c r="A1621" s="172" t="s">
        <v>5779</v>
      </c>
      <c r="B1621" s="172"/>
      <c r="C1621" s="173" t="s">
        <v>1432</v>
      </c>
      <c r="D1621" s="172" t="s">
        <v>134</v>
      </c>
      <c r="E1621" s="174">
        <v>219.62</v>
      </c>
      <c r="F1621" s="174">
        <v>82.38</v>
      </c>
      <c r="G1621" s="174">
        <v>302</v>
      </c>
    </row>
    <row r="1622" spans="1:7" ht="25.5" x14ac:dyDescent="0.2">
      <c r="A1622" s="172" t="s">
        <v>5780</v>
      </c>
      <c r="B1622" s="172"/>
      <c r="C1622" s="173" t="s">
        <v>1433</v>
      </c>
      <c r="D1622" s="172" t="s">
        <v>4</v>
      </c>
      <c r="E1622" s="174">
        <v>53.49</v>
      </c>
      <c r="F1622" s="174">
        <v>15.83</v>
      </c>
      <c r="G1622" s="174">
        <v>69.319999999999993</v>
      </c>
    </row>
    <row r="1623" spans="1:7" ht="25.5" x14ac:dyDescent="0.2">
      <c r="A1623" s="172" t="s">
        <v>5781</v>
      </c>
      <c r="B1623" s="172"/>
      <c r="C1623" s="173" t="s">
        <v>1434</v>
      </c>
      <c r="D1623" s="172" t="s">
        <v>134</v>
      </c>
      <c r="E1623" s="174">
        <v>2007.85</v>
      </c>
      <c r="F1623" s="174">
        <v>98.43</v>
      </c>
      <c r="G1623" s="174">
        <v>2106.2800000000002</v>
      </c>
    </row>
    <row r="1624" spans="1:7" ht="25.5" x14ac:dyDescent="0.2">
      <c r="A1624" s="172" t="s">
        <v>5782</v>
      </c>
      <c r="B1624" s="172"/>
      <c r="C1624" s="173" t="s">
        <v>1435</v>
      </c>
      <c r="D1624" s="172" t="s">
        <v>4</v>
      </c>
      <c r="E1624" s="174">
        <v>185.6</v>
      </c>
      <c r="F1624" s="174">
        <v>32.81</v>
      </c>
      <c r="G1624" s="174">
        <v>218.41</v>
      </c>
    </row>
    <row r="1625" spans="1:7" ht="25.5" x14ac:dyDescent="0.2">
      <c r="A1625" s="172" t="s">
        <v>5783</v>
      </c>
      <c r="B1625" s="172"/>
      <c r="C1625" s="173" t="s">
        <v>1436</v>
      </c>
      <c r="D1625" s="172" t="s">
        <v>4</v>
      </c>
      <c r="E1625" s="174">
        <v>198.43</v>
      </c>
      <c r="F1625" s="174">
        <v>24.62</v>
      </c>
      <c r="G1625" s="174">
        <v>223.05</v>
      </c>
    </row>
    <row r="1626" spans="1:7" ht="12.75" x14ac:dyDescent="0.2">
      <c r="A1626" s="172" t="s">
        <v>5784</v>
      </c>
      <c r="B1626" s="172"/>
      <c r="C1626" s="173" t="s">
        <v>1437</v>
      </c>
      <c r="D1626" s="172" t="s">
        <v>4</v>
      </c>
      <c r="E1626" s="174">
        <v>91.3</v>
      </c>
      <c r="F1626" s="174">
        <v>5.57</v>
      </c>
      <c r="G1626" s="174">
        <v>96.87</v>
      </c>
    </row>
    <row r="1627" spans="1:7" ht="12.75" x14ac:dyDescent="0.2">
      <c r="A1627" s="172" t="s">
        <v>5785</v>
      </c>
      <c r="B1627" s="172"/>
      <c r="C1627" s="173" t="s">
        <v>1438</v>
      </c>
      <c r="D1627" s="172" t="s">
        <v>4</v>
      </c>
      <c r="E1627" s="174">
        <v>97.62</v>
      </c>
      <c r="F1627" s="174">
        <v>5.57</v>
      </c>
      <c r="G1627" s="174">
        <v>103.19</v>
      </c>
    </row>
    <row r="1628" spans="1:7" ht="12.75" x14ac:dyDescent="0.2">
      <c r="A1628" s="172" t="s">
        <v>5786</v>
      </c>
      <c r="B1628" s="172"/>
      <c r="C1628" s="173" t="s">
        <v>1439</v>
      </c>
      <c r="D1628" s="172" t="s">
        <v>4</v>
      </c>
      <c r="E1628" s="174">
        <v>27.94</v>
      </c>
      <c r="F1628" s="174">
        <v>5.57</v>
      </c>
      <c r="G1628" s="174">
        <v>33.51</v>
      </c>
    </row>
    <row r="1629" spans="1:7" ht="25.5" x14ac:dyDescent="0.2">
      <c r="A1629" s="172" t="s">
        <v>5787</v>
      </c>
      <c r="B1629" s="172"/>
      <c r="C1629" s="173" t="s">
        <v>1440</v>
      </c>
      <c r="D1629" s="172" t="s">
        <v>4</v>
      </c>
      <c r="E1629" s="174">
        <v>128.94999999999999</v>
      </c>
      <c r="F1629" s="174">
        <v>5.57</v>
      </c>
      <c r="G1629" s="174">
        <v>134.52000000000001</v>
      </c>
    </row>
    <row r="1630" spans="1:7" ht="12.75" x14ac:dyDescent="0.2">
      <c r="A1630" s="172" t="s">
        <v>5788</v>
      </c>
      <c r="B1630" s="172"/>
      <c r="C1630" s="173" t="s">
        <v>1441</v>
      </c>
      <c r="D1630" s="172" t="s">
        <v>4</v>
      </c>
      <c r="E1630" s="174">
        <v>169</v>
      </c>
      <c r="F1630" s="174">
        <v>5.57</v>
      </c>
      <c r="G1630" s="174">
        <v>174.57</v>
      </c>
    </row>
    <row r="1631" spans="1:7" ht="25.5" x14ac:dyDescent="0.2">
      <c r="A1631" s="172" t="s">
        <v>5789</v>
      </c>
      <c r="B1631" s="172"/>
      <c r="C1631" s="173" t="s">
        <v>1442</v>
      </c>
      <c r="D1631" s="172" t="s">
        <v>134</v>
      </c>
      <c r="E1631" s="174">
        <v>16.559999999999999</v>
      </c>
      <c r="F1631" s="174">
        <v>4.66</v>
      </c>
      <c r="G1631" s="174">
        <v>21.22</v>
      </c>
    </row>
    <row r="1632" spans="1:7" ht="25.5" x14ac:dyDescent="0.2">
      <c r="A1632" s="172" t="s">
        <v>5790</v>
      </c>
      <c r="B1632" s="172"/>
      <c r="C1632" s="173" t="s">
        <v>1443</v>
      </c>
      <c r="D1632" s="172" t="s">
        <v>4</v>
      </c>
      <c r="E1632" s="174">
        <v>22.26</v>
      </c>
      <c r="F1632" s="174">
        <v>4.66</v>
      </c>
      <c r="G1632" s="174">
        <v>26.92</v>
      </c>
    </row>
    <row r="1633" spans="1:7" ht="25.5" x14ac:dyDescent="0.2">
      <c r="A1633" s="172" t="s">
        <v>5791</v>
      </c>
      <c r="B1633" s="172"/>
      <c r="C1633" s="173" t="s">
        <v>1444</v>
      </c>
      <c r="D1633" s="172" t="s">
        <v>4</v>
      </c>
      <c r="E1633" s="174">
        <v>27.43</v>
      </c>
      <c r="F1633" s="174">
        <v>4.66</v>
      </c>
      <c r="G1633" s="174">
        <v>32.090000000000003</v>
      </c>
    </row>
    <row r="1634" spans="1:7" ht="25.5" x14ac:dyDescent="0.2">
      <c r="A1634" s="172" t="s">
        <v>5792</v>
      </c>
      <c r="B1634" s="172"/>
      <c r="C1634" s="173" t="s">
        <v>1445</v>
      </c>
      <c r="D1634" s="172" t="s">
        <v>134</v>
      </c>
      <c r="E1634" s="174">
        <v>105.57</v>
      </c>
      <c r="F1634" s="174">
        <v>9.89</v>
      </c>
      <c r="G1634" s="174">
        <v>115.46</v>
      </c>
    </row>
    <row r="1635" spans="1:7" ht="12.75" x14ac:dyDescent="0.2">
      <c r="A1635" s="172" t="s">
        <v>5793</v>
      </c>
      <c r="B1635" s="172"/>
      <c r="C1635" s="173" t="s">
        <v>1447</v>
      </c>
      <c r="D1635" s="172" t="s">
        <v>4</v>
      </c>
      <c r="E1635" s="174">
        <v>38.5</v>
      </c>
      <c r="F1635" s="174">
        <v>5.57</v>
      </c>
      <c r="G1635" s="174">
        <v>44.07</v>
      </c>
    </row>
    <row r="1636" spans="1:7" ht="25.5" x14ac:dyDescent="0.2">
      <c r="A1636" s="172" t="s">
        <v>5794</v>
      </c>
      <c r="B1636" s="172"/>
      <c r="C1636" s="173" t="s">
        <v>1448</v>
      </c>
      <c r="D1636" s="172" t="s">
        <v>4</v>
      </c>
      <c r="E1636" s="174">
        <v>69.88</v>
      </c>
      <c r="F1636" s="174">
        <v>5.57</v>
      </c>
      <c r="G1636" s="174">
        <v>75.45</v>
      </c>
    </row>
    <row r="1637" spans="1:7" ht="25.5" x14ac:dyDescent="0.2">
      <c r="A1637" s="172" t="s">
        <v>5795</v>
      </c>
      <c r="B1637" s="172"/>
      <c r="C1637" s="173" t="s">
        <v>1449</v>
      </c>
      <c r="D1637" s="172" t="s">
        <v>4</v>
      </c>
      <c r="E1637" s="174">
        <v>82.82</v>
      </c>
      <c r="F1637" s="174">
        <v>4.09</v>
      </c>
      <c r="G1637" s="174">
        <v>86.91</v>
      </c>
    </row>
    <row r="1638" spans="1:7" ht="25.5" x14ac:dyDescent="0.2">
      <c r="A1638" s="172" t="s">
        <v>5796</v>
      </c>
      <c r="B1638" s="172"/>
      <c r="C1638" s="173" t="s">
        <v>3947</v>
      </c>
      <c r="D1638" s="172" t="s">
        <v>4</v>
      </c>
      <c r="E1638" s="174">
        <v>116.54</v>
      </c>
      <c r="F1638" s="174">
        <v>5.57</v>
      </c>
      <c r="G1638" s="174">
        <v>122.11</v>
      </c>
    </row>
    <row r="1639" spans="1:7" ht="25.5" x14ac:dyDescent="0.2">
      <c r="A1639" s="172" t="s">
        <v>5797</v>
      </c>
      <c r="B1639" s="172"/>
      <c r="C1639" s="173" t="s">
        <v>1450</v>
      </c>
      <c r="D1639" s="172" t="s">
        <v>4</v>
      </c>
      <c r="E1639" s="174">
        <v>668.02</v>
      </c>
      <c r="F1639" s="174">
        <v>49.22</v>
      </c>
      <c r="G1639" s="174">
        <v>717.24</v>
      </c>
    </row>
    <row r="1640" spans="1:7" ht="25.5" x14ac:dyDescent="0.2">
      <c r="A1640" s="172" t="s">
        <v>5798</v>
      </c>
      <c r="B1640" s="172"/>
      <c r="C1640" s="173" t="s">
        <v>1451</v>
      </c>
      <c r="D1640" s="172" t="s">
        <v>4</v>
      </c>
      <c r="E1640" s="174">
        <v>34</v>
      </c>
      <c r="F1640" s="174">
        <v>5.57</v>
      </c>
      <c r="G1640" s="174">
        <v>39.57</v>
      </c>
    </row>
    <row r="1641" spans="1:7" ht="12.75" x14ac:dyDescent="0.2">
      <c r="A1641" s="172" t="s">
        <v>5799</v>
      </c>
      <c r="B1641" s="172"/>
      <c r="C1641" s="173" t="s">
        <v>1452</v>
      </c>
      <c r="D1641" s="172" t="s">
        <v>4</v>
      </c>
      <c r="E1641" s="174">
        <v>68.25</v>
      </c>
      <c r="F1641" s="174">
        <v>5.57</v>
      </c>
      <c r="G1641" s="174">
        <v>73.819999999999993</v>
      </c>
    </row>
    <row r="1642" spans="1:7" ht="12.75" x14ac:dyDescent="0.2">
      <c r="A1642" s="172" t="s">
        <v>5800</v>
      </c>
      <c r="B1642" s="172"/>
      <c r="C1642" s="173" t="s">
        <v>1453</v>
      </c>
      <c r="D1642" s="172" t="s">
        <v>4</v>
      </c>
      <c r="E1642" s="174">
        <v>10.220000000000001</v>
      </c>
      <c r="F1642" s="174">
        <v>31.64</v>
      </c>
      <c r="G1642" s="174">
        <v>41.86</v>
      </c>
    </row>
    <row r="1643" spans="1:7" ht="25.5" x14ac:dyDescent="0.2">
      <c r="A1643" s="172" t="s">
        <v>5801</v>
      </c>
      <c r="B1643" s="172"/>
      <c r="C1643" s="173" t="s">
        <v>1454</v>
      </c>
      <c r="D1643" s="172" t="s">
        <v>4</v>
      </c>
      <c r="E1643" s="174">
        <v>24.5</v>
      </c>
      <c r="F1643" s="174">
        <v>5.57</v>
      </c>
      <c r="G1643" s="174">
        <v>30.07</v>
      </c>
    </row>
    <row r="1644" spans="1:7" ht="12.75" x14ac:dyDescent="0.2">
      <c r="A1644" s="172" t="s">
        <v>5802</v>
      </c>
      <c r="B1644" s="172"/>
      <c r="C1644" s="173" t="s">
        <v>1455</v>
      </c>
      <c r="D1644" s="172" t="s">
        <v>4</v>
      </c>
      <c r="E1644" s="174">
        <v>115</v>
      </c>
      <c r="F1644" s="174">
        <v>5.57</v>
      </c>
      <c r="G1644" s="174">
        <v>120.57</v>
      </c>
    </row>
    <row r="1645" spans="1:7" ht="25.5" x14ac:dyDescent="0.2">
      <c r="A1645" s="172" t="s">
        <v>5803</v>
      </c>
      <c r="B1645" s="172"/>
      <c r="C1645" s="173" t="s">
        <v>1456</v>
      </c>
      <c r="D1645" s="172" t="s">
        <v>4</v>
      </c>
      <c r="E1645" s="174">
        <v>11401.85</v>
      </c>
      <c r="F1645" s="174">
        <v>0</v>
      </c>
      <c r="G1645" s="174">
        <v>11401.85</v>
      </c>
    </row>
    <row r="1646" spans="1:7" ht="25.5" x14ac:dyDescent="0.2">
      <c r="A1646" s="172" t="s">
        <v>5804</v>
      </c>
      <c r="B1646" s="172"/>
      <c r="C1646" s="173" t="s">
        <v>1457</v>
      </c>
      <c r="D1646" s="172" t="s">
        <v>4</v>
      </c>
      <c r="E1646" s="174">
        <v>12261</v>
      </c>
      <c r="F1646" s="174">
        <v>0</v>
      </c>
      <c r="G1646" s="174">
        <v>12261</v>
      </c>
    </row>
    <row r="1647" spans="1:7" ht="25.5" x14ac:dyDescent="0.2">
      <c r="A1647" s="172" t="s">
        <v>5805</v>
      </c>
      <c r="B1647" s="172"/>
      <c r="C1647" s="173" t="s">
        <v>1458</v>
      </c>
      <c r="D1647" s="172" t="s">
        <v>134</v>
      </c>
      <c r="E1647" s="174">
        <v>772.83</v>
      </c>
      <c r="F1647" s="174">
        <v>59.88</v>
      </c>
      <c r="G1647" s="174">
        <v>832.71</v>
      </c>
    </row>
    <row r="1648" spans="1:7" ht="25.5" x14ac:dyDescent="0.2">
      <c r="A1648" s="172" t="s">
        <v>5806</v>
      </c>
      <c r="B1648" s="172"/>
      <c r="C1648" s="173" t="s">
        <v>1459</v>
      </c>
      <c r="D1648" s="172" t="s">
        <v>134</v>
      </c>
      <c r="E1648" s="174">
        <v>1525.66</v>
      </c>
      <c r="F1648" s="174">
        <v>119.76</v>
      </c>
      <c r="G1648" s="174">
        <v>1645.42</v>
      </c>
    </row>
    <row r="1649" spans="1:7" ht="51" x14ac:dyDescent="0.2">
      <c r="A1649" s="172" t="s">
        <v>5807</v>
      </c>
      <c r="B1649" s="172"/>
      <c r="C1649" s="173" t="s">
        <v>1460</v>
      </c>
      <c r="D1649" s="172" t="s">
        <v>134</v>
      </c>
      <c r="E1649" s="174">
        <v>1402.79</v>
      </c>
      <c r="F1649" s="174">
        <v>131.24</v>
      </c>
      <c r="G1649" s="174">
        <v>1534.03</v>
      </c>
    </row>
    <row r="1650" spans="1:7" ht="51" x14ac:dyDescent="0.2">
      <c r="A1650" s="172" t="s">
        <v>5808</v>
      </c>
      <c r="B1650" s="172"/>
      <c r="C1650" s="173" t="s">
        <v>1461</v>
      </c>
      <c r="D1650" s="172" t="s">
        <v>134</v>
      </c>
      <c r="E1650" s="174">
        <v>1439.75</v>
      </c>
      <c r="F1650" s="174">
        <v>131.24</v>
      </c>
      <c r="G1650" s="174">
        <v>1570.99</v>
      </c>
    </row>
    <row r="1651" spans="1:7" x14ac:dyDescent="0.25">
      <c r="A1651" s="167" t="s">
        <v>19619</v>
      </c>
      <c r="B1651" s="168" t="s">
        <v>19424</v>
      </c>
      <c r="C1651" s="169"/>
      <c r="D1651" s="170"/>
      <c r="E1651" s="171"/>
      <c r="F1651" s="171"/>
      <c r="G1651" s="171"/>
    </row>
    <row r="1652" spans="1:7" ht="25.5" x14ac:dyDescent="0.2">
      <c r="A1652" s="172" t="s">
        <v>19620</v>
      </c>
      <c r="B1652" s="172"/>
      <c r="C1652" s="173" t="s">
        <v>19425</v>
      </c>
      <c r="D1652" s="172" t="s">
        <v>4</v>
      </c>
      <c r="E1652" s="174">
        <v>31.31</v>
      </c>
      <c r="F1652" s="174">
        <v>5.57</v>
      </c>
      <c r="G1652" s="174">
        <v>36.880000000000003</v>
      </c>
    </row>
    <row r="1653" spans="1:7" ht="25.5" x14ac:dyDescent="0.2">
      <c r="A1653" s="172" t="s">
        <v>19621</v>
      </c>
      <c r="B1653" s="172"/>
      <c r="C1653" s="173" t="s">
        <v>19426</v>
      </c>
      <c r="D1653" s="172" t="s">
        <v>4</v>
      </c>
      <c r="E1653" s="174">
        <v>24.16</v>
      </c>
      <c r="F1653" s="174">
        <v>5.57</v>
      </c>
      <c r="G1653" s="174">
        <v>29.73</v>
      </c>
    </row>
    <row r="1654" spans="1:7" ht="25.5" x14ac:dyDescent="0.2">
      <c r="A1654" s="172" t="s">
        <v>19622</v>
      </c>
      <c r="B1654" s="172"/>
      <c r="C1654" s="173" t="s">
        <v>19427</v>
      </c>
      <c r="D1654" s="172" t="s">
        <v>4</v>
      </c>
      <c r="E1654" s="174">
        <v>10.23</v>
      </c>
      <c r="F1654" s="174">
        <v>5.57</v>
      </c>
      <c r="G1654" s="174">
        <v>15.8</v>
      </c>
    </row>
    <row r="1655" spans="1:7" ht="25.5" x14ac:dyDescent="0.2">
      <c r="A1655" s="172" t="s">
        <v>19623</v>
      </c>
      <c r="B1655" s="172"/>
      <c r="C1655" s="173" t="s">
        <v>19428</v>
      </c>
      <c r="D1655" s="172" t="s">
        <v>4</v>
      </c>
      <c r="E1655" s="174">
        <v>13.5</v>
      </c>
      <c r="F1655" s="174">
        <v>5.57</v>
      </c>
      <c r="G1655" s="174">
        <v>19.07</v>
      </c>
    </row>
    <row r="1656" spans="1:7" ht="25.5" x14ac:dyDescent="0.2">
      <c r="A1656" s="172" t="s">
        <v>19624</v>
      </c>
      <c r="B1656" s="172"/>
      <c r="C1656" s="173" t="s">
        <v>19429</v>
      </c>
      <c r="D1656" s="172" t="s">
        <v>4</v>
      </c>
      <c r="E1656" s="174">
        <v>57.4</v>
      </c>
      <c r="F1656" s="174">
        <v>5.57</v>
      </c>
      <c r="G1656" s="174">
        <v>62.97</v>
      </c>
    </row>
    <row r="1657" spans="1:7" ht="25.5" x14ac:dyDescent="0.2">
      <c r="A1657" s="172" t="s">
        <v>19625</v>
      </c>
      <c r="B1657" s="172"/>
      <c r="C1657" s="173" t="s">
        <v>19430</v>
      </c>
      <c r="D1657" s="172" t="s">
        <v>4</v>
      </c>
      <c r="E1657" s="174">
        <v>3.63</v>
      </c>
      <c r="F1657" s="174">
        <v>5.57</v>
      </c>
      <c r="G1657" s="174">
        <v>9.1999999999999993</v>
      </c>
    </row>
    <row r="1658" spans="1:7" ht="25.5" x14ac:dyDescent="0.2">
      <c r="A1658" s="172" t="s">
        <v>19626</v>
      </c>
      <c r="B1658" s="172"/>
      <c r="C1658" s="173" t="s">
        <v>19431</v>
      </c>
      <c r="D1658" s="172" t="s">
        <v>4</v>
      </c>
      <c r="E1658" s="174">
        <v>8.5</v>
      </c>
      <c r="F1658" s="174">
        <v>5.57</v>
      </c>
      <c r="G1658" s="174">
        <v>14.07</v>
      </c>
    </row>
    <row r="1659" spans="1:7" ht="25.5" x14ac:dyDescent="0.2">
      <c r="A1659" s="172" t="s">
        <v>19627</v>
      </c>
      <c r="B1659" s="172"/>
      <c r="C1659" s="173" t="s">
        <v>19432</v>
      </c>
      <c r="D1659" s="172" t="s">
        <v>4</v>
      </c>
      <c r="E1659" s="174">
        <v>21.11</v>
      </c>
      <c r="F1659" s="174">
        <v>4.09</v>
      </c>
      <c r="G1659" s="174">
        <v>25.2</v>
      </c>
    </row>
    <row r="1660" spans="1:7" ht="25.5" x14ac:dyDescent="0.2">
      <c r="A1660" s="172" t="s">
        <v>19628</v>
      </c>
      <c r="B1660" s="172"/>
      <c r="C1660" s="173" t="s">
        <v>19433</v>
      </c>
      <c r="D1660" s="172" t="s">
        <v>4</v>
      </c>
      <c r="E1660" s="174">
        <v>24.52</v>
      </c>
      <c r="F1660" s="174">
        <v>5.57</v>
      </c>
      <c r="G1660" s="174">
        <v>30.09</v>
      </c>
    </row>
    <row r="1661" spans="1:7" ht="12.75" x14ac:dyDescent="0.2">
      <c r="A1661" s="172" t="s">
        <v>19629</v>
      </c>
      <c r="B1661" s="172"/>
      <c r="C1661" s="173" t="s">
        <v>19434</v>
      </c>
      <c r="D1661" s="172" t="s">
        <v>4</v>
      </c>
      <c r="E1661" s="174">
        <v>21.81</v>
      </c>
      <c r="F1661" s="174">
        <v>5.57</v>
      </c>
      <c r="G1661" s="174">
        <v>27.38</v>
      </c>
    </row>
    <row r="1662" spans="1:7" ht="25.5" x14ac:dyDescent="0.2">
      <c r="A1662" s="172" t="s">
        <v>19630</v>
      </c>
      <c r="B1662" s="172"/>
      <c r="C1662" s="173" t="s">
        <v>19435</v>
      </c>
      <c r="D1662" s="172" t="s">
        <v>4</v>
      </c>
      <c r="E1662" s="174">
        <v>2.5299999999999998</v>
      </c>
      <c r="F1662" s="174">
        <v>5.57</v>
      </c>
      <c r="G1662" s="174">
        <v>8.1</v>
      </c>
    </row>
    <row r="1663" spans="1:7" x14ac:dyDescent="0.25">
      <c r="A1663" s="163" t="s">
        <v>1462</v>
      </c>
      <c r="B1663" s="164" t="s">
        <v>1463</v>
      </c>
      <c r="C1663" s="165"/>
      <c r="D1663" s="166"/>
      <c r="E1663" s="166"/>
      <c r="F1663" s="166"/>
      <c r="G1663" s="166"/>
    </row>
    <row r="1664" spans="1:7" x14ac:dyDescent="0.25">
      <c r="A1664" s="167" t="s">
        <v>5809</v>
      </c>
      <c r="B1664" s="168" t="s">
        <v>1464</v>
      </c>
      <c r="C1664" s="169"/>
      <c r="D1664" s="170"/>
      <c r="E1664" s="171"/>
      <c r="F1664" s="171"/>
      <c r="G1664" s="171"/>
    </row>
    <row r="1665" spans="1:7" ht="12.75" x14ac:dyDescent="0.2">
      <c r="A1665" s="172" t="s">
        <v>5810</v>
      </c>
      <c r="B1665" s="172"/>
      <c r="C1665" s="173" t="s">
        <v>1465</v>
      </c>
      <c r="D1665" s="172" t="s">
        <v>51</v>
      </c>
      <c r="E1665" s="174">
        <v>4.26</v>
      </c>
      <c r="F1665" s="174">
        <v>10.02</v>
      </c>
      <c r="G1665" s="174">
        <v>14.28</v>
      </c>
    </row>
    <row r="1666" spans="1:7" ht="12.75" x14ac:dyDescent="0.2">
      <c r="A1666" s="172" t="s">
        <v>5811</v>
      </c>
      <c r="B1666" s="172"/>
      <c r="C1666" s="173" t="s">
        <v>1466</v>
      </c>
      <c r="D1666" s="172" t="s">
        <v>259</v>
      </c>
      <c r="E1666" s="174">
        <v>18.260000000000002</v>
      </c>
      <c r="F1666" s="174">
        <v>44.86</v>
      </c>
      <c r="G1666" s="174">
        <v>63.12</v>
      </c>
    </row>
    <row r="1667" spans="1:7" ht="12.75" x14ac:dyDescent="0.2">
      <c r="A1667" s="172" t="s">
        <v>5812</v>
      </c>
      <c r="B1667" s="172"/>
      <c r="C1667" s="173" t="s">
        <v>1467</v>
      </c>
      <c r="D1667" s="172" t="s">
        <v>51</v>
      </c>
      <c r="E1667" s="174">
        <v>5.69</v>
      </c>
      <c r="F1667" s="174">
        <v>10.02</v>
      </c>
      <c r="G1667" s="174">
        <v>15.71</v>
      </c>
    </row>
    <row r="1668" spans="1:7" ht="12.75" x14ac:dyDescent="0.2">
      <c r="A1668" s="172" t="s">
        <v>5813</v>
      </c>
      <c r="B1668" s="172"/>
      <c r="C1668" s="173" t="s">
        <v>1468</v>
      </c>
      <c r="D1668" s="172" t="s">
        <v>259</v>
      </c>
      <c r="E1668" s="174">
        <v>6.36</v>
      </c>
      <c r="F1668" s="174">
        <v>10.02</v>
      </c>
      <c r="G1668" s="174">
        <v>16.38</v>
      </c>
    </row>
    <row r="1669" spans="1:7" ht="12.75" x14ac:dyDescent="0.2">
      <c r="A1669" s="172" t="s">
        <v>5814</v>
      </c>
      <c r="B1669" s="172"/>
      <c r="C1669" s="173" t="s">
        <v>1469</v>
      </c>
      <c r="D1669" s="172" t="s">
        <v>259</v>
      </c>
      <c r="E1669" s="174">
        <v>4.47</v>
      </c>
      <c r="F1669" s="174">
        <v>10.02</v>
      </c>
      <c r="G1669" s="174">
        <v>14.49</v>
      </c>
    </row>
    <row r="1670" spans="1:7" x14ac:dyDescent="0.25">
      <c r="A1670" s="167" t="s">
        <v>5815</v>
      </c>
      <c r="B1670" s="168" t="s">
        <v>1470</v>
      </c>
      <c r="C1670" s="169"/>
      <c r="D1670" s="170"/>
      <c r="E1670" s="171"/>
      <c r="F1670" s="171"/>
      <c r="G1670" s="171"/>
    </row>
    <row r="1671" spans="1:7" ht="25.5" x14ac:dyDescent="0.2">
      <c r="A1671" s="172" t="s">
        <v>5816</v>
      </c>
      <c r="B1671" s="172"/>
      <c r="C1671" s="173" t="s">
        <v>1471</v>
      </c>
      <c r="D1671" s="172" t="s">
        <v>51</v>
      </c>
      <c r="E1671" s="174">
        <v>4.1399999999999997</v>
      </c>
      <c r="F1671" s="174">
        <v>8.4700000000000006</v>
      </c>
      <c r="G1671" s="174">
        <v>12.61</v>
      </c>
    </row>
    <row r="1672" spans="1:7" ht="25.5" x14ac:dyDescent="0.2">
      <c r="A1672" s="172" t="s">
        <v>5817</v>
      </c>
      <c r="B1672" s="172"/>
      <c r="C1672" s="173" t="s">
        <v>1472</v>
      </c>
      <c r="D1672" s="172" t="s">
        <v>51</v>
      </c>
      <c r="E1672" s="174">
        <v>7.06</v>
      </c>
      <c r="F1672" s="174">
        <v>8.4700000000000006</v>
      </c>
      <c r="G1672" s="174">
        <v>15.53</v>
      </c>
    </row>
    <row r="1673" spans="1:7" ht="25.5" x14ac:dyDescent="0.2">
      <c r="A1673" s="172" t="s">
        <v>5818</v>
      </c>
      <c r="B1673" s="172"/>
      <c r="C1673" s="173" t="s">
        <v>1473</v>
      </c>
      <c r="D1673" s="172" t="s">
        <v>51</v>
      </c>
      <c r="E1673" s="174">
        <v>3.57</v>
      </c>
      <c r="F1673" s="174">
        <v>8.4700000000000006</v>
      </c>
      <c r="G1673" s="174">
        <v>12.04</v>
      </c>
    </row>
    <row r="1674" spans="1:7" ht="25.5" x14ac:dyDescent="0.2">
      <c r="A1674" s="172" t="s">
        <v>5819</v>
      </c>
      <c r="B1674" s="172"/>
      <c r="C1674" s="173" t="s">
        <v>1474</v>
      </c>
      <c r="D1674" s="172" t="s">
        <v>51</v>
      </c>
      <c r="E1674" s="174">
        <v>9.33</v>
      </c>
      <c r="F1674" s="174">
        <v>8.4700000000000006</v>
      </c>
      <c r="G1674" s="174">
        <v>17.8</v>
      </c>
    </row>
    <row r="1675" spans="1:7" x14ac:dyDescent="0.25">
      <c r="A1675" s="167" t="s">
        <v>5820</v>
      </c>
      <c r="B1675" s="168" t="s">
        <v>1475</v>
      </c>
      <c r="C1675" s="169"/>
      <c r="D1675" s="170"/>
      <c r="E1675" s="171"/>
      <c r="F1675" s="171"/>
      <c r="G1675" s="171"/>
    </row>
    <row r="1676" spans="1:7" ht="12.75" x14ac:dyDescent="0.2">
      <c r="A1676" s="172" t="s">
        <v>5821</v>
      </c>
      <c r="B1676" s="172"/>
      <c r="C1676" s="173" t="s">
        <v>1476</v>
      </c>
      <c r="D1676" s="172" t="s">
        <v>259</v>
      </c>
      <c r="E1676" s="174">
        <v>23.65</v>
      </c>
      <c r="F1676" s="174">
        <v>10.26</v>
      </c>
      <c r="G1676" s="174">
        <v>33.909999999999997</v>
      </c>
    </row>
    <row r="1677" spans="1:7" x14ac:dyDescent="0.25">
      <c r="A1677" s="163" t="s">
        <v>1477</v>
      </c>
      <c r="B1677" s="164" t="s">
        <v>1478</v>
      </c>
      <c r="C1677" s="165"/>
      <c r="D1677" s="166"/>
      <c r="E1677" s="166"/>
      <c r="F1677" s="166"/>
      <c r="G1677" s="166"/>
    </row>
    <row r="1678" spans="1:7" x14ac:dyDescent="0.25">
      <c r="A1678" s="167" t="s">
        <v>5822</v>
      </c>
      <c r="B1678" s="168" t="s">
        <v>1479</v>
      </c>
      <c r="C1678" s="169"/>
      <c r="D1678" s="170"/>
      <c r="E1678" s="171"/>
      <c r="F1678" s="171"/>
      <c r="G1678" s="171"/>
    </row>
    <row r="1679" spans="1:7" ht="25.5" x14ac:dyDescent="0.2">
      <c r="A1679" s="172" t="s">
        <v>5823</v>
      </c>
      <c r="B1679" s="172"/>
      <c r="C1679" s="173" t="s">
        <v>1480</v>
      </c>
      <c r="D1679" s="172" t="s">
        <v>51</v>
      </c>
      <c r="E1679" s="174">
        <v>135.87</v>
      </c>
      <c r="F1679" s="174">
        <v>9.32</v>
      </c>
      <c r="G1679" s="174">
        <v>145.19</v>
      </c>
    </row>
    <row r="1680" spans="1:7" ht="38.25" x14ac:dyDescent="0.2">
      <c r="A1680" s="172" t="s">
        <v>5824</v>
      </c>
      <c r="B1680" s="172"/>
      <c r="C1680" s="173" t="s">
        <v>1481</v>
      </c>
      <c r="D1680" s="172" t="s">
        <v>4</v>
      </c>
      <c r="E1680" s="174">
        <v>93.28</v>
      </c>
      <c r="F1680" s="174">
        <v>8.4700000000000006</v>
      </c>
      <c r="G1680" s="174">
        <v>101.75</v>
      </c>
    </row>
    <row r="1681" spans="1:7" ht="38.25" x14ac:dyDescent="0.2">
      <c r="A1681" s="172" t="s">
        <v>5825</v>
      </c>
      <c r="B1681" s="172"/>
      <c r="C1681" s="173" t="s">
        <v>1482</v>
      </c>
      <c r="D1681" s="172" t="s">
        <v>4</v>
      </c>
      <c r="E1681" s="174">
        <v>118.98</v>
      </c>
      <c r="F1681" s="174">
        <v>8.4700000000000006</v>
      </c>
      <c r="G1681" s="174">
        <v>127.45</v>
      </c>
    </row>
    <row r="1682" spans="1:7" ht="38.25" x14ac:dyDescent="0.2">
      <c r="A1682" s="172" t="s">
        <v>5826</v>
      </c>
      <c r="B1682" s="172"/>
      <c r="C1682" s="173" t="s">
        <v>1483</v>
      </c>
      <c r="D1682" s="172" t="s">
        <v>4</v>
      </c>
      <c r="E1682" s="174">
        <v>123.41</v>
      </c>
      <c r="F1682" s="174">
        <v>8.4700000000000006</v>
      </c>
      <c r="G1682" s="174">
        <v>131.88</v>
      </c>
    </row>
    <row r="1683" spans="1:7" ht="38.25" x14ac:dyDescent="0.2">
      <c r="A1683" s="172" t="s">
        <v>5827</v>
      </c>
      <c r="B1683" s="172"/>
      <c r="C1683" s="173" t="s">
        <v>1484</v>
      </c>
      <c r="D1683" s="172" t="s">
        <v>4</v>
      </c>
      <c r="E1683" s="174">
        <v>233.6</v>
      </c>
      <c r="F1683" s="174">
        <v>8.4700000000000006</v>
      </c>
      <c r="G1683" s="174">
        <v>242.07</v>
      </c>
    </row>
    <row r="1684" spans="1:7" ht="38.25" x14ac:dyDescent="0.2">
      <c r="A1684" s="172" t="s">
        <v>5828</v>
      </c>
      <c r="B1684" s="172"/>
      <c r="C1684" s="173" t="s">
        <v>3948</v>
      </c>
      <c r="D1684" s="172" t="s">
        <v>4</v>
      </c>
      <c r="E1684" s="174">
        <v>111.99</v>
      </c>
      <c r="F1684" s="174">
        <v>8.4700000000000006</v>
      </c>
      <c r="G1684" s="174">
        <v>120.46</v>
      </c>
    </row>
    <row r="1685" spans="1:7" ht="38.25" x14ac:dyDescent="0.2">
      <c r="A1685" s="172" t="s">
        <v>5829</v>
      </c>
      <c r="B1685" s="172"/>
      <c r="C1685" s="173" t="s">
        <v>1485</v>
      </c>
      <c r="D1685" s="172" t="s">
        <v>4</v>
      </c>
      <c r="E1685" s="174">
        <v>100.31</v>
      </c>
      <c r="F1685" s="174">
        <v>8.4700000000000006</v>
      </c>
      <c r="G1685" s="174">
        <v>108.78</v>
      </c>
    </row>
    <row r="1686" spans="1:7" ht="38.25" x14ac:dyDescent="0.2">
      <c r="A1686" s="172" t="s">
        <v>5830</v>
      </c>
      <c r="B1686" s="172"/>
      <c r="C1686" s="173" t="s">
        <v>1486</v>
      </c>
      <c r="D1686" s="172" t="s">
        <v>4</v>
      </c>
      <c r="E1686" s="174">
        <v>112.68</v>
      </c>
      <c r="F1686" s="174">
        <v>8.4700000000000006</v>
      </c>
      <c r="G1686" s="174">
        <v>121.15</v>
      </c>
    </row>
    <row r="1687" spans="1:7" ht="38.25" x14ac:dyDescent="0.2">
      <c r="A1687" s="172" t="s">
        <v>5831</v>
      </c>
      <c r="B1687" s="172"/>
      <c r="C1687" s="173" t="s">
        <v>1487</v>
      </c>
      <c r="D1687" s="172" t="s">
        <v>4</v>
      </c>
      <c r="E1687" s="174">
        <v>268.05</v>
      </c>
      <c r="F1687" s="174">
        <v>8.4700000000000006</v>
      </c>
      <c r="G1687" s="174">
        <v>276.52</v>
      </c>
    </row>
    <row r="1688" spans="1:7" ht="38.25" x14ac:dyDescent="0.2">
      <c r="A1688" s="172" t="s">
        <v>5832</v>
      </c>
      <c r="B1688" s="172"/>
      <c r="C1688" s="173" t="s">
        <v>1488</v>
      </c>
      <c r="D1688" s="172" t="s">
        <v>4</v>
      </c>
      <c r="E1688" s="174">
        <v>121.17</v>
      </c>
      <c r="F1688" s="174">
        <v>8.4700000000000006</v>
      </c>
      <c r="G1688" s="174">
        <v>129.63999999999999</v>
      </c>
    </row>
    <row r="1689" spans="1:7" ht="38.25" x14ac:dyDescent="0.2">
      <c r="A1689" s="172" t="s">
        <v>5833</v>
      </c>
      <c r="B1689" s="172"/>
      <c r="C1689" s="173" t="s">
        <v>1489</v>
      </c>
      <c r="D1689" s="172" t="s">
        <v>4</v>
      </c>
      <c r="E1689" s="174">
        <v>198.85</v>
      </c>
      <c r="F1689" s="174">
        <v>8.4700000000000006</v>
      </c>
      <c r="G1689" s="174">
        <v>207.32</v>
      </c>
    </row>
    <row r="1690" spans="1:7" ht="38.25" x14ac:dyDescent="0.2">
      <c r="A1690" s="172" t="s">
        <v>5834</v>
      </c>
      <c r="B1690" s="172"/>
      <c r="C1690" s="173" t="s">
        <v>1490</v>
      </c>
      <c r="D1690" s="172" t="s">
        <v>4</v>
      </c>
      <c r="E1690" s="174">
        <v>105.99</v>
      </c>
      <c r="F1690" s="174">
        <v>8.4700000000000006</v>
      </c>
      <c r="G1690" s="174">
        <v>114.46</v>
      </c>
    </row>
    <row r="1691" spans="1:7" ht="38.25" x14ac:dyDescent="0.2">
      <c r="A1691" s="172" t="s">
        <v>5835</v>
      </c>
      <c r="B1691" s="172"/>
      <c r="C1691" s="173" t="s">
        <v>1491</v>
      </c>
      <c r="D1691" s="172" t="s">
        <v>4</v>
      </c>
      <c r="E1691" s="174">
        <v>310.89999999999998</v>
      </c>
      <c r="F1691" s="174">
        <v>14.13</v>
      </c>
      <c r="G1691" s="174">
        <v>325.02999999999997</v>
      </c>
    </row>
    <row r="1692" spans="1:7" x14ac:dyDescent="0.25">
      <c r="A1692" s="167" t="s">
        <v>5836</v>
      </c>
      <c r="B1692" s="168" t="s">
        <v>1492</v>
      </c>
      <c r="C1692" s="169"/>
      <c r="D1692" s="170"/>
      <c r="E1692" s="171"/>
      <c r="F1692" s="171"/>
      <c r="G1692" s="171"/>
    </row>
    <row r="1693" spans="1:7" ht="25.5" x14ac:dyDescent="0.2">
      <c r="A1693" s="172" t="s">
        <v>5837</v>
      </c>
      <c r="B1693" s="172"/>
      <c r="C1693" s="173" t="s">
        <v>1493</v>
      </c>
      <c r="D1693" s="172" t="s">
        <v>4</v>
      </c>
      <c r="E1693" s="174">
        <v>1759.93</v>
      </c>
      <c r="F1693" s="174">
        <v>43.8</v>
      </c>
      <c r="G1693" s="174">
        <v>1803.73</v>
      </c>
    </row>
    <row r="1694" spans="1:7" ht="25.5" x14ac:dyDescent="0.2">
      <c r="A1694" s="172" t="s">
        <v>5838</v>
      </c>
      <c r="B1694" s="172"/>
      <c r="C1694" s="173" t="s">
        <v>1494</v>
      </c>
      <c r="D1694" s="172" t="s">
        <v>4</v>
      </c>
      <c r="E1694" s="174">
        <v>2358.0100000000002</v>
      </c>
      <c r="F1694" s="174">
        <v>43.8</v>
      </c>
      <c r="G1694" s="174">
        <v>2401.81</v>
      </c>
    </row>
    <row r="1695" spans="1:7" x14ac:dyDescent="0.25">
      <c r="A1695" s="167" t="s">
        <v>5839</v>
      </c>
      <c r="B1695" s="168" t="s">
        <v>1495</v>
      </c>
      <c r="C1695" s="169"/>
      <c r="D1695" s="170"/>
      <c r="E1695" s="171"/>
      <c r="F1695" s="171"/>
      <c r="G1695" s="171"/>
    </row>
    <row r="1696" spans="1:7" ht="38.25" x14ac:dyDescent="0.2">
      <c r="A1696" s="172" t="s">
        <v>5840</v>
      </c>
      <c r="B1696" s="172"/>
      <c r="C1696" s="173" t="s">
        <v>1496</v>
      </c>
      <c r="D1696" s="172" t="s">
        <v>24</v>
      </c>
      <c r="E1696" s="174">
        <v>159.69</v>
      </c>
      <c r="F1696" s="174">
        <v>15.54</v>
      </c>
      <c r="G1696" s="174">
        <v>175.23</v>
      </c>
    </row>
    <row r="1697" spans="1:7" ht="38.25" x14ac:dyDescent="0.2">
      <c r="A1697" s="172" t="s">
        <v>5841</v>
      </c>
      <c r="B1697" s="172"/>
      <c r="C1697" s="173" t="s">
        <v>1497</v>
      </c>
      <c r="D1697" s="172" t="s">
        <v>24</v>
      </c>
      <c r="E1697" s="174">
        <v>131.09</v>
      </c>
      <c r="F1697" s="174">
        <v>6.49</v>
      </c>
      <c r="G1697" s="174">
        <v>137.58000000000001</v>
      </c>
    </row>
    <row r="1698" spans="1:7" ht="25.5" x14ac:dyDescent="0.2">
      <c r="A1698" s="172" t="s">
        <v>5842</v>
      </c>
      <c r="B1698" s="172"/>
      <c r="C1698" s="173" t="s">
        <v>1498</v>
      </c>
      <c r="D1698" s="172" t="s">
        <v>24</v>
      </c>
      <c r="E1698" s="174">
        <v>77.84</v>
      </c>
      <c r="F1698" s="174">
        <v>18.23</v>
      </c>
      <c r="G1698" s="174">
        <v>96.07</v>
      </c>
    </row>
    <row r="1699" spans="1:7" ht="38.25" x14ac:dyDescent="0.2">
      <c r="A1699" s="172" t="s">
        <v>5843</v>
      </c>
      <c r="B1699" s="172"/>
      <c r="C1699" s="173" t="s">
        <v>19436</v>
      </c>
      <c r="D1699" s="172" t="s">
        <v>4</v>
      </c>
      <c r="E1699" s="174">
        <v>3.66</v>
      </c>
      <c r="F1699" s="174">
        <v>0.99</v>
      </c>
      <c r="G1699" s="174">
        <v>4.6500000000000004</v>
      </c>
    </row>
    <row r="1700" spans="1:7" ht="25.5" x14ac:dyDescent="0.2">
      <c r="A1700" s="172" t="s">
        <v>5844</v>
      </c>
      <c r="B1700" s="172"/>
      <c r="C1700" s="173" t="s">
        <v>1499</v>
      </c>
      <c r="D1700" s="172" t="s">
        <v>51</v>
      </c>
      <c r="E1700" s="174">
        <v>287.81</v>
      </c>
      <c r="F1700" s="174">
        <v>0</v>
      </c>
      <c r="G1700" s="174">
        <v>287.81</v>
      </c>
    </row>
    <row r="1701" spans="1:7" ht="38.25" x14ac:dyDescent="0.2">
      <c r="A1701" s="172" t="s">
        <v>5845</v>
      </c>
      <c r="B1701" s="172"/>
      <c r="C1701" s="173" t="s">
        <v>1500</v>
      </c>
      <c r="D1701" s="172" t="s">
        <v>24</v>
      </c>
      <c r="E1701" s="174">
        <v>2.85</v>
      </c>
      <c r="F1701" s="174">
        <v>6.43</v>
      </c>
      <c r="G1701" s="174">
        <v>9.2799999999999994</v>
      </c>
    </row>
    <row r="1702" spans="1:7" ht="25.5" x14ac:dyDescent="0.2">
      <c r="A1702" s="172" t="s">
        <v>5846</v>
      </c>
      <c r="B1702" s="172"/>
      <c r="C1702" s="173" t="s">
        <v>1501</v>
      </c>
      <c r="D1702" s="172" t="s">
        <v>4</v>
      </c>
      <c r="E1702" s="174">
        <v>0.28999999999999998</v>
      </c>
      <c r="F1702" s="174">
        <v>9.3699999999999992</v>
      </c>
      <c r="G1702" s="174">
        <v>9.66</v>
      </c>
    </row>
    <row r="1703" spans="1:7" ht="38.25" x14ac:dyDescent="0.2">
      <c r="A1703" s="172" t="s">
        <v>5847</v>
      </c>
      <c r="B1703" s="172"/>
      <c r="C1703" s="173" t="s">
        <v>1502</v>
      </c>
      <c r="D1703" s="172" t="s">
        <v>24</v>
      </c>
      <c r="E1703" s="174">
        <v>60.87</v>
      </c>
      <c r="F1703" s="174">
        <v>10.06</v>
      </c>
      <c r="G1703" s="174">
        <v>70.930000000000007</v>
      </c>
    </row>
    <row r="1704" spans="1:7" ht="38.25" x14ac:dyDescent="0.2">
      <c r="A1704" s="172" t="s">
        <v>5848</v>
      </c>
      <c r="B1704" s="172"/>
      <c r="C1704" s="173" t="s">
        <v>1503</v>
      </c>
      <c r="D1704" s="172" t="s">
        <v>24</v>
      </c>
      <c r="E1704" s="174">
        <v>336.73</v>
      </c>
      <c r="F1704" s="174">
        <v>25.43</v>
      </c>
      <c r="G1704" s="174">
        <v>362.16</v>
      </c>
    </row>
    <row r="1705" spans="1:7" x14ac:dyDescent="0.25">
      <c r="A1705" s="167" t="s">
        <v>5849</v>
      </c>
      <c r="B1705" s="168" t="s">
        <v>1504</v>
      </c>
      <c r="C1705" s="169"/>
      <c r="D1705" s="170"/>
      <c r="E1705" s="171"/>
      <c r="F1705" s="171"/>
      <c r="G1705" s="171"/>
    </row>
    <row r="1706" spans="1:7" ht="25.5" x14ac:dyDescent="0.2">
      <c r="A1706" s="172" t="s">
        <v>5850</v>
      </c>
      <c r="B1706" s="172"/>
      <c r="C1706" s="173" t="s">
        <v>3949</v>
      </c>
      <c r="D1706" s="172" t="s">
        <v>4</v>
      </c>
      <c r="E1706" s="174">
        <v>17.579999999999998</v>
      </c>
      <c r="F1706" s="174">
        <v>0.98</v>
      </c>
      <c r="G1706" s="174">
        <v>18.559999999999999</v>
      </c>
    </row>
    <row r="1707" spans="1:7" ht="25.5" x14ac:dyDescent="0.2">
      <c r="A1707" s="172" t="s">
        <v>5851</v>
      </c>
      <c r="B1707" s="172"/>
      <c r="C1707" s="173" t="s">
        <v>3950</v>
      </c>
      <c r="D1707" s="172" t="s">
        <v>4</v>
      </c>
      <c r="E1707" s="174">
        <v>16.43</v>
      </c>
      <c r="F1707" s="174">
        <v>0.98</v>
      </c>
      <c r="G1707" s="174">
        <v>17.41</v>
      </c>
    </row>
    <row r="1708" spans="1:7" ht="25.5" x14ac:dyDescent="0.2">
      <c r="A1708" s="172" t="s">
        <v>5852</v>
      </c>
      <c r="B1708" s="172"/>
      <c r="C1708" s="173" t="s">
        <v>1505</v>
      </c>
      <c r="D1708" s="172" t="s">
        <v>4</v>
      </c>
      <c r="E1708" s="174">
        <v>24.99</v>
      </c>
      <c r="F1708" s="174">
        <v>0.98</v>
      </c>
      <c r="G1708" s="174">
        <v>25.97</v>
      </c>
    </row>
    <row r="1709" spans="1:7" ht="25.5" x14ac:dyDescent="0.2">
      <c r="A1709" s="172" t="s">
        <v>5853</v>
      </c>
      <c r="B1709" s="172"/>
      <c r="C1709" s="173" t="s">
        <v>1506</v>
      </c>
      <c r="D1709" s="172" t="s">
        <v>51</v>
      </c>
      <c r="E1709" s="174">
        <v>19.3</v>
      </c>
      <c r="F1709" s="174">
        <v>14.2</v>
      </c>
      <c r="G1709" s="174">
        <v>33.5</v>
      </c>
    </row>
    <row r="1710" spans="1:7" ht="12.75" x14ac:dyDescent="0.2">
      <c r="A1710" s="172" t="s">
        <v>5854</v>
      </c>
      <c r="B1710" s="172"/>
      <c r="C1710" s="173" t="s">
        <v>1507</v>
      </c>
      <c r="D1710" s="172" t="s">
        <v>134</v>
      </c>
      <c r="E1710" s="174">
        <v>779.75</v>
      </c>
      <c r="F1710" s="174">
        <v>14.98</v>
      </c>
      <c r="G1710" s="174">
        <v>794.73</v>
      </c>
    </row>
    <row r="1711" spans="1:7" ht="38.25" x14ac:dyDescent="0.2">
      <c r="A1711" s="172" t="s">
        <v>19340</v>
      </c>
      <c r="B1711" s="172"/>
      <c r="C1711" s="173" t="s">
        <v>19437</v>
      </c>
      <c r="D1711" s="172" t="s">
        <v>134</v>
      </c>
      <c r="E1711" s="174">
        <v>631.39</v>
      </c>
      <c r="F1711" s="174">
        <v>8.98</v>
      </c>
      <c r="G1711" s="174">
        <v>640.37</v>
      </c>
    </row>
    <row r="1712" spans="1:7" ht="38.25" x14ac:dyDescent="0.2">
      <c r="A1712" s="172" t="s">
        <v>19631</v>
      </c>
      <c r="B1712" s="172"/>
      <c r="C1712" s="173" t="s">
        <v>19438</v>
      </c>
      <c r="D1712" s="172" t="s">
        <v>134</v>
      </c>
      <c r="E1712" s="174">
        <v>617.23</v>
      </c>
      <c r="F1712" s="174">
        <v>8.98</v>
      </c>
      <c r="G1712" s="174">
        <v>626.21</v>
      </c>
    </row>
    <row r="1713" spans="1:7" ht="25.5" x14ac:dyDescent="0.2">
      <c r="A1713" s="172" t="s">
        <v>5855</v>
      </c>
      <c r="B1713" s="172"/>
      <c r="C1713" s="173" t="s">
        <v>1508</v>
      </c>
      <c r="D1713" s="172" t="s">
        <v>4</v>
      </c>
      <c r="E1713" s="174">
        <v>20.41</v>
      </c>
      <c r="F1713" s="174">
        <v>2.56</v>
      </c>
      <c r="G1713" s="174">
        <v>22.97</v>
      </c>
    </row>
    <row r="1714" spans="1:7" ht="25.5" x14ac:dyDescent="0.2">
      <c r="A1714" s="172" t="s">
        <v>5856</v>
      </c>
      <c r="B1714" s="172"/>
      <c r="C1714" s="173" t="s">
        <v>1509</v>
      </c>
      <c r="D1714" s="172" t="s">
        <v>4</v>
      </c>
      <c r="E1714" s="174">
        <v>428.69</v>
      </c>
      <c r="F1714" s="174">
        <v>3.2</v>
      </c>
      <c r="G1714" s="174">
        <v>431.89</v>
      </c>
    </row>
    <row r="1715" spans="1:7" ht="25.5" x14ac:dyDescent="0.2">
      <c r="A1715" s="172" t="s">
        <v>5857</v>
      </c>
      <c r="B1715" s="172"/>
      <c r="C1715" s="173" t="s">
        <v>1510</v>
      </c>
      <c r="D1715" s="172" t="s">
        <v>4</v>
      </c>
      <c r="E1715" s="174">
        <v>161.11000000000001</v>
      </c>
      <c r="F1715" s="174">
        <v>49.69</v>
      </c>
      <c r="G1715" s="174">
        <v>210.8</v>
      </c>
    </row>
    <row r="1716" spans="1:7" ht="25.5" x14ac:dyDescent="0.2">
      <c r="A1716" s="172" t="s">
        <v>5858</v>
      </c>
      <c r="B1716" s="172"/>
      <c r="C1716" s="173" t="s">
        <v>1511</v>
      </c>
      <c r="D1716" s="172" t="s">
        <v>4</v>
      </c>
      <c r="E1716" s="174">
        <v>249.07</v>
      </c>
      <c r="F1716" s="174">
        <v>113.56</v>
      </c>
      <c r="G1716" s="174">
        <v>362.63</v>
      </c>
    </row>
    <row r="1717" spans="1:7" ht="25.5" x14ac:dyDescent="0.2">
      <c r="A1717" s="172" t="s">
        <v>19341</v>
      </c>
      <c r="B1717" s="172"/>
      <c r="C1717" s="173" t="s">
        <v>19342</v>
      </c>
      <c r="D1717" s="172" t="s">
        <v>4</v>
      </c>
      <c r="E1717" s="174">
        <v>228.15</v>
      </c>
      <c r="F1717" s="174">
        <v>14.07</v>
      </c>
      <c r="G1717" s="174">
        <v>242.22</v>
      </c>
    </row>
    <row r="1718" spans="1:7" ht="25.5" x14ac:dyDescent="0.2">
      <c r="A1718" s="172" t="s">
        <v>5859</v>
      </c>
      <c r="B1718" s="172"/>
      <c r="C1718" s="173" t="s">
        <v>5860</v>
      </c>
      <c r="D1718" s="172" t="s">
        <v>4</v>
      </c>
      <c r="E1718" s="174">
        <v>16.78</v>
      </c>
      <c r="F1718" s="174">
        <v>2.54</v>
      </c>
      <c r="G1718" s="174">
        <v>19.32</v>
      </c>
    </row>
    <row r="1719" spans="1:7" x14ac:dyDescent="0.25">
      <c r="A1719" s="167" t="s">
        <v>5861</v>
      </c>
      <c r="B1719" s="168" t="s">
        <v>1512</v>
      </c>
      <c r="C1719" s="169"/>
      <c r="D1719" s="170"/>
      <c r="E1719" s="171"/>
      <c r="F1719" s="171"/>
      <c r="G1719" s="171"/>
    </row>
    <row r="1720" spans="1:7" ht="25.5" x14ac:dyDescent="0.2">
      <c r="A1720" s="172" t="s">
        <v>5862</v>
      </c>
      <c r="B1720" s="172"/>
      <c r="C1720" s="173" t="s">
        <v>1513</v>
      </c>
      <c r="D1720" s="172" t="s">
        <v>4</v>
      </c>
      <c r="E1720" s="174">
        <v>531.16</v>
      </c>
      <c r="F1720" s="174">
        <v>1.86</v>
      </c>
      <c r="G1720" s="174">
        <v>533.02</v>
      </c>
    </row>
    <row r="1721" spans="1:7" ht="25.5" x14ac:dyDescent="0.2">
      <c r="A1721" s="172" t="s">
        <v>5863</v>
      </c>
      <c r="B1721" s="172"/>
      <c r="C1721" s="173" t="s">
        <v>1514</v>
      </c>
      <c r="D1721" s="172" t="s">
        <v>4</v>
      </c>
      <c r="E1721" s="174">
        <v>638.51</v>
      </c>
      <c r="F1721" s="174">
        <v>3.2</v>
      </c>
      <c r="G1721" s="174">
        <v>641.71</v>
      </c>
    </row>
    <row r="1722" spans="1:7" ht="25.5" x14ac:dyDescent="0.2">
      <c r="A1722" s="172" t="s">
        <v>5864</v>
      </c>
      <c r="B1722" s="172"/>
      <c r="C1722" s="173" t="s">
        <v>1515</v>
      </c>
      <c r="D1722" s="172" t="s">
        <v>4</v>
      </c>
      <c r="E1722" s="174">
        <v>783.84</v>
      </c>
      <c r="F1722" s="174">
        <v>43.8</v>
      </c>
      <c r="G1722" s="174">
        <v>827.64</v>
      </c>
    </row>
    <row r="1723" spans="1:7" ht="25.5" x14ac:dyDescent="0.2">
      <c r="A1723" s="172" t="s">
        <v>5865</v>
      </c>
      <c r="B1723" s="172"/>
      <c r="C1723" s="173" t="s">
        <v>1516</v>
      </c>
      <c r="D1723" s="172" t="s">
        <v>4</v>
      </c>
      <c r="E1723" s="174">
        <v>1460.11</v>
      </c>
      <c r="F1723" s="174">
        <v>226.18</v>
      </c>
      <c r="G1723" s="174">
        <v>1686.29</v>
      </c>
    </row>
    <row r="1724" spans="1:7" ht="25.5" x14ac:dyDescent="0.2">
      <c r="A1724" s="172" t="s">
        <v>5866</v>
      </c>
      <c r="B1724" s="172"/>
      <c r="C1724" s="173" t="s">
        <v>1517</v>
      </c>
      <c r="D1724" s="172" t="s">
        <v>4</v>
      </c>
      <c r="E1724" s="174">
        <v>450.38</v>
      </c>
      <c r="F1724" s="174">
        <v>37.61</v>
      </c>
      <c r="G1724" s="174">
        <v>487.99</v>
      </c>
    </row>
    <row r="1725" spans="1:7" x14ac:dyDescent="0.25">
      <c r="A1725" s="167" t="s">
        <v>5867</v>
      </c>
      <c r="B1725" s="168" t="s">
        <v>19439</v>
      </c>
      <c r="C1725" s="169"/>
      <c r="D1725" s="170"/>
      <c r="E1725" s="171"/>
      <c r="F1725" s="171"/>
      <c r="G1725" s="171"/>
    </row>
    <row r="1726" spans="1:7" ht="25.5" x14ac:dyDescent="0.2">
      <c r="A1726" s="172" t="s">
        <v>5868</v>
      </c>
      <c r="B1726" s="172"/>
      <c r="C1726" s="173" t="s">
        <v>1518</v>
      </c>
      <c r="D1726" s="172" t="s">
        <v>4</v>
      </c>
      <c r="E1726" s="174">
        <v>628.09</v>
      </c>
      <c r="F1726" s="174">
        <v>57.32</v>
      </c>
      <c r="G1726" s="174">
        <v>685.41</v>
      </c>
    </row>
    <row r="1727" spans="1:7" x14ac:dyDescent="0.25">
      <c r="A1727" s="167" t="s">
        <v>5869</v>
      </c>
      <c r="B1727" s="168" t="s">
        <v>19440</v>
      </c>
      <c r="C1727" s="169"/>
      <c r="D1727" s="170"/>
      <c r="E1727" s="171"/>
      <c r="F1727" s="171"/>
      <c r="G1727" s="171"/>
    </row>
    <row r="1728" spans="1:7" ht="38.25" x14ac:dyDescent="0.2">
      <c r="A1728" s="172" t="s">
        <v>5870</v>
      </c>
      <c r="B1728" s="172"/>
      <c r="C1728" s="173" t="s">
        <v>3951</v>
      </c>
      <c r="D1728" s="172" t="s">
        <v>134</v>
      </c>
      <c r="E1728" s="174">
        <v>80987.070000000007</v>
      </c>
      <c r="F1728" s="174">
        <v>0</v>
      </c>
      <c r="G1728" s="174">
        <v>80987.070000000007</v>
      </c>
    </row>
    <row r="1729" spans="1:7" ht="38.25" x14ac:dyDescent="0.2">
      <c r="A1729" s="172" t="s">
        <v>5871</v>
      </c>
      <c r="B1729" s="172"/>
      <c r="C1729" s="173" t="s">
        <v>3952</v>
      </c>
      <c r="D1729" s="172" t="s">
        <v>134</v>
      </c>
      <c r="E1729" s="174">
        <v>91310.19</v>
      </c>
      <c r="F1729" s="174">
        <v>0</v>
      </c>
      <c r="G1729" s="174">
        <v>91310.19</v>
      </c>
    </row>
    <row r="1730" spans="1:7" ht="38.25" x14ac:dyDescent="0.2">
      <c r="A1730" s="172" t="s">
        <v>5872</v>
      </c>
      <c r="B1730" s="172"/>
      <c r="C1730" s="173" t="s">
        <v>3953</v>
      </c>
      <c r="D1730" s="172" t="s">
        <v>134</v>
      </c>
      <c r="E1730" s="174">
        <v>35527.870000000003</v>
      </c>
      <c r="F1730" s="174">
        <v>0</v>
      </c>
      <c r="G1730" s="174">
        <v>35527.870000000003</v>
      </c>
    </row>
    <row r="1731" spans="1:7" ht="38.25" x14ac:dyDescent="0.2">
      <c r="A1731" s="172" t="s">
        <v>5873</v>
      </c>
      <c r="B1731" s="172"/>
      <c r="C1731" s="173" t="s">
        <v>3954</v>
      </c>
      <c r="D1731" s="172" t="s">
        <v>134</v>
      </c>
      <c r="E1731" s="174">
        <v>38829.519999999997</v>
      </c>
      <c r="F1731" s="174">
        <v>0</v>
      </c>
      <c r="G1731" s="174">
        <v>38829.519999999997</v>
      </c>
    </row>
    <row r="1732" spans="1:7" x14ac:dyDescent="0.25">
      <c r="A1732" s="163" t="s">
        <v>1519</v>
      </c>
      <c r="B1732" s="164" t="s">
        <v>1520</v>
      </c>
      <c r="C1732" s="165"/>
      <c r="D1732" s="166"/>
      <c r="E1732" s="166"/>
      <c r="F1732" s="166"/>
      <c r="G1732" s="166"/>
    </row>
    <row r="1733" spans="1:7" x14ac:dyDescent="0.25">
      <c r="A1733" s="167" t="s">
        <v>5874</v>
      </c>
      <c r="B1733" s="168" t="s">
        <v>1521</v>
      </c>
      <c r="C1733" s="169"/>
      <c r="D1733" s="170"/>
      <c r="E1733" s="171"/>
      <c r="F1733" s="171"/>
      <c r="G1733" s="171"/>
    </row>
    <row r="1734" spans="1:7" ht="12.75" x14ac:dyDescent="0.2">
      <c r="A1734" s="172" t="s">
        <v>5875</v>
      </c>
      <c r="B1734" s="172"/>
      <c r="C1734" s="173" t="s">
        <v>1522</v>
      </c>
      <c r="D1734" s="172" t="s">
        <v>24</v>
      </c>
      <c r="E1734" s="174">
        <v>11.9</v>
      </c>
      <c r="F1734" s="174">
        <v>2.56</v>
      </c>
      <c r="G1734" s="174">
        <v>14.46</v>
      </c>
    </row>
    <row r="1735" spans="1:7" ht="12.75" x14ac:dyDescent="0.2">
      <c r="A1735" s="172" t="s">
        <v>5876</v>
      </c>
      <c r="B1735" s="172"/>
      <c r="C1735" s="173" t="s">
        <v>1523</v>
      </c>
      <c r="D1735" s="172" t="s">
        <v>24</v>
      </c>
      <c r="E1735" s="174">
        <v>17.16</v>
      </c>
      <c r="F1735" s="174">
        <v>2.56</v>
      </c>
      <c r="G1735" s="174">
        <v>19.72</v>
      </c>
    </row>
    <row r="1736" spans="1:7" ht="12.75" x14ac:dyDescent="0.2">
      <c r="A1736" s="172" t="s">
        <v>5877</v>
      </c>
      <c r="B1736" s="172"/>
      <c r="C1736" s="173" t="s">
        <v>1524</v>
      </c>
      <c r="D1736" s="172" t="s">
        <v>126</v>
      </c>
      <c r="E1736" s="174">
        <v>292.89999999999998</v>
      </c>
      <c r="F1736" s="174">
        <v>35.78</v>
      </c>
      <c r="G1736" s="174">
        <v>328.68</v>
      </c>
    </row>
    <row r="1737" spans="1:7" ht="25.5" x14ac:dyDescent="0.2">
      <c r="A1737" s="172" t="s">
        <v>5878</v>
      </c>
      <c r="B1737" s="172"/>
      <c r="C1737" s="173" t="s">
        <v>1525</v>
      </c>
      <c r="D1737" s="172" t="s">
        <v>24</v>
      </c>
      <c r="E1737" s="174">
        <v>80.61</v>
      </c>
      <c r="F1737" s="174">
        <v>4.66</v>
      </c>
      <c r="G1737" s="174">
        <v>85.27</v>
      </c>
    </row>
    <row r="1738" spans="1:7" ht="25.5" x14ac:dyDescent="0.2">
      <c r="A1738" s="172" t="s">
        <v>5879</v>
      </c>
      <c r="B1738" s="172"/>
      <c r="C1738" s="173" t="s">
        <v>1526</v>
      </c>
      <c r="D1738" s="172" t="s">
        <v>24</v>
      </c>
      <c r="E1738" s="174">
        <v>9.81</v>
      </c>
      <c r="F1738" s="174">
        <v>6.73</v>
      </c>
      <c r="G1738" s="174">
        <v>16.54</v>
      </c>
    </row>
    <row r="1739" spans="1:7" ht="25.5" x14ac:dyDescent="0.2">
      <c r="A1739" s="172" t="s">
        <v>5880</v>
      </c>
      <c r="B1739" s="172"/>
      <c r="C1739" s="173" t="s">
        <v>1527</v>
      </c>
      <c r="D1739" s="172" t="s">
        <v>24</v>
      </c>
      <c r="E1739" s="174">
        <v>48.25</v>
      </c>
      <c r="F1739" s="174">
        <v>0</v>
      </c>
      <c r="G1739" s="174">
        <v>48.25</v>
      </c>
    </row>
    <row r="1740" spans="1:7" ht="25.5" x14ac:dyDescent="0.2">
      <c r="A1740" s="172" t="s">
        <v>5881</v>
      </c>
      <c r="B1740" s="172"/>
      <c r="C1740" s="173" t="s">
        <v>1528</v>
      </c>
      <c r="D1740" s="172" t="s">
        <v>24</v>
      </c>
      <c r="E1740" s="174">
        <v>13.55</v>
      </c>
      <c r="F1740" s="174">
        <v>6.73</v>
      </c>
      <c r="G1740" s="174">
        <v>20.28</v>
      </c>
    </row>
    <row r="1741" spans="1:7" ht="38.25" x14ac:dyDescent="0.2">
      <c r="A1741" s="172" t="s">
        <v>5882</v>
      </c>
      <c r="B1741" s="172"/>
      <c r="C1741" s="173" t="s">
        <v>1529</v>
      </c>
      <c r="D1741" s="172" t="s">
        <v>24</v>
      </c>
      <c r="E1741" s="174">
        <v>549.25</v>
      </c>
      <c r="F1741" s="174">
        <v>0</v>
      </c>
      <c r="G1741" s="174">
        <v>549.25</v>
      </c>
    </row>
    <row r="1742" spans="1:7" ht="25.5" x14ac:dyDescent="0.2">
      <c r="A1742" s="172" t="s">
        <v>19343</v>
      </c>
      <c r="B1742" s="172"/>
      <c r="C1742" s="173" t="s">
        <v>19344</v>
      </c>
      <c r="D1742" s="172" t="s">
        <v>24</v>
      </c>
      <c r="E1742" s="174">
        <v>40.07</v>
      </c>
      <c r="F1742" s="174">
        <v>18.84</v>
      </c>
      <c r="G1742" s="174">
        <v>58.91</v>
      </c>
    </row>
    <row r="1743" spans="1:7" ht="38.25" x14ac:dyDescent="0.2">
      <c r="A1743" s="172" t="s">
        <v>5883</v>
      </c>
      <c r="B1743" s="172"/>
      <c r="C1743" s="173" t="s">
        <v>1530</v>
      </c>
      <c r="D1743" s="172" t="s">
        <v>24</v>
      </c>
      <c r="E1743" s="174">
        <v>245.24</v>
      </c>
      <c r="F1743" s="174">
        <v>0</v>
      </c>
      <c r="G1743" s="174">
        <v>245.24</v>
      </c>
    </row>
    <row r="1744" spans="1:7" x14ac:dyDescent="0.25">
      <c r="A1744" s="167" t="s">
        <v>5884</v>
      </c>
      <c r="B1744" s="168" t="s">
        <v>19441</v>
      </c>
      <c r="C1744" s="169"/>
      <c r="D1744" s="170"/>
      <c r="E1744" s="171"/>
      <c r="F1744" s="171"/>
      <c r="G1744" s="171"/>
    </row>
    <row r="1745" spans="1:7" ht="12.75" x14ac:dyDescent="0.2">
      <c r="A1745" s="172" t="s">
        <v>5885</v>
      </c>
      <c r="B1745" s="172"/>
      <c r="C1745" s="173" t="s">
        <v>1531</v>
      </c>
      <c r="D1745" s="172" t="s">
        <v>51</v>
      </c>
      <c r="E1745" s="174">
        <v>1.0900000000000001</v>
      </c>
      <c r="F1745" s="174">
        <v>4.21</v>
      </c>
      <c r="G1745" s="174">
        <v>5.3</v>
      </c>
    </row>
    <row r="1746" spans="1:7" ht="12.75" x14ac:dyDescent="0.2">
      <c r="A1746" s="172" t="s">
        <v>5886</v>
      </c>
      <c r="B1746" s="172"/>
      <c r="C1746" s="173" t="s">
        <v>1532</v>
      </c>
      <c r="D1746" s="172" t="s">
        <v>51</v>
      </c>
      <c r="E1746" s="174">
        <v>26.44</v>
      </c>
      <c r="F1746" s="174">
        <v>4.21</v>
      </c>
      <c r="G1746" s="174">
        <v>30.65</v>
      </c>
    </row>
    <row r="1747" spans="1:7" ht="38.25" x14ac:dyDescent="0.2">
      <c r="A1747" s="172" t="s">
        <v>5887</v>
      </c>
      <c r="B1747" s="172"/>
      <c r="C1747" s="173" t="s">
        <v>1533</v>
      </c>
      <c r="D1747" s="172" t="s">
        <v>51</v>
      </c>
      <c r="E1747" s="174">
        <v>3.71</v>
      </c>
      <c r="F1747" s="174">
        <v>1.94</v>
      </c>
      <c r="G1747" s="174">
        <v>5.65</v>
      </c>
    </row>
    <row r="1748" spans="1:7" ht="12.75" x14ac:dyDescent="0.2">
      <c r="A1748" s="172" t="s">
        <v>5888</v>
      </c>
      <c r="B1748" s="172"/>
      <c r="C1748" s="173" t="s">
        <v>1534</v>
      </c>
      <c r="D1748" s="172" t="s">
        <v>1535</v>
      </c>
      <c r="E1748" s="174">
        <v>7.0000000000000007E-2</v>
      </c>
      <c r="F1748" s="174">
        <v>0.04</v>
      </c>
      <c r="G1748" s="174">
        <v>0.11</v>
      </c>
    </row>
    <row r="1749" spans="1:7" ht="12.75" x14ac:dyDescent="0.2">
      <c r="A1749" s="172" t="s">
        <v>5889</v>
      </c>
      <c r="B1749" s="172"/>
      <c r="C1749" s="173" t="s">
        <v>1536</v>
      </c>
      <c r="D1749" s="172" t="s">
        <v>51</v>
      </c>
      <c r="E1749" s="174">
        <v>3.34</v>
      </c>
      <c r="F1749" s="174">
        <v>3.09</v>
      </c>
      <c r="G1749" s="174">
        <v>6.43</v>
      </c>
    </row>
    <row r="1750" spans="1:7" ht="12.75" x14ac:dyDescent="0.2">
      <c r="A1750" s="172" t="s">
        <v>5890</v>
      </c>
      <c r="B1750" s="172"/>
      <c r="C1750" s="173" t="s">
        <v>1537</v>
      </c>
      <c r="D1750" s="172" t="s">
        <v>1535</v>
      </c>
      <c r="E1750" s="174">
        <v>0.11</v>
      </c>
      <c r="F1750" s="174">
        <v>0.08</v>
      </c>
      <c r="G1750" s="174">
        <v>0.19</v>
      </c>
    </row>
    <row r="1751" spans="1:7" ht="38.25" x14ac:dyDescent="0.2">
      <c r="A1751" s="172" t="s">
        <v>5891</v>
      </c>
      <c r="B1751" s="172"/>
      <c r="C1751" s="173" t="s">
        <v>3955</v>
      </c>
      <c r="D1751" s="172" t="s">
        <v>51</v>
      </c>
      <c r="E1751" s="174">
        <v>241.02</v>
      </c>
      <c r="F1751" s="174">
        <v>2.82</v>
      </c>
      <c r="G1751" s="174">
        <v>243.84</v>
      </c>
    </row>
    <row r="1752" spans="1:7" ht="38.25" x14ac:dyDescent="0.2">
      <c r="A1752" s="172" t="s">
        <v>5892</v>
      </c>
      <c r="B1752" s="172"/>
      <c r="C1752" s="173" t="s">
        <v>3956</v>
      </c>
      <c r="D1752" s="172" t="s">
        <v>51</v>
      </c>
      <c r="E1752" s="174">
        <v>254.82</v>
      </c>
      <c r="F1752" s="174">
        <v>2.82</v>
      </c>
      <c r="G1752" s="174">
        <v>257.64</v>
      </c>
    </row>
    <row r="1753" spans="1:7" ht="38.25" x14ac:dyDescent="0.2">
      <c r="A1753" s="172" t="s">
        <v>5893</v>
      </c>
      <c r="B1753" s="172"/>
      <c r="C1753" s="173" t="s">
        <v>3957</v>
      </c>
      <c r="D1753" s="172" t="s">
        <v>51</v>
      </c>
      <c r="E1753" s="174">
        <v>105.25</v>
      </c>
      <c r="F1753" s="174">
        <v>2.82</v>
      </c>
      <c r="G1753" s="174">
        <v>108.07</v>
      </c>
    </row>
    <row r="1754" spans="1:7" ht="51" x14ac:dyDescent="0.2">
      <c r="A1754" s="172" t="s">
        <v>5894</v>
      </c>
      <c r="B1754" s="172"/>
      <c r="C1754" s="173" t="s">
        <v>3958</v>
      </c>
      <c r="D1754" s="172" t="s">
        <v>51</v>
      </c>
      <c r="E1754" s="174">
        <v>117.16</v>
      </c>
      <c r="F1754" s="174">
        <v>2.82</v>
      </c>
      <c r="G1754" s="174">
        <v>119.98</v>
      </c>
    </row>
    <row r="1755" spans="1:7" x14ac:dyDescent="0.25">
      <c r="A1755" s="167" t="s">
        <v>5895</v>
      </c>
      <c r="B1755" s="168" t="s">
        <v>19442</v>
      </c>
      <c r="C1755" s="169"/>
      <c r="D1755" s="170"/>
      <c r="E1755" s="171"/>
      <c r="F1755" s="171"/>
      <c r="G1755" s="171"/>
    </row>
    <row r="1756" spans="1:7" ht="25.5" x14ac:dyDescent="0.2">
      <c r="A1756" s="172" t="s">
        <v>5896</v>
      </c>
      <c r="B1756" s="172"/>
      <c r="C1756" s="173" t="s">
        <v>1538</v>
      </c>
      <c r="D1756" s="172" t="s">
        <v>24</v>
      </c>
      <c r="E1756" s="174">
        <v>6.58</v>
      </c>
      <c r="F1756" s="174">
        <v>1.92</v>
      </c>
      <c r="G1756" s="174">
        <v>8.5</v>
      </c>
    </row>
    <row r="1757" spans="1:7" ht="25.5" x14ac:dyDescent="0.2">
      <c r="A1757" s="172" t="s">
        <v>5897</v>
      </c>
      <c r="B1757" s="172"/>
      <c r="C1757" s="173" t="s">
        <v>1539</v>
      </c>
      <c r="D1757" s="172" t="s">
        <v>24</v>
      </c>
      <c r="E1757" s="174">
        <v>13.64</v>
      </c>
      <c r="F1757" s="174">
        <v>1.92</v>
      </c>
      <c r="G1757" s="174">
        <v>15.56</v>
      </c>
    </row>
    <row r="1758" spans="1:7" ht="25.5" x14ac:dyDescent="0.2">
      <c r="A1758" s="172" t="s">
        <v>5898</v>
      </c>
      <c r="B1758" s="172"/>
      <c r="C1758" s="173" t="s">
        <v>1540</v>
      </c>
      <c r="D1758" s="172" t="s">
        <v>51</v>
      </c>
      <c r="E1758" s="174">
        <v>29.06</v>
      </c>
      <c r="F1758" s="174">
        <v>13.11</v>
      </c>
      <c r="G1758" s="174">
        <v>42.17</v>
      </c>
    </row>
    <row r="1759" spans="1:7" ht="25.5" x14ac:dyDescent="0.2">
      <c r="A1759" s="172" t="s">
        <v>5899</v>
      </c>
      <c r="B1759" s="172"/>
      <c r="C1759" s="173" t="s">
        <v>1541</v>
      </c>
      <c r="D1759" s="172" t="s">
        <v>51</v>
      </c>
      <c r="E1759" s="174">
        <v>60.49</v>
      </c>
      <c r="F1759" s="174">
        <v>13.11</v>
      </c>
      <c r="G1759" s="174">
        <v>73.599999999999994</v>
      </c>
    </row>
    <row r="1760" spans="1:7" ht="38.25" x14ac:dyDescent="0.2">
      <c r="A1760" s="172" t="s">
        <v>5900</v>
      </c>
      <c r="B1760" s="172"/>
      <c r="C1760" s="173" t="s">
        <v>1542</v>
      </c>
      <c r="D1760" s="172" t="s">
        <v>51</v>
      </c>
      <c r="E1760" s="174">
        <v>122.26</v>
      </c>
      <c r="F1760" s="174">
        <v>0</v>
      </c>
      <c r="G1760" s="174">
        <v>122.26</v>
      </c>
    </row>
    <row r="1761" spans="1:7" ht="38.25" x14ac:dyDescent="0.2">
      <c r="A1761" s="172" t="s">
        <v>5901</v>
      </c>
      <c r="B1761" s="172"/>
      <c r="C1761" s="173" t="s">
        <v>1543</v>
      </c>
      <c r="D1761" s="172" t="s">
        <v>51</v>
      </c>
      <c r="E1761" s="174">
        <v>248.64</v>
      </c>
      <c r="F1761" s="174">
        <v>0</v>
      </c>
      <c r="G1761" s="174">
        <v>248.64</v>
      </c>
    </row>
    <row r="1762" spans="1:7" ht="12.75" x14ac:dyDescent="0.2">
      <c r="A1762" s="172" t="s">
        <v>5902</v>
      </c>
      <c r="B1762" s="172"/>
      <c r="C1762" s="173" t="s">
        <v>1544</v>
      </c>
      <c r="D1762" s="172" t="s">
        <v>51</v>
      </c>
      <c r="E1762" s="174">
        <v>599.32000000000005</v>
      </c>
      <c r="F1762" s="174">
        <v>6.39</v>
      </c>
      <c r="G1762" s="174">
        <v>605.71</v>
      </c>
    </row>
    <row r="1763" spans="1:7" ht="38.25" x14ac:dyDescent="0.2">
      <c r="A1763" s="172" t="s">
        <v>5903</v>
      </c>
      <c r="B1763" s="172"/>
      <c r="C1763" s="173" t="s">
        <v>1545</v>
      </c>
      <c r="D1763" s="172" t="s">
        <v>51</v>
      </c>
      <c r="E1763" s="174">
        <v>599.32000000000005</v>
      </c>
      <c r="F1763" s="174">
        <v>0</v>
      </c>
      <c r="G1763" s="174">
        <v>599.32000000000005</v>
      </c>
    </row>
    <row r="1764" spans="1:7" ht="38.25" x14ac:dyDescent="0.2">
      <c r="A1764" s="172" t="s">
        <v>5904</v>
      </c>
      <c r="B1764" s="172"/>
      <c r="C1764" s="173" t="s">
        <v>1546</v>
      </c>
      <c r="D1764" s="172" t="s">
        <v>51</v>
      </c>
      <c r="E1764" s="174">
        <v>825.21</v>
      </c>
      <c r="F1764" s="174">
        <v>0</v>
      </c>
      <c r="G1764" s="174">
        <v>825.21</v>
      </c>
    </row>
    <row r="1765" spans="1:7" ht="12.75" x14ac:dyDescent="0.2">
      <c r="A1765" s="172" t="s">
        <v>5905</v>
      </c>
      <c r="B1765" s="172"/>
      <c r="C1765" s="173" t="s">
        <v>1547</v>
      </c>
      <c r="D1765" s="172" t="s">
        <v>51</v>
      </c>
      <c r="E1765" s="174">
        <v>202</v>
      </c>
      <c r="F1765" s="174">
        <v>0</v>
      </c>
      <c r="G1765" s="174">
        <v>202</v>
      </c>
    </row>
    <row r="1766" spans="1:7" x14ac:dyDescent="0.25">
      <c r="A1766" s="167" t="s">
        <v>5906</v>
      </c>
      <c r="B1766" s="168" t="s">
        <v>1548</v>
      </c>
      <c r="C1766" s="169"/>
      <c r="D1766" s="170"/>
      <c r="E1766" s="171"/>
      <c r="F1766" s="171"/>
      <c r="G1766" s="171"/>
    </row>
    <row r="1767" spans="1:7" ht="12.75" x14ac:dyDescent="0.2">
      <c r="A1767" s="172" t="s">
        <v>5907</v>
      </c>
      <c r="B1767" s="172"/>
      <c r="C1767" s="173" t="s">
        <v>1549</v>
      </c>
      <c r="D1767" s="172" t="s">
        <v>259</v>
      </c>
      <c r="E1767" s="174">
        <v>3.63</v>
      </c>
      <c r="F1767" s="174">
        <v>8.43</v>
      </c>
      <c r="G1767" s="174">
        <v>12.06</v>
      </c>
    </row>
    <row r="1768" spans="1:7" ht="12.75" x14ac:dyDescent="0.2">
      <c r="A1768" s="172" t="s">
        <v>5908</v>
      </c>
      <c r="B1768" s="172"/>
      <c r="C1768" s="173" t="s">
        <v>1550</v>
      </c>
      <c r="D1768" s="172" t="s">
        <v>1551</v>
      </c>
      <c r="E1768" s="174">
        <v>117.97</v>
      </c>
      <c r="F1768" s="174">
        <v>5.63</v>
      </c>
      <c r="G1768" s="174">
        <v>123.6</v>
      </c>
    </row>
    <row r="1769" spans="1:7" x14ac:dyDescent="0.25">
      <c r="A1769" s="167" t="s">
        <v>5909</v>
      </c>
      <c r="B1769" s="168" t="s">
        <v>1552</v>
      </c>
      <c r="C1769" s="169"/>
      <c r="D1769" s="170"/>
      <c r="E1769" s="171"/>
      <c r="F1769" s="171"/>
      <c r="G1769" s="171"/>
    </row>
    <row r="1770" spans="1:7" ht="38.25" x14ac:dyDescent="0.2">
      <c r="A1770" s="172" t="s">
        <v>5910</v>
      </c>
      <c r="B1770" s="172"/>
      <c r="C1770" s="173" t="s">
        <v>1553</v>
      </c>
      <c r="D1770" s="172" t="s">
        <v>51</v>
      </c>
      <c r="E1770" s="174">
        <v>1.66</v>
      </c>
      <c r="F1770" s="174">
        <v>1.72</v>
      </c>
      <c r="G1770" s="174">
        <v>3.38</v>
      </c>
    </row>
    <row r="1771" spans="1:7" ht="38.25" x14ac:dyDescent="0.2">
      <c r="A1771" s="172" t="s">
        <v>5911</v>
      </c>
      <c r="B1771" s="172"/>
      <c r="C1771" s="173" t="s">
        <v>1554</v>
      </c>
      <c r="D1771" s="172" t="s">
        <v>51</v>
      </c>
      <c r="E1771" s="174">
        <v>3.32</v>
      </c>
      <c r="F1771" s="174">
        <v>3.47</v>
      </c>
      <c r="G1771" s="174">
        <v>6.79</v>
      </c>
    </row>
    <row r="1772" spans="1:7" ht="38.25" x14ac:dyDescent="0.2">
      <c r="A1772" s="172" t="s">
        <v>5912</v>
      </c>
      <c r="B1772" s="172"/>
      <c r="C1772" s="173" t="s">
        <v>1555</v>
      </c>
      <c r="D1772" s="172" t="s">
        <v>51</v>
      </c>
      <c r="E1772" s="174">
        <v>4.97</v>
      </c>
      <c r="F1772" s="174">
        <v>5.19</v>
      </c>
      <c r="G1772" s="174">
        <v>10.16</v>
      </c>
    </row>
    <row r="1773" spans="1:7" ht="38.25" x14ac:dyDescent="0.2">
      <c r="A1773" s="172" t="s">
        <v>5913</v>
      </c>
      <c r="B1773" s="172"/>
      <c r="C1773" s="173" t="s">
        <v>1556</v>
      </c>
      <c r="D1773" s="172" t="s">
        <v>51</v>
      </c>
      <c r="E1773" s="174">
        <v>6.63</v>
      </c>
      <c r="F1773" s="174">
        <v>6.93</v>
      </c>
      <c r="G1773" s="174">
        <v>13.56</v>
      </c>
    </row>
    <row r="1774" spans="1:7" ht="38.25" x14ac:dyDescent="0.2">
      <c r="A1774" s="172" t="s">
        <v>5914</v>
      </c>
      <c r="B1774" s="172"/>
      <c r="C1774" s="173" t="s">
        <v>1557</v>
      </c>
      <c r="D1774" s="172" t="s">
        <v>51</v>
      </c>
      <c r="E1774" s="174">
        <v>9.9600000000000009</v>
      </c>
      <c r="F1774" s="174">
        <v>10.39</v>
      </c>
      <c r="G1774" s="174">
        <v>20.350000000000001</v>
      </c>
    </row>
    <row r="1775" spans="1:7" ht="25.5" x14ac:dyDescent="0.2">
      <c r="A1775" s="172" t="s">
        <v>5915</v>
      </c>
      <c r="B1775" s="172"/>
      <c r="C1775" s="173" t="s">
        <v>1558</v>
      </c>
      <c r="D1775" s="172" t="s">
        <v>51</v>
      </c>
      <c r="E1775" s="174">
        <v>13.96</v>
      </c>
      <c r="F1775" s="174">
        <v>1.03</v>
      </c>
      <c r="G1775" s="174">
        <v>14.99</v>
      </c>
    </row>
    <row r="1776" spans="1:7" ht="25.5" x14ac:dyDescent="0.2">
      <c r="A1776" s="172" t="s">
        <v>5916</v>
      </c>
      <c r="B1776" s="172"/>
      <c r="C1776" s="173" t="s">
        <v>1559</v>
      </c>
      <c r="D1776" s="172" t="s">
        <v>51</v>
      </c>
      <c r="E1776" s="174">
        <v>25.18</v>
      </c>
      <c r="F1776" s="174">
        <v>1.45</v>
      </c>
      <c r="G1776" s="174">
        <v>26.63</v>
      </c>
    </row>
    <row r="1777" spans="1:7" ht="25.5" x14ac:dyDescent="0.2">
      <c r="A1777" s="172" t="s">
        <v>5917</v>
      </c>
      <c r="B1777" s="172"/>
      <c r="C1777" s="173" t="s">
        <v>1560</v>
      </c>
      <c r="D1777" s="172" t="s">
        <v>51</v>
      </c>
      <c r="E1777" s="174">
        <v>38.799999999999997</v>
      </c>
      <c r="F1777" s="174">
        <v>1.86</v>
      </c>
      <c r="G1777" s="174">
        <v>40.659999999999997</v>
      </c>
    </row>
    <row r="1778" spans="1:7" ht="25.5" x14ac:dyDescent="0.2">
      <c r="A1778" s="172" t="s">
        <v>5918</v>
      </c>
      <c r="B1778" s="172"/>
      <c r="C1778" s="173" t="s">
        <v>1561</v>
      </c>
      <c r="D1778" s="172" t="s">
        <v>51</v>
      </c>
      <c r="E1778" s="174">
        <v>49.89</v>
      </c>
      <c r="F1778" s="174">
        <v>2.27</v>
      </c>
      <c r="G1778" s="174">
        <v>52.16</v>
      </c>
    </row>
    <row r="1779" spans="1:7" ht="25.5" x14ac:dyDescent="0.2">
      <c r="A1779" s="172" t="s">
        <v>5919</v>
      </c>
      <c r="B1779" s="172"/>
      <c r="C1779" s="173" t="s">
        <v>1562</v>
      </c>
      <c r="D1779" s="172" t="s">
        <v>51</v>
      </c>
      <c r="E1779" s="174">
        <v>73.5</v>
      </c>
      <c r="F1779" s="174">
        <v>4.76</v>
      </c>
      <c r="G1779" s="174">
        <v>78.260000000000005</v>
      </c>
    </row>
    <row r="1780" spans="1:7" x14ac:dyDescent="0.25">
      <c r="A1780" s="167" t="s">
        <v>5920</v>
      </c>
      <c r="B1780" s="168" t="s">
        <v>19443</v>
      </c>
      <c r="C1780" s="169"/>
      <c r="D1780" s="170"/>
      <c r="E1780" s="171"/>
      <c r="F1780" s="171"/>
      <c r="G1780" s="171"/>
    </row>
    <row r="1781" spans="1:7" ht="25.5" x14ac:dyDescent="0.2">
      <c r="A1781" s="172" t="s">
        <v>5921</v>
      </c>
      <c r="B1781" s="172"/>
      <c r="C1781" s="173" t="s">
        <v>1563</v>
      </c>
      <c r="D1781" s="172" t="s">
        <v>51</v>
      </c>
      <c r="E1781" s="174">
        <v>20.99</v>
      </c>
      <c r="F1781" s="174">
        <v>7.23</v>
      </c>
      <c r="G1781" s="174">
        <v>28.22</v>
      </c>
    </row>
    <row r="1782" spans="1:7" ht="25.5" x14ac:dyDescent="0.2">
      <c r="A1782" s="172" t="s">
        <v>5922</v>
      </c>
      <c r="B1782" s="172"/>
      <c r="C1782" s="173" t="s">
        <v>1564</v>
      </c>
      <c r="D1782" s="172" t="s">
        <v>51</v>
      </c>
      <c r="E1782" s="174">
        <v>18.93</v>
      </c>
      <c r="F1782" s="174">
        <v>7.23</v>
      </c>
      <c r="G1782" s="174">
        <v>26.16</v>
      </c>
    </row>
    <row r="1783" spans="1:7" ht="25.5" x14ac:dyDescent="0.2">
      <c r="A1783" s="172" t="s">
        <v>5923</v>
      </c>
      <c r="B1783" s="172"/>
      <c r="C1783" s="173" t="s">
        <v>1565</v>
      </c>
      <c r="D1783" s="172" t="s">
        <v>51</v>
      </c>
      <c r="E1783" s="174">
        <v>15.13</v>
      </c>
      <c r="F1783" s="174">
        <v>7.23</v>
      </c>
      <c r="G1783" s="174">
        <v>22.36</v>
      </c>
    </row>
    <row r="1784" spans="1:7" ht="25.5" x14ac:dyDescent="0.2">
      <c r="A1784" s="172" t="s">
        <v>5924</v>
      </c>
      <c r="B1784" s="172"/>
      <c r="C1784" s="173" t="s">
        <v>1566</v>
      </c>
      <c r="D1784" s="172" t="s">
        <v>51</v>
      </c>
      <c r="E1784" s="174">
        <v>14.65</v>
      </c>
      <c r="F1784" s="174">
        <v>7.23</v>
      </c>
      <c r="G1784" s="174">
        <v>21.88</v>
      </c>
    </row>
    <row r="1785" spans="1:7" ht="25.5" x14ac:dyDescent="0.2">
      <c r="A1785" s="172" t="s">
        <v>5925</v>
      </c>
      <c r="B1785" s="172"/>
      <c r="C1785" s="173" t="s">
        <v>1567</v>
      </c>
      <c r="D1785" s="172" t="s">
        <v>51</v>
      </c>
      <c r="E1785" s="174">
        <v>13.2</v>
      </c>
      <c r="F1785" s="174">
        <v>7.23</v>
      </c>
      <c r="G1785" s="174">
        <v>20.43</v>
      </c>
    </row>
    <row r="1786" spans="1:7" ht="25.5" x14ac:dyDescent="0.2">
      <c r="A1786" s="172" t="s">
        <v>5926</v>
      </c>
      <c r="B1786" s="172"/>
      <c r="C1786" s="173" t="s">
        <v>1568</v>
      </c>
      <c r="D1786" s="172" t="s">
        <v>51</v>
      </c>
      <c r="E1786" s="174">
        <v>16.34</v>
      </c>
      <c r="F1786" s="174">
        <v>7.23</v>
      </c>
      <c r="G1786" s="174">
        <v>23.57</v>
      </c>
    </row>
    <row r="1787" spans="1:7" ht="25.5" x14ac:dyDescent="0.2">
      <c r="A1787" s="172" t="s">
        <v>5927</v>
      </c>
      <c r="B1787" s="172"/>
      <c r="C1787" s="173" t="s">
        <v>1569</v>
      </c>
      <c r="D1787" s="172" t="s">
        <v>51</v>
      </c>
      <c r="E1787" s="174">
        <v>25</v>
      </c>
      <c r="F1787" s="174">
        <v>7.23</v>
      </c>
      <c r="G1787" s="174">
        <v>32.229999999999997</v>
      </c>
    </row>
    <row r="1788" spans="1:7" ht="25.5" x14ac:dyDescent="0.2">
      <c r="A1788" s="172" t="s">
        <v>5928</v>
      </c>
      <c r="B1788" s="172"/>
      <c r="C1788" s="173" t="s">
        <v>1570</v>
      </c>
      <c r="D1788" s="172" t="s">
        <v>51</v>
      </c>
      <c r="E1788" s="174">
        <v>28.81</v>
      </c>
      <c r="F1788" s="174">
        <v>7.23</v>
      </c>
      <c r="G1788" s="174">
        <v>36.04</v>
      </c>
    </row>
    <row r="1789" spans="1:7" ht="25.5" x14ac:dyDescent="0.2">
      <c r="A1789" s="172" t="s">
        <v>5929</v>
      </c>
      <c r="B1789" s="172"/>
      <c r="C1789" s="173" t="s">
        <v>1571</v>
      </c>
      <c r="D1789" s="172" t="s">
        <v>51</v>
      </c>
      <c r="E1789" s="174">
        <v>32.78</v>
      </c>
      <c r="F1789" s="174">
        <v>7.23</v>
      </c>
      <c r="G1789" s="174">
        <v>40.01</v>
      </c>
    </row>
    <row r="1790" spans="1:7" ht="12.75" x14ac:dyDescent="0.2">
      <c r="A1790" s="172" t="s">
        <v>5930</v>
      </c>
      <c r="B1790" s="172"/>
      <c r="C1790" s="173" t="s">
        <v>1572</v>
      </c>
      <c r="D1790" s="172" t="s">
        <v>24</v>
      </c>
      <c r="E1790" s="174">
        <v>16.46</v>
      </c>
      <c r="F1790" s="174">
        <v>7.23</v>
      </c>
      <c r="G1790" s="174">
        <v>23.69</v>
      </c>
    </row>
    <row r="1791" spans="1:7" ht="38.25" x14ac:dyDescent="0.2">
      <c r="A1791" s="172" t="s">
        <v>5931</v>
      </c>
      <c r="B1791" s="172"/>
      <c r="C1791" s="173" t="s">
        <v>1573</v>
      </c>
      <c r="D1791" s="172" t="s">
        <v>51</v>
      </c>
      <c r="E1791" s="174">
        <v>0.65</v>
      </c>
      <c r="F1791" s="174">
        <v>7.23</v>
      </c>
      <c r="G1791" s="174">
        <v>7.88</v>
      </c>
    </row>
    <row r="1792" spans="1:7" ht="38.25" x14ac:dyDescent="0.2">
      <c r="A1792" s="172" t="s">
        <v>5932</v>
      </c>
      <c r="B1792" s="172"/>
      <c r="C1792" s="173" t="s">
        <v>1574</v>
      </c>
      <c r="D1792" s="172" t="s">
        <v>51</v>
      </c>
      <c r="E1792" s="174">
        <v>0.92</v>
      </c>
      <c r="F1792" s="174">
        <v>7.23</v>
      </c>
      <c r="G1792" s="174">
        <v>8.15</v>
      </c>
    </row>
    <row r="1793" spans="1:7" ht="38.25" x14ac:dyDescent="0.2">
      <c r="A1793" s="172" t="s">
        <v>5933</v>
      </c>
      <c r="B1793" s="172"/>
      <c r="C1793" s="173" t="s">
        <v>1575</v>
      </c>
      <c r="D1793" s="172" t="s">
        <v>51</v>
      </c>
      <c r="E1793" s="174">
        <v>1.22</v>
      </c>
      <c r="F1793" s="174">
        <v>7.23</v>
      </c>
      <c r="G1793" s="174">
        <v>8.4499999999999993</v>
      </c>
    </row>
    <row r="1794" spans="1:7" ht="38.25" x14ac:dyDescent="0.2">
      <c r="A1794" s="172" t="s">
        <v>5934</v>
      </c>
      <c r="B1794" s="172"/>
      <c r="C1794" s="173" t="s">
        <v>1576</v>
      </c>
      <c r="D1794" s="172" t="s">
        <v>51</v>
      </c>
      <c r="E1794" s="174">
        <v>1.81</v>
      </c>
      <c r="F1794" s="174">
        <v>7.23</v>
      </c>
      <c r="G1794" s="174">
        <v>9.0399999999999991</v>
      </c>
    </row>
    <row r="1795" spans="1:7" ht="38.25" x14ac:dyDescent="0.2">
      <c r="A1795" s="172" t="s">
        <v>5935</v>
      </c>
      <c r="B1795" s="172"/>
      <c r="C1795" s="173" t="s">
        <v>1577</v>
      </c>
      <c r="D1795" s="172" t="s">
        <v>51</v>
      </c>
      <c r="E1795" s="174">
        <v>3.44</v>
      </c>
      <c r="F1795" s="174">
        <v>7.23</v>
      </c>
      <c r="G1795" s="174">
        <v>10.67</v>
      </c>
    </row>
    <row r="1796" spans="1:7" ht="38.25" x14ac:dyDescent="0.2">
      <c r="A1796" s="172" t="s">
        <v>5936</v>
      </c>
      <c r="B1796" s="172"/>
      <c r="C1796" s="173" t="s">
        <v>1578</v>
      </c>
      <c r="D1796" s="172" t="s">
        <v>51</v>
      </c>
      <c r="E1796" s="174">
        <v>4.74</v>
      </c>
      <c r="F1796" s="174">
        <v>7.23</v>
      </c>
      <c r="G1796" s="174">
        <v>11.97</v>
      </c>
    </row>
    <row r="1797" spans="1:7" ht="38.25" x14ac:dyDescent="0.2">
      <c r="A1797" s="172" t="s">
        <v>5937</v>
      </c>
      <c r="B1797" s="172"/>
      <c r="C1797" s="173" t="s">
        <v>1579</v>
      </c>
      <c r="D1797" s="172" t="s">
        <v>51</v>
      </c>
      <c r="E1797" s="174">
        <v>5.37</v>
      </c>
      <c r="F1797" s="174">
        <v>7.23</v>
      </c>
      <c r="G1797" s="174">
        <v>12.6</v>
      </c>
    </row>
    <row r="1798" spans="1:7" ht="38.25" x14ac:dyDescent="0.2">
      <c r="A1798" s="172" t="s">
        <v>5938</v>
      </c>
      <c r="B1798" s="172"/>
      <c r="C1798" s="173" t="s">
        <v>1580</v>
      </c>
      <c r="D1798" s="172" t="s">
        <v>51</v>
      </c>
      <c r="E1798" s="174">
        <v>3.68</v>
      </c>
      <c r="F1798" s="174">
        <v>7.23</v>
      </c>
      <c r="G1798" s="174">
        <v>10.91</v>
      </c>
    </row>
    <row r="1799" spans="1:7" ht="38.25" x14ac:dyDescent="0.2">
      <c r="A1799" s="172" t="s">
        <v>5939</v>
      </c>
      <c r="B1799" s="172"/>
      <c r="C1799" s="173" t="s">
        <v>1581</v>
      </c>
      <c r="D1799" s="172" t="s">
        <v>51</v>
      </c>
      <c r="E1799" s="174">
        <v>3.96</v>
      </c>
      <c r="F1799" s="174">
        <v>7.23</v>
      </c>
      <c r="G1799" s="174">
        <v>11.19</v>
      </c>
    </row>
    <row r="1800" spans="1:7" ht="38.25" x14ac:dyDescent="0.2">
      <c r="A1800" s="172" t="s">
        <v>5940</v>
      </c>
      <c r="B1800" s="172"/>
      <c r="C1800" s="173" t="s">
        <v>1582</v>
      </c>
      <c r="D1800" s="172" t="s">
        <v>51</v>
      </c>
      <c r="E1800" s="174">
        <v>4.3600000000000003</v>
      </c>
      <c r="F1800" s="174">
        <v>7.23</v>
      </c>
      <c r="G1800" s="174">
        <v>11.59</v>
      </c>
    </row>
    <row r="1801" spans="1:7" ht="38.25" x14ac:dyDescent="0.2">
      <c r="A1801" s="172" t="s">
        <v>5941</v>
      </c>
      <c r="B1801" s="172"/>
      <c r="C1801" s="173" t="s">
        <v>1583</v>
      </c>
      <c r="D1801" s="172" t="s">
        <v>51</v>
      </c>
      <c r="E1801" s="174">
        <v>5.21</v>
      </c>
      <c r="F1801" s="174">
        <v>7.23</v>
      </c>
      <c r="G1801" s="174">
        <v>12.44</v>
      </c>
    </row>
    <row r="1802" spans="1:7" ht="38.25" x14ac:dyDescent="0.2">
      <c r="A1802" s="172" t="s">
        <v>5942</v>
      </c>
      <c r="B1802" s="172"/>
      <c r="C1802" s="173" t="s">
        <v>1584</v>
      </c>
      <c r="D1802" s="172" t="s">
        <v>51</v>
      </c>
      <c r="E1802" s="174">
        <v>11.19</v>
      </c>
      <c r="F1802" s="174">
        <v>7.23</v>
      </c>
      <c r="G1802" s="174">
        <v>18.420000000000002</v>
      </c>
    </row>
    <row r="1803" spans="1:7" ht="38.25" x14ac:dyDescent="0.2">
      <c r="A1803" s="172" t="s">
        <v>5943</v>
      </c>
      <c r="B1803" s="172"/>
      <c r="C1803" s="173" t="s">
        <v>1585</v>
      </c>
      <c r="D1803" s="172" t="s">
        <v>51</v>
      </c>
      <c r="E1803" s="174">
        <v>13.3</v>
      </c>
      <c r="F1803" s="174">
        <v>7.23</v>
      </c>
      <c r="G1803" s="174">
        <v>20.53</v>
      </c>
    </row>
    <row r="1804" spans="1:7" ht="38.25" x14ac:dyDescent="0.2">
      <c r="A1804" s="172" t="s">
        <v>5944</v>
      </c>
      <c r="B1804" s="172"/>
      <c r="C1804" s="173" t="s">
        <v>1586</v>
      </c>
      <c r="D1804" s="172" t="s">
        <v>51</v>
      </c>
      <c r="E1804" s="174">
        <v>15.5</v>
      </c>
      <c r="F1804" s="174">
        <v>7.23</v>
      </c>
      <c r="G1804" s="174">
        <v>22.73</v>
      </c>
    </row>
    <row r="1805" spans="1:7" ht="38.25" x14ac:dyDescent="0.2">
      <c r="A1805" s="172" t="s">
        <v>5945</v>
      </c>
      <c r="B1805" s="172"/>
      <c r="C1805" s="173" t="s">
        <v>1587</v>
      </c>
      <c r="D1805" s="172" t="s">
        <v>51</v>
      </c>
      <c r="E1805" s="174">
        <v>18.04</v>
      </c>
      <c r="F1805" s="174">
        <v>7.23</v>
      </c>
      <c r="G1805" s="174">
        <v>25.27</v>
      </c>
    </row>
    <row r="1806" spans="1:7" ht="38.25" x14ac:dyDescent="0.2">
      <c r="A1806" s="172" t="s">
        <v>5946</v>
      </c>
      <c r="B1806" s="172"/>
      <c r="C1806" s="173" t="s">
        <v>1588</v>
      </c>
      <c r="D1806" s="172" t="s">
        <v>51</v>
      </c>
      <c r="E1806" s="174">
        <v>21.14</v>
      </c>
      <c r="F1806" s="174">
        <v>7.23</v>
      </c>
      <c r="G1806" s="174">
        <v>28.37</v>
      </c>
    </row>
    <row r="1807" spans="1:7" ht="38.25" x14ac:dyDescent="0.2">
      <c r="A1807" s="172" t="s">
        <v>5947</v>
      </c>
      <c r="B1807" s="172"/>
      <c r="C1807" s="173" t="s">
        <v>1589</v>
      </c>
      <c r="D1807" s="172" t="s">
        <v>51</v>
      </c>
      <c r="E1807" s="174">
        <v>23.48</v>
      </c>
      <c r="F1807" s="174">
        <v>7.23</v>
      </c>
      <c r="G1807" s="174">
        <v>30.71</v>
      </c>
    </row>
    <row r="1808" spans="1:7" ht="38.25" x14ac:dyDescent="0.2">
      <c r="A1808" s="172" t="s">
        <v>5948</v>
      </c>
      <c r="B1808" s="172"/>
      <c r="C1808" s="173" t="s">
        <v>1590</v>
      </c>
      <c r="D1808" s="172" t="s">
        <v>51</v>
      </c>
      <c r="E1808" s="174">
        <v>28.8</v>
      </c>
      <c r="F1808" s="174">
        <v>7.23</v>
      </c>
      <c r="G1808" s="174">
        <v>36.03</v>
      </c>
    </row>
    <row r="1809" spans="1:7" ht="38.25" x14ac:dyDescent="0.2">
      <c r="A1809" s="172" t="s">
        <v>5949</v>
      </c>
      <c r="B1809" s="172"/>
      <c r="C1809" s="173" t="s">
        <v>1591</v>
      </c>
      <c r="D1809" s="172" t="s">
        <v>51</v>
      </c>
      <c r="E1809" s="174">
        <v>31.72</v>
      </c>
      <c r="F1809" s="174">
        <v>7.23</v>
      </c>
      <c r="G1809" s="174">
        <v>38.950000000000003</v>
      </c>
    </row>
    <row r="1810" spans="1:7" ht="38.25" x14ac:dyDescent="0.2">
      <c r="A1810" s="172" t="s">
        <v>5950</v>
      </c>
      <c r="B1810" s="172"/>
      <c r="C1810" s="173" t="s">
        <v>1592</v>
      </c>
      <c r="D1810" s="172" t="s">
        <v>51</v>
      </c>
      <c r="E1810" s="174">
        <v>47.8</v>
      </c>
      <c r="F1810" s="174">
        <v>7.23</v>
      </c>
      <c r="G1810" s="174">
        <v>55.03</v>
      </c>
    </row>
    <row r="1811" spans="1:7" ht="38.25" x14ac:dyDescent="0.2">
      <c r="A1811" s="172" t="s">
        <v>5951</v>
      </c>
      <c r="B1811" s="172"/>
      <c r="C1811" s="173" t="s">
        <v>1593</v>
      </c>
      <c r="D1811" s="172" t="s">
        <v>51</v>
      </c>
      <c r="E1811" s="174">
        <v>57.66</v>
      </c>
      <c r="F1811" s="174">
        <v>7.23</v>
      </c>
      <c r="G1811" s="174">
        <v>64.89</v>
      </c>
    </row>
    <row r="1812" spans="1:7" ht="38.25" x14ac:dyDescent="0.2">
      <c r="A1812" s="172" t="s">
        <v>5952</v>
      </c>
      <c r="B1812" s="172"/>
      <c r="C1812" s="173" t="s">
        <v>1594</v>
      </c>
      <c r="D1812" s="172" t="s">
        <v>51</v>
      </c>
      <c r="E1812" s="174">
        <v>74.680000000000007</v>
      </c>
      <c r="F1812" s="174">
        <v>7.23</v>
      </c>
      <c r="G1812" s="174">
        <v>81.91</v>
      </c>
    </row>
    <row r="1813" spans="1:7" ht="38.25" x14ac:dyDescent="0.2">
      <c r="A1813" s="172" t="s">
        <v>5953</v>
      </c>
      <c r="B1813" s="172"/>
      <c r="C1813" s="173" t="s">
        <v>1595</v>
      </c>
      <c r="D1813" s="172" t="s">
        <v>24</v>
      </c>
      <c r="E1813" s="174">
        <v>114.05</v>
      </c>
      <c r="F1813" s="174">
        <v>13.13</v>
      </c>
      <c r="G1813" s="174">
        <v>127.18</v>
      </c>
    </row>
    <row r="1814" spans="1:7" ht="38.25" x14ac:dyDescent="0.2">
      <c r="A1814" s="172" t="s">
        <v>5954</v>
      </c>
      <c r="B1814" s="172"/>
      <c r="C1814" s="173" t="s">
        <v>3959</v>
      </c>
      <c r="D1814" s="172" t="s">
        <v>51</v>
      </c>
      <c r="E1814" s="174">
        <v>7.61</v>
      </c>
      <c r="F1814" s="174">
        <v>7.23</v>
      </c>
      <c r="G1814" s="174">
        <v>14.84</v>
      </c>
    </row>
    <row r="1815" spans="1:7" ht="38.25" x14ac:dyDescent="0.2">
      <c r="A1815" s="172" t="s">
        <v>5955</v>
      </c>
      <c r="B1815" s="172"/>
      <c r="C1815" s="173" t="s">
        <v>3960</v>
      </c>
      <c r="D1815" s="172" t="s">
        <v>51</v>
      </c>
      <c r="E1815" s="174">
        <v>9.18</v>
      </c>
      <c r="F1815" s="174">
        <v>7.23</v>
      </c>
      <c r="G1815" s="174">
        <v>16.41</v>
      </c>
    </row>
    <row r="1816" spans="1:7" x14ac:dyDescent="0.25">
      <c r="A1816" s="167" t="s">
        <v>5956</v>
      </c>
      <c r="B1816" s="168" t="s">
        <v>1596</v>
      </c>
      <c r="C1816" s="169"/>
      <c r="D1816" s="170"/>
      <c r="E1816" s="171"/>
      <c r="F1816" s="171"/>
      <c r="G1816" s="171"/>
    </row>
    <row r="1817" spans="1:7" ht="25.5" x14ac:dyDescent="0.2">
      <c r="A1817" s="172" t="s">
        <v>5957</v>
      </c>
      <c r="B1817" s="172"/>
      <c r="C1817" s="173" t="s">
        <v>1597</v>
      </c>
      <c r="D1817" s="172" t="s">
        <v>24</v>
      </c>
      <c r="E1817" s="174">
        <v>47.1</v>
      </c>
      <c r="F1817" s="174">
        <v>12.3</v>
      </c>
      <c r="G1817" s="174">
        <v>59.4</v>
      </c>
    </row>
    <row r="1818" spans="1:7" ht="25.5" x14ac:dyDescent="0.2">
      <c r="A1818" s="172" t="s">
        <v>5958</v>
      </c>
      <c r="B1818" s="172"/>
      <c r="C1818" s="173" t="s">
        <v>1598</v>
      </c>
      <c r="D1818" s="172" t="s">
        <v>24</v>
      </c>
      <c r="E1818" s="174">
        <v>51.71</v>
      </c>
      <c r="F1818" s="174">
        <v>12.3</v>
      </c>
      <c r="G1818" s="174">
        <v>64.010000000000005</v>
      </c>
    </row>
    <row r="1819" spans="1:7" ht="38.25" x14ac:dyDescent="0.2">
      <c r="A1819" s="172" t="s">
        <v>5959</v>
      </c>
      <c r="B1819" s="172"/>
      <c r="C1819" s="173" t="s">
        <v>1599</v>
      </c>
      <c r="D1819" s="172" t="s">
        <v>24</v>
      </c>
      <c r="E1819" s="174">
        <v>52.74</v>
      </c>
      <c r="F1819" s="174">
        <v>12.3</v>
      </c>
      <c r="G1819" s="174">
        <v>65.040000000000006</v>
      </c>
    </row>
    <row r="1820" spans="1:7" ht="38.25" x14ac:dyDescent="0.2">
      <c r="A1820" s="172" t="s">
        <v>5960</v>
      </c>
      <c r="B1820" s="172"/>
      <c r="C1820" s="173" t="s">
        <v>1600</v>
      </c>
      <c r="D1820" s="172" t="s">
        <v>24</v>
      </c>
      <c r="E1820" s="174">
        <v>92.87</v>
      </c>
      <c r="F1820" s="174">
        <v>15.5</v>
      </c>
      <c r="G1820" s="174">
        <v>108.37</v>
      </c>
    </row>
    <row r="1821" spans="1:7" ht="51" x14ac:dyDescent="0.2">
      <c r="A1821" s="172" t="s">
        <v>5961</v>
      </c>
      <c r="B1821" s="172"/>
      <c r="C1821" s="173" t="s">
        <v>1601</v>
      </c>
      <c r="D1821" s="172" t="s">
        <v>24</v>
      </c>
      <c r="E1821" s="174">
        <v>103.75</v>
      </c>
      <c r="F1821" s="174">
        <v>15.5</v>
      </c>
      <c r="G1821" s="174">
        <v>119.25</v>
      </c>
    </row>
    <row r="1822" spans="1:7" ht="25.5" x14ac:dyDescent="0.2">
      <c r="A1822" s="172" t="s">
        <v>5962</v>
      </c>
      <c r="B1822" s="172"/>
      <c r="C1822" s="173" t="s">
        <v>1602</v>
      </c>
      <c r="D1822" s="172" t="s">
        <v>24</v>
      </c>
      <c r="E1822" s="174">
        <v>88.24</v>
      </c>
      <c r="F1822" s="174">
        <v>0</v>
      </c>
      <c r="G1822" s="174">
        <v>88.24</v>
      </c>
    </row>
    <row r="1823" spans="1:7" ht="25.5" x14ac:dyDescent="0.2">
      <c r="A1823" s="172" t="s">
        <v>5963</v>
      </c>
      <c r="B1823" s="172"/>
      <c r="C1823" s="173" t="s">
        <v>1603</v>
      </c>
      <c r="D1823" s="172" t="s">
        <v>24</v>
      </c>
      <c r="E1823" s="174">
        <v>88.57</v>
      </c>
      <c r="F1823" s="174">
        <v>12.3</v>
      </c>
      <c r="G1823" s="174">
        <v>100.87</v>
      </c>
    </row>
    <row r="1824" spans="1:7" x14ac:dyDescent="0.25">
      <c r="A1824" s="167" t="s">
        <v>5964</v>
      </c>
      <c r="B1824" s="168" t="s">
        <v>1604</v>
      </c>
      <c r="C1824" s="169"/>
      <c r="D1824" s="170"/>
      <c r="E1824" s="171"/>
      <c r="F1824" s="171"/>
      <c r="G1824" s="171"/>
    </row>
    <row r="1825" spans="1:7" ht="25.5" x14ac:dyDescent="0.2">
      <c r="A1825" s="172" t="s">
        <v>5965</v>
      </c>
      <c r="B1825" s="172"/>
      <c r="C1825" s="173" t="s">
        <v>1605</v>
      </c>
      <c r="D1825" s="172" t="s">
        <v>24</v>
      </c>
      <c r="E1825" s="174">
        <v>5.38</v>
      </c>
      <c r="F1825" s="174">
        <v>5.12</v>
      </c>
      <c r="G1825" s="174">
        <v>10.5</v>
      </c>
    </row>
    <row r="1826" spans="1:7" ht="25.5" x14ac:dyDescent="0.2">
      <c r="A1826" s="172" t="s">
        <v>5966</v>
      </c>
      <c r="B1826" s="172"/>
      <c r="C1826" s="173" t="s">
        <v>1606</v>
      </c>
      <c r="D1826" s="172" t="s">
        <v>24</v>
      </c>
      <c r="E1826" s="174">
        <v>3.76</v>
      </c>
      <c r="F1826" s="174">
        <v>5.12</v>
      </c>
      <c r="G1826" s="174">
        <v>8.8800000000000008</v>
      </c>
    </row>
    <row r="1827" spans="1:7" ht="25.5" x14ac:dyDescent="0.2">
      <c r="A1827" s="172" t="s">
        <v>5967</v>
      </c>
      <c r="B1827" s="172"/>
      <c r="C1827" s="173" t="s">
        <v>1607</v>
      </c>
      <c r="D1827" s="172" t="s">
        <v>24</v>
      </c>
      <c r="E1827" s="174">
        <v>28.15</v>
      </c>
      <c r="F1827" s="174">
        <v>5.12</v>
      </c>
      <c r="G1827" s="174">
        <v>33.270000000000003</v>
      </c>
    </row>
    <row r="1828" spans="1:7" ht="38.25" x14ac:dyDescent="0.2">
      <c r="A1828" s="172" t="s">
        <v>5968</v>
      </c>
      <c r="B1828" s="172"/>
      <c r="C1828" s="173" t="s">
        <v>1608</v>
      </c>
      <c r="D1828" s="172" t="s">
        <v>24</v>
      </c>
      <c r="E1828" s="174">
        <v>41.37</v>
      </c>
      <c r="F1828" s="174">
        <v>14.13</v>
      </c>
      <c r="G1828" s="174">
        <v>55.5</v>
      </c>
    </row>
    <row r="1829" spans="1:7" ht="25.5" x14ac:dyDescent="0.2">
      <c r="A1829" s="172" t="s">
        <v>5969</v>
      </c>
      <c r="B1829" s="172"/>
      <c r="C1829" s="173" t="s">
        <v>1609</v>
      </c>
      <c r="D1829" s="172" t="s">
        <v>24</v>
      </c>
      <c r="E1829" s="174">
        <v>30.8</v>
      </c>
      <c r="F1829" s="174">
        <v>5.12</v>
      </c>
      <c r="G1829" s="174">
        <v>35.92</v>
      </c>
    </row>
    <row r="1830" spans="1:7" ht="38.25" x14ac:dyDescent="0.2">
      <c r="A1830" s="172" t="s">
        <v>5970</v>
      </c>
      <c r="B1830" s="172"/>
      <c r="C1830" s="173" t="s">
        <v>1610</v>
      </c>
      <c r="D1830" s="172" t="s">
        <v>24</v>
      </c>
      <c r="E1830" s="174">
        <v>45.08</v>
      </c>
      <c r="F1830" s="174">
        <v>14.13</v>
      </c>
      <c r="G1830" s="174">
        <v>59.21</v>
      </c>
    </row>
    <row r="1831" spans="1:7" ht="38.25" x14ac:dyDescent="0.2">
      <c r="A1831" s="172" t="s">
        <v>5971</v>
      </c>
      <c r="B1831" s="172"/>
      <c r="C1831" s="173" t="s">
        <v>1611</v>
      </c>
      <c r="D1831" s="172" t="s">
        <v>24</v>
      </c>
      <c r="E1831" s="174">
        <v>27.22</v>
      </c>
      <c r="F1831" s="174">
        <v>16.690000000000001</v>
      </c>
      <c r="G1831" s="174">
        <v>43.91</v>
      </c>
    </row>
    <row r="1832" spans="1:7" x14ac:dyDescent="0.25">
      <c r="A1832" s="167" t="s">
        <v>5972</v>
      </c>
      <c r="B1832" s="168" t="s">
        <v>1612</v>
      </c>
      <c r="C1832" s="169"/>
      <c r="D1832" s="170"/>
      <c r="E1832" s="171"/>
      <c r="F1832" s="171"/>
      <c r="G1832" s="171"/>
    </row>
    <row r="1833" spans="1:7" ht="25.5" x14ac:dyDescent="0.2">
      <c r="A1833" s="172" t="s">
        <v>5973</v>
      </c>
      <c r="B1833" s="172"/>
      <c r="C1833" s="173" t="s">
        <v>1613</v>
      </c>
      <c r="D1833" s="172" t="s">
        <v>126</v>
      </c>
      <c r="E1833" s="174">
        <v>277.83999999999997</v>
      </c>
      <c r="F1833" s="174">
        <v>220.62</v>
      </c>
      <c r="G1833" s="174">
        <v>498.46</v>
      </c>
    </row>
    <row r="1834" spans="1:7" ht="25.5" x14ac:dyDescent="0.2">
      <c r="A1834" s="172" t="s">
        <v>19345</v>
      </c>
      <c r="B1834" s="172"/>
      <c r="C1834" s="173" t="s">
        <v>19346</v>
      </c>
      <c r="D1834" s="172" t="s">
        <v>126</v>
      </c>
      <c r="E1834" s="174">
        <v>388.33</v>
      </c>
      <c r="F1834" s="174">
        <v>0</v>
      </c>
      <c r="G1834" s="174">
        <v>388.33</v>
      </c>
    </row>
    <row r="1835" spans="1:7" ht="25.5" x14ac:dyDescent="0.2">
      <c r="A1835" s="172" t="s">
        <v>5974</v>
      </c>
      <c r="B1835" s="172"/>
      <c r="C1835" s="173" t="s">
        <v>1614</v>
      </c>
      <c r="D1835" s="172" t="s">
        <v>24</v>
      </c>
      <c r="E1835" s="174">
        <v>3.9</v>
      </c>
      <c r="F1835" s="174">
        <v>5.38</v>
      </c>
      <c r="G1835" s="174">
        <v>9.2799999999999994</v>
      </c>
    </row>
    <row r="1836" spans="1:7" ht="38.25" x14ac:dyDescent="0.2">
      <c r="A1836" s="172" t="s">
        <v>5975</v>
      </c>
      <c r="B1836" s="172"/>
      <c r="C1836" s="173" t="s">
        <v>1615</v>
      </c>
      <c r="D1836" s="172" t="s">
        <v>24</v>
      </c>
      <c r="E1836" s="174">
        <v>9.76</v>
      </c>
      <c r="F1836" s="174">
        <v>10.75</v>
      </c>
      <c r="G1836" s="174">
        <v>20.51</v>
      </c>
    </row>
    <row r="1837" spans="1:7" ht="25.5" x14ac:dyDescent="0.2">
      <c r="A1837" s="172" t="s">
        <v>5976</v>
      </c>
      <c r="B1837" s="172"/>
      <c r="C1837" s="173" t="s">
        <v>1616</v>
      </c>
      <c r="D1837" s="172" t="s">
        <v>24</v>
      </c>
      <c r="E1837" s="174">
        <v>7.83</v>
      </c>
      <c r="F1837" s="174">
        <v>5.38</v>
      </c>
      <c r="G1837" s="174">
        <v>13.21</v>
      </c>
    </row>
    <row r="1838" spans="1:7" ht="25.5" x14ac:dyDescent="0.2">
      <c r="A1838" s="172" t="s">
        <v>5977</v>
      </c>
      <c r="B1838" s="172"/>
      <c r="C1838" s="173" t="s">
        <v>1617</v>
      </c>
      <c r="D1838" s="172" t="s">
        <v>24</v>
      </c>
      <c r="E1838" s="174">
        <v>15.67</v>
      </c>
      <c r="F1838" s="174">
        <v>10.75</v>
      </c>
      <c r="G1838" s="174">
        <v>26.42</v>
      </c>
    </row>
    <row r="1839" spans="1:7" ht="25.5" x14ac:dyDescent="0.2">
      <c r="A1839" s="172" t="s">
        <v>5978</v>
      </c>
      <c r="B1839" s="172"/>
      <c r="C1839" s="173" t="s">
        <v>1618</v>
      </c>
      <c r="D1839" s="172" t="s">
        <v>24</v>
      </c>
      <c r="E1839" s="174">
        <v>17.47</v>
      </c>
      <c r="F1839" s="174">
        <v>5.38</v>
      </c>
      <c r="G1839" s="174">
        <v>22.85</v>
      </c>
    </row>
    <row r="1840" spans="1:7" x14ac:dyDescent="0.25">
      <c r="A1840" s="167" t="s">
        <v>5979</v>
      </c>
      <c r="B1840" s="168" t="s">
        <v>1619</v>
      </c>
      <c r="C1840" s="169"/>
      <c r="D1840" s="170"/>
      <c r="E1840" s="171"/>
      <c r="F1840" s="171"/>
      <c r="G1840" s="171"/>
    </row>
    <row r="1841" spans="1:7" ht="12.75" x14ac:dyDescent="0.2">
      <c r="A1841" s="172" t="s">
        <v>5980</v>
      </c>
      <c r="B1841" s="172"/>
      <c r="C1841" s="173" t="s">
        <v>1620</v>
      </c>
      <c r="D1841" s="172" t="s">
        <v>126</v>
      </c>
      <c r="E1841" s="174">
        <v>0</v>
      </c>
      <c r="F1841" s="174">
        <v>51.12</v>
      </c>
      <c r="G1841" s="174">
        <v>51.12</v>
      </c>
    </row>
    <row r="1842" spans="1:7" ht="12.75" x14ac:dyDescent="0.2">
      <c r="A1842" s="172" t="s">
        <v>5981</v>
      </c>
      <c r="B1842" s="172"/>
      <c r="C1842" s="173" t="s">
        <v>3961</v>
      </c>
      <c r="D1842" s="172" t="s">
        <v>24</v>
      </c>
      <c r="E1842" s="174">
        <v>2.06</v>
      </c>
      <c r="F1842" s="174">
        <v>2.56</v>
      </c>
      <c r="G1842" s="174">
        <v>4.62</v>
      </c>
    </row>
    <row r="1843" spans="1:7" ht="25.5" x14ac:dyDescent="0.2">
      <c r="A1843" s="172" t="s">
        <v>5982</v>
      </c>
      <c r="B1843" s="172"/>
      <c r="C1843" s="173" t="s">
        <v>1621</v>
      </c>
      <c r="D1843" s="172" t="s">
        <v>24</v>
      </c>
      <c r="E1843" s="174">
        <v>1.89</v>
      </c>
      <c r="F1843" s="174">
        <v>2.56</v>
      </c>
      <c r="G1843" s="174">
        <v>4.45</v>
      </c>
    </row>
    <row r="1844" spans="1:7" ht="25.5" x14ac:dyDescent="0.2">
      <c r="A1844" s="172" t="s">
        <v>5983</v>
      </c>
      <c r="B1844" s="172"/>
      <c r="C1844" s="173" t="s">
        <v>1622</v>
      </c>
      <c r="D1844" s="172" t="s">
        <v>24</v>
      </c>
      <c r="E1844" s="174">
        <v>6.71</v>
      </c>
      <c r="F1844" s="174">
        <v>2.56</v>
      </c>
      <c r="G1844" s="174">
        <v>9.27</v>
      </c>
    </row>
    <row r="1845" spans="1:7" x14ac:dyDescent="0.25">
      <c r="A1845" s="163" t="s">
        <v>1623</v>
      </c>
      <c r="B1845" s="164" t="s">
        <v>1624</v>
      </c>
      <c r="C1845" s="165"/>
      <c r="D1845" s="166"/>
      <c r="E1845" s="166"/>
      <c r="F1845" s="166"/>
      <c r="G1845" s="166"/>
    </row>
    <row r="1846" spans="1:7" x14ac:dyDescent="0.25">
      <c r="A1846" s="167" t="s">
        <v>5984</v>
      </c>
      <c r="B1846" s="168" t="s">
        <v>1625</v>
      </c>
      <c r="C1846" s="169"/>
      <c r="D1846" s="170"/>
      <c r="E1846" s="171"/>
      <c r="F1846" s="171"/>
      <c r="G1846" s="171"/>
    </row>
    <row r="1847" spans="1:7" ht="12.75" x14ac:dyDescent="0.2">
      <c r="A1847" s="172" t="s">
        <v>5985</v>
      </c>
      <c r="B1847" s="172"/>
      <c r="C1847" s="173" t="s">
        <v>1626</v>
      </c>
      <c r="D1847" s="172" t="s">
        <v>24</v>
      </c>
      <c r="E1847" s="174">
        <v>5.91</v>
      </c>
      <c r="F1847" s="174">
        <v>21.86</v>
      </c>
      <c r="G1847" s="174">
        <v>27.77</v>
      </c>
    </row>
    <row r="1848" spans="1:7" ht="12.75" x14ac:dyDescent="0.2">
      <c r="A1848" s="172" t="s">
        <v>5986</v>
      </c>
      <c r="B1848" s="172"/>
      <c r="C1848" s="173" t="s">
        <v>1627</v>
      </c>
      <c r="D1848" s="172" t="s">
        <v>24</v>
      </c>
      <c r="E1848" s="174">
        <v>3.29</v>
      </c>
      <c r="F1848" s="174">
        <v>21.86</v>
      </c>
      <c r="G1848" s="174">
        <v>25.15</v>
      </c>
    </row>
    <row r="1849" spans="1:7" ht="12.75" x14ac:dyDescent="0.2">
      <c r="A1849" s="172" t="s">
        <v>5987</v>
      </c>
      <c r="B1849" s="172"/>
      <c r="C1849" s="173" t="s">
        <v>1628</v>
      </c>
      <c r="D1849" s="172" t="s">
        <v>24</v>
      </c>
      <c r="E1849" s="174">
        <v>3.81</v>
      </c>
      <c r="F1849" s="174">
        <v>4.8</v>
      </c>
      <c r="G1849" s="174">
        <v>8.61</v>
      </c>
    </row>
    <row r="1850" spans="1:7" ht="25.5" x14ac:dyDescent="0.2">
      <c r="A1850" s="172" t="s">
        <v>5988</v>
      </c>
      <c r="B1850" s="172"/>
      <c r="C1850" s="173" t="s">
        <v>1629</v>
      </c>
      <c r="D1850" s="172" t="s">
        <v>51</v>
      </c>
      <c r="E1850" s="174">
        <v>14.97</v>
      </c>
      <c r="F1850" s="174">
        <v>14.2</v>
      </c>
      <c r="G1850" s="174">
        <v>29.17</v>
      </c>
    </row>
    <row r="1851" spans="1:7" ht="25.5" x14ac:dyDescent="0.2">
      <c r="A1851" s="172" t="s">
        <v>5989</v>
      </c>
      <c r="B1851" s="172"/>
      <c r="C1851" s="173" t="s">
        <v>3962</v>
      </c>
      <c r="D1851" s="172" t="s">
        <v>24</v>
      </c>
      <c r="E1851" s="174">
        <v>5.04</v>
      </c>
      <c r="F1851" s="174">
        <v>5.34</v>
      </c>
      <c r="G1851" s="174">
        <v>10.38</v>
      </c>
    </row>
    <row r="1852" spans="1:7" x14ac:dyDescent="0.25">
      <c r="A1852" s="167" t="s">
        <v>5990</v>
      </c>
      <c r="B1852" s="168" t="s">
        <v>1630</v>
      </c>
      <c r="C1852" s="169"/>
      <c r="D1852" s="170"/>
      <c r="E1852" s="171"/>
      <c r="F1852" s="171"/>
      <c r="G1852" s="171"/>
    </row>
    <row r="1853" spans="1:7" ht="12.75" x14ac:dyDescent="0.2">
      <c r="A1853" s="172" t="s">
        <v>5991</v>
      </c>
      <c r="B1853" s="172"/>
      <c r="C1853" s="173" t="s">
        <v>1631</v>
      </c>
      <c r="D1853" s="172" t="s">
        <v>24</v>
      </c>
      <c r="E1853" s="174">
        <v>1.67</v>
      </c>
      <c r="F1853" s="174">
        <v>6.91</v>
      </c>
      <c r="G1853" s="174">
        <v>8.58</v>
      </c>
    </row>
    <row r="1854" spans="1:7" ht="12.75" x14ac:dyDescent="0.2">
      <c r="A1854" s="172" t="s">
        <v>5992</v>
      </c>
      <c r="B1854" s="172"/>
      <c r="C1854" s="173" t="s">
        <v>1632</v>
      </c>
      <c r="D1854" s="172" t="s">
        <v>24</v>
      </c>
      <c r="E1854" s="174">
        <v>2.77</v>
      </c>
      <c r="F1854" s="174">
        <v>6.91</v>
      </c>
      <c r="G1854" s="174">
        <v>9.68</v>
      </c>
    </row>
    <row r="1855" spans="1:7" ht="12.75" x14ac:dyDescent="0.2">
      <c r="A1855" s="172" t="s">
        <v>5993</v>
      </c>
      <c r="B1855" s="172"/>
      <c r="C1855" s="173" t="s">
        <v>1633</v>
      </c>
      <c r="D1855" s="172" t="s">
        <v>24</v>
      </c>
      <c r="E1855" s="174">
        <v>9.26</v>
      </c>
      <c r="F1855" s="174">
        <v>9.31</v>
      </c>
      <c r="G1855" s="174">
        <v>18.57</v>
      </c>
    </row>
    <row r="1856" spans="1:7" ht="12.75" x14ac:dyDescent="0.2">
      <c r="A1856" s="172" t="s">
        <v>5994</v>
      </c>
      <c r="B1856" s="172"/>
      <c r="C1856" s="173" t="s">
        <v>1634</v>
      </c>
      <c r="D1856" s="172" t="s">
        <v>24</v>
      </c>
      <c r="E1856" s="174">
        <v>9.19</v>
      </c>
      <c r="F1856" s="174">
        <v>6.91</v>
      </c>
      <c r="G1856" s="174">
        <v>16.100000000000001</v>
      </c>
    </row>
    <row r="1857" spans="1:7" x14ac:dyDescent="0.25">
      <c r="A1857" s="167" t="s">
        <v>5995</v>
      </c>
      <c r="B1857" s="168" t="s">
        <v>1635</v>
      </c>
      <c r="C1857" s="169"/>
      <c r="D1857" s="170"/>
      <c r="E1857" s="171"/>
      <c r="F1857" s="171"/>
      <c r="G1857" s="171"/>
    </row>
    <row r="1858" spans="1:7" ht="12.75" x14ac:dyDescent="0.2">
      <c r="A1858" s="172" t="s">
        <v>5996</v>
      </c>
      <c r="B1858" s="172"/>
      <c r="C1858" s="173" t="s">
        <v>1636</v>
      </c>
      <c r="D1858" s="172" t="s">
        <v>24</v>
      </c>
      <c r="E1858" s="174">
        <v>0.52</v>
      </c>
      <c r="F1858" s="174">
        <v>7.11</v>
      </c>
      <c r="G1858" s="174">
        <v>7.63</v>
      </c>
    </row>
    <row r="1859" spans="1:7" ht="12.75" x14ac:dyDescent="0.2">
      <c r="A1859" s="172" t="s">
        <v>5997</v>
      </c>
      <c r="B1859" s="172"/>
      <c r="C1859" s="173" t="s">
        <v>1637</v>
      </c>
      <c r="D1859" s="172" t="s">
        <v>24</v>
      </c>
      <c r="E1859" s="174">
        <v>3.07</v>
      </c>
      <c r="F1859" s="174">
        <v>15</v>
      </c>
      <c r="G1859" s="174">
        <v>18.07</v>
      </c>
    </row>
    <row r="1860" spans="1:7" ht="12.75" x14ac:dyDescent="0.2">
      <c r="A1860" s="172" t="s">
        <v>5998</v>
      </c>
      <c r="B1860" s="172"/>
      <c r="C1860" s="173" t="s">
        <v>1638</v>
      </c>
      <c r="D1860" s="172" t="s">
        <v>24</v>
      </c>
      <c r="E1860" s="174">
        <v>2.4900000000000002</v>
      </c>
      <c r="F1860" s="174">
        <v>8.89</v>
      </c>
      <c r="G1860" s="174">
        <v>11.38</v>
      </c>
    </row>
    <row r="1861" spans="1:7" ht="12.75" x14ac:dyDescent="0.2">
      <c r="A1861" s="172" t="s">
        <v>5999</v>
      </c>
      <c r="B1861" s="172"/>
      <c r="C1861" s="173" t="s">
        <v>1639</v>
      </c>
      <c r="D1861" s="172" t="s">
        <v>24</v>
      </c>
      <c r="E1861" s="174">
        <v>4.41</v>
      </c>
      <c r="F1861" s="174">
        <v>12.77</v>
      </c>
      <c r="G1861" s="174">
        <v>17.18</v>
      </c>
    </row>
    <row r="1862" spans="1:7" ht="12.75" x14ac:dyDescent="0.2">
      <c r="A1862" s="172" t="s">
        <v>6000</v>
      </c>
      <c r="B1862" s="172"/>
      <c r="C1862" s="173" t="s">
        <v>1640</v>
      </c>
      <c r="D1862" s="172" t="s">
        <v>24</v>
      </c>
      <c r="E1862" s="174">
        <v>8.9499999999999993</v>
      </c>
      <c r="F1862" s="174">
        <v>8.89</v>
      </c>
      <c r="G1862" s="174">
        <v>17.84</v>
      </c>
    </row>
    <row r="1863" spans="1:7" ht="12.75" x14ac:dyDescent="0.2">
      <c r="A1863" s="172" t="s">
        <v>6001</v>
      </c>
      <c r="B1863" s="172"/>
      <c r="C1863" s="173" t="s">
        <v>1641</v>
      </c>
      <c r="D1863" s="172" t="s">
        <v>24</v>
      </c>
      <c r="E1863" s="174">
        <v>8.77</v>
      </c>
      <c r="F1863" s="174">
        <v>7.11</v>
      </c>
      <c r="G1863" s="174">
        <v>15.88</v>
      </c>
    </row>
    <row r="1864" spans="1:7" ht="12.75" x14ac:dyDescent="0.2">
      <c r="A1864" s="172" t="s">
        <v>6002</v>
      </c>
      <c r="B1864" s="172"/>
      <c r="C1864" s="173" t="s">
        <v>1642</v>
      </c>
      <c r="D1864" s="172" t="s">
        <v>24</v>
      </c>
      <c r="E1864" s="174">
        <v>9.61</v>
      </c>
      <c r="F1864" s="174">
        <v>12.16</v>
      </c>
      <c r="G1864" s="174">
        <v>21.77</v>
      </c>
    </row>
    <row r="1865" spans="1:7" ht="25.5" x14ac:dyDescent="0.2">
      <c r="A1865" s="172" t="s">
        <v>6003</v>
      </c>
      <c r="B1865" s="172"/>
      <c r="C1865" s="173" t="s">
        <v>1643</v>
      </c>
      <c r="D1865" s="172" t="s">
        <v>24</v>
      </c>
      <c r="E1865" s="174">
        <v>7.72</v>
      </c>
      <c r="F1865" s="174">
        <v>8.89</v>
      </c>
      <c r="G1865" s="174">
        <v>16.61</v>
      </c>
    </row>
    <row r="1866" spans="1:7" ht="25.5" x14ac:dyDescent="0.2">
      <c r="A1866" s="172" t="s">
        <v>6004</v>
      </c>
      <c r="B1866" s="172"/>
      <c r="C1866" s="173" t="s">
        <v>1644</v>
      </c>
      <c r="D1866" s="172" t="s">
        <v>24</v>
      </c>
      <c r="E1866" s="174">
        <v>14.42</v>
      </c>
      <c r="F1866" s="174">
        <v>8.89</v>
      </c>
      <c r="G1866" s="174">
        <v>23.31</v>
      </c>
    </row>
    <row r="1867" spans="1:7" ht="12.75" x14ac:dyDescent="0.2">
      <c r="A1867" s="172" t="s">
        <v>6005</v>
      </c>
      <c r="B1867" s="172"/>
      <c r="C1867" s="173" t="s">
        <v>1645</v>
      </c>
      <c r="D1867" s="172" t="s">
        <v>24</v>
      </c>
      <c r="E1867" s="174">
        <v>14.38</v>
      </c>
      <c r="F1867" s="174">
        <v>12.16</v>
      </c>
      <c r="G1867" s="174">
        <v>26.54</v>
      </c>
    </row>
    <row r="1868" spans="1:7" x14ac:dyDescent="0.25">
      <c r="A1868" s="167" t="s">
        <v>6006</v>
      </c>
      <c r="B1868" s="168" t="s">
        <v>1646</v>
      </c>
      <c r="C1868" s="169"/>
      <c r="D1868" s="170"/>
      <c r="E1868" s="171"/>
      <c r="F1868" s="171"/>
      <c r="G1868" s="171"/>
    </row>
    <row r="1869" spans="1:7" ht="12.75" x14ac:dyDescent="0.2">
      <c r="A1869" s="172" t="s">
        <v>6007</v>
      </c>
      <c r="B1869" s="172"/>
      <c r="C1869" s="173" t="s">
        <v>1647</v>
      </c>
      <c r="D1869" s="172" t="s">
        <v>24</v>
      </c>
      <c r="E1869" s="174">
        <v>4.5599999999999996</v>
      </c>
      <c r="F1869" s="174">
        <v>8.89</v>
      </c>
      <c r="G1869" s="174">
        <v>13.45</v>
      </c>
    </row>
    <row r="1870" spans="1:7" ht="12.75" x14ac:dyDescent="0.2">
      <c r="A1870" s="172" t="s">
        <v>6008</v>
      </c>
      <c r="B1870" s="172"/>
      <c r="C1870" s="173" t="s">
        <v>1648</v>
      </c>
      <c r="D1870" s="172" t="s">
        <v>24</v>
      </c>
      <c r="E1870" s="174">
        <v>11.53</v>
      </c>
      <c r="F1870" s="174">
        <v>12.97</v>
      </c>
      <c r="G1870" s="174">
        <v>24.5</v>
      </c>
    </row>
    <row r="1871" spans="1:7" ht="25.5" x14ac:dyDescent="0.2">
      <c r="A1871" s="172" t="s">
        <v>6009</v>
      </c>
      <c r="B1871" s="172"/>
      <c r="C1871" s="173" t="s">
        <v>1649</v>
      </c>
      <c r="D1871" s="172" t="s">
        <v>51</v>
      </c>
      <c r="E1871" s="174">
        <v>1.79</v>
      </c>
      <c r="F1871" s="174">
        <v>1.6</v>
      </c>
      <c r="G1871" s="174">
        <v>3.39</v>
      </c>
    </row>
    <row r="1872" spans="1:7" ht="12.75" x14ac:dyDescent="0.2">
      <c r="A1872" s="172" t="s">
        <v>6010</v>
      </c>
      <c r="B1872" s="172"/>
      <c r="C1872" s="173" t="s">
        <v>1650</v>
      </c>
      <c r="D1872" s="172" t="s">
        <v>24</v>
      </c>
      <c r="E1872" s="174">
        <v>4.97</v>
      </c>
      <c r="F1872" s="174">
        <v>10.119999999999999</v>
      </c>
      <c r="G1872" s="174">
        <v>15.09</v>
      </c>
    </row>
    <row r="1873" spans="1:7" ht="25.5" x14ac:dyDescent="0.2">
      <c r="A1873" s="172" t="s">
        <v>6011</v>
      </c>
      <c r="B1873" s="172"/>
      <c r="C1873" s="173" t="s">
        <v>1651</v>
      </c>
      <c r="D1873" s="172" t="s">
        <v>51</v>
      </c>
      <c r="E1873" s="174">
        <v>1.31</v>
      </c>
      <c r="F1873" s="174">
        <v>1.29</v>
      </c>
      <c r="G1873" s="174">
        <v>2.6</v>
      </c>
    </row>
    <row r="1874" spans="1:7" x14ac:dyDescent="0.25">
      <c r="A1874" s="167" t="s">
        <v>6012</v>
      </c>
      <c r="B1874" s="168" t="s">
        <v>1652</v>
      </c>
      <c r="C1874" s="169"/>
      <c r="D1874" s="170"/>
      <c r="E1874" s="171"/>
      <c r="F1874" s="171"/>
      <c r="G1874" s="171"/>
    </row>
    <row r="1875" spans="1:7" ht="12.75" x14ac:dyDescent="0.2">
      <c r="A1875" s="172" t="s">
        <v>6013</v>
      </c>
      <c r="B1875" s="172"/>
      <c r="C1875" s="173" t="s">
        <v>1653</v>
      </c>
      <c r="D1875" s="172" t="s">
        <v>24</v>
      </c>
      <c r="E1875" s="174">
        <v>2.37</v>
      </c>
      <c r="F1875" s="174">
        <v>12.16</v>
      </c>
      <c r="G1875" s="174">
        <v>14.53</v>
      </c>
    </row>
    <row r="1876" spans="1:7" x14ac:dyDescent="0.25">
      <c r="A1876" s="167" t="s">
        <v>6014</v>
      </c>
      <c r="B1876" s="168" t="s">
        <v>1654</v>
      </c>
      <c r="C1876" s="169"/>
      <c r="D1876" s="170"/>
      <c r="E1876" s="171"/>
      <c r="F1876" s="171"/>
      <c r="G1876" s="171"/>
    </row>
    <row r="1877" spans="1:7" ht="12.75" x14ac:dyDescent="0.2">
      <c r="A1877" s="172" t="s">
        <v>19347</v>
      </c>
      <c r="B1877" s="172"/>
      <c r="C1877" s="173" t="s">
        <v>19348</v>
      </c>
      <c r="D1877" s="172" t="s">
        <v>24</v>
      </c>
      <c r="E1877" s="174">
        <v>6.68</v>
      </c>
      <c r="F1877" s="174">
        <v>22.71</v>
      </c>
      <c r="G1877" s="174">
        <v>29.39</v>
      </c>
    </row>
    <row r="1878" spans="1:7" ht="25.5" x14ac:dyDescent="0.2">
      <c r="A1878" s="172" t="s">
        <v>6015</v>
      </c>
      <c r="B1878" s="172"/>
      <c r="C1878" s="173" t="s">
        <v>1655</v>
      </c>
      <c r="D1878" s="172" t="s">
        <v>259</v>
      </c>
      <c r="E1878" s="174">
        <v>3.56</v>
      </c>
      <c r="F1878" s="174">
        <v>0</v>
      </c>
      <c r="G1878" s="174">
        <v>3.56</v>
      </c>
    </row>
    <row r="1879" spans="1:7" ht="25.5" x14ac:dyDescent="0.2">
      <c r="A1879" s="172" t="s">
        <v>6016</v>
      </c>
      <c r="B1879" s="172"/>
      <c r="C1879" s="173" t="s">
        <v>1656</v>
      </c>
      <c r="D1879" s="172" t="s">
        <v>259</v>
      </c>
      <c r="E1879" s="174">
        <v>3.1</v>
      </c>
      <c r="F1879" s="174">
        <v>0</v>
      </c>
      <c r="G1879" s="174">
        <v>3.1</v>
      </c>
    </row>
    <row r="1880" spans="1:7" ht="51" x14ac:dyDescent="0.2">
      <c r="A1880" s="172" t="s">
        <v>6017</v>
      </c>
      <c r="B1880" s="172"/>
      <c r="C1880" s="173" t="s">
        <v>3963</v>
      </c>
      <c r="D1880" s="172" t="s">
        <v>24</v>
      </c>
      <c r="E1880" s="174">
        <v>143.1</v>
      </c>
      <c r="F1880" s="174">
        <v>0</v>
      </c>
      <c r="G1880" s="174">
        <v>143.1</v>
      </c>
    </row>
    <row r="1881" spans="1:7" ht="51" x14ac:dyDescent="0.2">
      <c r="A1881" s="172" t="s">
        <v>6018</v>
      </c>
      <c r="B1881" s="172"/>
      <c r="C1881" s="173" t="s">
        <v>3964</v>
      </c>
      <c r="D1881" s="172" t="s">
        <v>24</v>
      </c>
      <c r="E1881" s="174">
        <v>401.97</v>
      </c>
      <c r="F1881" s="174">
        <v>0</v>
      </c>
      <c r="G1881" s="174">
        <v>401.97</v>
      </c>
    </row>
    <row r="1882" spans="1:7" x14ac:dyDescent="0.25">
      <c r="A1882" s="167" t="s">
        <v>6019</v>
      </c>
      <c r="B1882" s="168" t="s">
        <v>1657</v>
      </c>
      <c r="C1882" s="169"/>
      <c r="D1882" s="170"/>
      <c r="E1882" s="171"/>
      <c r="F1882" s="171"/>
      <c r="G1882" s="171"/>
    </row>
    <row r="1883" spans="1:7" ht="12.75" x14ac:dyDescent="0.2">
      <c r="A1883" s="172" t="s">
        <v>6020</v>
      </c>
      <c r="B1883" s="172"/>
      <c r="C1883" s="173" t="s">
        <v>1658</v>
      </c>
      <c r="D1883" s="172" t="s">
        <v>51</v>
      </c>
      <c r="E1883" s="174">
        <v>1.03</v>
      </c>
      <c r="F1883" s="174">
        <v>0.91</v>
      </c>
      <c r="G1883" s="174">
        <v>1.94</v>
      </c>
    </row>
    <row r="1884" spans="1:7" x14ac:dyDescent="0.25">
      <c r="A1884" s="167" t="s">
        <v>6021</v>
      </c>
      <c r="B1884" s="168" t="s">
        <v>1659</v>
      </c>
      <c r="C1884" s="169"/>
      <c r="D1884" s="170"/>
      <c r="E1884" s="171"/>
      <c r="F1884" s="171"/>
      <c r="G1884" s="171"/>
    </row>
    <row r="1885" spans="1:7" ht="12.75" x14ac:dyDescent="0.2">
      <c r="A1885" s="172" t="s">
        <v>6022</v>
      </c>
      <c r="B1885" s="172"/>
      <c r="C1885" s="173" t="s">
        <v>1660</v>
      </c>
      <c r="D1885" s="172" t="s">
        <v>24</v>
      </c>
      <c r="E1885" s="174">
        <v>3.82</v>
      </c>
      <c r="F1885" s="174">
        <v>12.16</v>
      </c>
      <c r="G1885" s="174">
        <v>15.98</v>
      </c>
    </row>
    <row r="1886" spans="1:7" ht="12.75" x14ac:dyDescent="0.2">
      <c r="A1886" s="172" t="s">
        <v>6023</v>
      </c>
      <c r="B1886" s="172"/>
      <c r="C1886" s="173" t="s">
        <v>1661</v>
      </c>
      <c r="D1886" s="172" t="s">
        <v>24</v>
      </c>
      <c r="E1886" s="174">
        <v>4.8499999999999996</v>
      </c>
      <c r="F1886" s="174">
        <v>12.16</v>
      </c>
      <c r="G1886" s="174">
        <v>17.010000000000002</v>
      </c>
    </row>
    <row r="1887" spans="1:7" ht="25.5" x14ac:dyDescent="0.2">
      <c r="A1887" s="172" t="s">
        <v>6024</v>
      </c>
      <c r="B1887" s="172"/>
      <c r="C1887" s="173" t="s">
        <v>1662</v>
      </c>
      <c r="D1887" s="172" t="s">
        <v>24</v>
      </c>
      <c r="E1887" s="174">
        <v>6.15</v>
      </c>
      <c r="F1887" s="174">
        <v>12.16</v>
      </c>
      <c r="G1887" s="174">
        <v>18.309999999999999</v>
      </c>
    </row>
    <row r="1888" spans="1:7" ht="12.75" x14ac:dyDescent="0.2">
      <c r="A1888" s="172" t="s">
        <v>6025</v>
      </c>
      <c r="B1888" s="172"/>
      <c r="C1888" s="173" t="s">
        <v>1663</v>
      </c>
      <c r="D1888" s="172" t="s">
        <v>24</v>
      </c>
      <c r="E1888" s="174">
        <v>6.81</v>
      </c>
      <c r="F1888" s="174">
        <v>12.16</v>
      </c>
      <c r="G1888" s="174">
        <v>18.97</v>
      </c>
    </row>
    <row r="1889" spans="1:7" ht="12.75" x14ac:dyDescent="0.2">
      <c r="A1889" s="172" t="s">
        <v>6026</v>
      </c>
      <c r="B1889" s="172"/>
      <c r="C1889" s="173" t="s">
        <v>1664</v>
      </c>
      <c r="D1889" s="172" t="s">
        <v>24</v>
      </c>
      <c r="E1889" s="174">
        <v>5.92</v>
      </c>
      <c r="F1889" s="174">
        <v>12.16</v>
      </c>
      <c r="G1889" s="174">
        <v>18.079999999999998</v>
      </c>
    </row>
    <row r="1890" spans="1:7" ht="12.75" x14ac:dyDescent="0.2">
      <c r="A1890" s="172" t="s">
        <v>6027</v>
      </c>
      <c r="B1890" s="172"/>
      <c r="C1890" s="173" t="s">
        <v>1665</v>
      </c>
      <c r="D1890" s="172" t="s">
        <v>24</v>
      </c>
      <c r="E1890" s="174">
        <v>37.64</v>
      </c>
      <c r="F1890" s="174">
        <v>25.56</v>
      </c>
      <c r="G1890" s="174">
        <v>63.2</v>
      </c>
    </row>
    <row r="1891" spans="1:7" ht="12.75" x14ac:dyDescent="0.2">
      <c r="A1891" s="172" t="s">
        <v>6028</v>
      </c>
      <c r="B1891" s="172"/>
      <c r="C1891" s="173" t="s">
        <v>1666</v>
      </c>
      <c r="D1891" s="172" t="s">
        <v>24</v>
      </c>
      <c r="E1891" s="174">
        <v>11.76</v>
      </c>
      <c r="F1891" s="174">
        <v>12.16</v>
      </c>
      <c r="G1891" s="174">
        <v>23.92</v>
      </c>
    </row>
    <row r="1892" spans="1:7" ht="25.5" x14ac:dyDescent="0.2">
      <c r="A1892" s="172" t="s">
        <v>6029</v>
      </c>
      <c r="B1892" s="172"/>
      <c r="C1892" s="173" t="s">
        <v>1667</v>
      </c>
      <c r="D1892" s="172" t="s">
        <v>24</v>
      </c>
      <c r="E1892" s="174">
        <v>7.6</v>
      </c>
      <c r="F1892" s="174">
        <v>17.02</v>
      </c>
      <c r="G1892" s="174">
        <v>24.62</v>
      </c>
    </row>
    <row r="1893" spans="1:7" ht="51" x14ac:dyDescent="0.2">
      <c r="A1893" s="172" t="s">
        <v>6030</v>
      </c>
      <c r="B1893" s="172"/>
      <c r="C1893" s="173" t="s">
        <v>3965</v>
      </c>
      <c r="D1893" s="172" t="s">
        <v>24</v>
      </c>
      <c r="E1893" s="174">
        <v>197.84</v>
      </c>
      <c r="F1893" s="174">
        <v>0</v>
      </c>
      <c r="G1893" s="174">
        <v>197.84</v>
      </c>
    </row>
    <row r="1894" spans="1:7" ht="51" x14ac:dyDescent="0.2">
      <c r="A1894" s="172" t="s">
        <v>6031</v>
      </c>
      <c r="B1894" s="172"/>
      <c r="C1894" s="173" t="s">
        <v>3966</v>
      </c>
      <c r="D1894" s="172" t="s">
        <v>24</v>
      </c>
      <c r="E1894" s="174">
        <v>313.19</v>
      </c>
      <c r="F1894" s="174">
        <v>0</v>
      </c>
      <c r="G1894" s="174">
        <v>313.19</v>
      </c>
    </row>
    <row r="1895" spans="1:7" x14ac:dyDescent="0.25">
      <c r="A1895" s="167" t="s">
        <v>6032</v>
      </c>
      <c r="B1895" s="168" t="s">
        <v>1668</v>
      </c>
      <c r="C1895" s="169"/>
      <c r="D1895" s="170"/>
      <c r="E1895" s="171"/>
      <c r="F1895" s="171"/>
      <c r="G1895" s="171"/>
    </row>
    <row r="1896" spans="1:7" ht="12.75" x14ac:dyDescent="0.2">
      <c r="A1896" s="172" t="s">
        <v>6033</v>
      </c>
      <c r="B1896" s="172"/>
      <c r="C1896" s="173" t="s">
        <v>1669</v>
      </c>
      <c r="D1896" s="172" t="s">
        <v>24</v>
      </c>
      <c r="E1896" s="174">
        <v>10.67</v>
      </c>
      <c r="F1896" s="174">
        <v>17.02</v>
      </c>
      <c r="G1896" s="174">
        <v>27.69</v>
      </c>
    </row>
    <row r="1897" spans="1:7" ht="12.75" x14ac:dyDescent="0.2">
      <c r="A1897" s="172" t="s">
        <v>6034</v>
      </c>
      <c r="B1897" s="172"/>
      <c r="C1897" s="173" t="s">
        <v>1670</v>
      </c>
      <c r="D1897" s="172" t="s">
        <v>24</v>
      </c>
      <c r="E1897" s="174">
        <v>10</v>
      </c>
      <c r="F1897" s="174">
        <v>17.02</v>
      </c>
      <c r="G1897" s="174">
        <v>27.02</v>
      </c>
    </row>
    <row r="1898" spans="1:7" ht="25.5" x14ac:dyDescent="0.2">
      <c r="A1898" s="172" t="s">
        <v>6035</v>
      </c>
      <c r="B1898" s="172"/>
      <c r="C1898" s="173" t="s">
        <v>1671</v>
      </c>
      <c r="D1898" s="172" t="s">
        <v>24</v>
      </c>
      <c r="E1898" s="174">
        <v>10.62</v>
      </c>
      <c r="F1898" s="174">
        <v>17.02</v>
      </c>
      <c r="G1898" s="174">
        <v>27.64</v>
      </c>
    </row>
    <row r="1899" spans="1:7" ht="25.5" x14ac:dyDescent="0.2">
      <c r="A1899" s="172" t="s">
        <v>6036</v>
      </c>
      <c r="B1899" s="172"/>
      <c r="C1899" s="173" t="s">
        <v>1672</v>
      </c>
      <c r="D1899" s="172" t="s">
        <v>24</v>
      </c>
      <c r="E1899" s="174">
        <v>9.6300000000000008</v>
      </c>
      <c r="F1899" s="174">
        <v>17.02</v>
      </c>
      <c r="G1899" s="174">
        <v>26.65</v>
      </c>
    </row>
    <row r="1900" spans="1:7" x14ac:dyDescent="0.25">
      <c r="A1900" s="167" t="s">
        <v>6037</v>
      </c>
      <c r="B1900" s="168" t="s">
        <v>1673</v>
      </c>
      <c r="C1900" s="169"/>
      <c r="D1900" s="170"/>
      <c r="E1900" s="171"/>
      <c r="F1900" s="171"/>
      <c r="G1900" s="171"/>
    </row>
    <row r="1901" spans="1:7" ht="25.5" x14ac:dyDescent="0.2">
      <c r="A1901" s="172" t="s">
        <v>6038</v>
      </c>
      <c r="B1901" s="172"/>
      <c r="C1901" s="173" t="s">
        <v>1674</v>
      </c>
      <c r="D1901" s="172" t="s">
        <v>24</v>
      </c>
      <c r="E1901" s="174">
        <v>8.8000000000000007</v>
      </c>
      <c r="F1901" s="174">
        <v>17.02</v>
      </c>
      <c r="G1901" s="174">
        <v>25.82</v>
      </c>
    </row>
    <row r="1902" spans="1:7" x14ac:dyDescent="0.25">
      <c r="A1902" s="163" t="s">
        <v>1675</v>
      </c>
      <c r="B1902" s="164" t="s">
        <v>1676</v>
      </c>
      <c r="C1902" s="165"/>
      <c r="D1902" s="166"/>
      <c r="E1902" s="166"/>
      <c r="F1902" s="166"/>
      <c r="G1902" s="166"/>
    </row>
    <row r="1903" spans="1:7" x14ac:dyDescent="0.25">
      <c r="A1903" s="167" t="s">
        <v>6039</v>
      </c>
      <c r="B1903" s="168" t="s">
        <v>1677</v>
      </c>
      <c r="C1903" s="169"/>
      <c r="D1903" s="170"/>
      <c r="E1903" s="171"/>
      <c r="F1903" s="171"/>
      <c r="G1903" s="171"/>
    </row>
    <row r="1904" spans="1:7" ht="12.75" x14ac:dyDescent="0.2">
      <c r="A1904" s="172" t="s">
        <v>6040</v>
      </c>
      <c r="B1904" s="172"/>
      <c r="C1904" s="173" t="s">
        <v>1678</v>
      </c>
      <c r="D1904" s="172" t="s">
        <v>126</v>
      </c>
      <c r="E1904" s="174">
        <v>99.04</v>
      </c>
      <c r="F1904" s="174">
        <v>31.95</v>
      </c>
      <c r="G1904" s="174">
        <v>130.99</v>
      </c>
    </row>
    <row r="1905" spans="1:7" ht="25.5" x14ac:dyDescent="0.2">
      <c r="A1905" s="172" t="s">
        <v>6041</v>
      </c>
      <c r="B1905" s="172"/>
      <c r="C1905" s="173" t="s">
        <v>1679</v>
      </c>
      <c r="D1905" s="172" t="s">
        <v>24</v>
      </c>
      <c r="E1905" s="174">
        <v>0</v>
      </c>
      <c r="F1905" s="174">
        <v>1.27</v>
      </c>
      <c r="G1905" s="174">
        <v>1.27</v>
      </c>
    </row>
    <row r="1906" spans="1:7" x14ac:dyDescent="0.25">
      <c r="A1906" s="167" t="s">
        <v>6042</v>
      </c>
      <c r="B1906" s="168" t="s">
        <v>1680</v>
      </c>
      <c r="C1906" s="169"/>
      <c r="D1906" s="170"/>
      <c r="E1906" s="171"/>
      <c r="F1906" s="171"/>
      <c r="G1906" s="171"/>
    </row>
    <row r="1907" spans="1:7" ht="25.5" x14ac:dyDescent="0.2">
      <c r="A1907" s="172" t="s">
        <v>6043</v>
      </c>
      <c r="B1907" s="172"/>
      <c r="C1907" s="173" t="s">
        <v>1681</v>
      </c>
      <c r="D1907" s="172" t="s">
        <v>24</v>
      </c>
      <c r="E1907" s="174">
        <v>5.33</v>
      </c>
      <c r="F1907" s="174">
        <v>2.06</v>
      </c>
      <c r="G1907" s="174">
        <v>7.39</v>
      </c>
    </row>
    <row r="1908" spans="1:7" ht="25.5" x14ac:dyDescent="0.2">
      <c r="A1908" s="172" t="s">
        <v>6044</v>
      </c>
      <c r="B1908" s="172"/>
      <c r="C1908" s="173" t="s">
        <v>1682</v>
      </c>
      <c r="D1908" s="172" t="s">
        <v>24</v>
      </c>
      <c r="E1908" s="174">
        <v>4.99</v>
      </c>
      <c r="F1908" s="174">
        <v>3.1</v>
      </c>
      <c r="G1908" s="174">
        <v>8.09</v>
      </c>
    </row>
    <row r="1909" spans="1:7" ht="25.5" x14ac:dyDescent="0.2">
      <c r="A1909" s="172" t="s">
        <v>6045</v>
      </c>
      <c r="B1909" s="172"/>
      <c r="C1909" s="173" t="s">
        <v>1683</v>
      </c>
      <c r="D1909" s="172" t="s">
        <v>24</v>
      </c>
      <c r="E1909" s="174">
        <v>49.04</v>
      </c>
      <c r="F1909" s="174">
        <v>3.91</v>
      </c>
      <c r="G1909" s="174">
        <v>52.95</v>
      </c>
    </row>
    <row r="1910" spans="1:7" ht="25.5" x14ac:dyDescent="0.2">
      <c r="A1910" s="172" t="s">
        <v>6046</v>
      </c>
      <c r="B1910" s="172"/>
      <c r="C1910" s="173" t="s">
        <v>1684</v>
      </c>
      <c r="D1910" s="172" t="s">
        <v>24</v>
      </c>
      <c r="E1910" s="174">
        <v>7.58</v>
      </c>
      <c r="F1910" s="174">
        <v>3.1</v>
      </c>
      <c r="G1910" s="174">
        <v>10.68</v>
      </c>
    </row>
    <row r="1911" spans="1:7" ht="25.5" x14ac:dyDescent="0.2">
      <c r="A1911" s="172" t="s">
        <v>6047</v>
      </c>
      <c r="B1911" s="172"/>
      <c r="C1911" s="173" t="s">
        <v>1685</v>
      </c>
      <c r="D1911" s="172" t="s">
        <v>24</v>
      </c>
      <c r="E1911" s="174">
        <v>26.72</v>
      </c>
      <c r="F1911" s="174">
        <v>3.91</v>
      </c>
      <c r="G1911" s="174">
        <v>30.63</v>
      </c>
    </row>
    <row r="1912" spans="1:7" ht="25.5" x14ac:dyDescent="0.2">
      <c r="A1912" s="172" t="s">
        <v>6048</v>
      </c>
      <c r="B1912" s="172"/>
      <c r="C1912" s="173" t="s">
        <v>1686</v>
      </c>
      <c r="D1912" s="172" t="s">
        <v>24</v>
      </c>
      <c r="E1912" s="174">
        <v>5.3</v>
      </c>
      <c r="F1912" s="174">
        <v>3.1</v>
      </c>
      <c r="G1912" s="174">
        <v>8.4</v>
      </c>
    </row>
    <row r="1913" spans="1:7" ht="25.5" x14ac:dyDescent="0.2">
      <c r="A1913" s="172" t="s">
        <v>6049</v>
      </c>
      <c r="B1913" s="172"/>
      <c r="C1913" s="173" t="s">
        <v>1687</v>
      </c>
      <c r="D1913" s="172" t="s">
        <v>24</v>
      </c>
      <c r="E1913" s="174">
        <v>30.16</v>
      </c>
      <c r="F1913" s="174">
        <v>3.91</v>
      </c>
      <c r="G1913" s="174">
        <v>34.07</v>
      </c>
    </row>
    <row r="1914" spans="1:7" ht="12.75" x14ac:dyDescent="0.2">
      <c r="A1914" s="172" t="s">
        <v>6050</v>
      </c>
      <c r="B1914" s="172"/>
      <c r="C1914" s="173" t="s">
        <v>1688</v>
      </c>
      <c r="D1914" s="172" t="s">
        <v>24</v>
      </c>
      <c r="E1914" s="174">
        <v>5.27</v>
      </c>
      <c r="F1914" s="174">
        <v>0</v>
      </c>
      <c r="G1914" s="174">
        <v>5.27</v>
      </c>
    </row>
    <row r="1915" spans="1:7" x14ac:dyDescent="0.25">
      <c r="A1915" s="167" t="s">
        <v>6051</v>
      </c>
      <c r="B1915" s="168" t="s">
        <v>1689</v>
      </c>
      <c r="C1915" s="169"/>
      <c r="D1915" s="170"/>
      <c r="E1915" s="171"/>
      <c r="F1915" s="171"/>
      <c r="G1915" s="171"/>
    </row>
    <row r="1916" spans="1:7" ht="12.75" x14ac:dyDescent="0.2">
      <c r="A1916" s="172" t="s">
        <v>6052</v>
      </c>
      <c r="B1916" s="172"/>
      <c r="C1916" s="173" t="s">
        <v>1690</v>
      </c>
      <c r="D1916" s="172" t="s">
        <v>4</v>
      </c>
      <c r="E1916" s="174">
        <v>25.44</v>
      </c>
      <c r="F1916" s="174">
        <v>2.2200000000000002</v>
      </c>
      <c r="G1916" s="174">
        <v>27.66</v>
      </c>
    </row>
    <row r="1917" spans="1:7" ht="12.75" x14ac:dyDescent="0.2">
      <c r="A1917" s="172" t="s">
        <v>6053</v>
      </c>
      <c r="B1917" s="172"/>
      <c r="C1917" s="173" t="s">
        <v>1691</v>
      </c>
      <c r="D1917" s="172" t="s">
        <v>4</v>
      </c>
      <c r="E1917" s="174">
        <v>21.66</v>
      </c>
      <c r="F1917" s="174">
        <v>2.2200000000000002</v>
      </c>
      <c r="G1917" s="174">
        <v>23.88</v>
      </c>
    </row>
    <row r="1918" spans="1:7" ht="12.75" x14ac:dyDescent="0.2">
      <c r="A1918" s="172" t="s">
        <v>6054</v>
      </c>
      <c r="B1918" s="172"/>
      <c r="C1918" s="173" t="s">
        <v>1692</v>
      </c>
      <c r="D1918" s="172" t="s">
        <v>4</v>
      </c>
      <c r="E1918" s="174">
        <v>19.920000000000002</v>
      </c>
      <c r="F1918" s="174">
        <v>2.2200000000000002</v>
      </c>
      <c r="G1918" s="174">
        <v>22.14</v>
      </c>
    </row>
    <row r="1919" spans="1:7" ht="12.75" x14ac:dyDescent="0.2">
      <c r="A1919" s="172" t="s">
        <v>6055</v>
      </c>
      <c r="B1919" s="172"/>
      <c r="C1919" s="173" t="s">
        <v>1693</v>
      </c>
      <c r="D1919" s="172" t="s">
        <v>4</v>
      </c>
      <c r="E1919" s="174">
        <v>28.86</v>
      </c>
      <c r="F1919" s="174">
        <v>2.2200000000000002</v>
      </c>
      <c r="G1919" s="174">
        <v>31.08</v>
      </c>
    </row>
    <row r="1920" spans="1:7" x14ac:dyDescent="0.25">
      <c r="A1920" s="167" t="s">
        <v>6056</v>
      </c>
      <c r="B1920" s="168" t="s">
        <v>1694</v>
      </c>
      <c r="C1920" s="169"/>
      <c r="D1920" s="170"/>
      <c r="E1920" s="171"/>
      <c r="F1920" s="171"/>
      <c r="G1920" s="171"/>
    </row>
    <row r="1921" spans="1:7" ht="12.75" x14ac:dyDescent="0.2">
      <c r="A1921" s="172" t="s">
        <v>6057</v>
      </c>
      <c r="B1921" s="172"/>
      <c r="C1921" s="173" t="s">
        <v>1695</v>
      </c>
      <c r="D1921" s="172" t="s">
        <v>4</v>
      </c>
      <c r="E1921" s="174">
        <v>58.76</v>
      </c>
      <c r="F1921" s="174">
        <v>19.47</v>
      </c>
      <c r="G1921" s="174">
        <v>78.23</v>
      </c>
    </row>
    <row r="1922" spans="1:7" ht="12.75" x14ac:dyDescent="0.2">
      <c r="A1922" s="172" t="s">
        <v>6058</v>
      </c>
      <c r="B1922" s="172"/>
      <c r="C1922" s="173" t="s">
        <v>1696</v>
      </c>
      <c r="D1922" s="172" t="s">
        <v>4</v>
      </c>
      <c r="E1922" s="174">
        <v>57.65</v>
      </c>
      <c r="F1922" s="174">
        <v>19.47</v>
      </c>
      <c r="G1922" s="174">
        <v>77.12</v>
      </c>
    </row>
    <row r="1923" spans="1:7" ht="12.75" x14ac:dyDescent="0.2">
      <c r="A1923" s="172" t="s">
        <v>6059</v>
      </c>
      <c r="B1923" s="172"/>
      <c r="C1923" s="173" t="s">
        <v>1697</v>
      </c>
      <c r="D1923" s="172" t="s">
        <v>4</v>
      </c>
      <c r="E1923" s="174">
        <v>58.66</v>
      </c>
      <c r="F1923" s="174">
        <v>19.47</v>
      </c>
      <c r="G1923" s="174">
        <v>78.13</v>
      </c>
    </row>
    <row r="1924" spans="1:7" ht="12.75" x14ac:dyDescent="0.2">
      <c r="A1924" s="172" t="s">
        <v>6060</v>
      </c>
      <c r="B1924" s="172"/>
      <c r="C1924" s="173" t="s">
        <v>3967</v>
      </c>
      <c r="D1924" s="172" t="s">
        <v>4</v>
      </c>
      <c r="E1924" s="174">
        <v>228.4</v>
      </c>
      <c r="F1924" s="174">
        <v>19.47</v>
      </c>
      <c r="G1924" s="174">
        <v>247.87</v>
      </c>
    </row>
    <row r="1925" spans="1:7" ht="12.75" x14ac:dyDescent="0.2">
      <c r="A1925" s="172" t="s">
        <v>6061</v>
      </c>
      <c r="B1925" s="172"/>
      <c r="C1925" s="173" t="s">
        <v>1698</v>
      </c>
      <c r="D1925" s="172" t="s">
        <v>4</v>
      </c>
      <c r="E1925" s="174">
        <v>171.49</v>
      </c>
      <c r="F1925" s="174">
        <v>19.47</v>
      </c>
      <c r="G1925" s="174">
        <v>190.96</v>
      </c>
    </row>
    <row r="1926" spans="1:7" ht="25.5" x14ac:dyDescent="0.2">
      <c r="A1926" s="172" t="s">
        <v>6062</v>
      </c>
      <c r="B1926" s="172"/>
      <c r="C1926" s="173" t="s">
        <v>1699</v>
      </c>
      <c r="D1926" s="172" t="s">
        <v>4</v>
      </c>
      <c r="E1926" s="174">
        <v>35.479999999999997</v>
      </c>
      <c r="F1926" s="174">
        <v>19.47</v>
      </c>
      <c r="G1926" s="174">
        <v>54.95</v>
      </c>
    </row>
    <row r="1927" spans="1:7" x14ac:dyDescent="0.25">
      <c r="A1927" s="167" t="s">
        <v>6063</v>
      </c>
      <c r="B1927" s="168" t="s">
        <v>1700</v>
      </c>
      <c r="C1927" s="169"/>
      <c r="D1927" s="170"/>
      <c r="E1927" s="171"/>
      <c r="F1927" s="171"/>
      <c r="G1927" s="171"/>
    </row>
    <row r="1928" spans="1:7" ht="25.5" x14ac:dyDescent="0.2">
      <c r="A1928" s="172" t="s">
        <v>6064</v>
      </c>
      <c r="B1928" s="172"/>
      <c r="C1928" s="173" t="s">
        <v>1701</v>
      </c>
      <c r="D1928" s="172" t="s">
        <v>51</v>
      </c>
      <c r="E1928" s="174">
        <v>27.04</v>
      </c>
      <c r="F1928" s="174">
        <v>19.920000000000002</v>
      </c>
      <c r="G1928" s="174">
        <v>46.96</v>
      </c>
    </row>
    <row r="1929" spans="1:7" ht="25.5" x14ac:dyDescent="0.2">
      <c r="A1929" s="172" t="s">
        <v>6065</v>
      </c>
      <c r="B1929" s="172"/>
      <c r="C1929" s="173" t="s">
        <v>1702</v>
      </c>
      <c r="D1929" s="172" t="s">
        <v>51</v>
      </c>
      <c r="E1929" s="174">
        <v>15.94</v>
      </c>
      <c r="F1929" s="174">
        <v>20.52</v>
      </c>
      <c r="G1929" s="174">
        <v>36.46</v>
      </c>
    </row>
    <row r="1930" spans="1:7" ht="25.5" x14ac:dyDescent="0.2">
      <c r="A1930" s="172" t="s">
        <v>6066</v>
      </c>
      <c r="B1930" s="172"/>
      <c r="C1930" s="173" t="s">
        <v>1703</v>
      </c>
      <c r="D1930" s="172" t="s">
        <v>51</v>
      </c>
      <c r="E1930" s="174">
        <v>20.12</v>
      </c>
      <c r="F1930" s="174">
        <v>20.52</v>
      </c>
      <c r="G1930" s="174">
        <v>40.64</v>
      </c>
    </row>
    <row r="1931" spans="1:7" ht="25.5" x14ac:dyDescent="0.2">
      <c r="A1931" s="172" t="s">
        <v>6067</v>
      </c>
      <c r="B1931" s="172"/>
      <c r="C1931" s="173" t="s">
        <v>1704</v>
      </c>
      <c r="D1931" s="172" t="s">
        <v>51</v>
      </c>
      <c r="E1931" s="174">
        <v>22.41</v>
      </c>
      <c r="F1931" s="174">
        <v>20.52</v>
      </c>
      <c r="G1931" s="174">
        <v>42.93</v>
      </c>
    </row>
    <row r="1932" spans="1:7" ht="25.5" x14ac:dyDescent="0.2">
      <c r="A1932" s="172" t="s">
        <v>6068</v>
      </c>
      <c r="B1932" s="172"/>
      <c r="C1932" s="173" t="s">
        <v>1705</v>
      </c>
      <c r="D1932" s="172" t="s">
        <v>51</v>
      </c>
      <c r="E1932" s="174">
        <v>24.8</v>
      </c>
      <c r="F1932" s="174">
        <v>16.37</v>
      </c>
      <c r="G1932" s="174">
        <v>41.17</v>
      </c>
    </row>
    <row r="1933" spans="1:7" ht="38.25" x14ac:dyDescent="0.2">
      <c r="A1933" s="172" t="s">
        <v>6069</v>
      </c>
      <c r="B1933" s="172"/>
      <c r="C1933" s="173" t="s">
        <v>1706</v>
      </c>
      <c r="D1933" s="172" t="s">
        <v>51</v>
      </c>
      <c r="E1933" s="174">
        <v>81.81</v>
      </c>
      <c r="F1933" s="174">
        <v>32.729999999999997</v>
      </c>
      <c r="G1933" s="174">
        <v>114.54</v>
      </c>
    </row>
    <row r="1934" spans="1:7" ht="38.25" x14ac:dyDescent="0.2">
      <c r="A1934" s="172" t="s">
        <v>6070</v>
      </c>
      <c r="B1934" s="172"/>
      <c r="C1934" s="173" t="s">
        <v>1707</v>
      </c>
      <c r="D1934" s="172" t="s">
        <v>24</v>
      </c>
      <c r="E1934" s="174">
        <v>136.69</v>
      </c>
      <c r="F1934" s="174">
        <v>0</v>
      </c>
      <c r="G1934" s="174">
        <v>136.69</v>
      </c>
    </row>
    <row r="1935" spans="1:7" ht="38.25" x14ac:dyDescent="0.2">
      <c r="A1935" s="172" t="s">
        <v>6071</v>
      </c>
      <c r="B1935" s="172"/>
      <c r="C1935" s="173" t="s">
        <v>1708</v>
      </c>
      <c r="D1935" s="172" t="s">
        <v>24</v>
      </c>
      <c r="E1935" s="174">
        <v>109.06</v>
      </c>
      <c r="F1935" s="174">
        <v>0</v>
      </c>
      <c r="G1935" s="174">
        <v>109.06</v>
      </c>
    </row>
    <row r="1936" spans="1:7" ht="25.5" x14ac:dyDescent="0.2">
      <c r="A1936" s="172" t="s">
        <v>6072</v>
      </c>
      <c r="B1936" s="172"/>
      <c r="C1936" s="173" t="s">
        <v>1709</v>
      </c>
      <c r="D1936" s="172" t="s">
        <v>24</v>
      </c>
      <c r="E1936" s="174">
        <v>118.65</v>
      </c>
      <c r="F1936" s="174">
        <v>0</v>
      </c>
      <c r="G1936" s="174">
        <v>118.65</v>
      </c>
    </row>
    <row r="1937" spans="1:7" ht="25.5" x14ac:dyDescent="0.2">
      <c r="A1937" s="172" t="s">
        <v>6073</v>
      </c>
      <c r="B1937" s="172"/>
      <c r="C1937" s="173" t="s">
        <v>1710</v>
      </c>
      <c r="D1937" s="172" t="s">
        <v>51</v>
      </c>
      <c r="E1937" s="174">
        <v>27.33</v>
      </c>
      <c r="F1937" s="174">
        <v>0</v>
      </c>
      <c r="G1937" s="174">
        <v>27.33</v>
      </c>
    </row>
    <row r="1938" spans="1:7" ht="38.25" x14ac:dyDescent="0.2">
      <c r="A1938" s="172" t="s">
        <v>6074</v>
      </c>
      <c r="B1938" s="172"/>
      <c r="C1938" s="173" t="s">
        <v>1711</v>
      </c>
      <c r="D1938" s="172" t="s">
        <v>24</v>
      </c>
      <c r="E1938" s="174">
        <v>132.63999999999999</v>
      </c>
      <c r="F1938" s="174">
        <v>0</v>
      </c>
      <c r="G1938" s="174">
        <v>132.63999999999999</v>
      </c>
    </row>
    <row r="1939" spans="1:7" ht="25.5" x14ac:dyDescent="0.2">
      <c r="A1939" s="172" t="s">
        <v>6075</v>
      </c>
      <c r="B1939" s="172"/>
      <c r="C1939" s="173" t="s">
        <v>1712</v>
      </c>
      <c r="D1939" s="172" t="s">
        <v>24</v>
      </c>
      <c r="E1939" s="174">
        <v>221.07</v>
      </c>
      <c r="F1939" s="174">
        <v>42.05</v>
      </c>
      <c r="G1939" s="174">
        <v>263.12</v>
      </c>
    </row>
    <row r="1940" spans="1:7" ht="25.5" x14ac:dyDescent="0.2">
      <c r="A1940" s="172" t="s">
        <v>6076</v>
      </c>
      <c r="B1940" s="172"/>
      <c r="C1940" s="173" t="s">
        <v>1713</v>
      </c>
      <c r="D1940" s="172" t="s">
        <v>24</v>
      </c>
      <c r="E1940" s="174">
        <v>106.68</v>
      </c>
      <c r="F1940" s="174">
        <v>0</v>
      </c>
      <c r="G1940" s="174">
        <v>106.68</v>
      </c>
    </row>
    <row r="1941" spans="1:7" ht="38.25" x14ac:dyDescent="0.2">
      <c r="A1941" s="172" t="s">
        <v>6077</v>
      </c>
      <c r="B1941" s="172"/>
      <c r="C1941" s="173" t="s">
        <v>1714</v>
      </c>
      <c r="D1941" s="172" t="s">
        <v>24</v>
      </c>
      <c r="E1941" s="174">
        <v>1141.79</v>
      </c>
      <c r="F1941" s="174">
        <v>62.66</v>
      </c>
      <c r="G1941" s="174">
        <v>1204.45</v>
      </c>
    </row>
    <row r="1942" spans="1:7" ht="38.25" x14ac:dyDescent="0.2">
      <c r="A1942" s="172" t="s">
        <v>6078</v>
      </c>
      <c r="B1942" s="172"/>
      <c r="C1942" s="173" t="s">
        <v>1715</v>
      </c>
      <c r="D1942" s="172" t="s">
        <v>24</v>
      </c>
      <c r="E1942" s="174">
        <v>723.17</v>
      </c>
      <c r="F1942" s="174">
        <v>62.66</v>
      </c>
      <c r="G1942" s="174">
        <v>785.83</v>
      </c>
    </row>
    <row r="1943" spans="1:7" ht="12.75" x14ac:dyDescent="0.2">
      <c r="A1943" s="172" t="s">
        <v>6079</v>
      </c>
      <c r="B1943" s="172"/>
      <c r="C1943" s="173" t="s">
        <v>1716</v>
      </c>
      <c r="D1943" s="172" t="s">
        <v>24</v>
      </c>
      <c r="E1943" s="174">
        <v>255.11</v>
      </c>
      <c r="F1943" s="174">
        <v>24.56</v>
      </c>
      <c r="G1943" s="174">
        <v>279.67</v>
      </c>
    </row>
    <row r="1944" spans="1:7" ht="12.75" x14ac:dyDescent="0.2">
      <c r="A1944" s="172" t="s">
        <v>6080</v>
      </c>
      <c r="B1944" s="172"/>
      <c r="C1944" s="173" t="s">
        <v>1717</v>
      </c>
      <c r="D1944" s="172" t="s">
        <v>24</v>
      </c>
      <c r="E1944" s="174">
        <v>360.3</v>
      </c>
      <c r="F1944" s="174">
        <v>21.22</v>
      </c>
      <c r="G1944" s="174">
        <v>381.52</v>
      </c>
    </row>
    <row r="1945" spans="1:7" ht="25.5" x14ac:dyDescent="0.2">
      <c r="A1945" s="172" t="s">
        <v>6081</v>
      </c>
      <c r="B1945" s="172"/>
      <c r="C1945" s="173" t="s">
        <v>1718</v>
      </c>
      <c r="D1945" s="172" t="s">
        <v>24</v>
      </c>
      <c r="E1945" s="174">
        <v>1008.1</v>
      </c>
      <c r="F1945" s="174">
        <v>49.31</v>
      </c>
      <c r="G1945" s="174">
        <v>1057.4100000000001</v>
      </c>
    </row>
    <row r="1946" spans="1:7" ht="25.5" x14ac:dyDescent="0.2">
      <c r="A1946" s="172" t="s">
        <v>6082</v>
      </c>
      <c r="B1946" s="172"/>
      <c r="C1946" s="173" t="s">
        <v>1719</v>
      </c>
      <c r="D1946" s="172" t="s">
        <v>24</v>
      </c>
      <c r="E1946" s="174">
        <v>54.97</v>
      </c>
      <c r="F1946" s="174">
        <v>61.45</v>
      </c>
      <c r="G1946" s="174">
        <v>116.42</v>
      </c>
    </row>
    <row r="1947" spans="1:7" ht="25.5" x14ac:dyDescent="0.2">
      <c r="A1947" s="176" t="s">
        <v>6083</v>
      </c>
      <c r="B1947" s="176"/>
      <c r="C1947" s="177" t="s">
        <v>1720</v>
      </c>
      <c r="D1947" s="176" t="s">
        <v>51</v>
      </c>
      <c r="E1947" s="178">
        <v>91.15</v>
      </c>
      <c r="F1947" s="178">
        <v>33.14</v>
      </c>
      <c r="G1947" s="178">
        <v>124.29</v>
      </c>
    </row>
    <row r="1948" spans="1:7" x14ac:dyDescent="0.25">
      <c r="A1948" s="167" t="s">
        <v>6084</v>
      </c>
      <c r="B1948" s="168" t="s">
        <v>1721</v>
      </c>
      <c r="C1948" s="169"/>
      <c r="D1948" s="170"/>
      <c r="E1948" s="171"/>
      <c r="F1948" s="171"/>
      <c r="G1948" s="171"/>
    </row>
    <row r="1949" spans="1:7" s="175" customFormat="1" ht="12.75" x14ac:dyDescent="0.2">
      <c r="A1949" s="172" t="s">
        <v>6085</v>
      </c>
      <c r="B1949" s="172"/>
      <c r="C1949" s="173" t="s">
        <v>1722</v>
      </c>
      <c r="D1949" s="172" t="s">
        <v>4</v>
      </c>
      <c r="E1949" s="174">
        <v>133.5</v>
      </c>
      <c r="F1949" s="174">
        <v>2.16</v>
      </c>
      <c r="G1949" s="174">
        <v>135.66</v>
      </c>
    </row>
    <row r="1950" spans="1:7" x14ac:dyDescent="0.25">
      <c r="A1950" s="167" t="s">
        <v>6086</v>
      </c>
      <c r="B1950" s="168" t="s">
        <v>1723</v>
      </c>
      <c r="C1950" s="169"/>
      <c r="D1950" s="170"/>
      <c r="E1950" s="171"/>
      <c r="F1950" s="171"/>
      <c r="G1950" s="171"/>
    </row>
    <row r="1951" spans="1:7" ht="12.75" x14ac:dyDescent="0.2">
      <c r="A1951" s="172" t="s">
        <v>6087</v>
      </c>
      <c r="B1951" s="172"/>
      <c r="C1951" s="173" t="s">
        <v>1724</v>
      </c>
      <c r="D1951" s="172" t="s">
        <v>4</v>
      </c>
      <c r="E1951" s="174">
        <v>144.25</v>
      </c>
      <c r="F1951" s="174">
        <v>2.16</v>
      </c>
      <c r="G1951" s="174">
        <v>146.41</v>
      </c>
    </row>
    <row r="1952" spans="1:7" x14ac:dyDescent="0.25">
      <c r="A1952" s="167" t="s">
        <v>6088</v>
      </c>
      <c r="B1952" s="168" t="s">
        <v>3968</v>
      </c>
      <c r="C1952" s="169"/>
      <c r="D1952" s="170"/>
      <c r="E1952" s="171"/>
      <c r="F1952" s="171"/>
      <c r="G1952" s="171"/>
    </row>
    <row r="1953" spans="1:7" ht="25.5" x14ac:dyDescent="0.2">
      <c r="A1953" s="172" t="s">
        <v>6089</v>
      </c>
      <c r="B1953" s="172"/>
      <c r="C1953" s="173" t="s">
        <v>3969</v>
      </c>
      <c r="D1953" s="172" t="s">
        <v>4</v>
      </c>
      <c r="E1953" s="174">
        <v>97.57</v>
      </c>
      <c r="F1953" s="174">
        <v>99.24</v>
      </c>
      <c r="G1953" s="174">
        <v>196.81</v>
      </c>
    </row>
    <row r="1954" spans="1:7" ht="25.5" x14ac:dyDescent="0.2">
      <c r="A1954" s="172" t="s">
        <v>6090</v>
      </c>
      <c r="B1954" s="172"/>
      <c r="C1954" s="173" t="s">
        <v>3970</v>
      </c>
      <c r="D1954" s="172" t="s">
        <v>4</v>
      </c>
      <c r="E1954" s="174">
        <v>390.96</v>
      </c>
      <c r="F1954" s="174">
        <v>122.52</v>
      </c>
      <c r="G1954" s="174">
        <v>513.48</v>
      </c>
    </row>
    <row r="1955" spans="1:7" ht="25.5" x14ac:dyDescent="0.2">
      <c r="A1955" s="172" t="s">
        <v>6091</v>
      </c>
      <c r="B1955" s="172"/>
      <c r="C1955" s="173" t="s">
        <v>3971</v>
      </c>
      <c r="D1955" s="172" t="s">
        <v>4</v>
      </c>
      <c r="E1955" s="174">
        <v>1211</v>
      </c>
      <c r="F1955" s="174">
        <v>221.76</v>
      </c>
      <c r="G1955" s="174">
        <v>1432.76</v>
      </c>
    </row>
    <row r="1956" spans="1:7" ht="25.5" x14ac:dyDescent="0.2">
      <c r="A1956" s="172" t="s">
        <v>6092</v>
      </c>
      <c r="B1956" s="172"/>
      <c r="C1956" s="173" t="s">
        <v>3972</v>
      </c>
      <c r="D1956" s="172" t="s">
        <v>4</v>
      </c>
      <c r="E1956" s="174">
        <v>1672.24</v>
      </c>
      <c r="F1956" s="174">
        <v>599.52</v>
      </c>
      <c r="G1956" s="174">
        <v>2271.7600000000002</v>
      </c>
    </row>
    <row r="1957" spans="1:7" ht="25.5" x14ac:dyDescent="0.2">
      <c r="A1957" s="172" t="s">
        <v>6093</v>
      </c>
      <c r="B1957" s="172"/>
      <c r="C1957" s="173" t="s">
        <v>3973</v>
      </c>
      <c r="D1957" s="172" t="s">
        <v>4</v>
      </c>
      <c r="E1957" s="174">
        <v>3475.04</v>
      </c>
      <c r="F1957" s="174">
        <v>1199.04</v>
      </c>
      <c r="G1957" s="174">
        <v>4674.08</v>
      </c>
    </row>
    <row r="1958" spans="1:7" ht="25.5" x14ac:dyDescent="0.2">
      <c r="A1958" s="172" t="s">
        <v>6094</v>
      </c>
      <c r="B1958" s="172"/>
      <c r="C1958" s="173" t="s">
        <v>3974</v>
      </c>
      <c r="D1958" s="172" t="s">
        <v>4</v>
      </c>
      <c r="E1958" s="174">
        <v>5117.84</v>
      </c>
      <c r="F1958" s="174">
        <v>1393.44</v>
      </c>
      <c r="G1958" s="174">
        <v>6511.28</v>
      </c>
    </row>
    <row r="1959" spans="1:7" x14ac:dyDescent="0.25">
      <c r="A1959" s="167" t="s">
        <v>6095</v>
      </c>
      <c r="B1959" s="168" t="s">
        <v>1725</v>
      </c>
      <c r="C1959" s="169"/>
      <c r="D1959" s="170"/>
      <c r="E1959" s="171"/>
      <c r="F1959" s="171"/>
      <c r="G1959" s="171"/>
    </row>
    <row r="1960" spans="1:7" ht="25.5" x14ac:dyDescent="0.2">
      <c r="A1960" s="172" t="s">
        <v>6096</v>
      </c>
      <c r="B1960" s="172"/>
      <c r="C1960" s="173" t="s">
        <v>1726</v>
      </c>
      <c r="D1960" s="172" t="s">
        <v>24</v>
      </c>
      <c r="E1960" s="174">
        <v>3.8</v>
      </c>
      <c r="F1960" s="174">
        <v>4.93</v>
      </c>
      <c r="G1960" s="174">
        <v>8.73</v>
      </c>
    </row>
    <row r="1961" spans="1:7" ht="25.5" x14ac:dyDescent="0.2">
      <c r="A1961" s="172" t="s">
        <v>6097</v>
      </c>
      <c r="B1961" s="172"/>
      <c r="C1961" s="173" t="s">
        <v>1727</v>
      </c>
      <c r="D1961" s="172" t="s">
        <v>24</v>
      </c>
      <c r="E1961" s="174">
        <v>35.79</v>
      </c>
      <c r="F1961" s="174">
        <v>6.78</v>
      </c>
      <c r="G1961" s="174">
        <v>42.57</v>
      </c>
    </row>
    <row r="1962" spans="1:7" ht="25.5" x14ac:dyDescent="0.2">
      <c r="A1962" s="172" t="s">
        <v>6098</v>
      </c>
      <c r="B1962" s="172"/>
      <c r="C1962" s="173" t="s">
        <v>1728</v>
      </c>
      <c r="D1962" s="172" t="s">
        <v>51</v>
      </c>
      <c r="E1962" s="174">
        <v>9.76</v>
      </c>
      <c r="F1962" s="174">
        <v>0</v>
      </c>
      <c r="G1962" s="174">
        <v>9.76</v>
      </c>
    </row>
    <row r="1963" spans="1:7" ht="12.75" x14ac:dyDescent="0.2">
      <c r="A1963" s="172" t="s">
        <v>6099</v>
      </c>
      <c r="B1963" s="172"/>
      <c r="C1963" s="173" t="s">
        <v>1729</v>
      </c>
      <c r="D1963" s="172" t="s">
        <v>126</v>
      </c>
      <c r="E1963" s="174">
        <v>542.04</v>
      </c>
      <c r="F1963" s="174">
        <v>51.12</v>
      </c>
      <c r="G1963" s="174">
        <v>593.16</v>
      </c>
    </row>
    <row r="1964" spans="1:7" ht="12.75" x14ac:dyDescent="0.2">
      <c r="A1964" s="172" t="s">
        <v>6100</v>
      </c>
      <c r="B1964" s="172"/>
      <c r="C1964" s="173" t="s">
        <v>1730</v>
      </c>
      <c r="D1964" s="172" t="s">
        <v>24</v>
      </c>
      <c r="E1964" s="174">
        <v>0.95</v>
      </c>
      <c r="F1964" s="174">
        <v>10.27</v>
      </c>
      <c r="G1964" s="174">
        <v>11.22</v>
      </c>
    </row>
    <row r="1965" spans="1:7" ht="25.5" x14ac:dyDescent="0.2">
      <c r="A1965" s="172" t="s">
        <v>6101</v>
      </c>
      <c r="B1965" s="172"/>
      <c r="C1965" s="173" t="s">
        <v>1731</v>
      </c>
      <c r="D1965" s="172" t="s">
        <v>24</v>
      </c>
      <c r="E1965" s="174">
        <v>0.99</v>
      </c>
      <c r="F1965" s="174">
        <v>13.75</v>
      </c>
      <c r="G1965" s="174">
        <v>14.74</v>
      </c>
    </row>
    <row r="1966" spans="1:7" ht="25.5" x14ac:dyDescent="0.2">
      <c r="A1966" s="172" t="s">
        <v>6102</v>
      </c>
      <c r="B1966" s="172"/>
      <c r="C1966" s="173" t="s">
        <v>1732</v>
      </c>
      <c r="D1966" s="172" t="s">
        <v>4</v>
      </c>
      <c r="E1966" s="174">
        <v>212.14</v>
      </c>
      <c r="F1966" s="174">
        <v>112.56</v>
      </c>
      <c r="G1966" s="174">
        <v>324.7</v>
      </c>
    </row>
    <row r="1967" spans="1:7" ht="12.75" x14ac:dyDescent="0.2">
      <c r="A1967" s="172" t="s">
        <v>6103</v>
      </c>
      <c r="B1967" s="172"/>
      <c r="C1967" s="173" t="s">
        <v>1733</v>
      </c>
      <c r="D1967" s="172" t="s">
        <v>24</v>
      </c>
      <c r="E1967" s="174">
        <v>485.71</v>
      </c>
      <c r="F1967" s="174">
        <v>14.07</v>
      </c>
      <c r="G1967" s="174">
        <v>499.78</v>
      </c>
    </row>
    <row r="1968" spans="1:7" x14ac:dyDescent="0.25">
      <c r="A1968" s="163" t="s">
        <v>1734</v>
      </c>
      <c r="B1968" s="164" t="s">
        <v>1735</v>
      </c>
      <c r="C1968" s="165"/>
      <c r="D1968" s="166"/>
      <c r="E1968" s="166"/>
      <c r="F1968" s="166"/>
      <c r="G1968" s="166"/>
    </row>
    <row r="1969" spans="1:7" x14ac:dyDescent="0.25">
      <c r="A1969" s="167" t="s">
        <v>6104</v>
      </c>
      <c r="B1969" s="168" t="s">
        <v>1736</v>
      </c>
      <c r="C1969" s="169"/>
      <c r="D1969" s="170"/>
      <c r="E1969" s="171"/>
      <c r="F1969" s="171"/>
      <c r="G1969" s="171"/>
    </row>
    <row r="1970" spans="1:7" ht="25.5" x14ac:dyDescent="0.2">
      <c r="A1970" s="172" t="s">
        <v>6105</v>
      </c>
      <c r="B1970" s="172"/>
      <c r="C1970" s="173" t="s">
        <v>1737</v>
      </c>
      <c r="D1970" s="172" t="s">
        <v>24</v>
      </c>
      <c r="E1970" s="174">
        <v>22.36</v>
      </c>
      <c r="F1970" s="174">
        <v>4.24</v>
      </c>
      <c r="G1970" s="174">
        <v>26.6</v>
      </c>
    </row>
    <row r="1971" spans="1:7" ht="25.5" x14ac:dyDescent="0.2">
      <c r="A1971" s="172" t="s">
        <v>6106</v>
      </c>
      <c r="B1971" s="172"/>
      <c r="C1971" s="173" t="s">
        <v>1738</v>
      </c>
      <c r="D1971" s="172" t="s">
        <v>134</v>
      </c>
      <c r="E1971" s="174">
        <v>953.41</v>
      </c>
      <c r="F1971" s="174">
        <v>101.69</v>
      </c>
      <c r="G1971" s="174">
        <v>1055.0999999999999</v>
      </c>
    </row>
    <row r="1972" spans="1:7" ht="25.5" x14ac:dyDescent="0.2">
      <c r="A1972" s="172" t="s">
        <v>6107</v>
      </c>
      <c r="B1972" s="172"/>
      <c r="C1972" s="173" t="s">
        <v>1739</v>
      </c>
      <c r="D1972" s="172" t="s">
        <v>4</v>
      </c>
      <c r="E1972" s="174">
        <v>1009.77</v>
      </c>
      <c r="F1972" s="174">
        <v>1256.8699999999999</v>
      </c>
      <c r="G1972" s="174">
        <v>2266.64</v>
      </c>
    </row>
    <row r="1973" spans="1:7" ht="12.75" x14ac:dyDescent="0.2">
      <c r="A1973" s="172" t="s">
        <v>6108</v>
      </c>
      <c r="B1973" s="172"/>
      <c r="C1973" s="173" t="s">
        <v>1740</v>
      </c>
      <c r="D1973" s="172" t="s">
        <v>134</v>
      </c>
      <c r="E1973" s="174">
        <v>864.7</v>
      </c>
      <c r="F1973" s="174">
        <v>101.69</v>
      </c>
      <c r="G1973" s="174">
        <v>966.39</v>
      </c>
    </row>
    <row r="1974" spans="1:7" ht="25.5" x14ac:dyDescent="0.2">
      <c r="A1974" s="172" t="s">
        <v>6109</v>
      </c>
      <c r="B1974" s="172"/>
      <c r="C1974" s="173" t="s">
        <v>1741</v>
      </c>
      <c r="D1974" s="172" t="s">
        <v>24</v>
      </c>
      <c r="E1974" s="174">
        <v>102.36</v>
      </c>
      <c r="F1974" s="174">
        <v>19.52</v>
      </c>
      <c r="G1974" s="174">
        <v>121.88</v>
      </c>
    </row>
    <row r="1975" spans="1:7" x14ac:dyDescent="0.25">
      <c r="A1975" s="167" t="s">
        <v>6110</v>
      </c>
      <c r="B1975" s="168" t="s">
        <v>1742</v>
      </c>
      <c r="C1975" s="169"/>
      <c r="D1975" s="170"/>
      <c r="E1975" s="171"/>
      <c r="F1975" s="171"/>
      <c r="G1975" s="171"/>
    </row>
    <row r="1976" spans="1:7" ht="25.5" x14ac:dyDescent="0.2">
      <c r="A1976" s="172" t="s">
        <v>6111</v>
      </c>
      <c r="B1976" s="172"/>
      <c r="C1976" s="173" t="s">
        <v>1743</v>
      </c>
      <c r="D1976" s="172" t="s">
        <v>4</v>
      </c>
      <c r="E1976" s="174">
        <v>2763.33</v>
      </c>
      <c r="F1976" s="174">
        <v>0</v>
      </c>
      <c r="G1976" s="174">
        <v>2763.33</v>
      </c>
    </row>
    <row r="1977" spans="1:7" x14ac:dyDescent="0.25">
      <c r="A1977" s="167" t="s">
        <v>6112</v>
      </c>
      <c r="B1977" s="168" t="s">
        <v>1744</v>
      </c>
      <c r="C1977" s="169"/>
      <c r="D1977" s="170"/>
      <c r="E1977" s="171"/>
      <c r="F1977" s="171"/>
      <c r="G1977" s="171"/>
    </row>
    <row r="1978" spans="1:7" ht="12.75" x14ac:dyDescent="0.2">
      <c r="A1978" s="172" t="s">
        <v>6113</v>
      </c>
      <c r="B1978" s="172"/>
      <c r="C1978" s="173" t="s">
        <v>1745</v>
      </c>
      <c r="D1978" s="172" t="s">
        <v>51</v>
      </c>
      <c r="E1978" s="174">
        <v>60.6</v>
      </c>
      <c r="F1978" s="174">
        <v>60.28</v>
      </c>
      <c r="G1978" s="174">
        <v>120.88</v>
      </c>
    </row>
    <row r="1979" spans="1:7" ht="25.5" x14ac:dyDescent="0.2">
      <c r="A1979" s="172" t="s">
        <v>6114</v>
      </c>
      <c r="B1979" s="172"/>
      <c r="C1979" s="173" t="s">
        <v>1746</v>
      </c>
      <c r="D1979" s="172" t="s">
        <v>4</v>
      </c>
      <c r="E1979" s="174">
        <v>283.04000000000002</v>
      </c>
      <c r="F1979" s="174">
        <v>13.69</v>
      </c>
      <c r="G1979" s="174">
        <v>296.73</v>
      </c>
    </row>
    <row r="1980" spans="1:7" ht="12.75" x14ac:dyDescent="0.2">
      <c r="A1980" s="172" t="s">
        <v>6115</v>
      </c>
      <c r="B1980" s="172"/>
      <c r="C1980" s="173" t="s">
        <v>1747</v>
      </c>
      <c r="D1980" s="172" t="s">
        <v>24</v>
      </c>
      <c r="E1980" s="174">
        <v>82.63</v>
      </c>
      <c r="F1980" s="174">
        <v>36.35</v>
      </c>
      <c r="G1980" s="174">
        <v>118.98</v>
      </c>
    </row>
    <row r="1981" spans="1:7" ht="25.5" x14ac:dyDescent="0.2">
      <c r="A1981" s="172" t="s">
        <v>6116</v>
      </c>
      <c r="B1981" s="172"/>
      <c r="C1981" s="173" t="s">
        <v>1748</v>
      </c>
      <c r="D1981" s="172" t="s">
        <v>4</v>
      </c>
      <c r="E1981" s="174">
        <v>315.75</v>
      </c>
      <c r="F1981" s="174">
        <v>19.239999999999998</v>
      </c>
      <c r="G1981" s="174">
        <v>334.99</v>
      </c>
    </row>
    <row r="1982" spans="1:7" ht="25.5" x14ac:dyDescent="0.2">
      <c r="A1982" s="172" t="s">
        <v>19632</v>
      </c>
      <c r="B1982" s="172"/>
      <c r="C1982" s="173" t="s">
        <v>19444</v>
      </c>
      <c r="D1982" s="172" t="s">
        <v>4</v>
      </c>
      <c r="E1982" s="174">
        <v>580.57000000000005</v>
      </c>
      <c r="F1982" s="174">
        <v>28.85</v>
      </c>
      <c r="G1982" s="174">
        <v>609.41999999999996</v>
      </c>
    </row>
    <row r="1983" spans="1:7" x14ac:dyDescent="0.25">
      <c r="A1983" s="167" t="s">
        <v>6117</v>
      </c>
      <c r="B1983" s="168" t="s">
        <v>1749</v>
      </c>
      <c r="C1983" s="169"/>
      <c r="D1983" s="170"/>
      <c r="E1983" s="171"/>
      <c r="F1983" s="171"/>
      <c r="G1983" s="171"/>
    </row>
    <row r="1984" spans="1:7" ht="12.75" x14ac:dyDescent="0.2">
      <c r="A1984" s="172" t="s">
        <v>6118</v>
      </c>
      <c r="B1984" s="172"/>
      <c r="C1984" s="173" t="s">
        <v>1750</v>
      </c>
      <c r="D1984" s="172" t="s">
        <v>134</v>
      </c>
      <c r="E1984" s="174">
        <v>2667.88</v>
      </c>
      <c r="F1984" s="174">
        <v>135.02000000000001</v>
      </c>
      <c r="G1984" s="174">
        <v>2802.9</v>
      </c>
    </row>
    <row r="1985" spans="1:7" ht="12.75" x14ac:dyDescent="0.2">
      <c r="A1985" s="172" t="s">
        <v>6119</v>
      </c>
      <c r="B1985" s="172"/>
      <c r="C1985" s="173" t="s">
        <v>1751</v>
      </c>
      <c r="D1985" s="172" t="s">
        <v>134</v>
      </c>
      <c r="E1985" s="174">
        <v>1044.06</v>
      </c>
      <c r="F1985" s="174">
        <v>135.02000000000001</v>
      </c>
      <c r="G1985" s="174">
        <v>1179.08</v>
      </c>
    </row>
    <row r="1986" spans="1:7" ht="12.75" x14ac:dyDescent="0.2">
      <c r="A1986" s="172" t="s">
        <v>6120</v>
      </c>
      <c r="B1986" s="172"/>
      <c r="C1986" s="173" t="s">
        <v>1752</v>
      </c>
      <c r="D1986" s="172" t="s">
        <v>134</v>
      </c>
      <c r="E1986" s="174">
        <v>685.64</v>
      </c>
      <c r="F1986" s="174">
        <v>135.02000000000001</v>
      </c>
      <c r="G1986" s="174">
        <v>820.66</v>
      </c>
    </row>
    <row r="1987" spans="1:7" ht="25.5" x14ac:dyDescent="0.2">
      <c r="A1987" s="172" t="s">
        <v>6121</v>
      </c>
      <c r="B1987" s="172"/>
      <c r="C1987" s="173" t="s">
        <v>1753</v>
      </c>
      <c r="D1987" s="172" t="s">
        <v>134</v>
      </c>
      <c r="E1987" s="174">
        <v>994.55</v>
      </c>
      <c r="F1987" s="174">
        <v>135.02000000000001</v>
      </c>
      <c r="G1987" s="174">
        <v>1129.57</v>
      </c>
    </row>
    <row r="1988" spans="1:7" x14ac:dyDescent="0.25">
      <c r="A1988" s="167" t="s">
        <v>6122</v>
      </c>
      <c r="B1988" s="168" t="s">
        <v>1754</v>
      </c>
      <c r="C1988" s="169"/>
      <c r="D1988" s="170"/>
      <c r="E1988" s="171"/>
      <c r="F1988" s="171"/>
      <c r="G1988" s="171"/>
    </row>
    <row r="1989" spans="1:7" ht="25.5" x14ac:dyDescent="0.2">
      <c r="A1989" s="172" t="s">
        <v>6123</v>
      </c>
      <c r="B1989" s="172"/>
      <c r="C1989" s="173" t="s">
        <v>1755</v>
      </c>
      <c r="D1989" s="172" t="s">
        <v>134</v>
      </c>
      <c r="E1989" s="174">
        <v>2935.06</v>
      </c>
      <c r="F1989" s="174">
        <v>214.9</v>
      </c>
      <c r="G1989" s="174">
        <v>3149.96</v>
      </c>
    </row>
    <row r="1990" spans="1:7" ht="25.5" x14ac:dyDescent="0.2">
      <c r="A1990" s="172" t="s">
        <v>6124</v>
      </c>
      <c r="B1990" s="172"/>
      <c r="C1990" s="173" t="s">
        <v>1756</v>
      </c>
      <c r="D1990" s="172" t="s">
        <v>134</v>
      </c>
      <c r="E1990" s="174">
        <v>4400.7299999999996</v>
      </c>
      <c r="F1990" s="174">
        <v>214.9</v>
      </c>
      <c r="G1990" s="174">
        <v>4615.63</v>
      </c>
    </row>
    <row r="1991" spans="1:7" ht="12.75" x14ac:dyDescent="0.2">
      <c r="A1991" s="172" t="s">
        <v>6125</v>
      </c>
      <c r="B1991" s="172"/>
      <c r="C1991" s="173" t="s">
        <v>1757</v>
      </c>
      <c r="D1991" s="172" t="s">
        <v>4</v>
      </c>
      <c r="E1991" s="174">
        <v>1457.15</v>
      </c>
      <c r="F1991" s="174">
        <v>31.88</v>
      </c>
      <c r="G1991" s="174">
        <v>1489.03</v>
      </c>
    </row>
    <row r="1992" spans="1:7" ht="12.75" x14ac:dyDescent="0.2">
      <c r="A1992" s="172" t="s">
        <v>6126</v>
      </c>
      <c r="B1992" s="172"/>
      <c r="C1992" s="173" t="s">
        <v>1758</v>
      </c>
      <c r="D1992" s="172" t="s">
        <v>4</v>
      </c>
      <c r="E1992" s="174">
        <v>968.61</v>
      </c>
      <c r="F1992" s="174">
        <v>31.88</v>
      </c>
      <c r="G1992" s="174">
        <v>1000.49</v>
      </c>
    </row>
    <row r="1993" spans="1:7" x14ac:dyDescent="0.25">
      <c r="A1993" s="167" t="s">
        <v>6127</v>
      </c>
      <c r="B1993" s="168" t="s">
        <v>1759</v>
      </c>
      <c r="C1993" s="169"/>
      <c r="D1993" s="170"/>
      <c r="E1993" s="171"/>
      <c r="F1993" s="171"/>
      <c r="G1993" s="171"/>
    </row>
    <row r="1994" spans="1:7" ht="25.5" x14ac:dyDescent="0.2">
      <c r="A1994" s="172" t="s">
        <v>6128</v>
      </c>
      <c r="B1994" s="172"/>
      <c r="C1994" s="173" t="s">
        <v>1760</v>
      </c>
      <c r="D1994" s="172" t="s">
        <v>24</v>
      </c>
      <c r="E1994" s="174">
        <v>9.57</v>
      </c>
      <c r="F1994" s="174">
        <v>0</v>
      </c>
      <c r="G1994" s="174">
        <v>9.57</v>
      </c>
    </row>
    <row r="1995" spans="1:7" x14ac:dyDescent="0.25">
      <c r="A1995" s="163" t="s">
        <v>1761</v>
      </c>
      <c r="B1995" s="164" t="s">
        <v>1762</v>
      </c>
      <c r="C1995" s="165"/>
      <c r="D1995" s="166"/>
      <c r="E1995" s="166"/>
      <c r="F1995" s="166"/>
      <c r="G1995" s="166"/>
    </row>
    <row r="1996" spans="1:7" x14ac:dyDescent="0.25">
      <c r="A1996" s="167" t="s">
        <v>6129</v>
      </c>
      <c r="B1996" s="168" t="s">
        <v>1763</v>
      </c>
      <c r="C1996" s="169"/>
      <c r="D1996" s="170"/>
      <c r="E1996" s="171"/>
      <c r="F1996" s="171"/>
      <c r="G1996" s="171"/>
    </row>
    <row r="1997" spans="1:7" ht="25.5" x14ac:dyDescent="0.2">
      <c r="A1997" s="172" t="s">
        <v>19633</v>
      </c>
      <c r="B1997" s="172"/>
      <c r="C1997" s="173" t="s">
        <v>19445</v>
      </c>
      <c r="D1997" s="172" t="s">
        <v>134</v>
      </c>
      <c r="E1997" s="174">
        <v>99734.82</v>
      </c>
      <c r="F1997" s="174">
        <v>160.69</v>
      </c>
      <c r="G1997" s="174">
        <v>99895.51</v>
      </c>
    </row>
    <row r="1998" spans="1:7" ht="25.5" x14ac:dyDescent="0.2">
      <c r="A1998" s="172" t="s">
        <v>19634</v>
      </c>
      <c r="B1998" s="172"/>
      <c r="C1998" s="173" t="s">
        <v>19446</v>
      </c>
      <c r="D1998" s="172" t="s">
        <v>134</v>
      </c>
      <c r="E1998" s="174">
        <v>80775.5</v>
      </c>
      <c r="F1998" s="174">
        <v>160.69</v>
      </c>
      <c r="G1998" s="174">
        <v>80936.19</v>
      </c>
    </row>
    <row r="1999" spans="1:7" ht="25.5" x14ac:dyDescent="0.2">
      <c r="A1999" s="172" t="s">
        <v>6130</v>
      </c>
      <c r="B1999" s="172"/>
      <c r="C1999" s="173" t="s">
        <v>1764</v>
      </c>
      <c r="D1999" s="172" t="s">
        <v>134</v>
      </c>
      <c r="E1999" s="174">
        <v>75014.06</v>
      </c>
      <c r="F1999" s="174">
        <v>321.38</v>
      </c>
      <c r="G1999" s="174">
        <v>75335.44</v>
      </c>
    </row>
    <row r="2000" spans="1:7" x14ac:dyDescent="0.25">
      <c r="A2000" s="167" t="s">
        <v>6131</v>
      </c>
      <c r="B2000" s="168" t="s">
        <v>1765</v>
      </c>
      <c r="C2000" s="169"/>
      <c r="D2000" s="170"/>
      <c r="E2000" s="171"/>
      <c r="F2000" s="171"/>
      <c r="G2000" s="171"/>
    </row>
    <row r="2001" spans="1:7" ht="25.5" x14ac:dyDescent="0.2">
      <c r="A2001" s="172" t="s">
        <v>6132</v>
      </c>
      <c r="B2001" s="172"/>
      <c r="C2001" s="173" t="s">
        <v>1766</v>
      </c>
      <c r="D2001" s="172" t="s">
        <v>4</v>
      </c>
      <c r="E2001" s="174">
        <v>98.97</v>
      </c>
      <c r="F2001" s="174">
        <v>105.11</v>
      </c>
      <c r="G2001" s="174">
        <v>204.08</v>
      </c>
    </row>
    <row r="2002" spans="1:7" ht="25.5" x14ac:dyDescent="0.2">
      <c r="A2002" s="172" t="s">
        <v>6133</v>
      </c>
      <c r="B2002" s="172"/>
      <c r="C2002" s="173" t="s">
        <v>1767</v>
      </c>
      <c r="D2002" s="172" t="s">
        <v>4</v>
      </c>
      <c r="E2002" s="174">
        <v>154.32</v>
      </c>
      <c r="F2002" s="174">
        <v>105.11</v>
      </c>
      <c r="G2002" s="174">
        <v>259.43</v>
      </c>
    </row>
    <row r="2003" spans="1:7" ht="25.5" x14ac:dyDescent="0.2">
      <c r="A2003" s="172" t="s">
        <v>6134</v>
      </c>
      <c r="B2003" s="172"/>
      <c r="C2003" s="173" t="s">
        <v>1768</v>
      </c>
      <c r="D2003" s="172" t="s">
        <v>4</v>
      </c>
      <c r="E2003" s="174">
        <v>379.42</v>
      </c>
      <c r="F2003" s="174">
        <v>119.76</v>
      </c>
      <c r="G2003" s="174">
        <v>499.18</v>
      </c>
    </row>
    <row r="2004" spans="1:7" ht="25.5" x14ac:dyDescent="0.2">
      <c r="A2004" s="172" t="s">
        <v>6135</v>
      </c>
      <c r="B2004" s="172"/>
      <c r="C2004" s="173" t="s">
        <v>1769</v>
      </c>
      <c r="D2004" s="172" t="s">
        <v>4</v>
      </c>
      <c r="E2004" s="174">
        <v>1381.44</v>
      </c>
      <c r="F2004" s="174">
        <v>119.76</v>
      </c>
      <c r="G2004" s="174">
        <v>1501.2</v>
      </c>
    </row>
    <row r="2005" spans="1:7" ht="25.5" x14ac:dyDescent="0.2">
      <c r="A2005" s="172" t="s">
        <v>6136</v>
      </c>
      <c r="B2005" s="172"/>
      <c r="C2005" s="173" t="s">
        <v>1770</v>
      </c>
      <c r="D2005" s="172" t="s">
        <v>4</v>
      </c>
      <c r="E2005" s="174">
        <v>996.95</v>
      </c>
      <c r="F2005" s="174">
        <v>119.76</v>
      </c>
      <c r="G2005" s="174">
        <v>1116.71</v>
      </c>
    </row>
    <row r="2006" spans="1:7" ht="25.5" x14ac:dyDescent="0.2">
      <c r="A2006" s="172" t="s">
        <v>6137</v>
      </c>
      <c r="B2006" s="172"/>
      <c r="C2006" s="173" t="s">
        <v>1771</v>
      </c>
      <c r="D2006" s="172" t="s">
        <v>4</v>
      </c>
      <c r="E2006" s="174">
        <v>344.54</v>
      </c>
      <c r="F2006" s="174">
        <v>89.82</v>
      </c>
      <c r="G2006" s="174">
        <v>434.36</v>
      </c>
    </row>
    <row r="2007" spans="1:7" ht="25.5" x14ac:dyDescent="0.2">
      <c r="A2007" s="172" t="s">
        <v>6138</v>
      </c>
      <c r="B2007" s="172"/>
      <c r="C2007" s="173" t="s">
        <v>1772</v>
      </c>
      <c r="D2007" s="172" t="s">
        <v>4</v>
      </c>
      <c r="E2007" s="174">
        <v>1569.06</v>
      </c>
      <c r="F2007" s="174">
        <v>126.28</v>
      </c>
      <c r="G2007" s="174">
        <v>1695.34</v>
      </c>
    </row>
    <row r="2008" spans="1:7" ht="25.5" x14ac:dyDescent="0.2">
      <c r="A2008" s="172" t="s">
        <v>6139</v>
      </c>
      <c r="B2008" s="172"/>
      <c r="C2008" s="173" t="s">
        <v>1773</v>
      </c>
      <c r="D2008" s="172" t="s">
        <v>4</v>
      </c>
      <c r="E2008" s="174">
        <v>479.92</v>
      </c>
      <c r="F2008" s="174">
        <v>119.76</v>
      </c>
      <c r="G2008" s="174">
        <v>599.67999999999995</v>
      </c>
    </row>
    <row r="2009" spans="1:7" ht="25.5" x14ac:dyDescent="0.2">
      <c r="A2009" s="172" t="s">
        <v>6140</v>
      </c>
      <c r="B2009" s="172"/>
      <c r="C2009" s="173" t="s">
        <v>1774</v>
      </c>
      <c r="D2009" s="172" t="s">
        <v>4</v>
      </c>
      <c r="E2009" s="174">
        <v>58.57</v>
      </c>
      <c r="F2009" s="174">
        <v>59.88</v>
      </c>
      <c r="G2009" s="174">
        <v>118.45</v>
      </c>
    </row>
    <row r="2010" spans="1:7" ht="25.5" x14ac:dyDescent="0.2">
      <c r="A2010" s="172" t="s">
        <v>6141</v>
      </c>
      <c r="B2010" s="172"/>
      <c r="C2010" s="173" t="s">
        <v>1775</v>
      </c>
      <c r="D2010" s="172" t="s">
        <v>4</v>
      </c>
      <c r="E2010" s="174">
        <v>125.56</v>
      </c>
      <c r="F2010" s="174">
        <v>105.11</v>
      </c>
      <c r="G2010" s="174">
        <v>230.67</v>
      </c>
    </row>
    <row r="2011" spans="1:7" ht="12.75" x14ac:dyDescent="0.2">
      <c r="A2011" s="172" t="s">
        <v>6142</v>
      </c>
      <c r="B2011" s="172"/>
      <c r="C2011" s="173" t="s">
        <v>1776</v>
      </c>
      <c r="D2011" s="172" t="s">
        <v>4</v>
      </c>
      <c r="E2011" s="174">
        <v>301.56</v>
      </c>
      <c r="F2011" s="174">
        <v>119.76</v>
      </c>
      <c r="G2011" s="174">
        <v>421.32</v>
      </c>
    </row>
    <row r="2012" spans="1:7" x14ac:dyDescent="0.25">
      <c r="A2012" s="167" t="s">
        <v>6143</v>
      </c>
      <c r="B2012" s="168" t="s">
        <v>1777</v>
      </c>
      <c r="C2012" s="169"/>
      <c r="D2012" s="170"/>
      <c r="E2012" s="171"/>
      <c r="F2012" s="171"/>
      <c r="G2012" s="171"/>
    </row>
    <row r="2013" spans="1:7" ht="12.75" x14ac:dyDescent="0.2">
      <c r="A2013" s="172" t="s">
        <v>6144</v>
      </c>
      <c r="B2013" s="172"/>
      <c r="C2013" s="173" t="s">
        <v>1778</v>
      </c>
      <c r="D2013" s="172" t="s">
        <v>4</v>
      </c>
      <c r="E2013" s="174">
        <v>10.3</v>
      </c>
      <c r="F2013" s="174">
        <v>8.98</v>
      </c>
      <c r="G2013" s="174">
        <v>19.28</v>
      </c>
    </row>
    <row r="2014" spans="1:7" ht="12.75" x14ac:dyDescent="0.2">
      <c r="A2014" s="172" t="s">
        <v>6145</v>
      </c>
      <c r="B2014" s="172"/>
      <c r="C2014" s="173" t="s">
        <v>1779</v>
      </c>
      <c r="D2014" s="172" t="s">
        <v>4</v>
      </c>
      <c r="E2014" s="174">
        <v>19.420000000000002</v>
      </c>
      <c r="F2014" s="174">
        <v>8.98</v>
      </c>
      <c r="G2014" s="174">
        <v>28.4</v>
      </c>
    </row>
    <row r="2015" spans="1:7" ht="12.75" x14ac:dyDescent="0.2">
      <c r="A2015" s="172" t="s">
        <v>6146</v>
      </c>
      <c r="B2015" s="172"/>
      <c r="C2015" s="173" t="s">
        <v>1780</v>
      </c>
      <c r="D2015" s="172" t="s">
        <v>4</v>
      </c>
      <c r="E2015" s="174">
        <v>33.24</v>
      </c>
      <c r="F2015" s="174">
        <v>8.98</v>
      </c>
      <c r="G2015" s="174">
        <v>42.22</v>
      </c>
    </row>
    <row r="2016" spans="1:7" ht="12.75" x14ac:dyDescent="0.2">
      <c r="A2016" s="172" t="s">
        <v>6147</v>
      </c>
      <c r="B2016" s="172"/>
      <c r="C2016" s="173" t="s">
        <v>1781</v>
      </c>
      <c r="D2016" s="172" t="s">
        <v>4</v>
      </c>
      <c r="E2016" s="174">
        <v>45.28</v>
      </c>
      <c r="F2016" s="174">
        <v>8.98</v>
      </c>
      <c r="G2016" s="174">
        <v>54.26</v>
      </c>
    </row>
    <row r="2017" spans="1:7" x14ac:dyDescent="0.25">
      <c r="A2017" s="167" t="s">
        <v>6148</v>
      </c>
      <c r="B2017" s="168" t="s">
        <v>1782</v>
      </c>
      <c r="C2017" s="169"/>
      <c r="D2017" s="170"/>
      <c r="E2017" s="171"/>
      <c r="F2017" s="171"/>
      <c r="G2017" s="171"/>
    </row>
    <row r="2018" spans="1:7" ht="25.5" x14ac:dyDescent="0.2">
      <c r="A2018" s="172" t="s">
        <v>6149</v>
      </c>
      <c r="B2018" s="172"/>
      <c r="C2018" s="173" t="s">
        <v>1783</v>
      </c>
      <c r="D2018" s="172" t="s">
        <v>4</v>
      </c>
      <c r="E2018" s="174">
        <v>14.93</v>
      </c>
      <c r="F2018" s="174">
        <v>5.99</v>
      </c>
      <c r="G2018" s="174">
        <v>20.92</v>
      </c>
    </row>
    <row r="2019" spans="1:7" ht="25.5" x14ac:dyDescent="0.2">
      <c r="A2019" s="172" t="s">
        <v>6150</v>
      </c>
      <c r="B2019" s="172"/>
      <c r="C2019" s="173" t="s">
        <v>1784</v>
      </c>
      <c r="D2019" s="172" t="s">
        <v>4</v>
      </c>
      <c r="E2019" s="174">
        <v>17.23</v>
      </c>
      <c r="F2019" s="174">
        <v>5.99</v>
      </c>
      <c r="G2019" s="174">
        <v>23.22</v>
      </c>
    </row>
    <row r="2020" spans="1:7" ht="12.75" x14ac:dyDescent="0.2">
      <c r="A2020" s="172" t="s">
        <v>6151</v>
      </c>
      <c r="B2020" s="172"/>
      <c r="C2020" s="173" t="s">
        <v>1785</v>
      </c>
      <c r="D2020" s="172" t="s">
        <v>4</v>
      </c>
      <c r="E2020" s="174">
        <v>64.41</v>
      </c>
      <c r="F2020" s="174">
        <v>8.93</v>
      </c>
      <c r="G2020" s="174">
        <v>73.34</v>
      </c>
    </row>
    <row r="2021" spans="1:7" ht="12.75" x14ac:dyDescent="0.2">
      <c r="A2021" s="172" t="s">
        <v>6152</v>
      </c>
      <c r="B2021" s="172"/>
      <c r="C2021" s="173" t="s">
        <v>1786</v>
      </c>
      <c r="D2021" s="172" t="s">
        <v>4</v>
      </c>
      <c r="E2021" s="174">
        <v>54.27</v>
      </c>
      <c r="F2021" s="174">
        <v>5.99</v>
      </c>
      <c r="G2021" s="174">
        <v>60.26</v>
      </c>
    </row>
    <row r="2022" spans="1:7" ht="25.5" x14ac:dyDescent="0.2">
      <c r="A2022" s="172" t="s">
        <v>6153</v>
      </c>
      <c r="B2022" s="172"/>
      <c r="C2022" s="173" t="s">
        <v>1787</v>
      </c>
      <c r="D2022" s="172" t="s">
        <v>4</v>
      </c>
      <c r="E2022" s="174">
        <v>47.26</v>
      </c>
      <c r="F2022" s="174">
        <v>22.46</v>
      </c>
      <c r="G2022" s="174">
        <v>69.72</v>
      </c>
    </row>
    <row r="2023" spans="1:7" ht="25.5" x14ac:dyDescent="0.2">
      <c r="A2023" s="172" t="s">
        <v>6154</v>
      </c>
      <c r="B2023" s="172"/>
      <c r="C2023" s="173" t="s">
        <v>1788</v>
      </c>
      <c r="D2023" s="172" t="s">
        <v>4</v>
      </c>
      <c r="E2023" s="174">
        <v>32.89</v>
      </c>
      <c r="F2023" s="174">
        <v>22.46</v>
      </c>
      <c r="G2023" s="174">
        <v>55.35</v>
      </c>
    </row>
    <row r="2024" spans="1:7" ht="12.75" x14ac:dyDescent="0.2">
      <c r="A2024" s="172" t="s">
        <v>6155</v>
      </c>
      <c r="B2024" s="172"/>
      <c r="C2024" s="173" t="s">
        <v>1789</v>
      </c>
      <c r="D2024" s="172" t="s">
        <v>4</v>
      </c>
      <c r="E2024" s="174">
        <v>58.23</v>
      </c>
      <c r="F2024" s="174">
        <v>5.99</v>
      </c>
      <c r="G2024" s="174">
        <v>64.22</v>
      </c>
    </row>
    <row r="2025" spans="1:7" ht="12.75" x14ac:dyDescent="0.2">
      <c r="A2025" s="172" t="s">
        <v>6156</v>
      </c>
      <c r="B2025" s="172"/>
      <c r="C2025" s="173" t="s">
        <v>1790</v>
      </c>
      <c r="D2025" s="172" t="s">
        <v>4</v>
      </c>
      <c r="E2025" s="174">
        <v>89.21</v>
      </c>
      <c r="F2025" s="174">
        <v>5.99</v>
      </c>
      <c r="G2025" s="174">
        <v>95.2</v>
      </c>
    </row>
    <row r="2026" spans="1:7" x14ac:dyDescent="0.25">
      <c r="A2026" s="167" t="s">
        <v>6157</v>
      </c>
      <c r="B2026" s="168" t="s">
        <v>1791</v>
      </c>
      <c r="C2026" s="169"/>
      <c r="D2026" s="170"/>
      <c r="E2026" s="171"/>
      <c r="F2026" s="171"/>
      <c r="G2026" s="171"/>
    </row>
    <row r="2027" spans="1:7" ht="25.5" x14ac:dyDescent="0.2">
      <c r="A2027" s="172" t="s">
        <v>6158</v>
      </c>
      <c r="B2027" s="172"/>
      <c r="C2027" s="173" t="s">
        <v>1792</v>
      </c>
      <c r="D2027" s="172" t="s">
        <v>134</v>
      </c>
      <c r="E2027" s="174">
        <v>334.57</v>
      </c>
      <c r="F2027" s="174">
        <v>14.98</v>
      </c>
      <c r="G2027" s="174">
        <v>349.55</v>
      </c>
    </row>
    <row r="2028" spans="1:7" ht="25.5" x14ac:dyDescent="0.2">
      <c r="A2028" s="172" t="s">
        <v>6159</v>
      </c>
      <c r="B2028" s="172"/>
      <c r="C2028" s="173" t="s">
        <v>1793</v>
      </c>
      <c r="D2028" s="172" t="s">
        <v>134</v>
      </c>
      <c r="E2028" s="174">
        <v>332.52</v>
      </c>
      <c r="F2028" s="174">
        <v>14.98</v>
      </c>
      <c r="G2028" s="174">
        <v>347.5</v>
      </c>
    </row>
    <row r="2029" spans="1:7" ht="25.5" x14ac:dyDescent="0.2">
      <c r="A2029" s="172" t="s">
        <v>6160</v>
      </c>
      <c r="B2029" s="172"/>
      <c r="C2029" s="173" t="s">
        <v>1794</v>
      </c>
      <c r="D2029" s="172" t="s">
        <v>134</v>
      </c>
      <c r="E2029" s="174">
        <v>370.49</v>
      </c>
      <c r="F2029" s="174">
        <v>14.98</v>
      </c>
      <c r="G2029" s="174">
        <v>385.47</v>
      </c>
    </row>
    <row r="2030" spans="1:7" ht="25.5" x14ac:dyDescent="0.2">
      <c r="A2030" s="172" t="s">
        <v>6161</v>
      </c>
      <c r="B2030" s="172"/>
      <c r="C2030" s="173" t="s">
        <v>1795</v>
      </c>
      <c r="D2030" s="172" t="s">
        <v>134</v>
      </c>
      <c r="E2030" s="174">
        <v>312.70999999999998</v>
      </c>
      <c r="F2030" s="174">
        <v>14.98</v>
      </c>
      <c r="G2030" s="174">
        <v>327.69</v>
      </c>
    </row>
    <row r="2031" spans="1:7" x14ac:dyDescent="0.25">
      <c r="A2031" s="167" t="s">
        <v>6162</v>
      </c>
      <c r="B2031" s="168" t="s">
        <v>3975</v>
      </c>
      <c r="C2031" s="169"/>
      <c r="D2031" s="170"/>
      <c r="E2031" s="171"/>
      <c r="F2031" s="171"/>
      <c r="G2031" s="171"/>
    </row>
    <row r="2032" spans="1:7" ht="25.5" x14ac:dyDescent="0.2">
      <c r="A2032" s="172" t="s">
        <v>6163</v>
      </c>
      <c r="B2032" s="172"/>
      <c r="C2032" s="173" t="s">
        <v>3976</v>
      </c>
      <c r="D2032" s="172" t="s">
        <v>4</v>
      </c>
      <c r="E2032" s="174">
        <v>139.75</v>
      </c>
      <c r="F2032" s="174">
        <v>14.1</v>
      </c>
      <c r="G2032" s="174">
        <v>153.85</v>
      </c>
    </row>
    <row r="2033" spans="1:7" ht="25.5" x14ac:dyDescent="0.2">
      <c r="A2033" s="172" t="s">
        <v>6164</v>
      </c>
      <c r="B2033" s="172"/>
      <c r="C2033" s="173" t="s">
        <v>3977</v>
      </c>
      <c r="D2033" s="172" t="s">
        <v>4</v>
      </c>
      <c r="E2033" s="174">
        <v>155.91</v>
      </c>
      <c r="F2033" s="174">
        <v>14.1</v>
      </c>
      <c r="G2033" s="174">
        <v>170.01</v>
      </c>
    </row>
    <row r="2034" spans="1:7" ht="25.5" x14ac:dyDescent="0.2">
      <c r="A2034" s="172" t="s">
        <v>6165</v>
      </c>
      <c r="B2034" s="172"/>
      <c r="C2034" s="173" t="s">
        <v>3978</v>
      </c>
      <c r="D2034" s="172" t="s">
        <v>4</v>
      </c>
      <c r="E2034" s="174">
        <v>154.5</v>
      </c>
      <c r="F2034" s="174">
        <v>14.1</v>
      </c>
      <c r="G2034" s="174">
        <v>168.6</v>
      </c>
    </row>
    <row r="2035" spans="1:7" ht="25.5" x14ac:dyDescent="0.2">
      <c r="A2035" s="172" t="s">
        <v>6166</v>
      </c>
      <c r="B2035" s="172"/>
      <c r="C2035" s="173" t="s">
        <v>3979</v>
      </c>
      <c r="D2035" s="172" t="s">
        <v>4</v>
      </c>
      <c r="E2035" s="174">
        <v>160.69</v>
      </c>
      <c r="F2035" s="174">
        <v>14.1</v>
      </c>
      <c r="G2035" s="174">
        <v>174.79</v>
      </c>
    </row>
    <row r="2036" spans="1:7" ht="25.5" x14ac:dyDescent="0.2">
      <c r="A2036" s="172" t="s">
        <v>6167</v>
      </c>
      <c r="B2036" s="172"/>
      <c r="C2036" s="173" t="s">
        <v>3980</v>
      </c>
      <c r="D2036" s="172" t="s">
        <v>4</v>
      </c>
      <c r="E2036" s="174">
        <v>213.03</v>
      </c>
      <c r="F2036" s="174">
        <v>14.1</v>
      </c>
      <c r="G2036" s="174">
        <v>227.13</v>
      </c>
    </row>
    <row r="2037" spans="1:7" x14ac:dyDescent="0.25">
      <c r="A2037" s="167" t="s">
        <v>6168</v>
      </c>
      <c r="B2037" s="168" t="s">
        <v>1796</v>
      </c>
      <c r="C2037" s="169"/>
      <c r="D2037" s="170"/>
      <c r="E2037" s="171"/>
      <c r="F2037" s="171"/>
      <c r="G2037" s="171"/>
    </row>
    <row r="2038" spans="1:7" ht="25.5" x14ac:dyDescent="0.2">
      <c r="A2038" s="172" t="s">
        <v>6169</v>
      </c>
      <c r="B2038" s="172"/>
      <c r="C2038" s="173" t="s">
        <v>1797</v>
      </c>
      <c r="D2038" s="172" t="s">
        <v>4</v>
      </c>
      <c r="E2038" s="174">
        <v>111195.15</v>
      </c>
      <c r="F2038" s="174">
        <v>1173.8399999999999</v>
      </c>
      <c r="G2038" s="174">
        <v>112368.99</v>
      </c>
    </row>
    <row r="2039" spans="1:7" ht="25.5" x14ac:dyDescent="0.2">
      <c r="A2039" s="172" t="s">
        <v>6170</v>
      </c>
      <c r="B2039" s="172"/>
      <c r="C2039" s="173" t="s">
        <v>1798</v>
      </c>
      <c r="D2039" s="172" t="s">
        <v>4</v>
      </c>
      <c r="E2039" s="174">
        <v>151139.10999999999</v>
      </c>
      <c r="F2039" s="174">
        <v>1173.8399999999999</v>
      </c>
      <c r="G2039" s="174">
        <v>152312.95000000001</v>
      </c>
    </row>
    <row r="2040" spans="1:7" ht="25.5" x14ac:dyDescent="0.2">
      <c r="A2040" s="172" t="s">
        <v>6171</v>
      </c>
      <c r="B2040" s="172"/>
      <c r="C2040" s="173" t="s">
        <v>1799</v>
      </c>
      <c r="D2040" s="172" t="s">
        <v>4</v>
      </c>
      <c r="E2040" s="174">
        <v>63211.69</v>
      </c>
      <c r="F2040" s="174">
        <v>1173.8399999999999</v>
      </c>
      <c r="G2040" s="174">
        <v>64385.53</v>
      </c>
    </row>
    <row r="2041" spans="1:7" ht="25.5" x14ac:dyDescent="0.2">
      <c r="A2041" s="172" t="s">
        <v>6172</v>
      </c>
      <c r="B2041" s="172"/>
      <c r="C2041" s="173" t="s">
        <v>1800</v>
      </c>
      <c r="D2041" s="172" t="s">
        <v>4</v>
      </c>
      <c r="E2041" s="174">
        <v>76982.8</v>
      </c>
      <c r="F2041" s="174">
        <v>1173.8399999999999</v>
      </c>
      <c r="G2041" s="174">
        <v>78156.639999999999</v>
      </c>
    </row>
    <row r="2042" spans="1:7" ht="25.5" x14ac:dyDescent="0.2">
      <c r="A2042" s="172" t="s">
        <v>6173</v>
      </c>
      <c r="B2042" s="172"/>
      <c r="C2042" s="173" t="s">
        <v>1801</v>
      </c>
      <c r="D2042" s="172" t="s">
        <v>4</v>
      </c>
      <c r="E2042" s="174">
        <v>52135.75</v>
      </c>
      <c r="F2042" s="174">
        <v>627.85</v>
      </c>
      <c r="G2042" s="174">
        <v>52763.6</v>
      </c>
    </row>
    <row r="2043" spans="1:7" ht="25.5" x14ac:dyDescent="0.2">
      <c r="A2043" s="172" t="s">
        <v>6174</v>
      </c>
      <c r="B2043" s="172"/>
      <c r="C2043" s="173" t="s">
        <v>1802</v>
      </c>
      <c r="D2043" s="172" t="s">
        <v>4</v>
      </c>
      <c r="E2043" s="174">
        <v>95732.5</v>
      </c>
      <c r="F2043" s="174">
        <v>1173.8399999999999</v>
      </c>
      <c r="G2043" s="174">
        <v>96906.34</v>
      </c>
    </row>
    <row r="2044" spans="1:7" ht="25.5" x14ac:dyDescent="0.2">
      <c r="A2044" s="172" t="s">
        <v>6175</v>
      </c>
      <c r="B2044" s="172"/>
      <c r="C2044" s="173" t="s">
        <v>1803</v>
      </c>
      <c r="D2044" s="172" t="s">
        <v>4</v>
      </c>
      <c r="E2044" s="174">
        <v>192937.05</v>
      </c>
      <c r="F2044" s="174">
        <v>1299.4100000000001</v>
      </c>
      <c r="G2044" s="174">
        <v>194236.46</v>
      </c>
    </row>
    <row r="2045" spans="1:7" ht="25.5" x14ac:dyDescent="0.2">
      <c r="A2045" s="172" t="s">
        <v>6176</v>
      </c>
      <c r="B2045" s="172"/>
      <c r="C2045" s="173" t="s">
        <v>3981</v>
      </c>
      <c r="D2045" s="172" t="s">
        <v>4</v>
      </c>
      <c r="E2045" s="174">
        <v>102118.78</v>
      </c>
      <c r="F2045" s="174">
        <v>1173.8399999999999</v>
      </c>
      <c r="G2045" s="174">
        <v>103292.62</v>
      </c>
    </row>
    <row r="2046" spans="1:7" ht="25.5" x14ac:dyDescent="0.2">
      <c r="A2046" s="172" t="s">
        <v>6177</v>
      </c>
      <c r="B2046" s="172"/>
      <c r="C2046" s="173" t="s">
        <v>1804</v>
      </c>
      <c r="D2046" s="172" t="s">
        <v>4</v>
      </c>
      <c r="E2046" s="174">
        <v>236134.06</v>
      </c>
      <c r="F2046" s="174">
        <v>1277.44</v>
      </c>
      <c r="G2046" s="174">
        <v>237411.5</v>
      </c>
    </row>
    <row r="2047" spans="1:7" ht="25.5" x14ac:dyDescent="0.2">
      <c r="A2047" s="172" t="s">
        <v>6178</v>
      </c>
      <c r="B2047" s="172"/>
      <c r="C2047" s="173" t="s">
        <v>1805</v>
      </c>
      <c r="D2047" s="172" t="s">
        <v>4</v>
      </c>
      <c r="E2047" s="174">
        <v>169203.5</v>
      </c>
      <c r="F2047" s="174">
        <v>1299.4100000000001</v>
      </c>
      <c r="G2047" s="174">
        <v>170502.91</v>
      </c>
    </row>
    <row r="2048" spans="1:7" x14ac:dyDescent="0.25">
      <c r="A2048" s="167" t="s">
        <v>6179</v>
      </c>
      <c r="B2048" s="168" t="s">
        <v>1806</v>
      </c>
      <c r="C2048" s="169"/>
      <c r="D2048" s="170"/>
      <c r="E2048" s="171"/>
      <c r="F2048" s="171"/>
      <c r="G2048" s="171"/>
    </row>
    <row r="2049" spans="1:7" ht="25.5" x14ac:dyDescent="0.2">
      <c r="A2049" s="172" t="s">
        <v>6180</v>
      </c>
      <c r="B2049" s="172"/>
      <c r="C2049" s="173" t="s">
        <v>1807</v>
      </c>
      <c r="D2049" s="172" t="s">
        <v>4</v>
      </c>
      <c r="E2049" s="174">
        <v>13796.71</v>
      </c>
      <c r="F2049" s="174">
        <v>627.85</v>
      </c>
      <c r="G2049" s="174">
        <v>14424.56</v>
      </c>
    </row>
    <row r="2050" spans="1:7" ht="25.5" x14ac:dyDescent="0.2">
      <c r="A2050" s="172" t="s">
        <v>6181</v>
      </c>
      <c r="B2050" s="172"/>
      <c r="C2050" s="173" t="s">
        <v>1808</v>
      </c>
      <c r="D2050" s="172" t="s">
        <v>4</v>
      </c>
      <c r="E2050" s="174">
        <v>10108.5</v>
      </c>
      <c r="F2050" s="174">
        <v>251.14</v>
      </c>
      <c r="G2050" s="174">
        <v>10359.64</v>
      </c>
    </row>
    <row r="2051" spans="1:7" ht="25.5" x14ac:dyDescent="0.2">
      <c r="A2051" s="172" t="s">
        <v>6182</v>
      </c>
      <c r="B2051" s="172"/>
      <c r="C2051" s="173" t="s">
        <v>1809</v>
      </c>
      <c r="D2051" s="172" t="s">
        <v>4</v>
      </c>
      <c r="E2051" s="174">
        <v>10469</v>
      </c>
      <c r="F2051" s="174">
        <v>627.85</v>
      </c>
      <c r="G2051" s="174">
        <v>11096.85</v>
      </c>
    </row>
    <row r="2052" spans="1:7" ht="25.5" x14ac:dyDescent="0.2">
      <c r="A2052" s="172" t="s">
        <v>6183</v>
      </c>
      <c r="B2052" s="172"/>
      <c r="C2052" s="173" t="s">
        <v>1810</v>
      </c>
      <c r="D2052" s="172" t="s">
        <v>4</v>
      </c>
      <c r="E2052" s="174">
        <v>35314.67</v>
      </c>
      <c r="F2052" s="174">
        <v>1004.56</v>
      </c>
      <c r="G2052" s="174">
        <v>36319.230000000003</v>
      </c>
    </row>
    <row r="2053" spans="1:7" ht="25.5" x14ac:dyDescent="0.2">
      <c r="A2053" s="172" t="s">
        <v>6184</v>
      </c>
      <c r="B2053" s="172"/>
      <c r="C2053" s="173" t="s">
        <v>1811</v>
      </c>
      <c r="D2053" s="172" t="s">
        <v>4</v>
      </c>
      <c r="E2053" s="174">
        <v>68708.17</v>
      </c>
      <c r="F2053" s="174">
        <v>1004.56</v>
      </c>
      <c r="G2053" s="174">
        <v>69712.73</v>
      </c>
    </row>
    <row r="2054" spans="1:7" ht="25.5" x14ac:dyDescent="0.2">
      <c r="A2054" s="172" t="s">
        <v>6185</v>
      </c>
      <c r="B2054" s="172"/>
      <c r="C2054" s="173" t="s">
        <v>1812</v>
      </c>
      <c r="D2054" s="172" t="s">
        <v>4</v>
      </c>
      <c r="E2054" s="174">
        <v>2371.17</v>
      </c>
      <c r="F2054" s="174">
        <v>251.14</v>
      </c>
      <c r="G2054" s="174">
        <v>2622.31</v>
      </c>
    </row>
    <row r="2055" spans="1:7" ht="25.5" x14ac:dyDescent="0.2">
      <c r="A2055" s="172" t="s">
        <v>6186</v>
      </c>
      <c r="B2055" s="172"/>
      <c r="C2055" s="173" t="s">
        <v>1813</v>
      </c>
      <c r="D2055" s="172" t="s">
        <v>4</v>
      </c>
      <c r="E2055" s="174">
        <v>2570.42</v>
      </c>
      <c r="F2055" s="174">
        <v>251.14</v>
      </c>
      <c r="G2055" s="174">
        <v>2821.56</v>
      </c>
    </row>
    <row r="2056" spans="1:7" ht="25.5" x14ac:dyDescent="0.2">
      <c r="A2056" s="172" t="s">
        <v>6187</v>
      </c>
      <c r="B2056" s="172"/>
      <c r="C2056" s="173" t="s">
        <v>1814</v>
      </c>
      <c r="D2056" s="172" t="s">
        <v>4</v>
      </c>
      <c r="E2056" s="174">
        <v>5603.19</v>
      </c>
      <c r="F2056" s="174">
        <v>251.14</v>
      </c>
      <c r="G2056" s="174">
        <v>5854.33</v>
      </c>
    </row>
    <row r="2057" spans="1:7" ht="25.5" x14ac:dyDescent="0.2">
      <c r="A2057" s="172" t="s">
        <v>6188</v>
      </c>
      <c r="B2057" s="172"/>
      <c r="C2057" s="173" t="s">
        <v>1815</v>
      </c>
      <c r="D2057" s="172" t="s">
        <v>4</v>
      </c>
      <c r="E2057" s="174">
        <v>7440.24</v>
      </c>
      <c r="F2057" s="174">
        <v>627.85</v>
      </c>
      <c r="G2057" s="174">
        <v>8068.09</v>
      </c>
    </row>
    <row r="2058" spans="1:7" ht="25.5" x14ac:dyDescent="0.2">
      <c r="A2058" s="172" t="s">
        <v>6189</v>
      </c>
      <c r="B2058" s="172"/>
      <c r="C2058" s="173" t="s">
        <v>1816</v>
      </c>
      <c r="D2058" s="172" t="s">
        <v>4</v>
      </c>
      <c r="E2058" s="174">
        <v>15210.96</v>
      </c>
      <c r="F2058" s="174">
        <v>627.85</v>
      </c>
      <c r="G2058" s="174">
        <v>15838.81</v>
      </c>
    </row>
    <row r="2059" spans="1:7" ht="25.5" x14ac:dyDescent="0.2">
      <c r="A2059" s="172" t="s">
        <v>6190</v>
      </c>
      <c r="B2059" s="172"/>
      <c r="C2059" s="173" t="s">
        <v>1817</v>
      </c>
      <c r="D2059" s="172" t="s">
        <v>4</v>
      </c>
      <c r="E2059" s="174">
        <v>16625.349999999999</v>
      </c>
      <c r="F2059" s="174">
        <v>627.85</v>
      </c>
      <c r="G2059" s="174">
        <v>17253.2</v>
      </c>
    </row>
    <row r="2060" spans="1:7" ht="25.5" x14ac:dyDescent="0.2">
      <c r="A2060" s="172" t="s">
        <v>6191</v>
      </c>
      <c r="B2060" s="172"/>
      <c r="C2060" s="173" t="s">
        <v>1818</v>
      </c>
      <c r="D2060" s="172" t="s">
        <v>4</v>
      </c>
      <c r="E2060" s="174">
        <v>8262.39</v>
      </c>
      <c r="F2060" s="174">
        <v>627.85</v>
      </c>
      <c r="G2060" s="174">
        <v>8890.24</v>
      </c>
    </row>
    <row r="2061" spans="1:7" ht="25.5" x14ac:dyDescent="0.2">
      <c r="A2061" s="172" t="s">
        <v>6192</v>
      </c>
      <c r="B2061" s="172"/>
      <c r="C2061" s="173" t="s">
        <v>1819</v>
      </c>
      <c r="D2061" s="172" t="s">
        <v>4</v>
      </c>
      <c r="E2061" s="174">
        <v>47511.02</v>
      </c>
      <c r="F2061" s="174">
        <v>1004.56</v>
      </c>
      <c r="G2061" s="174">
        <v>48515.58</v>
      </c>
    </row>
    <row r="2062" spans="1:7" ht="25.5" x14ac:dyDescent="0.2">
      <c r="A2062" s="172" t="s">
        <v>6193</v>
      </c>
      <c r="B2062" s="172"/>
      <c r="C2062" s="173" t="s">
        <v>1820</v>
      </c>
      <c r="D2062" s="172" t="s">
        <v>4</v>
      </c>
      <c r="E2062" s="174">
        <v>8248.9500000000007</v>
      </c>
      <c r="F2062" s="174">
        <v>251.14</v>
      </c>
      <c r="G2062" s="174">
        <v>8500.09</v>
      </c>
    </row>
    <row r="2063" spans="1:7" ht="25.5" x14ac:dyDescent="0.2">
      <c r="A2063" s="172" t="s">
        <v>6194</v>
      </c>
      <c r="B2063" s="172"/>
      <c r="C2063" s="173" t="s">
        <v>1821</v>
      </c>
      <c r="D2063" s="172" t="s">
        <v>4</v>
      </c>
      <c r="E2063" s="174">
        <v>31370.12</v>
      </c>
      <c r="F2063" s="174">
        <v>1004.56</v>
      </c>
      <c r="G2063" s="174">
        <v>32374.68</v>
      </c>
    </row>
    <row r="2064" spans="1:7" ht="25.5" x14ac:dyDescent="0.2">
      <c r="A2064" s="172" t="s">
        <v>6195</v>
      </c>
      <c r="B2064" s="172"/>
      <c r="C2064" s="173" t="s">
        <v>1822</v>
      </c>
      <c r="D2064" s="172" t="s">
        <v>4</v>
      </c>
      <c r="E2064" s="174">
        <v>36202.82</v>
      </c>
      <c r="F2064" s="174">
        <v>1004.56</v>
      </c>
      <c r="G2064" s="174">
        <v>37207.379999999997</v>
      </c>
    </row>
    <row r="2065" spans="1:7" ht="25.5" x14ac:dyDescent="0.2">
      <c r="A2065" s="172" t="s">
        <v>6196</v>
      </c>
      <c r="B2065" s="172"/>
      <c r="C2065" s="173" t="s">
        <v>1823</v>
      </c>
      <c r="D2065" s="172" t="s">
        <v>4</v>
      </c>
      <c r="E2065" s="174">
        <v>68313.62</v>
      </c>
      <c r="F2065" s="174">
        <v>1004.56</v>
      </c>
      <c r="G2065" s="174">
        <v>69318.179999999993</v>
      </c>
    </row>
    <row r="2066" spans="1:7" ht="25.5" x14ac:dyDescent="0.2">
      <c r="A2066" s="172" t="s">
        <v>6197</v>
      </c>
      <c r="B2066" s="172"/>
      <c r="C2066" s="173" t="s">
        <v>1824</v>
      </c>
      <c r="D2066" s="172" t="s">
        <v>4</v>
      </c>
      <c r="E2066" s="174">
        <v>32757.86</v>
      </c>
      <c r="F2066" s="174">
        <v>627.85</v>
      </c>
      <c r="G2066" s="174">
        <v>33385.71</v>
      </c>
    </row>
    <row r="2067" spans="1:7" ht="25.5" x14ac:dyDescent="0.2">
      <c r="A2067" s="172" t="s">
        <v>6198</v>
      </c>
      <c r="B2067" s="172"/>
      <c r="C2067" s="173" t="s">
        <v>1825</v>
      </c>
      <c r="D2067" s="172" t="s">
        <v>4</v>
      </c>
      <c r="E2067" s="174">
        <v>11802.94</v>
      </c>
      <c r="F2067" s="174">
        <v>627.85</v>
      </c>
      <c r="G2067" s="174">
        <v>12430.79</v>
      </c>
    </row>
    <row r="2068" spans="1:7" ht="25.5" x14ac:dyDescent="0.2">
      <c r="A2068" s="172" t="s">
        <v>6199</v>
      </c>
      <c r="B2068" s="172"/>
      <c r="C2068" s="173" t="s">
        <v>1826</v>
      </c>
      <c r="D2068" s="172" t="s">
        <v>4</v>
      </c>
      <c r="E2068" s="174">
        <v>71205.72</v>
      </c>
      <c r="F2068" s="174">
        <v>1004.56</v>
      </c>
      <c r="G2068" s="174">
        <v>72210.28</v>
      </c>
    </row>
    <row r="2069" spans="1:7" ht="25.5" x14ac:dyDescent="0.2">
      <c r="A2069" s="172" t="s">
        <v>6200</v>
      </c>
      <c r="B2069" s="172"/>
      <c r="C2069" s="173" t="s">
        <v>1827</v>
      </c>
      <c r="D2069" s="172" t="s">
        <v>4</v>
      </c>
      <c r="E2069" s="174">
        <v>17565.439999999999</v>
      </c>
      <c r="F2069" s="174">
        <v>627.85</v>
      </c>
      <c r="G2069" s="174">
        <v>18193.29</v>
      </c>
    </row>
    <row r="2070" spans="1:7" ht="25.5" x14ac:dyDescent="0.2">
      <c r="A2070" s="172" t="s">
        <v>6201</v>
      </c>
      <c r="B2070" s="172"/>
      <c r="C2070" s="173" t="s">
        <v>1828</v>
      </c>
      <c r="D2070" s="172" t="s">
        <v>4</v>
      </c>
      <c r="E2070" s="174">
        <v>20099.7</v>
      </c>
      <c r="F2070" s="174">
        <v>627.85</v>
      </c>
      <c r="G2070" s="174">
        <v>20727.55</v>
      </c>
    </row>
    <row r="2071" spans="1:7" ht="25.5" x14ac:dyDescent="0.2">
      <c r="A2071" s="172" t="s">
        <v>6202</v>
      </c>
      <c r="B2071" s="172"/>
      <c r="C2071" s="173" t="s">
        <v>1829</v>
      </c>
      <c r="D2071" s="172" t="s">
        <v>4</v>
      </c>
      <c r="E2071" s="174">
        <v>17065.72</v>
      </c>
      <c r="F2071" s="174">
        <v>251.14</v>
      </c>
      <c r="G2071" s="174">
        <v>17316.86</v>
      </c>
    </row>
    <row r="2072" spans="1:7" ht="38.25" x14ac:dyDescent="0.2">
      <c r="A2072" s="172" t="s">
        <v>6203</v>
      </c>
      <c r="B2072" s="172"/>
      <c r="C2072" s="173" t="s">
        <v>1830</v>
      </c>
      <c r="D2072" s="172" t="s">
        <v>4</v>
      </c>
      <c r="E2072" s="174">
        <v>50650.400000000001</v>
      </c>
      <c r="F2072" s="174">
        <v>1004.56</v>
      </c>
      <c r="G2072" s="174">
        <v>51654.96</v>
      </c>
    </row>
    <row r="2073" spans="1:7" ht="25.5" x14ac:dyDescent="0.2">
      <c r="A2073" s="172" t="s">
        <v>6204</v>
      </c>
      <c r="B2073" s="172"/>
      <c r="C2073" s="173" t="s">
        <v>1831</v>
      </c>
      <c r="D2073" s="172" t="s">
        <v>4</v>
      </c>
      <c r="E2073" s="174">
        <v>20361.7</v>
      </c>
      <c r="F2073" s="174">
        <v>627.85</v>
      </c>
      <c r="G2073" s="174">
        <v>20989.55</v>
      </c>
    </row>
    <row r="2074" spans="1:7" ht="38.25" x14ac:dyDescent="0.2">
      <c r="A2074" s="172" t="s">
        <v>6205</v>
      </c>
      <c r="B2074" s="172"/>
      <c r="C2074" s="173" t="s">
        <v>1832</v>
      </c>
      <c r="D2074" s="172" t="s">
        <v>4</v>
      </c>
      <c r="E2074" s="174">
        <v>40753.39</v>
      </c>
      <c r="F2074" s="174">
        <v>1004.56</v>
      </c>
      <c r="G2074" s="174">
        <v>41757.949999999997</v>
      </c>
    </row>
    <row r="2075" spans="1:7" x14ac:dyDescent="0.25">
      <c r="A2075" s="167" t="s">
        <v>6206</v>
      </c>
      <c r="B2075" s="168" t="s">
        <v>1833</v>
      </c>
      <c r="C2075" s="169"/>
      <c r="D2075" s="170"/>
      <c r="E2075" s="171"/>
      <c r="F2075" s="171"/>
      <c r="G2075" s="171"/>
    </row>
    <row r="2076" spans="1:7" ht="12.75" x14ac:dyDescent="0.2">
      <c r="A2076" s="172" t="s">
        <v>6207</v>
      </c>
      <c r="B2076" s="172"/>
      <c r="C2076" s="173" t="s">
        <v>1834</v>
      </c>
      <c r="D2076" s="172" t="s">
        <v>51</v>
      </c>
      <c r="E2076" s="174">
        <v>27.26</v>
      </c>
      <c r="F2076" s="174">
        <v>11.98</v>
      </c>
      <c r="G2076" s="174">
        <v>39.24</v>
      </c>
    </row>
    <row r="2077" spans="1:7" ht="12.75" x14ac:dyDescent="0.2">
      <c r="A2077" s="172" t="s">
        <v>6208</v>
      </c>
      <c r="B2077" s="172"/>
      <c r="C2077" s="173" t="s">
        <v>1835</v>
      </c>
      <c r="D2077" s="172" t="s">
        <v>4</v>
      </c>
      <c r="E2077" s="174">
        <v>30.58</v>
      </c>
      <c r="F2077" s="174">
        <v>5.99</v>
      </c>
      <c r="G2077" s="174">
        <v>36.57</v>
      </c>
    </row>
    <row r="2078" spans="1:7" ht="12.75" x14ac:dyDescent="0.2">
      <c r="A2078" s="172" t="s">
        <v>6209</v>
      </c>
      <c r="B2078" s="172"/>
      <c r="C2078" s="173" t="s">
        <v>1836</v>
      </c>
      <c r="D2078" s="172" t="s">
        <v>4</v>
      </c>
      <c r="E2078" s="174">
        <v>936.49</v>
      </c>
      <c r="F2078" s="174">
        <v>40.93</v>
      </c>
      <c r="G2078" s="174">
        <v>977.42</v>
      </c>
    </row>
    <row r="2079" spans="1:7" ht="12.75" x14ac:dyDescent="0.2">
      <c r="A2079" s="172" t="s">
        <v>6210</v>
      </c>
      <c r="B2079" s="172"/>
      <c r="C2079" s="173" t="s">
        <v>1837</v>
      </c>
      <c r="D2079" s="172" t="s">
        <v>4</v>
      </c>
      <c r="E2079" s="174">
        <v>10.78</v>
      </c>
      <c r="F2079" s="174">
        <v>5.99</v>
      </c>
      <c r="G2079" s="174">
        <v>16.77</v>
      </c>
    </row>
    <row r="2080" spans="1:7" ht="12.75" x14ac:dyDescent="0.2">
      <c r="A2080" s="172" t="s">
        <v>6211</v>
      </c>
      <c r="B2080" s="172"/>
      <c r="C2080" s="173" t="s">
        <v>1838</v>
      </c>
      <c r="D2080" s="172" t="s">
        <v>4</v>
      </c>
      <c r="E2080" s="174">
        <v>1.6</v>
      </c>
      <c r="F2080" s="174">
        <v>4.5</v>
      </c>
      <c r="G2080" s="174">
        <v>6.1</v>
      </c>
    </row>
    <row r="2081" spans="1:7" ht="12.75" x14ac:dyDescent="0.2">
      <c r="A2081" s="172" t="s">
        <v>6212</v>
      </c>
      <c r="B2081" s="172"/>
      <c r="C2081" s="173" t="s">
        <v>1839</v>
      </c>
      <c r="D2081" s="172" t="s">
        <v>4</v>
      </c>
      <c r="E2081" s="174">
        <v>11.86</v>
      </c>
      <c r="F2081" s="174">
        <v>5.99</v>
      </c>
      <c r="G2081" s="174">
        <v>17.850000000000001</v>
      </c>
    </row>
    <row r="2082" spans="1:7" ht="25.5" x14ac:dyDescent="0.2">
      <c r="A2082" s="172" t="s">
        <v>6213</v>
      </c>
      <c r="B2082" s="172"/>
      <c r="C2082" s="173" t="s">
        <v>1840</v>
      </c>
      <c r="D2082" s="172" t="s">
        <v>4</v>
      </c>
      <c r="E2082" s="174">
        <v>310.61</v>
      </c>
      <c r="F2082" s="174">
        <v>0.62</v>
      </c>
      <c r="G2082" s="174">
        <v>311.23</v>
      </c>
    </row>
    <row r="2083" spans="1:7" ht="25.5" x14ac:dyDescent="0.2">
      <c r="A2083" s="172" t="s">
        <v>6214</v>
      </c>
      <c r="B2083" s="172"/>
      <c r="C2083" s="173" t="s">
        <v>1841</v>
      </c>
      <c r="D2083" s="172" t="s">
        <v>4</v>
      </c>
      <c r="E2083" s="174">
        <v>234.36</v>
      </c>
      <c r="F2083" s="174">
        <v>14.98</v>
      </c>
      <c r="G2083" s="174">
        <v>249.34</v>
      </c>
    </row>
    <row r="2084" spans="1:7" ht="25.5" x14ac:dyDescent="0.2">
      <c r="A2084" s="172" t="s">
        <v>6215</v>
      </c>
      <c r="B2084" s="172"/>
      <c r="C2084" s="173" t="s">
        <v>1842</v>
      </c>
      <c r="D2084" s="172" t="s">
        <v>4</v>
      </c>
      <c r="E2084" s="174">
        <v>94.9</v>
      </c>
      <c r="F2084" s="174">
        <v>14.98</v>
      </c>
      <c r="G2084" s="174">
        <v>109.88</v>
      </c>
    </row>
    <row r="2085" spans="1:7" ht="12.75" x14ac:dyDescent="0.2">
      <c r="A2085" s="172" t="s">
        <v>6216</v>
      </c>
      <c r="B2085" s="172"/>
      <c r="C2085" s="173" t="s">
        <v>1843</v>
      </c>
      <c r="D2085" s="172" t="s">
        <v>4</v>
      </c>
      <c r="E2085" s="174">
        <v>146.16999999999999</v>
      </c>
      <c r="F2085" s="174">
        <v>84.64</v>
      </c>
      <c r="G2085" s="174">
        <v>230.81</v>
      </c>
    </row>
    <row r="2086" spans="1:7" ht="12.75" x14ac:dyDescent="0.2">
      <c r="A2086" s="172" t="s">
        <v>6217</v>
      </c>
      <c r="B2086" s="172"/>
      <c r="C2086" s="173" t="s">
        <v>1844</v>
      </c>
      <c r="D2086" s="172" t="s">
        <v>4</v>
      </c>
      <c r="E2086" s="174">
        <v>125.37</v>
      </c>
      <c r="F2086" s="174">
        <v>84.64</v>
      </c>
      <c r="G2086" s="174">
        <v>210.01</v>
      </c>
    </row>
    <row r="2087" spans="1:7" ht="12.75" x14ac:dyDescent="0.2">
      <c r="A2087" s="172" t="s">
        <v>6218</v>
      </c>
      <c r="B2087" s="172"/>
      <c r="C2087" s="173" t="s">
        <v>1845</v>
      </c>
      <c r="D2087" s="172" t="s">
        <v>1446</v>
      </c>
      <c r="E2087" s="174">
        <v>385.45</v>
      </c>
      <c r="F2087" s="174">
        <v>0.62</v>
      </c>
      <c r="G2087" s="174">
        <v>386.07</v>
      </c>
    </row>
    <row r="2088" spans="1:7" ht="12.75" x14ac:dyDescent="0.2">
      <c r="A2088" s="172" t="s">
        <v>6219</v>
      </c>
      <c r="B2088" s="172"/>
      <c r="C2088" s="173" t="s">
        <v>1846</v>
      </c>
      <c r="D2088" s="172" t="s">
        <v>1446</v>
      </c>
      <c r="E2088" s="174">
        <v>971.41</v>
      </c>
      <c r="F2088" s="174">
        <v>0.62</v>
      </c>
      <c r="G2088" s="174">
        <v>972.03</v>
      </c>
    </row>
    <row r="2089" spans="1:7" ht="12.75" x14ac:dyDescent="0.2">
      <c r="A2089" s="172" t="s">
        <v>6220</v>
      </c>
      <c r="B2089" s="172"/>
      <c r="C2089" s="173" t="s">
        <v>1847</v>
      </c>
      <c r="D2089" s="172" t="s">
        <v>4</v>
      </c>
      <c r="E2089" s="174">
        <v>14.07</v>
      </c>
      <c r="F2089" s="174">
        <v>29.94</v>
      </c>
      <c r="G2089" s="174">
        <v>44.01</v>
      </c>
    </row>
    <row r="2090" spans="1:7" ht="12.75" x14ac:dyDescent="0.2">
      <c r="A2090" s="172" t="s">
        <v>6221</v>
      </c>
      <c r="B2090" s="172"/>
      <c r="C2090" s="173" t="s">
        <v>1848</v>
      </c>
      <c r="D2090" s="172" t="s">
        <v>1446</v>
      </c>
      <c r="E2090" s="174">
        <v>289.13</v>
      </c>
      <c r="F2090" s="174">
        <v>0.62</v>
      </c>
      <c r="G2090" s="174">
        <v>289.75</v>
      </c>
    </row>
    <row r="2091" spans="1:7" ht="12.75" x14ac:dyDescent="0.2">
      <c r="A2091" s="172" t="s">
        <v>6222</v>
      </c>
      <c r="B2091" s="172"/>
      <c r="C2091" s="173" t="s">
        <v>1849</v>
      </c>
      <c r="D2091" s="172" t="s">
        <v>4</v>
      </c>
      <c r="E2091" s="174">
        <v>0</v>
      </c>
      <c r="F2091" s="174">
        <v>169.28</v>
      </c>
      <c r="G2091" s="174">
        <v>169.28</v>
      </c>
    </row>
    <row r="2092" spans="1:7" ht="12.75" x14ac:dyDescent="0.2">
      <c r="A2092" s="172" t="s">
        <v>6223</v>
      </c>
      <c r="B2092" s="172"/>
      <c r="C2092" s="173" t="s">
        <v>1850</v>
      </c>
      <c r="D2092" s="172" t="s">
        <v>1446</v>
      </c>
      <c r="E2092" s="174">
        <v>1030.93</v>
      </c>
      <c r="F2092" s="174">
        <v>0.62</v>
      </c>
      <c r="G2092" s="174">
        <v>1031.55</v>
      </c>
    </row>
    <row r="2093" spans="1:7" ht="12.75" x14ac:dyDescent="0.2">
      <c r="A2093" s="172" t="s">
        <v>6224</v>
      </c>
      <c r="B2093" s="172"/>
      <c r="C2093" s="173" t="s">
        <v>1851</v>
      </c>
      <c r="D2093" s="172" t="s">
        <v>390</v>
      </c>
      <c r="E2093" s="174">
        <v>10.6</v>
      </c>
      <c r="F2093" s="174">
        <v>0.5</v>
      </c>
      <c r="G2093" s="174">
        <v>11.1</v>
      </c>
    </row>
    <row r="2094" spans="1:7" ht="12.75" x14ac:dyDescent="0.2">
      <c r="A2094" s="172" t="s">
        <v>6225</v>
      </c>
      <c r="B2094" s="172"/>
      <c r="C2094" s="173" t="s">
        <v>1852</v>
      </c>
      <c r="D2094" s="172" t="s">
        <v>390</v>
      </c>
      <c r="E2094" s="174">
        <v>10.6</v>
      </c>
      <c r="F2094" s="174">
        <v>0.74</v>
      </c>
      <c r="G2094" s="174">
        <v>11.34</v>
      </c>
    </row>
    <row r="2095" spans="1:7" ht="38.25" x14ac:dyDescent="0.2">
      <c r="A2095" s="172" t="s">
        <v>6226</v>
      </c>
      <c r="B2095" s="172"/>
      <c r="C2095" s="173" t="s">
        <v>1853</v>
      </c>
      <c r="D2095" s="172" t="s">
        <v>4</v>
      </c>
      <c r="E2095" s="174">
        <v>29.36</v>
      </c>
      <c r="F2095" s="174">
        <v>6.19</v>
      </c>
      <c r="G2095" s="174">
        <v>35.549999999999997</v>
      </c>
    </row>
    <row r="2096" spans="1:7" ht="12.75" x14ac:dyDescent="0.2">
      <c r="A2096" s="172" t="s">
        <v>6227</v>
      </c>
      <c r="B2096" s="172"/>
      <c r="C2096" s="173" t="s">
        <v>1854</v>
      </c>
      <c r="D2096" s="172" t="s">
        <v>1446</v>
      </c>
      <c r="E2096" s="174">
        <v>29.71</v>
      </c>
      <c r="F2096" s="174">
        <v>0.62</v>
      </c>
      <c r="G2096" s="174">
        <v>30.33</v>
      </c>
    </row>
    <row r="2097" spans="1:7" ht="12.75" x14ac:dyDescent="0.2">
      <c r="A2097" s="172" t="s">
        <v>6228</v>
      </c>
      <c r="B2097" s="172"/>
      <c r="C2097" s="173" t="s">
        <v>1855</v>
      </c>
      <c r="D2097" s="172" t="s">
        <v>4</v>
      </c>
      <c r="E2097" s="174">
        <v>8.5500000000000007</v>
      </c>
      <c r="F2097" s="174">
        <v>42.32</v>
      </c>
      <c r="G2097" s="174">
        <v>50.87</v>
      </c>
    </row>
    <row r="2098" spans="1:7" ht="12.75" x14ac:dyDescent="0.2">
      <c r="A2098" s="172" t="s">
        <v>6229</v>
      </c>
      <c r="B2098" s="172"/>
      <c r="C2098" s="173" t="s">
        <v>1856</v>
      </c>
      <c r="D2098" s="172" t="s">
        <v>4</v>
      </c>
      <c r="E2098" s="174">
        <v>29.21</v>
      </c>
      <c r="F2098" s="174">
        <v>0.62</v>
      </c>
      <c r="G2098" s="174">
        <v>29.83</v>
      </c>
    </row>
    <row r="2099" spans="1:7" ht="12.75" x14ac:dyDescent="0.2">
      <c r="A2099" s="172" t="s">
        <v>6230</v>
      </c>
      <c r="B2099" s="172"/>
      <c r="C2099" s="173" t="s">
        <v>1857</v>
      </c>
      <c r="D2099" s="172" t="s">
        <v>4</v>
      </c>
      <c r="E2099" s="174">
        <v>87.87</v>
      </c>
      <c r="F2099" s="174">
        <v>84.64</v>
      </c>
      <c r="G2099" s="174">
        <v>172.51</v>
      </c>
    </row>
    <row r="2100" spans="1:7" ht="25.5" x14ac:dyDescent="0.2">
      <c r="A2100" s="172" t="s">
        <v>6231</v>
      </c>
      <c r="B2100" s="172"/>
      <c r="C2100" s="173" t="s">
        <v>1858</v>
      </c>
      <c r="D2100" s="172" t="s">
        <v>4</v>
      </c>
      <c r="E2100" s="174">
        <v>244.84</v>
      </c>
      <c r="F2100" s="174">
        <v>0.62</v>
      </c>
      <c r="G2100" s="174">
        <v>245.46</v>
      </c>
    </row>
    <row r="2101" spans="1:7" ht="25.5" x14ac:dyDescent="0.2">
      <c r="A2101" s="172" t="s">
        <v>6232</v>
      </c>
      <c r="B2101" s="172"/>
      <c r="C2101" s="173" t="s">
        <v>1859</v>
      </c>
      <c r="D2101" s="172" t="s">
        <v>4</v>
      </c>
      <c r="E2101" s="174">
        <v>285.5</v>
      </c>
      <c r="F2101" s="174">
        <v>84.64</v>
      </c>
      <c r="G2101" s="174">
        <v>370.14</v>
      </c>
    </row>
    <row r="2102" spans="1:7" ht="25.5" x14ac:dyDescent="0.2">
      <c r="A2102" s="172" t="s">
        <v>6233</v>
      </c>
      <c r="B2102" s="172"/>
      <c r="C2102" s="173" t="s">
        <v>1860</v>
      </c>
      <c r="D2102" s="172" t="s">
        <v>4</v>
      </c>
      <c r="E2102" s="174">
        <v>1767.92</v>
      </c>
      <c r="F2102" s="174">
        <v>29.94</v>
      </c>
      <c r="G2102" s="174">
        <v>1797.86</v>
      </c>
    </row>
    <row r="2103" spans="1:7" ht="25.5" x14ac:dyDescent="0.2">
      <c r="A2103" s="172" t="s">
        <v>6234</v>
      </c>
      <c r="B2103" s="172"/>
      <c r="C2103" s="173" t="s">
        <v>1861</v>
      </c>
      <c r="D2103" s="172" t="s">
        <v>4</v>
      </c>
      <c r="E2103" s="174">
        <v>2639.81</v>
      </c>
      <c r="F2103" s="174">
        <v>29.94</v>
      </c>
      <c r="G2103" s="174">
        <v>2669.75</v>
      </c>
    </row>
    <row r="2104" spans="1:7" ht="25.5" x14ac:dyDescent="0.2">
      <c r="A2104" s="172" t="s">
        <v>6235</v>
      </c>
      <c r="B2104" s="172"/>
      <c r="C2104" s="173" t="s">
        <v>1862</v>
      </c>
      <c r="D2104" s="172" t="s">
        <v>4</v>
      </c>
      <c r="E2104" s="174">
        <v>2856.27</v>
      </c>
      <c r="F2104" s="174">
        <v>29.94</v>
      </c>
      <c r="G2104" s="174">
        <v>2886.21</v>
      </c>
    </row>
    <row r="2105" spans="1:7" x14ac:dyDescent="0.25">
      <c r="A2105" s="163" t="s">
        <v>1863</v>
      </c>
      <c r="B2105" s="164" t="s">
        <v>1864</v>
      </c>
      <c r="C2105" s="165"/>
      <c r="D2105" s="166"/>
      <c r="E2105" s="166"/>
      <c r="F2105" s="166"/>
      <c r="G2105" s="166"/>
    </row>
    <row r="2106" spans="1:7" x14ac:dyDescent="0.25">
      <c r="A2106" s="167" t="s">
        <v>6236</v>
      </c>
      <c r="B2106" s="168" t="s">
        <v>1865</v>
      </c>
      <c r="C2106" s="169"/>
      <c r="D2106" s="170"/>
      <c r="E2106" s="171"/>
      <c r="F2106" s="171"/>
      <c r="G2106" s="171"/>
    </row>
    <row r="2107" spans="1:7" ht="25.5" x14ac:dyDescent="0.2">
      <c r="A2107" s="172" t="s">
        <v>6237</v>
      </c>
      <c r="B2107" s="172"/>
      <c r="C2107" s="173" t="s">
        <v>1866</v>
      </c>
      <c r="D2107" s="172" t="s">
        <v>4</v>
      </c>
      <c r="E2107" s="174">
        <v>40.299999999999997</v>
      </c>
      <c r="F2107" s="174">
        <v>52.54</v>
      </c>
      <c r="G2107" s="174">
        <v>92.84</v>
      </c>
    </row>
    <row r="2108" spans="1:7" ht="25.5" x14ac:dyDescent="0.2">
      <c r="A2108" s="172" t="s">
        <v>6238</v>
      </c>
      <c r="B2108" s="172"/>
      <c r="C2108" s="173" t="s">
        <v>1867</v>
      </c>
      <c r="D2108" s="172" t="s">
        <v>4</v>
      </c>
      <c r="E2108" s="174">
        <v>82.32</v>
      </c>
      <c r="F2108" s="174">
        <v>73.17</v>
      </c>
      <c r="G2108" s="174">
        <v>155.49</v>
      </c>
    </row>
    <row r="2109" spans="1:7" ht="25.5" x14ac:dyDescent="0.2">
      <c r="A2109" s="172" t="s">
        <v>6239</v>
      </c>
      <c r="B2109" s="172"/>
      <c r="C2109" s="173" t="s">
        <v>1868</v>
      </c>
      <c r="D2109" s="172" t="s">
        <v>4</v>
      </c>
      <c r="E2109" s="174">
        <v>151.07</v>
      </c>
      <c r="F2109" s="174">
        <v>93.78</v>
      </c>
      <c r="G2109" s="174">
        <v>244.85</v>
      </c>
    </row>
    <row r="2110" spans="1:7" ht="25.5" x14ac:dyDescent="0.2">
      <c r="A2110" s="172" t="s">
        <v>6240</v>
      </c>
      <c r="B2110" s="172"/>
      <c r="C2110" s="173" t="s">
        <v>1869</v>
      </c>
      <c r="D2110" s="172" t="s">
        <v>4</v>
      </c>
      <c r="E2110" s="174">
        <v>218.65</v>
      </c>
      <c r="F2110" s="174">
        <v>116.17</v>
      </c>
      <c r="G2110" s="174">
        <v>334.82</v>
      </c>
    </row>
    <row r="2111" spans="1:7" ht="25.5" x14ac:dyDescent="0.2">
      <c r="A2111" s="172" t="s">
        <v>6241</v>
      </c>
      <c r="B2111" s="172"/>
      <c r="C2111" s="173" t="s">
        <v>1870</v>
      </c>
      <c r="D2111" s="172" t="s">
        <v>4</v>
      </c>
      <c r="E2111" s="174">
        <v>426.77</v>
      </c>
      <c r="F2111" s="174">
        <v>155.65</v>
      </c>
      <c r="G2111" s="174">
        <v>582.41999999999996</v>
      </c>
    </row>
    <row r="2112" spans="1:7" x14ac:dyDescent="0.25">
      <c r="A2112" s="167" t="s">
        <v>6242</v>
      </c>
      <c r="B2112" s="168" t="s">
        <v>1871</v>
      </c>
      <c r="C2112" s="169"/>
      <c r="D2112" s="170"/>
      <c r="E2112" s="171"/>
      <c r="F2112" s="171"/>
      <c r="G2112" s="171"/>
    </row>
    <row r="2113" spans="1:7" ht="25.5" x14ac:dyDescent="0.2">
      <c r="A2113" s="172" t="s">
        <v>6243</v>
      </c>
      <c r="B2113" s="172"/>
      <c r="C2113" s="173" t="s">
        <v>1872</v>
      </c>
      <c r="D2113" s="172" t="s">
        <v>4</v>
      </c>
      <c r="E2113" s="174">
        <v>45.73</v>
      </c>
      <c r="F2113" s="174">
        <v>44.92</v>
      </c>
      <c r="G2113" s="174">
        <v>90.65</v>
      </c>
    </row>
    <row r="2114" spans="1:7" ht="25.5" x14ac:dyDescent="0.2">
      <c r="A2114" s="172" t="s">
        <v>6244</v>
      </c>
      <c r="B2114" s="172"/>
      <c r="C2114" s="173" t="s">
        <v>1873</v>
      </c>
      <c r="D2114" s="172" t="s">
        <v>4</v>
      </c>
      <c r="E2114" s="174">
        <v>91.74</v>
      </c>
      <c r="F2114" s="174">
        <v>59.88</v>
      </c>
      <c r="G2114" s="174">
        <v>151.62</v>
      </c>
    </row>
    <row r="2115" spans="1:7" ht="25.5" x14ac:dyDescent="0.2">
      <c r="A2115" s="172" t="s">
        <v>6245</v>
      </c>
      <c r="B2115" s="172"/>
      <c r="C2115" s="173" t="s">
        <v>1874</v>
      </c>
      <c r="D2115" s="172" t="s">
        <v>4</v>
      </c>
      <c r="E2115" s="174">
        <v>174.98</v>
      </c>
      <c r="F2115" s="174">
        <v>74.86</v>
      </c>
      <c r="G2115" s="174">
        <v>249.84</v>
      </c>
    </row>
    <row r="2116" spans="1:7" ht="25.5" x14ac:dyDescent="0.2">
      <c r="A2116" s="172" t="s">
        <v>6246</v>
      </c>
      <c r="B2116" s="172"/>
      <c r="C2116" s="173" t="s">
        <v>1875</v>
      </c>
      <c r="D2116" s="172" t="s">
        <v>4</v>
      </c>
      <c r="E2116" s="174">
        <v>294.35000000000002</v>
      </c>
      <c r="F2116" s="174">
        <v>89.82</v>
      </c>
      <c r="G2116" s="174">
        <v>384.17</v>
      </c>
    </row>
    <row r="2117" spans="1:7" x14ac:dyDescent="0.25">
      <c r="A2117" s="167" t="s">
        <v>6247</v>
      </c>
      <c r="B2117" s="168" t="s">
        <v>1876</v>
      </c>
      <c r="C2117" s="169"/>
      <c r="D2117" s="170"/>
      <c r="E2117" s="171"/>
      <c r="F2117" s="171"/>
      <c r="G2117" s="171"/>
    </row>
    <row r="2118" spans="1:7" ht="38.25" x14ac:dyDescent="0.2">
      <c r="A2118" s="172" t="s">
        <v>6248</v>
      </c>
      <c r="B2118" s="172"/>
      <c r="C2118" s="173" t="s">
        <v>1877</v>
      </c>
      <c r="D2118" s="172" t="s">
        <v>4</v>
      </c>
      <c r="E2118" s="174">
        <v>268.17</v>
      </c>
      <c r="F2118" s="174">
        <v>90.82</v>
      </c>
      <c r="G2118" s="174">
        <v>358.99</v>
      </c>
    </row>
    <row r="2119" spans="1:7" ht="38.25" x14ac:dyDescent="0.2">
      <c r="A2119" s="172" t="s">
        <v>6249</v>
      </c>
      <c r="B2119" s="172"/>
      <c r="C2119" s="173" t="s">
        <v>1878</v>
      </c>
      <c r="D2119" s="172" t="s">
        <v>4</v>
      </c>
      <c r="E2119" s="174">
        <v>320.62</v>
      </c>
      <c r="F2119" s="174">
        <v>90.82</v>
      </c>
      <c r="G2119" s="174">
        <v>411.44</v>
      </c>
    </row>
    <row r="2120" spans="1:7" ht="38.25" x14ac:dyDescent="0.2">
      <c r="A2120" s="172" t="s">
        <v>6250</v>
      </c>
      <c r="B2120" s="172"/>
      <c r="C2120" s="173" t="s">
        <v>1879</v>
      </c>
      <c r="D2120" s="172" t="s">
        <v>4</v>
      </c>
      <c r="E2120" s="174">
        <v>352.66</v>
      </c>
      <c r="F2120" s="174">
        <v>113.54</v>
      </c>
      <c r="G2120" s="174">
        <v>466.2</v>
      </c>
    </row>
    <row r="2121" spans="1:7" ht="38.25" x14ac:dyDescent="0.2">
      <c r="A2121" s="172" t="s">
        <v>6251</v>
      </c>
      <c r="B2121" s="172"/>
      <c r="C2121" s="173" t="s">
        <v>1880</v>
      </c>
      <c r="D2121" s="172" t="s">
        <v>4</v>
      </c>
      <c r="E2121" s="174">
        <v>408.99</v>
      </c>
      <c r="F2121" s="174">
        <v>113.54</v>
      </c>
      <c r="G2121" s="174">
        <v>522.53</v>
      </c>
    </row>
    <row r="2122" spans="1:7" ht="38.25" x14ac:dyDescent="0.2">
      <c r="A2122" s="172" t="s">
        <v>6252</v>
      </c>
      <c r="B2122" s="172"/>
      <c r="C2122" s="173" t="s">
        <v>1881</v>
      </c>
      <c r="D2122" s="172" t="s">
        <v>4</v>
      </c>
      <c r="E2122" s="174">
        <v>561.96</v>
      </c>
      <c r="F2122" s="174">
        <v>136.22999999999999</v>
      </c>
      <c r="G2122" s="174">
        <v>698.19</v>
      </c>
    </row>
    <row r="2123" spans="1:7" ht="38.25" x14ac:dyDescent="0.2">
      <c r="A2123" s="172" t="s">
        <v>6253</v>
      </c>
      <c r="B2123" s="172"/>
      <c r="C2123" s="173" t="s">
        <v>1882</v>
      </c>
      <c r="D2123" s="172" t="s">
        <v>4</v>
      </c>
      <c r="E2123" s="174">
        <v>785.5</v>
      </c>
      <c r="F2123" s="174">
        <v>136.22999999999999</v>
      </c>
      <c r="G2123" s="174">
        <v>921.73</v>
      </c>
    </row>
    <row r="2124" spans="1:7" x14ac:dyDescent="0.25">
      <c r="A2124" s="167" t="s">
        <v>6254</v>
      </c>
      <c r="B2124" s="168" t="s">
        <v>1883</v>
      </c>
      <c r="C2124" s="169"/>
      <c r="D2124" s="170"/>
      <c r="E2124" s="171"/>
      <c r="F2124" s="171"/>
      <c r="G2124" s="171"/>
    </row>
    <row r="2125" spans="1:7" ht="38.25" x14ac:dyDescent="0.2">
      <c r="A2125" s="172" t="s">
        <v>6255</v>
      </c>
      <c r="B2125" s="172"/>
      <c r="C2125" s="173" t="s">
        <v>1884</v>
      </c>
      <c r="D2125" s="172" t="s">
        <v>4</v>
      </c>
      <c r="E2125" s="174">
        <v>329.13</v>
      </c>
      <c r="F2125" s="174">
        <v>68.13</v>
      </c>
      <c r="G2125" s="174">
        <v>397.26</v>
      </c>
    </row>
    <row r="2126" spans="1:7" ht="38.25" x14ac:dyDescent="0.2">
      <c r="A2126" s="172" t="s">
        <v>6256</v>
      </c>
      <c r="B2126" s="172"/>
      <c r="C2126" s="173" t="s">
        <v>1885</v>
      </c>
      <c r="D2126" s="172" t="s">
        <v>4</v>
      </c>
      <c r="E2126" s="174">
        <v>370.47</v>
      </c>
      <c r="F2126" s="174">
        <v>68.13</v>
      </c>
      <c r="G2126" s="174">
        <v>438.6</v>
      </c>
    </row>
    <row r="2127" spans="1:7" ht="38.25" x14ac:dyDescent="0.2">
      <c r="A2127" s="172" t="s">
        <v>6257</v>
      </c>
      <c r="B2127" s="172"/>
      <c r="C2127" s="173" t="s">
        <v>1886</v>
      </c>
      <c r="D2127" s="172" t="s">
        <v>4</v>
      </c>
      <c r="E2127" s="174">
        <v>443.41</v>
      </c>
      <c r="F2127" s="174">
        <v>90.82</v>
      </c>
      <c r="G2127" s="174">
        <v>534.23</v>
      </c>
    </row>
    <row r="2128" spans="1:7" ht="38.25" x14ac:dyDescent="0.2">
      <c r="A2128" s="172" t="s">
        <v>6258</v>
      </c>
      <c r="B2128" s="172"/>
      <c r="C2128" s="173" t="s">
        <v>1887</v>
      </c>
      <c r="D2128" s="172" t="s">
        <v>4</v>
      </c>
      <c r="E2128" s="174">
        <v>513.24</v>
      </c>
      <c r="F2128" s="174">
        <v>90.82</v>
      </c>
      <c r="G2128" s="174">
        <v>604.05999999999995</v>
      </c>
    </row>
    <row r="2129" spans="1:7" ht="38.25" x14ac:dyDescent="0.2">
      <c r="A2129" s="172" t="s">
        <v>6259</v>
      </c>
      <c r="B2129" s="172"/>
      <c r="C2129" s="173" t="s">
        <v>1888</v>
      </c>
      <c r="D2129" s="172" t="s">
        <v>4</v>
      </c>
      <c r="E2129" s="174">
        <v>710.07</v>
      </c>
      <c r="F2129" s="174">
        <v>113.54</v>
      </c>
      <c r="G2129" s="174">
        <v>823.61</v>
      </c>
    </row>
    <row r="2130" spans="1:7" ht="38.25" x14ac:dyDescent="0.2">
      <c r="A2130" s="172" t="s">
        <v>6260</v>
      </c>
      <c r="B2130" s="172"/>
      <c r="C2130" s="173" t="s">
        <v>1889</v>
      </c>
      <c r="D2130" s="172" t="s">
        <v>4</v>
      </c>
      <c r="E2130" s="174">
        <v>891.58</v>
      </c>
      <c r="F2130" s="174">
        <v>113.54</v>
      </c>
      <c r="G2130" s="174">
        <v>1005.12</v>
      </c>
    </row>
    <row r="2131" spans="1:7" x14ac:dyDescent="0.25">
      <c r="A2131" s="167" t="s">
        <v>6261</v>
      </c>
      <c r="B2131" s="168" t="s">
        <v>1890</v>
      </c>
      <c r="C2131" s="169"/>
      <c r="D2131" s="170"/>
      <c r="E2131" s="171"/>
      <c r="F2131" s="171"/>
      <c r="G2131" s="171"/>
    </row>
    <row r="2132" spans="1:7" ht="38.25" x14ac:dyDescent="0.2">
      <c r="A2132" s="172" t="s">
        <v>6262</v>
      </c>
      <c r="B2132" s="172"/>
      <c r="C2132" s="173" t="s">
        <v>1891</v>
      </c>
      <c r="D2132" s="172" t="s">
        <v>24</v>
      </c>
      <c r="E2132" s="174">
        <v>2230.4899999999998</v>
      </c>
      <c r="F2132" s="174">
        <v>80.349999999999994</v>
      </c>
      <c r="G2132" s="174">
        <v>2310.84</v>
      </c>
    </row>
    <row r="2133" spans="1:7" x14ac:dyDescent="0.25">
      <c r="A2133" s="167" t="s">
        <v>6263</v>
      </c>
      <c r="B2133" s="168" t="s">
        <v>1892</v>
      </c>
      <c r="C2133" s="169"/>
      <c r="D2133" s="170"/>
      <c r="E2133" s="171"/>
      <c r="F2133" s="171"/>
      <c r="G2133" s="171"/>
    </row>
    <row r="2134" spans="1:7" ht="12.75" x14ac:dyDescent="0.2">
      <c r="A2134" s="172" t="s">
        <v>6264</v>
      </c>
      <c r="B2134" s="172"/>
      <c r="C2134" s="173" t="s">
        <v>1893</v>
      </c>
      <c r="D2134" s="172" t="s">
        <v>259</v>
      </c>
      <c r="E2134" s="174">
        <v>42.42</v>
      </c>
      <c r="F2134" s="174">
        <v>5.27</v>
      </c>
      <c r="G2134" s="174">
        <v>47.69</v>
      </c>
    </row>
    <row r="2135" spans="1:7" x14ac:dyDescent="0.25">
      <c r="A2135" s="167" t="s">
        <v>6265</v>
      </c>
      <c r="B2135" s="168" t="s">
        <v>1894</v>
      </c>
      <c r="C2135" s="169"/>
      <c r="D2135" s="170"/>
      <c r="E2135" s="171"/>
      <c r="F2135" s="171"/>
      <c r="G2135" s="171"/>
    </row>
    <row r="2136" spans="1:7" ht="12.75" x14ac:dyDescent="0.2">
      <c r="A2136" s="172" t="s">
        <v>6266</v>
      </c>
      <c r="B2136" s="172"/>
      <c r="C2136" s="173" t="s">
        <v>1895</v>
      </c>
      <c r="D2136" s="172" t="s">
        <v>4</v>
      </c>
      <c r="E2136" s="174">
        <v>21.4</v>
      </c>
      <c r="F2136" s="174">
        <v>8.98</v>
      </c>
      <c r="G2136" s="174">
        <v>30.38</v>
      </c>
    </row>
    <row r="2137" spans="1:7" ht="12.75" x14ac:dyDescent="0.2">
      <c r="A2137" s="172" t="s">
        <v>6267</v>
      </c>
      <c r="B2137" s="172"/>
      <c r="C2137" s="173" t="s">
        <v>1896</v>
      </c>
      <c r="D2137" s="172" t="s">
        <v>4</v>
      </c>
      <c r="E2137" s="174">
        <v>33.54</v>
      </c>
      <c r="F2137" s="174">
        <v>14.98</v>
      </c>
      <c r="G2137" s="174">
        <v>48.52</v>
      </c>
    </row>
    <row r="2138" spans="1:7" ht="12.75" x14ac:dyDescent="0.2">
      <c r="A2138" s="172" t="s">
        <v>6268</v>
      </c>
      <c r="B2138" s="172"/>
      <c r="C2138" s="173" t="s">
        <v>1897</v>
      </c>
      <c r="D2138" s="172" t="s">
        <v>4</v>
      </c>
      <c r="E2138" s="174">
        <v>30.76</v>
      </c>
      <c r="F2138" s="174">
        <v>29.94</v>
      </c>
      <c r="G2138" s="174">
        <v>60.7</v>
      </c>
    </row>
    <row r="2139" spans="1:7" ht="12.75" x14ac:dyDescent="0.2">
      <c r="A2139" s="172" t="s">
        <v>6269</v>
      </c>
      <c r="B2139" s="172"/>
      <c r="C2139" s="173" t="s">
        <v>1898</v>
      </c>
      <c r="D2139" s="172" t="s">
        <v>4</v>
      </c>
      <c r="E2139" s="174">
        <v>92.81</v>
      </c>
      <c r="F2139" s="174">
        <v>29.94</v>
      </c>
      <c r="G2139" s="174">
        <v>122.75</v>
      </c>
    </row>
    <row r="2140" spans="1:7" ht="12.75" x14ac:dyDescent="0.2">
      <c r="A2140" s="172" t="s">
        <v>6270</v>
      </c>
      <c r="B2140" s="172"/>
      <c r="C2140" s="173" t="s">
        <v>1899</v>
      </c>
      <c r="D2140" s="172" t="s">
        <v>4</v>
      </c>
      <c r="E2140" s="174">
        <v>136.13999999999999</v>
      </c>
      <c r="F2140" s="174">
        <v>29.94</v>
      </c>
      <c r="G2140" s="174">
        <v>166.08</v>
      </c>
    </row>
    <row r="2141" spans="1:7" ht="12.75" x14ac:dyDescent="0.2">
      <c r="A2141" s="172" t="s">
        <v>6271</v>
      </c>
      <c r="B2141" s="172"/>
      <c r="C2141" s="173" t="s">
        <v>1900</v>
      </c>
      <c r="D2141" s="172" t="s">
        <v>4</v>
      </c>
      <c r="E2141" s="174">
        <v>528.08000000000004</v>
      </c>
      <c r="F2141" s="174">
        <v>35.93</v>
      </c>
      <c r="G2141" s="174">
        <v>564.01</v>
      </c>
    </row>
    <row r="2142" spans="1:7" ht="12.75" x14ac:dyDescent="0.2">
      <c r="A2142" s="172" t="s">
        <v>6272</v>
      </c>
      <c r="B2142" s="172"/>
      <c r="C2142" s="173" t="s">
        <v>1901</v>
      </c>
      <c r="D2142" s="172" t="s">
        <v>4</v>
      </c>
      <c r="E2142" s="174">
        <v>726.33</v>
      </c>
      <c r="F2142" s="174">
        <v>35.93</v>
      </c>
      <c r="G2142" s="174">
        <v>762.26</v>
      </c>
    </row>
    <row r="2143" spans="1:7" ht="12.75" x14ac:dyDescent="0.2">
      <c r="A2143" s="172" t="s">
        <v>6273</v>
      </c>
      <c r="B2143" s="172"/>
      <c r="C2143" s="173" t="s">
        <v>1902</v>
      </c>
      <c r="D2143" s="172" t="s">
        <v>4</v>
      </c>
      <c r="E2143" s="174">
        <v>212.79</v>
      </c>
      <c r="F2143" s="174">
        <v>35.93</v>
      </c>
      <c r="G2143" s="174">
        <v>248.72</v>
      </c>
    </row>
    <row r="2144" spans="1:7" x14ac:dyDescent="0.25">
      <c r="A2144" s="167" t="s">
        <v>6274</v>
      </c>
      <c r="B2144" s="168" t="s">
        <v>1903</v>
      </c>
      <c r="C2144" s="169"/>
      <c r="D2144" s="170"/>
      <c r="E2144" s="171"/>
      <c r="F2144" s="171"/>
      <c r="G2144" s="171"/>
    </row>
    <row r="2145" spans="1:7" ht="12.75" x14ac:dyDescent="0.2">
      <c r="A2145" s="172" t="s">
        <v>6275</v>
      </c>
      <c r="B2145" s="172"/>
      <c r="C2145" s="173" t="s">
        <v>1904</v>
      </c>
      <c r="D2145" s="172" t="s">
        <v>4</v>
      </c>
      <c r="E2145" s="174">
        <v>13.85</v>
      </c>
      <c r="F2145" s="174">
        <v>5.99</v>
      </c>
      <c r="G2145" s="174">
        <v>19.84</v>
      </c>
    </row>
    <row r="2146" spans="1:7" ht="12.75" x14ac:dyDescent="0.2">
      <c r="A2146" s="172" t="s">
        <v>6276</v>
      </c>
      <c r="B2146" s="172"/>
      <c r="C2146" s="173" t="s">
        <v>1905</v>
      </c>
      <c r="D2146" s="172" t="s">
        <v>4</v>
      </c>
      <c r="E2146" s="174">
        <v>33.450000000000003</v>
      </c>
      <c r="F2146" s="174">
        <v>5.99</v>
      </c>
      <c r="G2146" s="174">
        <v>39.44</v>
      </c>
    </row>
    <row r="2147" spans="1:7" ht="12.75" x14ac:dyDescent="0.2">
      <c r="A2147" s="172" t="s">
        <v>6277</v>
      </c>
      <c r="B2147" s="172"/>
      <c r="C2147" s="173" t="s">
        <v>1906</v>
      </c>
      <c r="D2147" s="172" t="s">
        <v>4</v>
      </c>
      <c r="E2147" s="174">
        <v>51.79</v>
      </c>
      <c r="F2147" s="174">
        <v>5.99</v>
      </c>
      <c r="G2147" s="174">
        <v>57.78</v>
      </c>
    </row>
    <row r="2148" spans="1:7" ht="12.75" x14ac:dyDescent="0.2">
      <c r="A2148" s="172" t="s">
        <v>6278</v>
      </c>
      <c r="B2148" s="172"/>
      <c r="C2148" s="173" t="s">
        <v>1907</v>
      </c>
      <c r="D2148" s="172" t="s">
        <v>4</v>
      </c>
      <c r="E2148" s="174">
        <v>80.5</v>
      </c>
      <c r="F2148" s="174">
        <v>5.99</v>
      </c>
      <c r="G2148" s="174">
        <v>86.49</v>
      </c>
    </row>
    <row r="2149" spans="1:7" ht="12.75" x14ac:dyDescent="0.2">
      <c r="A2149" s="172" t="s">
        <v>6279</v>
      </c>
      <c r="B2149" s="172"/>
      <c r="C2149" s="173" t="s">
        <v>1908</v>
      </c>
      <c r="D2149" s="172" t="s">
        <v>4</v>
      </c>
      <c r="E2149" s="174">
        <v>587</v>
      </c>
      <c r="F2149" s="174">
        <v>5.99</v>
      </c>
      <c r="G2149" s="174">
        <v>592.99</v>
      </c>
    </row>
    <row r="2150" spans="1:7" ht="12.75" x14ac:dyDescent="0.2">
      <c r="A2150" s="172" t="s">
        <v>6280</v>
      </c>
      <c r="B2150" s="172"/>
      <c r="C2150" s="173" t="s">
        <v>1909</v>
      </c>
      <c r="D2150" s="172" t="s">
        <v>4</v>
      </c>
      <c r="E2150" s="174">
        <v>156.46</v>
      </c>
      <c r="F2150" s="174">
        <v>5.99</v>
      </c>
      <c r="G2150" s="174">
        <v>162.44999999999999</v>
      </c>
    </row>
    <row r="2151" spans="1:7" ht="12.75" x14ac:dyDescent="0.2">
      <c r="A2151" s="172" t="s">
        <v>6281</v>
      </c>
      <c r="B2151" s="172"/>
      <c r="C2151" s="173" t="s">
        <v>1910</v>
      </c>
      <c r="D2151" s="172" t="s">
        <v>4</v>
      </c>
      <c r="E2151" s="174">
        <v>270.47000000000003</v>
      </c>
      <c r="F2151" s="174">
        <v>5.99</v>
      </c>
      <c r="G2151" s="174">
        <v>276.45999999999998</v>
      </c>
    </row>
    <row r="2152" spans="1:7" ht="12.75" x14ac:dyDescent="0.2">
      <c r="A2152" s="172" t="s">
        <v>6282</v>
      </c>
      <c r="B2152" s="172"/>
      <c r="C2152" s="173" t="s">
        <v>1911</v>
      </c>
      <c r="D2152" s="172" t="s">
        <v>4</v>
      </c>
      <c r="E2152" s="174">
        <v>243.64</v>
      </c>
      <c r="F2152" s="174">
        <v>5.99</v>
      </c>
      <c r="G2152" s="174">
        <v>249.63</v>
      </c>
    </row>
    <row r="2153" spans="1:7" ht="12.75" x14ac:dyDescent="0.2">
      <c r="A2153" s="172" t="s">
        <v>6283</v>
      </c>
      <c r="B2153" s="172"/>
      <c r="C2153" s="173" t="s">
        <v>1912</v>
      </c>
      <c r="D2153" s="172" t="s">
        <v>4</v>
      </c>
      <c r="E2153" s="174">
        <v>2.96</v>
      </c>
      <c r="F2153" s="174">
        <v>5.99</v>
      </c>
      <c r="G2153" s="174">
        <v>8.9499999999999993</v>
      </c>
    </row>
    <row r="2154" spans="1:7" ht="12.75" x14ac:dyDescent="0.2">
      <c r="A2154" s="172" t="s">
        <v>6284</v>
      </c>
      <c r="B2154" s="172"/>
      <c r="C2154" s="173" t="s">
        <v>1913</v>
      </c>
      <c r="D2154" s="172" t="s">
        <v>4</v>
      </c>
      <c r="E2154" s="174">
        <v>4.46</v>
      </c>
      <c r="F2154" s="174">
        <v>5.99</v>
      </c>
      <c r="G2154" s="174">
        <v>10.45</v>
      </c>
    </row>
    <row r="2155" spans="1:7" ht="12.75" x14ac:dyDescent="0.2">
      <c r="A2155" s="172" t="s">
        <v>6285</v>
      </c>
      <c r="B2155" s="172"/>
      <c r="C2155" s="173" t="s">
        <v>1914</v>
      </c>
      <c r="D2155" s="172" t="s">
        <v>4</v>
      </c>
      <c r="E2155" s="174">
        <v>23.69</v>
      </c>
      <c r="F2155" s="174">
        <v>1.5</v>
      </c>
      <c r="G2155" s="174">
        <v>25.19</v>
      </c>
    </row>
    <row r="2156" spans="1:7" x14ac:dyDescent="0.25">
      <c r="A2156" s="167" t="s">
        <v>6286</v>
      </c>
      <c r="B2156" s="168" t="s">
        <v>1915</v>
      </c>
      <c r="C2156" s="169"/>
      <c r="D2156" s="170"/>
      <c r="E2156" s="171"/>
      <c r="F2156" s="171"/>
      <c r="G2156" s="171"/>
    </row>
    <row r="2157" spans="1:7" ht="25.5" x14ac:dyDescent="0.2">
      <c r="A2157" s="172" t="s">
        <v>6287</v>
      </c>
      <c r="B2157" s="172"/>
      <c r="C2157" s="173" t="s">
        <v>1916</v>
      </c>
      <c r="D2157" s="172" t="s">
        <v>4</v>
      </c>
      <c r="E2157" s="174">
        <v>13868.92</v>
      </c>
      <c r="F2157" s="174">
        <v>189.75</v>
      </c>
      <c r="G2157" s="174">
        <v>14058.67</v>
      </c>
    </row>
    <row r="2158" spans="1:7" ht="25.5" x14ac:dyDescent="0.2">
      <c r="A2158" s="172" t="s">
        <v>6288</v>
      </c>
      <c r="B2158" s="172"/>
      <c r="C2158" s="173" t="s">
        <v>1917</v>
      </c>
      <c r="D2158" s="172" t="s">
        <v>4</v>
      </c>
      <c r="E2158" s="174">
        <v>17068.82</v>
      </c>
      <c r="F2158" s="174">
        <v>169.28</v>
      </c>
      <c r="G2158" s="174">
        <v>17238.099999999999</v>
      </c>
    </row>
    <row r="2159" spans="1:7" ht="38.25" x14ac:dyDescent="0.2">
      <c r="A2159" s="172" t="s">
        <v>6289</v>
      </c>
      <c r="B2159" s="172"/>
      <c r="C2159" s="173" t="s">
        <v>1918</v>
      </c>
      <c r="D2159" s="172" t="s">
        <v>134</v>
      </c>
      <c r="E2159" s="174">
        <v>22612.48</v>
      </c>
      <c r="F2159" s="174">
        <v>250.84</v>
      </c>
      <c r="G2159" s="174">
        <v>22863.32</v>
      </c>
    </row>
    <row r="2160" spans="1:7" ht="25.5" x14ac:dyDescent="0.2">
      <c r="A2160" s="172" t="s">
        <v>6290</v>
      </c>
      <c r="B2160" s="172"/>
      <c r="C2160" s="173" t="s">
        <v>1919</v>
      </c>
      <c r="D2160" s="172" t="s">
        <v>4</v>
      </c>
      <c r="E2160" s="174">
        <v>45200.03</v>
      </c>
      <c r="F2160" s="174">
        <v>29.94</v>
      </c>
      <c r="G2160" s="174">
        <v>45229.97</v>
      </c>
    </row>
    <row r="2161" spans="1:7" ht="25.5" x14ac:dyDescent="0.2">
      <c r="A2161" s="172" t="s">
        <v>6291</v>
      </c>
      <c r="B2161" s="172"/>
      <c r="C2161" s="173" t="s">
        <v>1920</v>
      </c>
      <c r="D2161" s="172" t="s">
        <v>4</v>
      </c>
      <c r="E2161" s="174">
        <v>82267.22</v>
      </c>
      <c r="F2161" s="174">
        <v>29.94</v>
      </c>
      <c r="G2161" s="174">
        <v>82297.16</v>
      </c>
    </row>
    <row r="2162" spans="1:7" ht="25.5" x14ac:dyDescent="0.2">
      <c r="A2162" s="172" t="s">
        <v>6292</v>
      </c>
      <c r="B2162" s="172"/>
      <c r="C2162" s="173" t="s">
        <v>1921</v>
      </c>
      <c r="D2162" s="172" t="s">
        <v>4</v>
      </c>
      <c r="E2162" s="174">
        <v>102838.15</v>
      </c>
      <c r="F2162" s="174">
        <v>29.94</v>
      </c>
      <c r="G2162" s="174">
        <v>102868.09</v>
      </c>
    </row>
    <row r="2163" spans="1:7" ht="25.5" x14ac:dyDescent="0.2">
      <c r="A2163" s="172" t="s">
        <v>6293</v>
      </c>
      <c r="B2163" s="172"/>
      <c r="C2163" s="173" t="s">
        <v>1922</v>
      </c>
      <c r="D2163" s="172" t="s">
        <v>4</v>
      </c>
      <c r="E2163" s="174">
        <v>9.17</v>
      </c>
      <c r="F2163" s="174">
        <v>8.98</v>
      </c>
      <c r="G2163" s="174">
        <v>18.149999999999999</v>
      </c>
    </row>
    <row r="2164" spans="1:7" ht="25.5" x14ac:dyDescent="0.2">
      <c r="A2164" s="172" t="s">
        <v>6294</v>
      </c>
      <c r="B2164" s="172"/>
      <c r="C2164" s="173" t="s">
        <v>1923</v>
      </c>
      <c r="D2164" s="172" t="s">
        <v>4</v>
      </c>
      <c r="E2164" s="174">
        <v>17.920000000000002</v>
      </c>
      <c r="F2164" s="174">
        <v>8.98</v>
      </c>
      <c r="G2164" s="174">
        <v>26.9</v>
      </c>
    </row>
    <row r="2165" spans="1:7" ht="25.5" x14ac:dyDescent="0.2">
      <c r="A2165" s="172" t="s">
        <v>6295</v>
      </c>
      <c r="B2165" s="172"/>
      <c r="C2165" s="173" t="s">
        <v>1924</v>
      </c>
      <c r="D2165" s="172" t="s">
        <v>4</v>
      </c>
      <c r="E2165" s="174">
        <v>34.46</v>
      </c>
      <c r="F2165" s="174">
        <v>8.98</v>
      </c>
      <c r="G2165" s="174">
        <v>43.44</v>
      </c>
    </row>
    <row r="2166" spans="1:7" ht="25.5" x14ac:dyDescent="0.2">
      <c r="A2166" s="172" t="s">
        <v>6296</v>
      </c>
      <c r="B2166" s="172"/>
      <c r="C2166" s="173" t="s">
        <v>1925</v>
      </c>
      <c r="D2166" s="172" t="s">
        <v>4</v>
      </c>
      <c r="E2166" s="174">
        <v>63.6</v>
      </c>
      <c r="F2166" s="174">
        <v>17.96</v>
      </c>
      <c r="G2166" s="174">
        <v>81.56</v>
      </c>
    </row>
    <row r="2167" spans="1:7" ht="25.5" x14ac:dyDescent="0.2">
      <c r="A2167" s="172" t="s">
        <v>6297</v>
      </c>
      <c r="B2167" s="172"/>
      <c r="C2167" s="173" t="s">
        <v>1926</v>
      </c>
      <c r="D2167" s="172" t="s">
        <v>4</v>
      </c>
      <c r="E2167" s="174">
        <v>101.1</v>
      </c>
      <c r="F2167" s="174">
        <v>17.96</v>
      </c>
      <c r="G2167" s="174">
        <v>119.06</v>
      </c>
    </row>
    <row r="2168" spans="1:7" ht="25.5" x14ac:dyDescent="0.2">
      <c r="A2168" s="172" t="s">
        <v>6298</v>
      </c>
      <c r="B2168" s="172"/>
      <c r="C2168" s="173" t="s">
        <v>1927</v>
      </c>
      <c r="D2168" s="172" t="s">
        <v>4</v>
      </c>
      <c r="E2168" s="174">
        <v>76.680000000000007</v>
      </c>
      <c r="F2168" s="174">
        <v>26.96</v>
      </c>
      <c r="G2168" s="174">
        <v>103.64</v>
      </c>
    </row>
    <row r="2169" spans="1:7" ht="25.5" x14ac:dyDescent="0.2">
      <c r="A2169" s="172" t="s">
        <v>6299</v>
      </c>
      <c r="B2169" s="172"/>
      <c r="C2169" s="173" t="s">
        <v>1928</v>
      </c>
      <c r="D2169" s="172" t="s">
        <v>4</v>
      </c>
      <c r="E2169" s="174">
        <v>97.36</v>
      </c>
      <c r="F2169" s="174">
        <v>26.96</v>
      </c>
      <c r="G2169" s="174">
        <v>124.32</v>
      </c>
    </row>
    <row r="2170" spans="1:7" ht="38.25" x14ac:dyDescent="0.2">
      <c r="A2170" s="172" t="s">
        <v>6300</v>
      </c>
      <c r="B2170" s="172"/>
      <c r="C2170" s="173" t="s">
        <v>1929</v>
      </c>
      <c r="D2170" s="172" t="s">
        <v>4</v>
      </c>
      <c r="E2170" s="174">
        <v>310.08999999999997</v>
      </c>
      <c r="F2170" s="174">
        <v>29.94</v>
      </c>
      <c r="G2170" s="174">
        <v>340.03</v>
      </c>
    </row>
    <row r="2171" spans="1:7" ht="38.25" x14ac:dyDescent="0.2">
      <c r="A2171" s="172" t="s">
        <v>6301</v>
      </c>
      <c r="B2171" s="172"/>
      <c r="C2171" s="173" t="s">
        <v>1930</v>
      </c>
      <c r="D2171" s="172" t="s">
        <v>4</v>
      </c>
      <c r="E2171" s="174">
        <v>488.81</v>
      </c>
      <c r="F2171" s="174">
        <v>29.94</v>
      </c>
      <c r="G2171" s="174">
        <v>518.75</v>
      </c>
    </row>
    <row r="2172" spans="1:7" ht="38.25" x14ac:dyDescent="0.2">
      <c r="A2172" s="172" t="s">
        <v>6302</v>
      </c>
      <c r="B2172" s="172"/>
      <c r="C2172" s="173" t="s">
        <v>1931</v>
      </c>
      <c r="D2172" s="172" t="s">
        <v>4</v>
      </c>
      <c r="E2172" s="174">
        <v>1623.74</v>
      </c>
      <c r="F2172" s="174">
        <v>59.88</v>
      </c>
      <c r="G2172" s="174">
        <v>1683.62</v>
      </c>
    </row>
    <row r="2173" spans="1:7" ht="38.25" x14ac:dyDescent="0.2">
      <c r="A2173" s="172" t="s">
        <v>6303</v>
      </c>
      <c r="B2173" s="172"/>
      <c r="C2173" s="173" t="s">
        <v>1932</v>
      </c>
      <c r="D2173" s="172" t="s">
        <v>4</v>
      </c>
      <c r="E2173" s="174">
        <v>2673.3</v>
      </c>
      <c r="F2173" s="174">
        <v>59.88</v>
      </c>
      <c r="G2173" s="174">
        <v>2733.18</v>
      </c>
    </row>
    <row r="2174" spans="1:7" ht="38.25" x14ac:dyDescent="0.2">
      <c r="A2174" s="172" t="s">
        <v>6304</v>
      </c>
      <c r="B2174" s="172"/>
      <c r="C2174" s="173" t="s">
        <v>1933</v>
      </c>
      <c r="D2174" s="172" t="s">
        <v>4</v>
      </c>
      <c r="E2174" s="174">
        <v>4825.71</v>
      </c>
      <c r="F2174" s="174">
        <v>59.88</v>
      </c>
      <c r="G2174" s="174">
        <v>4885.59</v>
      </c>
    </row>
    <row r="2175" spans="1:7" ht="38.25" x14ac:dyDescent="0.2">
      <c r="A2175" s="172" t="s">
        <v>6305</v>
      </c>
      <c r="B2175" s="172"/>
      <c r="C2175" s="173" t="s">
        <v>1934</v>
      </c>
      <c r="D2175" s="172" t="s">
        <v>4</v>
      </c>
      <c r="E2175" s="174">
        <v>3085.53</v>
      </c>
      <c r="F2175" s="174">
        <v>59.88</v>
      </c>
      <c r="G2175" s="174">
        <v>3145.41</v>
      </c>
    </row>
    <row r="2176" spans="1:7" ht="38.25" x14ac:dyDescent="0.2">
      <c r="A2176" s="172" t="s">
        <v>6306</v>
      </c>
      <c r="B2176" s="172"/>
      <c r="C2176" s="173" t="s">
        <v>1935</v>
      </c>
      <c r="D2176" s="172" t="s">
        <v>4</v>
      </c>
      <c r="E2176" s="174">
        <v>6901.8</v>
      </c>
      <c r="F2176" s="174">
        <v>59.88</v>
      </c>
      <c r="G2176" s="174">
        <v>6961.68</v>
      </c>
    </row>
    <row r="2177" spans="1:7" ht="38.25" x14ac:dyDescent="0.2">
      <c r="A2177" s="172" t="s">
        <v>6307</v>
      </c>
      <c r="B2177" s="172"/>
      <c r="C2177" s="173" t="s">
        <v>1936</v>
      </c>
      <c r="D2177" s="172" t="s">
        <v>4</v>
      </c>
      <c r="E2177" s="174">
        <v>9571.3799999999992</v>
      </c>
      <c r="F2177" s="174">
        <v>59.88</v>
      </c>
      <c r="G2177" s="174">
        <v>9631.26</v>
      </c>
    </row>
    <row r="2178" spans="1:7" ht="25.5" x14ac:dyDescent="0.2">
      <c r="A2178" s="172" t="s">
        <v>6308</v>
      </c>
      <c r="B2178" s="172"/>
      <c r="C2178" s="173" t="s">
        <v>1937</v>
      </c>
      <c r="D2178" s="172" t="s">
        <v>4</v>
      </c>
      <c r="E2178" s="174">
        <v>6.98</v>
      </c>
      <c r="F2178" s="174">
        <v>5.99</v>
      </c>
      <c r="G2178" s="174">
        <v>12.97</v>
      </c>
    </row>
    <row r="2179" spans="1:7" ht="25.5" x14ac:dyDescent="0.2">
      <c r="A2179" s="172" t="s">
        <v>6309</v>
      </c>
      <c r="B2179" s="172"/>
      <c r="C2179" s="173" t="s">
        <v>1938</v>
      </c>
      <c r="D2179" s="172" t="s">
        <v>4</v>
      </c>
      <c r="E2179" s="174">
        <v>9.2100000000000009</v>
      </c>
      <c r="F2179" s="174">
        <v>5.99</v>
      </c>
      <c r="G2179" s="174">
        <v>15.2</v>
      </c>
    </row>
    <row r="2180" spans="1:7" ht="25.5" x14ac:dyDescent="0.2">
      <c r="A2180" s="172" t="s">
        <v>6310</v>
      </c>
      <c r="B2180" s="172"/>
      <c r="C2180" s="173" t="s">
        <v>1939</v>
      </c>
      <c r="D2180" s="172" t="s">
        <v>4</v>
      </c>
      <c r="E2180" s="174">
        <v>14.92</v>
      </c>
      <c r="F2180" s="174">
        <v>5.99</v>
      </c>
      <c r="G2180" s="174">
        <v>20.91</v>
      </c>
    </row>
    <row r="2181" spans="1:7" ht="25.5" x14ac:dyDescent="0.2">
      <c r="A2181" s="172" t="s">
        <v>6311</v>
      </c>
      <c r="B2181" s="172"/>
      <c r="C2181" s="173" t="s">
        <v>1940</v>
      </c>
      <c r="D2181" s="172" t="s">
        <v>4</v>
      </c>
      <c r="E2181" s="174">
        <v>29.07</v>
      </c>
      <c r="F2181" s="174">
        <v>5.99</v>
      </c>
      <c r="G2181" s="174">
        <v>35.06</v>
      </c>
    </row>
    <row r="2182" spans="1:7" ht="25.5" x14ac:dyDescent="0.2">
      <c r="A2182" s="172" t="s">
        <v>6312</v>
      </c>
      <c r="B2182" s="172"/>
      <c r="C2182" s="173" t="s">
        <v>1941</v>
      </c>
      <c r="D2182" s="172" t="s">
        <v>4</v>
      </c>
      <c r="E2182" s="174">
        <v>31.84</v>
      </c>
      <c r="F2182" s="174">
        <v>5.99</v>
      </c>
      <c r="G2182" s="174">
        <v>37.83</v>
      </c>
    </row>
    <row r="2183" spans="1:7" ht="25.5" x14ac:dyDescent="0.2">
      <c r="A2183" s="172" t="s">
        <v>6313</v>
      </c>
      <c r="B2183" s="172"/>
      <c r="C2183" s="173" t="s">
        <v>1942</v>
      </c>
      <c r="D2183" s="172" t="s">
        <v>4</v>
      </c>
      <c r="E2183" s="174">
        <v>40.25</v>
      </c>
      <c r="F2183" s="174">
        <v>5.99</v>
      </c>
      <c r="G2183" s="174">
        <v>46.24</v>
      </c>
    </row>
    <row r="2184" spans="1:7" ht="25.5" x14ac:dyDescent="0.2">
      <c r="A2184" s="172" t="s">
        <v>6314</v>
      </c>
      <c r="B2184" s="172"/>
      <c r="C2184" s="173" t="s">
        <v>1943</v>
      </c>
      <c r="D2184" s="172" t="s">
        <v>4</v>
      </c>
      <c r="E2184" s="174">
        <v>587.08000000000004</v>
      </c>
      <c r="F2184" s="174">
        <v>5.99</v>
      </c>
      <c r="G2184" s="174">
        <v>593.07000000000005</v>
      </c>
    </row>
    <row r="2185" spans="1:7" ht="25.5" x14ac:dyDescent="0.2">
      <c r="A2185" s="172" t="s">
        <v>6315</v>
      </c>
      <c r="B2185" s="172"/>
      <c r="C2185" s="173" t="s">
        <v>1944</v>
      </c>
      <c r="D2185" s="172" t="s">
        <v>4</v>
      </c>
      <c r="E2185" s="174">
        <v>40.22</v>
      </c>
      <c r="F2185" s="174">
        <v>5.99</v>
      </c>
      <c r="G2185" s="174">
        <v>46.21</v>
      </c>
    </row>
    <row r="2186" spans="1:7" ht="25.5" x14ac:dyDescent="0.2">
      <c r="A2186" s="172" t="s">
        <v>6316</v>
      </c>
      <c r="B2186" s="172"/>
      <c r="C2186" s="173" t="s">
        <v>1945</v>
      </c>
      <c r="D2186" s="172" t="s">
        <v>4</v>
      </c>
      <c r="E2186" s="174">
        <v>40.67</v>
      </c>
      <c r="F2186" s="174">
        <v>5.99</v>
      </c>
      <c r="G2186" s="174">
        <v>46.66</v>
      </c>
    </row>
    <row r="2187" spans="1:7" ht="25.5" x14ac:dyDescent="0.2">
      <c r="A2187" s="172" t="s">
        <v>6317</v>
      </c>
      <c r="B2187" s="172"/>
      <c r="C2187" s="173" t="s">
        <v>1946</v>
      </c>
      <c r="D2187" s="172" t="s">
        <v>4</v>
      </c>
      <c r="E2187" s="174">
        <v>52.22</v>
      </c>
      <c r="F2187" s="174">
        <v>5.99</v>
      </c>
      <c r="G2187" s="174">
        <v>58.21</v>
      </c>
    </row>
    <row r="2188" spans="1:7" ht="25.5" x14ac:dyDescent="0.2">
      <c r="A2188" s="172" t="s">
        <v>6318</v>
      </c>
      <c r="B2188" s="172"/>
      <c r="C2188" s="173" t="s">
        <v>1947</v>
      </c>
      <c r="D2188" s="172" t="s">
        <v>4</v>
      </c>
      <c r="E2188" s="174">
        <v>845.71</v>
      </c>
      <c r="F2188" s="174">
        <v>5.99</v>
      </c>
      <c r="G2188" s="174">
        <v>851.7</v>
      </c>
    </row>
    <row r="2189" spans="1:7" ht="38.25" x14ac:dyDescent="0.2">
      <c r="A2189" s="172" t="s">
        <v>6319</v>
      </c>
      <c r="B2189" s="172"/>
      <c r="C2189" s="173" t="s">
        <v>1948</v>
      </c>
      <c r="D2189" s="172" t="s">
        <v>4</v>
      </c>
      <c r="E2189" s="174">
        <v>20982.37</v>
      </c>
      <c r="F2189" s="174">
        <v>59.88</v>
      </c>
      <c r="G2189" s="174">
        <v>21042.25</v>
      </c>
    </row>
    <row r="2190" spans="1:7" ht="38.25" x14ac:dyDescent="0.2">
      <c r="A2190" s="172" t="s">
        <v>6320</v>
      </c>
      <c r="B2190" s="172"/>
      <c r="C2190" s="173" t="s">
        <v>1949</v>
      </c>
      <c r="D2190" s="172" t="s">
        <v>4</v>
      </c>
      <c r="E2190" s="174">
        <v>30626.75</v>
      </c>
      <c r="F2190" s="174">
        <v>59.88</v>
      </c>
      <c r="G2190" s="174">
        <v>30686.63</v>
      </c>
    </row>
    <row r="2191" spans="1:7" ht="25.5" x14ac:dyDescent="0.2">
      <c r="A2191" s="172" t="s">
        <v>6321</v>
      </c>
      <c r="B2191" s="172"/>
      <c r="C2191" s="173" t="s">
        <v>1950</v>
      </c>
      <c r="D2191" s="172" t="s">
        <v>4</v>
      </c>
      <c r="E2191" s="174">
        <v>196085.89</v>
      </c>
      <c r="F2191" s="174">
        <v>29.94</v>
      </c>
      <c r="G2191" s="174">
        <v>196115.83</v>
      </c>
    </row>
    <row r="2192" spans="1:7" x14ac:dyDescent="0.25">
      <c r="A2192" s="167" t="s">
        <v>6322</v>
      </c>
      <c r="B2192" s="168" t="s">
        <v>1951</v>
      </c>
      <c r="C2192" s="169"/>
      <c r="D2192" s="170"/>
      <c r="E2192" s="171"/>
      <c r="F2192" s="171"/>
      <c r="G2192" s="171"/>
    </row>
    <row r="2193" spans="1:7" ht="25.5" x14ac:dyDescent="0.2">
      <c r="A2193" s="172" t="s">
        <v>6323</v>
      </c>
      <c r="B2193" s="172"/>
      <c r="C2193" s="173" t="s">
        <v>1952</v>
      </c>
      <c r="D2193" s="172" t="s">
        <v>4</v>
      </c>
      <c r="E2193" s="174">
        <v>1927.27</v>
      </c>
      <c r="F2193" s="174">
        <v>29.94</v>
      </c>
      <c r="G2193" s="174">
        <v>1957.21</v>
      </c>
    </row>
    <row r="2194" spans="1:7" ht="38.25" x14ac:dyDescent="0.2">
      <c r="A2194" s="172" t="s">
        <v>6324</v>
      </c>
      <c r="B2194" s="172"/>
      <c r="C2194" s="173" t="s">
        <v>1953</v>
      </c>
      <c r="D2194" s="172" t="s">
        <v>4</v>
      </c>
      <c r="E2194" s="174">
        <v>907.74</v>
      </c>
      <c r="F2194" s="174">
        <v>23.95</v>
      </c>
      <c r="G2194" s="174">
        <v>931.69</v>
      </c>
    </row>
    <row r="2195" spans="1:7" ht="38.25" x14ac:dyDescent="0.2">
      <c r="A2195" s="172" t="s">
        <v>6325</v>
      </c>
      <c r="B2195" s="172"/>
      <c r="C2195" s="173" t="s">
        <v>1954</v>
      </c>
      <c r="D2195" s="172" t="s">
        <v>4</v>
      </c>
      <c r="E2195" s="174">
        <v>1035.8900000000001</v>
      </c>
      <c r="F2195" s="174">
        <v>23.95</v>
      </c>
      <c r="G2195" s="174">
        <v>1059.8399999999999</v>
      </c>
    </row>
    <row r="2196" spans="1:7" ht="38.25" x14ac:dyDescent="0.2">
      <c r="A2196" s="172" t="s">
        <v>6326</v>
      </c>
      <c r="B2196" s="172"/>
      <c r="C2196" s="173" t="s">
        <v>1955</v>
      </c>
      <c r="D2196" s="172" t="s">
        <v>4</v>
      </c>
      <c r="E2196" s="174">
        <v>1218.9000000000001</v>
      </c>
      <c r="F2196" s="174">
        <v>29.94</v>
      </c>
      <c r="G2196" s="174">
        <v>1248.8399999999999</v>
      </c>
    </row>
    <row r="2197" spans="1:7" ht="38.25" x14ac:dyDescent="0.2">
      <c r="A2197" s="172" t="s">
        <v>6327</v>
      </c>
      <c r="B2197" s="172"/>
      <c r="C2197" s="173" t="s">
        <v>1956</v>
      </c>
      <c r="D2197" s="172" t="s">
        <v>4</v>
      </c>
      <c r="E2197" s="174">
        <v>1666.31</v>
      </c>
      <c r="F2197" s="174">
        <v>35.93</v>
      </c>
      <c r="G2197" s="174">
        <v>1702.24</v>
      </c>
    </row>
    <row r="2198" spans="1:7" ht="38.25" x14ac:dyDescent="0.2">
      <c r="A2198" s="172" t="s">
        <v>6328</v>
      </c>
      <c r="B2198" s="172"/>
      <c r="C2198" s="173" t="s">
        <v>1957</v>
      </c>
      <c r="D2198" s="172" t="s">
        <v>4</v>
      </c>
      <c r="E2198" s="174">
        <v>2701.22</v>
      </c>
      <c r="F2198" s="174">
        <v>44.92</v>
      </c>
      <c r="G2198" s="174">
        <v>2746.14</v>
      </c>
    </row>
    <row r="2199" spans="1:7" ht="38.25" x14ac:dyDescent="0.2">
      <c r="A2199" s="172" t="s">
        <v>6329</v>
      </c>
      <c r="B2199" s="172"/>
      <c r="C2199" s="173" t="s">
        <v>1958</v>
      </c>
      <c r="D2199" s="172" t="s">
        <v>4</v>
      </c>
      <c r="E2199" s="174">
        <v>5717.3</v>
      </c>
      <c r="F2199" s="174">
        <v>44.92</v>
      </c>
      <c r="G2199" s="174">
        <v>5762.22</v>
      </c>
    </row>
    <row r="2200" spans="1:7" ht="38.25" x14ac:dyDescent="0.2">
      <c r="A2200" s="172" t="s">
        <v>6330</v>
      </c>
      <c r="B2200" s="172"/>
      <c r="C2200" s="173" t="s">
        <v>1959</v>
      </c>
      <c r="D2200" s="172" t="s">
        <v>4</v>
      </c>
      <c r="E2200" s="174">
        <v>1118.33</v>
      </c>
      <c r="F2200" s="174">
        <v>23.95</v>
      </c>
      <c r="G2200" s="174">
        <v>1142.28</v>
      </c>
    </row>
    <row r="2201" spans="1:7" ht="38.25" x14ac:dyDescent="0.2">
      <c r="A2201" s="172" t="s">
        <v>6331</v>
      </c>
      <c r="B2201" s="172"/>
      <c r="C2201" s="173" t="s">
        <v>1960</v>
      </c>
      <c r="D2201" s="172" t="s">
        <v>4</v>
      </c>
      <c r="E2201" s="174">
        <v>1106.6600000000001</v>
      </c>
      <c r="F2201" s="174">
        <v>23.95</v>
      </c>
      <c r="G2201" s="174">
        <v>1130.6099999999999</v>
      </c>
    </row>
    <row r="2202" spans="1:7" ht="38.25" x14ac:dyDescent="0.2">
      <c r="A2202" s="172" t="s">
        <v>6332</v>
      </c>
      <c r="B2202" s="172"/>
      <c r="C2202" s="173" t="s">
        <v>1961</v>
      </c>
      <c r="D2202" s="172" t="s">
        <v>4</v>
      </c>
      <c r="E2202" s="174">
        <v>2094.75</v>
      </c>
      <c r="F2202" s="174">
        <v>23.95</v>
      </c>
      <c r="G2202" s="174">
        <v>2118.6999999999998</v>
      </c>
    </row>
    <row r="2203" spans="1:7" ht="38.25" x14ac:dyDescent="0.2">
      <c r="A2203" s="172" t="s">
        <v>6333</v>
      </c>
      <c r="B2203" s="172"/>
      <c r="C2203" s="173" t="s">
        <v>1962</v>
      </c>
      <c r="D2203" s="172" t="s">
        <v>4</v>
      </c>
      <c r="E2203" s="174">
        <v>2353.8200000000002</v>
      </c>
      <c r="F2203" s="174">
        <v>29.94</v>
      </c>
      <c r="G2203" s="174">
        <v>2383.7600000000002</v>
      </c>
    </row>
    <row r="2204" spans="1:7" ht="38.25" x14ac:dyDescent="0.2">
      <c r="A2204" s="172" t="s">
        <v>6334</v>
      </c>
      <c r="B2204" s="172"/>
      <c r="C2204" s="173" t="s">
        <v>1963</v>
      </c>
      <c r="D2204" s="172" t="s">
        <v>4</v>
      </c>
      <c r="E2204" s="174">
        <v>4517.63</v>
      </c>
      <c r="F2204" s="174">
        <v>35.93</v>
      </c>
      <c r="G2204" s="174">
        <v>4553.5600000000004</v>
      </c>
    </row>
    <row r="2205" spans="1:7" ht="38.25" x14ac:dyDescent="0.2">
      <c r="A2205" s="172" t="s">
        <v>6335</v>
      </c>
      <c r="B2205" s="172"/>
      <c r="C2205" s="173" t="s">
        <v>1964</v>
      </c>
      <c r="D2205" s="172" t="s">
        <v>4</v>
      </c>
      <c r="E2205" s="174">
        <v>201.86</v>
      </c>
      <c r="F2205" s="174">
        <v>23.95</v>
      </c>
      <c r="G2205" s="174">
        <v>225.81</v>
      </c>
    </row>
    <row r="2206" spans="1:7" ht="38.25" x14ac:dyDescent="0.2">
      <c r="A2206" s="172" t="s">
        <v>6336</v>
      </c>
      <c r="B2206" s="172"/>
      <c r="C2206" s="173" t="s">
        <v>1965</v>
      </c>
      <c r="D2206" s="172" t="s">
        <v>4</v>
      </c>
      <c r="E2206" s="174">
        <v>386.71</v>
      </c>
      <c r="F2206" s="174">
        <v>23.95</v>
      </c>
      <c r="G2206" s="174">
        <v>410.66</v>
      </c>
    </row>
    <row r="2207" spans="1:7" ht="38.25" x14ac:dyDescent="0.2">
      <c r="A2207" s="172" t="s">
        <v>6337</v>
      </c>
      <c r="B2207" s="172"/>
      <c r="C2207" s="173" t="s">
        <v>1966</v>
      </c>
      <c r="D2207" s="172" t="s">
        <v>4</v>
      </c>
      <c r="E2207" s="174">
        <v>551.20000000000005</v>
      </c>
      <c r="F2207" s="174">
        <v>29.94</v>
      </c>
      <c r="G2207" s="174">
        <v>581.14</v>
      </c>
    </row>
    <row r="2208" spans="1:7" ht="38.25" x14ac:dyDescent="0.2">
      <c r="A2208" s="172" t="s">
        <v>6338</v>
      </c>
      <c r="B2208" s="172"/>
      <c r="C2208" s="173" t="s">
        <v>1967</v>
      </c>
      <c r="D2208" s="172" t="s">
        <v>4</v>
      </c>
      <c r="E2208" s="174">
        <v>1077</v>
      </c>
      <c r="F2208" s="174">
        <v>35.93</v>
      </c>
      <c r="G2208" s="174">
        <v>1112.93</v>
      </c>
    </row>
    <row r="2209" spans="1:7" ht="25.5" x14ac:dyDescent="0.2">
      <c r="A2209" s="172" t="s">
        <v>6339</v>
      </c>
      <c r="B2209" s="172"/>
      <c r="C2209" s="173" t="s">
        <v>1968</v>
      </c>
      <c r="D2209" s="172" t="s">
        <v>4</v>
      </c>
      <c r="E2209" s="174">
        <v>3369.56</v>
      </c>
      <c r="F2209" s="174">
        <v>35.93</v>
      </c>
      <c r="G2209" s="174">
        <v>3405.49</v>
      </c>
    </row>
    <row r="2210" spans="1:7" ht="25.5" x14ac:dyDescent="0.2">
      <c r="A2210" s="172" t="s">
        <v>6340</v>
      </c>
      <c r="B2210" s="172"/>
      <c r="C2210" s="173" t="s">
        <v>1969</v>
      </c>
      <c r="D2210" s="172" t="s">
        <v>4</v>
      </c>
      <c r="E2210" s="174">
        <v>4637.1099999999997</v>
      </c>
      <c r="F2210" s="174">
        <v>44.92</v>
      </c>
      <c r="G2210" s="174">
        <v>4682.03</v>
      </c>
    </row>
    <row r="2211" spans="1:7" ht="25.5" x14ac:dyDescent="0.2">
      <c r="A2211" s="172" t="s">
        <v>6341</v>
      </c>
      <c r="B2211" s="172"/>
      <c r="C2211" s="173" t="s">
        <v>1970</v>
      </c>
      <c r="D2211" s="172" t="s">
        <v>4</v>
      </c>
      <c r="E2211" s="174">
        <v>7006.47</v>
      </c>
      <c r="F2211" s="174">
        <v>53.89</v>
      </c>
      <c r="G2211" s="174">
        <v>7060.36</v>
      </c>
    </row>
    <row r="2212" spans="1:7" ht="25.5" x14ac:dyDescent="0.2">
      <c r="A2212" s="172" t="s">
        <v>6342</v>
      </c>
      <c r="B2212" s="172"/>
      <c r="C2212" s="173" t="s">
        <v>1971</v>
      </c>
      <c r="D2212" s="172" t="s">
        <v>4</v>
      </c>
      <c r="E2212" s="174">
        <v>4593.4799999999996</v>
      </c>
      <c r="F2212" s="174">
        <v>70.87</v>
      </c>
      <c r="G2212" s="174">
        <v>4664.3500000000004</v>
      </c>
    </row>
    <row r="2213" spans="1:7" ht="25.5" x14ac:dyDescent="0.2">
      <c r="A2213" s="172" t="s">
        <v>6343</v>
      </c>
      <c r="B2213" s="172"/>
      <c r="C2213" s="173" t="s">
        <v>1972</v>
      </c>
      <c r="D2213" s="172" t="s">
        <v>4</v>
      </c>
      <c r="E2213" s="174">
        <v>19.77</v>
      </c>
      <c r="F2213" s="174">
        <v>5.99</v>
      </c>
      <c r="G2213" s="174">
        <v>25.76</v>
      </c>
    </row>
    <row r="2214" spans="1:7" ht="25.5" x14ac:dyDescent="0.2">
      <c r="A2214" s="172" t="s">
        <v>6344</v>
      </c>
      <c r="B2214" s="172"/>
      <c r="C2214" s="173" t="s">
        <v>1973</v>
      </c>
      <c r="D2214" s="172" t="s">
        <v>4</v>
      </c>
      <c r="E2214" s="174">
        <v>29.99</v>
      </c>
      <c r="F2214" s="174">
        <v>5.99</v>
      </c>
      <c r="G2214" s="174">
        <v>35.979999999999997</v>
      </c>
    </row>
    <row r="2215" spans="1:7" ht="25.5" x14ac:dyDescent="0.2">
      <c r="A2215" s="172" t="s">
        <v>6345</v>
      </c>
      <c r="B2215" s="172"/>
      <c r="C2215" s="173" t="s">
        <v>1974</v>
      </c>
      <c r="D2215" s="172" t="s">
        <v>4</v>
      </c>
      <c r="E2215" s="174">
        <v>45.36</v>
      </c>
      <c r="F2215" s="174">
        <v>5.99</v>
      </c>
      <c r="G2215" s="174">
        <v>51.35</v>
      </c>
    </row>
    <row r="2216" spans="1:7" ht="25.5" x14ac:dyDescent="0.2">
      <c r="A2216" s="172" t="s">
        <v>6346</v>
      </c>
      <c r="B2216" s="172"/>
      <c r="C2216" s="173" t="s">
        <v>1975</v>
      </c>
      <c r="D2216" s="172" t="s">
        <v>4</v>
      </c>
      <c r="E2216" s="174">
        <v>215</v>
      </c>
      <c r="F2216" s="174">
        <v>23.95</v>
      </c>
      <c r="G2216" s="174">
        <v>238.95</v>
      </c>
    </row>
    <row r="2217" spans="1:7" x14ac:dyDescent="0.25">
      <c r="A2217" s="167" t="s">
        <v>6347</v>
      </c>
      <c r="B2217" s="168" t="s">
        <v>1976</v>
      </c>
      <c r="C2217" s="169"/>
      <c r="D2217" s="170"/>
      <c r="E2217" s="171"/>
      <c r="F2217" s="171"/>
      <c r="G2217" s="171"/>
    </row>
    <row r="2218" spans="1:7" ht="25.5" x14ac:dyDescent="0.2">
      <c r="A2218" s="172" t="s">
        <v>6348</v>
      </c>
      <c r="B2218" s="172"/>
      <c r="C2218" s="173" t="s">
        <v>1977</v>
      </c>
      <c r="D2218" s="172" t="s">
        <v>4</v>
      </c>
      <c r="E2218" s="174">
        <v>1280.07</v>
      </c>
      <c r="F2218" s="174">
        <v>147.43</v>
      </c>
      <c r="G2218" s="174">
        <v>1427.5</v>
      </c>
    </row>
    <row r="2219" spans="1:7" ht="25.5" x14ac:dyDescent="0.2">
      <c r="A2219" s="172" t="s">
        <v>6349</v>
      </c>
      <c r="B2219" s="172"/>
      <c r="C2219" s="173" t="s">
        <v>1978</v>
      </c>
      <c r="D2219" s="172" t="s">
        <v>4</v>
      </c>
      <c r="E2219" s="174">
        <v>926.21</v>
      </c>
      <c r="F2219" s="174">
        <v>147.43</v>
      </c>
      <c r="G2219" s="174">
        <v>1073.6400000000001</v>
      </c>
    </row>
    <row r="2220" spans="1:7" ht="25.5" x14ac:dyDescent="0.2">
      <c r="A2220" s="172" t="s">
        <v>6350</v>
      </c>
      <c r="B2220" s="172"/>
      <c r="C2220" s="173" t="s">
        <v>1979</v>
      </c>
      <c r="D2220" s="172" t="s">
        <v>4</v>
      </c>
      <c r="E2220" s="174">
        <v>1142.07</v>
      </c>
      <c r="F2220" s="174">
        <v>147.43</v>
      </c>
      <c r="G2220" s="174">
        <v>1289.5</v>
      </c>
    </row>
    <row r="2221" spans="1:7" ht="25.5" x14ac:dyDescent="0.2">
      <c r="A2221" s="172" t="s">
        <v>6351</v>
      </c>
      <c r="B2221" s="172"/>
      <c r="C2221" s="173" t="s">
        <v>1980</v>
      </c>
      <c r="D2221" s="172" t="s">
        <v>4</v>
      </c>
      <c r="E2221" s="174">
        <v>228.19</v>
      </c>
      <c r="F2221" s="174">
        <v>54.6</v>
      </c>
      <c r="G2221" s="174">
        <v>282.79000000000002</v>
      </c>
    </row>
    <row r="2222" spans="1:7" ht="25.5" x14ac:dyDescent="0.2">
      <c r="A2222" s="172" t="s">
        <v>6352</v>
      </c>
      <c r="B2222" s="172"/>
      <c r="C2222" s="173" t="s">
        <v>1981</v>
      </c>
      <c r="D2222" s="172" t="s">
        <v>4</v>
      </c>
      <c r="E2222" s="174">
        <v>267.13</v>
      </c>
      <c r="F2222" s="174">
        <v>54.6</v>
      </c>
      <c r="G2222" s="174">
        <v>321.73</v>
      </c>
    </row>
    <row r="2223" spans="1:7" ht="25.5" x14ac:dyDescent="0.2">
      <c r="A2223" s="172" t="s">
        <v>6353</v>
      </c>
      <c r="B2223" s="172"/>
      <c r="C2223" s="173" t="s">
        <v>1982</v>
      </c>
      <c r="D2223" s="172" t="s">
        <v>4</v>
      </c>
      <c r="E2223" s="174">
        <v>243.99</v>
      </c>
      <c r="F2223" s="174">
        <v>54.6</v>
      </c>
      <c r="G2223" s="174">
        <v>298.58999999999997</v>
      </c>
    </row>
    <row r="2224" spans="1:7" ht="25.5" x14ac:dyDescent="0.2">
      <c r="A2224" s="172" t="s">
        <v>6354</v>
      </c>
      <c r="B2224" s="172"/>
      <c r="C2224" s="173" t="s">
        <v>1983</v>
      </c>
      <c r="D2224" s="172" t="s">
        <v>4</v>
      </c>
      <c r="E2224" s="174">
        <v>788.64</v>
      </c>
      <c r="F2224" s="174">
        <v>147.43</v>
      </c>
      <c r="G2224" s="174">
        <v>936.07</v>
      </c>
    </row>
    <row r="2225" spans="1:7" ht="25.5" x14ac:dyDescent="0.2">
      <c r="A2225" s="172" t="s">
        <v>6355</v>
      </c>
      <c r="B2225" s="172"/>
      <c r="C2225" s="173" t="s">
        <v>1984</v>
      </c>
      <c r="D2225" s="172" t="s">
        <v>4</v>
      </c>
      <c r="E2225" s="174">
        <v>873.89</v>
      </c>
      <c r="F2225" s="174">
        <v>147.43</v>
      </c>
      <c r="G2225" s="174">
        <v>1021.32</v>
      </c>
    </row>
    <row r="2226" spans="1:7" ht="25.5" x14ac:dyDescent="0.2">
      <c r="A2226" s="172" t="s">
        <v>6356</v>
      </c>
      <c r="B2226" s="172"/>
      <c r="C2226" s="173" t="s">
        <v>1985</v>
      </c>
      <c r="D2226" s="172" t="s">
        <v>4</v>
      </c>
      <c r="E2226" s="174">
        <v>951.65</v>
      </c>
      <c r="F2226" s="174">
        <v>147.43</v>
      </c>
      <c r="G2226" s="174">
        <v>1099.08</v>
      </c>
    </row>
    <row r="2227" spans="1:7" x14ac:dyDescent="0.25">
      <c r="A2227" s="167" t="s">
        <v>6357</v>
      </c>
      <c r="B2227" s="168" t="s">
        <v>1986</v>
      </c>
      <c r="C2227" s="169"/>
      <c r="D2227" s="170"/>
      <c r="E2227" s="171"/>
      <c r="F2227" s="171"/>
      <c r="G2227" s="171"/>
    </row>
    <row r="2228" spans="1:7" ht="25.5" x14ac:dyDescent="0.2">
      <c r="A2228" s="172" t="s">
        <v>6358</v>
      </c>
      <c r="B2228" s="172"/>
      <c r="C2228" s="173" t="s">
        <v>1987</v>
      </c>
      <c r="D2228" s="172" t="s">
        <v>1988</v>
      </c>
      <c r="E2228" s="174">
        <v>173.73</v>
      </c>
      <c r="F2228" s="174">
        <v>0.38</v>
      </c>
      <c r="G2228" s="174">
        <v>174.11</v>
      </c>
    </row>
    <row r="2229" spans="1:7" x14ac:dyDescent="0.25">
      <c r="A2229" s="167" t="s">
        <v>6359</v>
      </c>
      <c r="B2229" s="168" t="s">
        <v>1989</v>
      </c>
      <c r="C2229" s="169"/>
      <c r="D2229" s="170"/>
      <c r="E2229" s="171"/>
      <c r="F2229" s="171"/>
      <c r="G2229" s="171"/>
    </row>
    <row r="2230" spans="1:7" ht="25.5" x14ac:dyDescent="0.2">
      <c r="A2230" s="172" t="s">
        <v>6360</v>
      </c>
      <c r="B2230" s="172"/>
      <c r="C2230" s="173" t="s">
        <v>3982</v>
      </c>
      <c r="D2230" s="172" t="s">
        <v>4</v>
      </c>
      <c r="E2230" s="174">
        <v>129.12</v>
      </c>
      <c r="F2230" s="174">
        <v>7.49</v>
      </c>
      <c r="G2230" s="174">
        <v>136.61000000000001</v>
      </c>
    </row>
    <row r="2231" spans="1:7" ht="25.5" x14ac:dyDescent="0.2">
      <c r="A2231" s="172" t="s">
        <v>6361</v>
      </c>
      <c r="B2231" s="172"/>
      <c r="C2231" s="173" t="s">
        <v>3983</v>
      </c>
      <c r="D2231" s="172" t="s">
        <v>4</v>
      </c>
      <c r="E2231" s="174">
        <v>126.24</v>
      </c>
      <c r="F2231" s="174">
        <v>7.49</v>
      </c>
      <c r="G2231" s="174">
        <v>133.72999999999999</v>
      </c>
    </row>
    <row r="2232" spans="1:7" ht="25.5" x14ac:dyDescent="0.2">
      <c r="A2232" s="172" t="s">
        <v>6362</v>
      </c>
      <c r="B2232" s="172"/>
      <c r="C2232" s="173" t="s">
        <v>3984</v>
      </c>
      <c r="D2232" s="172" t="s">
        <v>4</v>
      </c>
      <c r="E2232" s="174">
        <v>157.13</v>
      </c>
      <c r="F2232" s="174">
        <v>7.49</v>
      </c>
      <c r="G2232" s="174">
        <v>164.62</v>
      </c>
    </row>
    <row r="2233" spans="1:7" ht="25.5" x14ac:dyDescent="0.2">
      <c r="A2233" s="172" t="s">
        <v>6363</v>
      </c>
      <c r="B2233" s="172"/>
      <c r="C2233" s="173" t="s">
        <v>3985</v>
      </c>
      <c r="D2233" s="172" t="s">
        <v>4</v>
      </c>
      <c r="E2233" s="174">
        <v>163.63</v>
      </c>
      <c r="F2233" s="174">
        <v>7.49</v>
      </c>
      <c r="G2233" s="174">
        <v>171.12</v>
      </c>
    </row>
    <row r="2234" spans="1:7" ht="25.5" x14ac:dyDescent="0.2">
      <c r="A2234" s="172" t="s">
        <v>6364</v>
      </c>
      <c r="B2234" s="172"/>
      <c r="C2234" s="173" t="s">
        <v>3986</v>
      </c>
      <c r="D2234" s="172" t="s">
        <v>4</v>
      </c>
      <c r="E2234" s="174">
        <v>197.91</v>
      </c>
      <c r="F2234" s="174">
        <v>7.49</v>
      </c>
      <c r="G2234" s="174">
        <v>205.4</v>
      </c>
    </row>
    <row r="2235" spans="1:7" ht="25.5" x14ac:dyDescent="0.2">
      <c r="A2235" s="172" t="s">
        <v>6365</v>
      </c>
      <c r="B2235" s="172"/>
      <c r="C2235" s="173" t="s">
        <v>3987</v>
      </c>
      <c r="D2235" s="172" t="s">
        <v>4</v>
      </c>
      <c r="E2235" s="174">
        <v>292.57</v>
      </c>
      <c r="F2235" s="174">
        <v>7.49</v>
      </c>
      <c r="G2235" s="174">
        <v>300.06</v>
      </c>
    </row>
    <row r="2236" spans="1:7" ht="25.5" x14ac:dyDescent="0.2">
      <c r="A2236" s="172" t="s">
        <v>6366</v>
      </c>
      <c r="B2236" s="172"/>
      <c r="C2236" s="173" t="s">
        <v>3988</v>
      </c>
      <c r="D2236" s="172" t="s">
        <v>4</v>
      </c>
      <c r="E2236" s="174">
        <v>349.54</v>
      </c>
      <c r="F2236" s="174">
        <v>7.49</v>
      </c>
      <c r="G2236" s="174">
        <v>357.03</v>
      </c>
    </row>
    <row r="2237" spans="1:7" ht="25.5" x14ac:dyDescent="0.2">
      <c r="A2237" s="172" t="s">
        <v>6367</v>
      </c>
      <c r="B2237" s="172"/>
      <c r="C2237" s="173" t="s">
        <v>3989</v>
      </c>
      <c r="D2237" s="172" t="s">
        <v>4</v>
      </c>
      <c r="E2237" s="174">
        <v>499.89</v>
      </c>
      <c r="F2237" s="174">
        <v>7.49</v>
      </c>
      <c r="G2237" s="174">
        <v>507.38</v>
      </c>
    </row>
    <row r="2238" spans="1:7" ht="25.5" x14ac:dyDescent="0.2">
      <c r="A2238" s="172" t="s">
        <v>6368</v>
      </c>
      <c r="B2238" s="172"/>
      <c r="C2238" s="173" t="s">
        <v>3990</v>
      </c>
      <c r="D2238" s="172" t="s">
        <v>4</v>
      </c>
      <c r="E2238" s="174">
        <v>205.31</v>
      </c>
      <c r="F2238" s="174">
        <v>7.49</v>
      </c>
      <c r="G2238" s="174">
        <v>212.8</v>
      </c>
    </row>
    <row r="2239" spans="1:7" x14ac:dyDescent="0.25">
      <c r="A2239" s="167" t="s">
        <v>6369</v>
      </c>
      <c r="B2239" s="168" t="s">
        <v>1990</v>
      </c>
      <c r="C2239" s="169"/>
      <c r="D2239" s="170"/>
      <c r="E2239" s="171"/>
      <c r="F2239" s="171"/>
      <c r="G2239" s="171"/>
    </row>
    <row r="2240" spans="1:7" ht="25.5" x14ac:dyDescent="0.2">
      <c r="A2240" s="172" t="s">
        <v>6370</v>
      </c>
      <c r="B2240" s="172"/>
      <c r="C2240" s="173" t="s">
        <v>1991</v>
      </c>
      <c r="D2240" s="172" t="s">
        <v>4</v>
      </c>
      <c r="E2240" s="174">
        <v>1882.53</v>
      </c>
      <c r="F2240" s="174">
        <v>46.13</v>
      </c>
      <c r="G2240" s="174">
        <v>1928.66</v>
      </c>
    </row>
    <row r="2241" spans="1:7" ht="25.5" x14ac:dyDescent="0.2">
      <c r="A2241" s="172" t="s">
        <v>6371</v>
      </c>
      <c r="B2241" s="172"/>
      <c r="C2241" s="173" t="s">
        <v>1992</v>
      </c>
      <c r="D2241" s="172" t="s">
        <v>4</v>
      </c>
      <c r="E2241" s="174">
        <v>2479.96</v>
      </c>
      <c r="F2241" s="174">
        <v>46.13</v>
      </c>
      <c r="G2241" s="174">
        <v>2526.09</v>
      </c>
    </row>
    <row r="2242" spans="1:7" ht="25.5" x14ac:dyDescent="0.2">
      <c r="A2242" s="172" t="s">
        <v>6372</v>
      </c>
      <c r="B2242" s="172"/>
      <c r="C2242" s="173" t="s">
        <v>1993</v>
      </c>
      <c r="D2242" s="172" t="s">
        <v>4</v>
      </c>
      <c r="E2242" s="174">
        <v>1384.71</v>
      </c>
      <c r="F2242" s="174">
        <v>46.13</v>
      </c>
      <c r="G2242" s="174">
        <v>1430.84</v>
      </c>
    </row>
    <row r="2243" spans="1:7" ht="25.5" x14ac:dyDescent="0.2">
      <c r="A2243" s="172" t="s">
        <v>6373</v>
      </c>
      <c r="B2243" s="172"/>
      <c r="C2243" s="173" t="s">
        <v>1994</v>
      </c>
      <c r="D2243" s="172" t="s">
        <v>4</v>
      </c>
      <c r="E2243" s="174">
        <v>2517.29</v>
      </c>
      <c r="F2243" s="174">
        <v>46.13</v>
      </c>
      <c r="G2243" s="174">
        <v>2563.42</v>
      </c>
    </row>
    <row r="2244" spans="1:7" x14ac:dyDescent="0.25">
      <c r="A2244" s="167" t="s">
        <v>6374</v>
      </c>
      <c r="B2244" s="168" t="s">
        <v>1995</v>
      </c>
      <c r="C2244" s="169"/>
      <c r="D2244" s="170"/>
      <c r="E2244" s="171"/>
      <c r="F2244" s="171"/>
      <c r="G2244" s="171"/>
    </row>
    <row r="2245" spans="1:7" ht="12.75" x14ac:dyDescent="0.2">
      <c r="A2245" s="172" t="s">
        <v>6375</v>
      </c>
      <c r="B2245" s="172"/>
      <c r="C2245" s="173" t="s">
        <v>1996</v>
      </c>
      <c r="D2245" s="172" t="s">
        <v>4</v>
      </c>
      <c r="E2245" s="174">
        <v>186.44</v>
      </c>
      <c r="F2245" s="174">
        <v>46.13</v>
      </c>
      <c r="G2245" s="174">
        <v>232.57</v>
      </c>
    </row>
    <row r="2246" spans="1:7" ht="25.5" x14ac:dyDescent="0.2">
      <c r="A2246" s="172" t="s">
        <v>6376</v>
      </c>
      <c r="B2246" s="172"/>
      <c r="C2246" s="173" t="s">
        <v>1997</v>
      </c>
      <c r="D2246" s="172" t="s">
        <v>4</v>
      </c>
      <c r="E2246" s="174">
        <v>179.56</v>
      </c>
      <c r="F2246" s="174">
        <v>46.13</v>
      </c>
      <c r="G2246" s="174">
        <v>225.69</v>
      </c>
    </row>
    <row r="2247" spans="1:7" ht="25.5" x14ac:dyDescent="0.2">
      <c r="A2247" s="172" t="s">
        <v>6377</v>
      </c>
      <c r="B2247" s="172"/>
      <c r="C2247" s="173" t="s">
        <v>1998</v>
      </c>
      <c r="D2247" s="172" t="s">
        <v>4</v>
      </c>
      <c r="E2247" s="174">
        <v>358.4</v>
      </c>
      <c r="F2247" s="174">
        <v>46.13</v>
      </c>
      <c r="G2247" s="174">
        <v>404.53</v>
      </c>
    </row>
    <row r="2248" spans="1:7" ht="25.5" x14ac:dyDescent="0.2">
      <c r="A2248" s="172" t="s">
        <v>6378</v>
      </c>
      <c r="B2248" s="172"/>
      <c r="C2248" s="173" t="s">
        <v>1999</v>
      </c>
      <c r="D2248" s="172" t="s">
        <v>4</v>
      </c>
      <c r="E2248" s="174">
        <v>119.95</v>
      </c>
      <c r="F2248" s="174">
        <v>46.13</v>
      </c>
      <c r="G2248" s="174">
        <v>166.08</v>
      </c>
    </row>
    <row r="2249" spans="1:7" ht="25.5" x14ac:dyDescent="0.2">
      <c r="A2249" s="172" t="s">
        <v>6379</v>
      </c>
      <c r="B2249" s="172"/>
      <c r="C2249" s="173" t="s">
        <v>2000</v>
      </c>
      <c r="D2249" s="172" t="s">
        <v>4</v>
      </c>
      <c r="E2249" s="174">
        <v>705.82</v>
      </c>
      <c r="F2249" s="174">
        <v>46.13</v>
      </c>
      <c r="G2249" s="174">
        <v>751.95</v>
      </c>
    </row>
    <row r="2250" spans="1:7" x14ac:dyDescent="0.25">
      <c r="A2250" s="167" t="s">
        <v>6380</v>
      </c>
      <c r="B2250" s="168" t="s">
        <v>2001</v>
      </c>
      <c r="C2250" s="169"/>
      <c r="D2250" s="170"/>
      <c r="E2250" s="171"/>
      <c r="F2250" s="171"/>
      <c r="G2250" s="171"/>
    </row>
    <row r="2251" spans="1:7" ht="12.75" x14ac:dyDescent="0.2">
      <c r="A2251" s="172" t="s">
        <v>6381</v>
      </c>
      <c r="B2251" s="172"/>
      <c r="C2251" s="173" t="s">
        <v>2002</v>
      </c>
      <c r="D2251" s="172" t="s">
        <v>4</v>
      </c>
      <c r="E2251" s="174">
        <v>14.31</v>
      </c>
      <c r="F2251" s="174">
        <v>4.5</v>
      </c>
      <c r="G2251" s="174">
        <v>18.809999999999999</v>
      </c>
    </row>
    <row r="2252" spans="1:7" ht="12.75" x14ac:dyDescent="0.2">
      <c r="A2252" s="172" t="s">
        <v>6382</v>
      </c>
      <c r="B2252" s="172"/>
      <c r="C2252" s="173" t="s">
        <v>3991</v>
      </c>
      <c r="D2252" s="172" t="s">
        <v>4</v>
      </c>
      <c r="E2252" s="174">
        <v>15.14</v>
      </c>
      <c r="F2252" s="174">
        <v>1.5</v>
      </c>
      <c r="G2252" s="174">
        <v>16.64</v>
      </c>
    </row>
    <row r="2253" spans="1:7" ht="12.75" x14ac:dyDescent="0.2">
      <c r="A2253" s="172" t="s">
        <v>6383</v>
      </c>
      <c r="B2253" s="172"/>
      <c r="C2253" s="173" t="s">
        <v>2003</v>
      </c>
      <c r="D2253" s="172" t="s">
        <v>4</v>
      </c>
      <c r="E2253" s="174">
        <v>1.52</v>
      </c>
      <c r="F2253" s="174">
        <v>1.5</v>
      </c>
      <c r="G2253" s="174">
        <v>3.02</v>
      </c>
    </row>
    <row r="2254" spans="1:7" ht="12.75" x14ac:dyDescent="0.2">
      <c r="A2254" s="172" t="s">
        <v>6384</v>
      </c>
      <c r="B2254" s="172"/>
      <c r="C2254" s="173" t="s">
        <v>2004</v>
      </c>
      <c r="D2254" s="172" t="s">
        <v>4</v>
      </c>
      <c r="E2254" s="174">
        <v>12.03</v>
      </c>
      <c r="F2254" s="174">
        <v>4.5</v>
      </c>
      <c r="G2254" s="174">
        <v>16.53</v>
      </c>
    </row>
    <row r="2255" spans="1:7" ht="25.5" x14ac:dyDescent="0.2">
      <c r="A2255" s="172" t="s">
        <v>6385</v>
      </c>
      <c r="B2255" s="172"/>
      <c r="C2255" s="173" t="s">
        <v>2005</v>
      </c>
      <c r="D2255" s="172" t="s">
        <v>4</v>
      </c>
      <c r="E2255" s="174">
        <v>0</v>
      </c>
      <c r="F2255" s="174">
        <v>14.98</v>
      </c>
      <c r="G2255" s="174">
        <v>14.98</v>
      </c>
    </row>
    <row r="2256" spans="1:7" ht="25.5" x14ac:dyDescent="0.2">
      <c r="A2256" s="172" t="s">
        <v>6386</v>
      </c>
      <c r="B2256" s="172"/>
      <c r="C2256" s="173" t="s">
        <v>2006</v>
      </c>
      <c r="D2256" s="172" t="s">
        <v>24</v>
      </c>
      <c r="E2256" s="174">
        <v>0</v>
      </c>
      <c r="F2256" s="174">
        <v>21.17</v>
      </c>
      <c r="G2256" s="174">
        <v>21.17</v>
      </c>
    </row>
    <row r="2257" spans="1:7" ht="25.5" x14ac:dyDescent="0.2">
      <c r="A2257" s="172" t="s">
        <v>6387</v>
      </c>
      <c r="B2257" s="172"/>
      <c r="C2257" s="173" t="s">
        <v>2007</v>
      </c>
      <c r="D2257" s="172" t="s">
        <v>24</v>
      </c>
      <c r="E2257" s="174">
        <v>0</v>
      </c>
      <c r="F2257" s="174">
        <v>42.32</v>
      </c>
      <c r="G2257" s="174">
        <v>42.32</v>
      </c>
    </row>
    <row r="2258" spans="1:7" ht="25.5" x14ac:dyDescent="0.2">
      <c r="A2258" s="172" t="s">
        <v>6388</v>
      </c>
      <c r="B2258" s="172"/>
      <c r="C2258" s="173" t="s">
        <v>2008</v>
      </c>
      <c r="D2258" s="172" t="s">
        <v>4</v>
      </c>
      <c r="E2258" s="174">
        <v>422.84</v>
      </c>
      <c r="F2258" s="174">
        <v>1.27</v>
      </c>
      <c r="G2258" s="174">
        <v>424.11</v>
      </c>
    </row>
    <row r="2259" spans="1:7" ht="12.75" x14ac:dyDescent="0.2">
      <c r="A2259" s="172" t="s">
        <v>6389</v>
      </c>
      <c r="B2259" s="172"/>
      <c r="C2259" s="173" t="s">
        <v>2009</v>
      </c>
      <c r="D2259" s="172" t="s">
        <v>4</v>
      </c>
      <c r="E2259" s="174">
        <v>89.15</v>
      </c>
      <c r="F2259" s="174">
        <v>3.2</v>
      </c>
      <c r="G2259" s="174">
        <v>92.35</v>
      </c>
    </row>
    <row r="2260" spans="1:7" ht="25.5" x14ac:dyDescent="0.2">
      <c r="A2260" s="172" t="s">
        <v>6390</v>
      </c>
      <c r="B2260" s="172"/>
      <c r="C2260" s="173" t="s">
        <v>2010</v>
      </c>
      <c r="D2260" s="172" t="s">
        <v>24</v>
      </c>
      <c r="E2260" s="174">
        <v>414.85</v>
      </c>
      <c r="F2260" s="174">
        <v>21.17</v>
      </c>
      <c r="G2260" s="174">
        <v>436.02</v>
      </c>
    </row>
    <row r="2261" spans="1:7" ht="25.5" x14ac:dyDescent="0.2">
      <c r="A2261" s="172" t="s">
        <v>6391</v>
      </c>
      <c r="B2261" s="172"/>
      <c r="C2261" s="173" t="s">
        <v>2011</v>
      </c>
      <c r="D2261" s="172" t="s">
        <v>4</v>
      </c>
      <c r="E2261" s="174">
        <v>4421.42</v>
      </c>
      <c r="F2261" s="174">
        <v>33.85</v>
      </c>
      <c r="G2261" s="174">
        <v>4455.2700000000004</v>
      </c>
    </row>
    <row r="2262" spans="1:7" ht="25.5" x14ac:dyDescent="0.2">
      <c r="A2262" s="172" t="s">
        <v>19635</v>
      </c>
      <c r="B2262" s="172"/>
      <c r="C2262" s="173" t="s">
        <v>19447</v>
      </c>
      <c r="D2262" s="172" t="s">
        <v>4</v>
      </c>
      <c r="E2262" s="174">
        <v>8423.32</v>
      </c>
      <c r="F2262" s="174">
        <v>33.85</v>
      </c>
      <c r="G2262" s="174">
        <v>8457.17</v>
      </c>
    </row>
    <row r="2263" spans="1:7" ht="25.5" x14ac:dyDescent="0.2">
      <c r="A2263" s="172" t="s">
        <v>19636</v>
      </c>
      <c r="B2263" s="172"/>
      <c r="C2263" s="173" t="s">
        <v>19448</v>
      </c>
      <c r="D2263" s="172" t="s">
        <v>4</v>
      </c>
      <c r="E2263" s="174">
        <v>12236.22</v>
      </c>
      <c r="F2263" s="174">
        <v>33.85</v>
      </c>
      <c r="G2263" s="174">
        <v>12270.07</v>
      </c>
    </row>
    <row r="2264" spans="1:7" ht="25.5" x14ac:dyDescent="0.2">
      <c r="A2264" s="172" t="s">
        <v>19637</v>
      </c>
      <c r="B2264" s="172"/>
      <c r="C2264" s="173" t="s">
        <v>19449</v>
      </c>
      <c r="D2264" s="172" t="s">
        <v>4</v>
      </c>
      <c r="E2264" s="174">
        <v>16524.47</v>
      </c>
      <c r="F2264" s="174">
        <v>33.85</v>
      </c>
      <c r="G2264" s="174">
        <v>16558.32</v>
      </c>
    </row>
    <row r="2265" spans="1:7" ht="25.5" x14ac:dyDescent="0.2">
      <c r="A2265" s="172" t="s">
        <v>6392</v>
      </c>
      <c r="B2265" s="172"/>
      <c r="C2265" s="173" t="s">
        <v>2012</v>
      </c>
      <c r="D2265" s="172" t="s">
        <v>4</v>
      </c>
      <c r="E2265" s="174">
        <v>371.36</v>
      </c>
      <c r="F2265" s="174">
        <v>14.98</v>
      </c>
      <c r="G2265" s="174">
        <v>386.34</v>
      </c>
    </row>
    <row r="2266" spans="1:7" x14ac:dyDescent="0.25">
      <c r="A2266" s="167" t="s">
        <v>6393</v>
      </c>
      <c r="B2266" s="168" t="s">
        <v>2013</v>
      </c>
      <c r="C2266" s="169"/>
      <c r="D2266" s="170"/>
      <c r="E2266" s="171"/>
      <c r="F2266" s="171"/>
      <c r="G2266" s="171"/>
    </row>
    <row r="2267" spans="1:7" ht="25.5" x14ac:dyDescent="0.2">
      <c r="A2267" s="172" t="s">
        <v>6394</v>
      </c>
      <c r="B2267" s="172"/>
      <c r="C2267" s="173" t="s">
        <v>2014</v>
      </c>
      <c r="D2267" s="172" t="s">
        <v>4</v>
      </c>
      <c r="E2267" s="174">
        <v>688.7</v>
      </c>
      <c r="F2267" s="174">
        <v>14.98</v>
      </c>
      <c r="G2267" s="174">
        <v>703.68</v>
      </c>
    </row>
    <row r="2268" spans="1:7" x14ac:dyDescent="0.25">
      <c r="A2268" s="167" t="s">
        <v>6395</v>
      </c>
      <c r="B2268" s="168" t="s">
        <v>2015</v>
      </c>
      <c r="C2268" s="169"/>
      <c r="D2268" s="170"/>
      <c r="E2268" s="171"/>
      <c r="F2268" s="171"/>
      <c r="G2268" s="171"/>
    </row>
    <row r="2269" spans="1:7" ht="25.5" x14ac:dyDescent="0.2">
      <c r="A2269" s="172" t="s">
        <v>6396</v>
      </c>
      <c r="B2269" s="172"/>
      <c r="C2269" s="173" t="s">
        <v>2016</v>
      </c>
      <c r="D2269" s="172" t="s">
        <v>4</v>
      </c>
      <c r="E2269" s="174">
        <v>255.26</v>
      </c>
      <c r="F2269" s="174">
        <v>46.13</v>
      </c>
      <c r="G2269" s="174">
        <v>301.39</v>
      </c>
    </row>
    <row r="2270" spans="1:7" x14ac:dyDescent="0.25">
      <c r="A2270" s="167" t="s">
        <v>6397</v>
      </c>
      <c r="B2270" s="168" t="s">
        <v>2017</v>
      </c>
      <c r="C2270" s="169"/>
      <c r="D2270" s="170"/>
      <c r="E2270" s="171"/>
      <c r="F2270" s="171"/>
      <c r="G2270" s="171"/>
    </row>
    <row r="2271" spans="1:7" ht="25.5" x14ac:dyDescent="0.2">
      <c r="A2271" s="172" t="s">
        <v>6398</v>
      </c>
      <c r="B2271" s="172"/>
      <c r="C2271" s="173" t="s">
        <v>3992</v>
      </c>
      <c r="D2271" s="172" t="s">
        <v>4</v>
      </c>
      <c r="E2271" s="174">
        <v>64.39</v>
      </c>
      <c r="F2271" s="174">
        <v>17.78</v>
      </c>
      <c r="G2271" s="174">
        <v>82.17</v>
      </c>
    </row>
    <row r="2272" spans="1:7" ht="25.5" x14ac:dyDescent="0.2">
      <c r="A2272" s="172" t="s">
        <v>6399</v>
      </c>
      <c r="B2272" s="172"/>
      <c r="C2272" s="173" t="s">
        <v>3993</v>
      </c>
      <c r="D2272" s="172" t="s">
        <v>4</v>
      </c>
      <c r="E2272" s="174">
        <v>120.66</v>
      </c>
      <c r="F2272" s="174">
        <v>17.78</v>
      </c>
      <c r="G2272" s="174">
        <v>138.44</v>
      </c>
    </row>
    <row r="2273" spans="1:7" ht="25.5" x14ac:dyDescent="0.2">
      <c r="A2273" s="172" t="s">
        <v>6400</v>
      </c>
      <c r="B2273" s="172"/>
      <c r="C2273" s="173" t="s">
        <v>2018</v>
      </c>
      <c r="D2273" s="172" t="s">
        <v>4</v>
      </c>
      <c r="E2273" s="174">
        <v>141.41</v>
      </c>
      <c r="F2273" s="174">
        <v>17.78</v>
      </c>
      <c r="G2273" s="174">
        <v>159.19</v>
      </c>
    </row>
    <row r="2274" spans="1:7" x14ac:dyDescent="0.25">
      <c r="A2274" s="167" t="s">
        <v>6401</v>
      </c>
      <c r="B2274" s="168" t="s">
        <v>2019</v>
      </c>
      <c r="C2274" s="169"/>
      <c r="D2274" s="170"/>
      <c r="E2274" s="171"/>
      <c r="F2274" s="171"/>
      <c r="G2274" s="171"/>
    </row>
    <row r="2275" spans="1:7" ht="38.25" x14ac:dyDescent="0.2">
      <c r="A2275" s="172" t="s">
        <v>6402</v>
      </c>
      <c r="B2275" s="172"/>
      <c r="C2275" s="173" t="s">
        <v>2021</v>
      </c>
      <c r="D2275" s="172" t="s">
        <v>4</v>
      </c>
      <c r="E2275" s="174">
        <v>292.7</v>
      </c>
      <c r="F2275" s="174">
        <v>50.41</v>
      </c>
      <c r="G2275" s="174">
        <v>343.11</v>
      </c>
    </row>
    <row r="2276" spans="1:7" ht="38.25" x14ac:dyDescent="0.2">
      <c r="A2276" s="172" t="s">
        <v>6403</v>
      </c>
      <c r="B2276" s="172"/>
      <c r="C2276" s="173" t="s">
        <v>2022</v>
      </c>
      <c r="D2276" s="172" t="s">
        <v>4</v>
      </c>
      <c r="E2276" s="174">
        <v>369.51</v>
      </c>
      <c r="F2276" s="174">
        <v>50.41</v>
      </c>
      <c r="G2276" s="174">
        <v>419.92</v>
      </c>
    </row>
    <row r="2277" spans="1:7" ht="38.25" x14ac:dyDescent="0.2">
      <c r="A2277" s="172" t="s">
        <v>6404</v>
      </c>
      <c r="B2277" s="172"/>
      <c r="C2277" s="173" t="s">
        <v>2023</v>
      </c>
      <c r="D2277" s="172" t="s">
        <v>4</v>
      </c>
      <c r="E2277" s="174">
        <v>597.1</v>
      </c>
      <c r="F2277" s="174">
        <v>50.41</v>
      </c>
      <c r="G2277" s="174">
        <v>647.51</v>
      </c>
    </row>
    <row r="2278" spans="1:7" ht="38.25" x14ac:dyDescent="0.2">
      <c r="A2278" s="172" t="s">
        <v>6405</v>
      </c>
      <c r="B2278" s="172"/>
      <c r="C2278" s="173" t="s">
        <v>2024</v>
      </c>
      <c r="D2278" s="172" t="s">
        <v>4</v>
      </c>
      <c r="E2278" s="174">
        <v>318.63</v>
      </c>
      <c r="F2278" s="174">
        <v>50.41</v>
      </c>
      <c r="G2278" s="174">
        <v>369.04</v>
      </c>
    </row>
    <row r="2279" spans="1:7" ht="38.25" x14ac:dyDescent="0.2">
      <c r="A2279" s="172" t="s">
        <v>6406</v>
      </c>
      <c r="B2279" s="172"/>
      <c r="C2279" s="173" t="s">
        <v>2025</v>
      </c>
      <c r="D2279" s="172" t="s">
        <v>4</v>
      </c>
      <c r="E2279" s="174">
        <v>502.87</v>
      </c>
      <c r="F2279" s="174">
        <v>50.41</v>
      </c>
      <c r="G2279" s="174">
        <v>553.28</v>
      </c>
    </row>
    <row r="2280" spans="1:7" ht="38.25" x14ac:dyDescent="0.2">
      <c r="A2280" s="172" t="s">
        <v>6407</v>
      </c>
      <c r="B2280" s="172"/>
      <c r="C2280" s="173" t="s">
        <v>2020</v>
      </c>
      <c r="D2280" s="172" t="s">
        <v>134</v>
      </c>
      <c r="E2280" s="174">
        <v>43109.77</v>
      </c>
      <c r="F2280" s="174">
        <v>70.87</v>
      </c>
      <c r="G2280" s="174">
        <v>43180.639999999999</v>
      </c>
    </row>
    <row r="2281" spans="1:7" ht="25.5" x14ac:dyDescent="0.2">
      <c r="A2281" s="172" t="s">
        <v>6408</v>
      </c>
      <c r="B2281" s="172"/>
      <c r="C2281" s="173" t="s">
        <v>2026</v>
      </c>
      <c r="D2281" s="172" t="s">
        <v>134</v>
      </c>
      <c r="E2281" s="174">
        <v>26674.13</v>
      </c>
      <c r="F2281" s="174">
        <v>70.87</v>
      </c>
      <c r="G2281" s="174">
        <v>26745</v>
      </c>
    </row>
    <row r="2282" spans="1:7" x14ac:dyDescent="0.25">
      <c r="A2282" s="163" t="s">
        <v>2027</v>
      </c>
      <c r="B2282" s="164" t="s">
        <v>2028</v>
      </c>
      <c r="C2282" s="165"/>
      <c r="D2282" s="166"/>
      <c r="E2282" s="166"/>
      <c r="F2282" s="166"/>
      <c r="G2282" s="166"/>
    </row>
    <row r="2283" spans="1:7" x14ac:dyDescent="0.25">
      <c r="A2283" s="167" t="s">
        <v>6409</v>
      </c>
      <c r="B2283" s="168" t="s">
        <v>2029</v>
      </c>
      <c r="C2283" s="169"/>
      <c r="D2283" s="170"/>
      <c r="E2283" s="171"/>
      <c r="F2283" s="171"/>
      <c r="G2283" s="171"/>
    </row>
    <row r="2284" spans="1:7" ht="25.5" x14ac:dyDescent="0.2">
      <c r="A2284" s="172" t="s">
        <v>6410</v>
      </c>
      <c r="B2284" s="172"/>
      <c r="C2284" s="173" t="s">
        <v>2030</v>
      </c>
      <c r="D2284" s="172" t="s">
        <v>51</v>
      </c>
      <c r="E2284" s="174">
        <v>2.38</v>
      </c>
      <c r="F2284" s="174">
        <v>11.98</v>
      </c>
      <c r="G2284" s="174">
        <v>14.36</v>
      </c>
    </row>
    <row r="2285" spans="1:7" ht="25.5" x14ac:dyDescent="0.2">
      <c r="A2285" s="172" t="s">
        <v>6411</v>
      </c>
      <c r="B2285" s="172"/>
      <c r="C2285" s="173" t="s">
        <v>2031</v>
      </c>
      <c r="D2285" s="172" t="s">
        <v>51</v>
      </c>
      <c r="E2285" s="174">
        <v>2.86</v>
      </c>
      <c r="F2285" s="174">
        <v>14.98</v>
      </c>
      <c r="G2285" s="174">
        <v>17.84</v>
      </c>
    </row>
    <row r="2286" spans="1:7" ht="25.5" x14ac:dyDescent="0.2">
      <c r="A2286" s="172" t="s">
        <v>6412</v>
      </c>
      <c r="B2286" s="172"/>
      <c r="C2286" s="173" t="s">
        <v>2032</v>
      </c>
      <c r="D2286" s="172" t="s">
        <v>51</v>
      </c>
      <c r="E2286" s="174">
        <v>4.47</v>
      </c>
      <c r="F2286" s="174">
        <v>17.96</v>
      </c>
      <c r="G2286" s="174">
        <v>22.43</v>
      </c>
    </row>
    <row r="2287" spans="1:7" ht="25.5" x14ac:dyDescent="0.2">
      <c r="A2287" s="172" t="s">
        <v>6413</v>
      </c>
      <c r="B2287" s="172"/>
      <c r="C2287" s="173" t="s">
        <v>2033</v>
      </c>
      <c r="D2287" s="172" t="s">
        <v>51</v>
      </c>
      <c r="E2287" s="174">
        <v>5.79</v>
      </c>
      <c r="F2287" s="174">
        <v>20.97</v>
      </c>
      <c r="G2287" s="174">
        <v>26.76</v>
      </c>
    </row>
    <row r="2288" spans="1:7" ht="25.5" x14ac:dyDescent="0.2">
      <c r="A2288" s="172" t="s">
        <v>6414</v>
      </c>
      <c r="B2288" s="172"/>
      <c r="C2288" s="173" t="s">
        <v>2034</v>
      </c>
      <c r="D2288" s="172" t="s">
        <v>51</v>
      </c>
      <c r="E2288" s="174">
        <v>6.9</v>
      </c>
      <c r="F2288" s="174">
        <v>23.95</v>
      </c>
      <c r="G2288" s="174">
        <v>30.85</v>
      </c>
    </row>
    <row r="2289" spans="1:7" ht="25.5" x14ac:dyDescent="0.2">
      <c r="A2289" s="172" t="s">
        <v>6415</v>
      </c>
      <c r="B2289" s="172"/>
      <c r="C2289" s="173" t="s">
        <v>2035</v>
      </c>
      <c r="D2289" s="172" t="s">
        <v>51</v>
      </c>
      <c r="E2289" s="174">
        <v>8.7200000000000006</v>
      </c>
      <c r="F2289" s="174">
        <v>26.96</v>
      </c>
      <c r="G2289" s="174">
        <v>35.68</v>
      </c>
    </row>
    <row r="2290" spans="1:7" ht="25.5" x14ac:dyDescent="0.2">
      <c r="A2290" s="172" t="s">
        <v>6416</v>
      </c>
      <c r="B2290" s="172"/>
      <c r="C2290" s="173" t="s">
        <v>2036</v>
      </c>
      <c r="D2290" s="172" t="s">
        <v>51</v>
      </c>
      <c r="E2290" s="174">
        <v>16.510000000000002</v>
      </c>
      <c r="F2290" s="174">
        <v>29.94</v>
      </c>
      <c r="G2290" s="174">
        <v>46.45</v>
      </c>
    </row>
    <row r="2291" spans="1:7" ht="25.5" x14ac:dyDescent="0.2">
      <c r="A2291" s="172" t="s">
        <v>6417</v>
      </c>
      <c r="B2291" s="172"/>
      <c r="C2291" s="173" t="s">
        <v>2037</v>
      </c>
      <c r="D2291" s="172" t="s">
        <v>51</v>
      </c>
      <c r="E2291" s="174">
        <v>21.82</v>
      </c>
      <c r="F2291" s="174">
        <v>32.93</v>
      </c>
      <c r="G2291" s="174">
        <v>54.75</v>
      </c>
    </row>
    <row r="2292" spans="1:7" ht="25.5" x14ac:dyDescent="0.2">
      <c r="A2292" s="172" t="s">
        <v>6418</v>
      </c>
      <c r="B2292" s="172"/>
      <c r="C2292" s="173" t="s">
        <v>2038</v>
      </c>
      <c r="D2292" s="172" t="s">
        <v>51</v>
      </c>
      <c r="E2292" s="174">
        <v>33.5</v>
      </c>
      <c r="F2292" s="174">
        <v>38.92</v>
      </c>
      <c r="G2292" s="174">
        <v>72.42</v>
      </c>
    </row>
    <row r="2293" spans="1:7" x14ac:dyDescent="0.25">
      <c r="A2293" s="167" t="s">
        <v>6419</v>
      </c>
      <c r="B2293" s="168" t="s">
        <v>19349</v>
      </c>
      <c r="C2293" s="169"/>
      <c r="D2293" s="170"/>
      <c r="E2293" s="171"/>
      <c r="F2293" s="171"/>
      <c r="G2293" s="171"/>
    </row>
    <row r="2294" spans="1:7" ht="25.5" x14ac:dyDescent="0.2">
      <c r="A2294" s="172" t="s">
        <v>6420</v>
      </c>
      <c r="B2294" s="172"/>
      <c r="C2294" s="173" t="s">
        <v>19350</v>
      </c>
      <c r="D2294" s="172" t="s">
        <v>51</v>
      </c>
      <c r="E2294" s="174">
        <v>4.0999999999999996</v>
      </c>
      <c r="F2294" s="174">
        <v>14.98</v>
      </c>
      <c r="G2294" s="174">
        <v>19.079999999999998</v>
      </c>
    </row>
    <row r="2295" spans="1:7" ht="25.5" x14ac:dyDescent="0.2">
      <c r="A2295" s="172" t="s">
        <v>6421</v>
      </c>
      <c r="B2295" s="172"/>
      <c r="C2295" s="173" t="s">
        <v>19351</v>
      </c>
      <c r="D2295" s="172" t="s">
        <v>51</v>
      </c>
      <c r="E2295" s="174">
        <v>4.8600000000000003</v>
      </c>
      <c r="F2295" s="174">
        <v>17.96</v>
      </c>
      <c r="G2295" s="174">
        <v>22.82</v>
      </c>
    </row>
    <row r="2296" spans="1:7" ht="25.5" x14ac:dyDescent="0.2">
      <c r="A2296" s="172" t="s">
        <v>6422</v>
      </c>
      <c r="B2296" s="172"/>
      <c r="C2296" s="173" t="s">
        <v>19352</v>
      </c>
      <c r="D2296" s="172" t="s">
        <v>51</v>
      </c>
      <c r="E2296" s="174">
        <v>5.78</v>
      </c>
      <c r="F2296" s="174">
        <v>20.97</v>
      </c>
      <c r="G2296" s="174">
        <v>26.75</v>
      </c>
    </row>
    <row r="2297" spans="1:7" ht="25.5" x14ac:dyDescent="0.2">
      <c r="A2297" s="172" t="s">
        <v>6423</v>
      </c>
      <c r="B2297" s="172"/>
      <c r="C2297" s="173" t="s">
        <v>19353</v>
      </c>
      <c r="D2297" s="172" t="s">
        <v>51</v>
      </c>
      <c r="E2297" s="174">
        <v>8.85</v>
      </c>
      <c r="F2297" s="174">
        <v>23.95</v>
      </c>
      <c r="G2297" s="174">
        <v>32.799999999999997</v>
      </c>
    </row>
    <row r="2298" spans="1:7" ht="25.5" x14ac:dyDescent="0.2">
      <c r="A2298" s="172" t="s">
        <v>6424</v>
      </c>
      <c r="B2298" s="172"/>
      <c r="C2298" s="173" t="s">
        <v>19354</v>
      </c>
      <c r="D2298" s="172" t="s">
        <v>51</v>
      </c>
      <c r="E2298" s="174">
        <v>10.17</v>
      </c>
      <c r="F2298" s="174">
        <v>26.96</v>
      </c>
      <c r="G2298" s="174">
        <v>37.130000000000003</v>
      </c>
    </row>
    <row r="2299" spans="1:7" ht="25.5" x14ac:dyDescent="0.2">
      <c r="A2299" s="172" t="s">
        <v>6425</v>
      </c>
      <c r="B2299" s="172"/>
      <c r="C2299" s="173" t="s">
        <v>19355</v>
      </c>
      <c r="D2299" s="172" t="s">
        <v>51</v>
      </c>
      <c r="E2299" s="174">
        <v>13.79</v>
      </c>
      <c r="F2299" s="174">
        <v>29.94</v>
      </c>
      <c r="G2299" s="174">
        <v>43.73</v>
      </c>
    </row>
    <row r="2300" spans="1:7" ht="25.5" x14ac:dyDescent="0.2">
      <c r="A2300" s="172" t="s">
        <v>6426</v>
      </c>
      <c r="B2300" s="172"/>
      <c r="C2300" s="173" t="s">
        <v>19356</v>
      </c>
      <c r="D2300" s="172" t="s">
        <v>51</v>
      </c>
      <c r="E2300" s="174">
        <v>23.31</v>
      </c>
      <c r="F2300" s="174">
        <v>35.93</v>
      </c>
      <c r="G2300" s="174">
        <v>59.24</v>
      </c>
    </row>
    <row r="2301" spans="1:7" ht="25.5" x14ac:dyDescent="0.2">
      <c r="A2301" s="172" t="s">
        <v>6427</v>
      </c>
      <c r="B2301" s="172"/>
      <c r="C2301" s="173" t="s">
        <v>19357</v>
      </c>
      <c r="D2301" s="172" t="s">
        <v>51</v>
      </c>
      <c r="E2301" s="174">
        <v>33.69</v>
      </c>
      <c r="F2301" s="174">
        <v>44.92</v>
      </c>
      <c r="G2301" s="174">
        <v>78.61</v>
      </c>
    </row>
    <row r="2302" spans="1:7" ht="25.5" x14ac:dyDescent="0.2">
      <c r="A2302" s="172" t="s">
        <v>6428</v>
      </c>
      <c r="B2302" s="172"/>
      <c r="C2302" s="173" t="s">
        <v>19358</v>
      </c>
      <c r="D2302" s="172" t="s">
        <v>51</v>
      </c>
      <c r="E2302" s="174">
        <v>50.35</v>
      </c>
      <c r="F2302" s="174">
        <v>53.89</v>
      </c>
      <c r="G2302" s="174">
        <v>104.24</v>
      </c>
    </row>
    <row r="2303" spans="1:7" x14ac:dyDescent="0.25">
      <c r="A2303" s="167" t="s">
        <v>6429</v>
      </c>
      <c r="B2303" s="168" t="s">
        <v>19359</v>
      </c>
      <c r="C2303" s="169"/>
      <c r="D2303" s="170"/>
      <c r="E2303" s="171"/>
      <c r="F2303" s="171"/>
      <c r="G2303" s="171"/>
    </row>
    <row r="2304" spans="1:7" ht="25.5" x14ac:dyDescent="0.2">
      <c r="A2304" s="172" t="s">
        <v>6430</v>
      </c>
      <c r="B2304" s="172"/>
      <c r="C2304" s="173" t="s">
        <v>19360</v>
      </c>
      <c r="D2304" s="172" t="s">
        <v>51</v>
      </c>
      <c r="E2304" s="174">
        <v>6.42</v>
      </c>
      <c r="F2304" s="174">
        <v>14.98</v>
      </c>
      <c r="G2304" s="174">
        <v>21.4</v>
      </c>
    </row>
    <row r="2305" spans="1:7" ht="25.5" x14ac:dyDescent="0.2">
      <c r="A2305" s="172" t="s">
        <v>6431</v>
      </c>
      <c r="B2305" s="172"/>
      <c r="C2305" s="173" t="s">
        <v>19361</v>
      </c>
      <c r="D2305" s="172" t="s">
        <v>51</v>
      </c>
      <c r="E2305" s="174">
        <v>8.23</v>
      </c>
      <c r="F2305" s="174">
        <v>17.96</v>
      </c>
      <c r="G2305" s="174">
        <v>26.19</v>
      </c>
    </row>
    <row r="2306" spans="1:7" ht="25.5" x14ac:dyDescent="0.2">
      <c r="A2306" s="172" t="s">
        <v>6432</v>
      </c>
      <c r="B2306" s="172"/>
      <c r="C2306" s="173" t="s">
        <v>19362</v>
      </c>
      <c r="D2306" s="172" t="s">
        <v>51</v>
      </c>
      <c r="E2306" s="174">
        <v>8.9600000000000009</v>
      </c>
      <c r="F2306" s="174">
        <v>20.97</v>
      </c>
      <c r="G2306" s="174">
        <v>29.93</v>
      </c>
    </row>
    <row r="2307" spans="1:7" ht="25.5" x14ac:dyDescent="0.2">
      <c r="A2307" s="172" t="s">
        <v>6433</v>
      </c>
      <c r="B2307" s="172"/>
      <c r="C2307" s="173" t="s">
        <v>19363</v>
      </c>
      <c r="D2307" s="172" t="s">
        <v>51</v>
      </c>
      <c r="E2307" s="174">
        <v>14.29</v>
      </c>
      <c r="F2307" s="174">
        <v>23.95</v>
      </c>
      <c r="G2307" s="174">
        <v>38.24</v>
      </c>
    </row>
    <row r="2308" spans="1:7" ht="25.5" x14ac:dyDescent="0.2">
      <c r="A2308" s="172" t="s">
        <v>6434</v>
      </c>
      <c r="B2308" s="172"/>
      <c r="C2308" s="173" t="s">
        <v>19364</v>
      </c>
      <c r="D2308" s="172" t="s">
        <v>51</v>
      </c>
      <c r="E2308" s="174">
        <v>18.489999999999998</v>
      </c>
      <c r="F2308" s="174">
        <v>26.96</v>
      </c>
      <c r="G2308" s="174">
        <v>45.45</v>
      </c>
    </row>
    <row r="2309" spans="1:7" ht="25.5" x14ac:dyDescent="0.2">
      <c r="A2309" s="172" t="s">
        <v>6435</v>
      </c>
      <c r="B2309" s="172"/>
      <c r="C2309" s="173" t="s">
        <v>19365</v>
      </c>
      <c r="D2309" s="172" t="s">
        <v>51</v>
      </c>
      <c r="E2309" s="174">
        <v>22.07</v>
      </c>
      <c r="F2309" s="174">
        <v>29.94</v>
      </c>
      <c r="G2309" s="174">
        <v>52.01</v>
      </c>
    </row>
    <row r="2310" spans="1:7" ht="25.5" x14ac:dyDescent="0.2">
      <c r="A2310" s="172" t="s">
        <v>6436</v>
      </c>
      <c r="B2310" s="172"/>
      <c r="C2310" s="173" t="s">
        <v>19366</v>
      </c>
      <c r="D2310" s="172" t="s">
        <v>51</v>
      </c>
      <c r="E2310" s="174">
        <v>31.22</v>
      </c>
      <c r="F2310" s="174">
        <v>35.93</v>
      </c>
      <c r="G2310" s="174">
        <v>67.150000000000006</v>
      </c>
    </row>
    <row r="2311" spans="1:7" ht="25.5" x14ac:dyDescent="0.2">
      <c r="A2311" s="172" t="s">
        <v>6437</v>
      </c>
      <c r="B2311" s="172"/>
      <c r="C2311" s="173" t="s">
        <v>19367</v>
      </c>
      <c r="D2311" s="172" t="s">
        <v>51</v>
      </c>
      <c r="E2311" s="174">
        <v>37.799999999999997</v>
      </c>
      <c r="F2311" s="174">
        <v>44.92</v>
      </c>
      <c r="G2311" s="174">
        <v>82.72</v>
      </c>
    </row>
    <row r="2312" spans="1:7" ht="25.5" x14ac:dyDescent="0.2">
      <c r="A2312" s="172" t="s">
        <v>6438</v>
      </c>
      <c r="B2312" s="172"/>
      <c r="C2312" s="173" t="s">
        <v>19368</v>
      </c>
      <c r="D2312" s="172" t="s">
        <v>51</v>
      </c>
      <c r="E2312" s="174">
        <v>55.04</v>
      </c>
      <c r="F2312" s="174">
        <v>53.89</v>
      </c>
      <c r="G2312" s="174">
        <v>108.93</v>
      </c>
    </row>
    <row r="2313" spans="1:7" x14ac:dyDescent="0.25">
      <c r="A2313" s="167" t="s">
        <v>6439</v>
      </c>
      <c r="B2313" s="168" t="s">
        <v>19369</v>
      </c>
      <c r="C2313" s="169"/>
      <c r="D2313" s="170"/>
      <c r="E2313" s="171"/>
      <c r="F2313" s="171"/>
      <c r="G2313" s="171"/>
    </row>
    <row r="2314" spans="1:7" ht="25.5" x14ac:dyDescent="0.2">
      <c r="A2314" s="172" t="s">
        <v>6440</v>
      </c>
      <c r="B2314" s="172"/>
      <c r="C2314" s="173" t="s">
        <v>19370</v>
      </c>
      <c r="D2314" s="172" t="s">
        <v>51</v>
      </c>
      <c r="E2314" s="174">
        <v>9.2799999999999994</v>
      </c>
      <c r="F2314" s="174">
        <v>14.98</v>
      </c>
      <c r="G2314" s="174">
        <v>24.26</v>
      </c>
    </row>
    <row r="2315" spans="1:7" ht="25.5" x14ac:dyDescent="0.2">
      <c r="A2315" s="172" t="s">
        <v>6441</v>
      </c>
      <c r="B2315" s="172"/>
      <c r="C2315" s="173" t="s">
        <v>19371</v>
      </c>
      <c r="D2315" s="172" t="s">
        <v>51</v>
      </c>
      <c r="E2315" s="174">
        <v>11.46</v>
      </c>
      <c r="F2315" s="174">
        <v>17.96</v>
      </c>
      <c r="G2315" s="174">
        <v>29.42</v>
      </c>
    </row>
    <row r="2316" spans="1:7" ht="25.5" x14ac:dyDescent="0.2">
      <c r="A2316" s="172" t="s">
        <v>6442</v>
      </c>
      <c r="B2316" s="172"/>
      <c r="C2316" s="173" t="s">
        <v>19372</v>
      </c>
      <c r="D2316" s="172" t="s">
        <v>51</v>
      </c>
      <c r="E2316" s="174">
        <v>14.54</v>
      </c>
      <c r="F2316" s="174">
        <v>20.97</v>
      </c>
      <c r="G2316" s="174">
        <v>35.51</v>
      </c>
    </row>
    <row r="2317" spans="1:7" ht="25.5" x14ac:dyDescent="0.2">
      <c r="A2317" s="172" t="s">
        <v>6443</v>
      </c>
      <c r="B2317" s="172"/>
      <c r="C2317" s="173" t="s">
        <v>19373</v>
      </c>
      <c r="D2317" s="172" t="s">
        <v>51</v>
      </c>
      <c r="E2317" s="174">
        <v>22.11</v>
      </c>
      <c r="F2317" s="174">
        <v>23.95</v>
      </c>
      <c r="G2317" s="174">
        <v>46.06</v>
      </c>
    </row>
    <row r="2318" spans="1:7" ht="25.5" x14ac:dyDescent="0.2">
      <c r="A2318" s="172" t="s">
        <v>6444</v>
      </c>
      <c r="B2318" s="172"/>
      <c r="C2318" s="173" t="s">
        <v>19374</v>
      </c>
      <c r="D2318" s="172" t="s">
        <v>51</v>
      </c>
      <c r="E2318" s="174">
        <v>25.22</v>
      </c>
      <c r="F2318" s="174">
        <v>26.96</v>
      </c>
      <c r="G2318" s="174">
        <v>52.18</v>
      </c>
    </row>
    <row r="2319" spans="1:7" ht="25.5" x14ac:dyDescent="0.2">
      <c r="A2319" s="172" t="s">
        <v>6445</v>
      </c>
      <c r="B2319" s="172"/>
      <c r="C2319" s="173" t="s">
        <v>19375</v>
      </c>
      <c r="D2319" s="172" t="s">
        <v>51</v>
      </c>
      <c r="E2319" s="174">
        <v>32.380000000000003</v>
      </c>
      <c r="F2319" s="174">
        <v>29.94</v>
      </c>
      <c r="G2319" s="174">
        <v>62.32</v>
      </c>
    </row>
    <row r="2320" spans="1:7" ht="25.5" x14ac:dyDescent="0.2">
      <c r="A2320" s="172" t="s">
        <v>6446</v>
      </c>
      <c r="B2320" s="172"/>
      <c r="C2320" s="173" t="s">
        <v>19376</v>
      </c>
      <c r="D2320" s="172" t="s">
        <v>51</v>
      </c>
      <c r="E2320" s="174">
        <v>44.88</v>
      </c>
      <c r="F2320" s="174">
        <v>35.93</v>
      </c>
      <c r="G2320" s="174">
        <v>80.81</v>
      </c>
    </row>
    <row r="2321" spans="1:7" ht="25.5" x14ac:dyDescent="0.2">
      <c r="A2321" s="172" t="s">
        <v>6447</v>
      </c>
      <c r="B2321" s="172"/>
      <c r="C2321" s="173" t="s">
        <v>19377</v>
      </c>
      <c r="D2321" s="172" t="s">
        <v>51</v>
      </c>
      <c r="E2321" s="174">
        <v>55.98</v>
      </c>
      <c r="F2321" s="174">
        <v>44.92</v>
      </c>
      <c r="G2321" s="174">
        <v>100.9</v>
      </c>
    </row>
    <row r="2322" spans="1:7" ht="25.5" x14ac:dyDescent="0.2">
      <c r="A2322" s="172" t="s">
        <v>6448</v>
      </c>
      <c r="B2322" s="172"/>
      <c r="C2322" s="173" t="s">
        <v>19378</v>
      </c>
      <c r="D2322" s="172" t="s">
        <v>51</v>
      </c>
      <c r="E2322" s="174">
        <v>65.28</v>
      </c>
      <c r="F2322" s="174">
        <v>53.89</v>
      </c>
      <c r="G2322" s="174">
        <v>119.17</v>
      </c>
    </row>
    <row r="2323" spans="1:7" x14ac:dyDescent="0.25">
      <c r="A2323" s="167" t="s">
        <v>6449</v>
      </c>
      <c r="B2323" s="168" t="s">
        <v>2039</v>
      </c>
      <c r="C2323" s="169"/>
      <c r="D2323" s="170"/>
      <c r="E2323" s="171"/>
      <c r="F2323" s="171"/>
      <c r="G2323" s="171"/>
    </row>
    <row r="2324" spans="1:7" ht="25.5" x14ac:dyDescent="0.2">
      <c r="A2324" s="172" t="s">
        <v>6450</v>
      </c>
      <c r="B2324" s="172"/>
      <c r="C2324" s="173" t="s">
        <v>2040</v>
      </c>
      <c r="D2324" s="172" t="s">
        <v>4</v>
      </c>
      <c r="E2324" s="174">
        <v>2.56</v>
      </c>
      <c r="F2324" s="174">
        <v>7.49</v>
      </c>
      <c r="G2324" s="174">
        <v>10.050000000000001</v>
      </c>
    </row>
    <row r="2325" spans="1:7" ht="25.5" x14ac:dyDescent="0.2">
      <c r="A2325" s="172" t="s">
        <v>6451</v>
      </c>
      <c r="B2325" s="172"/>
      <c r="C2325" s="173" t="s">
        <v>2041</v>
      </c>
      <c r="D2325" s="172" t="s">
        <v>134</v>
      </c>
      <c r="E2325" s="174">
        <v>4.4800000000000004</v>
      </c>
      <c r="F2325" s="174">
        <v>7.49</v>
      </c>
      <c r="G2325" s="174">
        <v>11.97</v>
      </c>
    </row>
    <row r="2326" spans="1:7" ht="12.75" x14ac:dyDescent="0.2">
      <c r="A2326" s="172" t="s">
        <v>6452</v>
      </c>
      <c r="B2326" s="172"/>
      <c r="C2326" s="173" t="s">
        <v>2042</v>
      </c>
      <c r="D2326" s="172" t="s">
        <v>51</v>
      </c>
      <c r="E2326" s="174">
        <v>2.83</v>
      </c>
      <c r="F2326" s="174">
        <v>1.5</v>
      </c>
      <c r="G2326" s="174">
        <v>4.33</v>
      </c>
    </row>
    <row r="2327" spans="1:7" ht="12.75" x14ac:dyDescent="0.2">
      <c r="A2327" s="172" t="s">
        <v>6453</v>
      </c>
      <c r="B2327" s="172"/>
      <c r="C2327" s="173" t="s">
        <v>2043</v>
      </c>
      <c r="D2327" s="172" t="s">
        <v>4</v>
      </c>
      <c r="E2327" s="174">
        <v>0.55000000000000004</v>
      </c>
      <c r="F2327" s="174">
        <v>4.5</v>
      </c>
      <c r="G2327" s="174">
        <v>5.05</v>
      </c>
    </row>
    <row r="2328" spans="1:7" ht="12.75" x14ac:dyDescent="0.2">
      <c r="A2328" s="172" t="s">
        <v>6454</v>
      </c>
      <c r="B2328" s="172"/>
      <c r="C2328" s="173" t="s">
        <v>2044</v>
      </c>
      <c r="D2328" s="172" t="s">
        <v>4</v>
      </c>
      <c r="E2328" s="174">
        <v>1.33</v>
      </c>
      <c r="F2328" s="174">
        <v>5.37</v>
      </c>
      <c r="G2328" s="174">
        <v>6.7</v>
      </c>
    </row>
    <row r="2329" spans="1:7" ht="12.75" x14ac:dyDescent="0.2">
      <c r="A2329" s="172" t="s">
        <v>6455</v>
      </c>
      <c r="B2329" s="172"/>
      <c r="C2329" s="173" t="s">
        <v>3994</v>
      </c>
      <c r="D2329" s="172" t="s">
        <v>4</v>
      </c>
      <c r="E2329" s="174">
        <v>1.6</v>
      </c>
      <c r="F2329" s="174">
        <v>5.37</v>
      </c>
      <c r="G2329" s="174">
        <v>6.97</v>
      </c>
    </row>
    <row r="2330" spans="1:7" ht="12.75" x14ac:dyDescent="0.2">
      <c r="A2330" s="172" t="s">
        <v>6456</v>
      </c>
      <c r="B2330" s="172"/>
      <c r="C2330" s="173" t="s">
        <v>2045</v>
      </c>
      <c r="D2330" s="172" t="s">
        <v>4</v>
      </c>
      <c r="E2330" s="174">
        <v>1.1299999999999999</v>
      </c>
      <c r="F2330" s="174">
        <v>4.5</v>
      </c>
      <c r="G2330" s="174">
        <v>5.63</v>
      </c>
    </row>
    <row r="2331" spans="1:7" ht="25.5" x14ac:dyDescent="0.2">
      <c r="A2331" s="172" t="s">
        <v>6457</v>
      </c>
      <c r="B2331" s="172"/>
      <c r="C2331" s="173" t="s">
        <v>2046</v>
      </c>
      <c r="D2331" s="172" t="s">
        <v>51</v>
      </c>
      <c r="E2331" s="174">
        <v>2.71</v>
      </c>
      <c r="F2331" s="174">
        <v>8.98</v>
      </c>
      <c r="G2331" s="174">
        <v>11.69</v>
      </c>
    </row>
    <row r="2332" spans="1:7" ht="25.5" x14ac:dyDescent="0.2">
      <c r="A2332" s="172" t="s">
        <v>6458</v>
      </c>
      <c r="B2332" s="172"/>
      <c r="C2332" s="173" t="s">
        <v>2047</v>
      </c>
      <c r="D2332" s="172" t="s">
        <v>51</v>
      </c>
      <c r="E2332" s="174">
        <v>4.6500000000000004</v>
      </c>
      <c r="F2332" s="174">
        <v>4.24</v>
      </c>
      <c r="G2332" s="174">
        <v>8.89</v>
      </c>
    </row>
    <row r="2333" spans="1:7" ht="25.5" x14ac:dyDescent="0.2">
      <c r="A2333" s="172" t="s">
        <v>6459</v>
      </c>
      <c r="B2333" s="172"/>
      <c r="C2333" s="173" t="s">
        <v>2048</v>
      </c>
      <c r="D2333" s="172" t="s">
        <v>51</v>
      </c>
      <c r="E2333" s="174">
        <v>2.2000000000000002</v>
      </c>
      <c r="F2333" s="174">
        <v>4.24</v>
      </c>
      <c r="G2333" s="174">
        <v>6.44</v>
      </c>
    </row>
    <row r="2334" spans="1:7" ht="25.5" x14ac:dyDescent="0.2">
      <c r="A2334" s="172" t="s">
        <v>6460</v>
      </c>
      <c r="B2334" s="172"/>
      <c r="C2334" s="173" t="s">
        <v>2052</v>
      </c>
      <c r="D2334" s="172" t="s">
        <v>51</v>
      </c>
      <c r="E2334" s="174">
        <v>3.11</v>
      </c>
      <c r="F2334" s="174">
        <v>4.24</v>
      </c>
      <c r="G2334" s="174">
        <v>7.35</v>
      </c>
    </row>
    <row r="2335" spans="1:7" ht="25.5" x14ac:dyDescent="0.2">
      <c r="A2335" s="172" t="s">
        <v>6461</v>
      </c>
      <c r="B2335" s="172"/>
      <c r="C2335" s="173" t="s">
        <v>2049</v>
      </c>
      <c r="D2335" s="172" t="s">
        <v>4</v>
      </c>
      <c r="E2335" s="174">
        <v>10.31</v>
      </c>
      <c r="F2335" s="174">
        <v>14.98</v>
      </c>
      <c r="G2335" s="174">
        <v>25.29</v>
      </c>
    </row>
    <row r="2336" spans="1:7" ht="25.5" x14ac:dyDescent="0.2">
      <c r="A2336" s="172" t="s">
        <v>6462</v>
      </c>
      <c r="B2336" s="172"/>
      <c r="C2336" s="173" t="s">
        <v>2050</v>
      </c>
      <c r="D2336" s="172" t="s">
        <v>4</v>
      </c>
      <c r="E2336" s="174">
        <v>12.64</v>
      </c>
      <c r="F2336" s="174">
        <v>22.46</v>
      </c>
      <c r="G2336" s="174">
        <v>35.1</v>
      </c>
    </row>
    <row r="2337" spans="1:7" ht="25.5" x14ac:dyDescent="0.2">
      <c r="A2337" s="172" t="s">
        <v>6463</v>
      </c>
      <c r="B2337" s="172"/>
      <c r="C2337" s="173" t="s">
        <v>2051</v>
      </c>
      <c r="D2337" s="172" t="s">
        <v>4</v>
      </c>
      <c r="E2337" s="174">
        <v>22.47</v>
      </c>
      <c r="F2337" s="174">
        <v>22.46</v>
      </c>
      <c r="G2337" s="174">
        <v>44.93</v>
      </c>
    </row>
    <row r="2338" spans="1:7" ht="25.5" x14ac:dyDescent="0.2">
      <c r="A2338" s="172" t="s">
        <v>6464</v>
      </c>
      <c r="B2338" s="172"/>
      <c r="C2338" s="173" t="s">
        <v>3995</v>
      </c>
      <c r="D2338" s="172" t="s">
        <v>51</v>
      </c>
      <c r="E2338" s="174">
        <v>13.73</v>
      </c>
      <c r="F2338" s="174">
        <v>7.49</v>
      </c>
      <c r="G2338" s="174">
        <v>21.22</v>
      </c>
    </row>
    <row r="2339" spans="1:7" ht="25.5" x14ac:dyDescent="0.2">
      <c r="A2339" s="172" t="s">
        <v>6465</v>
      </c>
      <c r="B2339" s="172"/>
      <c r="C2339" s="173" t="s">
        <v>3996</v>
      </c>
      <c r="D2339" s="172" t="s">
        <v>51</v>
      </c>
      <c r="E2339" s="174">
        <v>23.82</v>
      </c>
      <c r="F2339" s="174">
        <v>7.49</v>
      </c>
      <c r="G2339" s="174">
        <v>31.31</v>
      </c>
    </row>
    <row r="2340" spans="1:7" ht="12.75" x14ac:dyDescent="0.2">
      <c r="A2340" s="172" t="s">
        <v>6466</v>
      </c>
      <c r="B2340" s="172"/>
      <c r="C2340" s="173" t="s">
        <v>2053</v>
      </c>
      <c r="D2340" s="172" t="s">
        <v>51</v>
      </c>
      <c r="E2340" s="174">
        <v>18.510000000000002</v>
      </c>
      <c r="F2340" s="174">
        <v>7.49</v>
      </c>
      <c r="G2340" s="174">
        <v>26</v>
      </c>
    </row>
    <row r="2341" spans="1:7" ht="25.5" x14ac:dyDescent="0.2">
      <c r="A2341" s="172" t="s">
        <v>6467</v>
      </c>
      <c r="B2341" s="172"/>
      <c r="C2341" s="173" t="s">
        <v>2054</v>
      </c>
      <c r="D2341" s="172" t="s">
        <v>51</v>
      </c>
      <c r="E2341" s="174">
        <v>57.94</v>
      </c>
      <c r="F2341" s="174">
        <v>8.98</v>
      </c>
      <c r="G2341" s="174">
        <v>66.92</v>
      </c>
    </row>
    <row r="2342" spans="1:7" ht="25.5" x14ac:dyDescent="0.2">
      <c r="A2342" s="172" t="s">
        <v>6468</v>
      </c>
      <c r="B2342" s="172"/>
      <c r="C2342" s="173" t="s">
        <v>2055</v>
      </c>
      <c r="D2342" s="172" t="s">
        <v>51</v>
      </c>
      <c r="E2342" s="174">
        <v>84.59</v>
      </c>
      <c r="F2342" s="174">
        <v>10.48</v>
      </c>
      <c r="G2342" s="174">
        <v>95.07</v>
      </c>
    </row>
    <row r="2343" spans="1:7" ht="25.5" x14ac:dyDescent="0.2">
      <c r="A2343" s="172" t="s">
        <v>6469</v>
      </c>
      <c r="B2343" s="172"/>
      <c r="C2343" s="173" t="s">
        <v>2056</v>
      </c>
      <c r="D2343" s="172" t="s">
        <v>51</v>
      </c>
      <c r="E2343" s="174">
        <v>110.32</v>
      </c>
      <c r="F2343" s="174">
        <v>11.98</v>
      </c>
      <c r="G2343" s="174">
        <v>122.3</v>
      </c>
    </row>
    <row r="2344" spans="1:7" ht="25.5" x14ac:dyDescent="0.2">
      <c r="A2344" s="172" t="s">
        <v>6470</v>
      </c>
      <c r="B2344" s="172"/>
      <c r="C2344" s="173" t="s">
        <v>2057</v>
      </c>
      <c r="D2344" s="172" t="s">
        <v>4</v>
      </c>
      <c r="E2344" s="174">
        <v>9.1999999999999993</v>
      </c>
      <c r="F2344" s="174">
        <v>1.23</v>
      </c>
      <c r="G2344" s="174">
        <v>10.43</v>
      </c>
    </row>
    <row r="2345" spans="1:7" ht="25.5" x14ac:dyDescent="0.2">
      <c r="A2345" s="172" t="s">
        <v>6471</v>
      </c>
      <c r="B2345" s="172"/>
      <c r="C2345" s="173" t="s">
        <v>2058</v>
      </c>
      <c r="D2345" s="172" t="s">
        <v>4</v>
      </c>
      <c r="E2345" s="174">
        <v>10.199999999999999</v>
      </c>
      <c r="F2345" s="174">
        <v>1.23</v>
      </c>
      <c r="G2345" s="174">
        <v>11.43</v>
      </c>
    </row>
    <row r="2346" spans="1:7" ht="25.5" x14ac:dyDescent="0.2">
      <c r="A2346" s="172" t="s">
        <v>6472</v>
      </c>
      <c r="B2346" s="172"/>
      <c r="C2346" s="173" t="s">
        <v>2059</v>
      </c>
      <c r="D2346" s="172" t="s">
        <v>4</v>
      </c>
      <c r="E2346" s="174">
        <v>9.9</v>
      </c>
      <c r="F2346" s="174">
        <v>1.23</v>
      </c>
      <c r="G2346" s="174">
        <v>11.13</v>
      </c>
    </row>
    <row r="2347" spans="1:7" ht="25.5" x14ac:dyDescent="0.2">
      <c r="A2347" s="172" t="s">
        <v>6473</v>
      </c>
      <c r="B2347" s="172"/>
      <c r="C2347" s="173" t="s">
        <v>2060</v>
      </c>
      <c r="D2347" s="172" t="s">
        <v>4</v>
      </c>
      <c r="E2347" s="174">
        <v>14.77</v>
      </c>
      <c r="F2347" s="174">
        <v>5.74</v>
      </c>
      <c r="G2347" s="174">
        <v>20.51</v>
      </c>
    </row>
    <row r="2348" spans="1:7" ht="25.5" x14ac:dyDescent="0.2">
      <c r="A2348" s="172" t="s">
        <v>6474</v>
      </c>
      <c r="B2348" s="172"/>
      <c r="C2348" s="173" t="s">
        <v>2061</v>
      </c>
      <c r="D2348" s="172" t="s">
        <v>4</v>
      </c>
      <c r="E2348" s="174">
        <v>34.36</v>
      </c>
      <c r="F2348" s="174">
        <v>7.22</v>
      </c>
      <c r="G2348" s="174">
        <v>41.58</v>
      </c>
    </row>
    <row r="2349" spans="1:7" ht="38.25" x14ac:dyDescent="0.2">
      <c r="A2349" s="172" t="s">
        <v>6475</v>
      </c>
      <c r="B2349" s="172"/>
      <c r="C2349" s="173" t="s">
        <v>2062</v>
      </c>
      <c r="D2349" s="172" t="s">
        <v>4</v>
      </c>
      <c r="E2349" s="174">
        <v>15.12</v>
      </c>
      <c r="F2349" s="174">
        <v>8.98</v>
      </c>
      <c r="G2349" s="174">
        <v>24.1</v>
      </c>
    </row>
    <row r="2350" spans="1:7" ht="25.5" x14ac:dyDescent="0.2">
      <c r="A2350" s="172" t="s">
        <v>6476</v>
      </c>
      <c r="B2350" s="172"/>
      <c r="C2350" s="173" t="s">
        <v>2063</v>
      </c>
      <c r="D2350" s="172" t="s">
        <v>4</v>
      </c>
      <c r="E2350" s="174">
        <v>21.58</v>
      </c>
      <c r="F2350" s="174">
        <v>14.98</v>
      </c>
      <c r="G2350" s="174">
        <v>36.56</v>
      </c>
    </row>
    <row r="2351" spans="1:7" x14ac:dyDescent="0.25">
      <c r="A2351" s="167" t="s">
        <v>6477</v>
      </c>
      <c r="B2351" s="168" t="s">
        <v>2064</v>
      </c>
      <c r="C2351" s="169"/>
      <c r="D2351" s="170"/>
      <c r="E2351" s="171"/>
      <c r="F2351" s="171"/>
      <c r="G2351" s="171"/>
    </row>
    <row r="2352" spans="1:7" ht="25.5" x14ac:dyDescent="0.2">
      <c r="A2352" s="172" t="s">
        <v>6478</v>
      </c>
      <c r="B2352" s="172"/>
      <c r="C2352" s="173" t="s">
        <v>2065</v>
      </c>
      <c r="D2352" s="172" t="s">
        <v>51</v>
      </c>
      <c r="E2352" s="174">
        <v>22.79</v>
      </c>
      <c r="F2352" s="174">
        <v>8.98</v>
      </c>
      <c r="G2352" s="174">
        <v>31.77</v>
      </c>
    </row>
    <row r="2353" spans="1:7" ht="25.5" x14ac:dyDescent="0.2">
      <c r="A2353" s="172" t="s">
        <v>6479</v>
      </c>
      <c r="B2353" s="172"/>
      <c r="C2353" s="173" t="s">
        <v>2066</v>
      </c>
      <c r="D2353" s="172" t="s">
        <v>51</v>
      </c>
      <c r="E2353" s="174">
        <v>33.049999999999997</v>
      </c>
      <c r="F2353" s="174">
        <v>8.98</v>
      </c>
      <c r="G2353" s="174">
        <v>42.03</v>
      </c>
    </row>
    <row r="2354" spans="1:7" ht="38.25" x14ac:dyDescent="0.2">
      <c r="A2354" s="172" t="s">
        <v>6480</v>
      </c>
      <c r="B2354" s="172"/>
      <c r="C2354" s="173" t="s">
        <v>2069</v>
      </c>
      <c r="D2354" s="172" t="s">
        <v>4</v>
      </c>
      <c r="E2354" s="174">
        <v>31.39</v>
      </c>
      <c r="F2354" s="174">
        <v>9.27</v>
      </c>
      <c r="G2354" s="174">
        <v>40.659999999999997</v>
      </c>
    </row>
    <row r="2355" spans="1:7" ht="38.25" x14ac:dyDescent="0.2">
      <c r="A2355" s="172" t="s">
        <v>6481</v>
      </c>
      <c r="B2355" s="172"/>
      <c r="C2355" s="173" t="s">
        <v>2068</v>
      </c>
      <c r="D2355" s="172" t="s">
        <v>4</v>
      </c>
      <c r="E2355" s="174">
        <v>77.63</v>
      </c>
      <c r="F2355" s="174">
        <v>17.96</v>
      </c>
      <c r="G2355" s="174">
        <v>95.59</v>
      </c>
    </row>
    <row r="2356" spans="1:7" ht="38.25" x14ac:dyDescent="0.2">
      <c r="A2356" s="172" t="s">
        <v>6482</v>
      </c>
      <c r="B2356" s="172"/>
      <c r="C2356" s="173" t="s">
        <v>2067</v>
      </c>
      <c r="D2356" s="172" t="s">
        <v>4</v>
      </c>
      <c r="E2356" s="174">
        <v>107.6</v>
      </c>
      <c r="F2356" s="174">
        <v>17.96</v>
      </c>
      <c r="G2356" s="174">
        <v>125.56</v>
      </c>
    </row>
    <row r="2357" spans="1:7" ht="25.5" x14ac:dyDescent="0.2">
      <c r="A2357" s="172" t="s">
        <v>6483</v>
      </c>
      <c r="B2357" s="172"/>
      <c r="C2357" s="173" t="s">
        <v>2070</v>
      </c>
      <c r="D2357" s="172" t="s">
        <v>4</v>
      </c>
      <c r="E2357" s="174">
        <v>81.96</v>
      </c>
      <c r="F2357" s="174">
        <v>5.74</v>
      </c>
      <c r="G2357" s="174">
        <v>87.7</v>
      </c>
    </row>
    <row r="2358" spans="1:7" ht="25.5" x14ac:dyDescent="0.2">
      <c r="A2358" s="172" t="s">
        <v>6484</v>
      </c>
      <c r="B2358" s="172"/>
      <c r="C2358" s="173" t="s">
        <v>2071</v>
      </c>
      <c r="D2358" s="172" t="s">
        <v>4</v>
      </c>
      <c r="E2358" s="174">
        <v>90.06</v>
      </c>
      <c r="F2358" s="174">
        <v>5.74</v>
      </c>
      <c r="G2358" s="174">
        <v>95.8</v>
      </c>
    </row>
    <row r="2359" spans="1:7" ht="25.5" x14ac:dyDescent="0.2">
      <c r="A2359" s="172" t="s">
        <v>6485</v>
      </c>
      <c r="B2359" s="172"/>
      <c r="C2359" s="173" t="s">
        <v>2072</v>
      </c>
      <c r="D2359" s="172" t="s">
        <v>4</v>
      </c>
      <c r="E2359" s="174">
        <v>197.33</v>
      </c>
      <c r="F2359" s="174">
        <v>5.74</v>
      </c>
      <c r="G2359" s="174">
        <v>203.07</v>
      </c>
    </row>
    <row r="2360" spans="1:7" ht="12.75" x14ac:dyDescent="0.2">
      <c r="A2360" s="172" t="s">
        <v>6486</v>
      </c>
      <c r="B2360" s="172"/>
      <c r="C2360" s="173" t="s">
        <v>2073</v>
      </c>
      <c r="D2360" s="172" t="s">
        <v>4</v>
      </c>
      <c r="E2360" s="174">
        <v>5.81</v>
      </c>
      <c r="F2360" s="174">
        <v>0.64</v>
      </c>
      <c r="G2360" s="174">
        <v>6.45</v>
      </c>
    </row>
    <row r="2361" spans="1:7" x14ac:dyDescent="0.25">
      <c r="A2361" s="167" t="s">
        <v>6487</v>
      </c>
      <c r="B2361" s="168" t="s">
        <v>2074</v>
      </c>
      <c r="C2361" s="169"/>
      <c r="D2361" s="170"/>
      <c r="E2361" s="171"/>
      <c r="F2361" s="171"/>
      <c r="G2361" s="171"/>
    </row>
    <row r="2362" spans="1:7" ht="25.5" x14ac:dyDescent="0.2">
      <c r="A2362" s="172" t="s">
        <v>6488</v>
      </c>
      <c r="B2362" s="172"/>
      <c r="C2362" s="173" t="s">
        <v>2077</v>
      </c>
      <c r="D2362" s="172" t="s">
        <v>51</v>
      </c>
      <c r="E2362" s="174">
        <v>59.79</v>
      </c>
      <c r="F2362" s="174">
        <v>8.98</v>
      </c>
      <c r="G2362" s="174">
        <v>68.77</v>
      </c>
    </row>
    <row r="2363" spans="1:7" ht="25.5" x14ac:dyDescent="0.2">
      <c r="A2363" s="172" t="s">
        <v>6489</v>
      </c>
      <c r="B2363" s="172"/>
      <c r="C2363" s="173" t="s">
        <v>2075</v>
      </c>
      <c r="D2363" s="172" t="s">
        <v>51</v>
      </c>
      <c r="E2363" s="174">
        <v>81.63</v>
      </c>
      <c r="F2363" s="174">
        <v>8.98</v>
      </c>
      <c r="G2363" s="174">
        <v>90.61</v>
      </c>
    </row>
    <row r="2364" spans="1:7" ht="25.5" x14ac:dyDescent="0.2">
      <c r="A2364" s="172" t="s">
        <v>6490</v>
      </c>
      <c r="B2364" s="172"/>
      <c r="C2364" s="173" t="s">
        <v>2076</v>
      </c>
      <c r="D2364" s="172" t="s">
        <v>51</v>
      </c>
      <c r="E2364" s="174">
        <v>99.15</v>
      </c>
      <c r="F2364" s="174">
        <v>8.98</v>
      </c>
      <c r="G2364" s="174">
        <v>108.13</v>
      </c>
    </row>
    <row r="2365" spans="1:7" ht="25.5" x14ac:dyDescent="0.2">
      <c r="A2365" s="172" t="s">
        <v>6491</v>
      </c>
      <c r="B2365" s="172"/>
      <c r="C2365" s="173" t="s">
        <v>2078</v>
      </c>
      <c r="D2365" s="172" t="s">
        <v>51</v>
      </c>
      <c r="E2365" s="174">
        <v>88.75</v>
      </c>
      <c r="F2365" s="174">
        <v>8.98</v>
      </c>
      <c r="G2365" s="174">
        <v>97.73</v>
      </c>
    </row>
    <row r="2366" spans="1:7" ht="25.5" x14ac:dyDescent="0.2">
      <c r="A2366" s="172" t="s">
        <v>6492</v>
      </c>
      <c r="B2366" s="172"/>
      <c r="C2366" s="173" t="s">
        <v>2079</v>
      </c>
      <c r="D2366" s="172" t="s">
        <v>51</v>
      </c>
      <c r="E2366" s="174">
        <v>112.69</v>
      </c>
      <c r="F2366" s="174">
        <v>8.98</v>
      </c>
      <c r="G2366" s="174">
        <v>121.67</v>
      </c>
    </row>
    <row r="2367" spans="1:7" ht="25.5" x14ac:dyDescent="0.2">
      <c r="A2367" s="172" t="s">
        <v>6493</v>
      </c>
      <c r="B2367" s="172"/>
      <c r="C2367" s="173" t="s">
        <v>2080</v>
      </c>
      <c r="D2367" s="172" t="s">
        <v>51</v>
      </c>
      <c r="E2367" s="174">
        <v>128</v>
      </c>
      <c r="F2367" s="174">
        <v>8.98</v>
      </c>
      <c r="G2367" s="174">
        <v>136.97999999999999</v>
      </c>
    </row>
    <row r="2368" spans="1:7" x14ac:dyDescent="0.25">
      <c r="A2368" s="167" t="s">
        <v>6494</v>
      </c>
      <c r="B2368" s="168" t="s">
        <v>2081</v>
      </c>
      <c r="C2368" s="169"/>
      <c r="D2368" s="170"/>
      <c r="E2368" s="171"/>
      <c r="F2368" s="171"/>
      <c r="G2368" s="171"/>
    </row>
    <row r="2369" spans="1:7" ht="25.5" x14ac:dyDescent="0.2">
      <c r="A2369" s="172" t="s">
        <v>6495</v>
      </c>
      <c r="B2369" s="172"/>
      <c r="C2369" s="173" t="s">
        <v>2082</v>
      </c>
      <c r="D2369" s="172" t="s">
        <v>51</v>
      </c>
      <c r="E2369" s="174">
        <v>7.17</v>
      </c>
      <c r="F2369" s="174">
        <v>1.2</v>
      </c>
      <c r="G2369" s="174">
        <v>8.3699999999999992</v>
      </c>
    </row>
    <row r="2370" spans="1:7" ht="25.5" x14ac:dyDescent="0.2">
      <c r="A2370" s="172" t="s">
        <v>6496</v>
      </c>
      <c r="B2370" s="172"/>
      <c r="C2370" s="173" t="s">
        <v>2088</v>
      </c>
      <c r="D2370" s="172" t="s">
        <v>51</v>
      </c>
      <c r="E2370" s="174">
        <v>8.5399999999999991</v>
      </c>
      <c r="F2370" s="174">
        <v>1.2</v>
      </c>
      <c r="G2370" s="174">
        <v>9.74</v>
      </c>
    </row>
    <row r="2371" spans="1:7" ht="25.5" x14ac:dyDescent="0.2">
      <c r="A2371" s="172" t="s">
        <v>6497</v>
      </c>
      <c r="B2371" s="172"/>
      <c r="C2371" s="173" t="s">
        <v>2083</v>
      </c>
      <c r="D2371" s="172" t="s">
        <v>51</v>
      </c>
      <c r="E2371" s="174">
        <v>8.1999999999999993</v>
      </c>
      <c r="F2371" s="174">
        <v>1.2</v>
      </c>
      <c r="G2371" s="174">
        <v>9.4</v>
      </c>
    </row>
    <row r="2372" spans="1:7" ht="25.5" x14ac:dyDescent="0.2">
      <c r="A2372" s="172" t="s">
        <v>6498</v>
      </c>
      <c r="B2372" s="172"/>
      <c r="C2372" s="173" t="s">
        <v>2084</v>
      </c>
      <c r="D2372" s="172" t="s">
        <v>51</v>
      </c>
      <c r="E2372" s="174">
        <v>11.55</v>
      </c>
      <c r="F2372" s="174">
        <v>1.2</v>
      </c>
      <c r="G2372" s="174">
        <v>12.75</v>
      </c>
    </row>
    <row r="2373" spans="1:7" ht="25.5" x14ac:dyDescent="0.2">
      <c r="A2373" s="172" t="s">
        <v>6499</v>
      </c>
      <c r="B2373" s="172"/>
      <c r="C2373" s="173" t="s">
        <v>2085</v>
      </c>
      <c r="D2373" s="172" t="s">
        <v>51</v>
      </c>
      <c r="E2373" s="174">
        <v>17.239999999999998</v>
      </c>
      <c r="F2373" s="174">
        <v>1.2</v>
      </c>
      <c r="G2373" s="174">
        <v>18.440000000000001</v>
      </c>
    </row>
    <row r="2374" spans="1:7" ht="25.5" x14ac:dyDescent="0.2">
      <c r="A2374" s="172" t="s">
        <v>6500</v>
      </c>
      <c r="B2374" s="172"/>
      <c r="C2374" s="173" t="s">
        <v>2086</v>
      </c>
      <c r="D2374" s="172" t="s">
        <v>51</v>
      </c>
      <c r="E2374" s="174">
        <v>26.59</v>
      </c>
      <c r="F2374" s="174">
        <v>1.2</v>
      </c>
      <c r="G2374" s="174">
        <v>27.79</v>
      </c>
    </row>
    <row r="2375" spans="1:7" ht="25.5" x14ac:dyDescent="0.2">
      <c r="A2375" s="172" t="s">
        <v>6501</v>
      </c>
      <c r="B2375" s="172"/>
      <c r="C2375" s="173" t="s">
        <v>2087</v>
      </c>
      <c r="D2375" s="172" t="s">
        <v>51</v>
      </c>
      <c r="E2375" s="174">
        <v>40.380000000000003</v>
      </c>
      <c r="F2375" s="174">
        <v>1.2</v>
      </c>
      <c r="G2375" s="174">
        <v>41.58</v>
      </c>
    </row>
    <row r="2376" spans="1:7" x14ac:dyDescent="0.25">
      <c r="A2376" s="167" t="s">
        <v>6502</v>
      </c>
      <c r="B2376" s="168" t="s">
        <v>2089</v>
      </c>
      <c r="C2376" s="169"/>
      <c r="D2376" s="170"/>
      <c r="E2376" s="171"/>
      <c r="F2376" s="171"/>
      <c r="G2376" s="171"/>
    </row>
    <row r="2377" spans="1:7" ht="25.5" x14ac:dyDescent="0.2">
      <c r="A2377" s="172" t="s">
        <v>6503</v>
      </c>
      <c r="B2377" s="172"/>
      <c r="C2377" s="173" t="s">
        <v>2090</v>
      </c>
      <c r="D2377" s="172" t="s">
        <v>51</v>
      </c>
      <c r="E2377" s="174">
        <v>5.0999999999999996</v>
      </c>
      <c r="F2377" s="174">
        <v>10.58</v>
      </c>
      <c r="G2377" s="174">
        <v>15.68</v>
      </c>
    </row>
    <row r="2378" spans="1:7" ht="25.5" x14ac:dyDescent="0.2">
      <c r="A2378" s="172" t="s">
        <v>6504</v>
      </c>
      <c r="B2378" s="172"/>
      <c r="C2378" s="173" t="s">
        <v>2091</v>
      </c>
      <c r="D2378" s="172" t="s">
        <v>51</v>
      </c>
      <c r="E2378" s="174">
        <v>7.9</v>
      </c>
      <c r="F2378" s="174">
        <v>10.58</v>
      </c>
      <c r="G2378" s="174">
        <v>18.48</v>
      </c>
    </row>
    <row r="2379" spans="1:7" ht="25.5" x14ac:dyDescent="0.2">
      <c r="A2379" s="172" t="s">
        <v>6505</v>
      </c>
      <c r="B2379" s="172"/>
      <c r="C2379" s="173" t="s">
        <v>2092</v>
      </c>
      <c r="D2379" s="172" t="s">
        <v>51</v>
      </c>
      <c r="E2379" s="174">
        <v>12.74</v>
      </c>
      <c r="F2379" s="174">
        <v>10.58</v>
      </c>
      <c r="G2379" s="174">
        <v>23.32</v>
      </c>
    </row>
    <row r="2380" spans="1:7" ht="25.5" x14ac:dyDescent="0.2">
      <c r="A2380" s="172" t="s">
        <v>6506</v>
      </c>
      <c r="B2380" s="172"/>
      <c r="C2380" s="173" t="s">
        <v>2093</v>
      </c>
      <c r="D2380" s="172" t="s">
        <v>51</v>
      </c>
      <c r="E2380" s="174">
        <v>15.7</v>
      </c>
      <c r="F2380" s="174">
        <v>10.58</v>
      </c>
      <c r="G2380" s="174">
        <v>26.28</v>
      </c>
    </row>
    <row r="2381" spans="1:7" ht="12.75" x14ac:dyDescent="0.2">
      <c r="A2381" s="172" t="s">
        <v>6507</v>
      </c>
      <c r="B2381" s="172"/>
      <c r="C2381" s="173" t="s">
        <v>2094</v>
      </c>
      <c r="D2381" s="172" t="s">
        <v>4</v>
      </c>
      <c r="E2381" s="174">
        <v>10.27</v>
      </c>
      <c r="F2381" s="174">
        <v>2.06</v>
      </c>
      <c r="G2381" s="174">
        <v>12.33</v>
      </c>
    </row>
    <row r="2382" spans="1:7" ht="12.75" x14ac:dyDescent="0.2">
      <c r="A2382" s="172" t="s">
        <v>6508</v>
      </c>
      <c r="B2382" s="172"/>
      <c r="C2382" s="173" t="s">
        <v>2095</v>
      </c>
      <c r="D2382" s="172" t="s">
        <v>4</v>
      </c>
      <c r="E2382" s="174">
        <v>16.420000000000002</v>
      </c>
      <c r="F2382" s="174">
        <v>2.06</v>
      </c>
      <c r="G2382" s="174">
        <v>18.48</v>
      </c>
    </row>
    <row r="2383" spans="1:7" ht="12.75" x14ac:dyDescent="0.2">
      <c r="A2383" s="172" t="s">
        <v>6509</v>
      </c>
      <c r="B2383" s="172"/>
      <c r="C2383" s="173" t="s">
        <v>2096</v>
      </c>
      <c r="D2383" s="172" t="s">
        <v>4</v>
      </c>
      <c r="E2383" s="174">
        <v>25.94</v>
      </c>
      <c r="F2383" s="174">
        <v>2.06</v>
      </c>
      <c r="G2383" s="174">
        <v>28</v>
      </c>
    </row>
    <row r="2384" spans="1:7" ht="12.75" x14ac:dyDescent="0.2">
      <c r="A2384" s="172" t="s">
        <v>6510</v>
      </c>
      <c r="B2384" s="172"/>
      <c r="C2384" s="173" t="s">
        <v>2097</v>
      </c>
      <c r="D2384" s="172" t="s">
        <v>4</v>
      </c>
      <c r="E2384" s="174">
        <v>46.79</v>
      </c>
      <c r="F2384" s="174">
        <v>2.06</v>
      </c>
      <c r="G2384" s="174">
        <v>48.85</v>
      </c>
    </row>
    <row r="2385" spans="1:7" ht="12.75" x14ac:dyDescent="0.2">
      <c r="A2385" s="172" t="s">
        <v>6511</v>
      </c>
      <c r="B2385" s="172"/>
      <c r="C2385" s="173" t="s">
        <v>2098</v>
      </c>
      <c r="D2385" s="172" t="s">
        <v>4</v>
      </c>
      <c r="E2385" s="174">
        <v>11.4</v>
      </c>
      <c r="F2385" s="174">
        <v>2.06</v>
      </c>
      <c r="G2385" s="174">
        <v>13.46</v>
      </c>
    </row>
    <row r="2386" spans="1:7" ht="12.75" x14ac:dyDescent="0.2">
      <c r="A2386" s="172" t="s">
        <v>6512</v>
      </c>
      <c r="B2386" s="172"/>
      <c r="C2386" s="173" t="s">
        <v>2099</v>
      </c>
      <c r="D2386" s="172" t="s">
        <v>4</v>
      </c>
      <c r="E2386" s="174">
        <v>17.489999999999998</v>
      </c>
      <c r="F2386" s="174">
        <v>2.06</v>
      </c>
      <c r="G2386" s="174">
        <v>19.55</v>
      </c>
    </row>
    <row r="2387" spans="1:7" ht="25.5" x14ac:dyDescent="0.2">
      <c r="A2387" s="172" t="s">
        <v>6513</v>
      </c>
      <c r="B2387" s="172"/>
      <c r="C2387" s="173" t="s">
        <v>2100</v>
      </c>
      <c r="D2387" s="172" t="s">
        <v>4</v>
      </c>
      <c r="E2387" s="174">
        <v>38.57</v>
      </c>
      <c r="F2387" s="174">
        <v>2.06</v>
      </c>
      <c r="G2387" s="174">
        <v>40.630000000000003</v>
      </c>
    </row>
    <row r="2388" spans="1:7" ht="12.75" x14ac:dyDescent="0.2">
      <c r="A2388" s="172" t="s">
        <v>6514</v>
      </c>
      <c r="B2388" s="172"/>
      <c r="C2388" s="173" t="s">
        <v>2101</v>
      </c>
      <c r="D2388" s="172" t="s">
        <v>4</v>
      </c>
      <c r="E2388" s="174">
        <v>56.7</v>
      </c>
      <c r="F2388" s="174">
        <v>2.06</v>
      </c>
      <c r="G2388" s="174">
        <v>58.76</v>
      </c>
    </row>
    <row r="2389" spans="1:7" x14ac:dyDescent="0.25">
      <c r="A2389" s="167" t="s">
        <v>6515</v>
      </c>
      <c r="B2389" s="168" t="s">
        <v>2102</v>
      </c>
      <c r="C2389" s="169"/>
      <c r="D2389" s="170"/>
      <c r="E2389" s="171"/>
      <c r="F2389" s="171"/>
      <c r="G2389" s="171"/>
    </row>
    <row r="2390" spans="1:7" ht="25.5" x14ac:dyDescent="0.2">
      <c r="A2390" s="172" t="s">
        <v>6516</v>
      </c>
      <c r="B2390" s="172"/>
      <c r="C2390" s="173" t="s">
        <v>2103</v>
      </c>
      <c r="D2390" s="172" t="s">
        <v>51</v>
      </c>
      <c r="E2390" s="174">
        <v>33.57</v>
      </c>
      <c r="F2390" s="174">
        <v>8.98</v>
      </c>
      <c r="G2390" s="174">
        <v>42.55</v>
      </c>
    </row>
    <row r="2391" spans="1:7" ht="25.5" x14ac:dyDescent="0.2">
      <c r="A2391" s="172" t="s">
        <v>6517</v>
      </c>
      <c r="B2391" s="172"/>
      <c r="C2391" s="173" t="s">
        <v>2104</v>
      </c>
      <c r="D2391" s="172" t="s">
        <v>4</v>
      </c>
      <c r="E2391" s="174">
        <v>32.97</v>
      </c>
      <c r="F2391" s="174">
        <v>14.98</v>
      </c>
      <c r="G2391" s="174">
        <v>47.95</v>
      </c>
    </row>
    <row r="2392" spans="1:7" ht="25.5" x14ac:dyDescent="0.2">
      <c r="A2392" s="172" t="s">
        <v>6518</v>
      </c>
      <c r="B2392" s="172"/>
      <c r="C2392" s="173" t="s">
        <v>2105</v>
      </c>
      <c r="D2392" s="172" t="s">
        <v>4</v>
      </c>
      <c r="E2392" s="174">
        <v>44.56</v>
      </c>
      <c r="F2392" s="174">
        <v>14.98</v>
      </c>
      <c r="G2392" s="174">
        <v>59.54</v>
      </c>
    </row>
    <row r="2393" spans="1:7" ht="38.25" x14ac:dyDescent="0.2">
      <c r="A2393" s="172" t="s">
        <v>6519</v>
      </c>
      <c r="B2393" s="172"/>
      <c r="C2393" s="173" t="s">
        <v>2106</v>
      </c>
      <c r="D2393" s="172" t="s">
        <v>4</v>
      </c>
      <c r="E2393" s="174">
        <v>9.18</v>
      </c>
      <c r="F2393" s="174">
        <v>5.74</v>
      </c>
      <c r="G2393" s="174">
        <v>14.92</v>
      </c>
    </row>
    <row r="2394" spans="1:7" ht="25.5" x14ac:dyDescent="0.2">
      <c r="A2394" s="172" t="s">
        <v>6520</v>
      </c>
      <c r="B2394" s="172"/>
      <c r="C2394" s="173" t="s">
        <v>2107</v>
      </c>
      <c r="D2394" s="172" t="s">
        <v>4</v>
      </c>
      <c r="E2394" s="174">
        <v>18.260000000000002</v>
      </c>
      <c r="F2394" s="174">
        <v>14.98</v>
      </c>
      <c r="G2394" s="174">
        <v>33.24</v>
      </c>
    </row>
    <row r="2395" spans="1:7" ht="38.25" x14ac:dyDescent="0.2">
      <c r="A2395" s="172" t="s">
        <v>6521</v>
      </c>
      <c r="B2395" s="172"/>
      <c r="C2395" s="173" t="s">
        <v>2108</v>
      </c>
      <c r="D2395" s="172" t="s">
        <v>4</v>
      </c>
      <c r="E2395" s="174">
        <v>7.98</v>
      </c>
      <c r="F2395" s="174">
        <v>5.74</v>
      </c>
      <c r="G2395" s="174">
        <v>13.72</v>
      </c>
    </row>
    <row r="2396" spans="1:7" ht="25.5" x14ac:dyDescent="0.2">
      <c r="A2396" s="172" t="s">
        <v>6522</v>
      </c>
      <c r="B2396" s="172"/>
      <c r="C2396" s="173" t="s">
        <v>2109</v>
      </c>
      <c r="D2396" s="172" t="s">
        <v>4</v>
      </c>
      <c r="E2396" s="174">
        <v>4.0599999999999996</v>
      </c>
      <c r="F2396" s="174">
        <v>4.5</v>
      </c>
      <c r="G2396" s="174">
        <v>8.56</v>
      </c>
    </row>
    <row r="2397" spans="1:7" ht="25.5" x14ac:dyDescent="0.2">
      <c r="A2397" s="172" t="s">
        <v>6523</v>
      </c>
      <c r="B2397" s="172"/>
      <c r="C2397" s="173" t="s">
        <v>2110</v>
      </c>
      <c r="D2397" s="172" t="s">
        <v>51</v>
      </c>
      <c r="E2397" s="174">
        <v>30.75</v>
      </c>
      <c r="F2397" s="174">
        <v>8.98</v>
      </c>
      <c r="G2397" s="174">
        <v>39.729999999999997</v>
      </c>
    </row>
    <row r="2398" spans="1:7" ht="25.5" x14ac:dyDescent="0.2">
      <c r="A2398" s="172" t="s">
        <v>6524</v>
      </c>
      <c r="B2398" s="172"/>
      <c r="C2398" s="173" t="s">
        <v>2111</v>
      </c>
      <c r="D2398" s="172" t="s">
        <v>4</v>
      </c>
      <c r="E2398" s="174">
        <v>27.69</v>
      </c>
      <c r="F2398" s="174">
        <v>14.98</v>
      </c>
      <c r="G2398" s="174">
        <v>42.67</v>
      </c>
    </row>
    <row r="2399" spans="1:7" ht="25.5" x14ac:dyDescent="0.2">
      <c r="A2399" s="172" t="s">
        <v>6525</v>
      </c>
      <c r="B2399" s="172"/>
      <c r="C2399" s="173" t="s">
        <v>2112</v>
      </c>
      <c r="D2399" s="172" t="s">
        <v>4</v>
      </c>
      <c r="E2399" s="174">
        <v>2.9</v>
      </c>
      <c r="F2399" s="174">
        <v>4.5</v>
      </c>
      <c r="G2399" s="174">
        <v>7.4</v>
      </c>
    </row>
    <row r="2400" spans="1:7" ht="25.5" x14ac:dyDescent="0.2">
      <c r="A2400" s="172" t="s">
        <v>6526</v>
      </c>
      <c r="B2400" s="172"/>
      <c r="C2400" s="173" t="s">
        <v>2113</v>
      </c>
      <c r="D2400" s="172" t="s">
        <v>4</v>
      </c>
      <c r="E2400" s="174">
        <v>24.95</v>
      </c>
      <c r="F2400" s="174">
        <v>14.98</v>
      </c>
      <c r="G2400" s="174">
        <v>39.93</v>
      </c>
    </row>
    <row r="2401" spans="1:7" ht="25.5" x14ac:dyDescent="0.2">
      <c r="A2401" s="172" t="s">
        <v>6527</v>
      </c>
      <c r="B2401" s="172"/>
      <c r="C2401" s="173" t="s">
        <v>2114</v>
      </c>
      <c r="D2401" s="172" t="s">
        <v>4</v>
      </c>
      <c r="E2401" s="174">
        <v>35.07</v>
      </c>
      <c r="F2401" s="174">
        <v>14.98</v>
      </c>
      <c r="G2401" s="174">
        <v>50.05</v>
      </c>
    </row>
    <row r="2402" spans="1:7" ht="38.25" x14ac:dyDescent="0.2">
      <c r="A2402" s="172" t="s">
        <v>6528</v>
      </c>
      <c r="B2402" s="172"/>
      <c r="C2402" s="173" t="s">
        <v>2115</v>
      </c>
      <c r="D2402" s="172" t="s">
        <v>4</v>
      </c>
      <c r="E2402" s="174">
        <v>288.7</v>
      </c>
      <c r="F2402" s="174">
        <v>20.28</v>
      </c>
      <c r="G2402" s="174">
        <v>308.98</v>
      </c>
    </row>
    <row r="2403" spans="1:7" ht="25.5" x14ac:dyDescent="0.2">
      <c r="A2403" s="172" t="s">
        <v>6529</v>
      </c>
      <c r="B2403" s="172"/>
      <c r="C2403" s="173" t="s">
        <v>2116</v>
      </c>
      <c r="D2403" s="172" t="s">
        <v>4</v>
      </c>
      <c r="E2403" s="174">
        <v>32.08</v>
      </c>
      <c r="F2403" s="174">
        <v>14.98</v>
      </c>
      <c r="G2403" s="174">
        <v>47.06</v>
      </c>
    </row>
    <row r="2404" spans="1:7" ht="25.5" x14ac:dyDescent="0.2">
      <c r="A2404" s="172" t="s">
        <v>6530</v>
      </c>
      <c r="B2404" s="172"/>
      <c r="C2404" s="173" t="s">
        <v>2117</v>
      </c>
      <c r="D2404" s="172" t="s">
        <v>4</v>
      </c>
      <c r="E2404" s="174">
        <v>24.63</v>
      </c>
      <c r="F2404" s="174">
        <v>14.98</v>
      </c>
      <c r="G2404" s="174">
        <v>39.61</v>
      </c>
    </row>
    <row r="2405" spans="1:7" x14ac:dyDescent="0.25">
      <c r="A2405" s="167" t="s">
        <v>6531</v>
      </c>
      <c r="B2405" s="168" t="s">
        <v>2118</v>
      </c>
      <c r="C2405" s="169"/>
      <c r="D2405" s="170"/>
      <c r="E2405" s="171"/>
      <c r="F2405" s="171"/>
      <c r="G2405" s="171"/>
    </row>
    <row r="2406" spans="1:7" ht="25.5" x14ac:dyDescent="0.2">
      <c r="A2406" s="172" t="s">
        <v>6532</v>
      </c>
      <c r="B2406" s="172"/>
      <c r="C2406" s="173" t="s">
        <v>2119</v>
      </c>
      <c r="D2406" s="172" t="s">
        <v>51</v>
      </c>
      <c r="E2406" s="174">
        <v>1.25</v>
      </c>
      <c r="F2406" s="174">
        <v>8.98</v>
      </c>
      <c r="G2406" s="174">
        <v>10.23</v>
      </c>
    </row>
    <row r="2407" spans="1:7" ht="25.5" x14ac:dyDescent="0.2">
      <c r="A2407" s="172" t="s">
        <v>6533</v>
      </c>
      <c r="B2407" s="172"/>
      <c r="C2407" s="173" t="s">
        <v>2120</v>
      </c>
      <c r="D2407" s="172" t="s">
        <v>51</v>
      </c>
      <c r="E2407" s="174">
        <v>1.48</v>
      </c>
      <c r="F2407" s="174">
        <v>8.98</v>
      </c>
      <c r="G2407" s="174">
        <v>10.46</v>
      </c>
    </row>
    <row r="2408" spans="1:7" ht="25.5" x14ac:dyDescent="0.2">
      <c r="A2408" s="172" t="s">
        <v>6534</v>
      </c>
      <c r="B2408" s="172"/>
      <c r="C2408" s="173" t="s">
        <v>2121</v>
      </c>
      <c r="D2408" s="172" t="s">
        <v>51</v>
      </c>
      <c r="E2408" s="174">
        <v>1.6</v>
      </c>
      <c r="F2408" s="174">
        <v>8.98</v>
      </c>
      <c r="G2408" s="174">
        <v>10.58</v>
      </c>
    </row>
    <row r="2409" spans="1:7" ht="25.5" x14ac:dyDescent="0.2">
      <c r="A2409" s="172" t="s">
        <v>6535</v>
      </c>
      <c r="B2409" s="172"/>
      <c r="C2409" s="173" t="s">
        <v>2122</v>
      </c>
      <c r="D2409" s="172" t="s">
        <v>51</v>
      </c>
      <c r="E2409" s="174">
        <v>2.57</v>
      </c>
      <c r="F2409" s="174">
        <v>8.98</v>
      </c>
      <c r="G2409" s="174">
        <v>11.55</v>
      </c>
    </row>
    <row r="2410" spans="1:7" ht="25.5" x14ac:dyDescent="0.2">
      <c r="A2410" s="172" t="s">
        <v>6536</v>
      </c>
      <c r="B2410" s="172"/>
      <c r="C2410" s="173" t="s">
        <v>2123</v>
      </c>
      <c r="D2410" s="172" t="s">
        <v>51</v>
      </c>
      <c r="E2410" s="174">
        <v>1.77</v>
      </c>
      <c r="F2410" s="174">
        <v>8.98</v>
      </c>
      <c r="G2410" s="174">
        <v>10.75</v>
      </c>
    </row>
    <row r="2411" spans="1:7" ht="25.5" x14ac:dyDescent="0.2">
      <c r="A2411" s="172" t="s">
        <v>6537</v>
      </c>
      <c r="B2411" s="172"/>
      <c r="C2411" s="173" t="s">
        <v>2124</v>
      </c>
      <c r="D2411" s="172" t="s">
        <v>51</v>
      </c>
      <c r="E2411" s="174">
        <v>1.86</v>
      </c>
      <c r="F2411" s="174">
        <v>8.98</v>
      </c>
      <c r="G2411" s="174">
        <v>10.84</v>
      </c>
    </row>
    <row r="2412" spans="1:7" ht="25.5" x14ac:dyDescent="0.2">
      <c r="A2412" s="172" t="s">
        <v>6538</v>
      </c>
      <c r="B2412" s="172"/>
      <c r="C2412" s="173" t="s">
        <v>2125</v>
      </c>
      <c r="D2412" s="172" t="s">
        <v>51</v>
      </c>
      <c r="E2412" s="174">
        <v>3.5</v>
      </c>
      <c r="F2412" s="174">
        <v>8.98</v>
      </c>
      <c r="G2412" s="174">
        <v>12.48</v>
      </c>
    </row>
    <row r="2413" spans="1:7" x14ac:dyDescent="0.25">
      <c r="A2413" s="167" t="s">
        <v>6539</v>
      </c>
      <c r="B2413" s="168" t="s">
        <v>2126</v>
      </c>
      <c r="C2413" s="169"/>
      <c r="D2413" s="170"/>
      <c r="E2413" s="171"/>
      <c r="F2413" s="171"/>
      <c r="G2413" s="171"/>
    </row>
    <row r="2414" spans="1:7" ht="25.5" x14ac:dyDescent="0.2">
      <c r="A2414" s="172" t="s">
        <v>6540</v>
      </c>
      <c r="B2414" s="172"/>
      <c r="C2414" s="173" t="s">
        <v>2127</v>
      </c>
      <c r="D2414" s="172" t="s">
        <v>51</v>
      </c>
      <c r="E2414" s="174">
        <v>19.149999999999999</v>
      </c>
      <c r="F2414" s="174">
        <v>14.98</v>
      </c>
      <c r="G2414" s="174">
        <v>34.130000000000003</v>
      </c>
    </row>
    <row r="2415" spans="1:7" ht="25.5" x14ac:dyDescent="0.2">
      <c r="A2415" s="172" t="s">
        <v>6541</v>
      </c>
      <c r="B2415" s="172"/>
      <c r="C2415" s="173" t="s">
        <v>2128</v>
      </c>
      <c r="D2415" s="172" t="s">
        <v>51</v>
      </c>
      <c r="E2415" s="174">
        <v>25.42</v>
      </c>
      <c r="F2415" s="174">
        <v>14.98</v>
      </c>
      <c r="G2415" s="174">
        <v>40.4</v>
      </c>
    </row>
    <row r="2416" spans="1:7" ht="25.5" x14ac:dyDescent="0.2">
      <c r="A2416" s="172" t="s">
        <v>6542</v>
      </c>
      <c r="B2416" s="172"/>
      <c r="C2416" s="173" t="s">
        <v>2129</v>
      </c>
      <c r="D2416" s="172" t="s">
        <v>51</v>
      </c>
      <c r="E2416" s="174">
        <v>31.77</v>
      </c>
      <c r="F2416" s="174">
        <v>14.98</v>
      </c>
      <c r="G2416" s="174">
        <v>46.75</v>
      </c>
    </row>
    <row r="2417" spans="1:7" ht="25.5" x14ac:dyDescent="0.2">
      <c r="A2417" s="172" t="s">
        <v>6543</v>
      </c>
      <c r="B2417" s="172"/>
      <c r="C2417" s="173" t="s">
        <v>2130</v>
      </c>
      <c r="D2417" s="172" t="s">
        <v>51</v>
      </c>
      <c r="E2417" s="174">
        <v>38.130000000000003</v>
      </c>
      <c r="F2417" s="174">
        <v>14.98</v>
      </c>
      <c r="G2417" s="174">
        <v>53.11</v>
      </c>
    </row>
    <row r="2418" spans="1:7" ht="25.5" x14ac:dyDescent="0.2">
      <c r="A2418" s="172" t="s">
        <v>6544</v>
      </c>
      <c r="B2418" s="172"/>
      <c r="C2418" s="173" t="s">
        <v>2131</v>
      </c>
      <c r="D2418" s="172" t="s">
        <v>51</v>
      </c>
      <c r="E2418" s="174">
        <v>44.49</v>
      </c>
      <c r="F2418" s="174">
        <v>14.98</v>
      </c>
      <c r="G2418" s="174">
        <v>59.47</v>
      </c>
    </row>
    <row r="2419" spans="1:7" ht="25.5" x14ac:dyDescent="0.2">
      <c r="A2419" s="172" t="s">
        <v>6545</v>
      </c>
      <c r="B2419" s="172"/>
      <c r="C2419" s="173" t="s">
        <v>2132</v>
      </c>
      <c r="D2419" s="172" t="s">
        <v>51</v>
      </c>
      <c r="E2419" s="174">
        <v>38.29</v>
      </c>
      <c r="F2419" s="174">
        <v>22.46</v>
      </c>
      <c r="G2419" s="174">
        <v>60.75</v>
      </c>
    </row>
    <row r="2420" spans="1:7" ht="25.5" x14ac:dyDescent="0.2">
      <c r="A2420" s="172" t="s">
        <v>6546</v>
      </c>
      <c r="B2420" s="172"/>
      <c r="C2420" s="173" t="s">
        <v>2133</v>
      </c>
      <c r="D2420" s="172" t="s">
        <v>51</v>
      </c>
      <c r="E2420" s="174">
        <v>44.41</v>
      </c>
      <c r="F2420" s="174">
        <v>22.46</v>
      </c>
      <c r="G2420" s="174">
        <v>66.87</v>
      </c>
    </row>
    <row r="2421" spans="1:7" ht="25.5" x14ac:dyDescent="0.2">
      <c r="A2421" s="172" t="s">
        <v>6547</v>
      </c>
      <c r="B2421" s="172"/>
      <c r="C2421" s="173" t="s">
        <v>2134</v>
      </c>
      <c r="D2421" s="172" t="s">
        <v>51</v>
      </c>
      <c r="E2421" s="174">
        <v>51.16</v>
      </c>
      <c r="F2421" s="174">
        <v>22.46</v>
      </c>
      <c r="G2421" s="174">
        <v>73.62</v>
      </c>
    </row>
    <row r="2422" spans="1:7" ht="25.5" x14ac:dyDescent="0.2">
      <c r="A2422" s="172" t="s">
        <v>6548</v>
      </c>
      <c r="B2422" s="172"/>
      <c r="C2422" s="173" t="s">
        <v>2135</v>
      </c>
      <c r="D2422" s="172" t="s">
        <v>51</v>
      </c>
      <c r="E2422" s="174">
        <v>55.33</v>
      </c>
      <c r="F2422" s="174">
        <v>22.46</v>
      </c>
      <c r="G2422" s="174">
        <v>77.790000000000006</v>
      </c>
    </row>
    <row r="2423" spans="1:7" ht="25.5" x14ac:dyDescent="0.2">
      <c r="A2423" s="172" t="s">
        <v>6549</v>
      </c>
      <c r="B2423" s="172"/>
      <c r="C2423" s="173" t="s">
        <v>2136</v>
      </c>
      <c r="D2423" s="172" t="s">
        <v>51</v>
      </c>
      <c r="E2423" s="174">
        <v>63.82</v>
      </c>
      <c r="F2423" s="174">
        <v>29.94</v>
      </c>
      <c r="G2423" s="174">
        <v>93.76</v>
      </c>
    </row>
    <row r="2424" spans="1:7" ht="25.5" x14ac:dyDescent="0.2">
      <c r="A2424" s="172" t="s">
        <v>6550</v>
      </c>
      <c r="B2424" s="172"/>
      <c r="C2424" s="173" t="s">
        <v>2137</v>
      </c>
      <c r="D2424" s="172" t="s">
        <v>51</v>
      </c>
      <c r="E2424" s="174">
        <v>89.77</v>
      </c>
      <c r="F2424" s="174">
        <v>29.94</v>
      </c>
      <c r="G2424" s="174">
        <v>119.71</v>
      </c>
    </row>
    <row r="2425" spans="1:7" ht="25.5" x14ac:dyDescent="0.2">
      <c r="A2425" s="172" t="s">
        <v>6551</v>
      </c>
      <c r="B2425" s="172"/>
      <c r="C2425" s="173" t="s">
        <v>2138</v>
      </c>
      <c r="D2425" s="172" t="s">
        <v>51</v>
      </c>
      <c r="E2425" s="174">
        <v>107.16</v>
      </c>
      <c r="F2425" s="174">
        <v>29.94</v>
      </c>
      <c r="G2425" s="174">
        <v>137.1</v>
      </c>
    </row>
    <row r="2426" spans="1:7" ht="25.5" x14ac:dyDescent="0.2">
      <c r="A2426" s="172" t="s">
        <v>6552</v>
      </c>
      <c r="B2426" s="172"/>
      <c r="C2426" s="173" t="s">
        <v>2139</v>
      </c>
      <c r="D2426" s="172" t="s">
        <v>51</v>
      </c>
      <c r="E2426" s="174">
        <v>25.75</v>
      </c>
      <c r="F2426" s="174">
        <v>14.98</v>
      </c>
      <c r="G2426" s="174">
        <v>40.729999999999997</v>
      </c>
    </row>
    <row r="2427" spans="1:7" ht="25.5" x14ac:dyDescent="0.2">
      <c r="A2427" s="172" t="s">
        <v>6553</v>
      </c>
      <c r="B2427" s="172"/>
      <c r="C2427" s="173" t="s">
        <v>2140</v>
      </c>
      <c r="D2427" s="172" t="s">
        <v>51</v>
      </c>
      <c r="E2427" s="174">
        <v>31.76</v>
      </c>
      <c r="F2427" s="174">
        <v>14.98</v>
      </c>
      <c r="G2427" s="174">
        <v>46.74</v>
      </c>
    </row>
    <row r="2428" spans="1:7" ht="25.5" x14ac:dyDescent="0.2">
      <c r="A2428" s="172" t="s">
        <v>6554</v>
      </c>
      <c r="B2428" s="172"/>
      <c r="C2428" s="173" t="s">
        <v>2141</v>
      </c>
      <c r="D2428" s="172" t="s">
        <v>51</v>
      </c>
      <c r="E2428" s="174">
        <v>38.35</v>
      </c>
      <c r="F2428" s="174">
        <v>14.98</v>
      </c>
      <c r="G2428" s="174">
        <v>53.33</v>
      </c>
    </row>
    <row r="2429" spans="1:7" ht="25.5" x14ac:dyDescent="0.2">
      <c r="A2429" s="172" t="s">
        <v>6555</v>
      </c>
      <c r="B2429" s="172"/>
      <c r="C2429" s="173" t="s">
        <v>2142</v>
      </c>
      <c r="D2429" s="172" t="s">
        <v>51</v>
      </c>
      <c r="E2429" s="174">
        <v>44.29</v>
      </c>
      <c r="F2429" s="174">
        <v>14.98</v>
      </c>
      <c r="G2429" s="174">
        <v>59.27</v>
      </c>
    </row>
    <row r="2430" spans="1:7" x14ac:dyDescent="0.25">
      <c r="A2430" s="167" t="s">
        <v>6556</v>
      </c>
      <c r="B2430" s="168" t="s">
        <v>2143</v>
      </c>
      <c r="C2430" s="169"/>
      <c r="D2430" s="170"/>
      <c r="E2430" s="171"/>
      <c r="F2430" s="171"/>
      <c r="G2430" s="171"/>
    </row>
    <row r="2431" spans="1:7" ht="25.5" x14ac:dyDescent="0.2">
      <c r="A2431" s="172" t="s">
        <v>6557</v>
      </c>
      <c r="B2431" s="172"/>
      <c r="C2431" s="173" t="s">
        <v>2144</v>
      </c>
      <c r="D2431" s="172" t="s">
        <v>51</v>
      </c>
      <c r="E2431" s="174">
        <v>44.29</v>
      </c>
      <c r="F2431" s="174">
        <v>22.46</v>
      </c>
      <c r="G2431" s="174">
        <v>66.75</v>
      </c>
    </row>
    <row r="2432" spans="1:7" ht="25.5" x14ac:dyDescent="0.2">
      <c r="A2432" s="172" t="s">
        <v>6558</v>
      </c>
      <c r="B2432" s="172"/>
      <c r="C2432" s="173" t="s">
        <v>2145</v>
      </c>
      <c r="D2432" s="172" t="s">
        <v>51</v>
      </c>
      <c r="E2432" s="174">
        <v>50.8</v>
      </c>
      <c r="F2432" s="174">
        <v>22.46</v>
      </c>
      <c r="G2432" s="174">
        <v>73.260000000000005</v>
      </c>
    </row>
    <row r="2433" spans="1:7" ht="25.5" x14ac:dyDescent="0.2">
      <c r="A2433" s="172" t="s">
        <v>6559</v>
      </c>
      <c r="B2433" s="172"/>
      <c r="C2433" s="173" t="s">
        <v>2146</v>
      </c>
      <c r="D2433" s="172" t="s">
        <v>51</v>
      </c>
      <c r="E2433" s="174">
        <v>57.15</v>
      </c>
      <c r="F2433" s="174">
        <v>22.46</v>
      </c>
      <c r="G2433" s="174">
        <v>79.61</v>
      </c>
    </row>
    <row r="2434" spans="1:7" ht="25.5" x14ac:dyDescent="0.2">
      <c r="A2434" s="172" t="s">
        <v>6560</v>
      </c>
      <c r="B2434" s="172"/>
      <c r="C2434" s="173" t="s">
        <v>2147</v>
      </c>
      <c r="D2434" s="172" t="s">
        <v>51</v>
      </c>
      <c r="E2434" s="174">
        <v>63.95</v>
      </c>
      <c r="F2434" s="174">
        <v>29.94</v>
      </c>
      <c r="G2434" s="174">
        <v>93.89</v>
      </c>
    </row>
    <row r="2435" spans="1:7" ht="25.5" x14ac:dyDescent="0.2">
      <c r="A2435" s="172" t="s">
        <v>6561</v>
      </c>
      <c r="B2435" s="172"/>
      <c r="C2435" s="173" t="s">
        <v>2148</v>
      </c>
      <c r="D2435" s="172" t="s">
        <v>51</v>
      </c>
      <c r="E2435" s="174">
        <v>94.19</v>
      </c>
      <c r="F2435" s="174">
        <v>29.94</v>
      </c>
      <c r="G2435" s="174">
        <v>124.13</v>
      </c>
    </row>
    <row r="2436" spans="1:7" ht="25.5" x14ac:dyDescent="0.2">
      <c r="A2436" s="172" t="s">
        <v>6562</v>
      </c>
      <c r="B2436" s="172"/>
      <c r="C2436" s="173" t="s">
        <v>2149</v>
      </c>
      <c r="D2436" s="172" t="s">
        <v>51</v>
      </c>
      <c r="E2436" s="174">
        <v>111.49</v>
      </c>
      <c r="F2436" s="174">
        <v>29.94</v>
      </c>
      <c r="G2436" s="174">
        <v>141.43</v>
      </c>
    </row>
    <row r="2437" spans="1:7" ht="25.5" x14ac:dyDescent="0.2">
      <c r="A2437" s="172" t="s">
        <v>6563</v>
      </c>
      <c r="B2437" s="172"/>
      <c r="C2437" s="173" t="s">
        <v>2150</v>
      </c>
      <c r="D2437" s="172" t="s">
        <v>51</v>
      </c>
      <c r="E2437" s="174">
        <v>145.47999999999999</v>
      </c>
      <c r="F2437" s="174">
        <v>29.94</v>
      </c>
      <c r="G2437" s="174">
        <v>175.42</v>
      </c>
    </row>
    <row r="2438" spans="1:7" ht="25.5" x14ac:dyDescent="0.2">
      <c r="A2438" s="172" t="s">
        <v>6564</v>
      </c>
      <c r="B2438" s="172"/>
      <c r="C2438" s="173" t="s">
        <v>2151</v>
      </c>
      <c r="D2438" s="172" t="s">
        <v>51</v>
      </c>
      <c r="E2438" s="174">
        <v>8.39</v>
      </c>
      <c r="F2438" s="174">
        <v>1.5</v>
      </c>
      <c r="G2438" s="174">
        <v>9.89</v>
      </c>
    </row>
    <row r="2439" spans="1:7" ht="25.5" x14ac:dyDescent="0.2">
      <c r="A2439" s="172" t="s">
        <v>6565</v>
      </c>
      <c r="B2439" s="172"/>
      <c r="C2439" s="173" t="s">
        <v>2152</v>
      </c>
      <c r="D2439" s="172" t="s">
        <v>51</v>
      </c>
      <c r="E2439" s="174">
        <v>14.68</v>
      </c>
      <c r="F2439" s="174">
        <v>1.5</v>
      </c>
      <c r="G2439" s="174">
        <v>16.18</v>
      </c>
    </row>
    <row r="2440" spans="1:7" ht="25.5" x14ac:dyDescent="0.2">
      <c r="A2440" s="172" t="s">
        <v>6566</v>
      </c>
      <c r="B2440" s="172"/>
      <c r="C2440" s="173" t="s">
        <v>2153</v>
      </c>
      <c r="D2440" s="172" t="s">
        <v>51</v>
      </c>
      <c r="E2440" s="174">
        <v>21.07</v>
      </c>
      <c r="F2440" s="174">
        <v>1.5</v>
      </c>
      <c r="G2440" s="174">
        <v>22.57</v>
      </c>
    </row>
    <row r="2441" spans="1:7" ht="25.5" x14ac:dyDescent="0.2">
      <c r="A2441" s="172" t="s">
        <v>6567</v>
      </c>
      <c r="B2441" s="172"/>
      <c r="C2441" s="173" t="s">
        <v>2154</v>
      </c>
      <c r="D2441" s="172" t="s">
        <v>51</v>
      </c>
      <c r="E2441" s="174">
        <v>26.72</v>
      </c>
      <c r="F2441" s="174">
        <v>1.5</v>
      </c>
      <c r="G2441" s="174">
        <v>28.22</v>
      </c>
    </row>
    <row r="2442" spans="1:7" ht="25.5" x14ac:dyDescent="0.2">
      <c r="A2442" s="172" t="s">
        <v>6568</v>
      </c>
      <c r="B2442" s="172"/>
      <c r="C2442" s="173" t="s">
        <v>2155</v>
      </c>
      <c r="D2442" s="172" t="s">
        <v>51</v>
      </c>
      <c r="E2442" s="174">
        <v>33.97</v>
      </c>
      <c r="F2442" s="174">
        <v>1.5</v>
      </c>
      <c r="G2442" s="174">
        <v>35.47</v>
      </c>
    </row>
    <row r="2443" spans="1:7" ht="25.5" x14ac:dyDescent="0.2">
      <c r="A2443" s="172" t="s">
        <v>6569</v>
      </c>
      <c r="B2443" s="172"/>
      <c r="C2443" s="173" t="s">
        <v>2156</v>
      </c>
      <c r="D2443" s="172" t="s">
        <v>51</v>
      </c>
      <c r="E2443" s="174">
        <v>39.26</v>
      </c>
      <c r="F2443" s="174">
        <v>1.5</v>
      </c>
      <c r="G2443" s="174">
        <v>40.76</v>
      </c>
    </row>
    <row r="2444" spans="1:7" ht="25.5" x14ac:dyDescent="0.2">
      <c r="A2444" s="172" t="s">
        <v>6570</v>
      </c>
      <c r="B2444" s="172"/>
      <c r="C2444" s="173" t="s">
        <v>2157</v>
      </c>
      <c r="D2444" s="172" t="s">
        <v>51</v>
      </c>
      <c r="E2444" s="174">
        <v>51.13</v>
      </c>
      <c r="F2444" s="174">
        <v>1.5</v>
      </c>
      <c r="G2444" s="174">
        <v>52.63</v>
      </c>
    </row>
    <row r="2445" spans="1:7" ht="25.5" x14ac:dyDescent="0.2">
      <c r="A2445" s="172" t="s">
        <v>6571</v>
      </c>
      <c r="B2445" s="172"/>
      <c r="C2445" s="173" t="s">
        <v>2158</v>
      </c>
      <c r="D2445" s="172" t="s">
        <v>51</v>
      </c>
      <c r="E2445" s="174">
        <v>62.99</v>
      </c>
      <c r="F2445" s="174">
        <v>1.5</v>
      </c>
      <c r="G2445" s="174">
        <v>64.489999999999995</v>
      </c>
    </row>
    <row r="2446" spans="1:7" ht="25.5" x14ac:dyDescent="0.2">
      <c r="A2446" s="172" t="s">
        <v>6572</v>
      </c>
      <c r="B2446" s="172"/>
      <c r="C2446" s="173" t="s">
        <v>2159</v>
      </c>
      <c r="D2446" s="172" t="s">
        <v>51</v>
      </c>
      <c r="E2446" s="174">
        <v>80.63</v>
      </c>
      <c r="F2446" s="174">
        <v>1.5</v>
      </c>
      <c r="G2446" s="174">
        <v>82.13</v>
      </c>
    </row>
    <row r="2447" spans="1:7" x14ac:dyDescent="0.25">
      <c r="A2447" s="167" t="s">
        <v>6573</v>
      </c>
      <c r="B2447" s="168" t="s">
        <v>2160</v>
      </c>
      <c r="C2447" s="169"/>
      <c r="D2447" s="170"/>
      <c r="E2447" s="171"/>
      <c r="F2447" s="171"/>
      <c r="G2447" s="171"/>
    </row>
    <row r="2448" spans="1:7" ht="25.5" x14ac:dyDescent="0.2">
      <c r="A2448" s="172" t="s">
        <v>6574</v>
      </c>
      <c r="B2448" s="172"/>
      <c r="C2448" s="173" t="s">
        <v>2161</v>
      </c>
      <c r="D2448" s="172" t="s">
        <v>4</v>
      </c>
      <c r="E2448" s="174">
        <v>2.41</v>
      </c>
      <c r="F2448" s="174">
        <v>7.49</v>
      </c>
      <c r="G2448" s="174">
        <v>9.9</v>
      </c>
    </row>
    <row r="2449" spans="1:7" ht="25.5" x14ac:dyDescent="0.2">
      <c r="A2449" s="172" t="s">
        <v>6575</v>
      </c>
      <c r="B2449" s="172"/>
      <c r="C2449" s="173" t="s">
        <v>2162</v>
      </c>
      <c r="D2449" s="172" t="s">
        <v>4</v>
      </c>
      <c r="E2449" s="174">
        <v>2.92</v>
      </c>
      <c r="F2449" s="174">
        <v>7.49</v>
      </c>
      <c r="G2449" s="174">
        <v>10.41</v>
      </c>
    </row>
    <row r="2450" spans="1:7" ht="25.5" x14ac:dyDescent="0.2">
      <c r="A2450" s="172" t="s">
        <v>6576</v>
      </c>
      <c r="B2450" s="172"/>
      <c r="C2450" s="173" t="s">
        <v>2163</v>
      </c>
      <c r="D2450" s="172" t="s">
        <v>4</v>
      </c>
      <c r="E2450" s="174">
        <v>3.82</v>
      </c>
      <c r="F2450" s="174">
        <v>7.49</v>
      </c>
      <c r="G2450" s="174">
        <v>11.31</v>
      </c>
    </row>
    <row r="2451" spans="1:7" ht="25.5" x14ac:dyDescent="0.2">
      <c r="A2451" s="172" t="s">
        <v>6577</v>
      </c>
      <c r="B2451" s="172"/>
      <c r="C2451" s="173" t="s">
        <v>2164</v>
      </c>
      <c r="D2451" s="172" t="s">
        <v>4</v>
      </c>
      <c r="E2451" s="174">
        <v>4.87</v>
      </c>
      <c r="F2451" s="174">
        <v>7.49</v>
      </c>
      <c r="G2451" s="174">
        <v>12.36</v>
      </c>
    </row>
    <row r="2452" spans="1:7" ht="25.5" x14ac:dyDescent="0.2">
      <c r="A2452" s="172" t="s">
        <v>6578</v>
      </c>
      <c r="B2452" s="172"/>
      <c r="C2452" s="173" t="s">
        <v>2165</v>
      </c>
      <c r="D2452" s="172" t="s">
        <v>4</v>
      </c>
      <c r="E2452" s="174">
        <v>5.72</v>
      </c>
      <c r="F2452" s="174">
        <v>7.49</v>
      </c>
      <c r="G2452" s="174">
        <v>13.21</v>
      </c>
    </row>
    <row r="2453" spans="1:7" ht="25.5" x14ac:dyDescent="0.2">
      <c r="A2453" s="172" t="s">
        <v>6579</v>
      </c>
      <c r="B2453" s="172"/>
      <c r="C2453" s="173" t="s">
        <v>2166</v>
      </c>
      <c r="D2453" s="172" t="s">
        <v>4</v>
      </c>
      <c r="E2453" s="174">
        <v>6.24</v>
      </c>
      <c r="F2453" s="174">
        <v>7.49</v>
      </c>
      <c r="G2453" s="174">
        <v>13.73</v>
      </c>
    </row>
    <row r="2454" spans="1:7" ht="25.5" x14ac:dyDescent="0.2">
      <c r="A2454" s="172" t="s">
        <v>6580</v>
      </c>
      <c r="B2454" s="172"/>
      <c r="C2454" s="173" t="s">
        <v>2167</v>
      </c>
      <c r="D2454" s="172" t="s">
        <v>4</v>
      </c>
      <c r="E2454" s="174">
        <v>3.87</v>
      </c>
      <c r="F2454" s="174">
        <v>7.49</v>
      </c>
      <c r="G2454" s="174">
        <v>11.36</v>
      </c>
    </row>
    <row r="2455" spans="1:7" ht="25.5" x14ac:dyDescent="0.2">
      <c r="A2455" s="172" t="s">
        <v>6581</v>
      </c>
      <c r="B2455" s="172"/>
      <c r="C2455" s="173" t="s">
        <v>2168</v>
      </c>
      <c r="D2455" s="172" t="s">
        <v>4</v>
      </c>
      <c r="E2455" s="174">
        <v>5.33</v>
      </c>
      <c r="F2455" s="174">
        <v>7.49</v>
      </c>
      <c r="G2455" s="174">
        <v>12.82</v>
      </c>
    </row>
    <row r="2456" spans="1:7" ht="25.5" x14ac:dyDescent="0.2">
      <c r="A2456" s="172" t="s">
        <v>6582</v>
      </c>
      <c r="B2456" s="172"/>
      <c r="C2456" s="173" t="s">
        <v>2169</v>
      </c>
      <c r="D2456" s="172" t="s">
        <v>4</v>
      </c>
      <c r="E2456" s="174">
        <v>6.15</v>
      </c>
      <c r="F2456" s="174">
        <v>7.49</v>
      </c>
      <c r="G2456" s="174">
        <v>13.64</v>
      </c>
    </row>
    <row r="2457" spans="1:7" ht="25.5" x14ac:dyDescent="0.2">
      <c r="A2457" s="172" t="s">
        <v>6583</v>
      </c>
      <c r="B2457" s="172"/>
      <c r="C2457" s="173" t="s">
        <v>2170</v>
      </c>
      <c r="D2457" s="172" t="s">
        <v>4</v>
      </c>
      <c r="E2457" s="174">
        <v>7.6</v>
      </c>
      <c r="F2457" s="174">
        <v>7.49</v>
      </c>
      <c r="G2457" s="174">
        <v>15.09</v>
      </c>
    </row>
    <row r="2458" spans="1:7" ht="25.5" x14ac:dyDescent="0.2">
      <c r="A2458" s="172" t="s">
        <v>6584</v>
      </c>
      <c r="B2458" s="172"/>
      <c r="C2458" s="173" t="s">
        <v>2171</v>
      </c>
      <c r="D2458" s="172" t="s">
        <v>4</v>
      </c>
      <c r="E2458" s="174">
        <v>7.94</v>
      </c>
      <c r="F2458" s="174">
        <v>7.49</v>
      </c>
      <c r="G2458" s="174">
        <v>15.43</v>
      </c>
    </row>
    <row r="2459" spans="1:7" ht="25.5" x14ac:dyDescent="0.2">
      <c r="A2459" s="172" t="s">
        <v>6585</v>
      </c>
      <c r="B2459" s="172"/>
      <c r="C2459" s="173" t="s">
        <v>2172</v>
      </c>
      <c r="D2459" s="172" t="s">
        <v>4</v>
      </c>
      <c r="E2459" s="174">
        <v>9.57</v>
      </c>
      <c r="F2459" s="174">
        <v>7.49</v>
      </c>
      <c r="G2459" s="174">
        <v>17.059999999999999</v>
      </c>
    </row>
    <row r="2460" spans="1:7" ht="25.5" x14ac:dyDescent="0.2">
      <c r="A2460" s="172" t="s">
        <v>6586</v>
      </c>
      <c r="B2460" s="172"/>
      <c r="C2460" s="173" t="s">
        <v>2173</v>
      </c>
      <c r="D2460" s="172" t="s">
        <v>4</v>
      </c>
      <c r="E2460" s="174">
        <v>11.18</v>
      </c>
      <c r="F2460" s="174">
        <v>7.49</v>
      </c>
      <c r="G2460" s="174">
        <v>18.670000000000002</v>
      </c>
    </row>
    <row r="2461" spans="1:7" ht="25.5" x14ac:dyDescent="0.2">
      <c r="A2461" s="172" t="s">
        <v>6587</v>
      </c>
      <c r="B2461" s="172"/>
      <c r="C2461" s="173" t="s">
        <v>2174</v>
      </c>
      <c r="D2461" s="172" t="s">
        <v>4</v>
      </c>
      <c r="E2461" s="174">
        <v>16.940000000000001</v>
      </c>
      <c r="F2461" s="174">
        <v>7.49</v>
      </c>
      <c r="G2461" s="174">
        <v>24.43</v>
      </c>
    </row>
    <row r="2462" spans="1:7" ht="25.5" x14ac:dyDescent="0.2">
      <c r="A2462" s="172" t="s">
        <v>6588</v>
      </c>
      <c r="B2462" s="172"/>
      <c r="C2462" s="173" t="s">
        <v>2175</v>
      </c>
      <c r="D2462" s="172" t="s">
        <v>4</v>
      </c>
      <c r="E2462" s="174">
        <v>6.38</v>
      </c>
      <c r="F2462" s="174">
        <v>7.49</v>
      </c>
      <c r="G2462" s="174">
        <v>13.87</v>
      </c>
    </row>
    <row r="2463" spans="1:7" ht="25.5" x14ac:dyDescent="0.2">
      <c r="A2463" s="172" t="s">
        <v>6589</v>
      </c>
      <c r="B2463" s="172"/>
      <c r="C2463" s="173" t="s">
        <v>2176</v>
      </c>
      <c r="D2463" s="172" t="s">
        <v>4</v>
      </c>
      <c r="E2463" s="174">
        <v>8.3699999999999992</v>
      </c>
      <c r="F2463" s="174">
        <v>7.49</v>
      </c>
      <c r="G2463" s="174">
        <v>15.86</v>
      </c>
    </row>
    <row r="2464" spans="1:7" ht="25.5" x14ac:dyDescent="0.2">
      <c r="A2464" s="172" t="s">
        <v>6590</v>
      </c>
      <c r="B2464" s="172"/>
      <c r="C2464" s="173" t="s">
        <v>2177</v>
      </c>
      <c r="D2464" s="172" t="s">
        <v>4</v>
      </c>
      <c r="E2464" s="174">
        <v>10.38</v>
      </c>
      <c r="F2464" s="174">
        <v>7.49</v>
      </c>
      <c r="G2464" s="174">
        <v>17.87</v>
      </c>
    </row>
    <row r="2465" spans="1:7" ht="25.5" x14ac:dyDescent="0.2">
      <c r="A2465" s="172" t="s">
        <v>6591</v>
      </c>
      <c r="B2465" s="172"/>
      <c r="C2465" s="173" t="s">
        <v>2178</v>
      </c>
      <c r="D2465" s="172" t="s">
        <v>4</v>
      </c>
      <c r="E2465" s="174">
        <v>12.22</v>
      </c>
      <c r="F2465" s="174">
        <v>7.49</v>
      </c>
      <c r="G2465" s="174">
        <v>19.71</v>
      </c>
    </row>
    <row r="2466" spans="1:7" ht="25.5" x14ac:dyDescent="0.2">
      <c r="A2466" s="172" t="s">
        <v>6592</v>
      </c>
      <c r="B2466" s="172"/>
      <c r="C2466" s="173" t="s">
        <v>2179</v>
      </c>
      <c r="D2466" s="172" t="s">
        <v>4</v>
      </c>
      <c r="E2466" s="174">
        <v>15.95</v>
      </c>
      <c r="F2466" s="174">
        <v>10.48</v>
      </c>
      <c r="G2466" s="174">
        <v>26.43</v>
      </c>
    </row>
    <row r="2467" spans="1:7" ht="25.5" x14ac:dyDescent="0.2">
      <c r="A2467" s="172" t="s">
        <v>6593</v>
      </c>
      <c r="B2467" s="172"/>
      <c r="C2467" s="173" t="s">
        <v>2180</v>
      </c>
      <c r="D2467" s="172" t="s">
        <v>4</v>
      </c>
      <c r="E2467" s="174">
        <v>19.28</v>
      </c>
      <c r="F2467" s="174">
        <v>10.48</v>
      </c>
      <c r="G2467" s="174">
        <v>29.76</v>
      </c>
    </row>
    <row r="2468" spans="1:7" ht="25.5" x14ac:dyDescent="0.2">
      <c r="A2468" s="172" t="s">
        <v>6594</v>
      </c>
      <c r="B2468" s="172"/>
      <c r="C2468" s="173" t="s">
        <v>2181</v>
      </c>
      <c r="D2468" s="172" t="s">
        <v>4</v>
      </c>
      <c r="E2468" s="174">
        <v>25.39</v>
      </c>
      <c r="F2468" s="174">
        <v>10.48</v>
      </c>
      <c r="G2468" s="174">
        <v>35.869999999999997</v>
      </c>
    </row>
    <row r="2469" spans="1:7" ht="25.5" x14ac:dyDescent="0.2">
      <c r="A2469" s="172" t="s">
        <v>6595</v>
      </c>
      <c r="B2469" s="172"/>
      <c r="C2469" s="173" t="s">
        <v>2182</v>
      </c>
      <c r="D2469" s="172" t="s">
        <v>4</v>
      </c>
      <c r="E2469" s="174">
        <v>32.01</v>
      </c>
      <c r="F2469" s="174">
        <v>10.48</v>
      </c>
      <c r="G2469" s="174">
        <v>42.49</v>
      </c>
    </row>
    <row r="2470" spans="1:7" ht="25.5" x14ac:dyDescent="0.2">
      <c r="A2470" s="172" t="s">
        <v>6596</v>
      </c>
      <c r="B2470" s="172"/>
      <c r="C2470" s="173" t="s">
        <v>2183</v>
      </c>
      <c r="D2470" s="172" t="s">
        <v>4</v>
      </c>
      <c r="E2470" s="174">
        <v>53.68</v>
      </c>
      <c r="F2470" s="174">
        <v>14.98</v>
      </c>
      <c r="G2470" s="174">
        <v>68.66</v>
      </c>
    </row>
    <row r="2471" spans="1:7" x14ac:dyDescent="0.25">
      <c r="A2471" s="163" t="s">
        <v>2184</v>
      </c>
      <c r="B2471" s="164" t="s">
        <v>2185</v>
      </c>
      <c r="C2471" s="165"/>
      <c r="D2471" s="166"/>
      <c r="E2471" s="166"/>
      <c r="F2471" s="166"/>
      <c r="G2471" s="166"/>
    </row>
    <row r="2472" spans="1:7" x14ac:dyDescent="0.25">
      <c r="A2472" s="167" t="s">
        <v>6597</v>
      </c>
      <c r="B2472" s="168" t="s">
        <v>6598</v>
      </c>
      <c r="C2472" s="169"/>
      <c r="D2472" s="170"/>
      <c r="E2472" s="171"/>
      <c r="F2472" s="171"/>
      <c r="G2472" s="171"/>
    </row>
    <row r="2473" spans="1:7" ht="25.5" x14ac:dyDescent="0.2">
      <c r="A2473" s="172" t="s">
        <v>6599</v>
      </c>
      <c r="B2473" s="172"/>
      <c r="C2473" s="173" t="s">
        <v>6600</v>
      </c>
      <c r="D2473" s="172" t="s">
        <v>51</v>
      </c>
      <c r="E2473" s="174">
        <v>0.68</v>
      </c>
      <c r="F2473" s="174">
        <v>1.2</v>
      </c>
      <c r="G2473" s="174">
        <v>1.88</v>
      </c>
    </row>
    <row r="2474" spans="1:7" ht="25.5" x14ac:dyDescent="0.2">
      <c r="A2474" s="172" t="s">
        <v>6601</v>
      </c>
      <c r="B2474" s="172"/>
      <c r="C2474" s="173" t="s">
        <v>6602</v>
      </c>
      <c r="D2474" s="172" t="s">
        <v>51</v>
      </c>
      <c r="E2474" s="174">
        <v>1.06</v>
      </c>
      <c r="F2474" s="174">
        <v>1.2</v>
      </c>
      <c r="G2474" s="174">
        <v>2.2599999999999998</v>
      </c>
    </row>
    <row r="2475" spans="1:7" ht="25.5" x14ac:dyDescent="0.2">
      <c r="A2475" s="172" t="s">
        <v>6603</v>
      </c>
      <c r="B2475" s="172"/>
      <c r="C2475" s="173" t="s">
        <v>6604</v>
      </c>
      <c r="D2475" s="172" t="s">
        <v>51</v>
      </c>
      <c r="E2475" s="174">
        <v>1.73</v>
      </c>
      <c r="F2475" s="174">
        <v>1.79</v>
      </c>
      <c r="G2475" s="174">
        <v>3.52</v>
      </c>
    </row>
    <row r="2476" spans="1:7" ht="25.5" x14ac:dyDescent="0.2">
      <c r="A2476" s="172" t="s">
        <v>6605</v>
      </c>
      <c r="B2476" s="172"/>
      <c r="C2476" s="173" t="s">
        <v>6606</v>
      </c>
      <c r="D2476" s="172" t="s">
        <v>51</v>
      </c>
      <c r="E2476" s="174">
        <v>2.5499999999999998</v>
      </c>
      <c r="F2476" s="174">
        <v>2.1</v>
      </c>
      <c r="G2476" s="174">
        <v>4.6500000000000004</v>
      </c>
    </row>
    <row r="2477" spans="1:7" ht="25.5" x14ac:dyDescent="0.2">
      <c r="A2477" s="172" t="s">
        <v>6607</v>
      </c>
      <c r="B2477" s="172"/>
      <c r="C2477" s="173" t="s">
        <v>6608</v>
      </c>
      <c r="D2477" s="172" t="s">
        <v>51</v>
      </c>
      <c r="E2477" s="174">
        <v>3.7</v>
      </c>
      <c r="F2477" s="174">
        <v>2.4</v>
      </c>
      <c r="G2477" s="174">
        <v>6.1</v>
      </c>
    </row>
    <row r="2478" spans="1:7" x14ac:dyDescent="0.25">
      <c r="A2478" s="167" t="s">
        <v>6609</v>
      </c>
      <c r="B2478" s="168" t="s">
        <v>2186</v>
      </c>
      <c r="C2478" s="169"/>
      <c r="D2478" s="170"/>
      <c r="E2478" s="171"/>
      <c r="F2478" s="171"/>
      <c r="G2478" s="171"/>
    </row>
    <row r="2479" spans="1:7" ht="25.5" x14ac:dyDescent="0.2">
      <c r="A2479" s="172" t="s">
        <v>6610</v>
      </c>
      <c r="B2479" s="172"/>
      <c r="C2479" s="173" t="s">
        <v>2189</v>
      </c>
      <c r="D2479" s="172" t="s">
        <v>51</v>
      </c>
      <c r="E2479" s="174">
        <v>1.03</v>
      </c>
      <c r="F2479" s="174">
        <v>1.2</v>
      </c>
      <c r="G2479" s="174">
        <v>2.23</v>
      </c>
    </row>
    <row r="2480" spans="1:7" ht="25.5" x14ac:dyDescent="0.2">
      <c r="A2480" s="172" t="s">
        <v>6611</v>
      </c>
      <c r="B2480" s="172"/>
      <c r="C2480" s="173" t="s">
        <v>2190</v>
      </c>
      <c r="D2480" s="172" t="s">
        <v>51</v>
      </c>
      <c r="E2480" s="174">
        <v>1.28</v>
      </c>
      <c r="F2480" s="174">
        <v>1.5</v>
      </c>
      <c r="G2480" s="174">
        <v>2.78</v>
      </c>
    </row>
    <row r="2481" spans="1:7" ht="25.5" x14ac:dyDescent="0.2">
      <c r="A2481" s="172" t="s">
        <v>6612</v>
      </c>
      <c r="B2481" s="172"/>
      <c r="C2481" s="173" t="s">
        <v>6613</v>
      </c>
      <c r="D2481" s="172" t="s">
        <v>51</v>
      </c>
      <c r="E2481" s="174">
        <v>2.21</v>
      </c>
      <c r="F2481" s="174">
        <v>1.79</v>
      </c>
      <c r="G2481" s="174">
        <v>4</v>
      </c>
    </row>
    <row r="2482" spans="1:7" ht="25.5" x14ac:dyDescent="0.2">
      <c r="A2482" s="172" t="s">
        <v>6614</v>
      </c>
      <c r="B2482" s="172"/>
      <c r="C2482" s="173" t="s">
        <v>2187</v>
      </c>
      <c r="D2482" s="172" t="s">
        <v>51</v>
      </c>
      <c r="E2482" s="174">
        <v>2.86</v>
      </c>
      <c r="F2482" s="174">
        <v>2.1</v>
      </c>
      <c r="G2482" s="174">
        <v>4.96</v>
      </c>
    </row>
    <row r="2483" spans="1:7" ht="25.5" x14ac:dyDescent="0.2">
      <c r="A2483" s="172" t="s">
        <v>6615</v>
      </c>
      <c r="B2483" s="172"/>
      <c r="C2483" s="173" t="s">
        <v>2188</v>
      </c>
      <c r="D2483" s="172" t="s">
        <v>51</v>
      </c>
      <c r="E2483" s="174">
        <v>4.3899999999999997</v>
      </c>
      <c r="F2483" s="174">
        <v>2.4</v>
      </c>
      <c r="G2483" s="174">
        <v>6.79</v>
      </c>
    </row>
    <row r="2484" spans="1:7" x14ac:dyDescent="0.25">
      <c r="A2484" s="167" t="s">
        <v>6616</v>
      </c>
      <c r="B2484" s="168" t="s">
        <v>6617</v>
      </c>
      <c r="C2484" s="169"/>
      <c r="D2484" s="170"/>
      <c r="E2484" s="171"/>
      <c r="F2484" s="171"/>
      <c r="G2484" s="171"/>
    </row>
    <row r="2485" spans="1:7" ht="25.5" x14ac:dyDescent="0.2">
      <c r="A2485" s="172" t="s">
        <v>6618</v>
      </c>
      <c r="B2485" s="172"/>
      <c r="C2485" s="173" t="s">
        <v>2191</v>
      </c>
      <c r="D2485" s="172" t="s">
        <v>51</v>
      </c>
      <c r="E2485" s="174">
        <v>4.12</v>
      </c>
      <c r="F2485" s="174">
        <v>1.5</v>
      </c>
      <c r="G2485" s="174">
        <v>5.62</v>
      </c>
    </row>
    <row r="2486" spans="1:7" ht="25.5" x14ac:dyDescent="0.2">
      <c r="A2486" s="172" t="s">
        <v>6619</v>
      </c>
      <c r="B2486" s="172"/>
      <c r="C2486" s="173" t="s">
        <v>2192</v>
      </c>
      <c r="D2486" s="172" t="s">
        <v>51</v>
      </c>
      <c r="E2486" s="174">
        <v>7.23</v>
      </c>
      <c r="F2486" s="174">
        <v>1.5</v>
      </c>
      <c r="G2486" s="174">
        <v>8.73</v>
      </c>
    </row>
    <row r="2487" spans="1:7" ht="25.5" x14ac:dyDescent="0.2">
      <c r="A2487" s="172" t="s">
        <v>6620</v>
      </c>
      <c r="B2487" s="172"/>
      <c r="C2487" s="173" t="s">
        <v>2193</v>
      </c>
      <c r="D2487" s="172" t="s">
        <v>51</v>
      </c>
      <c r="E2487" s="174">
        <v>9.5500000000000007</v>
      </c>
      <c r="F2487" s="174">
        <v>2.99</v>
      </c>
      <c r="G2487" s="174">
        <v>12.54</v>
      </c>
    </row>
    <row r="2488" spans="1:7" ht="25.5" x14ac:dyDescent="0.2">
      <c r="A2488" s="172" t="s">
        <v>6621</v>
      </c>
      <c r="B2488" s="172"/>
      <c r="C2488" s="173" t="s">
        <v>2194</v>
      </c>
      <c r="D2488" s="172" t="s">
        <v>51</v>
      </c>
      <c r="E2488" s="174">
        <v>12.03</v>
      </c>
      <c r="F2488" s="174">
        <v>4.5</v>
      </c>
      <c r="G2488" s="174">
        <v>16.53</v>
      </c>
    </row>
    <row r="2489" spans="1:7" ht="25.5" x14ac:dyDescent="0.2">
      <c r="A2489" s="172" t="s">
        <v>6622</v>
      </c>
      <c r="B2489" s="172"/>
      <c r="C2489" s="173" t="s">
        <v>2195</v>
      </c>
      <c r="D2489" s="172" t="s">
        <v>51</v>
      </c>
      <c r="E2489" s="174">
        <v>21.12</v>
      </c>
      <c r="F2489" s="174">
        <v>5.99</v>
      </c>
      <c r="G2489" s="174">
        <v>27.11</v>
      </c>
    </row>
    <row r="2490" spans="1:7" ht="25.5" x14ac:dyDescent="0.2">
      <c r="A2490" s="172" t="s">
        <v>6623</v>
      </c>
      <c r="B2490" s="172"/>
      <c r="C2490" s="173" t="s">
        <v>2196</v>
      </c>
      <c r="D2490" s="172" t="s">
        <v>51</v>
      </c>
      <c r="E2490" s="174">
        <v>27.17</v>
      </c>
      <c r="F2490" s="174">
        <v>7.49</v>
      </c>
      <c r="G2490" s="174">
        <v>34.659999999999997</v>
      </c>
    </row>
    <row r="2491" spans="1:7" ht="25.5" x14ac:dyDescent="0.2">
      <c r="A2491" s="172" t="s">
        <v>6624</v>
      </c>
      <c r="B2491" s="172"/>
      <c r="C2491" s="173" t="s">
        <v>2197</v>
      </c>
      <c r="D2491" s="172" t="s">
        <v>51</v>
      </c>
      <c r="E2491" s="174">
        <v>41.81</v>
      </c>
      <c r="F2491" s="174">
        <v>8.98</v>
      </c>
      <c r="G2491" s="174">
        <v>50.79</v>
      </c>
    </row>
    <row r="2492" spans="1:7" ht="25.5" x14ac:dyDescent="0.2">
      <c r="A2492" s="172" t="s">
        <v>6625</v>
      </c>
      <c r="B2492" s="172"/>
      <c r="C2492" s="173" t="s">
        <v>2198</v>
      </c>
      <c r="D2492" s="172" t="s">
        <v>51</v>
      </c>
      <c r="E2492" s="174">
        <v>55.02</v>
      </c>
      <c r="F2492" s="174">
        <v>10.48</v>
      </c>
      <c r="G2492" s="174">
        <v>65.5</v>
      </c>
    </row>
    <row r="2493" spans="1:7" ht="25.5" x14ac:dyDescent="0.2">
      <c r="A2493" s="172" t="s">
        <v>6626</v>
      </c>
      <c r="B2493" s="172"/>
      <c r="C2493" s="173" t="s">
        <v>2199</v>
      </c>
      <c r="D2493" s="172" t="s">
        <v>51</v>
      </c>
      <c r="E2493" s="174">
        <v>75.209999999999994</v>
      </c>
      <c r="F2493" s="174">
        <v>11.98</v>
      </c>
      <c r="G2493" s="174">
        <v>87.19</v>
      </c>
    </row>
    <row r="2494" spans="1:7" ht="25.5" x14ac:dyDescent="0.2">
      <c r="A2494" s="172" t="s">
        <v>6627</v>
      </c>
      <c r="B2494" s="172"/>
      <c r="C2494" s="173" t="s">
        <v>2200</v>
      </c>
      <c r="D2494" s="172" t="s">
        <v>51</v>
      </c>
      <c r="E2494" s="174">
        <v>97.39</v>
      </c>
      <c r="F2494" s="174">
        <v>13.47</v>
      </c>
      <c r="G2494" s="174">
        <v>110.86</v>
      </c>
    </row>
    <row r="2495" spans="1:7" ht="25.5" x14ac:dyDescent="0.2">
      <c r="A2495" s="172" t="s">
        <v>6628</v>
      </c>
      <c r="B2495" s="172"/>
      <c r="C2495" s="173" t="s">
        <v>2201</v>
      </c>
      <c r="D2495" s="172" t="s">
        <v>51</v>
      </c>
      <c r="E2495" s="174">
        <v>111.49</v>
      </c>
      <c r="F2495" s="174">
        <v>14.98</v>
      </c>
      <c r="G2495" s="174">
        <v>126.47</v>
      </c>
    </row>
    <row r="2496" spans="1:7" x14ac:dyDescent="0.25">
      <c r="A2496" s="167" t="s">
        <v>6629</v>
      </c>
      <c r="B2496" s="168" t="s">
        <v>6630</v>
      </c>
      <c r="C2496" s="169"/>
      <c r="D2496" s="170"/>
      <c r="E2496" s="171"/>
      <c r="F2496" s="171"/>
      <c r="G2496" s="171"/>
    </row>
    <row r="2497" spans="1:7" ht="25.5" x14ac:dyDescent="0.2">
      <c r="A2497" s="172" t="s">
        <v>6631</v>
      </c>
      <c r="B2497" s="172"/>
      <c r="C2497" s="173" t="s">
        <v>6632</v>
      </c>
      <c r="D2497" s="172" t="s">
        <v>51</v>
      </c>
      <c r="E2497" s="174">
        <v>110.93</v>
      </c>
      <c r="F2497" s="174">
        <v>21.88</v>
      </c>
      <c r="G2497" s="174">
        <v>132.81</v>
      </c>
    </row>
    <row r="2498" spans="1:7" ht="25.5" x14ac:dyDescent="0.2">
      <c r="A2498" s="172" t="s">
        <v>6633</v>
      </c>
      <c r="B2498" s="172"/>
      <c r="C2498" s="173" t="s">
        <v>6634</v>
      </c>
      <c r="D2498" s="172" t="s">
        <v>51</v>
      </c>
      <c r="E2498" s="174">
        <v>113.27</v>
      </c>
      <c r="F2498" s="174">
        <v>27.36</v>
      </c>
      <c r="G2498" s="174">
        <v>140.63</v>
      </c>
    </row>
    <row r="2499" spans="1:7" x14ac:dyDescent="0.25">
      <c r="A2499" s="167" t="s">
        <v>6635</v>
      </c>
      <c r="B2499" s="168" t="s">
        <v>2202</v>
      </c>
      <c r="C2499" s="169"/>
      <c r="D2499" s="170"/>
      <c r="E2499" s="171"/>
      <c r="F2499" s="171"/>
      <c r="G2499" s="171"/>
    </row>
    <row r="2500" spans="1:7" ht="25.5" x14ac:dyDescent="0.2">
      <c r="A2500" s="172" t="s">
        <v>6636</v>
      </c>
      <c r="B2500" s="172"/>
      <c r="C2500" s="173" t="s">
        <v>2207</v>
      </c>
      <c r="D2500" s="172" t="s">
        <v>51</v>
      </c>
      <c r="E2500" s="174">
        <v>28.69</v>
      </c>
      <c r="F2500" s="174">
        <v>16.420000000000002</v>
      </c>
      <c r="G2500" s="174">
        <v>45.11</v>
      </c>
    </row>
    <row r="2501" spans="1:7" ht="25.5" x14ac:dyDescent="0.2">
      <c r="A2501" s="172" t="s">
        <v>6637</v>
      </c>
      <c r="B2501" s="172"/>
      <c r="C2501" s="173" t="s">
        <v>2208</v>
      </c>
      <c r="D2501" s="172" t="s">
        <v>51</v>
      </c>
      <c r="E2501" s="174">
        <v>35.049999999999997</v>
      </c>
      <c r="F2501" s="174">
        <v>19.760000000000002</v>
      </c>
      <c r="G2501" s="174">
        <v>54.81</v>
      </c>
    </row>
    <row r="2502" spans="1:7" ht="25.5" x14ac:dyDescent="0.2">
      <c r="A2502" s="172" t="s">
        <v>6638</v>
      </c>
      <c r="B2502" s="172"/>
      <c r="C2502" s="173" t="s">
        <v>2203</v>
      </c>
      <c r="D2502" s="172" t="s">
        <v>51</v>
      </c>
      <c r="E2502" s="174">
        <v>42.05</v>
      </c>
      <c r="F2502" s="174">
        <v>27.36</v>
      </c>
      <c r="G2502" s="174">
        <v>69.41</v>
      </c>
    </row>
    <row r="2503" spans="1:7" ht="25.5" x14ac:dyDescent="0.2">
      <c r="A2503" s="172" t="s">
        <v>6639</v>
      </c>
      <c r="B2503" s="172"/>
      <c r="C2503" s="173" t="s">
        <v>2204</v>
      </c>
      <c r="D2503" s="172" t="s">
        <v>51</v>
      </c>
      <c r="E2503" s="174">
        <v>52.57</v>
      </c>
      <c r="F2503" s="174">
        <v>27.36</v>
      </c>
      <c r="G2503" s="174">
        <v>79.930000000000007</v>
      </c>
    </row>
    <row r="2504" spans="1:7" ht="25.5" x14ac:dyDescent="0.2">
      <c r="A2504" s="172" t="s">
        <v>6640</v>
      </c>
      <c r="B2504" s="172"/>
      <c r="C2504" s="173" t="s">
        <v>2209</v>
      </c>
      <c r="D2504" s="172" t="s">
        <v>51</v>
      </c>
      <c r="E2504" s="174">
        <v>67.97</v>
      </c>
      <c r="F2504" s="174">
        <v>27.36</v>
      </c>
      <c r="G2504" s="174">
        <v>95.33</v>
      </c>
    </row>
    <row r="2505" spans="1:7" ht="25.5" x14ac:dyDescent="0.2">
      <c r="A2505" s="172" t="s">
        <v>6641</v>
      </c>
      <c r="B2505" s="172"/>
      <c r="C2505" s="173" t="s">
        <v>2205</v>
      </c>
      <c r="D2505" s="172" t="s">
        <v>51</v>
      </c>
      <c r="E2505" s="174">
        <v>87.64</v>
      </c>
      <c r="F2505" s="174">
        <v>32.82</v>
      </c>
      <c r="G2505" s="174">
        <v>120.46</v>
      </c>
    </row>
    <row r="2506" spans="1:7" ht="25.5" x14ac:dyDescent="0.2">
      <c r="A2506" s="172" t="s">
        <v>6642</v>
      </c>
      <c r="B2506" s="172"/>
      <c r="C2506" s="173" t="s">
        <v>2206</v>
      </c>
      <c r="D2506" s="172" t="s">
        <v>51</v>
      </c>
      <c r="E2506" s="174">
        <v>120.54</v>
      </c>
      <c r="F2506" s="174">
        <v>32.82</v>
      </c>
      <c r="G2506" s="174">
        <v>153.36000000000001</v>
      </c>
    </row>
    <row r="2507" spans="1:7" x14ac:dyDescent="0.25">
      <c r="A2507" s="167" t="s">
        <v>6643</v>
      </c>
      <c r="B2507" s="168" t="s">
        <v>2210</v>
      </c>
      <c r="C2507" s="169"/>
      <c r="D2507" s="170"/>
      <c r="E2507" s="171"/>
      <c r="F2507" s="171"/>
      <c r="G2507" s="171"/>
    </row>
    <row r="2508" spans="1:7" ht="25.5" x14ac:dyDescent="0.2">
      <c r="A2508" s="172" t="s">
        <v>6644</v>
      </c>
      <c r="B2508" s="172"/>
      <c r="C2508" s="173" t="s">
        <v>2211</v>
      </c>
      <c r="D2508" s="172" t="s">
        <v>4</v>
      </c>
      <c r="E2508" s="174">
        <v>4.03</v>
      </c>
      <c r="F2508" s="174">
        <v>2.99</v>
      </c>
      <c r="G2508" s="174">
        <v>7.02</v>
      </c>
    </row>
    <row r="2509" spans="1:7" ht="25.5" x14ac:dyDescent="0.2">
      <c r="A2509" s="172" t="s">
        <v>6645</v>
      </c>
      <c r="B2509" s="172"/>
      <c r="C2509" s="173" t="s">
        <v>2212</v>
      </c>
      <c r="D2509" s="172" t="s">
        <v>4</v>
      </c>
      <c r="E2509" s="174">
        <v>5.24</v>
      </c>
      <c r="F2509" s="174">
        <v>2.99</v>
      </c>
      <c r="G2509" s="174">
        <v>8.23</v>
      </c>
    </row>
    <row r="2510" spans="1:7" ht="25.5" x14ac:dyDescent="0.2">
      <c r="A2510" s="172" t="s">
        <v>6646</v>
      </c>
      <c r="B2510" s="172"/>
      <c r="C2510" s="173" t="s">
        <v>2213</v>
      </c>
      <c r="D2510" s="172" t="s">
        <v>4</v>
      </c>
      <c r="E2510" s="174">
        <v>3.03</v>
      </c>
      <c r="F2510" s="174">
        <v>2.99</v>
      </c>
      <c r="G2510" s="174">
        <v>6.02</v>
      </c>
    </row>
    <row r="2511" spans="1:7" ht="25.5" x14ac:dyDescent="0.2">
      <c r="A2511" s="172" t="s">
        <v>6647</v>
      </c>
      <c r="B2511" s="172"/>
      <c r="C2511" s="173" t="s">
        <v>2214</v>
      </c>
      <c r="D2511" s="172" t="s">
        <v>4</v>
      </c>
      <c r="E2511" s="174">
        <v>6.32</v>
      </c>
      <c r="F2511" s="174">
        <v>2.99</v>
      </c>
      <c r="G2511" s="174">
        <v>9.31</v>
      </c>
    </row>
    <row r="2512" spans="1:7" ht="25.5" x14ac:dyDescent="0.2">
      <c r="A2512" s="172" t="s">
        <v>6648</v>
      </c>
      <c r="B2512" s="172"/>
      <c r="C2512" s="173" t="s">
        <v>2215</v>
      </c>
      <c r="D2512" s="172" t="s">
        <v>4</v>
      </c>
      <c r="E2512" s="174">
        <v>6.72</v>
      </c>
      <c r="F2512" s="174">
        <v>2.99</v>
      </c>
      <c r="G2512" s="174">
        <v>9.7100000000000009</v>
      </c>
    </row>
    <row r="2513" spans="1:7" ht="25.5" x14ac:dyDescent="0.2">
      <c r="A2513" s="172" t="s">
        <v>6649</v>
      </c>
      <c r="B2513" s="172"/>
      <c r="C2513" s="173" t="s">
        <v>2216</v>
      </c>
      <c r="D2513" s="172" t="s">
        <v>4</v>
      </c>
      <c r="E2513" s="174">
        <v>10.66</v>
      </c>
      <c r="F2513" s="174">
        <v>2.99</v>
      </c>
      <c r="G2513" s="174">
        <v>13.65</v>
      </c>
    </row>
    <row r="2514" spans="1:7" ht="25.5" x14ac:dyDescent="0.2">
      <c r="A2514" s="172" t="s">
        <v>6650</v>
      </c>
      <c r="B2514" s="172"/>
      <c r="C2514" s="173" t="s">
        <v>2217</v>
      </c>
      <c r="D2514" s="172" t="s">
        <v>4</v>
      </c>
      <c r="E2514" s="174">
        <v>7</v>
      </c>
      <c r="F2514" s="174">
        <v>2.99</v>
      </c>
      <c r="G2514" s="174">
        <v>9.99</v>
      </c>
    </row>
    <row r="2515" spans="1:7" ht="25.5" x14ac:dyDescent="0.2">
      <c r="A2515" s="172" t="s">
        <v>6651</v>
      </c>
      <c r="B2515" s="172"/>
      <c r="C2515" s="173" t="s">
        <v>2218</v>
      </c>
      <c r="D2515" s="172" t="s">
        <v>4</v>
      </c>
      <c r="E2515" s="174">
        <v>8.91</v>
      </c>
      <c r="F2515" s="174">
        <v>2.99</v>
      </c>
      <c r="G2515" s="174">
        <v>11.9</v>
      </c>
    </row>
    <row r="2516" spans="1:7" ht="25.5" x14ac:dyDescent="0.2">
      <c r="A2516" s="172" t="s">
        <v>6652</v>
      </c>
      <c r="B2516" s="172"/>
      <c r="C2516" s="173" t="s">
        <v>2219</v>
      </c>
      <c r="D2516" s="172" t="s">
        <v>4</v>
      </c>
      <c r="E2516" s="174">
        <v>10.039999999999999</v>
      </c>
      <c r="F2516" s="174">
        <v>2.99</v>
      </c>
      <c r="G2516" s="174">
        <v>13.03</v>
      </c>
    </row>
    <row r="2517" spans="1:7" ht="25.5" x14ac:dyDescent="0.2">
      <c r="A2517" s="172" t="s">
        <v>6653</v>
      </c>
      <c r="B2517" s="172"/>
      <c r="C2517" s="173" t="s">
        <v>2220</v>
      </c>
      <c r="D2517" s="172" t="s">
        <v>4</v>
      </c>
      <c r="E2517" s="174">
        <v>16.55</v>
      </c>
      <c r="F2517" s="174">
        <v>2.99</v>
      </c>
      <c r="G2517" s="174">
        <v>19.54</v>
      </c>
    </row>
    <row r="2518" spans="1:7" ht="38.25" x14ac:dyDescent="0.2">
      <c r="A2518" s="172" t="s">
        <v>6654</v>
      </c>
      <c r="B2518" s="172"/>
      <c r="C2518" s="173" t="s">
        <v>2221</v>
      </c>
      <c r="D2518" s="172" t="s">
        <v>4</v>
      </c>
      <c r="E2518" s="174">
        <v>11.79</v>
      </c>
      <c r="F2518" s="174">
        <v>4.5</v>
      </c>
      <c r="G2518" s="174">
        <v>16.29</v>
      </c>
    </row>
    <row r="2519" spans="1:7" x14ac:dyDescent="0.25">
      <c r="A2519" s="167" t="s">
        <v>6655</v>
      </c>
      <c r="B2519" s="168" t="s">
        <v>2222</v>
      </c>
      <c r="C2519" s="169"/>
      <c r="D2519" s="170"/>
      <c r="E2519" s="171"/>
      <c r="F2519" s="171"/>
      <c r="G2519" s="171"/>
    </row>
    <row r="2520" spans="1:7" ht="12.75" x14ac:dyDescent="0.2">
      <c r="A2520" s="172" t="s">
        <v>6656</v>
      </c>
      <c r="B2520" s="172"/>
      <c r="C2520" s="173" t="s">
        <v>2223</v>
      </c>
      <c r="D2520" s="172" t="s">
        <v>4</v>
      </c>
      <c r="E2520" s="174">
        <v>0.45</v>
      </c>
      <c r="F2520" s="174">
        <v>2.4</v>
      </c>
      <c r="G2520" s="174">
        <v>2.85</v>
      </c>
    </row>
    <row r="2521" spans="1:7" ht="25.5" x14ac:dyDescent="0.2">
      <c r="A2521" s="172" t="s">
        <v>6657</v>
      </c>
      <c r="B2521" s="172"/>
      <c r="C2521" s="173" t="s">
        <v>2224</v>
      </c>
      <c r="D2521" s="172" t="s">
        <v>4</v>
      </c>
      <c r="E2521" s="174">
        <v>3.19</v>
      </c>
      <c r="F2521" s="174">
        <v>4.5</v>
      </c>
      <c r="G2521" s="174">
        <v>7.69</v>
      </c>
    </row>
    <row r="2522" spans="1:7" ht="25.5" x14ac:dyDescent="0.2">
      <c r="A2522" s="172" t="s">
        <v>6658</v>
      </c>
      <c r="B2522" s="172"/>
      <c r="C2522" s="173" t="s">
        <v>2225</v>
      </c>
      <c r="D2522" s="172" t="s">
        <v>4</v>
      </c>
      <c r="E2522" s="174">
        <v>4.6500000000000004</v>
      </c>
      <c r="F2522" s="174">
        <v>4.5</v>
      </c>
      <c r="G2522" s="174">
        <v>9.15</v>
      </c>
    </row>
    <row r="2523" spans="1:7" ht="25.5" x14ac:dyDescent="0.2">
      <c r="A2523" s="172" t="s">
        <v>6659</v>
      </c>
      <c r="B2523" s="172"/>
      <c r="C2523" s="173" t="s">
        <v>2226</v>
      </c>
      <c r="D2523" s="172" t="s">
        <v>4</v>
      </c>
      <c r="E2523" s="174">
        <v>4.33</v>
      </c>
      <c r="F2523" s="174">
        <v>4.5</v>
      </c>
      <c r="G2523" s="174">
        <v>8.83</v>
      </c>
    </row>
    <row r="2524" spans="1:7" ht="25.5" x14ac:dyDescent="0.2">
      <c r="A2524" s="172" t="s">
        <v>6660</v>
      </c>
      <c r="B2524" s="172"/>
      <c r="C2524" s="173" t="s">
        <v>2227</v>
      </c>
      <c r="D2524" s="172" t="s">
        <v>4</v>
      </c>
      <c r="E2524" s="174">
        <v>4.8600000000000003</v>
      </c>
      <c r="F2524" s="174">
        <v>4.5</v>
      </c>
      <c r="G2524" s="174">
        <v>9.36</v>
      </c>
    </row>
    <row r="2525" spans="1:7" ht="25.5" x14ac:dyDescent="0.2">
      <c r="A2525" s="172" t="s">
        <v>6661</v>
      </c>
      <c r="B2525" s="172"/>
      <c r="C2525" s="173" t="s">
        <v>2228</v>
      </c>
      <c r="D2525" s="172" t="s">
        <v>4</v>
      </c>
      <c r="E2525" s="174">
        <v>6.51</v>
      </c>
      <c r="F2525" s="174">
        <v>4.5</v>
      </c>
      <c r="G2525" s="174">
        <v>11.01</v>
      </c>
    </row>
    <row r="2526" spans="1:7" ht="25.5" x14ac:dyDescent="0.2">
      <c r="A2526" s="172" t="s">
        <v>6662</v>
      </c>
      <c r="B2526" s="172"/>
      <c r="C2526" s="173" t="s">
        <v>2229</v>
      </c>
      <c r="D2526" s="172" t="s">
        <v>4</v>
      </c>
      <c r="E2526" s="174">
        <v>6.61</v>
      </c>
      <c r="F2526" s="174">
        <v>4.5</v>
      </c>
      <c r="G2526" s="174">
        <v>11.11</v>
      </c>
    </row>
    <row r="2527" spans="1:7" ht="25.5" x14ac:dyDescent="0.2">
      <c r="A2527" s="172" t="s">
        <v>6663</v>
      </c>
      <c r="B2527" s="172"/>
      <c r="C2527" s="173" t="s">
        <v>2230</v>
      </c>
      <c r="D2527" s="172" t="s">
        <v>4</v>
      </c>
      <c r="E2527" s="174">
        <v>10.53</v>
      </c>
      <c r="F2527" s="174">
        <v>4.5</v>
      </c>
      <c r="G2527" s="174">
        <v>15.03</v>
      </c>
    </row>
    <row r="2528" spans="1:7" ht="25.5" x14ac:dyDescent="0.2">
      <c r="A2528" s="172" t="s">
        <v>6664</v>
      </c>
      <c r="B2528" s="172"/>
      <c r="C2528" s="173" t="s">
        <v>2232</v>
      </c>
      <c r="D2528" s="172" t="s">
        <v>4</v>
      </c>
      <c r="E2528" s="174">
        <v>15.11</v>
      </c>
      <c r="F2528" s="174">
        <v>5.99</v>
      </c>
      <c r="G2528" s="174">
        <v>21.1</v>
      </c>
    </row>
    <row r="2529" spans="1:7" ht="25.5" x14ac:dyDescent="0.2">
      <c r="A2529" s="172" t="s">
        <v>6665</v>
      </c>
      <c r="B2529" s="172"/>
      <c r="C2529" s="173" t="s">
        <v>2231</v>
      </c>
      <c r="D2529" s="172" t="s">
        <v>4</v>
      </c>
      <c r="E2529" s="174">
        <v>13.32</v>
      </c>
      <c r="F2529" s="174">
        <v>5.99</v>
      </c>
      <c r="G2529" s="174">
        <v>19.309999999999999</v>
      </c>
    </row>
    <row r="2530" spans="1:7" ht="25.5" x14ac:dyDescent="0.2">
      <c r="A2530" s="172" t="s">
        <v>6666</v>
      </c>
      <c r="B2530" s="172"/>
      <c r="C2530" s="173" t="s">
        <v>2233</v>
      </c>
      <c r="D2530" s="172" t="s">
        <v>4</v>
      </c>
      <c r="E2530" s="174">
        <v>19.350000000000001</v>
      </c>
      <c r="F2530" s="174">
        <v>5.99</v>
      </c>
      <c r="G2530" s="174">
        <v>25.34</v>
      </c>
    </row>
    <row r="2531" spans="1:7" ht="25.5" x14ac:dyDescent="0.2">
      <c r="A2531" s="172" t="s">
        <v>6667</v>
      </c>
      <c r="B2531" s="172"/>
      <c r="C2531" s="173" t="s">
        <v>2234</v>
      </c>
      <c r="D2531" s="172" t="s">
        <v>4</v>
      </c>
      <c r="E2531" s="174">
        <v>19.399999999999999</v>
      </c>
      <c r="F2531" s="174">
        <v>5.99</v>
      </c>
      <c r="G2531" s="174">
        <v>25.39</v>
      </c>
    </row>
    <row r="2532" spans="1:7" x14ac:dyDescent="0.25">
      <c r="A2532" s="167" t="s">
        <v>6668</v>
      </c>
      <c r="B2532" s="168" t="s">
        <v>2235</v>
      </c>
      <c r="C2532" s="169"/>
      <c r="D2532" s="170"/>
      <c r="E2532" s="171"/>
      <c r="F2532" s="171"/>
      <c r="G2532" s="171"/>
    </row>
    <row r="2533" spans="1:7" ht="38.25" x14ac:dyDescent="0.2">
      <c r="A2533" s="172" t="s">
        <v>6669</v>
      </c>
      <c r="B2533" s="172"/>
      <c r="C2533" s="173" t="s">
        <v>2236</v>
      </c>
      <c r="D2533" s="172" t="s">
        <v>51</v>
      </c>
      <c r="E2533" s="174">
        <v>3.25</v>
      </c>
      <c r="F2533" s="174">
        <v>4.5</v>
      </c>
      <c r="G2533" s="174">
        <v>7.75</v>
      </c>
    </row>
    <row r="2534" spans="1:7" ht="38.25" x14ac:dyDescent="0.2">
      <c r="A2534" s="172" t="s">
        <v>6670</v>
      </c>
      <c r="B2534" s="172"/>
      <c r="C2534" s="173" t="s">
        <v>2237</v>
      </c>
      <c r="D2534" s="172" t="s">
        <v>51</v>
      </c>
      <c r="E2534" s="174">
        <v>5.49</v>
      </c>
      <c r="F2534" s="174">
        <v>4.5</v>
      </c>
      <c r="G2534" s="174">
        <v>9.99</v>
      </c>
    </row>
    <row r="2535" spans="1:7" ht="38.25" x14ac:dyDescent="0.2">
      <c r="A2535" s="172" t="s">
        <v>6671</v>
      </c>
      <c r="B2535" s="172"/>
      <c r="C2535" s="173" t="s">
        <v>2238</v>
      </c>
      <c r="D2535" s="172" t="s">
        <v>51</v>
      </c>
      <c r="E2535" s="174">
        <v>12.77</v>
      </c>
      <c r="F2535" s="174">
        <v>4.5</v>
      </c>
      <c r="G2535" s="174">
        <v>17.27</v>
      </c>
    </row>
    <row r="2536" spans="1:7" ht="25.5" x14ac:dyDescent="0.2">
      <c r="A2536" s="172" t="s">
        <v>6672</v>
      </c>
      <c r="B2536" s="172"/>
      <c r="C2536" s="173" t="s">
        <v>2239</v>
      </c>
      <c r="D2536" s="172" t="s">
        <v>51</v>
      </c>
      <c r="E2536" s="174">
        <v>0.33</v>
      </c>
      <c r="F2536" s="174">
        <v>2.4</v>
      </c>
      <c r="G2536" s="174">
        <v>2.73</v>
      </c>
    </row>
    <row r="2537" spans="1:7" ht="12.75" x14ac:dyDescent="0.2">
      <c r="A2537" s="172" t="s">
        <v>6673</v>
      </c>
      <c r="B2537" s="172"/>
      <c r="C2537" s="173" t="s">
        <v>2240</v>
      </c>
      <c r="D2537" s="172" t="s">
        <v>51</v>
      </c>
      <c r="E2537" s="174">
        <v>1.24</v>
      </c>
      <c r="F2537" s="174">
        <v>8.98</v>
      </c>
      <c r="G2537" s="174">
        <v>10.220000000000001</v>
      </c>
    </row>
    <row r="2538" spans="1:7" ht="38.25" x14ac:dyDescent="0.2">
      <c r="A2538" s="172" t="s">
        <v>6674</v>
      </c>
      <c r="B2538" s="172"/>
      <c r="C2538" s="173" t="s">
        <v>2241</v>
      </c>
      <c r="D2538" s="172" t="s">
        <v>51</v>
      </c>
      <c r="E2538" s="174">
        <v>3.51</v>
      </c>
      <c r="F2538" s="174">
        <v>3.6</v>
      </c>
      <c r="G2538" s="174">
        <v>7.11</v>
      </c>
    </row>
    <row r="2539" spans="1:7" ht="25.5" x14ac:dyDescent="0.2">
      <c r="A2539" s="172" t="s">
        <v>6675</v>
      </c>
      <c r="B2539" s="172"/>
      <c r="C2539" s="173" t="s">
        <v>2242</v>
      </c>
      <c r="D2539" s="172" t="s">
        <v>51</v>
      </c>
      <c r="E2539" s="174">
        <v>2.4700000000000002</v>
      </c>
      <c r="F2539" s="174">
        <v>2.99</v>
      </c>
      <c r="G2539" s="174">
        <v>5.46</v>
      </c>
    </row>
    <row r="2540" spans="1:7" ht="38.25" x14ac:dyDescent="0.2">
      <c r="A2540" s="172" t="s">
        <v>6676</v>
      </c>
      <c r="B2540" s="172"/>
      <c r="C2540" s="173" t="s">
        <v>2243</v>
      </c>
      <c r="D2540" s="172" t="s">
        <v>51</v>
      </c>
      <c r="E2540" s="174">
        <v>3.83</v>
      </c>
      <c r="F2540" s="174">
        <v>3.6</v>
      </c>
      <c r="G2540" s="174">
        <v>7.43</v>
      </c>
    </row>
    <row r="2541" spans="1:7" ht="38.25" x14ac:dyDescent="0.2">
      <c r="A2541" s="172" t="s">
        <v>6677</v>
      </c>
      <c r="B2541" s="172"/>
      <c r="C2541" s="173" t="s">
        <v>2244</v>
      </c>
      <c r="D2541" s="172" t="s">
        <v>51</v>
      </c>
      <c r="E2541" s="174">
        <v>6.49</v>
      </c>
      <c r="F2541" s="174">
        <v>3.89</v>
      </c>
      <c r="G2541" s="174">
        <v>10.38</v>
      </c>
    </row>
    <row r="2542" spans="1:7" ht="38.25" x14ac:dyDescent="0.2">
      <c r="A2542" s="172" t="s">
        <v>6678</v>
      </c>
      <c r="B2542" s="172"/>
      <c r="C2542" s="173" t="s">
        <v>2245</v>
      </c>
      <c r="D2542" s="172" t="s">
        <v>51</v>
      </c>
      <c r="E2542" s="174">
        <v>12.93</v>
      </c>
      <c r="F2542" s="174">
        <v>4.79</v>
      </c>
      <c r="G2542" s="174">
        <v>17.72</v>
      </c>
    </row>
    <row r="2543" spans="1:7" ht="38.25" x14ac:dyDescent="0.2">
      <c r="A2543" s="172" t="s">
        <v>6679</v>
      </c>
      <c r="B2543" s="172"/>
      <c r="C2543" s="173" t="s">
        <v>2246</v>
      </c>
      <c r="D2543" s="172" t="s">
        <v>51</v>
      </c>
      <c r="E2543" s="174">
        <v>25.59</v>
      </c>
      <c r="F2543" s="174">
        <v>6.29</v>
      </c>
      <c r="G2543" s="174">
        <v>31.88</v>
      </c>
    </row>
    <row r="2544" spans="1:7" ht="38.25" x14ac:dyDescent="0.2">
      <c r="A2544" s="172" t="s">
        <v>6680</v>
      </c>
      <c r="B2544" s="172"/>
      <c r="C2544" s="173" t="s">
        <v>2247</v>
      </c>
      <c r="D2544" s="172" t="s">
        <v>51</v>
      </c>
      <c r="E2544" s="174">
        <v>3.99</v>
      </c>
      <c r="F2544" s="174">
        <v>3.6</v>
      </c>
      <c r="G2544" s="174">
        <v>7.59</v>
      </c>
    </row>
    <row r="2545" spans="1:7" ht="38.25" x14ac:dyDescent="0.2">
      <c r="A2545" s="172" t="s">
        <v>6681</v>
      </c>
      <c r="B2545" s="172"/>
      <c r="C2545" s="173" t="s">
        <v>2248</v>
      </c>
      <c r="D2545" s="172" t="s">
        <v>51</v>
      </c>
      <c r="E2545" s="174">
        <v>7.57</v>
      </c>
      <c r="F2545" s="174">
        <v>3.89</v>
      </c>
      <c r="G2545" s="174">
        <v>11.46</v>
      </c>
    </row>
    <row r="2546" spans="1:7" ht="38.25" x14ac:dyDescent="0.2">
      <c r="A2546" s="172" t="s">
        <v>6682</v>
      </c>
      <c r="B2546" s="172"/>
      <c r="C2546" s="173" t="s">
        <v>2249</v>
      </c>
      <c r="D2546" s="172" t="s">
        <v>51</v>
      </c>
      <c r="E2546" s="174">
        <v>15.56</v>
      </c>
      <c r="F2546" s="174">
        <v>4.79</v>
      </c>
      <c r="G2546" s="174">
        <v>20.350000000000001</v>
      </c>
    </row>
    <row r="2547" spans="1:7" ht="38.25" x14ac:dyDescent="0.2">
      <c r="A2547" s="172" t="s">
        <v>6683</v>
      </c>
      <c r="B2547" s="172"/>
      <c r="C2547" s="173" t="s">
        <v>2250</v>
      </c>
      <c r="D2547" s="172" t="s">
        <v>51</v>
      </c>
      <c r="E2547" s="174">
        <v>4.97</v>
      </c>
      <c r="F2547" s="174">
        <v>3.6</v>
      </c>
      <c r="G2547" s="174">
        <v>8.57</v>
      </c>
    </row>
    <row r="2548" spans="1:7" ht="38.25" x14ac:dyDescent="0.2">
      <c r="A2548" s="172" t="s">
        <v>6684</v>
      </c>
      <c r="B2548" s="172"/>
      <c r="C2548" s="173" t="s">
        <v>2251</v>
      </c>
      <c r="D2548" s="172" t="s">
        <v>51</v>
      </c>
      <c r="E2548" s="174">
        <v>6.65</v>
      </c>
      <c r="F2548" s="174">
        <v>3.89</v>
      </c>
      <c r="G2548" s="174">
        <v>10.54</v>
      </c>
    </row>
    <row r="2549" spans="1:7" ht="38.25" x14ac:dyDescent="0.2">
      <c r="A2549" s="172" t="s">
        <v>6685</v>
      </c>
      <c r="B2549" s="172"/>
      <c r="C2549" s="173" t="s">
        <v>2252</v>
      </c>
      <c r="D2549" s="172" t="s">
        <v>51</v>
      </c>
      <c r="E2549" s="174">
        <v>13.78</v>
      </c>
      <c r="F2549" s="174">
        <v>4.79</v>
      </c>
      <c r="G2549" s="174">
        <v>18.57</v>
      </c>
    </row>
    <row r="2550" spans="1:7" x14ac:dyDescent="0.25">
      <c r="A2550" s="167" t="s">
        <v>6686</v>
      </c>
      <c r="B2550" s="168" t="s">
        <v>6687</v>
      </c>
      <c r="C2550" s="169"/>
      <c r="D2550" s="170"/>
      <c r="E2550" s="171"/>
      <c r="F2550" s="171"/>
      <c r="G2550" s="171"/>
    </row>
    <row r="2551" spans="1:7" ht="38.25" x14ac:dyDescent="0.2">
      <c r="A2551" s="172" t="s">
        <v>6688</v>
      </c>
      <c r="B2551" s="172"/>
      <c r="C2551" s="173" t="s">
        <v>6689</v>
      </c>
      <c r="D2551" s="172" t="s">
        <v>51</v>
      </c>
      <c r="E2551" s="174">
        <v>2.5</v>
      </c>
      <c r="F2551" s="174">
        <v>2.99</v>
      </c>
      <c r="G2551" s="174">
        <v>5.49</v>
      </c>
    </row>
    <row r="2552" spans="1:7" ht="38.25" x14ac:dyDescent="0.2">
      <c r="A2552" s="172" t="s">
        <v>6690</v>
      </c>
      <c r="B2552" s="172"/>
      <c r="C2552" s="173" t="s">
        <v>6691</v>
      </c>
      <c r="D2552" s="172" t="s">
        <v>51</v>
      </c>
      <c r="E2552" s="174">
        <v>3.23</v>
      </c>
      <c r="F2552" s="174">
        <v>2.99</v>
      </c>
      <c r="G2552" s="174">
        <v>6.22</v>
      </c>
    </row>
    <row r="2553" spans="1:7" ht="38.25" x14ac:dyDescent="0.2">
      <c r="A2553" s="172" t="s">
        <v>6692</v>
      </c>
      <c r="B2553" s="172"/>
      <c r="C2553" s="173" t="s">
        <v>6693</v>
      </c>
      <c r="D2553" s="172" t="s">
        <v>51</v>
      </c>
      <c r="E2553" s="174">
        <v>3.39</v>
      </c>
      <c r="F2553" s="174">
        <v>2.99</v>
      </c>
      <c r="G2553" s="174">
        <v>6.38</v>
      </c>
    </row>
    <row r="2554" spans="1:7" x14ac:dyDescent="0.25">
      <c r="A2554" s="167" t="s">
        <v>6694</v>
      </c>
      <c r="B2554" s="168" t="s">
        <v>2253</v>
      </c>
      <c r="C2554" s="169"/>
      <c r="D2554" s="170"/>
      <c r="E2554" s="171"/>
      <c r="F2554" s="171"/>
      <c r="G2554" s="171"/>
    </row>
    <row r="2555" spans="1:7" ht="25.5" x14ac:dyDescent="0.2">
      <c r="A2555" s="172" t="s">
        <v>6695</v>
      </c>
      <c r="B2555" s="172"/>
      <c r="C2555" s="173" t="s">
        <v>2254</v>
      </c>
      <c r="D2555" s="172" t="s">
        <v>51</v>
      </c>
      <c r="E2555" s="174">
        <v>4.7300000000000004</v>
      </c>
      <c r="F2555" s="174">
        <v>4.45</v>
      </c>
      <c r="G2555" s="174">
        <v>9.18</v>
      </c>
    </row>
    <row r="2556" spans="1:7" ht="25.5" x14ac:dyDescent="0.2">
      <c r="A2556" s="172" t="s">
        <v>6696</v>
      </c>
      <c r="B2556" s="172"/>
      <c r="C2556" s="173" t="s">
        <v>2255</v>
      </c>
      <c r="D2556" s="172" t="s">
        <v>51</v>
      </c>
      <c r="E2556" s="174">
        <v>1.87</v>
      </c>
      <c r="F2556" s="174">
        <v>4.45</v>
      </c>
      <c r="G2556" s="174">
        <v>6.32</v>
      </c>
    </row>
    <row r="2557" spans="1:7" x14ac:dyDescent="0.25">
      <c r="A2557" s="167" t="s">
        <v>6697</v>
      </c>
      <c r="B2557" s="168" t="s">
        <v>2256</v>
      </c>
      <c r="C2557" s="169"/>
      <c r="D2557" s="170"/>
      <c r="E2557" s="171"/>
      <c r="F2557" s="171"/>
      <c r="G2557" s="171"/>
    </row>
    <row r="2558" spans="1:7" ht="25.5" x14ac:dyDescent="0.2">
      <c r="A2558" s="172" t="s">
        <v>6698</v>
      </c>
      <c r="B2558" s="172"/>
      <c r="C2558" s="173" t="s">
        <v>2257</v>
      </c>
      <c r="D2558" s="172" t="s">
        <v>51</v>
      </c>
      <c r="E2558" s="174">
        <v>2.14</v>
      </c>
      <c r="F2558" s="174">
        <v>4.45</v>
      </c>
      <c r="G2558" s="174">
        <v>6.59</v>
      </c>
    </row>
    <row r="2559" spans="1:7" ht="25.5" x14ac:dyDescent="0.2">
      <c r="A2559" s="172" t="s">
        <v>6699</v>
      </c>
      <c r="B2559" s="172"/>
      <c r="C2559" s="173" t="s">
        <v>2258</v>
      </c>
      <c r="D2559" s="172" t="s">
        <v>51</v>
      </c>
      <c r="E2559" s="174">
        <v>4.28</v>
      </c>
      <c r="F2559" s="174">
        <v>4.45</v>
      </c>
      <c r="G2559" s="174">
        <v>8.73</v>
      </c>
    </row>
    <row r="2560" spans="1:7" x14ac:dyDescent="0.25">
      <c r="A2560" s="167" t="s">
        <v>6700</v>
      </c>
      <c r="B2560" s="168" t="s">
        <v>2259</v>
      </c>
      <c r="C2560" s="169"/>
      <c r="D2560" s="170"/>
      <c r="E2560" s="171"/>
      <c r="F2560" s="171"/>
      <c r="G2560" s="171"/>
    </row>
    <row r="2561" spans="1:7" ht="12.75" x14ac:dyDescent="0.2">
      <c r="A2561" s="172" t="s">
        <v>6701</v>
      </c>
      <c r="B2561" s="172"/>
      <c r="C2561" s="173" t="s">
        <v>2264</v>
      </c>
      <c r="D2561" s="172" t="s">
        <v>51</v>
      </c>
      <c r="E2561" s="174">
        <v>1.34</v>
      </c>
      <c r="F2561" s="174">
        <v>3.3</v>
      </c>
      <c r="G2561" s="174">
        <v>4.6399999999999997</v>
      </c>
    </row>
    <row r="2562" spans="1:7" ht="12.75" x14ac:dyDescent="0.2">
      <c r="A2562" s="172" t="s">
        <v>6702</v>
      </c>
      <c r="B2562" s="172"/>
      <c r="C2562" s="173" t="s">
        <v>2263</v>
      </c>
      <c r="D2562" s="172" t="s">
        <v>51</v>
      </c>
      <c r="E2562" s="174">
        <v>8.09</v>
      </c>
      <c r="F2562" s="174">
        <v>3.3</v>
      </c>
      <c r="G2562" s="174">
        <v>11.39</v>
      </c>
    </row>
    <row r="2563" spans="1:7" ht="12.75" x14ac:dyDescent="0.2">
      <c r="A2563" s="172" t="s">
        <v>6703</v>
      </c>
      <c r="B2563" s="172"/>
      <c r="C2563" s="173" t="s">
        <v>2260</v>
      </c>
      <c r="D2563" s="172" t="s">
        <v>51</v>
      </c>
      <c r="E2563" s="174">
        <v>2.88</v>
      </c>
      <c r="F2563" s="174">
        <v>2.54</v>
      </c>
      <c r="G2563" s="174">
        <v>5.42</v>
      </c>
    </row>
    <row r="2564" spans="1:7" ht="12.75" x14ac:dyDescent="0.2">
      <c r="A2564" s="172" t="s">
        <v>6704</v>
      </c>
      <c r="B2564" s="172"/>
      <c r="C2564" s="173" t="s">
        <v>2265</v>
      </c>
      <c r="D2564" s="172" t="s">
        <v>51</v>
      </c>
      <c r="E2564" s="174">
        <v>2.0699999999999998</v>
      </c>
      <c r="F2564" s="174">
        <v>3.3</v>
      </c>
      <c r="G2564" s="174">
        <v>5.37</v>
      </c>
    </row>
    <row r="2565" spans="1:7" ht="12.75" x14ac:dyDescent="0.2">
      <c r="A2565" s="172" t="s">
        <v>6705</v>
      </c>
      <c r="B2565" s="172"/>
      <c r="C2565" s="173" t="s">
        <v>2261</v>
      </c>
      <c r="D2565" s="172" t="s">
        <v>51</v>
      </c>
      <c r="E2565" s="174">
        <v>1.79</v>
      </c>
      <c r="F2565" s="174">
        <v>2.54</v>
      </c>
      <c r="G2565" s="174">
        <v>4.33</v>
      </c>
    </row>
    <row r="2566" spans="1:7" ht="25.5" x14ac:dyDescent="0.2">
      <c r="A2566" s="172" t="s">
        <v>6706</v>
      </c>
      <c r="B2566" s="172"/>
      <c r="C2566" s="173" t="s">
        <v>2266</v>
      </c>
      <c r="D2566" s="172" t="s">
        <v>51</v>
      </c>
      <c r="E2566" s="174">
        <v>8.7200000000000006</v>
      </c>
      <c r="F2566" s="174">
        <v>3.3</v>
      </c>
      <c r="G2566" s="174">
        <v>12.02</v>
      </c>
    </row>
    <row r="2567" spans="1:7" ht="12.75" x14ac:dyDescent="0.2">
      <c r="A2567" s="172" t="s">
        <v>6707</v>
      </c>
      <c r="B2567" s="172"/>
      <c r="C2567" s="173" t="s">
        <v>2262</v>
      </c>
      <c r="D2567" s="172" t="s">
        <v>51</v>
      </c>
      <c r="E2567" s="174">
        <v>3.19</v>
      </c>
      <c r="F2567" s="174">
        <v>3.3</v>
      </c>
      <c r="G2567" s="174">
        <v>6.49</v>
      </c>
    </row>
    <row r="2568" spans="1:7" x14ac:dyDescent="0.25">
      <c r="A2568" s="167" t="s">
        <v>6708</v>
      </c>
      <c r="B2568" s="168" t="s">
        <v>2267</v>
      </c>
      <c r="C2568" s="169"/>
      <c r="D2568" s="170"/>
      <c r="E2568" s="171"/>
      <c r="F2568" s="171"/>
      <c r="G2568" s="171"/>
    </row>
    <row r="2569" spans="1:7" ht="25.5" x14ac:dyDescent="0.2">
      <c r="A2569" s="172" t="s">
        <v>6709</v>
      </c>
      <c r="B2569" s="172"/>
      <c r="C2569" s="173" t="s">
        <v>2268</v>
      </c>
      <c r="D2569" s="172" t="s">
        <v>51</v>
      </c>
      <c r="E2569" s="174">
        <v>0</v>
      </c>
      <c r="F2569" s="174">
        <v>4.45</v>
      </c>
      <c r="G2569" s="174">
        <v>4.45</v>
      </c>
    </row>
    <row r="2570" spans="1:7" ht="12.75" x14ac:dyDescent="0.2">
      <c r="A2570" s="172" t="s">
        <v>6710</v>
      </c>
      <c r="B2570" s="172"/>
      <c r="C2570" s="173" t="s">
        <v>2269</v>
      </c>
      <c r="D2570" s="172" t="s">
        <v>4</v>
      </c>
      <c r="E2570" s="174">
        <v>5.56</v>
      </c>
      <c r="F2570" s="174">
        <v>4.99</v>
      </c>
      <c r="G2570" s="174">
        <v>10.55</v>
      </c>
    </row>
    <row r="2571" spans="1:7" ht="25.5" x14ac:dyDescent="0.2">
      <c r="A2571" s="172" t="s">
        <v>6711</v>
      </c>
      <c r="B2571" s="172"/>
      <c r="C2571" s="173" t="s">
        <v>2270</v>
      </c>
      <c r="D2571" s="172" t="s">
        <v>51</v>
      </c>
      <c r="E2571" s="174">
        <v>0</v>
      </c>
      <c r="F2571" s="174">
        <v>8.93</v>
      </c>
      <c r="G2571" s="174">
        <v>8.93</v>
      </c>
    </row>
    <row r="2572" spans="1:7" x14ac:dyDescent="0.25">
      <c r="A2572" s="167" t="s">
        <v>6712</v>
      </c>
      <c r="B2572" s="168" t="s">
        <v>6713</v>
      </c>
      <c r="C2572" s="169"/>
      <c r="D2572" s="170"/>
      <c r="E2572" s="171"/>
      <c r="F2572" s="171"/>
      <c r="G2572" s="171"/>
    </row>
    <row r="2573" spans="1:7" ht="25.5" x14ac:dyDescent="0.2">
      <c r="A2573" s="172" t="s">
        <v>6714</v>
      </c>
      <c r="B2573" s="172"/>
      <c r="C2573" s="173" t="s">
        <v>6715</v>
      </c>
      <c r="D2573" s="172" t="s">
        <v>51</v>
      </c>
      <c r="E2573" s="174">
        <v>0.83</v>
      </c>
      <c r="F2573" s="174">
        <v>0.59</v>
      </c>
      <c r="G2573" s="174">
        <v>1.42</v>
      </c>
    </row>
    <row r="2574" spans="1:7" ht="25.5" x14ac:dyDescent="0.2">
      <c r="A2574" s="172" t="s">
        <v>6716</v>
      </c>
      <c r="B2574" s="172"/>
      <c r="C2574" s="173" t="s">
        <v>6717</v>
      </c>
      <c r="D2574" s="172" t="s">
        <v>51</v>
      </c>
      <c r="E2574" s="174">
        <v>1.17</v>
      </c>
      <c r="F2574" s="174">
        <v>0.59</v>
      </c>
      <c r="G2574" s="174">
        <v>1.76</v>
      </c>
    </row>
    <row r="2575" spans="1:7" ht="25.5" x14ac:dyDescent="0.2">
      <c r="A2575" s="172" t="s">
        <v>6718</v>
      </c>
      <c r="B2575" s="172"/>
      <c r="C2575" s="173" t="s">
        <v>6719</v>
      </c>
      <c r="D2575" s="172" t="s">
        <v>51</v>
      </c>
      <c r="E2575" s="174">
        <v>1.69</v>
      </c>
      <c r="F2575" s="174">
        <v>0.59</v>
      </c>
      <c r="G2575" s="174">
        <v>2.2799999999999998</v>
      </c>
    </row>
    <row r="2576" spans="1:7" ht="25.5" x14ac:dyDescent="0.2">
      <c r="A2576" s="172" t="s">
        <v>6720</v>
      </c>
      <c r="B2576" s="172"/>
      <c r="C2576" s="173" t="s">
        <v>6721</v>
      </c>
      <c r="D2576" s="172" t="s">
        <v>51</v>
      </c>
      <c r="E2576" s="174">
        <v>2.4</v>
      </c>
      <c r="F2576" s="174">
        <v>0.59</v>
      </c>
      <c r="G2576" s="174">
        <v>2.99</v>
      </c>
    </row>
    <row r="2577" spans="1:7" ht="25.5" x14ac:dyDescent="0.2">
      <c r="A2577" s="172" t="s">
        <v>6722</v>
      </c>
      <c r="B2577" s="172"/>
      <c r="C2577" s="173" t="s">
        <v>6723</v>
      </c>
      <c r="D2577" s="172" t="s">
        <v>51</v>
      </c>
      <c r="E2577" s="174">
        <v>3.88</v>
      </c>
      <c r="F2577" s="174">
        <v>2.4</v>
      </c>
      <c r="G2577" s="174">
        <v>6.28</v>
      </c>
    </row>
    <row r="2578" spans="1:7" ht="25.5" x14ac:dyDescent="0.2">
      <c r="A2578" s="172" t="s">
        <v>6724</v>
      </c>
      <c r="B2578" s="172"/>
      <c r="C2578" s="173" t="s">
        <v>6725</v>
      </c>
      <c r="D2578" s="172" t="s">
        <v>51</v>
      </c>
      <c r="E2578" s="174">
        <v>5.46</v>
      </c>
      <c r="F2578" s="174">
        <v>2.69</v>
      </c>
      <c r="G2578" s="174">
        <v>8.15</v>
      </c>
    </row>
    <row r="2579" spans="1:7" ht="25.5" x14ac:dyDescent="0.2">
      <c r="A2579" s="172" t="s">
        <v>6726</v>
      </c>
      <c r="B2579" s="172"/>
      <c r="C2579" s="173" t="s">
        <v>6727</v>
      </c>
      <c r="D2579" s="172" t="s">
        <v>51</v>
      </c>
      <c r="E2579" s="174">
        <v>9.23</v>
      </c>
      <c r="F2579" s="174">
        <v>2.99</v>
      </c>
      <c r="G2579" s="174">
        <v>12.22</v>
      </c>
    </row>
    <row r="2580" spans="1:7" ht="25.5" x14ac:dyDescent="0.2">
      <c r="A2580" s="172" t="s">
        <v>6728</v>
      </c>
      <c r="B2580" s="172"/>
      <c r="C2580" s="173" t="s">
        <v>6729</v>
      </c>
      <c r="D2580" s="172" t="s">
        <v>51</v>
      </c>
      <c r="E2580" s="174">
        <v>12.45</v>
      </c>
      <c r="F2580" s="174">
        <v>4.5</v>
      </c>
      <c r="G2580" s="174">
        <v>16.95</v>
      </c>
    </row>
    <row r="2581" spans="1:7" ht="25.5" x14ac:dyDescent="0.2">
      <c r="A2581" s="172" t="s">
        <v>6730</v>
      </c>
      <c r="B2581" s="172"/>
      <c r="C2581" s="173" t="s">
        <v>6731</v>
      </c>
      <c r="D2581" s="172" t="s">
        <v>51</v>
      </c>
      <c r="E2581" s="174">
        <v>20.66</v>
      </c>
      <c r="F2581" s="174">
        <v>5.99</v>
      </c>
      <c r="G2581" s="174">
        <v>26.65</v>
      </c>
    </row>
    <row r="2582" spans="1:7" ht="25.5" x14ac:dyDescent="0.2">
      <c r="A2582" s="172" t="s">
        <v>6732</v>
      </c>
      <c r="B2582" s="172"/>
      <c r="C2582" s="173" t="s">
        <v>6733</v>
      </c>
      <c r="D2582" s="172" t="s">
        <v>51</v>
      </c>
      <c r="E2582" s="174">
        <v>24.69</v>
      </c>
      <c r="F2582" s="174">
        <v>7.49</v>
      </c>
      <c r="G2582" s="174">
        <v>32.18</v>
      </c>
    </row>
    <row r="2583" spans="1:7" ht="25.5" x14ac:dyDescent="0.2">
      <c r="A2583" s="172" t="s">
        <v>6734</v>
      </c>
      <c r="B2583" s="172"/>
      <c r="C2583" s="173" t="s">
        <v>6735</v>
      </c>
      <c r="D2583" s="172" t="s">
        <v>51</v>
      </c>
      <c r="E2583" s="174">
        <v>30.41</v>
      </c>
      <c r="F2583" s="174">
        <v>8.98</v>
      </c>
      <c r="G2583" s="174">
        <v>39.39</v>
      </c>
    </row>
    <row r="2584" spans="1:7" ht="25.5" x14ac:dyDescent="0.2">
      <c r="A2584" s="172" t="s">
        <v>6736</v>
      </c>
      <c r="B2584" s="172"/>
      <c r="C2584" s="173" t="s">
        <v>6737</v>
      </c>
      <c r="D2584" s="172" t="s">
        <v>51</v>
      </c>
      <c r="E2584" s="174">
        <v>41.99</v>
      </c>
      <c r="F2584" s="174">
        <v>10.48</v>
      </c>
      <c r="G2584" s="174">
        <v>52.47</v>
      </c>
    </row>
    <row r="2585" spans="1:7" ht="25.5" x14ac:dyDescent="0.2">
      <c r="A2585" s="172" t="s">
        <v>19379</v>
      </c>
      <c r="B2585" s="172"/>
      <c r="C2585" s="173" t="s">
        <v>19380</v>
      </c>
      <c r="D2585" s="172" t="s">
        <v>51</v>
      </c>
      <c r="E2585" s="174">
        <v>52.33</v>
      </c>
      <c r="F2585" s="174">
        <v>10.48</v>
      </c>
      <c r="G2585" s="174">
        <v>62.81</v>
      </c>
    </row>
    <row r="2586" spans="1:7" ht="25.5" x14ac:dyDescent="0.2">
      <c r="A2586" s="172" t="s">
        <v>6738</v>
      </c>
      <c r="B2586" s="172"/>
      <c r="C2586" s="173" t="s">
        <v>6739</v>
      </c>
      <c r="D2586" s="172" t="s">
        <v>51</v>
      </c>
      <c r="E2586" s="174">
        <v>62.58</v>
      </c>
      <c r="F2586" s="174">
        <v>11.98</v>
      </c>
      <c r="G2586" s="174">
        <v>74.56</v>
      </c>
    </row>
    <row r="2587" spans="1:7" ht="25.5" x14ac:dyDescent="0.2">
      <c r="A2587" s="172" t="s">
        <v>6740</v>
      </c>
      <c r="B2587" s="172"/>
      <c r="C2587" s="173" t="s">
        <v>6741</v>
      </c>
      <c r="D2587" s="172" t="s">
        <v>51</v>
      </c>
      <c r="E2587" s="174">
        <v>80.84</v>
      </c>
      <c r="F2587" s="174">
        <v>13.47</v>
      </c>
      <c r="G2587" s="174">
        <v>94.31</v>
      </c>
    </row>
    <row r="2588" spans="1:7" ht="25.5" x14ac:dyDescent="0.2">
      <c r="A2588" s="172" t="s">
        <v>6742</v>
      </c>
      <c r="B2588" s="172"/>
      <c r="C2588" s="173" t="s">
        <v>6743</v>
      </c>
      <c r="D2588" s="172" t="s">
        <v>51</v>
      </c>
      <c r="E2588" s="174">
        <v>1.84</v>
      </c>
      <c r="F2588" s="174">
        <v>0.59</v>
      </c>
      <c r="G2588" s="174">
        <v>2.4300000000000002</v>
      </c>
    </row>
    <row r="2589" spans="1:7" ht="25.5" x14ac:dyDescent="0.2">
      <c r="A2589" s="172" t="s">
        <v>6744</v>
      </c>
      <c r="B2589" s="172"/>
      <c r="C2589" s="173" t="s">
        <v>6745</v>
      </c>
      <c r="D2589" s="172" t="s">
        <v>51</v>
      </c>
      <c r="E2589" s="174">
        <v>2.67</v>
      </c>
      <c r="F2589" s="174">
        <v>1.2</v>
      </c>
      <c r="G2589" s="174">
        <v>3.87</v>
      </c>
    </row>
    <row r="2590" spans="1:7" ht="25.5" x14ac:dyDescent="0.2">
      <c r="A2590" s="172" t="s">
        <v>6746</v>
      </c>
      <c r="B2590" s="172"/>
      <c r="C2590" s="173" t="s">
        <v>6747</v>
      </c>
      <c r="D2590" s="172" t="s">
        <v>51</v>
      </c>
      <c r="E2590" s="174">
        <v>4.17</v>
      </c>
      <c r="F2590" s="174">
        <v>1.2</v>
      </c>
      <c r="G2590" s="174">
        <v>5.37</v>
      </c>
    </row>
    <row r="2591" spans="1:7" ht="25.5" x14ac:dyDescent="0.2">
      <c r="A2591" s="172" t="s">
        <v>6748</v>
      </c>
      <c r="B2591" s="172"/>
      <c r="C2591" s="173" t="s">
        <v>6749</v>
      </c>
      <c r="D2591" s="172" t="s">
        <v>51</v>
      </c>
      <c r="E2591" s="174">
        <v>6.33</v>
      </c>
      <c r="F2591" s="174">
        <v>1.2</v>
      </c>
      <c r="G2591" s="174">
        <v>7.53</v>
      </c>
    </row>
    <row r="2592" spans="1:7" ht="25.5" x14ac:dyDescent="0.2">
      <c r="A2592" s="172" t="s">
        <v>6750</v>
      </c>
      <c r="B2592" s="172"/>
      <c r="C2592" s="173" t="s">
        <v>6751</v>
      </c>
      <c r="D2592" s="172" t="s">
        <v>51</v>
      </c>
      <c r="E2592" s="174">
        <v>9.6999999999999993</v>
      </c>
      <c r="F2592" s="174">
        <v>1.2</v>
      </c>
      <c r="G2592" s="174">
        <v>10.9</v>
      </c>
    </row>
    <row r="2593" spans="1:7" ht="25.5" x14ac:dyDescent="0.2">
      <c r="A2593" s="172" t="s">
        <v>6752</v>
      </c>
      <c r="B2593" s="172"/>
      <c r="C2593" s="173" t="s">
        <v>6753</v>
      </c>
      <c r="D2593" s="172" t="s">
        <v>51</v>
      </c>
      <c r="E2593" s="174">
        <v>2.0699999999999998</v>
      </c>
      <c r="F2593" s="174">
        <v>0.59</v>
      </c>
      <c r="G2593" s="174">
        <v>2.66</v>
      </c>
    </row>
    <row r="2594" spans="1:7" ht="25.5" x14ac:dyDescent="0.2">
      <c r="A2594" s="172" t="s">
        <v>6754</v>
      </c>
      <c r="B2594" s="172"/>
      <c r="C2594" s="173" t="s">
        <v>6755</v>
      </c>
      <c r="D2594" s="172" t="s">
        <v>51</v>
      </c>
      <c r="E2594" s="174">
        <v>3.33</v>
      </c>
      <c r="F2594" s="174">
        <v>1.5</v>
      </c>
      <c r="G2594" s="174">
        <v>4.83</v>
      </c>
    </row>
    <row r="2595" spans="1:7" ht="25.5" x14ac:dyDescent="0.2">
      <c r="A2595" s="172" t="s">
        <v>6756</v>
      </c>
      <c r="B2595" s="172"/>
      <c r="C2595" s="173" t="s">
        <v>6757</v>
      </c>
      <c r="D2595" s="172" t="s">
        <v>51</v>
      </c>
      <c r="E2595" s="174">
        <v>4.99</v>
      </c>
      <c r="F2595" s="174">
        <v>1.5</v>
      </c>
      <c r="G2595" s="174">
        <v>6.49</v>
      </c>
    </row>
    <row r="2596" spans="1:7" ht="25.5" x14ac:dyDescent="0.2">
      <c r="A2596" s="172" t="s">
        <v>6758</v>
      </c>
      <c r="B2596" s="172"/>
      <c r="C2596" s="173" t="s">
        <v>6759</v>
      </c>
      <c r="D2596" s="172" t="s">
        <v>51</v>
      </c>
      <c r="E2596" s="174">
        <v>7.16</v>
      </c>
      <c r="F2596" s="174">
        <v>1.5</v>
      </c>
      <c r="G2596" s="174">
        <v>8.66</v>
      </c>
    </row>
    <row r="2597" spans="1:7" ht="25.5" x14ac:dyDescent="0.2">
      <c r="A2597" s="172" t="s">
        <v>6760</v>
      </c>
      <c r="B2597" s="172"/>
      <c r="C2597" s="173" t="s">
        <v>6761</v>
      </c>
      <c r="D2597" s="172" t="s">
        <v>51</v>
      </c>
      <c r="E2597" s="174">
        <v>11.48</v>
      </c>
      <c r="F2597" s="174">
        <v>2.99</v>
      </c>
      <c r="G2597" s="174">
        <v>14.47</v>
      </c>
    </row>
    <row r="2598" spans="1:7" ht="25.5" x14ac:dyDescent="0.2">
      <c r="A2598" s="172" t="s">
        <v>6762</v>
      </c>
      <c r="B2598" s="172"/>
      <c r="C2598" s="173" t="s">
        <v>6763</v>
      </c>
      <c r="D2598" s="172" t="s">
        <v>51</v>
      </c>
      <c r="E2598" s="174">
        <v>21.55</v>
      </c>
      <c r="F2598" s="174">
        <v>4.5</v>
      </c>
      <c r="G2598" s="174">
        <v>26.05</v>
      </c>
    </row>
    <row r="2599" spans="1:7" ht="25.5" x14ac:dyDescent="0.2">
      <c r="A2599" s="172" t="s">
        <v>6764</v>
      </c>
      <c r="B2599" s="172"/>
      <c r="C2599" s="173" t="s">
        <v>6765</v>
      </c>
      <c r="D2599" s="172" t="s">
        <v>51</v>
      </c>
      <c r="E2599" s="174">
        <v>27.88</v>
      </c>
      <c r="F2599" s="174">
        <v>8.98</v>
      </c>
      <c r="G2599" s="174">
        <v>36.86</v>
      </c>
    </row>
    <row r="2600" spans="1:7" ht="25.5" x14ac:dyDescent="0.2">
      <c r="A2600" s="172" t="s">
        <v>6766</v>
      </c>
      <c r="B2600" s="172"/>
      <c r="C2600" s="173" t="s">
        <v>6767</v>
      </c>
      <c r="D2600" s="172" t="s">
        <v>51</v>
      </c>
      <c r="E2600" s="174">
        <v>39.950000000000003</v>
      </c>
      <c r="F2600" s="174">
        <v>11.98</v>
      </c>
      <c r="G2600" s="174">
        <v>51.93</v>
      </c>
    </row>
    <row r="2601" spans="1:7" ht="25.5" x14ac:dyDescent="0.2">
      <c r="A2601" s="172" t="s">
        <v>6768</v>
      </c>
      <c r="B2601" s="172"/>
      <c r="C2601" s="173" t="s">
        <v>6769</v>
      </c>
      <c r="D2601" s="172" t="s">
        <v>51</v>
      </c>
      <c r="E2601" s="174">
        <v>3.23</v>
      </c>
      <c r="F2601" s="174">
        <v>0.9</v>
      </c>
      <c r="G2601" s="174">
        <v>4.13</v>
      </c>
    </row>
    <row r="2602" spans="1:7" ht="25.5" x14ac:dyDescent="0.2">
      <c r="A2602" s="172" t="s">
        <v>6770</v>
      </c>
      <c r="B2602" s="172"/>
      <c r="C2602" s="173" t="s">
        <v>6771</v>
      </c>
      <c r="D2602" s="172" t="s">
        <v>51</v>
      </c>
      <c r="E2602" s="174">
        <v>4.83</v>
      </c>
      <c r="F2602" s="174">
        <v>1.79</v>
      </c>
      <c r="G2602" s="174">
        <v>6.62</v>
      </c>
    </row>
    <row r="2603" spans="1:7" ht="25.5" x14ac:dyDescent="0.2">
      <c r="A2603" s="172" t="s">
        <v>6772</v>
      </c>
      <c r="B2603" s="172"/>
      <c r="C2603" s="173" t="s">
        <v>6773</v>
      </c>
      <c r="D2603" s="172" t="s">
        <v>51</v>
      </c>
      <c r="E2603" s="174">
        <v>7.55</v>
      </c>
      <c r="F2603" s="174">
        <v>1.79</v>
      </c>
      <c r="G2603" s="174">
        <v>9.34</v>
      </c>
    </row>
    <row r="2604" spans="1:7" ht="25.5" x14ac:dyDescent="0.2">
      <c r="A2604" s="172" t="s">
        <v>6774</v>
      </c>
      <c r="B2604" s="172"/>
      <c r="C2604" s="173" t="s">
        <v>6775</v>
      </c>
      <c r="D2604" s="172" t="s">
        <v>51</v>
      </c>
      <c r="E2604" s="174">
        <v>10.63</v>
      </c>
      <c r="F2604" s="174">
        <v>1.79</v>
      </c>
      <c r="G2604" s="174">
        <v>12.42</v>
      </c>
    </row>
    <row r="2605" spans="1:7" ht="25.5" x14ac:dyDescent="0.2">
      <c r="A2605" s="172" t="s">
        <v>6776</v>
      </c>
      <c r="B2605" s="172"/>
      <c r="C2605" s="173" t="s">
        <v>6777</v>
      </c>
      <c r="D2605" s="172" t="s">
        <v>51</v>
      </c>
      <c r="E2605" s="174">
        <v>17.690000000000001</v>
      </c>
      <c r="F2605" s="174">
        <v>3.89</v>
      </c>
      <c r="G2605" s="174">
        <v>21.58</v>
      </c>
    </row>
    <row r="2606" spans="1:7" x14ac:dyDescent="0.25">
      <c r="A2606" s="167" t="s">
        <v>6778</v>
      </c>
      <c r="B2606" s="168" t="s">
        <v>6779</v>
      </c>
      <c r="C2606" s="169"/>
      <c r="D2606" s="170"/>
      <c r="E2606" s="171"/>
      <c r="F2606" s="171"/>
      <c r="G2606" s="171"/>
    </row>
    <row r="2607" spans="1:7" ht="25.5" x14ac:dyDescent="0.2">
      <c r="A2607" s="172" t="s">
        <v>6780</v>
      </c>
      <c r="B2607" s="172"/>
      <c r="C2607" s="173" t="s">
        <v>6781</v>
      </c>
      <c r="D2607" s="172" t="s">
        <v>51</v>
      </c>
      <c r="E2607" s="174">
        <v>1.1599999999999999</v>
      </c>
      <c r="F2607" s="174">
        <v>2.4</v>
      </c>
      <c r="G2607" s="174">
        <v>3.56</v>
      </c>
    </row>
    <row r="2608" spans="1:7" ht="25.5" x14ac:dyDescent="0.2">
      <c r="A2608" s="172" t="s">
        <v>6782</v>
      </c>
      <c r="B2608" s="172"/>
      <c r="C2608" s="173" t="s">
        <v>6783</v>
      </c>
      <c r="D2608" s="172" t="s">
        <v>51</v>
      </c>
      <c r="E2608" s="174">
        <v>1.57</v>
      </c>
      <c r="F2608" s="174">
        <v>2.69</v>
      </c>
      <c r="G2608" s="174">
        <v>4.26</v>
      </c>
    </row>
    <row r="2609" spans="1:7" ht="25.5" x14ac:dyDescent="0.2">
      <c r="A2609" s="172" t="s">
        <v>6784</v>
      </c>
      <c r="B2609" s="172"/>
      <c r="C2609" s="173" t="s">
        <v>6785</v>
      </c>
      <c r="D2609" s="172" t="s">
        <v>51</v>
      </c>
      <c r="E2609" s="174">
        <v>2.4900000000000002</v>
      </c>
      <c r="F2609" s="174">
        <v>2.99</v>
      </c>
      <c r="G2609" s="174">
        <v>5.48</v>
      </c>
    </row>
    <row r="2610" spans="1:7" ht="25.5" x14ac:dyDescent="0.2">
      <c r="A2610" s="172" t="s">
        <v>6786</v>
      </c>
      <c r="B2610" s="172"/>
      <c r="C2610" s="173" t="s">
        <v>6787</v>
      </c>
      <c r="D2610" s="172" t="s">
        <v>51</v>
      </c>
      <c r="E2610" s="174">
        <v>4.1900000000000004</v>
      </c>
      <c r="F2610" s="174">
        <v>3.6</v>
      </c>
      <c r="G2610" s="174">
        <v>7.79</v>
      </c>
    </row>
    <row r="2611" spans="1:7" ht="25.5" x14ac:dyDescent="0.2">
      <c r="A2611" s="172" t="s">
        <v>6788</v>
      </c>
      <c r="B2611" s="172"/>
      <c r="C2611" s="173" t="s">
        <v>6789</v>
      </c>
      <c r="D2611" s="172" t="s">
        <v>51</v>
      </c>
      <c r="E2611" s="174">
        <v>1.83</v>
      </c>
      <c r="F2611" s="174">
        <v>2.69</v>
      </c>
      <c r="G2611" s="174">
        <v>4.5199999999999996</v>
      </c>
    </row>
    <row r="2612" spans="1:7" ht="25.5" x14ac:dyDescent="0.2">
      <c r="A2612" s="172" t="s">
        <v>6790</v>
      </c>
      <c r="B2612" s="172"/>
      <c r="C2612" s="173" t="s">
        <v>6791</v>
      </c>
      <c r="D2612" s="172" t="s">
        <v>51</v>
      </c>
      <c r="E2612" s="174">
        <v>2.5299999999999998</v>
      </c>
      <c r="F2612" s="174">
        <v>3.6</v>
      </c>
      <c r="G2612" s="174">
        <v>6.13</v>
      </c>
    </row>
    <row r="2613" spans="1:7" ht="25.5" x14ac:dyDescent="0.2">
      <c r="A2613" s="172" t="s">
        <v>6792</v>
      </c>
      <c r="B2613" s="172"/>
      <c r="C2613" s="173" t="s">
        <v>6793</v>
      </c>
      <c r="D2613" s="172" t="s">
        <v>51</v>
      </c>
      <c r="E2613" s="174">
        <v>4.0199999999999996</v>
      </c>
      <c r="F2613" s="174">
        <v>4.5</v>
      </c>
      <c r="G2613" s="174">
        <v>8.52</v>
      </c>
    </row>
    <row r="2614" spans="1:7" ht="25.5" x14ac:dyDescent="0.2">
      <c r="A2614" s="172" t="s">
        <v>6794</v>
      </c>
      <c r="B2614" s="172"/>
      <c r="C2614" s="173" t="s">
        <v>6795</v>
      </c>
      <c r="D2614" s="172" t="s">
        <v>51</v>
      </c>
      <c r="E2614" s="174">
        <v>6.45</v>
      </c>
      <c r="F2614" s="174">
        <v>5.39</v>
      </c>
      <c r="G2614" s="174">
        <v>11.84</v>
      </c>
    </row>
    <row r="2615" spans="1:7" ht="25.5" x14ac:dyDescent="0.2">
      <c r="A2615" s="172" t="s">
        <v>6796</v>
      </c>
      <c r="B2615" s="172"/>
      <c r="C2615" s="173" t="s">
        <v>6797</v>
      </c>
      <c r="D2615" s="172" t="s">
        <v>51</v>
      </c>
      <c r="E2615" s="174">
        <v>9.2200000000000006</v>
      </c>
      <c r="F2615" s="174">
        <v>6.29</v>
      </c>
      <c r="G2615" s="174">
        <v>15.51</v>
      </c>
    </row>
    <row r="2616" spans="1:7" ht="25.5" x14ac:dyDescent="0.2">
      <c r="A2616" s="172" t="s">
        <v>6798</v>
      </c>
      <c r="B2616" s="172"/>
      <c r="C2616" s="173" t="s">
        <v>6799</v>
      </c>
      <c r="D2616" s="172" t="s">
        <v>51</v>
      </c>
      <c r="E2616" s="174">
        <v>2.4</v>
      </c>
      <c r="F2616" s="174">
        <v>2.69</v>
      </c>
      <c r="G2616" s="174">
        <v>5.09</v>
      </c>
    </row>
    <row r="2617" spans="1:7" ht="25.5" x14ac:dyDescent="0.2">
      <c r="A2617" s="172" t="s">
        <v>6800</v>
      </c>
      <c r="B2617" s="172"/>
      <c r="C2617" s="173" t="s">
        <v>6801</v>
      </c>
      <c r="D2617" s="172" t="s">
        <v>51</v>
      </c>
      <c r="E2617" s="174">
        <v>3.37</v>
      </c>
      <c r="F2617" s="174">
        <v>2.99</v>
      </c>
      <c r="G2617" s="174">
        <v>6.36</v>
      </c>
    </row>
    <row r="2618" spans="1:7" ht="25.5" x14ac:dyDescent="0.2">
      <c r="A2618" s="172" t="s">
        <v>6802</v>
      </c>
      <c r="B2618" s="172"/>
      <c r="C2618" s="173" t="s">
        <v>6803</v>
      </c>
      <c r="D2618" s="172" t="s">
        <v>51</v>
      </c>
      <c r="E2618" s="174">
        <v>5.22</v>
      </c>
      <c r="F2618" s="174">
        <v>3.3</v>
      </c>
      <c r="G2618" s="174">
        <v>8.52</v>
      </c>
    </row>
    <row r="2619" spans="1:7" ht="25.5" x14ac:dyDescent="0.2">
      <c r="A2619" s="172" t="s">
        <v>6804</v>
      </c>
      <c r="B2619" s="172"/>
      <c r="C2619" s="173" t="s">
        <v>6805</v>
      </c>
      <c r="D2619" s="172" t="s">
        <v>51</v>
      </c>
      <c r="E2619" s="174">
        <v>8.44</v>
      </c>
      <c r="F2619" s="174">
        <v>3.6</v>
      </c>
      <c r="G2619" s="174">
        <v>12.04</v>
      </c>
    </row>
    <row r="2620" spans="1:7" ht="25.5" x14ac:dyDescent="0.2">
      <c r="A2620" s="172" t="s">
        <v>6806</v>
      </c>
      <c r="B2620" s="172"/>
      <c r="C2620" s="173" t="s">
        <v>6807</v>
      </c>
      <c r="D2620" s="172" t="s">
        <v>51</v>
      </c>
      <c r="E2620" s="174">
        <v>12.5</v>
      </c>
      <c r="F2620" s="174">
        <v>8.39</v>
      </c>
      <c r="G2620" s="174">
        <v>20.89</v>
      </c>
    </row>
    <row r="2621" spans="1:7" x14ac:dyDescent="0.25">
      <c r="A2621" s="167" t="s">
        <v>6808</v>
      </c>
      <c r="B2621" s="168" t="s">
        <v>6809</v>
      </c>
      <c r="C2621" s="169"/>
      <c r="D2621" s="170"/>
      <c r="E2621" s="171"/>
      <c r="F2621" s="171"/>
      <c r="G2621" s="171"/>
    </row>
    <row r="2622" spans="1:7" ht="25.5" x14ac:dyDescent="0.2">
      <c r="A2622" s="172" t="s">
        <v>6810</v>
      </c>
      <c r="B2622" s="172"/>
      <c r="C2622" s="173" t="s">
        <v>6811</v>
      </c>
      <c r="D2622" s="172" t="s">
        <v>51</v>
      </c>
      <c r="E2622" s="174">
        <v>40.11</v>
      </c>
      <c r="F2622" s="174">
        <v>0.9</v>
      </c>
      <c r="G2622" s="174">
        <v>41.01</v>
      </c>
    </row>
    <row r="2623" spans="1:7" ht="25.5" x14ac:dyDescent="0.2">
      <c r="A2623" s="172" t="s">
        <v>6812</v>
      </c>
      <c r="B2623" s="172"/>
      <c r="C2623" s="173" t="s">
        <v>6813</v>
      </c>
      <c r="D2623" s="172" t="s">
        <v>51</v>
      </c>
      <c r="E2623" s="174">
        <v>45.69</v>
      </c>
      <c r="F2623" s="174">
        <v>0.9</v>
      </c>
      <c r="G2623" s="174">
        <v>46.59</v>
      </c>
    </row>
    <row r="2624" spans="1:7" x14ac:dyDescent="0.25">
      <c r="A2624" s="167" t="s">
        <v>6814</v>
      </c>
      <c r="B2624" s="168" t="s">
        <v>6815</v>
      </c>
      <c r="C2624" s="169"/>
      <c r="D2624" s="170"/>
      <c r="E2624" s="171"/>
      <c r="F2624" s="171"/>
      <c r="G2624" s="171"/>
    </row>
    <row r="2625" spans="1:7" ht="38.25" x14ac:dyDescent="0.2">
      <c r="A2625" s="172" t="s">
        <v>6816</v>
      </c>
      <c r="B2625" s="172"/>
      <c r="C2625" s="173" t="s">
        <v>6817</v>
      </c>
      <c r="D2625" s="172" t="s">
        <v>51</v>
      </c>
      <c r="E2625" s="174">
        <v>1.56</v>
      </c>
      <c r="F2625" s="174">
        <v>1.2</v>
      </c>
      <c r="G2625" s="174">
        <v>2.76</v>
      </c>
    </row>
    <row r="2626" spans="1:7" ht="38.25" x14ac:dyDescent="0.2">
      <c r="A2626" s="172" t="s">
        <v>6818</v>
      </c>
      <c r="B2626" s="172"/>
      <c r="C2626" s="173" t="s">
        <v>6819</v>
      </c>
      <c r="D2626" s="172" t="s">
        <v>51</v>
      </c>
      <c r="E2626" s="174">
        <v>1.32</v>
      </c>
      <c r="F2626" s="174">
        <v>1.5</v>
      </c>
      <c r="G2626" s="174">
        <v>2.82</v>
      </c>
    </row>
    <row r="2627" spans="1:7" ht="38.25" x14ac:dyDescent="0.2">
      <c r="A2627" s="172" t="s">
        <v>6820</v>
      </c>
      <c r="B2627" s="172"/>
      <c r="C2627" s="173" t="s">
        <v>6821</v>
      </c>
      <c r="D2627" s="172" t="s">
        <v>51</v>
      </c>
      <c r="E2627" s="174">
        <v>2.64</v>
      </c>
      <c r="F2627" s="174">
        <v>1.79</v>
      </c>
      <c r="G2627" s="174">
        <v>4.43</v>
      </c>
    </row>
    <row r="2628" spans="1:7" ht="38.25" x14ac:dyDescent="0.2">
      <c r="A2628" s="172" t="s">
        <v>6822</v>
      </c>
      <c r="B2628" s="172"/>
      <c r="C2628" s="173" t="s">
        <v>6823</v>
      </c>
      <c r="D2628" s="172" t="s">
        <v>51</v>
      </c>
      <c r="E2628" s="174">
        <v>3.45</v>
      </c>
      <c r="F2628" s="174">
        <v>2.1</v>
      </c>
      <c r="G2628" s="174">
        <v>5.55</v>
      </c>
    </row>
    <row r="2629" spans="1:7" ht="38.25" x14ac:dyDescent="0.2">
      <c r="A2629" s="172" t="s">
        <v>6824</v>
      </c>
      <c r="B2629" s="172"/>
      <c r="C2629" s="173" t="s">
        <v>6825</v>
      </c>
      <c r="D2629" s="172" t="s">
        <v>51</v>
      </c>
      <c r="E2629" s="174">
        <v>5.32</v>
      </c>
      <c r="F2629" s="174">
        <v>2.4</v>
      </c>
      <c r="G2629" s="174">
        <v>7.72</v>
      </c>
    </row>
    <row r="2630" spans="1:7" ht="38.25" x14ac:dyDescent="0.2">
      <c r="A2630" s="172" t="s">
        <v>6826</v>
      </c>
      <c r="B2630" s="172"/>
      <c r="C2630" s="173" t="s">
        <v>6827</v>
      </c>
      <c r="D2630" s="172" t="s">
        <v>51</v>
      </c>
      <c r="E2630" s="174">
        <v>8.09</v>
      </c>
      <c r="F2630" s="174">
        <v>2.69</v>
      </c>
      <c r="G2630" s="174">
        <v>10.78</v>
      </c>
    </row>
    <row r="2631" spans="1:7" ht="38.25" x14ac:dyDescent="0.2">
      <c r="A2631" s="172" t="s">
        <v>6828</v>
      </c>
      <c r="B2631" s="172"/>
      <c r="C2631" s="173" t="s">
        <v>6829</v>
      </c>
      <c r="D2631" s="172" t="s">
        <v>51</v>
      </c>
      <c r="E2631" s="174">
        <v>13.09</v>
      </c>
      <c r="F2631" s="174">
        <v>2.99</v>
      </c>
      <c r="G2631" s="174">
        <v>16.079999999999998</v>
      </c>
    </row>
    <row r="2632" spans="1:7" ht="38.25" x14ac:dyDescent="0.2">
      <c r="A2632" s="172" t="s">
        <v>6830</v>
      </c>
      <c r="B2632" s="172"/>
      <c r="C2632" s="173" t="s">
        <v>6831</v>
      </c>
      <c r="D2632" s="172" t="s">
        <v>51</v>
      </c>
      <c r="E2632" s="174">
        <v>16.36</v>
      </c>
      <c r="F2632" s="174">
        <v>4.5</v>
      </c>
      <c r="G2632" s="174">
        <v>20.86</v>
      </c>
    </row>
    <row r="2633" spans="1:7" ht="38.25" x14ac:dyDescent="0.2">
      <c r="A2633" s="172" t="s">
        <v>6832</v>
      </c>
      <c r="B2633" s="172"/>
      <c r="C2633" s="173" t="s">
        <v>6833</v>
      </c>
      <c r="D2633" s="172" t="s">
        <v>51</v>
      </c>
      <c r="E2633" s="174">
        <v>16.989999999999998</v>
      </c>
      <c r="F2633" s="174">
        <v>5.99</v>
      </c>
      <c r="G2633" s="174">
        <v>22.98</v>
      </c>
    </row>
    <row r="2634" spans="1:7" ht="38.25" x14ac:dyDescent="0.2">
      <c r="A2634" s="172" t="s">
        <v>6834</v>
      </c>
      <c r="B2634" s="172"/>
      <c r="C2634" s="173" t="s">
        <v>6835</v>
      </c>
      <c r="D2634" s="172" t="s">
        <v>51</v>
      </c>
      <c r="E2634" s="174">
        <v>33.380000000000003</v>
      </c>
      <c r="F2634" s="174">
        <v>7.49</v>
      </c>
      <c r="G2634" s="174">
        <v>40.869999999999997</v>
      </c>
    </row>
    <row r="2635" spans="1:7" ht="38.25" x14ac:dyDescent="0.2">
      <c r="A2635" s="172" t="s">
        <v>6836</v>
      </c>
      <c r="B2635" s="172"/>
      <c r="C2635" s="173" t="s">
        <v>6837</v>
      </c>
      <c r="D2635" s="172" t="s">
        <v>51</v>
      </c>
      <c r="E2635" s="174">
        <v>44.1</v>
      </c>
      <c r="F2635" s="174">
        <v>8.98</v>
      </c>
      <c r="G2635" s="174">
        <v>53.08</v>
      </c>
    </row>
    <row r="2636" spans="1:7" ht="38.25" x14ac:dyDescent="0.2">
      <c r="A2636" s="172" t="s">
        <v>6838</v>
      </c>
      <c r="B2636" s="172"/>
      <c r="C2636" s="173" t="s">
        <v>6839</v>
      </c>
      <c r="D2636" s="172" t="s">
        <v>51</v>
      </c>
      <c r="E2636" s="174">
        <v>54.56</v>
      </c>
      <c r="F2636" s="174">
        <v>10.48</v>
      </c>
      <c r="G2636" s="174">
        <v>65.040000000000006</v>
      </c>
    </row>
    <row r="2637" spans="1:7" ht="38.25" x14ac:dyDescent="0.2">
      <c r="A2637" s="172" t="s">
        <v>6840</v>
      </c>
      <c r="B2637" s="172"/>
      <c r="C2637" s="173" t="s">
        <v>6841</v>
      </c>
      <c r="D2637" s="172" t="s">
        <v>51</v>
      </c>
      <c r="E2637" s="174">
        <v>67.849999999999994</v>
      </c>
      <c r="F2637" s="174">
        <v>11.98</v>
      </c>
      <c r="G2637" s="174">
        <v>79.83</v>
      </c>
    </row>
    <row r="2638" spans="1:7" ht="38.25" x14ac:dyDescent="0.2">
      <c r="A2638" s="172" t="s">
        <v>6842</v>
      </c>
      <c r="B2638" s="172"/>
      <c r="C2638" s="173" t="s">
        <v>6843</v>
      </c>
      <c r="D2638" s="172" t="s">
        <v>51</v>
      </c>
      <c r="E2638" s="174">
        <v>84.15</v>
      </c>
      <c r="F2638" s="174">
        <v>13.47</v>
      </c>
      <c r="G2638" s="174">
        <v>97.62</v>
      </c>
    </row>
    <row r="2639" spans="1:7" ht="38.25" x14ac:dyDescent="0.2">
      <c r="A2639" s="172" t="s">
        <v>6844</v>
      </c>
      <c r="B2639" s="172"/>
      <c r="C2639" s="173" t="s">
        <v>6845</v>
      </c>
      <c r="D2639" s="172" t="s">
        <v>51</v>
      </c>
      <c r="E2639" s="174">
        <v>104.77</v>
      </c>
      <c r="F2639" s="174">
        <v>14.98</v>
      </c>
      <c r="G2639" s="174">
        <v>119.75</v>
      </c>
    </row>
    <row r="2640" spans="1:7" x14ac:dyDescent="0.25">
      <c r="A2640" s="167" t="s">
        <v>6846</v>
      </c>
      <c r="B2640" s="168" t="s">
        <v>2271</v>
      </c>
      <c r="C2640" s="169"/>
      <c r="D2640" s="170"/>
      <c r="E2640" s="171"/>
      <c r="F2640" s="171"/>
      <c r="G2640" s="171"/>
    </row>
    <row r="2641" spans="1:7" ht="25.5" x14ac:dyDescent="0.2">
      <c r="A2641" s="172" t="s">
        <v>6847</v>
      </c>
      <c r="B2641" s="172"/>
      <c r="C2641" s="173" t="s">
        <v>2272</v>
      </c>
      <c r="D2641" s="172" t="s">
        <v>51</v>
      </c>
      <c r="E2641" s="174">
        <v>2.5099999999999998</v>
      </c>
      <c r="F2641" s="174">
        <v>1.5</v>
      </c>
      <c r="G2641" s="174">
        <v>4.01</v>
      </c>
    </row>
    <row r="2642" spans="1:7" ht="25.5" x14ac:dyDescent="0.2">
      <c r="A2642" s="172" t="s">
        <v>6848</v>
      </c>
      <c r="B2642" s="172"/>
      <c r="C2642" s="173" t="s">
        <v>2273</v>
      </c>
      <c r="D2642" s="172" t="s">
        <v>51</v>
      </c>
      <c r="E2642" s="174">
        <v>3.75</v>
      </c>
      <c r="F2642" s="174">
        <v>2.99</v>
      </c>
      <c r="G2642" s="174">
        <v>6.74</v>
      </c>
    </row>
    <row r="2643" spans="1:7" ht="25.5" x14ac:dyDescent="0.2">
      <c r="A2643" s="172" t="s">
        <v>6849</v>
      </c>
      <c r="B2643" s="172"/>
      <c r="C2643" s="173" t="s">
        <v>2274</v>
      </c>
      <c r="D2643" s="172" t="s">
        <v>51</v>
      </c>
      <c r="E2643" s="174">
        <v>4.82</v>
      </c>
      <c r="F2643" s="174">
        <v>2.99</v>
      </c>
      <c r="G2643" s="174">
        <v>7.81</v>
      </c>
    </row>
    <row r="2644" spans="1:7" ht="25.5" x14ac:dyDescent="0.2">
      <c r="A2644" s="172" t="s">
        <v>6850</v>
      </c>
      <c r="B2644" s="172"/>
      <c r="C2644" s="173" t="s">
        <v>2275</v>
      </c>
      <c r="D2644" s="172" t="s">
        <v>51</v>
      </c>
      <c r="E2644" s="174">
        <v>7.75</v>
      </c>
      <c r="F2644" s="174">
        <v>2.99</v>
      </c>
      <c r="G2644" s="174">
        <v>10.74</v>
      </c>
    </row>
    <row r="2645" spans="1:7" ht="25.5" x14ac:dyDescent="0.2">
      <c r="A2645" s="172" t="s">
        <v>6851</v>
      </c>
      <c r="B2645" s="172"/>
      <c r="C2645" s="173" t="s">
        <v>2276</v>
      </c>
      <c r="D2645" s="172" t="s">
        <v>51</v>
      </c>
      <c r="E2645" s="174">
        <v>10.6</v>
      </c>
      <c r="F2645" s="174">
        <v>2.99</v>
      </c>
      <c r="G2645" s="174">
        <v>13.59</v>
      </c>
    </row>
    <row r="2646" spans="1:7" x14ac:dyDescent="0.25">
      <c r="A2646" s="167" t="s">
        <v>6852</v>
      </c>
      <c r="B2646" s="168" t="s">
        <v>6853</v>
      </c>
      <c r="C2646" s="169"/>
      <c r="D2646" s="170"/>
      <c r="E2646" s="171"/>
      <c r="F2646" s="171"/>
      <c r="G2646" s="171"/>
    </row>
    <row r="2647" spans="1:7" ht="38.25" x14ac:dyDescent="0.2">
      <c r="A2647" s="172" t="s">
        <v>6854</v>
      </c>
      <c r="B2647" s="172"/>
      <c r="C2647" s="173" t="s">
        <v>6855</v>
      </c>
      <c r="D2647" s="172" t="s">
        <v>51</v>
      </c>
      <c r="E2647" s="174">
        <v>0.71</v>
      </c>
      <c r="F2647" s="174">
        <v>1.2</v>
      </c>
      <c r="G2647" s="174">
        <v>1.91</v>
      </c>
    </row>
    <row r="2648" spans="1:7" ht="38.25" x14ac:dyDescent="0.2">
      <c r="A2648" s="172" t="s">
        <v>6856</v>
      </c>
      <c r="B2648" s="172"/>
      <c r="C2648" s="173" t="s">
        <v>6857</v>
      </c>
      <c r="D2648" s="172" t="s">
        <v>51</v>
      </c>
      <c r="E2648" s="174">
        <v>1.0900000000000001</v>
      </c>
      <c r="F2648" s="174">
        <v>1.5</v>
      </c>
      <c r="G2648" s="174">
        <v>2.59</v>
      </c>
    </row>
    <row r="2649" spans="1:7" ht="38.25" x14ac:dyDescent="0.2">
      <c r="A2649" s="172" t="s">
        <v>6858</v>
      </c>
      <c r="B2649" s="172"/>
      <c r="C2649" s="173" t="s">
        <v>6859</v>
      </c>
      <c r="D2649" s="172" t="s">
        <v>51</v>
      </c>
      <c r="E2649" s="174">
        <v>1.69</v>
      </c>
      <c r="F2649" s="174">
        <v>1.79</v>
      </c>
      <c r="G2649" s="174">
        <v>3.48</v>
      </c>
    </row>
    <row r="2650" spans="1:7" ht="38.25" x14ac:dyDescent="0.2">
      <c r="A2650" s="172" t="s">
        <v>6860</v>
      </c>
      <c r="B2650" s="172"/>
      <c r="C2650" s="173" t="s">
        <v>6861</v>
      </c>
      <c r="D2650" s="172" t="s">
        <v>51</v>
      </c>
      <c r="E2650" s="174">
        <v>2.48</v>
      </c>
      <c r="F2650" s="174">
        <v>2.1</v>
      </c>
      <c r="G2650" s="174">
        <v>4.58</v>
      </c>
    </row>
    <row r="2651" spans="1:7" ht="38.25" x14ac:dyDescent="0.2">
      <c r="A2651" s="172" t="s">
        <v>6862</v>
      </c>
      <c r="B2651" s="172"/>
      <c r="C2651" s="173" t="s">
        <v>6863</v>
      </c>
      <c r="D2651" s="172" t="s">
        <v>51</v>
      </c>
      <c r="E2651" s="174">
        <v>5.41</v>
      </c>
      <c r="F2651" s="174">
        <v>2.4</v>
      </c>
      <c r="G2651" s="174">
        <v>7.81</v>
      </c>
    </row>
    <row r="2652" spans="1:7" x14ac:dyDescent="0.25">
      <c r="A2652" s="167" t="s">
        <v>6864</v>
      </c>
      <c r="B2652" s="168" t="s">
        <v>2277</v>
      </c>
      <c r="C2652" s="169"/>
      <c r="D2652" s="170"/>
      <c r="E2652" s="171"/>
      <c r="F2652" s="171"/>
      <c r="G2652" s="171"/>
    </row>
    <row r="2653" spans="1:7" ht="25.5" x14ac:dyDescent="0.2">
      <c r="A2653" s="172" t="s">
        <v>6865</v>
      </c>
      <c r="B2653" s="172"/>
      <c r="C2653" s="173" t="s">
        <v>2278</v>
      </c>
      <c r="D2653" s="172" t="s">
        <v>51</v>
      </c>
      <c r="E2653" s="174">
        <v>2.04</v>
      </c>
      <c r="F2653" s="174">
        <v>7.49</v>
      </c>
      <c r="G2653" s="174">
        <v>9.5299999999999994</v>
      </c>
    </row>
    <row r="2654" spans="1:7" x14ac:dyDescent="0.25">
      <c r="A2654" s="163" t="s">
        <v>2279</v>
      </c>
      <c r="B2654" s="164" t="s">
        <v>2280</v>
      </c>
      <c r="C2654" s="165"/>
      <c r="D2654" s="166"/>
      <c r="E2654" s="166"/>
      <c r="F2654" s="166"/>
      <c r="G2654" s="166"/>
    </row>
    <row r="2655" spans="1:7" x14ac:dyDescent="0.25">
      <c r="A2655" s="167" t="s">
        <v>6866</v>
      </c>
      <c r="B2655" s="168" t="s">
        <v>2281</v>
      </c>
      <c r="C2655" s="169"/>
      <c r="D2655" s="170"/>
      <c r="E2655" s="171"/>
      <c r="F2655" s="171"/>
      <c r="G2655" s="171"/>
    </row>
    <row r="2656" spans="1:7" ht="12.75" x14ac:dyDescent="0.2">
      <c r="A2656" s="172" t="s">
        <v>6867</v>
      </c>
      <c r="B2656" s="172"/>
      <c r="C2656" s="173" t="s">
        <v>2282</v>
      </c>
      <c r="D2656" s="172" t="s">
        <v>4</v>
      </c>
      <c r="E2656" s="174">
        <v>2.4900000000000002</v>
      </c>
      <c r="F2656" s="174">
        <v>7.49</v>
      </c>
      <c r="G2656" s="174">
        <v>9.98</v>
      </c>
    </row>
    <row r="2657" spans="1:7" ht="12.75" x14ac:dyDescent="0.2">
      <c r="A2657" s="172" t="s">
        <v>6868</v>
      </c>
      <c r="B2657" s="172"/>
      <c r="C2657" s="173" t="s">
        <v>2283</v>
      </c>
      <c r="D2657" s="172" t="s">
        <v>4</v>
      </c>
      <c r="E2657" s="174">
        <v>4.8899999999999997</v>
      </c>
      <c r="F2657" s="174">
        <v>7.49</v>
      </c>
      <c r="G2657" s="174">
        <v>12.38</v>
      </c>
    </row>
    <row r="2658" spans="1:7" ht="25.5" x14ac:dyDescent="0.2">
      <c r="A2658" s="172" t="s">
        <v>6869</v>
      </c>
      <c r="B2658" s="172"/>
      <c r="C2658" s="173" t="s">
        <v>2284</v>
      </c>
      <c r="D2658" s="172" t="s">
        <v>4</v>
      </c>
      <c r="E2658" s="174">
        <v>4.38</v>
      </c>
      <c r="F2658" s="174">
        <v>8.98</v>
      </c>
      <c r="G2658" s="174">
        <v>13.36</v>
      </c>
    </row>
    <row r="2659" spans="1:7" ht="12.75" x14ac:dyDescent="0.2">
      <c r="A2659" s="172" t="s">
        <v>6870</v>
      </c>
      <c r="B2659" s="172"/>
      <c r="C2659" s="173" t="s">
        <v>2285</v>
      </c>
      <c r="D2659" s="172" t="s">
        <v>4</v>
      </c>
      <c r="E2659" s="174">
        <v>2.69</v>
      </c>
      <c r="F2659" s="174">
        <v>7.49</v>
      </c>
      <c r="G2659" s="174">
        <v>10.18</v>
      </c>
    </row>
    <row r="2660" spans="1:7" x14ac:dyDescent="0.25">
      <c r="A2660" s="167" t="s">
        <v>6871</v>
      </c>
      <c r="B2660" s="168" t="s">
        <v>2286</v>
      </c>
      <c r="C2660" s="169"/>
      <c r="D2660" s="170"/>
      <c r="E2660" s="171"/>
      <c r="F2660" s="171"/>
      <c r="G2660" s="171"/>
    </row>
    <row r="2661" spans="1:7" ht="12.75" x14ac:dyDescent="0.2">
      <c r="A2661" s="172" t="s">
        <v>6872</v>
      </c>
      <c r="B2661" s="172"/>
      <c r="C2661" s="173" t="s">
        <v>2287</v>
      </c>
      <c r="D2661" s="172" t="s">
        <v>4</v>
      </c>
      <c r="E2661" s="174">
        <v>24.3</v>
      </c>
      <c r="F2661" s="174">
        <v>23.95</v>
      </c>
      <c r="G2661" s="174">
        <v>48.25</v>
      </c>
    </row>
    <row r="2662" spans="1:7" ht="25.5" x14ac:dyDescent="0.2">
      <c r="A2662" s="172" t="s">
        <v>6873</v>
      </c>
      <c r="B2662" s="172"/>
      <c r="C2662" s="173" t="s">
        <v>2288</v>
      </c>
      <c r="D2662" s="172" t="s">
        <v>4</v>
      </c>
      <c r="E2662" s="174">
        <v>8.16</v>
      </c>
      <c r="F2662" s="174">
        <v>8.98</v>
      </c>
      <c r="G2662" s="174">
        <v>17.14</v>
      </c>
    </row>
    <row r="2663" spans="1:7" ht="25.5" x14ac:dyDescent="0.2">
      <c r="A2663" s="172" t="s">
        <v>6874</v>
      </c>
      <c r="B2663" s="172"/>
      <c r="C2663" s="173" t="s">
        <v>2289</v>
      </c>
      <c r="D2663" s="172" t="s">
        <v>4</v>
      </c>
      <c r="E2663" s="174">
        <v>12.26</v>
      </c>
      <c r="F2663" s="174">
        <v>8.98</v>
      </c>
      <c r="G2663" s="174">
        <v>21.24</v>
      </c>
    </row>
    <row r="2664" spans="1:7" ht="25.5" x14ac:dyDescent="0.2">
      <c r="A2664" s="172" t="s">
        <v>6875</v>
      </c>
      <c r="B2664" s="172"/>
      <c r="C2664" s="173" t="s">
        <v>2290</v>
      </c>
      <c r="D2664" s="172" t="s">
        <v>4</v>
      </c>
      <c r="E2664" s="174">
        <v>17.579999999999998</v>
      </c>
      <c r="F2664" s="174">
        <v>8.98</v>
      </c>
      <c r="G2664" s="174">
        <v>26.56</v>
      </c>
    </row>
    <row r="2665" spans="1:7" ht="25.5" x14ac:dyDescent="0.2">
      <c r="A2665" s="172" t="s">
        <v>6876</v>
      </c>
      <c r="B2665" s="172"/>
      <c r="C2665" s="173" t="s">
        <v>2291</v>
      </c>
      <c r="D2665" s="172" t="s">
        <v>4</v>
      </c>
      <c r="E2665" s="174">
        <v>37.799999999999997</v>
      </c>
      <c r="F2665" s="174">
        <v>11.98</v>
      </c>
      <c r="G2665" s="174">
        <v>49.78</v>
      </c>
    </row>
    <row r="2666" spans="1:7" ht="25.5" x14ac:dyDescent="0.2">
      <c r="A2666" s="172" t="s">
        <v>6877</v>
      </c>
      <c r="B2666" s="172"/>
      <c r="C2666" s="173" t="s">
        <v>2292</v>
      </c>
      <c r="D2666" s="172" t="s">
        <v>4</v>
      </c>
      <c r="E2666" s="174">
        <v>109.41</v>
      </c>
      <c r="F2666" s="174">
        <v>11.98</v>
      </c>
      <c r="G2666" s="174">
        <v>121.39</v>
      </c>
    </row>
    <row r="2667" spans="1:7" ht="25.5" x14ac:dyDescent="0.2">
      <c r="A2667" s="172" t="s">
        <v>6878</v>
      </c>
      <c r="B2667" s="172"/>
      <c r="C2667" s="173" t="s">
        <v>2293</v>
      </c>
      <c r="D2667" s="172" t="s">
        <v>4</v>
      </c>
      <c r="E2667" s="174">
        <v>151.11000000000001</v>
      </c>
      <c r="F2667" s="174">
        <v>14.98</v>
      </c>
      <c r="G2667" s="174">
        <v>166.09</v>
      </c>
    </row>
    <row r="2668" spans="1:7" ht="25.5" x14ac:dyDescent="0.2">
      <c r="A2668" s="172" t="s">
        <v>6879</v>
      </c>
      <c r="B2668" s="172"/>
      <c r="C2668" s="173" t="s">
        <v>2294</v>
      </c>
      <c r="D2668" s="172" t="s">
        <v>4</v>
      </c>
      <c r="E2668" s="174">
        <v>25.91</v>
      </c>
      <c r="F2668" s="174">
        <v>26.96</v>
      </c>
      <c r="G2668" s="174">
        <v>52.87</v>
      </c>
    </row>
    <row r="2669" spans="1:7" ht="25.5" x14ac:dyDescent="0.2">
      <c r="A2669" s="172" t="s">
        <v>6880</v>
      </c>
      <c r="B2669" s="172"/>
      <c r="C2669" s="173" t="s">
        <v>2295</v>
      </c>
      <c r="D2669" s="172" t="s">
        <v>4</v>
      </c>
      <c r="E2669" s="174">
        <v>127.94</v>
      </c>
      <c r="F2669" s="174">
        <v>44.92</v>
      </c>
      <c r="G2669" s="174">
        <v>172.86</v>
      </c>
    </row>
    <row r="2670" spans="1:7" ht="38.25" x14ac:dyDescent="0.2">
      <c r="A2670" s="172" t="s">
        <v>6881</v>
      </c>
      <c r="B2670" s="172"/>
      <c r="C2670" s="173" t="s">
        <v>2296</v>
      </c>
      <c r="D2670" s="172" t="s">
        <v>4</v>
      </c>
      <c r="E2670" s="174">
        <v>127.49</v>
      </c>
      <c r="F2670" s="174">
        <v>8.98</v>
      </c>
      <c r="G2670" s="174">
        <v>136.47</v>
      </c>
    </row>
    <row r="2671" spans="1:7" ht="38.25" x14ac:dyDescent="0.2">
      <c r="A2671" s="172" t="s">
        <v>6882</v>
      </c>
      <c r="B2671" s="172"/>
      <c r="C2671" s="173" t="s">
        <v>2297</v>
      </c>
      <c r="D2671" s="172" t="s">
        <v>4</v>
      </c>
      <c r="E2671" s="174">
        <v>162.63</v>
      </c>
      <c r="F2671" s="174">
        <v>8.98</v>
      </c>
      <c r="G2671" s="174">
        <v>171.61</v>
      </c>
    </row>
    <row r="2672" spans="1:7" ht="38.25" x14ac:dyDescent="0.2">
      <c r="A2672" s="172" t="s">
        <v>6883</v>
      </c>
      <c r="B2672" s="172"/>
      <c r="C2672" s="173" t="s">
        <v>2298</v>
      </c>
      <c r="D2672" s="172" t="s">
        <v>4</v>
      </c>
      <c r="E2672" s="174">
        <v>217.28</v>
      </c>
      <c r="F2672" s="174">
        <v>8.98</v>
      </c>
      <c r="G2672" s="174">
        <v>226.26</v>
      </c>
    </row>
    <row r="2673" spans="1:7" ht="38.25" x14ac:dyDescent="0.2">
      <c r="A2673" s="172" t="s">
        <v>6884</v>
      </c>
      <c r="B2673" s="172"/>
      <c r="C2673" s="173" t="s">
        <v>2299</v>
      </c>
      <c r="D2673" s="172" t="s">
        <v>4</v>
      </c>
      <c r="E2673" s="174">
        <v>480.93</v>
      </c>
      <c r="F2673" s="174">
        <v>11.98</v>
      </c>
      <c r="G2673" s="174">
        <v>492.91</v>
      </c>
    </row>
    <row r="2674" spans="1:7" ht="25.5" x14ac:dyDescent="0.2">
      <c r="A2674" s="172" t="s">
        <v>6885</v>
      </c>
      <c r="B2674" s="172"/>
      <c r="C2674" s="173" t="s">
        <v>2300</v>
      </c>
      <c r="D2674" s="172" t="s">
        <v>4</v>
      </c>
      <c r="E2674" s="174">
        <v>17.47</v>
      </c>
      <c r="F2674" s="174">
        <v>8.98</v>
      </c>
      <c r="G2674" s="174">
        <v>26.45</v>
      </c>
    </row>
    <row r="2675" spans="1:7" ht="25.5" x14ac:dyDescent="0.2">
      <c r="A2675" s="172" t="s">
        <v>6886</v>
      </c>
      <c r="B2675" s="172"/>
      <c r="C2675" s="173" t="s">
        <v>2301</v>
      </c>
      <c r="D2675" s="172" t="s">
        <v>4</v>
      </c>
      <c r="E2675" s="174">
        <v>48.34</v>
      </c>
      <c r="F2675" s="174">
        <v>8.98</v>
      </c>
      <c r="G2675" s="174">
        <v>57.32</v>
      </c>
    </row>
    <row r="2676" spans="1:7" ht="25.5" x14ac:dyDescent="0.2">
      <c r="A2676" s="172" t="s">
        <v>6887</v>
      </c>
      <c r="B2676" s="172"/>
      <c r="C2676" s="173" t="s">
        <v>2302</v>
      </c>
      <c r="D2676" s="172" t="s">
        <v>4</v>
      </c>
      <c r="E2676" s="174">
        <v>145.28</v>
      </c>
      <c r="F2676" s="174">
        <v>11.98</v>
      </c>
      <c r="G2676" s="174">
        <v>157.26</v>
      </c>
    </row>
    <row r="2677" spans="1:7" x14ac:dyDescent="0.25">
      <c r="A2677" s="167" t="s">
        <v>6888</v>
      </c>
      <c r="B2677" s="168" t="s">
        <v>2303</v>
      </c>
      <c r="C2677" s="169"/>
      <c r="D2677" s="170"/>
      <c r="E2677" s="171"/>
      <c r="F2677" s="171"/>
      <c r="G2677" s="171"/>
    </row>
    <row r="2678" spans="1:7" ht="25.5" x14ac:dyDescent="0.2">
      <c r="A2678" s="172" t="s">
        <v>6889</v>
      </c>
      <c r="B2678" s="172"/>
      <c r="C2678" s="173" t="s">
        <v>2304</v>
      </c>
      <c r="D2678" s="172" t="s">
        <v>134</v>
      </c>
      <c r="E2678" s="174">
        <v>12.04</v>
      </c>
      <c r="F2678" s="174">
        <v>8.98</v>
      </c>
      <c r="G2678" s="174">
        <v>21.02</v>
      </c>
    </row>
    <row r="2679" spans="1:7" ht="12.75" x14ac:dyDescent="0.2">
      <c r="A2679" s="172" t="s">
        <v>6890</v>
      </c>
      <c r="B2679" s="172"/>
      <c r="C2679" s="173" t="s">
        <v>2305</v>
      </c>
      <c r="D2679" s="172" t="s">
        <v>4</v>
      </c>
      <c r="E2679" s="174">
        <v>17.78</v>
      </c>
      <c r="F2679" s="174">
        <v>8.98</v>
      </c>
      <c r="G2679" s="174">
        <v>26.76</v>
      </c>
    </row>
    <row r="2680" spans="1:7" ht="12.75" x14ac:dyDescent="0.2">
      <c r="A2680" s="172" t="s">
        <v>6891</v>
      </c>
      <c r="B2680" s="172"/>
      <c r="C2680" s="173" t="s">
        <v>2312</v>
      </c>
      <c r="D2680" s="172" t="s">
        <v>4</v>
      </c>
      <c r="E2680" s="174">
        <v>39.15</v>
      </c>
      <c r="F2680" s="174">
        <v>8.98</v>
      </c>
      <c r="G2680" s="174">
        <v>48.13</v>
      </c>
    </row>
    <row r="2681" spans="1:7" ht="25.5" x14ac:dyDescent="0.2">
      <c r="A2681" s="172" t="s">
        <v>6892</v>
      </c>
      <c r="B2681" s="172"/>
      <c r="C2681" s="173" t="s">
        <v>2307</v>
      </c>
      <c r="D2681" s="172" t="s">
        <v>134</v>
      </c>
      <c r="E2681" s="174">
        <v>151.09</v>
      </c>
      <c r="F2681" s="174">
        <v>8.98</v>
      </c>
      <c r="G2681" s="174">
        <v>160.07</v>
      </c>
    </row>
    <row r="2682" spans="1:7" ht="25.5" x14ac:dyDescent="0.2">
      <c r="A2682" s="172" t="s">
        <v>6893</v>
      </c>
      <c r="B2682" s="172"/>
      <c r="C2682" s="173" t="s">
        <v>2306</v>
      </c>
      <c r="D2682" s="172" t="s">
        <v>134</v>
      </c>
      <c r="E2682" s="174">
        <v>155.83000000000001</v>
      </c>
      <c r="F2682" s="174">
        <v>8.98</v>
      </c>
      <c r="G2682" s="174">
        <v>164.81</v>
      </c>
    </row>
    <row r="2683" spans="1:7" ht="25.5" x14ac:dyDescent="0.2">
      <c r="A2683" s="172" t="s">
        <v>6894</v>
      </c>
      <c r="B2683" s="172"/>
      <c r="C2683" s="173" t="s">
        <v>2308</v>
      </c>
      <c r="D2683" s="172" t="s">
        <v>134</v>
      </c>
      <c r="E2683" s="174">
        <v>11.2</v>
      </c>
      <c r="F2683" s="174">
        <v>8.98</v>
      </c>
      <c r="G2683" s="174">
        <v>20.18</v>
      </c>
    </row>
    <row r="2684" spans="1:7" ht="25.5" x14ac:dyDescent="0.2">
      <c r="A2684" s="172" t="s">
        <v>6895</v>
      </c>
      <c r="B2684" s="172"/>
      <c r="C2684" s="173" t="s">
        <v>2311</v>
      </c>
      <c r="D2684" s="172" t="s">
        <v>134</v>
      </c>
      <c r="E2684" s="174">
        <v>176.82</v>
      </c>
      <c r="F2684" s="174">
        <v>8.98</v>
      </c>
      <c r="G2684" s="174">
        <v>185.8</v>
      </c>
    </row>
    <row r="2685" spans="1:7" ht="25.5" x14ac:dyDescent="0.2">
      <c r="A2685" s="172" t="s">
        <v>6896</v>
      </c>
      <c r="B2685" s="172"/>
      <c r="C2685" s="173" t="s">
        <v>2310</v>
      </c>
      <c r="D2685" s="172" t="s">
        <v>134</v>
      </c>
      <c r="E2685" s="174">
        <v>305.24</v>
      </c>
      <c r="F2685" s="174">
        <v>8.98</v>
      </c>
      <c r="G2685" s="174">
        <v>314.22000000000003</v>
      </c>
    </row>
    <row r="2686" spans="1:7" ht="25.5" x14ac:dyDescent="0.2">
      <c r="A2686" s="172" t="s">
        <v>6897</v>
      </c>
      <c r="B2686" s="172"/>
      <c r="C2686" s="173" t="s">
        <v>2309</v>
      </c>
      <c r="D2686" s="172" t="s">
        <v>134</v>
      </c>
      <c r="E2686" s="174">
        <v>625.78</v>
      </c>
      <c r="F2686" s="174">
        <v>8.98</v>
      </c>
      <c r="G2686" s="174">
        <v>634.76</v>
      </c>
    </row>
    <row r="2687" spans="1:7" ht="38.25" x14ac:dyDescent="0.2">
      <c r="A2687" s="172" t="s">
        <v>6898</v>
      </c>
      <c r="B2687" s="172"/>
      <c r="C2687" s="173" t="s">
        <v>2313</v>
      </c>
      <c r="D2687" s="172" t="s">
        <v>4</v>
      </c>
      <c r="E2687" s="174">
        <v>7.61</v>
      </c>
      <c r="F2687" s="174">
        <v>8.98</v>
      </c>
      <c r="G2687" s="174">
        <v>16.59</v>
      </c>
    </row>
    <row r="2688" spans="1:7" ht="12.75" x14ac:dyDescent="0.2">
      <c r="A2688" s="172" t="s">
        <v>6899</v>
      </c>
      <c r="B2688" s="172"/>
      <c r="C2688" s="173" t="s">
        <v>2314</v>
      </c>
      <c r="D2688" s="172" t="s">
        <v>134</v>
      </c>
      <c r="E2688" s="174">
        <v>7.67</v>
      </c>
      <c r="F2688" s="174">
        <v>8.98</v>
      </c>
      <c r="G2688" s="174">
        <v>16.649999999999999</v>
      </c>
    </row>
    <row r="2689" spans="1:7" ht="12.75" x14ac:dyDescent="0.2">
      <c r="A2689" s="172" t="s">
        <v>6900</v>
      </c>
      <c r="B2689" s="172"/>
      <c r="C2689" s="173" t="s">
        <v>2315</v>
      </c>
      <c r="D2689" s="172" t="s">
        <v>134</v>
      </c>
      <c r="E2689" s="174">
        <v>11.21</v>
      </c>
      <c r="F2689" s="174">
        <v>8.98</v>
      </c>
      <c r="G2689" s="174">
        <v>20.190000000000001</v>
      </c>
    </row>
    <row r="2690" spans="1:7" ht="12.75" x14ac:dyDescent="0.2">
      <c r="A2690" s="172" t="s">
        <v>6901</v>
      </c>
      <c r="B2690" s="172"/>
      <c r="C2690" s="173" t="s">
        <v>2316</v>
      </c>
      <c r="D2690" s="172" t="s">
        <v>134</v>
      </c>
      <c r="E2690" s="174">
        <v>12.43</v>
      </c>
      <c r="F2690" s="174">
        <v>8.98</v>
      </c>
      <c r="G2690" s="174">
        <v>21.41</v>
      </c>
    </row>
    <row r="2691" spans="1:7" ht="25.5" x14ac:dyDescent="0.2">
      <c r="A2691" s="172" t="s">
        <v>6902</v>
      </c>
      <c r="B2691" s="172"/>
      <c r="C2691" s="173" t="s">
        <v>2317</v>
      </c>
      <c r="D2691" s="172" t="s">
        <v>134</v>
      </c>
      <c r="E2691" s="174">
        <v>12.41</v>
      </c>
      <c r="F2691" s="174">
        <v>8.98</v>
      </c>
      <c r="G2691" s="174">
        <v>21.39</v>
      </c>
    </row>
    <row r="2692" spans="1:7" ht="25.5" x14ac:dyDescent="0.2">
      <c r="A2692" s="172" t="s">
        <v>6903</v>
      </c>
      <c r="B2692" s="172"/>
      <c r="C2692" s="173" t="s">
        <v>2318</v>
      </c>
      <c r="D2692" s="172" t="s">
        <v>134</v>
      </c>
      <c r="E2692" s="174">
        <v>17.329999999999998</v>
      </c>
      <c r="F2692" s="174">
        <v>8.98</v>
      </c>
      <c r="G2692" s="174">
        <v>26.31</v>
      </c>
    </row>
    <row r="2693" spans="1:7" x14ac:dyDescent="0.25">
      <c r="A2693" s="167" t="s">
        <v>6904</v>
      </c>
      <c r="B2693" s="168" t="s">
        <v>2319</v>
      </c>
      <c r="C2693" s="169"/>
      <c r="D2693" s="170"/>
      <c r="E2693" s="171"/>
      <c r="F2693" s="171"/>
      <c r="G2693" s="171"/>
    </row>
    <row r="2694" spans="1:7" ht="12.75" x14ac:dyDescent="0.2">
      <c r="A2694" s="172" t="s">
        <v>6905</v>
      </c>
      <c r="B2694" s="172"/>
      <c r="C2694" s="173" t="s">
        <v>2320</v>
      </c>
      <c r="D2694" s="172" t="s">
        <v>134</v>
      </c>
      <c r="E2694" s="174">
        <v>5.28</v>
      </c>
      <c r="F2694" s="174">
        <v>10.18</v>
      </c>
      <c r="G2694" s="174">
        <v>15.46</v>
      </c>
    </row>
    <row r="2695" spans="1:7" ht="12.75" x14ac:dyDescent="0.2">
      <c r="A2695" s="172" t="s">
        <v>6906</v>
      </c>
      <c r="B2695" s="172"/>
      <c r="C2695" s="173" t="s">
        <v>2321</v>
      </c>
      <c r="D2695" s="172" t="s">
        <v>134</v>
      </c>
      <c r="E2695" s="174">
        <v>11.26</v>
      </c>
      <c r="F2695" s="174">
        <v>10.48</v>
      </c>
      <c r="G2695" s="174">
        <v>21.74</v>
      </c>
    </row>
    <row r="2696" spans="1:7" ht="12.75" x14ac:dyDescent="0.2">
      <c r="A2696" s="172" t="s">
        <v>6907</v>
      </c>
      <c r="B2696" s="172"/>
      <c r="C2696" s="173" t="s">
        <v>2322</v>
      </c>
      <c r="D2696" s="172" t="s">
        <v>134</v>
      </c>
      <c r="E2696" s="174">
        <v>15.76</v>
      </c>
      <c r="F2696" s="174">
        <v>14.98</v>
      </c>
      <c r="G2696" s="174">
        <v>30.74</v>
      </c>
    </row>
    <row r="2697" spans="1:7" ht="12.75" x14ac:dyDescent="0.2">
      <c r="A2697" s="172" t="s">
        <v>6908</v>
      </c>
      <c r="B2697" s="172"/>
      <c r="C2697" s="173" t="s">
        <v>2323</v>
      </c>
      <c r="D2697" s="172" t="s">
        <v>134</v>
      </c>
      <c r="E2697" s="174">
        <v>7.23</v>
      </c>
      <c r="F2697" s="174">
        <v>8.08</v>
      </c>
      <c r="G2697" s="174">
        <v>15.31</v>
      </c>
    </row>
    <row r="2698" spans="1:7" ht="12.75" x14ac:dyDescent="0.2">
      <c r="A2698" s="172" t="s">
        <v>6909</v>
      </c>
      <c r="B2698" s="172"/>
      <c r="C2698" s="173" t="s">
        <v>2324</v>
      </c>
      <c r="D2698" s="172" t="s">
        <v>134</v>
      </c>
      <c r="E2698" s="174">
        <v>10.5</v>
      </c>
      <c r="F2698" s="174">
        <v>13.47</v>
      </c>
      <c r="G2698" s="174">
        <v>23.97</v>
      </c>
    </row>
    <row r="2699" spans="1:7" ht="25.5" x14ac:dyDescent="0.2">
      <c r="A2699" s="172" t="s">
        <v>6910</v>
      </c>
      <c r="B2699" s="172"/>
      <c r="C2699" s="173" t="s">
        <v>2325</v>
      </c>
      <c r="D2699" s="172" t="s">
        <v>134</v>
      </c>
      <c r="E2699" s="174">
        <v>9.3699999999999992</v>
      </c>
      <c r="F2699" s="174">
        <v>11.37</v>
      </c>
      <c r="G2699" s="174">
        <v>20.74</v>
      </c>
    </row>
    <row r="2700" spans="1:7" ht="25.5" x14ac:dyDescent="0.2">
      <c r="A2700" s="172" t="s">
        <v>6911</v>
      </c>
      <c r="B2700" s="172"/>
      <c r="C2700" s="173" t="s">
        <v>2326</v>
      </c>
      <c r="D2700" s="172" t="s">
        <v>134</v>
      </c>
      <c r="E2700" s="174">
        <v>12.6</v>
      </c>
      <c r="F2700" s="174">
        <v>13.47</v>
      </c>
      <c r="G2700" s="174">
        <v>26.07</v>
      </c>
    </row>
    <row r="2701" spans="1:7" ht="25.5" x14ac:dyDescent="0.2">
      <c r="A2701" s="172" t="s">
        <v>6912</v>
      </c>
      <c r="B2701" s="172"/>
      <c r="C2701" s="173" t="s">
        <v>2327</v>
      </c>
      <c r="D2701" s="172" t="s">
        <v>134</v>
      </c>
      <c r="E2701" s="174">
        <v>16.84</v>
      </c>
      <c r="F2701" s="174">
        <v>14.98</v>
      </c>
      <c r="G2701" s="174">
        <v>31.82</v>
      </c>
    </row>
    <row r="2702" spans="1:7" ht="12.75" x14ac:dyDescent="0.2">
      <c r="A2702" s="172" t="s">
        <v>6913</v>
      </c>
      <c r="B2702" s="172"/>
      <c r="C2702" s="173" t="s">
        <v>2328</v>
      </c>
      <c r="D2702" s="172" t="s">
        <v>134</v>
      </c>
      <c r="E2702" s="174">
        <v>22.39</v>
      </c>
      <c r="F2702" s="174">
        <v>10.48</v>
      </c>
      <c r="G2702" s="174">
        <v>32.869999999999997</v>
      </c>
    </row>
    <row r="2703" spans="1:7" ht="12.75" x14ac:dyDescent="0.2">
      <c r="A2703" s="172" t="s">
        <v>6914</v>
      </c>
      <c r="B2703" s="172"/>
      <c r="C2703" s="173" t="s">
        <v>2329</v>
      </c>
      <c r="D2703" s="172" t="s">
        <v>134</v>
      </c>
      <c r="E2703" s="174">
        <v>17.53</v>
      </c>
      <c r="F2703" s="174">
        <v>10.48</v>
      </c>
      <c r="G2703" s="174">
        <v>28.01</v>
      </c>
    </row>
    <row r="2704" spans="1:7" ht="12.75" x14ac:dyDescent="0.2">
      <c r="A2704" s="172" t="s">
        <v>6915</v>
      </c>
      <c r="B2704" s="172"/>
      <c r="C2704" s="173" t="s">
        <v>2330</v>
      </c>
      <c r="D2704" s="172" t="s">
        <v>134</v>
      </c>
      <c r="E2704" s="174">
        <v>7.62</v>
      </c>
      <c r="F2704" s="174">
        <v>7.49</v>
      </c>
      <c r="G2704" s="174">
        <v>15.11</v>
      </c>
    </row>
    <row r="2705" spans="1:7" ht="25.5" x14ac:dyDescent="0.2">
      <c r="A2705" s="172" t="s">
        <v>6916</v>
      </c>
      <c r="B2705" s="172"/>
      <c r="C2705" s="173" t="s">
        <v>2331</v>
      </c>
      <c r="D2705" s="172" t="s">
        <v>134</v>
      </c>
      <c r="E2705" s="174">
        <v>53.11</v>
      </c>
      <c r="F2705" s="174">
        <v>11.37</v>
      </c>
      <c r="G2705" s="174">
        <v>64.48</v>
      </c>
    </row>
    <row r="2706" spans="1:7" ht="25.5" x14ac:dyDescent="0.2">
      <c r="A2706" s="172" t="s">
        <v>6917</v>
      </c>
      <c r="B2706" s="172"/>
      <c r="C2706" s="173" t="s">
        <v>2332</v>
      </c>
      <c r="D2706" s="172" t="s">
        <v>4</v>
      </c>
      <c r="E2706" s="174">
        <v>30.7</v>
      </c>
      <c r="F2706" s="174">
        <v>8.98</v>
      </c>
      <c r="G2706" s="174">
        <v>39.68</v>
      </c>
    </row>
    <row r="2707" spans="1:7" ht="25.5" x14ac:dyDescent="0.2">
      <c r="A2707" s="172" t="s">
        <v>6918</v>
      </c>
      <c r="B2707" s="172"/>
      <c r="C2707" s="173" t="s">
        <v>2333</v>
      </c>
      <c r="D2707" s="172" t="s">
        <v>4</v>
      </c>
      <c r="E2707" s="174">
        <v>63.76</v>
      </c>
      <c r="F2707" s="174">
        <v>14.98</v>
      </c>
      <c r="G2707" s="174">
        <v>78.739999999999995</v>
      </c>
    </row>
    <row r="2708" spans="1:7" x14ac:dyDescent="0.25">
      <c r="A2708" s="167" t="s">
        <v>6919</v>
      </c>
      <c r="B2708" s="168" t="s">
        <v>2334</v>
      </c>
      <c r="C2708" s="169"/>
      <c r="D2708" s="170"/>
      <c r="E2708" s="171"/>
      <c r="F2708" s="171"/>
      <c r="G2708" s="171"/>
    </row>
    <row r="2709" spans="1:7" ht="12.75" x14ac:dyDescent="0.2">
      <c r="A2709" s="172" t="s">
        <v>6920</v>
      </c>
      <c r="B2709" s="172"/>
      <c r="C2709" s="173" t="s">
        <v>2335</v>
      </c>
      <c r="D2709" s="172" t="s">
        <v>134</v>
      </c>
      <c r="E2709" s="174">
        <v>12.67</v>
      </c>
      <c r="F2709" s="174">
        <v>14.98</v>
      </c>
      <c r="G2709" s="174">
        <v>27.65</v>
      </c>
    </row>
    <row r="2710" spans="1:7" ht="12.75" x14ac:dyDescent="0.2">
      <c r="A2710" s="172" t="s">
        <v>6921</v>
      </c>
      <c r="B2710" s="172"/>
      <c r="C2710" s="173" t="s">
        <v>2336</v>
      </c>
      <c r="D2710" s="172" t="s">
        <v>134</v>
      </c>
      <c r="E2710" s="174">
        <v>13.38</v>
      </c>
      <c r="F2710" s="174">
        <v>14.98</v>
      </c>
      <c r="G2710" s="174">
        <v>28.36</v>
      </c>
    </row>
    <row r="2711" spans="1:7" ht="12.75" x14ac:dyDescent="0.2">
      <c r="A2711" s="172" t="s">
        <v>6922</v>
      </c>
      <c r="B2711" s="172"/>
      <c r="C2711" s="173" t="s">
        <v>2337</v>
      </c>
      <c r="D2711" s="172" t="s">
        <v>134</v>
      </c>
      <c r="E2711" s="174">
        <v>17.64</v>
      </c>
      <c r="F2711" s="174">
        <v>14.98</v>
      </c>
      <c r="G2711" s="174">
        <v>32.619999999999997</v>
      </c>
    </row>
    <row r="2712" spans="1:7" ht="12.75" x14ac:dyDescent="0.2">
      <c r="A2712" s="172" t="s">
        <v>6923</v>
      </c>
      <c r="B2712" s="172"/>
      <c r="C2712" s="173" t="s">
        <v>2338</v>
      </c>
      <c r="D2712" s="172" t="s">
        <v>134</v>
      </c>
      <c r="E2712" s="174">
        <v>23.05</v>
      </c>
      <c r="F2712" s="174">
        <v>14.98</v>
      </c>
      <c r="G2712" s="174">
        <v>38.03</v>
      </c>
    </row>
    <row r="2713" spans="1:7" ht="12.75" x14ac:dyDescent="0.2">
      <c r="A2713" s="172" t="s">
        <v>6924</v>
      </c>
      <c r="B2713" s="172"/>
      <c r="C2713" s="173" t="s">
        <v>2339</v>
      </c>
      <c r="D2713" s="172" t="s">
        <v>134</v>
      </c>
      <c r="E2713" s="174">
        <v>35.299999999999997</v>
      </c>
      <c r="F2713" s="174">
        <v>14.98</v>
      </c>
      <c r="G2713" s="174">
        <v>50.28</v>
      </c>
    </row>
    <row r="2714" spans="1:7" ht="12.75" x14ac:dyDescent="0.2">
      <c r="A2714" s="172" t="s">
        <v>6925</v>
      </c>
      <c r="B2714" s="172"/>
      <c r="C2714" s="173" t="s">
        <v>2340</v>
      </c>
      <c r="D2714" s="172" t="s">
        <v>134</v>
      </c>
      <c r="E2714" s="174">
        <v>53.24</v>
      </c>
      <c r="F2714" s="174">
        <v>14.98</v>
      </c>
      <c r="G2714" s="174">
        <v>68.22</v>
      </c>
    </row>
    <row r="2715" spans="1:7" ht="12.75" x14ac:dyDescent="0.2">
      <c r="A2715" s="172" t="s">
        <v>6926</v>
      </c>
      <c r="B2715" s="172"/>
      <c r="C2715" s="173" t="s">
        <v>2341</v>
      </c>
      <c r="D2715" s="172" t="s">
        <v>134</v>
      </c>
      <c r="E2715" s="174">
        <v>128.9</v>
      </c>
      <c r="F2715" s="174">
        <v>14.98</v>
      </c>
      <c r="G2715" s="174">
        <v>143.88</v>
      </c>
    </row>
    <row r="2716" spans="1:7" ht="12.75" x14ac:dyDescent="0.2">
      <c r="A2716" s="172" t="s">
        <v>6927</v>
      </c>
      <c r="B2716" s="172"/>
      <c r="C2716" s="173" t="s">
        <v>2342</v>
      </c>
      <c r="D2716" s="172" t="s">
        <v>134</v>
      </c>
      <c r="E2716" s="174">
        <v>149.41999999999999</v>
      </c>
      <c r="F2716" s="174">
        <v>14.98</v>
      </c>
      <c r="G2716" s="174">
        <v>164.4</v>
      </c>
    </row>
    <row r="2717" spans="1:7" ht="12.75" x14ac:dyDescent="0.2">
      <c r="A2717" s="172" t="s">
        <v>6928</v>
      </c>
      <c r="B2717" s="172"/>
      <c r="C2717" s="173" t="s">
        <v>2343</v>
      </c>
      <c r="D2717" s="172" t="s">
        <v>134</v>
      </c>
      <c r="E2717" s="174">
        <v>207.95</v>
      </c>
      <c r="F2717" s="174">
        <v>14.98</v>
      </c>
      <c r="G2717" s="174">
        <v>222.93</v>
      </c>
    </row>
    <row r="2718" spans="1:7" ht="12.75" x14ac:dyDescent="0.2">
      <c r="A2718" s="172" t="s">
        <v>6929</v>
      </c>
      <c r="B2718" s="172"/>
      <c r="C2718" s="173" t="s">
        <v>2344</v>
      </c>
      <c r="D2718" s="172" t="s">
        <v>134</v>
      </c>
      <c r="E2718" s="174">
        <v>8.7200000000000006</v>
      </c>
      <c r="F2718" s="174">
        <v>14.98</v>
      </c>
      <c r="G2718" s="174">
        <v>23.7</v>
      </c>
    </row>
    <row r="2719" spans="1:7" ht="12.75" x14ac:dyDescent="0.2">
      <c r="A2719" s="172" t="s">
        <v>6930</v>
      </c>
      <c r="B2719" s="172"/>
      <c r="C2719" s="173" t="s">
        <v>2345</v>
      </c>
      <c r="D2719" s="172" t="s">
        <v>134</v>
      </c>
      <c r="E2719" s="174">
        <v>10</v>
      </c>
      <c r="F2719" s="174">
        <v>14.98</v>
      </c>
      <c r="G2719" s="174">
        <v>24.98</v>
      </c>
    </row>
    <row r="2720" spans="1:7" x14ac:dyDescent="0.25">
      <c r="A2720" s="167" t="s">
        <v>6931</v>
      </c>
      <c r="B2720" s="168" t="s">
        <v>2346</v>
      </c>
      <c r="C2720" s="169"/>
      <c r="D2720" s="170"/>
      <c r="E2720" s="171"/>
      <c r="F2720" s="171"/>
      <c r="G2720" s="171"/>
    </row>
    <row r="2721" spans="1:7" ht="12.75" x14ac:dyDescent="0.2">
      <c r="A2721" s="172" t="s">
        <v>6932</v>
      </c>
      <c r="B2721" s="172"/>
      <c r="C2721" s="173" t="s">
        <v>2347</v>
      </c>
      <c r="D2721" s="172" t="s">
        <v>4</v>
      </c>
      <c r="E2721" s="174">
        <v>1.76</v>
      </c>
      <c r="F2721" s="174">
        <v>7.49</v>
      </c>
      <c r="G2721" s="174">
        <v>9.25</v>
      </c>
    </row>
    <row r="2722" spans="1:7" ht="12.75" x14ac:dyDescent="0.2">
      <c r="A2722" s="172" t="s">
        <v>6933</v>
      </c>
      <c r="B2722" s="172"/>
      <c r="C2722" s="173" t="s">
        <v>2348</v>
      </c>
      <c r="D2722" s="172" t="s">
        <v>4</v>
      </c>
      <c r="E2722" s="174">
        <v>4.17</v>
      </c>
      <c r="F2722" s="174">
        <v>7.49</v>
      </c>
      <c r="G2722" s="174">
        <v>11.66</v>
      </c>
    </row>
    <row r="2723" spans="1:7" ht="12.75" x14ac:dyDescent="0.2">
      <c r="A2723" s="172" t="s">
        <v>6934</v>
      </c>
      <c r="B2723" s="172"/>
      <c r="C2723" s="173" t="s">
        <v>2349</v>
      </c>
      <c r="D2723" s="172" t="s">
        <v>4</v>
      </c>
      <c r="E2723" s="174">
        <v>4.63</v>
      </c>
      <c r="F2723" s="174">
        <v>7.49</v>
      </c>
      <c r="G2723" s="174">
        <v>12.12</v>
      </c>
    </row>
    <row r="2724" spans="1:7" x14ac:dyDescent="0.25">
      <c r="A2724" s="167" t="s">
        <v>6935</v>
      </c>
      <c r="B2724" s="168" t="s">
        <v>2350</v>
      </c>
      <c r="C2724" s="169"/>
      <c r="D2724" s="170"/>
      <c r="E2724" s="171"/>
      <c r="F2724" s="171"/>
      <c r="G2724" s="171"/>
    </row>
    <row r="2725" spans="1:7" ht="12.75" x14ac:dyDescent="0.2">
      <c r="A2725" s="172" t="s">
        <v>6936</v>
      </c>
      <c r="B2725" s="172"/>
      <c r="C2725" s="173" t="s">
        <v>2352</v>
      </c>
      <c r="D2725" s="172" t="s">
        <v>4</v>
      </c>
      <c r="E2725" s="174">
        <v>142.21</v>
      </c>
      <c r="F2725" s="174">
        <v>14.98</v>
      </c>
      <c r="G2725" s="174">
        <v>157.19</v>
      </c>
    </row>
    <row r="2726" spans="1:7" ht="12.75" x14ac:dyDescent="0.2">
      <c r="A2726" s="172" t="s">
        <v>6937</v>
      </c>
      <c r="B2726" s="172"/>
      <c r="C2726" s="173" t="s">
        <v>2351</v>
      </c>
      <c r="D2726" s="172" t="s">
        <v>4</v>
      </c>
      <c r="E2726" s="174">
        <v>150.22</v>
      </c>
      <c r="F2726" s="174">
        <v>14.98</v>
      </c>
      <c r="G2726" s="174">
        <v>165.2</v>
      </c>
    </row>
    <row r="2727" spans="1:7" ht="12.75" x14ac:dyDescent="0.2">
      <c r="A2727" s="172" t="s">
        <v>6938</v>
      </c>
      <c r="B2727" s="172"/>
      <c r="C2727" s="173" t="s">
        <v>2353</v>
      </c>
      <c r="D2727" s="172" t="s">
        <v>4</v>
      </c>
      <c r="E2727" s="174">
        <v>163.33000000000001</v>
      </c>
      <c r="F2727" s="174">
        <v>14.98</v>
      </c>
      <c r="G2727" s="174">
        <v>178.31</v>
      </c>
    </row>
    <row r="2728" spans="1:7" ht="12.75" x14ac:dyDescent="0.2">
      <c r="A2728" s="172" t="s">
        <v>6939</v>
      </c>
      <c r="B2728" s="172"/>
      <c r="C2728" s="173" t="s">
        <v>2355</v>
      </c>
      <c r="D2728" s="172" t="s">
        <v>4</v>
      </c>
      <c r="E2728" s="174">
        <v>153.01</v>
      </c>
      <c r="F2728" s="174">
        <v>14.98</v>
      </c>
      <c r="G2728" s="174">
        <v>167.99</v>
      </c>
    </row>
    <row r="2729" spans="1:7" ht="12.75" x14ac:dyDescent="0.2">
      <c r="A2729" s="172" t="s">
        <v>6940</v>
      </c>
      <c r="B2729" s="172"/>
      <c r="C2729" s="173" t="s">
        <v>2356</v>
      </c>
      <c r="D2729" s="172" t="s">
        <v>4</v>
      </c>
      <c r="E2729" s="174">
        <v>204.27</v>
      </c>
      <c r="F2729" s="174">
        <v>14.98</v>
      </c>
      <c r="G2729" s="174">
        <v>219.25</v>
      </c>
    </row>
    <row r="2730" spans="1:7" ht="12.75" x14ac:dyDescent="0.2">
      <c r="A2730" s="172" t="s">
        <v>6941</v>
      </c>
      <c r="B2730" s="172"/>
      <c r="C2730" s="173" t="s">
        <v>2357</v>
      </c>
      <c r="D2730" s="172" t="s">
        <v>4</v>
      </c>
      <c r="E2730" s="174">
        <v>288.29000000000002</v>
      </c>
      <c r="F2730" s="174">
        <v>14.98</v>
      </c>
      <c r="G2730" s="174">
        <v>303.27</v>
      </c>
    </row>
    <row r="2731" spans="1:7" ht="12.75" x14ac:dyDescent="0.2">
      <c r="A2731" s="172" t="s">
        <v>6942</v>
      </c>
      <c r="B2731" s="172"/>
      <c r="C2731" s="173" t="s">
        <v>2359</v>
      </c>
      <c r="D2731" s="172" t="s">
        <v>4</v>
      </c>
      <c r="E2731" s="174">
        <v>376.17</v>
      </c>
      <c r="F2731" s="174">
        <v>14.98</v>
      </c>
      <c r="G2731" s="174">
        <v>391.15</v>
      </c>
    </row>
    <row r="2732" spans="1:7" ht="12.75" x14ac:dyDescent="0.2">
      <c r="A2732" s="172" t="s">
        <v>6943</v>
      </c>
      <c r="B2732" s="172"/>
      <c r="C2732" s="173" t="s">
        <v>2358</v>
      </c>
      <c r="D2732" s="172" t="s">
        <v>4</v>
      </c>
      <c r="E2732" s="174">
        <v>488.86</v>
      </c>
      <c r="F2732" s="174">
        <v>14.98</v>
      </c>
      <c r="G2732" s="174">
        <v>503.84</v>
      </c>
    </row>
    <row r="2733" spans="1:7" ht="12.75" x14ac:dyDescent="0.2">
      <c r="A2733" s="172" t="s">
        <v>19381</v>
      </c>
      <c r="B2733" s="172"/>
      <c r="C2733" s="173" t="s">
        <v>19382</v>
      </c>
      <c r="D2733" s="172" t="s">
        <v>4</v>
      </c>
      <c r="E2733" s="174">
        <v>643.70000000000005</v>
      </c>
      <c r="F2733" s="174">
        <v>14.98</v>
      </c>
      <c r="G2733" s="174">
        <v>658.68</v>
      </c>
    </row>
    <row r="2734" spans="1:7" ht="12.75" x14ac:dyDescent="0.2">
      <c r="A2734" s="172" t="s">
        <v>6944</v>
      </c>
      <c r="B2734" s="172"/>
      <c r="C2734" s="173" t="s">
        <v>2354</v>
      </c>
      <c r="D2734" s="172" t="s">
        <v>4</v>
      </c>
      <c r="E2734" s="174">
        <v>1362</v>
      </c>
      <c r="F2734" s="174">
        <v>14.98</v>
      </c>
      <c r="G2734" s="174">
        <v>1376.98</v>
      </c>
    </row>
    <row r="2735" spans="1:7" ht="12.75" x14ac:dyDescent="0.2">
      <c r="A2735" s="172" t="s">
        <v>6945</v>
      </c>
      <c r="B2735" s="172"/>
      <c r="C2735" s="173" t="s">
        <v>3997</v>
      </c>
      <c r="D2735" s="172" t="s">
        <v>4</v>
      </c>
      <c r="E2735" s="174">
        <v>1734.35</v>
      </c>
      <c r="F2735" s="174">
        <v>14.98</v>
      </c>
      <c r="G2735" s="174">
        <v>1749.33</v>
      </c>
    </row>
    <row r="2736" spans="1:7" ht="12.75" x14ac:dyDescent="0.2">
      <c r="A2736" s="172" t="s">
        <v>6946</v>
      </c>
      <c r="B2736" s="172"/>
      <c r="C2736" s="173" t="s">
        <v>3998</v>
      </c>
      <c r="D2736" s="172" t="s">
        <v>4</v>
      </c>
      <c r="E2736" s="174">
        <v>3503.19</v>
      </c>
      <c r="F2736" s="174">
        <v>14.98</v>
      </c>
      <c r="G2736" s="174">
        <v>3518.17</v>
      </c>
    </row>
    <row r="2737" spans="1:7" ht="12.75" x14ac:dyDescent="0.2">
      <c r="A2737" s="172" t="s">
        <v>6947</v>
      </c>
      <c r="B2737" s="172"/>
      <c r="C2737" s="173" t="s">
        <v>3999</v>
      </c>
      <c r="D2737" s="172" t="s">
        <v>4</v>
      </c>
      <c r="E2737" s="174">
        <v>55.37</v>
      </c>
      <c r="F2737" s="174">
        <v>14.98</v>
      </c>
      <c r="G2737" s="174">
        <v>70.349999999999994</v>
      </c>
    </row>
    <row r="2738" spans="1:7" ht="12.75" x14ac:dyDescent="0.2">
      <c r="A2738" s="172" t="s">
        <v>6948</v>
      </c>
      <c r="B2738" s="172"/>
      <c r="C2738" s="173" t="s">
        <v>4000</v>
      </c>
      <c r="D2738" s="172" t="s">
        <v>4</v>
      </c>
      <c r="E2738" s="174">
        <v>70.73</v>
      </c>
      <c r="F2738" s="174">
        <v>14.98</v>
      </c>
      <c r="G2738" s="174">
        <v>85.71</v>
      </c>
    </row>
    <row r="2739" spans="1:7" ht="12.75" x14ac:dyDescent="0.2">
      <c r="A2739" s="172" t="s">
        <v>6949</v>
      </c>
      <c r="B2739" s="172"/>
      <c r="C2739" s="173" t="s">
        <v>2360</v>
      </c>
      <c r="D2739" s="172" t="s">
        <v>4</v>
      </c>
      <c r="E2739" s="174">
        <v>161.15</v>
      </c>
      <c r="F2739" s="174">
        <v>14.98</v>
      </c>
      <c r="G2739" s="174">
        <v>176.13</v>
      </c>
    </row>
    <row r="2740" spans="1:7" x14ac:dyDescent="0.25">
      <c r="A2740" s="167" t="s">
        <v>6950</v>
      </c>
      <c r="B2740" s="168" t="s">
        <v>2361</v>
      </c>
      <c r="C2740" s="169"/>
      <c r="D2740" s="170"/>
      <c r="E2740" s="171"/>
      <c r="F2740" s="171"/>
      <c r="G2740" s="171"/>
    </row>
    <row r="2741" spans="1:7" ht="25.5" x14ac:dyDescent="0.2">
      <c r="A2741" s="172" t="s">
        <v>6951</v>
      </c>
      <c r="B2741" s="172"/>
      <c r="C2741" s="173" t="s">
        <v>2362</v>
      </c>
      <c r="D2741" s="172" t="s">
        <v>4</v>
      </c>
      <c r="E2741" s="174">
        <v>46.25</v>
      </c>
      <c r="F2741" s="174">
        <v>13.47</v>
      </c>
      <c r="G2741" s="174">
        <v>59.72</v>
      </c>
    </row>
    <row r="2742" spans="1:7" ht="25.5" x14ac:dyDescent="0.2">
      <c r="A2742" s="172" t="s">
        <v>6952</v>
      </c>
      <c r="B2742" s="172"/>
      <c r="C2742" s="173" t="s">
        <v>2363</v>
      </c>
      <c r="D2742" s="172" t="s">
        <v>4</v>
      </c>
      <c r="E2742" s="174">
        <v>119.06</v>
      </c>
      <c r="F2742" s="174">
        <v>14.98</v>
      </c>
      <c r="G2742" s="174">
        <v>134.04</v>
      </c>
    </row>
    <row r="2743" spans="1:7" ht="25.5" x14ac:dyDescent="0.2">
      <c r="A2743" s="172" t="s">
        <v>6953</v>
      </c>
      <c r="B2743" s="172"/>
      <c r="C2743" s="173" t="s">
        <v>2364</v>
      </c>
      <c r="D2743" s="172" t="s">
        <v>4</v>
      </c>
      <c r="E2743" s="174">
        <v>230.35</v>
      </c>
      <c r="F2743" s="174">
        <v>14.98</v>
      </c>
      <c r="G2743" s="174">
        <v>245.33</v>
      </c>
    </row>
    <row r="2744" spans="1:7" ht="38.25" x14ac:dyDescent="0.2">
      <c r="A2744" s="172" t="s">
        <v>6954</v>
      </c>
      <c r="B2744" s="172"/>
      <c r="C2744" s="173" t="s">
        <v>2365</v>
      </c>
      <c r="D2744" s="172" t="s">
        <v>4</v>
      </c>
      <c r="E2744" s="174">
        <v>160.1</v>
      </c>
      <c r="F2744" s="174">
        <v>14.98</v>
      </c>
      <c r="G2744" s="174">
        <v>175.08</v>
      </c>
    </row>
    <row r="2745" spans="1:7" ht="25.5" x14ac:dyDescent="0.2">
      <c r="A2745" s="172" t="s">
        <v>6955</v>
      </c>
      <c r="B2745" s="172"/>
      <c r="C2745" s="173" t="s">
        <v>2366</v>
      </c>
      <c r="D2745" s="172" t="s">
        <v>4</v>
      </c>
      <c r="E2745" s="174">
        <v>64.61</v>
      </c>
      <c r="F2745" s="174">
        <v>29.94</v>
      </c>
      <c r="G2745" s="174">
        <v>94.55</v>
      </c>
    </row>
    <row r="2746" spans="1:7" ht="25.5" x14ac:dyDescent="0.2">
      <c r="A2746" s="172" t="s">
        <v>6956</v>
      </c>
      <c r="B2746" s="172"/>
      <c r="C2746" s="173" t="s">
        <v>2367</v>
      </c>
      <c r="D2746" s="172" t="s">
        <v>4</v>
      </c>
      <c r="E2746" s="174">
        <v>1301.53</v>
      </c>
      <c r="F2746" s="174">
        <v>29.94</v>
      </c>
      <c r="G2746" s="174">
        <v>1331.47</v>
      </c>
    </row>
    <row r="2747" spans="1:7" ht="25.5" x14ac:dyDescent="0.2">
      <c r="A2747" s="172" t="s">
        <v>6957</v>
      </c>
      <c r="B2747" s="172"/>
      <c r="C2747" s="173" t="s">
        <v>2368</v>
      </c>
      <c r="D2747" s="172" t="s">
        <v>134</v>
      </c>
      <c r="E2747" s="174">
        <v>2201.6999999999998</v>
      </c>
      <c r="F2747" s="174">
        <v>9.8800000000000008</v>
      </c>
      <c r="G2747" s="174">
        <v>2211.58</v>
      </c>
    </row>
    <row r="2748" spans="1:7" ht="25.5" x14ac:dyDescent="0.2">
      <c r="A2748" s="172" t="s">
        <v>6958</v>
      </c>
      <c r="B2748" s="172"/>
      <c r="C2748" s="173" t="s">
        <v>2369</v>
      </c>
      <c r="D2748" s="172" t="s">
        <v>4</v>
      </c>
      <c r="E2748" s="174">
        <v>62.67</v>
      </c>
      <c r="F2748" s="174">
        <v>29.94</v>
      </c>
      <c r="G2748" s="174">
        <v>92.61</v>
      </c>
    </row>
    <row r="2749" spans="1:7" ht="25.5" x14ac:dyDescent="0.2">
      <c r="A2749" s="172" t="s">
        <v>6959</v>
      </c>
      <c r="B2749" s="172"/>
      <c r="C2749" s="173" t="s">
        <v>2370</v>
      </c>
      <c r="D2749" s="172" t="s">
        <v>4</v>
      </c>
      <c r="E2749" s="174">
        <v>218.84</v>
      </c>
      <c r="F2749" s="174">
        <v>29.94</v>
      </c>
      <c r="G2749" s="174">
        <v>248.78</v>
      </c>
    </row>
    <row r="2750" spans="1:7" ht="25.5" x14ac:dyDescent="0.2">
      <c r="A2750" s="172" t="s">
        <v>6960</v>
      </c>
      <c r="B2750" s="172"/>
      <c r="C2750" s="173" t="s">
        <v>4001</v>
      </c>
      <c r="D2750" s="172" t="s">
        <v>4</v>
      </c>
      <c r="E2750" s="174">
        <v>132.59</v>
      </c>
      <c r="F2750" s="174">
        <v>29.94</v>
      </c>
      <c r="G2750" s="174">
        <v>162.53</v>
      </c>
    </row>
    <row r="2751" spans="1:7" ht="25.5" x14ac:dyDescent="0.2">
      <c r="A2751" s="172" t="s">
        <v>6961</v>
      </c>
      <c r="B2751" s="172"/>
      <c r="C2751" s="173" t="s">
        <v>2371</v>
      </c>
      <c r="D2751" s="172" t="s">
        <v>4</v>
      </c>
      <c r="E2751" s="174">
        <v>1801.38</v>
      </c>
      <c r="F2751" s="174">
        <v>14.98</v>
      </c>
      <c r="G2751" s="174">
        <v>1816.36</v>
      </c>
    </row>
    <row r="2752" spans="1:7" ht="25.5" x14ac:dyDescent="0.2">
      <c r="A2752" s="172" t="s">
        <v>6962</v>
      </c>
      <c r="B2752" s="172"/>
      <c r="C2752" s="173" t="s">
        <v>2372</v>
      </c>
      <c r="D2752" s="172" t="s">
        <v>4</v>
      </c>
      <c r="E2752" s="174">
        <v>61.22</v>
      </c>
      <c r="F2752" s="174">
        <v>29.94</v>
      </c>
      <c r="G2752" s="174">
        <v>91.16</v>
      </c>
    </row>
    <row r="2753" spans="1:7" ht="12.75" x14ac:dyDescent="0.2">
      <c r="A2753" s="172" t="s">
        <v>6963</v>
      </c>
      <c r="B2753" s="172"/>
      <c r="C2753" s="173" t="s">
        <v>4002</v>
      </c>
      <c r="D2753" s="172" t="s">
        <v>4</v>
      </c>
      <c r="E2753" s="174">
        <v>113.41</v>
      </c>
      <c r="F2753" s="174">
        <v>17.96</v>
      </c>
      <c r="G2753" s="174">
        <v>131.37</v>
      </c>
    </row>
    <row r="2754" spans="1:7" x14ac:dyDescent="0.25">
      <c r="A2754" s="167" t="s">
        <v>6964</v>
      </c>
      <c r="B2754" s="168" t="s">
        <v>2373</v>
      </c>
      <c r="C2754" s="169"/>
      <c r="D2754" s="170"/>
      <c r="E2754" s="171"/>
      <c r="F2754" s="171"/>
      <c r="G2754" s="171"/>
    </row>
    <row r="2755" spans="1:7" ht="25.5" x14ac:dyDescent="0.2">
      <c r="A2755" s="172" t="s">
        <v>6965</v>
      </c>
      <c r="B2755" s="172"/>
      <c r="C2755" s="173" t="s">
        <v>4003</v>
      </c>
      <c r="D2755" s="172" t="s">
        <v>4</v>
      </c>
      <c r="E2755" s="174">
        <v>325.27</v>
      </c>
      <c r="F2755" s="174">
        <v>11.98</v>
      </c>
      <c r="G2755" s="174">
        <v>337.25</v>
      </c>
    </row>
    <row r="2756" spans="1:7" ht="25.5" x14ac:dyDescent="0.2">
      <c r="A2756" s="172" t="s">
        <v>6966</v>
      </c>
      <c r="B2756" s="172"/>
      <c r="C2756" s="173" t="s">
        <v>4004</v>
      </c>
      <c r="D2756" s="172" t="s">
        <v>4</v>
      </c>
      <c r="E2756" s="174">
        <v>155.41999999999999</v>
      </c>
      <c r="F2756" s="174">
        <v>11.98</v>
      </c>
      <c r="G2756" s="174">
        <v>167.4</v>
      </c>
    </row>
    <row r="2757" spans="1:7" ht="25.5" x14ac:dyDescent="0.2">
      <c r="A2757" s="172" t="s">
        <v>6967</v>
      </c>
      <c r="B2757" s="172"/>
      <c r="C2757" s="173" t="s">
        <v>4005</v>
      </c>
      <c r="D2757" s="172" t="s">
        <v>4</v>
      </c>
      <c r="E2757" s="174">
        <v>112.94</v>
      </c>
      <c r="F2757" s="174">
        <v>11.98</v>
      </c>
      <c r="G2757" s="174">
        <v>124.92</v>
      </c>
    </row>
    <row r="2758" spans="1:7" ht="25.5" x14ac:dyDescent="0.2">
      <c r="A2758" s="172" t="s">
        <v>6968</v>
      </c>
      <c r="B2758" s="172"/>
      <c r="C2758" s="173" t="s">
        <v>2374</v>
      </c>
      <c r="D2758" s="172" t="s">
        <v>4</v>
      </c>
      <c r="E2758" s="174">
        <v>72.14</v>
      </c>
      <c r="F2758" s="174">
        <v>11.98</v>
      </c>
      <c r="G2758" s="174">
        <v>84.12</v>
      </c>
    </row>
    <row r="2759" spans="1:7" ht="25.5" x14ac:dyDescent="0.2">
      <c r="A2759" s="172" t="s">
        <v>6969</v>
      </c>
      <c r="B2759" s="172"/>
      <c r="C2759" s="173" t="s">
        <v>4006</v>
      </c>
      <c r="D2759" s="172" t="s">
        <v>4</v>
      </c>
      <c r="E2759" s="174">
        <v>229.78</v>
      </c>
      <c r="F2759" s="174">
        <v>11.98</v>
      </c>
      <c r="G2759" s="174">
        <v>241.76</v>
      </c>
    </row>
    <row r="2760" spans="1:7" x14ac:dyDescent="0.25">
      <c r="A2760" s="167" t="s">
        <v>6970</v>
      </c>
      <c r="B2760" s="168" t="s">
        <v>2375</v>
      </c>
      <c r="C2760" s="169"/>
      <c r="D2760" s="170"/>
      <c r="E2760" s="171"/>
      <c r="F2760" s="171"/>
      <c r="G2760" s="171"/>
    </row>
    <row r="2761" spans="1:7" ht="12.75" x14ac:dyDescent="0.2">
      <c r="A2761" s="172" t="s">
        <v>6971</v>
      </c>
      <c r="B2761" s="172"/>
      <c r="C2761" s="173" t="s">
        <v>2376</v>
      </c>
      <c r="D2761" s="172" t="s">
        <v>4</v>
      </c>
      <c r="E2761" s="174">
        <v>82.35</v>
      </c>
      <c r="F2761" s="174">
        <v>11.98</v>
      </c>
      <c r="G2761" s="174">
        <v>94.33</v>
      </c>
    </row>
    <row r="2762" spans="1:7" ht="38.25" x14ac:dyDescent="0.2">
      <c r="A2762" s="172" t="s">
        <v>6972</v>
      </c>
      <c r="B2762" s="172"/>
      <c r="C2762" s="173" t="s">
        <v>2377</v>
      </c>
      <c r="D2762" s="172" t="s">
        <v>4</v>
      </c>
      <c r="E2762" s="174">
        <v>323.38</v>
      </c>
      <c r="F2762" s="174">
        <v>7.49</v>
      </c>
      <c r="G2762" s="174">
        <v>330.87</v>
      </c>
    </row>
    <row r="2763" spans="1:7" x14ac:dyDescent="0.25">
      <c r="A2763" s="167" t="s">
        <v>6973</v>
      </c>
      <c r="B2763" s="168" t="s">
        <v>2378</v>
      </c>
      <c r="C2763" s="169"/>
      <c r="D2763" s="170"/>
      <c r="E2763" s="171"/>
      <c r="F2763" s="171"/>
      <c r="G2763" s="171"/>
    </row>
    <row r="2764" spans="1:7" ht="12.75" x14ac:dyDescent="0.2">
      <c r="A2764" s="172" t="s">
        <v>6974</v>
      </c>
      <c r="B2764" s="172"/>
      <c r="C2764" s="173" t="s">
        <v>2379</v>
      </c>
      <c r="D2764" s="172" t="s">
        <v>4</v>
      </c>
      <c r="E2764" s="174">
        <v>65.150000000000006</v>
      </c>
      <c r="F2764" s="174">
        <v>11.98</v>
      </c>
      <c r="G2764" s="174">
        <v>77.13</v>
      </c>
    </row>
    <row r="2765" spans="1:7" ht="38.25" x14ac:dyDescent="0.2">
      <c r="A2765" s="172" t="s">
        <v>6975</v>
      </c>
      <c r="B2765" s="172"/>
      <c r="C2765" s="173" t="s">
        <v>2380</v>
      </c>
      <c r="D2765" s="172" t="s">
        <v>4</v>
      </c>
      <c r="E2765" s="174">
        <v>205.26</v>
      </c>
      <c r="F2765" s="174">
        <v>14.98</v>
      </c>
      <c r="G2765" s="174">
        <v>220.24</v>
      </c>
    </row>
    <row r="2766" spans="1:7" x14ac:dyDescent="0.25">
      <c r="A2766" s="167" t="s">
        <v>6976</v>
      </c>
      <c r="B2766" s="168" t="s">
        <v>2381</v>
      </c>
      <c r="C2766" s="169"/>
      <c r="D2766" s="170"/>
      <c r="E2766" s="171"/>
      <c r="F2766" s="171"/>
      <c r="G2766" s="171"/>
    </row>
    <row r="2767" spans="1:7" ht="12.75" x14ac:dyDescent="0.2">
      <c r="A2767" s="172" t="s">
        <v>6977</v>
      </c>
      <c r="B2767" s="172"/>
      <c r="C2767" s="173" t="s">
        <v>2382</v>
      </c>
      <c r="D2767" s="172" t="s">
        <v>4</v>
      </c>
      <c r="E2767" s="174">
        <v>125.86</v>
      </c>
      <c r="F2767" s="174">
        <v>5.99</v>
      </c>
      <c r="G2767" s="174">
        <v>131.85</v>
      </c>
    </row>
    <row r="2768" spans="1:7" ht="12.75" x14ac:dyDescent="0.2">
      <c r="A2768" s="172" t="s">
        <v>6978</v>
      </c>
      <c r="B2768" s="172"/>
      <c r="C2768" s="173" t="s">
        <v>2383</v>
      </c>
      <c r="D2768" s="172" t="s">
        <v>4</v>
      </c>
      <c r="E2768" s="174">
        <v>57.33</v>
      </c>
      <c r="F2768" s="174">
        <v>23.95</v>
      </c>
      <c r="G2768" s="174">
        <v>81.28</v>
      </c>
    </row>
    <row r="2769" spans="1:7" ht="12.75" x14ac:dyDescent="0.2">
      <c r="A2769" s="172" t="s">
        <v>6979</v>
      </c>
      <c r="B2769" s="172"/>
      <c r="C2769" s="173" t="s">
        <v>2384</v>
      </c>
      <c r="D2769" s="172" t="s">
        <v>4</v>
      </c>
      <c r="E2769" s="174">
        <v>37.69</v>
      </c>
      <c r="F2769" s="174">
        <v>23.95</v>
      </c>
      <c r="G2769" s="174">
        <v>61.64</v>
      </c>
    </row>
    <row r="2770" spans="1:7" ht="12.75" x14ac:dyDescent="0.2">
      <c r="A2770" s="172" t="s">
        <v>6980</v>
      </c>
      <c r="B2770" s="172"/>
      <c r="C2770" s="173" t="s">
        <v>2385</v>
      </c>
      <c r="D2770" s="172" t="s">
        <v>4</v>
      </c>
      <c r="E2770" s="174">
        <v>68.28</v>
      </c>
      <c r="F2770" s="174">
        <v>23.95</v>
      </c>
      <c r="G2770" s="174">
        <v>92.23</v>
      </c>
    </row>
    <row r="2771" spans="1:7" ht="12.75" x14ac:dyDescent="0.2">
      <c r="A2771" s="172" t="s">
        <v>6981</v>
      </c>
      <c r="B2771" s="172"/>
      <c r="C2771" s="173" t="s">
        <v>2386</v>
      </c>
      <c r="D2771" s="172" t="s">
        <v>4</v>
      </c>
      <c r="E2771" s="174">
        <v>45.36</v>
      </c>
      <c r="F2771" s="174">
        <v>8.98</v>
      </c>
      <c r="G2771" s="174">
        <v>54.34</v>
      </c>
    </row>
    <row r="2772" spans="1:7" ht="25.5" x14ac:dyDescent="0.2">
      <c r="A2772" s="172" t="s">
        <v>6982</v>
      </c>
      <c r="B2772" s="172"/>
      <c r="C2772" s="173" t="s">
        <v>2387</v>
      </c>
      <c r="D2772" s="172" t="s">
        <v>4</v>
      </c>
      <c r="E2772" s="174">
        <v>112.13</v>
      </c>
      <c r="F2772" s="174">
        <v>8.98</v>
      </c>
      <c r="G2772" s="174">
        <v>121.11</v>
      </c>
    </row>
    <row r="2773" spans="1:7" ht="25.5" x14ac:dyDescent="0.2">
      <c r="A2773" s="172" t="s">
        <v>6983</v>
      </c>
      <c r="B2773" s="172"/>
      <c r="C2773" s="173" t="s">
        <v>2388</v>
      </c>
      <c r="D2773" s="172" t="s">
        <v>4</v>
      </c>
      <c r="E2773" s="174">
        <v>243.5</v>
      </c>
      <c r="F2773" s="174">
        <v>8.98</v>
      </c>
      <c r="G2773" s="174">
        <v>252.48</v>
      </c>
    </row>
    <row r="2774" spans="1:7" ht="12.75" x14ac:dyDescent="0.2">
      <c r="A2774" s="172" t="s">
        <v>6984</v>
      </c>
      <c r="B2774" s="172"/>
      <c r="C2774" s="173" t="s">
        <v>2389</v>
      </c>
      <c r="D2774" s="172" t="s">
        <v>4</v>
      </c>
      <c r="E2774" s="174">
        <v>2.25</v>
      </c>
      <c r="F2774" s="174">
        <v>0.99</v>
      </c>
      <c r="G2774" s="174">
        <v>3.24</v>
      </c>
    </row>
    <row r="2775" spans="1:7" ht="12.75" x14ac:dyDescent="0.2">
      <c r="A2775" s="172" t="s">
        <v>6985</v>
      </c>
      <c r="B2775" s="172"/>
      <c r="C2775" s="173" t="s">
        <v>2390</v>
      </c>
      <c r="D2775" s="172" t="s">
        <v>4</v>
      </c>
      <c r="E2775" s="174">
        <v>5.68</v>
      </c>
      <c r="F2775" s="174">
        <v>0.99</v>
      </c>
      <c r="G2775" s="174">
        <v>6.67</v>
      </c>
    </row>
    <row r="2776" spans="1:7" ht="12.75" x14ac:dyDescent="0.2">
      <c r="A2776" s="172" t="s">
        <v>6986</v>
      </c>
      <c r="B2776" s="172"/>
      <c r="C2776" s="173" t="s">
        <v>4007</v>
      </c>
      <c r="D2776" s="172" t="s">
        <v>4</v>
      </c>
      <c r="E2776" s="174">
        <v>34.47</v>
      </c>
      <c r="F2776" s="174">
        <v>11.98</v>
      </c>
      <c r="G2776" s="174">
        <v>46.45</v>
      </c>
    </row>
    <row r="2777" spans="1:7" ht="12.75" x14ac:dyDescent="0.2">
      <c r="A2777" s="172" t="s">
        <v>6987</v>
      </c>
      <c r="B2777" s="172"/>
      <c r="C2777" s="173" t="s">
        <v>2391</v>
      </c>
      <c r="D2777" s="172" t="s">
        <v>4</v>
      </c>
      <c r="E2777" s="174">
        <v>38.14</v>
      </c>
      <c r="F2777" s="174">
        <v>8.98</v>
      </c>
      <c r="G2777" s="174">
        <v>47.12</v>
      </c>
    </row>
    <row r="2778" spans="1:7" ht="12.75" x14ac:dyDescent="0.2">
      <c r="A2778" s="172" t="s">
        <v>6988</v>
      </c>
      <c r="B2778" s="172"/>
      <c r="C2778" s="173" t="s">
        <v>2392</v>
      </c>
      <c r="D2778" s="172" t="s">
        <v>4</v>
      </c>
      <c r="E2778" s="174">
        <v>317.5</v>
      </c>
      <c r="F2778" s="174">
        <v>8.98</v>
      </c>
      <c r="G2778" s="174">
        <v>326.48</v>
      </c>
    </row>
    <row r="2779" spans="1:7" ht="12.75" x14ac:dyDescent="0.2">
      <c r="A2779" s="172" t="s">
        <v>6989</v>
      </c>
      <c r="B2779" s="172"/>
      <c r="C2779" s="173" t="s">
        <v>2393</v>
      </c>
      <c r="D2779" s="172" t="s">
        <v>4</v>
      </c>
      <c r="E2779" s="174">
        <v>4.71</v>
      </c>
      <c r="F2779" s="174">
        <v>5.99</v>
      </c>
      <c r="G2779" s="174">
        <v>10.7</v>
      </c>
    </row>
    <row r="2780" spans="1:7" ht="12.75" x14ac:dyDescent="0.2">
      <c r="A2780" s="172" t="s">
        <v>6990</v>
      </c>
      <c r="B2780" s="172"/>
      <c r="C2780" s="173" t="s">
        <v>2394</v>
      </c>
      <c r="D2780" s="172" t="s">
        <v>4</v>
      </c>
      <c r="E2780" s="174">
        <v>6.04</v>
      </c>
      <c r="F2780" s="174">
        <v>5.99</v>
      </c>
      <c r="G2780" s="174">
        <v>12.03</v>
      </c>
    </row>
    <row r="2781" spans="1:7" ht="25.5" x14ac:dyDescent="0.2">
      <c r="A2781" s="172" t="s">
        <v>6991</v>
      </c>
      <c r="B2781" s="172"/>
      <c r="C2781" s="173" t="s">
        <v>4008</v>
      </c>
      <c r="D2781" s="172" t="s">
        <v>4</v>
      </c>
      <c r="E2781" s="174">
        <v>321.5</v>
      </c>
      <c r="F2781" s="174">
        <v>29.94</v>
      </c>
      <c r="G2781" s="174">
        <v>351.44</v>
      </c>
    </row>
    <row r="2782" spans="1:7" ht="25.5" x14ac:dyDescent="0.2">
      <c r="A2782" s="172" t="s">
        <v>6992</v>
      </c>
      <c r="B2782" s="172"/>
      <c r="C2782" s="173" t="s">
        <v>2395</v>
      </c>
      <c r="D2782" s="172" t="s">
        <v>4</v>
      </c>
      <c r="E2782" s="174">
        <v>14.08</v>
      </c>
      <c r="F2782" s="174">
        <v>13.79</v>
      </c>
      <c r="G2782" s="174">
        <v>27.87</v>
      </c>
    </row>
    <row r="2783" spans="1:7" ht="25.5" x14ac:dyDescent="0.2">
      <c r="A2783" s="172" t="s">
        <v>6993</v>
      </c>
      <c r="B2783" s="172"/>
      <c r="C2783" s="173" t="s">
        <v>2396</v>
      </c>
      <c r="D2783" s="172" t="s">
        <v>4</v>
      </c>
      <c r="E2783" s="174">
        <v>12.6</v>
      </c>
      <c r="F2783" s="174">
        <v>13.79</v>
      </c>
      <c r="G2783" s="174">
        <v>26.39</v>
      </c>
    </row>
    <row r="2784" spans="1:7" ht="25.5" x14ac:dyDescent="0.2">
      <c r="A2784" s="172" t="s">
        <v>6994</v>
      </c>
      <c r="B2784" s="172"/>
      <c r="C2784" s="173" t="s">
        <v>2397</v>
      </c>
      <c r="D2784" s="172" t="s">
        <v>4</v>
      </c>
      <c r="E2784" s="174">
        <v>16.28</v>
      </c>
      <c r="F2784" s="174">
        <v>13.79</v>
      </c>
      <c r="G2784" s="174">
        <v>30.07</v>
      </c>
    </row>
    <row r="2785" spans="1:7" x14ac:dyDescent="0.25">
      <c r="A2785" s="163" t="s">
        <v>2398</v>
      </c>
      <c r="B2785" s="164" t="s">
        <v>2399</v>
      </c>
      <c r="C2785" s="165"/>
      <c r="D2785" s="166"/>
      <c r="E2785" s="166"/>
      <c r="F2785" s="166"/>
      <c r="G2785" s="166"/>
    </row>
    <row r="2786" spans="1:7" x14ac:dyDescent="0.25">
      <c r="A2786" s="167" t="s">
        <v>6995</v>
      </c>
      <c r="B2786" s="168" t="s">
        <v>2400</v>
      </c>
      <c r="C2786" s="169"/>
      <c r="D2786" s="170"/>
      <c r="E2786" s="171"/>
      <c r="F2786" s="171"/>
      <c r="G2786" s="171"/>
    </row>
    <row r="2787" spans="1:7" ht="25.5" x14ac:dyDescent="0.2">
      <c r="A2787" s="172" t="s">
        <v>6996</v>
      </c>
      <c r="B2787" s="172"/>
      <c r="C2787" s="173" t="s">
        <v>2401</v>
      </c>
      <c r="D2787" s="172" t="s">
        <v>4</v>
      </c>
      <c r="E2787" s="174">
        <v>48.94</v>
      </c>
      <c r="F2787" s="174">
        <v>2.48</v>
      </c>
      <c r="G2787" s="174">
        <v>51.42</v>
      </c>
    </row>
    <row r="2788" spans="1:7" ht="25.5" x14ac:dyDescent="0.2">
      <c r="A2788" s="172" t="s">
        <v>6997</v>
      </c>
      <c r="B2788" s="172"/>
      <c r="C2788" s="173" t="s">
        <v>2402</v>
      </c>
      <c r="D2788" s="172" t="s">
        <v>4</v>
      </c>
      <c r="E2788" s="174">
        <v>63.07</v>
      </c>
      <c r="F2788" s="174">
        <v>2.48</v>
      </c>
      <c r="G2788" s="174">
        <v>65.55</v>
      </c>
    </row>
    <row r="2789" spans="1:7" ht="25.5" x14ac:dyDescent="0.2">
      <c r="A2789" s="172" t="s">
        <v>6998</v>
      </c>
      <c r="B2789" s="172"/>
      <c r="C2789" s="173" t="s">
        <v>2403</v>
      </c>
      <c r="D2789" s="172" t="s">
        <v>4</v>
      </c>
      <c r="E2789" s="174">
        <v>139.51</v>
      </c>
      <c r="F2789" s="174">
        <v>2.48</v>
      </c>
      <c r="G2789" s="174">
        <v>141.99</v>
      </c>
    </row>
    <row r="2790" spans="1:7" ht="25.5" x14ac:dyDescent="0.2">
      <c r="A2790" s="172" t="s">
        <v>19638</v>
      </c>
      <c r="B2790" s="172"/>
      <c r="C2790" s="173" t="s">
        <v>19450</v>
      </c>
      <c r="D2790" s="172" t="s">
        <v>4</v>
      </c>
      <c r="E2790" s="174">
        <v>18.95</v>
      </c>
      <c r="F2790" s="174">
        <v>2.48</v>
      </c>
      <c r="G2790" s="174">
        <v>21.43</v>
      </c>
    </row>
    <row r="2791" spans="1:7" ht="25.5" x14ac:dyDescent="0.2">
      <c r="A2791" s="172" t="s">
        <v>19639</v>
      </c>
      <c r="B2791" s="172"/>
      <c r="C2791" s="173" t="s">
        <v>19451</v>
      </c>
      <c r="D2791" s="172" t="s">
        <v>4</v>
      </c>
      <c r="E2791" s="174">
        <v>31.76</v>
      </c>
      <c r="F2791" s="174">
        <v>2.48</v>
      </c>
      <c r="G2791" s="174">
        <v>34.24</v>
      </c>
    </row>
    <row r="2792" spans="1:7" x14ac:dyDescent="0.25">
      <c r="A2792" s="167" t="s">
        <v>6999</v>
      </c>
      <c r="B2792" s="168" t="s">
        <v>2404</v>
      </c>
      <c r="C2792" s="169"/>
      <c r="D2792" s="170"/>
      <c r="E2792" s="171"/>
      <c r="F2792" s="171"/>
      <c r="G2792" s="171"/>
    </row>
    <row r="2793" spans="1:7" ht="25.5" x14ac:dyDescent="0.2">
      <c r="A2793" s="172" t="s">
        <v>7000</v>
      </c>
      <c r="B2793" s="172"/>
      <c r="C2793" s="173" t="s">
        <v>2405</v>
      </c>
      <c r="D2793" s="172" t="s">
        <v>4</v>
      </c>
      <c r="E2793" s="174">
        <v>2.69</v>
      </c>
      <c r="F2793" s="174">
        <v>2.38</v>
      </c>
      <c r="G2793" s="174">
        <v>5.07</v>
      </c>
    </row>
    <row r="2794" spans="1:7" ht="25.5" x14ac:dyDescent="0.2">
      <c r="A2794" s="172" t="s">
        <v>7001</v>
      </c>
      <c r="B2794" s="172"/>
      <c r="C2794" s="173" t="s">
        <v>2406</v>
      </c>
      <c r="D2794" s="172" t="s">
        <v>4</v>
      </c>
      <c r="E2794" s="174">
        <v>17.11</v>
      </c>
      <c r="F2794" s="174">
        <v>2.38</v>
      </c>
      <c r="G2794" s="174">
        <v>19.489999999999998</v>
      </c>
    </row>
    <row r="2795" spans="1:7" ht="38.25" x14ac:dyDescent="0.2">
      <c r="A2795" s="172" t="s">
        <v>7002</v>
      </c>
      <c r="B2795" s="172"/>
      <c r="C2795" s="173" t="s">
        <v>2407</v>
      </c>
      <c r="D2795" s="172" t="s">
        <v>51</v>
      </c>
      <c r="E2795" s="174">
        <v>96.43</v>
      </c>
      <c r="F2795" s="174">
        <v>11.98</v>
      </c>
      <c r="G2795" s="174">
        <v>108.41</v>
      </c>
    </row>
    <row r="2796" spans="1:7" ht="12.75" x14ac:dyDescent="0.2">
      <c r="A2796" s="172" t="s">
        <v>7003</v>
      </c>
      <c r="B2796" s="172"/>
      <c r="C2796" s="173" t="s">
        <v>2408</v>
      </c>
      <c r="D2796" s="172" t="s">
        <v>4</v>
      </c>
      <c r="E2796" s="174">
        <v>1.27</v>
      </c>
      <c r="F2796" s="174">
        <v>2.38</v>
      </c>
      <c r="G2796" s="174">
        <v>3.65</v>
      </c>
    </row>
    <row r="2797" spans="1:7" ht="25.5" x14ac:dyDescent="0.2">
      <c r="A2797" s="172" t="s">
        <v>7004</v>
      </c>
      <c r="B2797" s="172"/>
      <c r="C2797" s="173" t="s">
        <v>2409</v>
      </c>
      <c r="D2797" s="172" t="s">
        <v>4</v>
      </c>
      <c r="E2797" s="174">
        <v>1.68</v>
      </c>
      <c r="F2797" s="174">
        <v>2.38</v>
      </c>
      <c r="G2797" s="174">
        <v>4.0599999999999996</v>
      </c>
    </row>
    <row r="2798" spans="1:7" x14ac:dyDescent="0.25">
      <c r="A2798" s="167" t="s">
        <v>7005</v>
      </c>
      <c r="B2798" s="168" t="s">
        <v>2410</v>
      </c>
      <c r="C2798" s="169"/>
      <c r="D2798" s="170"/>
      <c r="E2798" s="171"/>
      <c r="F2798" s="171"/>
      <c r="G2798" s="171"/>
    </row>
    <row r="2799" spans="1:7" ht="12.75" x14ac:dyDescent="0.2">
      <c r="A2799" s="172" t="s">
        <v>7006</v>
      </c>
      <c r="B2799" s="172"/>
      <c r="C2799" s="173" t="s">
        <v>2411</v>
      </c>
      <c r="D2799" s="172" t="s">
        <v>4</v>
      </c>
      <c r="E2799" s="174">
        <v>19.63</v>
      </c>
      <c r="F2799" s="174">
        <v>2.48</v>
      </c>
      <c r="G2799" s="174">
        <v>22.11</v>
      </c>
    </row>
    <row r="2800" spans="1:7" ht="12.75" x14ac:dyDescent="0.2">
      <c r="A2800" s="172" t="s">
        <v>7007</v>
      </c>
      <c r="B2800" s="172"/>
      <c r="C2800" s="173" t="s">
        <v>2412</v>
      </c>
      <c r="D2800" s="172" t="s">
        <v>4</v>
      </c>
      <c r="E2800" s="174">
        <v>34.43</v>
      </c>
      <c r="F2800" s="174">
        <v>2.48</v>
      </c>
      <c r="G2800" s="174">
        <v>36.909999999999997</v>
      </c>
    </row>
    <row r="2801" spans="1:7" ht="12.75" x14ac:dyDescent="0.2">
      <c r="A2801" s="172" t="s">
        <v>7008</v>
      </c>
      <c r="B2801" s="172"/>
      <c r="C2801" s="173" t="s">
        <v>2413</v>
      </c>
      <c r="D2801" s="172" t="s">
        <v>4</v>
      </c>
      <c r="E2801" s="174">
        <v>60.43</v>
      </c>
      <c r="F2801" s="174">
        <v>2.48</v>
      </c>
      <c r="G2801" s="174">
        <v>62.91</v>
      </c>
    </row>
    <row r="2802" spans="1:7" ht="25.5" x14ac:dyDescent="0.2">
      <c r="A2802" s="172" t="s">
        <v>7009</v>
      </c>
      <c r="B2802" s="172"/>
      <c r="C2802" s="173" t="s">
        <v>2414</v>
      </c>
      <c r="D2802" s="172" t="s">
        <v>4</v>
      </c>
      <c r="E2802" s="174">
        <v>18.84</v>
      </c>
      <c r="F2802" s="174">
        <v>2.48</v>
      </c>
      <c r="G2802" s="174">
        <v>21.32</v>
      </c>
    </row>
    <row r="2803" spans="1:7" ht="25.5" x14ac:dyDescent="0.2">
      <c r="A2803" s="172" t="s">
        <v>7010</v>
      </c>
      <c r="B2803" s="172"/>
      <c r="C2803" s="173" t="s">
        <v>2415</v>
      </c>
      <c r="D2803" s="172" t="s">
        <v>4</v>
      </c>
      <c r="E2803" s="174">
        <v>29.57</v>
      </c>
      <c r="F2803" s="174">
        <v>2.48</v>
      </c>
      <c r="G2803" s="174">
        <v>32.049999999999997</v>
      </c>
    </row>
    <row r="2804" spans="1:7" ht="25.5" x14ac:dyDescent="0.2">
      <c r="A2804" s="172" t="s">
        <v>7011</v>
      </c>
      <c r="B2804" s="172"/>
      <c r="C2804" s="173" t="s">
        <v>2416</v>
      </c>
      <c r="D2804" s="172" t="s">
        <v>4</v>
      </c>
      <c r="E2804" s="174">
        <v>32.729999999999997</v>
      </c>
      <c r="F2804" s="174">
        <v>2.48</v>
      </c>
      <c r="G2804" s="174">
        <v>35.21</v>
      </c>
    </row>
    <row r="2805" spans="1:7" ht="25.5" x14ac:dyDescent="0.2">
      <c r="A2805" s="172" t="s">
        <v>7012</v>
      </c>
      <c r="B2805" s="172"/>
      <c r="C2805" s="173" t="s">
        <v>2417</v>
      </c>
      <c r="D2805" s="172" t="s">
        <v>4</v>
      </c>
      <c r="E2805" s="174">
        <v>37.47</v>
      </c>
      <c r="F2805" s="174">
        <v>2.48</v>
      </c>
      <c r="G2805" s="174">
        <v>39.950000000000003</v>
      </c>
    </row>
    <row r="2806" spans="1:7" ht="25.5" x14ac:dyDescent="0.2">
      <c r="A2806" s="172" t="s">
        <v>7013</v>
      </c>
      <c r="B2806" s="172"/>
      <c r="C2806" s="173" t="s">
        <v>2418</v>
      </c>
      <c r="D2806" s="172" t="s">
        <v>4</v>
      </c>
      <c r="E2806" s="174">
        <v>41.1</v>
      </c>
      <c r="F2806" s="174">
        <v>2.48</v>
      </c>
      <c r="G2806" s="174">
        <v>43.58</v>
      </c>
    </row>
    <row r="2807" spans="1:7" ht="25.5" x14ac:dyDescent="0.2">
      <c r="A2807" s="172" t="s">
        <v>7014</v>
      </c>
      <c r="B2807" s="172"/>
      <c r="C2807" s="173" t="s">
        <v>2419</v>
      </c>
      <c r="D2807" s="172" t="s">
        <v>4</v>
      </c>
      <c r="E2807" s="174">
        <v>59.53</v>
      </c>
      <c r="F2807" s="174">
        <v>2.48</v>
      </c>
      <c r="G2807" s="174">
        <v>62.01</v>
      </c>
    </row>
    <row r="2808" spans="1:7" ht="25.5" x14ac:dyDescent="0.2">
      <c r="A2808" s="172" t="s">
        <v>7015</v>
      </c>
      <c r="B2808" s="172"/>
      <c r="C2808" s="173" t="s">
        <v>2420</v>
      </c>
      <c r="D2808" s="172" t="s">
        <v>4</v>
      </c>
      <c r="E2808" s="174">
        <v>60.75</v>
      </c>
      <c r="F2808" s="174">
        <v>2.48</v>
      </c>
      <c r="G2808" s="174">
        <v>63.23</v>
      </c>
    </row>
    <row r="2809" spans="1:7" ht="25.5" x14ac:dyDescent="0.2">
      <c r="A2809" s="172" t="s">
        <v>7016</v>
      </c>
      <c r="B2809" s="172"/>
      <c r="C2809" s="173" t="s">
        <v>2421</v>
      </c>
      <c r="D2809" s="172" t="s">
        <v>4</v>
      </c>
      <c r="E2809" s="174">
        <v>83.87</v>
      </c>
      <c r="F2809" s="174">
        <v>2.48</v>
      </c>
      <c r="G2809" s="174">
        <v>86.35</v>
      </c>
    </row>
    <row r="2810" spans="1:7" ht="25.5" x14ac:dyDescent="0.2">
      <c r="A2810" s="172" t="s">
        <v>7017</v>
      </c>
      <c r="B2810" s="172"/>
      <c r="C2810" s="173" t="s">
        <v>2422</v>
      </c>
      <c r="D2810" s="172" t="s">
        <v>4</v>
      </c>
      <c r="E2810" s="174">
        <v>98.51</v>
      </c>
      <c r="F2810" s="174">
        <v>2.48</v>
      </c>
      <c r="G2810" s="174">
        <v>100.99</v>
      </c>
    </row>
    <row r="2811" spans="1:7" ht="25.5" x14ac:dyDescent="0.2">
      <c r="A2811" s="172" t="s">
        <v>7018</v>
      </c>
      <c r="B2811" s="172"/>
      <c r="C2811" s="173" t="s">
        <v>2423</v>
      </c>
      <c r="D2811" s="172" t="s">
        <v>4</v>
      </c>
      <c r="E2811" s="174">
        <v>42.17</v>
      </c>
      <c r="F2811" s="174">
        <v>2.48</v>
      </c>
      <c r="G2811" s="174">
        <v>44.65</v>
      </c>
    </row>
    <row r="2812" spans="1:7" x14ac:dyDescent="0.25">
      <c r="A2812" s="167" t="s">
        <v>7019</v>
      </c>
      <c r="B2812" s="168" t="s">
        <v>2424</v>
      </c>
      <c r="C2812" s="169"/>
      <c r="D2812" s="170"/>
      <c r="E2812" s="171"/>
      <c r="F2812" s="171"/>
      <c r="G2812" s="171"/>
    </row>
    <row r="2813" spans="1:7" ht="25.5" x14ac:dyDescent="0.2">
      <c r="A2813" s="172" t="s">
        <v>7020</v>
      </c>
      <c r="B2813" s="172"/>
      <c r="C2813" s="173" t="s">
        <v>2425</v>
      </c>
      <c r="D2813" s="172" t="s">
        <v>4</v>
      </c>
      <c r="E2813" s="174">
        <v>15.24</v>
      </c>
      <c r="F2813" s="174">
        <v>2.48</v>
      </c>
      <c r="G2813" s="174">
        <v>17.72</v>
      </c>
    </row>
    <row r="2814" spans="1:7" ht="25.5" x14ac:dyDescent="0.2">
      <c r="A2814" s="172" t="s">
        <v>7021</v>
      </c>
      <c r="B2814" s="172"/>
      <c r="C2814" s="173" t="s">
        <v>2426</v>
      </c>
      <c r="D2814" s="172" t="s">
        <v>4</v>
      </c>
      <c r="E2814" s="174">
        <v>18</v>
      </c>
      <c r="F2814" s="174">
        <v>2.48</v>
      </c>
      <c r="G2814" s="174">
        <v>20.48</v>
      </c>
    </row>
    <row r="2815" spans="1:7" ht="25.5" x14ac:dyDescent="0.2">
      <c r="A2815" s="172" t="s">
        <v>7022</v>
      </c>
      <c r="B2815" s="172"/>
      <c r="C2815" s="173" t="s">
        <v>2427</v>
      </c>
      <c r="D2815" s="172" t="s">
        <v>4</v>
      </c>
      <c r="E2815" s="174">
        <v>22.88</v>
      </c>
      <c r="F2815" s="174">
        <v>2.48</v>
      </c>
      <c r="G2815" s="174">
        <v>25.36</v>
      </c>
    </row>
    <row r="2816" spans="1:7" ht="25.5" x14ac:dyDescent="0.2">
      <c r="A2816" s="172" t="s">
        <v>7023</v>
      </c>
      <c r="B2816" s="172"/>
      <c r="C2816" s="173" t="s">
        <v>4009</v>
      </c>
      <c r="D2816" s="172" t="s">
        <v>4</v>
      </c>
      <c r="E2816" s="174">
        <v>4.21</v>
      </c>
      <c r="F2816" s="174">
        <v>2.48</v>
      </c>
      <c r="G2816" s="174">
        <v>6.69</v>
      </c>
    </row>
    <row r="2817" spans="1:7" ht="25.5" x14ac:dyDescent="0.2">
      <c r="A2817" s="172" t="s">
        <v>7024</v>
      </c>
      <c r="B2817" s="172"/>
      <c r="C2817" s="173" t="s">
        <v>2428</v>
      </c>
      <c r="D2817" s="172" t="s">
        <v>4</v>
      </c>
      <c r="E2817" s="174">
        <v>5.46</v>
      </c>
      <c r="F2817" s="174">
        <v>2.48</v>
      </c>
      <c r="G2817" s="174">
        <v>7.94</v>
      </c>
    </row>
    <row r="2818" spans="1:7" ht="25.5" x14ac:dyDescent="0.2">
      <c r="A2818" s="172" t="s">
        <v>7025</v>
      </c>
      <c r="B2818" s="172"/>
      <c r="C2818" s="173" t="s">
        <v>2429</v>
      </c>
      <c r="D2818" s="172" t="s">
        <v>4</v>
      </c>
      <c r="E2818" s="174">
        <v>5.44</v>
      </c>
      <c r="F2818" s="174">
        <v>2.48</v>
      </c>
      <c r="G2818" s="174">
        <v>7.92</v>
      </c>
    </row>
    <row r="2819" spans="1:7" ht="25.5" x14ac:dyDescent="0.2">
      <c r="A2819" s="172" t="s">
        <v>7026</v>
      </c>
      <c r="B2819" s="172"/>
      <c r="C2819" s="173" t="s">
        <v>2430</v>
      </c>
      <c r="D2819" s="172" t="s">
        <v>4</v>
      </c>
      <c r="E2819" s="174">
        <v>6</v>
      </c>
      <c r="F2819" s="174">
        <v>2.48</v>
      </c>
      <c r="G2819" s="174">
        <v>8.48</v>
      </c>
    </row>
    <row r="2820" spans="1:7" x14ac:dyDescent="0.25">
      <c r="A2820" s="167" t="s">
        <v>7027</v>
      </c>
      <c r="B2820" s="168" t="s">
        <v>19452</v>
      </c>
      <c r="C2820" s="169"/>
      <c r="D2820" s="170"/>
      <c r="E2820" s="171"/>
      <c r="F2820" s="171"/>
      <c r="G2820" s="171"/>
    </row>
    <row r="2821" spans="1:7" ht="25.5" x14ac:dyDescent="0.2">
      <c r="A2821" s="172" t="s">
        <v>7028</v>
      </c>
      <c r="B2821" s="172"/>
      <c r="C2821" s="173" t="s">
        <v>2433</v>
      </c>
      <c r="D2821" s="172" t="s">
        <v>4</v>
      </c>
      <c r="E2821" s="174">
        <v>6.65</v>
      </c>
      <c r="F2821" s="174">
        <v>2.48</v>
      </c>
      <c r="G2821" s="174">
        <v>9.1300000000000008</v>
      </c>
    </row>
    <row r="2822" spans="1:7" ht="25.5" x14ac:dyDescent="0.2">
      <c r="A2822" s="172" t="s">
        <v>7029</v>
      </c>
      <c r="B2822" s="172"/>
      <c r="C2822" s="173" t="s">
        <v>2431</v>
      </c>
      <c r="D2822" s="172" t="s">
        <v>4</v>
      </c>
      <c r="E2822" s="174">
        <v>11.53</v>
      </c>
      <c r="F2822" s="174">
        <v>2.48</v>
      </c>
      <c r="G2822" s="174">
        <v>14.01</v>
      </c>
    </row>
    <row r="2823" spans="1:7" ht="25.5" x14ac:dyDescent="0.2">
      <c r="A2823" s="172" t="s">
        <v>7030</v>
      </c>
      <c r="B2823" s="172"/>
      <c r="C2823" s="173" t="s">
        <v>2432</v>
      </c>
      <c r="D2823" s="172" t="s">
        <v>4</v>
      </c>
      <c r="E2823" s="174">
        <v>5.53</v>
      </c>
      <c r="F2823" s="174">
        <v>2.48</v>
      </c>
      <c r="G2823" s="174">
        <v>8.01</v>
      </c>
    </row>
    <row r="2824" spans="1:7" ht="25.5" x14ac:dyDescent="0.2">
      <c r="A2824" s="172" t="s">
        <v>7031</v>
      </c>
      <c r="B2824" s="172"/>
      <c r="C2824" s="173" t="s">
        <v>2434</v>
      </c>
      <c r="D2824" s="172" t="s">
        <v>4</v>
      </c>
      <c r="E2824" s="174">
        <v>5.8</v>
      </c>
      <c r="F2824" s="174">
        <v>2.48</v>
      </c>
      <c r="G2824" s="174">
        <v>8.2799999999999994</v>
      </c>
    </row>
    <row r="2825" spans="1:7" ht="25.5" x14ac:dyDescent="0.2">
      <c r="A2825" s="172" t="s">
        <v>7032</v>
      </c>
      <c r="B2825" s="172"/>
      <c r="C2825" s="173" t="s">
        <v>2435</v>
      </c>
      <c r="D2825" s="172" t="s">
        <v>4</v>
      </c>
      <c r="E2825" s="174">
        <v>7.34</v>
      </c>
      <c r="F2825" s="174">
        <v>2.48</v>
      </c>
      <c r="G2825" s="174">
        <v>9.82</v>
      </c>
    </row>
    <row r="2826" spans="1:7" ht="25.5" x14ac:dyDescent="0.2">
      <c r="A2826" s="172" t="s">
        <v>7033</v>
      </c>
      <c r="B2826" s="172"/>
      <c r="C2826" s="173" t="s">
        <v>2436</v>
      </c>
      <c r="D2826" s="172" t="s">
        <v>4</v>
      </c>
      <c r="E2826" s="174">
        <v>5.35</v>
      </c>
      <c r="F2826" s="174">
        <v>2.48</v>
      </c>
      <c r="G2826" s="174">
        <v>7.83</v>
      </c>
    </row>
    <row r="2827" spans="1:7" ht="25.5" x14ac:dyDescent="0.2">
      <c r="A2827" s="172" t="s">
        <v>7034</v>
      </c>
      <c r="B2827" s="172"/>
      <c r="C2827" s="173" t="s">
        <v>2437</v>
      </c>
      <c r="D2827" s="172" t="s">
        <v>4</v>
      </c>
      <c r="E2827" s="174">
        <v>7.87</v>
      </c>
      <c r="F2827" s="174">
        <v>2.48</v>
      </c>
      <c r="G2827" s="174">
        <v>10.35</v>
      </c>
    </row>
    <row r="2828" spans="1:7" ht="25.5" x14ac:dyDescent="0.2">
      <c r="A2828" s="172" t="s">
        <v>7035</v>
      </c>
      <c r="B2828" s="172"/>
      <c r="C2828" s="173" t="s">
        <v>2438</v>
      </c>
      <c r="D2828" s="172" t="s">
        <v>4</v>
      </c>
      <c r="E2828" s="174">
        <v>16.04</v>
      </c>
      <c r="F2828" s="174">
        <v>2.48</v>
      </c>
      <c r="G2828" s="174">
        <v>18.52</v>
      </c>
    </row>
    <row r="2829" spans="1:7" ht="25.5" x14ac:dyDescent="0.2">
      <c r="A2829" s="172" t="s">
        <v>7036</v>
      </c>
      <c r="B2829" s="172"/>
      <c r="C2829" s="173" t="s">
        <v>2439</v>
      </c>
      <c r="D2829" s="172" t="s">
        <v>4</v>
      </c>
      <c r="E2829" s="174">
        <v>6.94</v>
      </c>
      <c r="F2829" s="174">
        <v>2.48</v>
      </c>
      <c r="G2829" s="174">
        <v>9.42</v>
      </c>
    </row>
    <row r="2830" spans="1:7" ht="25.5" x14ac:dyDescent="0.2">
      <c r="A2830" s="172" t="s">
        <v>7037</v>
      </c>
      <c r="B2830" s="172"/>
      <c r="C2830" s="173" t="s">
        <v>2440</v>
      </c>
      <c r="D2830" s="172" t="s">
        <v>4</v>
      </c>
      <c r="E2830" s="174">
        <v>7.79</v>
      </c>
      <c r="F2830" s="174">
        <v>2.48</v>
      </c>
      <c r="G2830" s="174">
        <v>10.27</v>
      </c>
    </row>
    <row r="2831" spans="1:7" ht="25.5" x14ac:dyDescent="0.2">
      <c r="A2831" s="172" t="s">
        <v>7038</v>
      </c>
      <c r="B2831" s="172"/>
      <c r="C2831" s="173" t="s">
        <v>2441</v>
      </c>
      <c r="D2831" s="172" t="s">
        <v>4</v>
      </c>
      <c r="E2831" s="174">
        <v>9.57</v>
      </c>
      <c r="F2831" s="174">
        <v>2.48</v>
      </c>
      <c r="G2831" s="174">
        <v>12.05</v>
      </c>
    </row>
    <row r="2832" spans="1:7" ht="25.5" x14ac:dyDescent="0.2">
      <c r="A2832" s="172" t="s">
        <v>7039</v>
      </c>
      <c r="B2832" s="172"/>
      <c r="C2832" s="173" t="s">
        <v>2442</v>
      </c>
      <c r="D2832" s="172" t="s">
        <v>4</v>
      </c>
      <c r="E2832" s="174">
        <v>9.82</v>
      </c>
      <c r="F2832" s="174">
        <v>2.48</v>
      </c>
      <c r="G2832" s="174">
        <v>12.3</v>
      </c>
    </row>
    <row r="2833" spans="1:7" ht="25.5" x14ac:dyDescent="0.2">
      <c r="A2833" s="172" t="s">
        <v>7040</v>
      </c>
      <c r="B2833" s="172"/>
      <c r="C2833" s="173" t="s">
        <v>2443</v>
      </c>
      <c r="D2833" s="172" t="s">
        <v>4</v>
      </c>
      <c r="E2833" s="174">
        <v>11.85</v>
      </c>
      <c r="F2833" s="174">
        <v>2.48</v>
      </c>
      <c r="G2833" s="174">
        <v>14.33</v>
      </c>
    </row>
    <row r="2834" spans="1:7" ht="25.5" x14ac:dyDescent="0.2">
      <c r="A2834" s="172" t="s">
        <v>7041</v>
      </c>
      <c r="B2834" s="172"/>
      <c r="C2834" s="173" t="s">
        <v>2444</v>
      </c>
      <c r="D2834" s="172" t="s">
        <v>4</v>
      </c>
      <c r="E2834" s="174">
        <v>11.25</v>
      </c>
      <c r="F2834" s="174">
        <v>2.48</v>
      </c>
      <c r="G2834" s="174">
        <v>13.73</v>
      </c>
    </row>
    <row r="2835" spans="1:7" ht="25.5" x14ac:dyDescent="0.2">
      <c r="A2835" s="172" t="s">
        <v>7042</v>
      </c>
      <c r="B2835" s="172"/>
      <c r="C2835" s="173" t="s">
        <v>2445</v>
      </c>
      <c r="D2835" s="172" t="s">
        <v>4</v>
      </c>
      <c r="E2835" s="174">
        <v>7.92</v>
      </c>
      <c r="F2835" s="174">
        <v>2.48</v>
      </c>
      <c r="G2835" s="174">
        <v>10.4</v>
      </c>
    </row>
    <row r="2836" spans="1:7" ht="25.5" x14ac:dyDescent="0.2">
      <c r="A2836" s="172" t="s">
        <v>7043</v>
      </c>
      <c r="B2836" s="172"/>
      <c r="C2836" s="173" t="s">
        <v>2446</v>
      </c>
      <c r="D2836" s="172" t="s">
        <v>4</v>
      </c>
      <c r="E2836" s="174">
        <v>7.95</v>
      </c>
      <c r="F2836" s="174">
        <v>2.48</v>
      </c>
      <c r="G2836" s="174">
        <v>10.43</v>
      </c>
    </row>
    <row r="2837" spans="1:7" ht="25.5" x14ac:dyDescent="0.2">
      <c r="A2837" s="172" t="s">
        <v>7044</v>
      </c>
      <c r="B2837" s="172"/>
      <c r="C2837" s="173" t="s">
        <v>2447</v>
      </c>
      <c r="D2837" s="172" t="s">
        <v>4</v>
      </c>
      <c r="E2837" s="174">
        <v>7.86</v>
      </c>
      <c r="F2837" s="174">
        <v>2.48</v>
      </c>
      <c r="G2837" s="174">
        <v>10.34</v>
      </c>
    </row>
    <row r="2838" spans="1:7" ht="25.5" x14ac:dyDescent="0.2">
      <c r="A2838" s="172" t="s">
        <v>7045</v>
      </c>
      <c r="B2838" s="172"/>
      <c r="C2838" s="173" t="s">
        <v>2448</v>
      </c>
      <c r="D2838" s="172" t="s">
        <v>4</v>
      </c>
      <c r="E2838" s="174">
        <v>21.01</v>
      </c>
      <c r="F2838" s="174">
        <v>2.48</v>
      </c>
      <c r="G2838" s="174">
        <v>23.49</v>
      </c>
    </row>
    <row r="2839" spans="1:7" ht="25.5" x14ac:dyDescent="0.2">
      <c r="A2839" s="172" t="s">
        <v>7046</v>
      </c>
      <c r="B2839" s="172"/>
      <c r="C2839" s="173" t="s">
        <v>2449</v>
      </c>
      <c r="D2839" s="172" t="s">
        <v>4</v>
      </c>
      <c r="E2839" s="174">
        <v>7.65</v>
      </c>
      <c r="F2839" s="174">
        <v>2.48</v>
      </c>
      <c r="G2839" s="174">
        <v>10.130000000000001</v>
      </c>
    </row>
    <row r="2840" spans="1:7" ht="25.5" x14ac:dyDescent="0.2">
      <c r="A2840" s="172" t="s">
        <v>7047</v>
      </c>
      <c r="B2840" s="172"/>
      <c r="C2840" s="173" t="s">
        <v>2450</v>
      </c>
      <c r="D2840" s="172" t="s">
        <v>4</v>
      </c>
      <c r="E2840" s="174">
        <v>7.44</v>
      </c>
      <c r="F2840" s="174">
        <v>2.48</v>
      </c>
      <c r="G2840" s="174">
        <v>9.92</v>
      </c>
    </row>
    <row r="2841" spans="1:7" x14ac:dyDescent="0.25">
      <c r="A2841" s="167" t="s">
        <v>7048</v>
      </c>
      <c r="B2841" s="168" t="s">
        <v>19453</v>
      </c>
      <c r="C2841" s="169"/>
      <c r="D2841" s="170"/>
      <c r="E2841" s="171"/>
      <c r="F2841" s="171"/>
      <c r="G2841" s="171"/>
    </row>
    <row r="2842" spans="1:7" ht="25.5" x14ac:dyDescent="0.2">
      <c r="A2842" s="172" t="s">
        <v>7049</v>
      </c>
      <c r="B2842" s="172"/>
      <c r="C2842" s="173" t="s">
        <v>4010</v>
      </c>
      <c r="D2842" s="172" t="s">
        <v>4</v>
      </c>
      <c r="E2842" s="174">
        <v>14.97</v>
      </c>
      <c r="F2842" s="174">
        <v>5.99</v>
      </c>
      <c r="G2842" s="174">
        <v>20.96</v>
      </c>
    </row>
    <row r="2843" spans="1:7" ht="25.5" x14ac:dyDescent="0.2">
      <c r="A2843" s="172" t="s">
        <v>7050</v>
      </c>
      <c r="B2843" s="172"/>
      <c r="C2843" s="173" t="s">
        <v>2451</v>
      </c>
      <c r="D2843" s="172" t="s">
        <v>4</v>
      </c>
      <c r="E2843" s="174">
        <v>55.2</v>
      </c>
      <c r="F2843" s="174">
        <v>5.99</v>
      </c>
      <c r="G2843" s="174">
        <v>61.19</v>
      </c>
    </row>
    <row r="2844" spans="1:7" ht="25.5" x14ac:dyDescent="0.2">
      <c r="A2844" s="172" t="s">
        <v>7051</v>
      </c>
      <c r="B2844" s="172"/>
      <c r="C2844" s="173" t="s">
        <v>2452</v>
      </c>
      <c r="D2844" s="172" t="s">
        <v>4</v>
      </c>
      <c r="E2844" s="174">
        <v>64.55</v>
      </c>
      <c r="F2844" s="174">
        <v>5.99</v>
      </c>
      <c r="G2844" s="174">
        <v>70.540000000000006</v>
      </c>
    </row>
    <row r="2845" spans="1:7" ht="25.5" x14ac:dyDescent="0.2">
      <c r="A2845" s="172" t="s">
        <v>7052</v>
      </c>
      <c r="B2845" s="172"/>
      <c r="C2845" s="173" t="s">
        <v>2453</v>
      </c>
      <c r="D2845" s="172" t="s">
        <v>4</v>
      </c>
      <c r="E2845" s="174">
        <v>82.13</v>
      </c>
      <c r="F2845" s="174">
        <v>5.99</v>
      </c>
      <c r="G2845" s="174">
        <v>88.12</v>
      </c>
    </row>
    <row r="2846" spans="1:7" ht="25.5" x14ac:dyDescent="0.2">
      <c r="A2846" s="172" t="s">
        <v>7053</v>
      </c>
      <c r="B2846" s="172"/>
      <c r="C2846" s="173" t="s">
        <v>2454</v>
      </c>
      <c r="D2846" s="172" t="s">
        <v>4</v>
      </c>
      <c r="E2846" s="174">
        <v>91.46</v>
      </c>
      <c r="F2846" s="174">
        <v>5.99</v>
      </c>
      <c r="G2846" s="174">
        <v>97.45</v>
      </c>
    </row>
    <row r="2847" spans="1:7" ht="25.5" x14ac:dyDescent="0.2">
      <c r="A2847" s="172" t="s">
        <v>7054</v>
      </c>
      <c r="B2847" s="172"/>
      <c r="C2847" s="173" t="s">
        <v>2455</v>
      </c>
      <c r="D2847" s="172" t="s">
        <v>4</v>
      </c>
      <c r="E2847" s="174">
        <v>266.11</v>
      </c>
      <c r="F2847" s="174">
        <v>5.99</v>
      </c>
      <c r="G2847" s="174">
        <v>272.10000000000002</v>
      </c>
    </row>
    <row r="2848" spans="1:7" ht="25.5" x14ac:dyDescent="0.2">
      <c r="A2848" s="172" t="s">
        <v>7055</v>
      </c>
      <c r="B2848" s="172"/>
      <c r="C2848" s="173" t="s">
        <v>2456</v>
      </c>
      <c r="D2848" s="172" t="s">
        <v>4</v>
      </c>
      <c r="E2848" s="174">
        <v>54.12</v>
      </c>
      <c r="F2848" s="174">
        <v>5.99</v>
      </c>
      <c r="G2848" s="174">
        <v>60.11</v>
      </c>
    </row>
    <row r="2849" spans="1:7" ht="25.5" x14ac:dyDescent="0.2">
      <c r="A2849" s="172" t="s">
        <v>7056</v>
      </c>
      <c r="B2849" s="172"/>
      <c r="C2849" s="173" t="s">
        <v>2457</v>
      </c>
      <c r="D2849" s="172" t="s">
        <v>4</v>
      </c>
      <c r="E2849" s="174">
        <v>74.37</v>
      </c>
      <c r="F2849" s="174">
        <v>5.99</v>
      </c>
      <c r="G2849" s="174">
        <v>80.36</v>
      </c>
    </row>
    <row r="2850" spans="1:7" ht="25.5" x14ac:dyDescent="0.2">
      <c r="A2850" s="172" t="s">
        <v>7057</v>
      </c>
      <c r="B2850" s="172"/>
      <c r="C2850" s="173" t="s">
        <v>2458</v>
      </c>
      <c r="D2850" s="172" t="s">
        <v>4</v>
      </c>
      <c r="E2850" s="174">
        <v>76.790000000000006</v>
      </c>
      <c r="F2850" s="174">
        <v>5.99</v>
      </c>
      <c r="G2850" s="174">
        <v>82.78</v>
      </c>
    </row>
    <row r="2851" spans="1:7" ht="25.5" x14ac:dyDescent="0.2">
      <c r="A2851" s="172" t="s">
        <v>7058</v>
      </c>
      <c r="B2851" s="172"/>
      <c r="C2851" s="173" t="s">
        <v>2459</v>
      </c>
      <c r="D2851" s="172" t="s">
        <v>4</v>
      </c>
      <c r="E2851" s="174">
        <v>72.42</v>
      </c>
      <c r="F2851" s="174">
        <v>5.99</v>
      </c>
      <c r="G2851" s="174">
        <v>78.41</v>
      </c>
    </row>
    <row r="2852" spans="1:7" x14ac:dyDescent="0.25">
      <c r="A2852" s="167" t="s">
        <v>7059</v>
      </c>
      <c r="B2852" s="168" t="s">
        <v>19454</v>
      </c>
      <c r="C2852" s="169"/>
      <c r="D2852" s="170"/>
      <c r="E2852" s="171"/>
      <c r="F2852" s="171"/>
      <c r="G2852" s="171"/>
    </row>
    <row r="2853" spans="1:7" ht="51" x14ac:dyDescent="0.2">
      <c r="A2853" s="172" t="s">
        <v>7060</v>
      </c>
      <c r="B2853" s="172"/>
      <c r="C2853" s="173" t="s">
        <v>2460</v>
      </c>
      <c r="D2853" s="172" t="s">
        <v>4</v>
      </c>
      <c r="E2853" s="174">
        <v>19.059999999999999</v>
      </c>
      <c r="F2853" s="174">
        <v>5.99</v>
      </c>
      <c r="G2853" s="174">
        <v>25.05</v>
      </c>
    </row>
    <row r="2854" spans="1:7" ht="51" x14ac:dyDescent="0.2">
      <c r="A2854" s="172" t="s">
        <v>7061</v>
      </c>
      <c r="B2854" s="172"/>
      <c r="C2854" s="173" t="s">
        <v>2461</v>
      </c>
      <c r="D2854" s="172" t="s">
        <v>4</v>
      </c>
      <c r="E2854" s="174">
        <v>11.18</v>
      </c>
      <c r="F2854" s="174">
        <v>5.99</v>
      </c>
      <c r="G2854" s="174">
        <v>17.170000000000002</v>
      </c>
    </row>
    <row r="2855" spans="1:7" ht="51" x14ac:dyDescent="0.2">
      <c r="A2855" s="172" t="s">
        <v>7062</v>
      </c>
      <c r="B2855" s="172"/>
      <c r="C2855" s="173" t="s">
        <v>2462</v>
      </c>
      <c r="D2855" s="172" t="s">
        <v>4</v>
      </c>
      <c r="E2855" s="174">
        <v>20.75</v>
      </c>
      <c r="F2855" s="174">
        <v>11.98</v>
      </c>
      <c r="G2855" s="174">
        <v>32.729999999999997</v>
      </c>
    </row>
    <row r="2856" spans="1:7" ht="51" x14ac:dyDescent="0.2">
      <c r="A2856" s="172" t="s">
        <v>7063</v>
      </c>
      <c r="B2856" s="172"/>
      <c r="C2856" s="173" t="s">
        <v>2463</v>
      </c>
      <c r="D2856" s="172" t="s">
        <v>4</v>
      </c>
      <c r="E2856" s="174">
        <v>17.5</v>
      </c>
      <c r="F2856" s="174">
        <v>5.99</v>
      </c>
      <c r="G2856" s="174">
        <v>23.49</v>
      </c>
    </row>
    <row r="2857" spans="1:7" ht="51" x14ac:dyDescent="0.2">
      <c r="A2857" s="172" t="s">
        <v>7064</v>
      </c>
      <c r="B2857" s="172"/>
      <c r="C2857" s="173" t="s">
        <v>2464</v>
      </c>
      <c r="D2857" s="172" t="s">
        <v>4</v>
      </c>
      <c r="E2857" s="174">
        <v>42.89</v>
      </c>
      <c r="F2857" s="174">
        <v>5.99</v>
      </c>
      <c r="G2857" s="174">
        <v>48.88</v>
      </c>
    </row>
    <row r="2858" spans="1:7" ht="51" x14ac:dyDescent="0.2">
      <c r="A2858" s="172" t="s">
        <v>7065</v>
      </c>
      <c r="B2858" s="172"/>
      <c r="C2858" s="173" t="s">
        <v>2465</v>
      </c>
      <c r="D2858" s="172" t="s">
        <v>4</v>
      </c>
      <c r="E2858" s="174">
        <v>21.79</v>
      </c>
      <c r="F2858" s="174">
        <v>11.98</v>
      </c>
      <c r="G2858" s="174">
        <v>33.770000000000003</v>
      </c>
    </row>
    <row r="2859" spans="1:7" ht="51" x14ac:dyDescent="0.2">
      <c r="A2859" s="172" t="s">
        <v>7066</v>
      </c>
      <c r="B2859" s="172"/>
      <c r="C2859" s="173" t="s">
        <v>2466</v>
      </c>
      <c r="D2859" s="172" t="s">
        <v>4</v>
      </c>
      <c r="E2859" s="174">
        <v>46.96</v>
      </c>
      <c r="F2859" s="174">
        <v>5.99</v>
      </c>
      <c r="G2859" s="174">
        <v>52.95</v>
      </c>
    </row>
    <row r="2860" spans="1:7" ht="51" x14ac:dyDescent="0.2">
      <c r="A2860" s="172" t="s">
        <v>7067</v>
      </c>
      <c r="B2860" s="172"/>
      <c r="C2860" s="173" t="s">
        <v>2467</v>
      </c>
      <c r="D2860" s="172" t="s">
        <v>4</v>
      </c>
      <c r="E2860" s="174">
        <v>65.41</v>
      </c>
      <c r="F2860" s="174">
        <v>11.98</v>
      </c>
      <c r="G2860" s="174">
        <v>77.39</v>
      </c>
    </row>
    <row r="2861" spans="1:7" ht="51" x14ac:dyDescent="0.2">
      <c r="A2861" s="172" t="s">
        <v>7068</v>
      </c>
      <c r="B2861" s="172"/>
      <c r="C2861" s="173" t="s">
        <v>2468</v>
      </c>
      <c r="D2861" s="172" t="s">
        <v>4</v>
      </c>
      <c r="E2861" s="174">
        <v>18.13</v>
      </c>
      <c r="F2861" s="174">
        <v>5.99</v>
      </c>
      <c r="G2861" s="174">
        <v>24.12</v>
      </c>
    </row>
    <row r="2862" spans="1:7" ht="51" x14ac:dyDescent="0.2">
      <c r="A2862" s="172" t="s">
        <v>7069</v>
      </c>
      <c r="B2862" s="172"/>
      <c r="C2862" s="173" t="s">
        <v>2469</v>
      </c>
      <c r="D2862" s="172" t="s">
        <v>4</v>
      </c>
      <c r="E2862" s="174">
        <v>18.920000000000002</v>
      </c>
      <c r="F2862" s="174">
        <v>5.99</v>
      </c>
      <c r="G2862" s="174">
        <v>24.91</v>
      </c>
    </row>
    <row r="2863" spans="1:7" ht="51" x14ac:dyDescent="0.2">
      <c r="A2863" s="172" t="s">
        <v>7070</v>
      </c>
      <c r="B2863" s="172"/>
      <c r="C2863" s="173" t="s">
        <v>2470</v>
      </c>
      <c r="D2863" s="172" t="s">
        <v>4</v>
      </c>
      <c r="E2863" s="174">
        <v>25.14</v>
      </c>
      <c r="F2863" s="174">
        <v>11.98</v>
      </c>
      <c r="G2863" s="174">
        <v>37.119999999999997</v>
      </c>
    </row>
    <row r="2864" spans="1:7" ht="51" x14ac:dyDescent="0.2">
      <c r="A2864" s="172" t="s">
        <v>7071</v>
      </c>
      <c r="B2864" s="172"/>
      <c r="C2864" s="173" t="s">
        <v>2471</v>
      </c>
      <c r="D2864" s="172" t="s">
        <v>4</v>
      </c>
      <c r="E2864" s="174">
        <v>22.5</v>
      </c>
      <c r="F2864" s="174">
        <v>11.98</v>
      </c>
      <c r="G2864" s="174">
        <v>34.479999999999997</v>
      </c>
    </row>
    <row r="2865" spans="1:7" ht="51" x14ac:dyDescent="0.2">
      <c r="A2865" s="172" t="s">
        <v>7072</v>
      </c>
      <c r="B2865" s="172"/>
      <c r="C2865" s="173" t="s">
        <v>2472</v>
      </c>
      <c r="D2865" s="172" t="s">
        <v>4</v>
      </c>
      <c r="E2865" s="174">
        <v>58.81</v>
      </c>
      <c r="F2865" s="174">
        <v>11.98</v>
      </c>
      <c r="G2865" s="174">
        <v>70.790000000000006</v>
      </c>
    </row>
    <row r="2866" spans="1:7" x14ac:dyDescent="0.25">
      <c r="A2866" s="167" t="s">
        <v>7073</v>
      </c>
      <c r="B2866" s="168" t="s">
        <v>2473</v>
      </c>
      <c r="C2866" s="169"/>
      <c r="D2866" s="170"/>
      <c r="E2866" s="171"/>
      <c r="F2866" s="171"/>
      <c r="G2866" s="171"/>
    </row>
    <row r="2867" spans="1:7" ht="25.5" x14ac:dyDescent="0.2">
      <c r="A2867" s="172" t="s">
        <v>7074</v>
      </c>
      <c r="B2867" s="172"/>
      <c r="C2867" s="173" t="s">
        <v>2474</v>
      </c>
      <c r="D2867" s="172" t="s">
        <v>4</v>
      </c>
      <c r="E2867" s="174">
        <v>30.08</v>
      </c>
      <c r="F2867" s="174">
        <v>42.32</v>
      </c>
      <c r="G2867" s="174">
        <v>72.400000000000006</v>
      </c>
    </row>
    <row r="2868" spans="1:7" ht="25.5" x14ac:dyDescent="0.2">
      <c r="A2868" s="172" t="s">
        <v>7075</v>
      </c>
      <c r="B2868" s="172"/>
      <c r="C2868" s="173" t="s">
        <v>2475</v>
      </c>
      <c r="D2868" s="172" t="s">
        <v>4</v>
      </c>
      <c r="E2868" s="174">
        <v>367.08</v>
      </c>
      <c r="F2868" s="174">
        <v>42.32</v>
      </c>
      <c r="G2868" s="174">
        <v>409.4</v>
      </c>
    </row>
    <row r="2869" spans="1:7" ht="25.5" x14ac:dyDescent="0.2">
      <c r="A2869" s="172" t="s">
        <v>7076</v>
      </c>
      <c r="B2869" s="172"/>
      <c r="C2869" s="173" t="s">
        <v>2476</v>
      </c>
      <c r="D2869" s="172" t="s">
        <v>4</v>
      </c>
      <c r="E2869" s="174">
        <v>185.34</v>
      </c>
      <c r="F2869" s="174">
        <v>42.32</v>
      </c>
      <c r="G2869" s="174">
        <v>227.66</v>
      </c>
    </row>
    <row r="2870" spans="1:7" ht="25.5" x14ac:dyDescent="0.2">
      <c r="A2870" s="172" t="s">
        <v>7077</v>
      </c>
      <c r="B2870" s="172"/>
      <c r="C2870" s="173" t="s">
        <v>2477</v>
      </c>
      <c r="D2870" s="172" t="s">
        <v>4</v>
      </c>
      <c r="E2870" s="174">
        <v>947.65</v>
      </c>
      <c r="F2870" s="174">
        <v>190.94</v>
      </c>
      <c r="G2870" s="174">
        <v>1138.5899999999999</v>
      </c>
    </row>
    <row r="2871" spans="1:7" ht="25.5" x14ac:dyDescent="0.2">
      <c r="A2871" s="172" t="s">
        <v>7078</v>
      </c>
      <c r="B2871" s="172"/>
      <c r="C2871" s="173" t="s">
        <v>2478</v>
      </c>
      <c r="D2871" s="172" t="s">
        <v>4</v>
      </c>
      <c r="E2871" s="174">
        <v>1305.67</v>
      </c>
      <c r="F2871" s="174">
        <v>190.94</v>
      </c>
      <c r="G2871" s="174">
        <v>1496.61</v>
      </c>
    </row>
    <row r="2872" spans="1:7" ht="25.5" x14ac:dyDescent="0.2">
      <c r="A2872" s="172" t="s">
        <v>7079</v>
      </c>
      <c r="B2872" s="172"/>
      <c r="C2872" s="173" t="s">
        <v>2479</v>
      </c>
      <c r="D2872" s="172" t="s">
        <v>4</v>
      </c>
      <c r="E2872" s="174">
        <v>1064.75</v>
      </c>
      <c r="F2872" s="174">
        <v>190.94</v>
      </c>
      <c r="G2872" s="174">
        <v>1255.69</v>
      </c>
    </row>
    <row r="2873" spans="1:7" ht="25.5" x14ac:dyDescent="0.2">
      <c r="A2873" s="172" t="s">
        <v>7080</v>
      </c>
      <c r="B2873" s="172"/>
      <c r="C2873" s="173" t="s">
        <v>2480</v>
      </c>
      <c r="D2873" s="172" t="s">
        <v>4</v>
      </c>
      <c r="E2873" s="174">
        <v>1264.8800000000001</v>
      </c>
      <c r="F2873" s="174">
        <v>190.94</v>
      </c>
      <c r="G2873" s="174">
        <v>1455.82</v>
      </c>
    </row>
    <row r="2874" spans="1:7" ht="25.5" x14ac:dyDescent="0.2">
      <c r="A2874" s="172" t="s">
        <v>7081</v>
      </c>
      <c r="B2874" s="172"/>
      <c r="C2874" s="173" t="s">
        <v>2481</v>
      </c>
      <c r="D2874" s="172" t="s">
        <v>4</v>
      </c>
      <c r="E2874" s="174">
        <v>2998.19</v>
      </c>
      <c r="F2874" s="174">
        <v>70.34</v>
      </c>
      <c r="G2874" s="174">
        <v>3068.53</v>
      </c>
    </row>
    <row r="2875" spans="1:7" ht="25.5" x14ac:dyDescent="0.2">
      <c r="A2875" s="172" t="s">
        <v>7082</v>
      </c>
      <c r="B2875" s="172"/>
      <c r="C2875" s="173" t="s">
        <v>2482</v>
      </c>
      <c r="D2875" s="172" t="s">
        <v>4</v>
      </c>
      <c r="E2875" s="174">
        <v>1295.25</v>
      </c>
      <c r="F2875" s="174">
        <v>70.34</v>
      </c>
      <c r="G2875" s="174">
        <v>1365.59</v>
      </c>
    </row>
    <row r="2876" spans="1:7" ht="25.5" x14ac:dyDescent="0.2">
      <c r="A2876" s="172" t="s">
        <v>7083</v>
      </c>
      <c r="B2876" s="172"/>
      <c r="C2876" s="173" t="s">
        <v>2483</v>
      </c>
      <c r="D2876" s="172" t="s">
        <v>4</v>
      </c>
      <c r="E2876" s="174">
        <v>1028.6500000000001</v>
      </c>
      <c r="F2876" s="174">
        <v>70.34</v>
      </c>
      <c r="G2876" s="174">
        <v>1098.99</v>
      </c>
    </row>
    <row r="2877" spans="1:7" ht="25.5" x14ac:dyDescent="0.2">
      <c r="A2877" s="172" t="s">
        <v>7084</v>
      </c>
      <c r="B2877" s="172"/>
      <c r="C2877" s="173" t="s">
        <v>2484</v>
      </c>
      <c r="D2877" s="172" t="s">
        <v>4</v>
      </c>
      <c r="E2877" s="174">
        <v>1182.47</v>
      </c>
      <c r="F2877" s="174">
        <v>70.34</v>
      </c>
      <c r="G2877" s="174">
        <v>1252.81</v>
      </c>
    </row>
    <row r="2878" spans="1:7" ht="38.25" x14ac:dyDescent="0.2">
      <c r="A2878" s="172" t="s">
        <v>7085</v>
      </c>
      <c r="B2878" s="172"/>
      <c r="C2878" s="173" t="s">
        <v>2485</v>
      </c>
      <c r="D2878" s="172" t="s">
        <v>4</v>
      </c>
      <c r="E2878" s="174">
        <v>324.69</v>
      </c>
      <c r="F2878" s="174">
        <v>45.42</v>
      </c>
      <c r="G2878" s="174">
        <v>370.11</v>
      </c>
    </row>
    <row r="2879" spans="1:7" ht="38.25" x14ac:dyDescent="0.2">
      <c r="A2879" s="172" t="s">
        <v>7086</v>
      </c>
      <c r="B2879" s="172"/>
      <c r="C2879" s="173" t="s">
        <v>2486</v>
      </c>
      <c r="D2879" s="172" t="s">
        <v>4</v>
      </c>
      <c r="E2879" s="174">
        <v>374.37</v>
      </c>
      <c r="F2879" s="174">
        <v>45.42</v>
      </c>
      <c r="G2879" s="174">
        <v>419.79</v>
      </c>
    </row>
    <row r="2880" spans="1:7" ht="25.5" x14ac:dyDescent="0.2">
      <c r="A2880" s="172" t="s">
        <v>7087</v>
      </c>
      <c r="B2880" s="172"/>
      <c r="C2880" s="173" t="s">
        <v>2487</v>
      </c>
      <c r="D2880" s="172" t="s">
        <v>4</v>
      </c>
      <c r="E2880" s="174">
        <v>1803.98</v>
      </c>
      <c r="F2880" s="174">
        <v>70.34</v>
      </c>
      <c r="G2880" s="174">
        <v>1874.32</v>
      </c>
    </row>
    <row r="2881" spans="1:7" ht="25.5" x14ac:dyDescent="0.2">
      <c r="A2881" s="172" t="s">
        <v>7088</v>
      </c>
      <c r="B2881" s="172"/>
      <c r="C2881" s="173" t="s">
        <v>2488</v>
      </c>
      <c r="D2881" s="172" t="s">
        <v>4</v>
      </c>
      <c r="E2881" s="174">
        <v>744.24</v>
      </c>
      <c r="F2881" s="174">
        <v>70.34</v>
      </c>
      <c r="G2881" s="174">
        <v>814.58</v>
      </c>
    </row>
    <row r="2882" spans="1:7" ht="25.5" x14ac:dyDescent="0.2">
      <c r="A2882" s="172" t="s">
        <v>7089</v>
      </c>
      <c r="B2882" s="172"/>
      <c r="C2882" s="173" t="s">
        <v>2489</v>
      </c>
      <c r="D2882" s="172" t="s">
        <v>4</v>
      </c>
      <c r="E2882" s="174">
        <v>381.79</v>
      </c>
      <c r="F2882" s="174">
        <v>45.42</v>
      </c>
      <c r="G2882" s="174">
        <v>427.21</v>
      </c>
    </row>
    <row r="2883" spans="1:7" ht="38.25" x14ac:dyDescent="0.2">
      <c r="A2883" s="172" t="s">
        <v>7090</v>
      </c>
      <c r="B2883" s="172"/>
      <c r="C2883" s="173" t="s">
        <v>2490</v>
      </c>
      <c r="D2883" s="172" t="s">
        <v>4</v>
      </c>
      <c r="E2883" s="174">
        <v>1547.42</v>
      </c>
      <c r="F2883" s="174">
        <v>190.94</v>
      </c>
      <c r="G2883" s="174">
        <v>1738.36</v>
      </c>
    </row>
    <row r="2884" spans="1:7" ht="25.5" x14ac:dyDescent="0.2">
      <c r="A2884" s="172" t="s">
        <v>7091</v>
      </c>
      <c r="B2884" s="172"/>
      <c r="C2884" s="173" t="s">
        <v>2491</v>
      </c>
      <c r="D2884" s="172" t="s">
        <v>4</v>
      </c>
      <c r="E2884" s="174">
        <v>793.23</v>
      </c>
      <c r="F2884" s="174">
        <v>310.67</v>
      </c>
      <c r="G2884" s="174">
        <v>1103.9000000000001</v>
      </c>
    </row>
    <row r="2885" spans="1:7" ht="25.5" x14ac:dyDescent="0.2">
      <c r="A2885" s="172" t="s">
        <v>7092</v>
      </c>
      <c r="B2885" s="172"/>
      <c r="C2885" s="173" t="s">
        <v>2492</v>
      </c>
      <c r="D2885" s="172" t="s">
        <v>4</v>
      </c>
      <c r="E2885" s="174">
        <v>622.74</v>
      </c>
      <c r="F2885" s="174">
        <v>70.34</v>
      </c>
      <c r="G2885" s="174">
        <v>693.08</v>
      </c>
    </row>
    <row r="2886" spans="1:7" x14ac:dyDescent="0.25">
      <c r="A2886" s="167" t="s">
        <v>7093</v>
      </c>
      <c r="B2886" s="168" t="s">
        <v>2493</v>
      </c>
      <c r="C2886" s="169"/>
      <c r="D2886" s="170"/>
      <c r="E2886" s="171"/>
      <c r="F2886" s="171"/>
      <c r="G2886" s="171"/>
    </row>
    <row r="2887" spans="1:7" ht="25.5" x14ac:dyDescent="0.2">
      <c r="A2887" s="172" t="s">
        <v>7094</v>
      </c>
      <c r="B2887" s="172"/>
      <c r="C2887" s="173" t="s">
        <v>2494</v>
      </c>
      <c r="D2887" s="172" t="s">
        <v>4</v>
      </c>
      <c r="E2887" s="174">
        <v>398.3</v>
      </c>
      <c r="F2887" s="174">
        <v>21.17</v>
      </c>
      <c r="G2887" s="174">
        <v>419.47</v>
      </c>
    </row>
    <row r="2888" spans="1:7" ht="25.5" x14ac:dyDescent="0.2">
      <c r="A2888" s="172" t="s">
        <v>7095</v>
      </c>
      <c r="B2888" s="172"/>
      <c r="C2888" s="173" t="s">
        <v>2495</v>
      </c>
      <c r="D2888" s="172" t="s">
        <v>4</v>
      </c>
      <c r="E2888" s="174">
        <v>152.52000000000001</v>
      </c>
      <c r="F2888" s="174">
        <v>8.98</v>
      </c>
      <c r="G2888" s="174">
        <v>161.5</v>
      </c>
    </row>
    <row r="2889" spans="1:7" ht="25.5" x14ac:dyDescent="0.2">
      <c r="A2889" s="172" t="s">
        <v>7096</v>
      </c>
      <c r="B2889" s="172"/>
      <c r="C2889" s="173" t="s">
        <v>2496</v>
      </c>
      <c r="D2889" s="172" t="s">
        <v>4</v>
      </c>
      <c r="E2889" s="174">
        <v>285.19</v>
      </c>
      <c r="F2889" s="174">
        <v>21.17</v>
      </c>
      <c r="G2889" s="174">
        <v>306.36</v>
      </c>
    </row>
    <row r="2890" spans="1:7" ht="25.5" x14ac:dyDescent="0.2">
      <c r="A2890" s="172" t="s">
        <v>7097</v>
      </c>
      <c r="B2890" s="172"/>
      <c r="C2890" s="173" t="s">
        <v>2497</v>
      </c>
      <c r="D2890" s="172" t="s">
        <v>4</v>
      </c>
      <c r="E2890" s="174">
        <v>244.72</v>
      </c>
      <c r="F2890" s="174">
        <v>21.17</v>
      </c>
      <c r="G2890" s="174">
        <v>265.89</v>
      </c>
    </row>
    <row r="2891" spans="1:7" ht="25.5" x14ac:dyDescent="0.2">
      <c r="A2891" s="172" t="s">
        <v>7098</v>
      </c>
      <c r="B2891" s="172"/>
      <c r="C2891" s="173" t="s">
        <v>2498</v>
      </c>
      <c r="D2891" s="172" t="s">
        <v>4</v>
      </c>
      <c r="E2891" s="174">
        <v>171.58</v>
      </c>
      <c r="F2891" s="174">
        <v>21.17</v>
      </c>
      <c r="G2891" s="174">
        <v>192.75</v>
      </c>
    </row>
    <row r="2892" spans="1:7" ht="38.25" x14ac:dyDescent="0.2">
      <c r="A2892" s="172" t="s">
        <v>7099</v>
      </c>
      <c r="B2892" s="172"/>
      <c r="C2892" s="173" t="s">
        <v>2499</v>
      </c>
      <c r="D2892" s="172" t="s">
        <v>4</v>
      </c>
      <c r="E2892" s="174">
        <v>367.21</v>
      </c>
      <c r="F2892" s="174">
        <v>21.17</v>
      </c>
      <c r="G2892" s="174">
        <v>388.38</v>
      </c>
    </row>
    <row r="2893" spans="1:7" ht="25.5" x14ac:dyDescent="0.2">
      <c r="A2893" s="172" t="s">
        <v>7100</v>
      </c>
      <c r="B2893" s="172"/>
      <c r="C2893" s="173" t="s">
        <v>2500</v>
      </c>
      <c r="D2893" s="172" t="s">
        <v>4</v>
      </c>
      <c r="E2893" s="174">
        <v>56.04</v>
      </c>
      <c r="F2893" s="174">
        <v>8.98</v>
      </c>
      <c r="G2893" s="174">
        <v>65.02</v>
      </c>
    </row>
    <row r="2894" spans="1:7" ht="25.5" x14ac:dyDescent="0.2">
      <c r="A2894" s="172" t="s">
        <v>7101</v>
      </c>
      <c r="B2894" s="172"/>
      <c r="C2894" s="173" t="s">
        <v>2501</v>
      </c>
      <c r="D2894" s="172" t="s">
        <v>4</v>
      </c>
      <c r="E2894" s="174">
        <v>68.510000000000005</v>
      </c>
      <c r="F2894" s="174">
        <v>8.98</v>
      </c>
      <c r="G2894" s="174">
        <v>77.489999999999995</v>
      </c>
    </row>
    <row r="2895" spans="1:7" ht="25.5" x14ac:dyDescent="0.2">
      <c r="A2895" s="172" t="s">
        <v>7102</v>
      </c>
      <c r="B2895" s="172"/>
      <c r="C2895" s="173" t="s">
        <v>2502</v>
      </c>
      <c r="D2895" s="172" t="s">
        <v>4</v>
      </c>
      <c r="E2895" s="174">
        <v>79.56</v>
      </c>
      <c r="F2895" s="174">
        <v>8.98</v>
      </c>
      <c r="G2895" s="174">
        <v>88.54</v>
      </c>
    </row>
    <row r="2896" spans="1:7" ht="25.5" x14ac:dyDescent="0.2">
      <c r="A2896" s="172" t="s">
        <v>7103</v>
      </c>
      <c r="B2896" s="172"/>
      <c r="C2896" s="173" t="s">
        <v>2503</v>
      </c>
      <c r="D2896" s="172" t="s">
        <v>4</v>
      </c>
      <c r="E2896" s="174">
        <v>96.74</v>
      </c>
      <c r="F2896" s="174">
        <v>8.98</v>
      </c>
      <c r="G2896" s="174">
        <v>105.72</v>
      </c>
    </row>
    <row r="2897" spans="1:7" ht="25.5" x14ac:dyDescent="0.2">
      <c r="A2897" s="172" t="s">
        <v>7104</v>
      </c>
      <c r="B2897" s="172"/>
      <c r="C2897" s="173" t="s">
        <v>2504</v>
      </c>
      <c r="D2897" s="172" t="s">
        <v>4</v>
      </c>
      <c r="E2897" s="174">
        <v>1629.25</v>
      </c>
      <c r="F2897" s="174">
        <v>21.17</v>
      </c>
      <c r="G2897" s="174">
        <v>1650.42</v>
      </c>
    </row>
    <row r="2898" spans="1:7" ht="25.5" x14ac:dyDescent="0.2">
      <c r="A2898" s="172" t="s">
        <v>7105</v>
      </c>
      <c r="B2898" s="172"/>
      <c r="C2898" s="173" t="s">
        <v>2505</v>
      </c>
      <c r="D2898" s="172" t="s">
        <v>4</v>
      </c>
      <c r="E2898" s="174">
        <v>1542.96</v>
      </c>
      <c r="F2898" s="174">
        <v>21.17</v>
      </c>
      <c r="G2898" s="174">
        <v>1564.13</v>
      </c>
    </row>
    <row r="2899" spans="1:7" ht="25.5" x14ac:dyDescent="0.2">
      <c r="A2899" s="172" t="s">
        <v>7106</v>
      </c>
      <c r="B2899" s="172"/>
      <c r="C2899" s="173" t="s">
        <v>2506</v>
      </c>
      <c r="D2899" s="172" t="s">
        <v>4</v>
      </c>
      <c r="E2899" s="174">
        <v>1479.99</v>
      </c>
      <c r="F2899" s="174">
        <v>21.17</v>
      </c>
      <c r="G2899" s="174">
        <v>1501.16</v>
      </c>
    </row>
    <row r="2900" spans="1:7" x14ac:dyDescent="0.25">
      <c r="A2900" s="167" t="s">
        <v>7107</v>
      </c>
      <c r="B2900" s="168" t="s">
        <v>2507</v>
      </c>
      <c r="C2900" s="169"/>
      <c r="D2900" s="170"/>
      <c r="E2900" s="171"/>
      <c r="F2900" s="171"/>
      <c r="G2900" s="171"/>
    </row>
    <row r="2901" spans="1:7" ht="38.25" x14ac:dyDescent="0.2">
      <c r="A2901" s="172" t="s">
        <v>7108</v>
      </c>
      <c r="B2901" s="172"/>
      <c r="C2901" s="173" t="s">
        <v>2508</v>
      </c>
      <c r="D2901" s="172" t="s">
        <v>4</v>
      </c>
      <c r="E2901" s="174">
        <v>587.64</v>
      </c>
      <c r="F2901" s="174">
        <v>14.98</v>
      </c>
      <c r="G2901" s="174">
        <v>602.62</v>
      </c>
    </row>
    <row r="2902" spans="1:7" ht="25.5" x14ac:dyDescent="0.2">
      <c r="A2902" s="172" t="s">
        <v>7109</v>
      </c>
      <c r="B2902" s="172"/>
      <c r="C2902" s="173" t="s">
        <v>2509</v>
      </c>
      <c r="D2902" s="172" t="s">
        <v>4</v>
      </c>
      <c r="E2902" s="174">
        <v>705.68</v>
      </c>
      <c r="F2902" s="174">
        <v>14.98</v>
      </c>
      <c r="G2902" s="174">
        <v>720.66</v>
      </c>
    </row>
    <row r="2903" spans="1:7" ht="25.5" x14ac:dyDescent="0.2">
      <c r="A2903" s="172" t="s">
        <v>7110</v>
      </c>
      <c r="B2903" s="172"/>
      <c r="C2903" s="173" t="s">
        <v>2510</v>
      </c>
      <c r="D2903" s="172" t="s">
        <v>4</v>
      </c>
      <c r="E2903" s="174">
        <v>232.59</v>
      </c>
      <c r="F2903" s="174">
        <v>14.98</v>
      </c>
      <c r="G2903" s="174">
        <v>247.57</v>
      </c>
    </row>
    <row r="2904" spans="1:7" ht="25.5" x14ac:dyDescent="0.2">
      <c r="A2904" s="172" t="s">
        <v>7111</v>
      </c>
      <c r="B2904" s="172"/>
      <c r="C2904" s="173" t="s">
        <v>2511</v>
      </c>
      <c r="D2904" s="172" t="s">
        <v>4</v>
      </c>
      <c r="E2904" s="174">
        <v>267.11</v>
      </c>
      <c r="F2904" s="174">
        <v>14.98</v>
      </c>
      <c r="G2904" s="174">
        <v>282.08999999999997</v>
      </c>
    </row>
    <row r="2905" spans="1:7" ht="25.5" x14ac:dyDescent="0.2">
      <c r="A2905" s="172" t="s">
        <v>7112</v>
      </c>
      <c r="B2905" s="172"/>
      <c r="C2905" s="173" t="s">
        <v>2512</v>
      </c>
      <c r="D2905" s="172" t="s">
        <v>4</v>
      </c>
      <c r="E2905" s="174">
        <v>308.76</v>
      </c>
      <c r="F2905" s="174">
        <v>14.98</v>
      </c>
      <c r="G2905" s="174">
        <v>323.74</v>
      </c>
    </row>
    <row r="2906" spans="1:7" ht="25.5" x14ac:dyDescent="0.2">
      <c r="A2906" s="172" t="s">
        <v>7113</v>
      </c>
      <c r="B2906" s="172"/>
      <c r="C2906" s="173" t="s">
        <v>2513</v>
      </c>
      <c r="D2906" s="172" t="s">
        <v>4</v>
      </c>
      <c r="E2906" s="174">
        <v>224.02</v>
      </c>
      <c r="F2906" s="174">
        <v>14.98</v>
      </c>
      <c r="G2906" s="174">
        <v>239</v>
      </c>
    </row>
    <row r="2907" spans="1:7" ht="25.5" x14ac:dyDescent="0.2">
      <c r="A2907" s="172" t="s">
        <v>7114</v>
      </c>
      <c r="B2907" s="172"/>
      <c r="C2907" s="173" t="s">
        <v>2514</v>
      </c>
      <c r="D2907" s="172" t="s">
        <v>4</v>
      </c>
      <c r="E2907" s="174">
        <v>223.64</v>
      </c>
      <c r="F2907" s="174">
        <v>14.98</v>
      </c>
      <c r="G2907" s="174">
        <v>238.62</v>
      </c>
    </row>
    <row r="2908" spans="1:7" ht="38.25" x14ac:dyDescent="0.2">
      <c r="A2908" s="172" t="s">
        <v>7115</v>
      </c>
      <c r="B2908" s="172"/>
      <c r="C2908" s="173" t="s">
        <v>2515</v>
      </c>
      <c r="D2908" s="172" t="s">
        <v>4</v>
      </c>
      <c r="E2908" s="174">
        <v>245.31</v>
      </c>
      <c r="F2908" s="174">
        <v>14.98</v>
      </c>
      <c r="G2908" s="174">
        <v>260.29000000000002</v>
      </c>
    </row>
    <row r="2909" spans="1:7" x14ac:dyDescent="0.25">
      <c r="A2909" s="167" t="s">
        <v>7116</v>
      </c>
      <c r="B2909" s="168" t="s">
        <v>2516</v>
      </c>
      <c r="C2909" s="169"/>
      <c r="D2909" s="170"/>
      <c r="E2909" s="171"/>
      <c r="F2909" s="171"/>
      <c r="G2909" s="171"/>
    </row>
    <row r="2910" spans="1:7" ht="25.5" x14ac:dyDescent="0.2">
      <c r="A2910" s="172" t="s">
        <v>7117</v>
      </c>
      <c r="B2910" s="172"/>
      <c r="C2910" s="173" t="s">
        <v>2517</v>
      </c>
      <c r="D2910" s="172" t="s">
        <v>4</v>
      </c>
      <c r="E2910" s="174">
        <v>136.66</v>
      </c>
      <c r="F2910" s="174">
        <v>11.98</v>
      </c>
      <c r="G2910" s="174">
        <v>148.63999999999999</v>
      </c>
    </row>
    <row r="2911" spans="1:7" ht="38.25" x14ac:dyDescent="0.2">
      <c r="A2911" s="172" t="s">
        <v>7118</v>
      </c>
      <c r="B2911" s="172"/>
      <c r="C2911" s="173" t="s">
        <v>2518</v>
      </c>
      <c r="D2911" s="172" t="s">
        <v>4</v>
      </c>
      <c r="E2911" s="174">
        <v>133.66999999999999</v>
      </c>
      <c r="F2911" s="174">
        <v>11.98</v>
      </c>
      <c r="G2911" s="174">
        <v>145.65</v>
      </c>
    </row>
    <row r="2912" spans="1:7" ht="38.25" x14ac:dyDescent="0.2">
      <c r="A2912" s="172" t="s">
        <v>7119</v>
      </c>
      <c r="B2912" s="172"/>
      <c r="C2912" s="173" t="s">
        <v>2519</v>
      </c>
      <c r="D2912" s="172" t="s">
        <v>4</v>
      </c>
      <c r="E2912" s="174">
        <v>126.36</v>
      </c>
      <c r="F2912" s="174">
        <v>11.98</v>
      </c>
      <c r="G2912" s="174">
        <v>138.34</v>
      </c>
    </row>
    <row r="2913" spans="1:7" ht="38.25" x14ac:dyDescent="0.2">
      <c r="A2913" s="172" t="s">
        <v>7120</v>
      </c>
      <c r="B2913" s="172"/>
      <c r="C2913" s="173" t="s">
        <v>2520</v>
      </c>
      <c r="D2913" s="172" t="s">
        <v>4</v>
      </c>
      <c r="E2913" s="174">
        <v>138.91</v>
      </c>
      <c r="F2913" s="174">
        <v>11.98</v>
      </c>
      <c r="G2913" s="174">
        <v>150.88999999999999</v>
      </c>
    </row>
    <row r="2914" spans="1:7" ht="25.5" x14ac:dyDescent="0.2">
      <c r="A2914" s="172" t="s">
        <v>7121</v>
      </c>
      <c r="B2914" s="172"/>
      <c r="C2914" s="173" t="s">
        <v>2521</v>
      </c>
      <c r="D2914" s="172" t="s">
        <v>4</v>
      </c>
      <c r="E2914" s="174">
        <v>94.86</v>
      </c>
      <c r="F2914" s="174">
        <v>11.98</v>
      </c>
      <c r="G2914" s="174">
        <v>106.84</v>
      </c>
    </row>
    <row r="2915" spans="1:7" ht="25.5" x14ac:dyDescent="0.2">
      <c r="A2915" s="172" t="s">
        <v>7122</v>
      </c>
      <c r="B2915" s="172"/>
      <c r="C2915" s="173" t="s">
        <v>2522</v>
      </c>
      <c r="D2915" s="172" t="s">
        <v>4</v>
      </c>
      <c r="E2915" s="174">
        <v>60.66</v>
      </c>
      <c r="F2915" s="174">
        <v>11.98</v>
      </c>
      <c r="G2915" s="174">
        <v>72.64</v>
      </c>
    </row>
    <row r="2916" spans="1:7" x14ac:dyDescent="0.25">
      <c r="A2916" s="167" t="s">
        <v>7123</v>
      </c>
      <c r="B2916" s="168" t="s">
        <v>2523</v>
      </c>
      <c r="C2916" s="169"/>
      <c r="D2916" s="170"/>
      <c r="E2916" s="171"/>
      <c r="F2916" s="171"/>
      <c r="G2916" s="171"/>
    </row>
    <row r="2917" spans="1:7" ht="38.25" x14ac:dyDescent="0.2">
      <c r="A2917" s="172" t="s">
        <v>7124</v>
      </c>
      <c r="B2917" s="172"/>
      <c r="C2917" s="173" t="s">
        <v>2524</v>
      </c>
      <c r="D2917" s="172" t="s">
        <v>4</v>
      </c>
      <c r="E2917" s="174">
        <v>125.03</v>
      </c>
      <c r="F2917" s="174">
        <v>11.98</v>
      </c>
      <c r="G2917" s="174">
        <v>137.01</v>
      </c>
    </row>
    <row r="2918" spans="1:7" ht="51" x14ac:dyDescent="0.2">
      <c r="A2918" s="172" t="s">
        <v>7125</v>
      </c>
      <c r="B2918" s="172"/>
      <c r="C2918" s="173" t="s">
        <v>2525</v>
      </c>
      <c r="D2918" s="172" t="s">
        <v>4</v>
      </c>
      <c r="E2918" s="174">
        <v>57.05</v>
      </c>
      <c r="F2918" s="174">
        <v>11.98</v>
      </c>
      <c r="G2918" s="174">
        <v>69.03</v>
      </c>
    </row>
    <row r="2919" spans="1:7" ht="25.5" x14ac:dyDescent="0.2">
      <c r="A2919" s="172" t="s">
        <v>7126</v>
      </c>
      <c r="B2919" s="172"/>
      <c r="C2919" s="173" t="s">
        <v>2526</v>
      </c>
      <c r="D2919" s="172" t="s">
        <v>4</v>
      </c>
      <c r="E2919" s="174">
        <v>41.7</v>
      </c>
      <c r="F2919" s="174">
        <v>11.98</v>
      </c>
      <c r="G2919" s="174">
        <v>53.68</v>
      </c>
    </row>
    <row r="2920" spans="1:7" ht="25.5" x14ac:dyDescent="0.2">
      <c r="A2920" s="172" t="s">
        <v>7127</v>
      </c>
      <c r="B2920" s="172"/>
      <c r="C2920" s="173" t="s">
        <v>2527</v>
      </c>
      <c r="D2920" s="172" t="s">
        <v>4</v>
      </c>
      <c r="E2920" s="174">
        <v>64.349999999999994</v>
      </c>
      <c r="F2920" s="174">
        <v>11.98</v>
      </c>
      <c r="G2920" s="174">
        <v>76.33</v>
      </c>
    </row>
    <row r="2921" spans="1:7" ht="38.25" x14ac:dyDescent="0.2">
      <c r="A2921" s="172" t="s">
        <v>7128</v>
      </c>
      <c r="B2921" s="172"/>
      <c r="C2921" s="173" t="s">
        <v>2528</v>
      </c>
      <c r="D2921" s="172" t="s">
        <v>4</v>
      </c>
      <c r="E2921" s="174">
        <v>173.09</v>
      </c>
      <c r="F2921" s="174">
        <v>11.98</v>
      </c>
      <c r="G2921" s="174">
        <v>185.07</v>
      </c>
    </row>
    <row r="2922" spans="1:7" ht="25.5" x14ac:dyDescent="0.2">
      <c r="A2922" s="172" t="s">
        <v>7129</v>
      </c>
      <c r="B2922" s="172"/>
      <c r="C2922" s="173" t="s">
        <v>2529</v>
      </c>
      <c r="D2922" s="172" t="s">
        <v>4</v>
      </c>
      <c r="E2922" s="174">
        <v>67</v>
      </c>
      <c r="F2922" s="174">
        <v>11.98</v>
      </c>
      <c r="G2922" s="174">
        <v>78.98</v>
      </c>
    </row>
    <row r="2923" spans="1:7" ht="38.25" x14ac:dyDescent="0.2">
      <c r="A2923" s="172" t="s">
        <v>7130</v>
      </c>
      <c r="B2923" s="172"/>
      <c r="C2923" s="173" t="s">
        <v>2530</v>
      </c>
      <c r="D2923" s="172" t="s">
        <v>4</v>
      </c>
      <c r="E2923" s="174">
        <v>137.24</v>
      </c>
      <c r="F2923" s="174">
        <v>11.98</v>
      </c>
      <c r="G2923" s="174">
        <v>149.22</v>
      </c>
    </row>
    <row r="2924" spans="1:7" ht="38.25" x14ac:dyDescent="0.2">
      <c r="A2924" s="172" t="s">
        <v>7131</v>
      </c>
      <c r="B2924" s="172"/>
      <c r="C2924" s="173" t="s">
        <v>2531</v>
      </c>
      <c r="D2924" s="172" t="s">
        <v>4</v>
      </c>
      <c r="E2924" s="174">
        <v>302.89</v>
      </c>
      <c r="F2924" s="174">
        <v>8.98</v>
      </c>
      <c r="G2924" s="174">
        <v>311.87</v>
      </c>
    </row>
    <row r="2925" spans="1:7" ht="38.25" x14ac:dyDescent="0.2">
      <c r="A2925" s="172" t="s">
        <v>7132</v>
      </c>
      <c r="B2925" s="172"/>
      <c r="C2925" s="173" t="s">
        <v>2532</v>
      </c>
      <c r="D2925" s="172" t="s">
        <v>4</v>
      </c>
      <c r="E2925" s="174">
        <v>57.53</v>
      </c>
      <c r="F2925" s="174">
        <v>14.98</v>
      </c>
      <c r="G2925" s="174">
        <v>72.510000000000005</v>
      </c>
    </row>
    <row r="2926" spans="1:7" ht="38.25" x14ac:dyDescent="0.2">
      <c r="A2926" s="172" t="s">
        <v>7133</v>
      </c>
      <c r="B2926" s="172"/>
      <c r="C2926" s="173" t="s">
        <v>2533</v>
      </c>
      <c r="D2926" s="172" t="s">
        <v>4</v>
      </c>
      <c r="E2926" s="174">
        <v>103.03</v>
      </c>
      <c r="F2926" s="174">
        <v>11.98</v>
      </c>
      <c r="G2926" s="174">
        <v>115.01</v>
      </c>
    </row>
    <row r="2927" spans="1:7" ht="38.25" x14ac:dyDescent="0.2">
      <c r="A2927" s="172" t="s">
        <v>7134</v>
      </c>
      <c r="B2927" s="172"/>
      <c r="C2927" s="173" t="s">
        <v>2534</v>
      </c>
      <c r="D2927" s="172" t="s">
        <v>4</v>
      </c>
      <c r="E2927" s="174">
        <v>68.040000000000006</v>
      </c>
      <c r="F2927" s="174">
        <v>11.98</v>
      </c>
      <c r="G2927" s="174">
        <v>80.02</v>
      </c>
    </row>
    <row r="2928" spans="1:7" ht="38.25" x14ac:dyDescent="0.2">
      <c r="A2928" s="172" t="s">
        <v>7135</v>
      </c>
      <c r="B2928" s="172"/>
      <c r="C2928" s="173" t="s">
        <v>2535</v>
      </c>
      <c r="D2928" s="172" t="s">
        <v>4</v>
      </c>
      <c r="E2928" s="174">
        <v>87.19</v>
      </c>
      <c r="F2928" s="174">
        <v>11.98</v>
      </c>
      <c r="G2928" s="174">
        <v>99.17</v>
      </c>
    </row>
    <row r="2929" spans="1:7" ht="38.25" x14ac:dyDescent="0.2">
      <c r="A2929" s="172" t="s">
        <v>7136</v>
      </c>
      <c r="B2929" s="172"/>
      <c r="C2929" s="173" t="s">
        <v>2536</v>
      </c>
      <c r="D2929" s="172" t="s">
        <v>4</v>
      </c>
      <c r="E2929" s="174">
        <v>88.91</v>
      </c>
      <c r="F2929" s="174">
        <v>11.98</v>
      </c>
      <c r="G2929" s="174">
        <v>100.89</v>
      </c>
    </row>
    <row r="2930" spans="1:7" ht="51" x14ac:dyDescent="0.2">
      <c r="A2930" s="172" t="s">
        <v>7137</v>
      </c>
      <c r="B2930" s="172"/>
      <c r="C2930" s="173" t="s">
        <v>2537</v>
      </c>
      <c r="D2930" s="172" t="s">
        <v>4</v>
      </c>
      <c r="E2930" s="174">
        <v>216.46</v>
      </c>
      <c r="F2930" s="174">
        <v>11.98</v>
      </c>
      <c r="G2930" s="174">
        <v>228.44</v>
      </c>
    </row>
    <row r="2931" spans="1:7" ht="51" x14ac:dyDescent="0.2">
      <c r="A2931" s="172" t="s">
        <v>7138</v>
      </c>
      <c r="B2931" s="172"/>
      <c r="C2931" s="173" t="s">
        <v>2538</v>
      </c>
      <c r="D2931" s="172" t="s">
        <v>4</v>
      </c>
      <c r="E2931" s="174">
        <v>127.91</v>
      </c>
      <c r="F2931" s="174">
        <v>11.98</v>
      </c>
      <c r="G2931" s="174">
        <v>139.88999999999999</v>
      </c>
    </row>
    <row r="2932" spans="1:7" ht="38.25" x14ac:dyDescent="0.2">
      <c r="A2932" s="172" t="s">
        <v>7139</v>
      </c>
      <c r="B2932" s="172"/>
      <c r="C2932" s="173" t="s">
        <v>2539</v>
      </c>
      <c r="D2932" s="172" t="s">
        <v>4</v>
      </c>
      <c r="E2932" s="174">
        <v>84.32</v>
      </c>
      <c r="F2932" s="174">
        <v>11.98</v>
      </c>
      <c r="G2932" s="174">
        <v>96.3</v>
      </c>
    </row>
    <row r="2933" spans="1:7" ht="38.25" x14ac:dyDescent="0.2">
      <c r="A2933" s="172" t="s">
        <v>7140</v>
      </c>
      <c r="B2933" s="172"/>
      <c r="C2933" s="173" t="s">
        <v>2540</v>
      </c>
      <c r="D2933" s="172" t="s">
        <v>4</v>
      </c>
      <c r="E2933" s="174">
        <v>55.26</v>
      </c>
      <c r="F2933" s="174">
        <v>11.98</v>
      </c>
      <c r="G2933" s="174">
        <v>67.239999999999995</v>
      </c>
    </row>
    <row r="2934" spans="1:7" ht="38.25" x14ac:dyDescent="0.2">
      <c r="A2934" s="172" t="s">
        <v>7141</v>
      </c>
      <c r="B2934" s="172"/>
      <c r="C2934" s="173" t="s">
        <v>2541</v>
      </c>
      <c r="D2934" s="172" t="s">
        <v>4</v>
      </c>
      <c r="E2934" s="174">
        <v>41.24</v>
      </c>
      <c r="F2934" s="174">
        <v>11.98</v>
      </c>
      <c r="G2934" s="174">
        <v>53.22</v>
      </c>
    </row>
    <row r="2935" spans="1:7" ht="51" x14ac:dyDescent="0.2">
      <c r="A2935" s="172" t="s">
        <v>7142</v>
      </c>
      <c r="B2935" s="172"/>
      <c r="C2935" s="173" t="s">
        <v>2542</v>
      </c>
      <c r="D2935" s="172" t="s">
        <v>4</v>
      </c>
      <c r="E2935" s="174">
        <v>128.84</v>
      </c>
      <c r="F2935" s="174">
        <v>8.98</v>
      </c>
      <c r="G2935" s="174">
        <v>137.82</v>
      </c>
    </row>
    <row r="2936" spans="1:7" ht="38.25" x14ac:dyDescent="0.2">
      <c r="A2936" s="172" t="s">
        <v>7143</v>
      </c>
      <c r="B2936" s="172"/>
      <c r="C2936" s="173" t="s">
        <v>2543</v>
      </c>
      <c r="D2936" s="172" t="s">
        <v>4</v>
      </c>
      <c r="E2936" s="174">
        <v>145.41999999999999</v>
      </c>
      <c r="F2936" s="174">
        <v>8.98</v>
      </c>
      <c r="G2936" s="174">
        <v>154.4</v>
      </c>
    </row>
    <row r="2937" spans="1:7" ht="38.25" x14ac:dyDescent="0.2">
      <c r="A2937" s="172" t="s">
        <v>7144</v>
      </c>
      <c r="B2937" s="172"/>
      <c r="C2937" s="173" t="s">
        <v>2544</v>
      </c>
      <c r="D2937" s="172" t="s">
        <v>4</v>
      </c>
      <c r="E2937" s="174">
        <v>133.88</v>
      </c>
      <c r="F2937" s="174">
        <v>11.98</v>
      </c>
      <c r="G2937" s="174">
        <v>145.86000000000001</v>
      </c>
    </row>
    <row r="2938" spans="1:7" ht="38.25" x14ac:dyDescent="0.2">
      <c r="A2938" s="172" t="s">
        <v>7145</v>
      </c>
      <c r="B2938" s="172"/>
      <c r="C2938" s="173" t="s">
        <v>2545</v>
      </c>
      <c r="D2938" s="172" t="s">
        <v>4</v>
      </c>
      <c r="E2938" s="174">
        <v>136.34</v>
      </c>
      <c r="F2938" s="174">
        <v>11.98</v>
      </c>
      <c r="G2938" s="174">
        <v>148.32</v>
      </c>
    </row>
    <row r="2939" spans="1:7" ht="38.25" x14ac:dyDescent="0.2">
      <c r="A2939" s="172" t="s">
        <v>7146</v>
      </c>
      <c r="B2939" s="172"/>
      <c r="C2939" s="173" t="s">
        <v>2546</v>
      </c>
      <c r="D2939" s="172" t="s">
        <v>4</v>
      </c>
      <c r="E2939" s="174">
        <v>123.45</v>
      </c>
      <c r="F2939" s="174">
        <v>11.98</v>
      </c>
      <c r="G2939" s="174">
        <v>135.43</v>
      </c>
    </row>
    <row r="2940" spans="1:7" ht="38.25" x14ac:dyDescent="0.2">
      <c r="A2940" s="172" t="s">
        <v>7147</v>
      </c>
      <c r="B2940" s="172"/>
      <c r="C2940" s="173" t="s">
        <v>2547</v>
      </c>
      <c r="D2940" s="172" t="s">
        <v>4</v>
      </c>
      <c r="E2940" s="174">
        <v>51.92</v>
      </c>
      <c r="F2940" s="174">
        <v>14.98</v>
      </c>
      <c r="G2940" s="174">
        <v>66.900000000000006</v>
      </c>
    </row>
    <row r="2941" spans="1:7" ht="38.25" x14ac:dyDescent="0.2">
      <c r="A2941" s="172" t="s">
        <v>7148</v>
      </c>
      <c r="B2941" s="172"/>
      <c r="C2941" s="173" t="s">
        <v>2548</v>
      </c>
      <c r="D2941" s="172" t="s">
        <v>4</v>
      </c>
      <c r="E2941" s="174">
        <v>77.72</v>
      </c>
      <c r="F2941" s="174">
        <v>14.98</v>
      </c>
      <c r="G2941" s="174">
        <v>92.7</v>
      </c>
    </row>
    <row r="2942" spans="1:7" ht="38.25" x14ac:dyDescent="0.2">
      <c r="A2942" s="172" t="s">
        <v>7149</v>
      </c>
      <c r="B2942" s="172"/>
      <c r="C2942" s="173" t="s">
        <v>2549</v>
      </c>
      <c r="D2942" s="172" t="s">
        <v>4</v>
      </c>
      <c r="E2942" s="174">
        <v>115.25</v>
      </c>
      <c r="F2942" s="174">
        <v>14.98</v>
      </c>
      <c r="G2942" s="174">
        <v>130.22999999999999</v>
      </c>
    </row>
    <row r="2943" spans="1:7" ht="38.25" x14ac:dyDescent="0.2">
      <c r="A2943" s="172" t="s">
        <v>7150</v>
      </c>
      <c r="B2943" s="172"/>
      <c r="C2943" s="173" t="s">
        <v>3835</v>
      </c>
      <c r="D2943" s="172" t="s">
        <v>4</v>
      </c>
      <c r="E2943" s="174">
        <v>80.34</v>
      </c>
      <c r="F2943" s="174">
        <v>14.98</v>
      </c>
      <c r="G2943" s="174">
        <v>95.32</v>
      </c>
    </row>
    <row r="2944" spans="1:7" ht="38.25" x14ac:dyDescent="0.2">
      <c r="A2944" s="172" t="s">
        <v>7151</v>
      </c>
      <c r="B2944" s="172"/>
      <c r="C2944" s="173" t="s">
        <v>2550</v>
      </c>
      <c r="D2944" s="172" t="s">
        <v>4</v>
      </c>
      <c r="E2944" s="174">
        <v>100.99</v>
      </c>
      <c r="F2944" s="174">
        <v>14.98</v>
      </c>
      <c r="G2944" s="174">
        <v>115.97</v>
      </c>
    </row>
    <row r="2945" spans="1:7" ht="25.5" x14ac:dyDescent="0.2">
      <c r="A2945" s="172" t="s">
        <v>7152</v>
      </c>
      <c r="B2945" s="172"/>
      <c r="C2945" s="173" t="s">
        <v>2551</v>
      </c>
      <c r="D2945" s="172" t="s">
        <v>4</v>
      </c>
      <c r="E2945" s="174">
        <v>96.62</v>
      </c>
      <c r="F2945" s="174">
        <v>14.98</v>
      </c>
      <c r="G2945" s="174">
        <v>111.6</v>
      </c>
    </row>
    <row r="2946" spans="1:7" ht="38.25" x14ac:dyDescent="0.2">
      <c r="A2946" s="172" t="s">
        <v>7153</v>
      </c>
      <c r="B2946" s="172"/>
      <c r="C2946" s="173" t="s">
        <v>2552</v>
      </c>
      <c r="D2946" s="172" t="s">
        <v>4</v>
      </c>
      <c r="E2946" s="174">
        <v>404.12</v>
      </c>
      <c r="F2946" s="174">
        <v>14.98</v>
      </c>
      <c r="G2946" s="174">
        <v>419.1</v>
      </c>
    </row>
    <row r="2947" spans="1:7" ht="38.25" x14ac:dyDescent="0.2">
      <c r="A2947" s="172" t="s">
        <v>7154</v>
      </c>
      <c r="B2947" s="172"/>
      <c r="C2947" s="173" t="s">
        <v>2553</v>
      </c>
      <c r="D2947" s="172" t="s">
        <v>4</v>
      </c>
      <c r="E2947" s="174">
        <v>147.80000000000001</v>
      </c>
      <c r="F2947" s="174">
        <v>11.98</v>
      </c>
      <c r="G2947" s="174">
        <v>159.78</v>
      </c>
    </row>
    <row r="2948" spans="1:7" ht="38.25" x14ac:dyDescent="0.2">
      <c r="A2948" s="172" t="s">
        <v>7155</v>
      </c>
      <c r="B2948" s="172"/>
      <c r="C2948" s="173" t="s">
        <v>2554</v>
      </c>
      <c r="D2948" s="172" t="s">
        <v>4</v>
      </c>
      <c r="E2948" s="174">
        <v>107.9</v>
      </c>
      <c r="F2948" s="174">
        <v>11.98</v>
      </c>
      <c r="G2948" s="174">
        <v>119.88</v>
      </c>
    </row>
    <row r="2949" spans="1:7" ht="51" x14ac:dyDescent="0.2">
      <c r="A2949" s="172" t="s">
        <v>7156</v>
      </c>
      <c r="B2949" s="172"/>
      <c r="C2949" s="173" t="s">
        <v>2555</v>
      </c>
      <c r="D2949" s="172" t="s">
        <v>4</v>
      </c>
      <c r="E2949" s="174">
        <v>119.84</v>
      </c>
      <c r="F2949" s="174">
        <v>11.98</v>
      </c>
      <c r="G2949" s="174">
        <v>131.82</v>
      </c>
    </row>
    <row r="2950" spans="1:7" ht="25.5" x14ac:dyDescent="0.2">
      <c r="A2950" s="172" t="s">
        <v>7157</v>
      </c>
      <c r="B2950" s="172"/>
      <c r="C2950" s="173" t="s">
        <v>2556</v>
      </c>
      <c r="D2950" s="172" t="s">
        <v>4</v>
      </c>
      <c r="E2950" s="174">
        <v>72.790000000000006</v>
      </c>
      <c r="F2950" s="174">
        <v>11.98</v>
      </c>
      <c r="G2950" s="174">
        <v>84.77</v>
      </c>
    </row>
    <row r="2951" spans="1:7" ht="38.25" x14ac:dyDescent="0.2">
      <c r="A2951" s="172" t="s">
        <v>7158</v>
      </c>
      <c r="B2951" s="172"/>
      <c r="C2951" s="173" t="s">
        <v>2557</v>
      </c>
      <c r="D2951" s="172" t="s">
        <v>4</v>
      </c>
      <c r="E2951" s="174">
        <v>277.58</v>
      </c>
      <c r="F2951" s="174">
        <v>11.98</v>
      </c>
      <c r="G2951" s="174">
        <v>289.56</v>
      </c>
    </row>
    <row r="2952" spans="1:7" ht="38.25" x14ac:dyDescent="0.2">
      <c r="A2952" s="172" t="s">
        <v>7159</v>
      </c>
      <c r="B2952" s="172"/>
      <c r="C2952" s="173" t="s">
        <v>2558</v>
      </c>
      <c r="D2952" s="172" t="s">
        <v>4</v>
      </c>
      <c r="E2952" s="174">
        <v>166.36</v>
      </c>
      <c r="F2952" s="174">
        <v>11.98</v>
      </c>
      <c r="G2952" s="174">
        <v>178.34</v>
      </c>
    </row>
    <row r="2953" spans="1:7" ht="38.25" x14ac:dyDescent="0.2">
      <c r="A2953" s="172" t="s">
        <v>7160</v>
      </c>
      <c r="B2953" s="172"/>
      <c r="C2953" s="173" t="s">
        <v>2559</v>
      </c>
      <c r="D2953" s="172" t="s">
        <v>4</v>
      </c>
      <c r="E2953" s="174">
        <v>171.01</v>
      </c>
      <c r="F2953" s="174">
        <v>11.98</v>
      </c>
      <c r="G2953" s="174">
        <v>182.99</v>
      </c>
    </row>
    <row r="2954" spans="1:7" ht="51" x14ac:dyDescent="0.2">
      <c r="A2954" s="172" t="s">
        <v>7161</v>
      </c>
      <c r="B2954" s="172"/>
      <c r="C2954" s="173" t="s">
        <v>2560</v>
      </c>
      <c r="D2954" s="172" t="s">
        <v>4</v>
      </c>
      <c r="E2954" s="174">
        <v>150.28</v>
      </c>
      <c r="F2954" s="174">
        <v>11.98</v>
      </c>
      <c r="G2954" s="174">
        <v>162.26</v>
      </c>
    </row>
    <row r="2955" spans="1:7" x14ac:dyDescent="0.25">
      <c r="A2955" s="167" t="s">
        <v>7162</v>
      </c>
      <c r="B2955" s="168" t="s">
        <v>2561</v>
      </c>
      <c r="C2955" s="169"/>
      <c r="D2955" s="170"/>
      <c r="E2955" s="171"/>
      <c r="F2955" s="171"/>
      <c r="G2955" s="171"/>
    </row>
    <row r="2956" spans="1:7" ht="38.25" x14ac:dyDescent="0.2">
      <c r="A2956" s="172" t="s">
        <v>7163</v>
      </c>
      <c r="B2956" s="172"/>
      <c r="C2956" s="173" t="s">
        <v>4011</v>
      </c>
      <c r="D2956" s="172" t="s">
        <v>4</v>
      </c>
      <c r="E2956" s="174">
        <v>42.97</v>
      </c>
      <c r="F2956" s="174">
        <v>8.98</v>
      </c>
      <c r="G2956" s="174">
        <v>51.95</v>
      </c>
    </row>
    <row r="2957" spans="1:7" ht="51" x14ac:dyDescent="0.2">
      <c r="A2957" s="172" t="s">
        <v>7164</v>
      </c>
      <c r="B2957" s="172"/>
      <c r="C2957" s="173" t="s">
        <v>2562</v>
      </c>
      <c r="D2957" s="172" t="s">
        <v>4</v>
      </c>
      <c r="E2957" s="174">
        <v>112.06</v>
      </c>
      <c r="F2957" s="174">
        <v>8.98</v>
      </c>
      <c r="G2957" s="174">
        <v>121.04</v>
      </c>
    </row>
    <row r="2958" spans="1:7" x14ac:dyDescent="0.25">
      <c r="A2958" s="167" t="s">
        <v>7165</v>
      </c>
      <c r="B2958" s="168" t="s">
        <v>2563</v>
      </c>
      <c r="C2958" s="169"/>
      <c r="D2958" s="170"/>
      <c r="E2958" s="171"/>
      <c r="F2958" s="171"/>
      <c r="G2958" s="171"/>
    </row>
    <row r="2959" spans="1:7" ht="25.5" x14ac:dyDescent="0.2">
      <c r="A2959" s="172" t="s">
        <v>7166</v>
      </c>
      <c r="B2959" s="172"/>
      <c r="C2959" s="173" t="s">
        <v>2564</v>
      </c>
      <c r="D2959" s="172" t="s">
        <v>4</v>
      </c>
      <c r="E2959" s="174">
        <v>0.28000000000000003</v>
      </c>
      <c r="F2959" s="174">
        <v>11.98</v>
      </c>
      <c r="G2959" s="174">
        <v>12.26</v>
      </c>
    </row>
    <row r="2960" spans="1:7" ht="38.25" x14ac:dyDescent="0.2">
      <c r="A2960" s="172" t="s">
        <v>7167</v>
      </c>
      <c r="B2960" s="172"/>
      <c r="C2960" s="173" t="s">
        <v>2565</v>
      </c>
      <c r="D2960" s="172" t="s">
        <v>4</v>
      </c>
      <c r="E2960" s="174">
        <v>4.87</v>
      </c>
      <c r="F2960" s="174">
        <v>2.48</v>
      </c>
      <c r="G2960" s="174">
        <v>7.35</v>
      </c>
    </row>
    <row r="2961" spans="1:7" x14ac:dyDescent="0.25">
      <c r="A2961" s="167" t="s">
        <v>7168</v>
      </c>
      <c r="B2961" s="168" t="s">
        <v>2566</v>
      </c>
      <c r="C2961" s="169"/>
      <c r="D2961" s="170"/>
      <c r="E2961" s="171"/>
      <c r="F2961" s="171"/>
      <c r="G2961" s="171"/>
    </row>
    <row r="2962" spans="1:7" ht="25.5" x14ac:dyDescent="0.2">
      <c r="A2962" s="172" t="s">
        <v>7169</v>
      </c>
      <c r="B2962" s="172"/>
      <c r="C2962" s="173" t="s">
        <v>2567</v>
      </c>
      <c r="D2962" s="172" t="s">
        <v>4</v>
      </c>
      <c r="E2962" s="174">
        <v>246.23</v>
      </c>
      <c r="F2962" s="174">
        <v>15.5</v>
      </c>
      <c r="G2962" s="174">
        <v>261.73</v>
      </c>
    </row>
    <row r="2963" spans="1:7" x14ac:dyDescent="0.25">
      <c r="A2963" s="167" t="s">
        <v>7170</v>
      </c>
      <c r="B2963" s="168" t="s">
        <v>2568</v>
      </c>
      <c r="C2963" s="169"/>
      <c r="D2963" s="170"/>
      <c r="E2963" s="171"/>
      <c r="F2963" s="171"/>
      <c r="G2963" s="171"/>
    </row>
    <row r="2964" spans="1:7" ht="38.25" x14ac:dyDescent="0.2">
      <c r="A2964" s="172" t="s">
        <v>7171</v>
      </c>
      <c r="B2964" s="172"/>
      <c r="C2964" s="173" t="s">
        <v>7172</v>
      </c>
      <c r="D2964" s="172" t="s">
        <v>4</v>
      </c>
      <c r="E2964" s="174">
        <v>545.34</v>
      </c>
      <c r="F2964" s="174">
        <v>11.98</v>
      </c>
      <c r="G2964" s="174">
        <v>557.32000000000005</v>
      </c>
    </row>
    <row r="2965" spans="1:7" ht="38.25" x14ac:dyDescent="0.2">
      <c r="A2965" s="172" t="s">
        <v>7173</v>
      </c>
      <c r="B2965" s="172"/>
      <c r="C2965" s="173" t="s">
        <v>7174</v>
      </c>
      <c r="D2965" s="172" t="s">
        <v>4</v>
      </c>
      <c r="E2965" s="174">
        <v>391.66</v>
      </c>
      <c r="F2965" s="174">
        <v>11.98</v>
      </c>
      <c r="G2965" s="174">
        <v>403.64</v>
      </c>
    </row>
    <row r="2966" spans="1:7" ht="38.25" x14ac:dyDescent="0.2">
      <c r="A2966" s="172" t="s">
        <v>7175</v>
      </c>
      <c r="B2966" s="172"/>
      <c r="C2966" s="173" t="s">
        <v>3836</v>
      </c>
      <c r="D2966" s="172" t="s">
        <v>4</v>
      </c>
      <c r="E2966" s="174">
        <v>432.3</v>
      </c>
      <c r="F2966" s="174">
        <v>11.98</v>
      </c>
      <c r="G2966" s="174">
        <v>444.28</v>
      </c>
    </row>
    <row r="2967" spans="1:7" ht="38.25" x14ac:dyDescent="0.2">
      <c r="A2967" s="172" t="s">
        <v>7176</v>
      </c>
      <c r="B2967" s="172"/>
      <c r="C2967" s="173" t="s">
        <v>7177</v>
      </c>
      <c r="D2967" s="172" t="s">
        <v>4</v>
      </c>
      <c r="E2967" s="174">
        <v>335</v>
      </c>
      <c r="F2967" s="174">
        <v>8.98</v>
      </c>
      <c r="G2967" s="174">
        <v>343.98</v>
      </c>
    </row>
    <row r="2968" spans="1:7" ht="51" x14ac:dyDescent="0.2">
      <c r="A2968" s="172" t="s">
        <v>7178</v>
      </c>
      <c r="B2968" s="172"/>
      <c r="C2968" s="173" t="s">
        <v>7179</v>
      </c>
      <c r="D2968" s="172" t="s">
        <v>4</v>
      </c>
      <c r="E2968" s="174">
        <v>662.83</v>
      </c>
      <c r="F2968" s="174">
        <v>11.98</v>
      </c>
      <c r="G2968" s="174">
        <v>674.81</v>
      </c>
    </row>
    <row r="2969" spans="1:7" ht="38.25" x14ac:dyDescent="0.2">
      <c r="A2969" s="172" t="s">
        <v>7180</v>
      </c>
      <c r="B2969" s="172"/>
      <c r="C2969" s="173" t="s">
        <v>3837</v>
      </c>
      <c r="D2969" s="172" t="s">
        <v>4</v>
      </c>
      <c r="E2969" s="174">
        <v>474.49</v>
      </c>
      <c r="F2969" s="174">
        <v>11.98</v>
      </c>
      <c r="G2969" s="174">
        <v>486.47</v>
      </c>
    </row>
    <row r="2970" spans="1:7" ht="38.25" x14ac:dyDescent="0.2">
      <c r="A2970" s="172" t="s">
        <v>19640</v>
      </c>
      <c r="B2970" s="172"/>
      <c r="C2970" s="173" t="s">
        <v>19455</v>
      </c>
      <c r="D2970" s="172" t="s">
        <v>4</v>
      </c>
      <c r="E2970" s="174">
        <v>917.37</v>
      </c>
      <c r="F2970" s="174">
        <v>8.98</v>
      </c>
      <c r="G2970" s="174">
        <v>926.35</v>
      </c>
    </row>
    <row r="2971" spans="1:7" ht="38.25" x14ac:dyDescent="0.2">
      <c r="A2971" s="172" t="s">
        <v>7181</v>
      </c>
      <c r="B2971" s="172"/>
      <c r="C2971" s="173" t="s">
        <v>7182</v>
      </c>
      <c r="D2971" s="172" t="s">
        <v>4</v>
      </c>
      <c r="E2971" s="174">
        <v>298.27999999999997</v>
      </c>
      <c r="F2971" s="174">
        <v>8.98</v>
      </c>
      <c r="G2971" s="174">
        <v>307.26</v>
      </c>
    </row>
    <row r="2972" spans="1:7" ht="38.25" x14ac:dyDescent="0.2">
      <c r="A2972" s="172" t="s">
        <v>7183</v>
      </c>
      <c r="B2972" s="172"/>
      <c r="C2972" s="173" t="s">
        <v>3838</v>
      </c>
      <c r="D2972" s="172" t="s">
        <v>4</v>
      </c>
      <c r="E2972" s="174">
        <v>236.35</v>
      </c>
      <c r="F2972" s="174">
        <v>11.98</v>
      </c>
      <c r="G2972" s="174">
        <v>248.33</v>
      </c>
    </row>
    <row r="2973" spans="1:7" ht="51" x14ac:dyDescent="0.2">
      <c r="A2973" s="172" t="s">
        <v>7184</v>
      </c>
      <c r="B2973" s="172"/>
      <c r="C2973" s="173" t="s">
        <v>7185</v>
      </c>
      <c r="D2973" s="172" t="s">
        <v>4</v>
      </c>
      <c r="E2973" s="174">
        <v>333.88</v>
      </c>
      <c r="F2973" s="174">
        <v>8.98</v>
      </c>
      <c r="G2973" s="174">
        <v>342.86</v>
      </c>
    </row>
    <row r="2974" spans="1:7" ht="38.25" x14ac:dyDescent="0.2">
      <c r="A2974" s="172" t="s">
        <v>7186</v>
      </c>
      <c r="B2974" s="172"/>
      <c r="C2974" s="173" t="s">
        <v>7187</v>
      </c>
      <c r="D2974" s="172" t="s">
        <v>4</v>
      </c>
      <c r="E2974" s="174">
        <v>751.22</v>
      </c>
      <c r="F2974" s="174">
        <v>8.98</v>
      </c>
      <c r="G2974" s="174">
        <v>760.2</v>
      </c>
    </row>
    <row r="2975" spans="1:7" x14ac:dyDescent="0.25">
      <c r="A2975" s="163" t="s">
        <v>2569</v>
      </c>
      <c r="B2975" s="164" t="s">
        <v>2570</v>
      </c>
      <c r="C2975" s="165"/>
      <c r="D2975" s="166"/>
      <c r="E2975" s="166"/>
      <c r="F2975" s="166"/>
      <c r="G2975" s="166"/>
    </row>
    <row r="2976" spans="1:7" x14ac:dyDescent="0.25">
      <c r="A2976" s="167" t="s">
        <v>7188</v>
      </c>
      <c r="B2976" s="168" t="s">
        <v>2571</v>
      </c>
      <c r="C2976" s="169"/>
      <c r="D2976" s="170"/>
      <c r="E2976" s="171"/>
      <c r="F2976" s="171"/>
      <c r="G2976" s="171"/>
    </row>
    <row r="2977" spans="1:7" ht="25.5" x14ac:dyDescent="0.2">
      <c r="A2977" s="172" t="s">
        <v>7189</v>
      </c>
      <c r="B2977" s="172"/>
      <c r="C2977" s="173" t="s">
        <v>2572</v>
      </c>
      <c r="D2977" s="172" t="s">
        <v>4</v>
      </c>
      <c r="E2977" s="174">
        <v>47.73</v>
      </c>
      <c r="F2977" s="174">
        <v>7.49</v>
      </c>
      <c r="G2977" s="174">
        <v>55.22</v>
      </c>
    </row>
    <row r="2978" spans="1:7" ht="25.5" x14ac:dyDescent="0.2">
      <c r="A2978" s="172" t="s">
        <v>7190</v>
      </c>
      <c r="B2978" s="172"/>
      <c r="C2978" s="173" t="s">
        <v>2573</v>
      </c>
      <c r="D2978" s="172" t="s">
        <v>4</v>
      </c>
      <c r="E2978" s="174">
        <v>53.09</v>
      </c>
      <c r="F2978" s="174">
        <v>7.49</v>
      </c>
      <c r="G2978" s="174">
        <v>60.58</v>
      </c>
    </row>
    <row r="2979" spans="1:7" ht="12.75" x14ac:dyDescent="0.2">
      <c r="A2979" s="172" t="s">
        <v>7191</v>
      </c>
      <c r="B2979" s="172"/>
      <c r="C2979" s="173" t="s">
        <v>2575</v>
      </c>
      <c r="D2979" s="172" t="s">
        <v>4</v>
      </c>
      <c r="E2979" s="174">
        <v>29</v>
      </c>
      <c r="F2979" s="174">
        <v>7.49</v>
      </c>
      <c r="G2979" s="174">
        <v>36.49</v>
      </c>
    </row>
    <row r="2980" spans="1:7" ht="12.75" x14ac:dyDescent="0.2">
      <c r="A2980" s="172" t="s">
        <v>7192</v>
      </c>
      <c r="B2980" s="172"/>
      <c r="C2980" s="173" t="s">
        <v>2576</v>
      </c>
      <c r="D2980" s="172" t="s">
        <v>4</v>
      </c>
      <c r="E2980" s="174">
        <v>21.69</v>
      </c>
      <c r="F2980" s="174">
        <v>7.49</v>
      </c>
      <c r="G2980" s="174">
        <v>29.18</v>
      </c>
    </row>
    <row r="2981" spans="1:7" ht="25.5" x14ac:dyDescent="0.2">
      <c r="A2981" s="172" t="s">
        <v>7193</v>
      </c>
      <c r="B2981" s="172"/>
      <c r="C2981" s="173" t="s">
        <v>4012</v>
      </c>
      <c r="D2981" s="172" t="s">
        <v>4</v>
      </c>
      <c r="E2981" s="174">
        <v>4.08</v>
      </c>
      <c r="F2981" s="174">
        <v>7.49</v>
      </c>
      <c r="G2981" s="174">
        <v>11.57</v>
      </c>
    </row>
    <row r="2982" spans="1:7" ht="25.5" x14ac:dyDescent="0.2">
      <c r="A2982" s="172" t="s">
        <v>7194</v>
      </c>
      <c r="B2982" s="172"/>
      <c r="C2982" s="173" t="s">
        <v>2577</v>
      </c>
      <c r="D2982" s="172" t="s">
        <v>4</v>
      </c>
      <c r="E2982" s="174">
        <v>5.72</v>
      </c>
      <c r="F2982" s="174">
        <v>7.49</v>
      </c>
      <c r="G2982" s="174">
        <v>13.21</v>
      </c>
    </row>
    <row r="2983" spans="1:7" ht="25.5" x14ac:dyDescent="0.2">
      <c r="A2983" s="172" t="s">
        <v>7195</v>
      </c>
      <c r="B2983" s="172"/>
      <c r="C2983" s="173" t="s">
        <v>4013</v>
      </c>
      <c r="D2983" s="172" t="s">
        <v>4</v>
      </c>
      <c r="E2983" s="174">
        <v>5.63</v>
      </c>
      <c r="F2983" s="174">
        <v>7.49</v>
      </c>
      <c r="G2983" s="174">
        <v>13.12</v>
      </c>
    </row>
    <row r="2984" spans="1:7" ht="25.5" x14ac:dyDescent="0.2">
      <c r="A2984" s="172" t="s">
        <v>7196</v>
      </c>
      <c r="B2984" s="172"/>
      <c r="C2984" s="173" t="s">
        <v>2574</v>
      </c>
      <c r="D2984" s="172" t="s">
        <v>4</v>
      </c>
      <c r="E2984" s="174">
        <v>8.07</v>
      </c>
      <c r="F2984" s="174">
        <v>7.49</v>
      </c>
      <c r="G2984" s="174">
        <v>15.56</v>
      </c>
    </row>
    <row r="2985" spans="1:7" x14ac:dyDescent="0.25">
      <c r="A2985" s="167" t="s">
        <v>7197</v>
      </c>
      <c r="B2985" s="168" t="s">
        <v>2578</v>
      </c>
      <c r="C2985" s="169"/>
      <c r="D2985" s="170"/>
      <c r="E2985" s="171"/>
      <c r="F2985" s="171"/>
      <c r="G2985" s="171"/>
    </row>
    <row r="2986" spans="1:7" ht="25.5" x14ac:dyDescent="0.2">
      <c r="A2986" s="172" t="s">
        <v>7198</v>
      </c>
      <c r="B2986" s="172"/>
      <c r="C2986" s="173" t="s">
        <v>2579</v>
      </c>
      <c r="D2986" s="172" t="s">
        <v>4</v>
      </c>
      <c r="E2986" s="174">
        <v>2.93</v>
      </c>
      <c r="F2986" s="174">
        <v>7.49</v>
      </c>
      <c r="G2986" s="174">
        <v>10.42</v>
      </c>
    </row>
    <row r="2987" spans="1:7" ht="25.5" x14ac:dyDescent="0.2">
      <c r="A2987" s="172" t="s">
        <v>7199</v>
      </c>
      <c r="B2987" s="172"/>
      <c r="C2987" s="173" t="s">
        <v>2580</v>
      </c>
      <c r="D2987" s="172" t="s">
        <v>4</v>
      </c>
      <c r="E2987" s="174">
        <v>8.24</v>
      </c>
      <c r="F2987" s="174">
        <v>7.49</v>
      </c>
      <c r="G2987" s="174">
        <v>15.73</v>
      </c>
    </row>
    <row r="2988" spans="1:7" ht="25.5" x14ac:dyDescent="0.2">
      <c r="A2988" s="172" t="s">
        <v>7200</v>
      </c>
      <c r="B2988" s="172"/>
      <c r="C2988" s="173" t="s">
        <v>2581</v>
      </c>
      <c r="D2988" s="172" t="s">
        <v>4</v>
      </c>
      <c r="E2988" s="174">
        <v>4.1900000000000004</v>
      </c>
      <c r="F2988" s="174">
        <v>7.49</v>
      </c>
      <c r="G2988" s="174">
        <v>11.68</v>
      </c>
    </row>
    <row r="2989" spans="1:7" ht="25.5" x14ac:dyDescent="0.2">
      <c r="A2989" s="172" t="s">
        <v>7201</v>
      </c>
      <c r="B2989" s="172"/>
      <c r="C2989" s="173" t="s">
        <v>2582</v>
      </c>
      <c r="D2989" s="172" t="s">
        <v>4</v>
      </c>
      <c r="E2989" s="174">
        <v>2.93</v>
      </c>
      <c r="F2989" s="174">
        <v>7.49</v>
      </c>
      <c r="G2989" s="174">
        <v>10.42</v>
      </c>
    </row>
    <row r="2990" spans="1:7" ht="25.5" x14ac:dyDescent="0.2">
      <c r="A2990" s="172" t="s">
        <v>7202</v>
      </c>
      <c r="B2990" s="172"/>
      <c r="C2990" s="173" t="s">
        <v>2583</v>
      </c>
      <c r="D2990" s="172" t="s">
        <v>4</v>
      </c>
      <c r="E2990" s="174">
        <v>3.78</v>
      </c>
      <c r="F2990" s="174">
        <v>7.49</v>
      </c>
      <c r="G2990" s="174">
        <v>11.27</v>
      </c>
    </row>
    <row r="2991" spans="1:7" ht="25.5" x14ac:dyDescent="0.2">
      <c r="A2991" s="172" t="s">
        <v>7203</v>
      </c>
      <c r="B2991" s="172"/>
      <c r="C2991" s="173" t="s">
        <v>2584</v>
      </c>
      <c r="D2991" s="172" t="s">
        <v>4</v>
      </c>
      <c r="E2991" s="174">
        <v>4.1100000000000003</v>
      </c>
      <c r="F2991" s="174">
        <v>7.49</v>
      </c>
      <c r="G2991" s="174">
        <v>11.6</v>
      </c>
    </row>
    <row r="2992" spans="1:7" ht="25.5" x14ac:dyDescent="0.2">
      <c r="A2992" s="172" t="s">
        <v>7204</v>
      </c>
      <c r="B2992" s="172"/>
      <c r="C2992" s="173" t="s">
        <v>2585</v>
      </c>
      <c r="D2992" s="172" t="s">
        <v>4</v>
      </c>
      <c r="E2992" s="174">
        <v>7.59</v>
      </c>
      <c r="F2992" s="174">
        <v>7.49</v>
      </c>
      <c r="G2992" s="174">
        <v>15.08</v>
      </c>
    </row>
    <row r="2993" spans="1:7" ht="25.5" x14ac:dyDescent="0.2">
      <c r="A2993" s="172" t="s">
        <v>7205</v>
      </c>
      <c r="B2993" s="172"/>
      <c r="C2993" s="173" t="s">
        <v>2586</v>
      </c>
      <c r="D2993" s="172" t="s">
        <v>4</v>
      </c>
      <c r="E2993" s="174">
        <v>9.9600000000000009</v>
      </c>
      <c r="F2993" s="174">
        <v>7.49</v>
      </c>
      <c r="G2993" s="174">
        <v>17.45</v>
      </c>
    </row>
    <row r="2994" spans="1:7" ht="25.5" x14ac:dyDescent="0.2">
      <c r="A2994" s="172" t="s">
        <v>7206</v>
      </c>
      <c r="B2994" s="172"/>
      <c r="C2994" s="173" t="s">
        <v>2587</v>
      </c>
      <c r="D2994" s="172" t="s">
        <v>4</v>
      </c>
      <c r="E2994" s="174">
        <v>4.47</v>
      </c>
      <c r="F2994" s="174">
        <v>7.49</v>
      </c>
      <c r="G2994" s="174">
        <v>11.96</v>
      </c>
    </row>
    <row r="2995" spans="1:7" x14ac:dyDescent="0.25">
      <c r="A2995" s="167" t="s">
        <v>7207</v>
      </c>
      <c r="B2995" s="168" t="s">
        <v>19456</v>
      </c>
      <c r="C2995" s="169"/>
      <c r="D2995" s="170"/>
      <c r="E2995" s="171"/>
      <c r="F2995" s="171"/>
      <c r="G2995" s="171"/>
    </row>
    <row r="2996" spans="1:7" ht="25.5" x14ac:dyDescent="0.2">
      <c r="A2996" s="172" t="s">
        <v>7208</v>
      </c>
      <c r="B2996" s="172"/>
      <c r="C2996" s="173" t="s">
        <v>2588</v>
      </c>
      <c r="D2996" s="172" t="s">
        <v>4</v>
      </c>
      <c r="E2996" s="174">
        <v>6.06</v>
      </c>
      <c r="F2996" s="174">
        <v>7.49</v>
      </c>
      <c r="G2996" s="174">
        <v>13.55</v>
      </c>
    </row>
    <row r="2997" spans="1:7" ht="25.5" x14ac:dyDescent="0.2">
      <c r="A2997" s="172" t="s">
        <v>7209</v>
      </c>
      <c r="B2997" s="172"/>
      <c r="C2997" s="173" t="s">
        <v>2589</v>
      </c>
      <c r="D2997" s="172" t="s">
        <v>4</v>
      </c>
      <c r="E2997" s="174">
        <v>8.5500000000000007</v>
      </c>
      <c r="F2997" s="174">
        <v>7.49</v>
      </c>
      <c r="G2997" s="174">
        <v>16.04</v>
      </c>
    </row>
    <row r="2998" spans="1:7" ht="25.5" x14ac:dyDescent="0.2">
      <c r="A2998" s="172" t="s">
        <v>7210</v>
      </c>
      <c r="B2998" s="172"/>
      <c r="C2998" s="173" t="s">
        <v>2590</v>
      </c>
      <c r="D2998" s="172" t="s">
        <v>4</v>
      </c>
      <c r="E2998" s="174">
        <v>7.39</v>
      </c>
      <c r="F2998" s="174">
        <v>7.49</v>
      </c>
      <c r="G2998" s="174">
        <v>14.88</v>
      </c>
    </row>
    <row r="2999" spans="1:7" ht="25.5" x14ac:dyDescent="0.2">
      <c r="A2999" s="172" t="s">
        <v>7211</v>
      </c>
      <c r="B2999" s="172"/>
      <c r="C2999" s="173" t="s">
        <v>2591</v>
      </c>
      <c r="D2999" s="172" t="s">
        <v>4</v>
      </c>
      <c r="E2999" s="174">
        <v>10.09</v>
      </c>
      <c r="F2999" s="174">
        <v>7.49</v>
      </c>
      <c r="G2999" s="174">
        <v>17.579999999999998</v>
      </c>
    </row>
    <row r="3000" spans="1:7" x14ac:dyDescent="0.25">
      <c r="A3000" s="167" t="s">
        <v>7212</v>
      </c>
      <c r="B3000" s="168" t="s">
        <v>19457</v>
      </c>
      <c r="C3000" s="169"/>
      <c r="D3000" s="170"/>
      <c r="E3000" s="171"/>
      <c r="F3000" s="171"/>
      <c r="G3000" s="171"/>
    </row>
    <row r="3001" spans="1:7" ht="25.5" x14ac:dyDescent="0.2">
      <c r="A3001" s="172" t="s">
        <v>7213</v>
      </c>
      <c r="B3001" s="172"/>
      <c r="C3001" s="173" t="s">
        <v>2592</v>
      </c>
      <c r="D3001" s="172" t="s">
        <v>4</v>
      </c>
      <c r="E3001" s="174">
        <v>7.19</v>
      </c>
      <c r="F3001" s="174">
        <v>7.49</v>
      </c>
      <c r="G3001" s="174">
        <v>14.68</v>
      </c>
    </row>
    <row r="3002" spans="1:7" ht="12.75" x14ac:dyDescent="0.2">
      <c r="A3002" s="172" t="s">
        <v>7214</v>
      </c>
      <c r="B3002" s="172"/>
      <c r="C3002" s="173" t="s">
        <v>2593</v>
      </c>
      <c r="D3002" s="172" t="s">
        <v>4</v>
      </c>
      <c r="E3002" s="174">
        <v>5.2</v>
      </c>
      <c r="F3002" s="174">
        <v>7.49</v>
      </c>
      <c r="G3002" s="174">
        <v>12.69</v>
      </c>
    </row>
    <row r="3003" spans="1:7" ht="12.75" x14ac:dyDescent="0.2">
      <c r="A3003" s="172" t="s">
        <v>7215</v>
      </c>
      <c r="B3003" s="172"/>
      <c r="C3003" s="173" t="s">
        <v>2594</v>
      </c>
      <c r="D3003" s="172" t="s">
        <v>4</v>
      </c>
      <c r="E3003" s="174">
        <v>37.590000000000003</v>
      </c>
      <c r="F3003" s="174">
        <v>7.49</v>
      </c>
      <c r="G3003" s="174">
        <v>45.08</v>
      </c>
    </row>
    <row r="3004" spans="1:7" ht="25.5" x14ac:dyDescent="0.2">
      <c r="A3004" s="172" t="s">
        <v>7216</v>
      </c>
      <c r="B3004" s="172"/>
      <c r="C3004" s="173" t="s">
        <v>2595</v>
      </c>
      <c r="D3004" s="172" t="s">
        <v>4</v>
      </c>
      <c r="E3004" s="174">
        <v>97.21</v>
      </c>
      <c r="F3004" s="174">
        <v>8.98</v>
      </c>
      <c r="G3004" s="174">
        <v>106.19</v>
      </c>
    </row>
    <row r="3005" spans="1:7" ht="25.5" x14ac:dyDescent="0.2">
      <c r="A3005" s="172" t="s">
        <v>7217</v>
      </c>
      <c r="B3005" s="172"/>
      <c r="C3005" s="173" t="s">
        <v>2596</v>
      </c>
      <c r="D3005" s="172" t="s">
        <v>4</v>
      </c>
      <c r="E3005" s="174">
        <v>86.35</v>
      </c>
      <c r="F3005" s="174">
        <v>8.98</v>
      </c>
      <c r="G3005" s="174">
        <v>95.33</v>
      </c>
    </row>
    <row r="3006" spans="1:7" ht="12.75" x14ac:dyDescent="0.2">
      <c r="A3006" s="172" t="s">
        <v>7218</v>
      </c>
      <c r="B3006" s="172"/>
      <c r="C3006" s="173" t="s">
        <v>2597</v>
      </c>
      <c r="D3006" s="172" t="s">
        <v>51</v>
      </c>
      <c r="E3006" s="174">
        <v>32.26</v>
      </c>
      <c r="F3006" s="174">
        <v>8.98</v>
      </c>
      <c r="G3006" s="174">
        <v>41.24</v>
      </c>
    </row>
    <row r="3007" spans="1:7" ht="25.5" x14ac:dyDescent="0.2">
      <c r="A3007" s="172" t="s">
        <v>7219</v>
      </c>
      <c r="B3007" s="172"/>
      <c r="C3007" s="173" t="s">
        <v>2598</v>
      </c>
      <c r="D3007" s="172" t="s">
        <v>4</v>
      </c>
      <c r="E3007" s="174">
        <v>10.06</v>
      </c>
      <c r="F3007" s="174">
        <v>7.49</v>
      </c>
      <c r="G3007" s="174">
        <v>17.55</v>
      </c>
    </row>
    <row r="3008" spans="1:7" ht="25.5" x14ac:dyDescent="0.2">
      <c r="A3008" s="172" t="s">
        <v>7220</v>
      </c>
      <c r="B3008" s="172"/>
      <c r="C3008" s="173" t="s">
        <v>2599</v>
      </c>
      <c r="D3008" s="172" t="s">
        <v>4</v>
      </c>
      <c r="E3008" s="174">
        <v>20.28</v>
      </c>
      <c r="F3008" s="174">
        <v>7.49</v>
      </c>
      <c r="G3008" s="174">
        <v>27.77</v>
      </c>
    </row>
    <row r="3009" spans="1:7" x14ac:dyDescent="0.25">
      <c r="A3009" s="167" t="s">
        <v>7221</v>
      </c>
      <c r="B3009" s="168" t="s">
        <v>2600</v>
      </c>
      <c r="C3009" s="169"/>
      <c r="D3009" s="170"/>
      <c r="E3009" s="171"/>
      <c r="F3009" s="171"/>
      <c r="G3009" s="171"/>
    </row>
    <row r="3010" spans="1:7" ht="25.5" x14ac:dyDescent="0.2">
      <c r="A3010" s="172" t="s">
        <v>7222</v>
      </c>
      <c r="B3010" s="172"/>
      <c r="C3010" s="173" t="s">
        <v>2601</v>
      </c>
      <c r="D3010" s="172" t="s">
        <v>4</v>
      </c>
      <c r="E3010" s="174">
        <v>22.42</v>
      </c>
      <c r="F3010" s="174">
        <v>7.49</v>
      </c>
      <c r="G3010" s="174">
        <v>29.91</v>
      </c>
    </row>
    <row r="3011" spans="1:7" ht="25.5" x14ac:dyDescent="0.2">
      <c r="A3011" s="172" t="s">
        <v>7223</v>
      </c>
      <c r="B3011" s="172"/>
      <c r="C3011" s="173" t="s">
        <v>2602</v>
      </c>
      <c r="D3011" s="172" t="s">
        <v>4</v>
      </c>
      <c r="E3011" s="174">
        <v>8.68</v>
      </c>
      <c r="F3011" s="174">
        <v>7.49</v>
      </c>
      <c r="G3011" s="174">
        <v>16.170000000000002</v>
      </c>
    </row>
    <row r="3012" spans="1:7" ht="25.5" x14ac:dyDescent="0.2">
      <c r="A3012" s="172" t="s">
        <v>7224</v>
      </c>
      <c r="B3012" s="172"/>
      <c r="C3012" s="173" t="s">
        <v>2603</v>
      </c>
      <c r="D3012" s="172" t="s">
        <v>4</v>
      </c>
      <c r="E3012" s="174">
        <v>44.62</v>
      </c>
      <c r="F3012" s="174">
        <v>7.49</v>
      </c>
      <c r="G3012" s="174">
        <v>52.11</v>
      </c>
    </row>
    <row r="3013" spans="1:7" ht="25.5" x14ac:dyDescent="0.2">
      <c r="A3013" s="172" t="s">
        <v>7225</v>
      </c>
      <c r="B3013" s="172"/>
      <c r="C3013" s="173" t="s">
        <v>2604</v>
      </c>
      <c r="D3013" s="172" t="s">
        <v>4</v>
      </c>
      <c r="E3013" s="174">
        <v>33.94</v>
      </c>
      <c r="F3013" s="174">
        <v>7.49</v>
      </c>
      <c r="G3013" s="174">
        <v>41.43</v>
      </c>
    </row>
    <row r="3014" spans="1:7" ht="25.5" x14ac:dyDescent="0.2">
      <c r="A3014" s="172" t="s">
        <v>7226</v>
      </c>
      <c r="B3014" s="172"/>
      <c r="C3014" s="173" t="s">
        <v>2605</v>
      </c>
      <c r="D3014" s="172" t="s">
        <v>4</v>
      </c>
      <c r="E3014" s="174">
        <v>69.97</v>
      </c>
      <c r="F3014" s="174">
        <v>7.49</v>
      </c>
      <c r="G3014" s="174">
        <v>77.459999999999994</v>
      </c>
    </row>
    <row r="3015" spans="1:7" ht="12.75" x14ac:dyDescent="0.2">
      <c r="A3015" s="172" t="s">
        <v>7227</v>
      </c>
      <c r="B3015" s="172"/>
      <c r="C3015" s="173" t="s">
        <v>2606</v>
      </c>
      <c r="D3015" s="172" t="s">
        <v>4</v>
      </c>
      <c r="E3015" s="174">
        <v>12.65</v>
      </c>
      <c r="F3015" s="174">
        <v>29.94</v>
      </c>
      <c r="G3015" s="174">
        <v>42.59</v>
      </c>
    </row>
    <row r="3016" spans="1:7" ht="12.75" x14ac:dyDescent="0.2">
      <c r="A3016" s="172" t="s">
        <v>7228</v>
      </c>
      <c r="B3016" s="172"/>
      <c r="C3016" s="173" t="s">
        <v>2607</v>
      </c>
      <c r="D3016" s="172" t="s">
        <v>4</v>
      </c>
      <c r="E3016" s="174">
        <v>12.16</v>
      </c>
      <c r="F3016" s="174">
        <v>2.99</v>
      </c>
      <c r="G3016" s="174">
        <v>15.15</v>
      </c>
    </row>
    <row r="3017" spans="1:7" ht="25.5" x14ac:dyDescent="0.2">
      <c r="A3017" s="172" t="s">
        <v>7229</v>
      </c>
      <c r="B3017" s="172"/>
      <c r="C3017" s="173" t="s">
        <v>2608</v>
      </c>
      <c r="D3017" s="172" t="s">
        <v>4</v>
      </c>
      <c r="E3017" s="174">
        <v>15.95</v>
      </c>
      <c r="F3017" s="174">
        <v>2.99</v>
      </c>
      <c r="G3017" s="174">
        <v>18.940000000000001</v>
      </c>
    </row>
    <row r="3018" spans="1:7" ht="12.75" x14ac:dyDescent="0.2">
      <c r="A3018" s="172" t="s">
        <v>7230</v>
      </c>
      <c r="B3018" s="172"/>
      <c r="C3018" s="173" t="s">
        <v>2609</v>
      </c>
      <c r="D3018" s="172" t="s">
        <v>4</v>
      </c>
      <c r="E3018" s="174">
        <v>3.56</v>
      </c>
      <c r="F3018" s="174">
        <v>2.99</v>
      </c>
      <c r="G3018" s="174">
        <v>6.55</v>
      </c>
    </row>
    <row r="3019" spans="1:7" ht="12.75" x14ac:dyDescent="0.2">
      <c r="A3019" s="172" t="s">
        <v>7231</v>
      </c>
      <c r="B3019" s="172"/>
      <c r="C3019" s="173" t="s">
        <v>2610</v>
      </c>
      <c r="D3019" s="172" t="s">
        <v>4</v>
      </c>
      <c r="E3019" s="174">
        <v>3.04</v>
      </c>
      <c r="F3019" s="174">
        <v>2.99</v>
      </c>
      <c r="G3019" s="174">
        <v>6.03</v>
      </c>
    </row>
    <row r="3020" spans="1:7" ht="25.5" x14ac:dyDescent="0.2">
      <c r="A3020" s="172" t="s">
        <v>7232</v>
      </c>
      <c r="B3020" s="172"/>
      <c r="C3020" s="173" t="s">
        <v>2611</v>
      </c>
      <c r="D3020" s="172" t="s">
        <v>51</v>
      </c>
      <c r="E3020" s="174">
        <v>7.46</v>
      </c>
      <c r="F3020" s="174">
        <v>11.98</v>
      </c>
      <c r="G3020" s="174">
        <v>19.440000000000001</v>
      </c>
    </row>
    <row r="3021" spans="1:7" ht="12.75" x14ac:dyDescent="0.2">
      <c r="A3021" s="172" t="s">
        <v>7233</v>
      </c>
      <c r="B3021" s="172"/>
      <c r="C3021" s="173" t="s">
        <v>2612</v>
      </c>
      <c r="D3021" s="172" t="s">
        <v>4</v>
      </c>
      <c r="E3021" s="174">
        <v>12.89</v>
      </c>
      <c r="F3021" s="174">
        <v>7.49</v>
      </c>
      <c r="G3021" s="174">
        <v>20.38</v>
      </c>
    </row>
    <row r="3022" spans="1:7" ht="12.75" x14ac:dyDescent="0.2">
      <c r="A3022" s="172" t="s">
        <v>7234</v>
      </c>
      <c r="B3022" s="172"/>
      <c r="C3022" s="173" t="s">
        <v>2613</v>
      </c>
      <c r="D3022" s="172" t="s">
        <v>4</v>
      </c>
      <c r="E3022" s="174">
        <v>99.4</v>
      </c>
      <c r="F3022" s="174">
        <v>14.98</v>
      </c>
      <c r="G3022" s="174">
        <v>114.38</v>
      </c>
    </row>
    <row r="3023" spans="1:7" ht="12.75" x14ac:dyDescent="0.2">
      <c r="A3023" s="172" t="s">
        <v>7235</v>
      </c>
      <c r="B3023" s="172"/>
      <c r="C3023" s="173" t="s">
        <v>2614</v>
      </c>
      <c r="D3023" s="172" t="s">
        <v>4</v>
      </c>
      <c r="E3023" s="174">
        <v>59.2</v>
      </c>
      <c r="F3023" s="174">
        <v>14.98</v>
      </c>
      <c r="G3023" s="174">
        <v>74.180000000000007</v>
      </c>
    </row>
    <row r="3024" spans="1:7" ht="12.75" x14ac:dyDescent="0.2">
      <c r="A3024" s="172" t="s">
        <v>7236</v>
      </c>
      <c r="B3024" s="172"/>
      <c r="C3024" s="173" t="s">
        <v>2615</v>
      </c>
      <c r="D3024" s="172" t="s">
        <v>4</v>
      </c>
      <c r="E3024" s="174">
        <v>74.23</v>
      </c>
      <c r="F3024" s="174">
        <v>14.98</v>
      </c>
      <c r="G3024" s="174">
        <v>89.21</v>
      </c>
    </row>
    <row r="3025" spans="1:7" ht="25.5" x14ac:dyDescent="0.2">
      <c r="A3025" s="172" t="s">
        <v>7237</v>
      </c>
      <c r="B3025" s="172"/>
      <c r="C3025" s="173" t="s">
        <v>2616</v>
      </c>
      <c r="D3025" s="172" t="s">
        <v>4</v>
      </c>
      <c r="E3025" s="174">
        <v>28.29</v>
      </c>
      <c r="F3025" s="174">
        <v>7.49</v>
      </c>
      <c r="G3025" s="174">
        <v>35.78</v>
      </c>
    </row>
    <row r="3026" spans="1:7" ht="25.5" x14ac:dyDescent="0.2">
      <c r="A3026" s="172" t="s">
        <v>7238</v>
      </c>
      <c r="B3026" s="172"/>
      <c r="C3026" s="173" t="s">
        <v>2617</v>
      </c>
      <c r="D3026" s="172" t="s">
        <v>4</v>
      </c>
      <c r="E3026" s="174">
        <v>2.2799999999999998</v>
      </c>
      <c r="F3026" s="174">
        <v>5.99</v>
      </c>
      <c r="G3026" s="174">
        <v>8.27</v>
      </c>
    </row>
    <row r="3027" spans="1:7" ht="25.5" x14ac:dyDescent="0.2">
      <c r="A3027" s="172" t="s">
        <v>7239</v>
      </c>
      <c r="B3027" s="172"/>
      <c r="C3027" s="173" t="s">
        <v>2618</v>
      </c>
      <c r="D3027" s="172" t="s">
        <v>4</v>
      </c>
      <c r="E3027" s="174">
        <v>6.32</v>
      </c>
      <c r="F3027" s="174">
        <v>7.49</v>
      </c>
      <c r="G3027" s="174">
        <v>13.81</v>
      </c>
    </row>
    <row r="3028" spans="1:7" ht="25.5" x14ac:dyDescent="0.2">
      <c r="A3028" s="172" t="s">
        <v>7240</v>
      </c>
      <c r="B3028" s="172"/>
      <c r="C3028" s="173" t="s">
        <v>2619</v>
      </c>
      <c r="D3028" s="172" t="s">
        <v>51</v>
      </c>
      <c r="E3028" s="174">
        <v>9.48</v>
      </c>
      <c r="F3028" s="174">
        <v>14.98</v>
      </c>
      <c r="G3028" s="174">
        <v>24.46</v>
      </c>
    </row>
    <row r="3029" spans="1:7" ht="25.5" x14ac:dyDescent="0.2">
      <c r="A3029" s="172" t="s">
        <v>7241</v>
      </c>
      <c r="B3029" s="172"/>
      <c r="C3029" s="173" t="s">
        <v>2620</v>
      </c>
      <c r="D3029" s="172" t="s">
        <v>4</v>
      </c>
      <c r="E3029" s="174">
        <v>6.25</v>
      </c>
      <c r="F3029" s="174">
        <v>7.49</v>
      </c>
      <c r="G3029" s="174">
        <v>13.74</v>
      </c>
    </row>
    <row r="3030" spans="1:7" ht="25.5" x14ac:dyDescent="0.2">
      <c r="A3030" s="172" t="s">
        <v>7242</v>
      </c>
      <c r="B3030" s="172"/>
      <c r="C3030" s="173" t="s">
        <v>2621</v>
      </c>
      <c r="D3030" s="172" t="s">
        <v>4</v>
      </c>
      <c r="E3030" s="174">
        <v>18.07</v>
      </c>
      <c r="F3030" s="174">
        <v>5.99</v>
      </c>
      <c r="G3030" s="174">
        <v>24.06</v>
      </c>
    </row>
    <row r="3031" spans="1:7" ht="25.5" x14ac:dyDescent="0.2">
      <c r="A3031" s="172" t="s">
        <v>7243</v>
      </c>
      <c r="B3031" s="172"/>
      <c r="C3031" s="173" t="s">
        <v>2622</v>
      </c>
      <c r="D3031" s="172" t="s">
        <v>4</v>
      </c>
      <c r="E3031" s="174">
        <v>6.1</v>
      </c>
      <c r="F3031" s="174">
        <v>7.49</v>
      </c>
      <c r="G3031" s="174">
        <v>13.59</v>
      </c>
    </row>
    <row r="3032" spans="1:7" ht="25.5" x14ac:dyDescent="0.2">
      <c r="A3032" s="172" t="s">
        <v>7244</v>
      </c>
      <c r="B3032" s="172"/>
      <c r="C3032" s="173" t="s">
        <v>2623</v>
      </c>
      <c r="D3032" s="172" t="s">
        <v>4</v>
      </c>
      <c r="E3032" s="174">
        <v>3.37</v>
      </c>
      <c r="F3032" s="174">
        <v>7.49</v>
      </c>
      <c r="G3032" s="174">
        <v>10.86</v>
      </c>
    </row>
    <row r="3033" spans="1:7" ht="25.5" x14ac:dyDescent="0.2">
      <c r="A3033" s="172" t="s">
        <v>7245</v>
      </c>
      <c r="B3033" s="172"/>
      <c r="C3033" s="173" t="s">
        <v>2624</v>
      </c>
      <c r="D3033" s="172" t="s">
        <v>4</v>
      </c>
      <c r="E3033" s="174">
        <v>25.76</v>
      </c>
      <c r="F3033" s="174">
        <v>1.5</v>
      </c>
      <c r="G3033" s="174">
        <v>27.26</v>
      </c>
    </row>
    <row r="3034" spans="1:7" ht="25.5" x14ac:dyDescent="0.2">
      <c r="A3034" s="172" t="s">
        <v>7246</v>
      </c>
      <c r="B3034" s="172"/>
      <c r="C3034" s="173" t="s">
        <v>2625</v>
      </c>
      <c r="D3034" s="172" t="s">
        <v>4</v>
      </c>
      <c r="E3034" s="174">
        <v>13.01</v>
      </c>
      <c r="F3034" s="174">
        <v>7.49</v>
      </c>
      <c r="G3034" s="174">
        <v>20.5</v>
      </c>
    </row>
    <row r="3035" spans="1:7" ht="25.5" x14ac:dyDescent="0.2">
      <c r="A3035" s="172" t="s">
        <v>7247</v>
      </c>
      <c r="B3035" s="172"/>
      <c r="C3035" s="173" t="s">
        <v>2626</v>
      </c>
      <c r="D3035" s="172" t="s">
        <v>4</v>
      </c>
      <c r="E3035" s="174">
        <v>22.61</v>
      </c>
      <c r="F3035" s="174">
        <v>7.49</v>
      </c>
      <c r="G3035" s="174">
        <v>30.1</v>
      </c>
    </row>
    <row r="3036" spans="1:7" ht="25.5" x14ac:dyDescent="0.2">
      <c r="A3036" s="172" t="s">
        <v>7248</v>
      </c>
      <c r="B3036" s="172"/>
      <c r="C3036" s="173" t="s">
        <v>2627</v>
      </c>
      <c r="D3036" s="172" t="s">
        <v>4</v>
      </c>
      <c r="E3036" s="174">
        <v>31.46</v>
      </c>
      <c r="F3036" s="174">
        <v>7.49</v>
      </c>
      <c r="G3036" s="174">
        <v>38.950000000000003</v>
      </c>
    </row>
    <row r="3037" spans="1:7" ht="25.5" x14ac:dyDescent="0.2">
      <c r="A3037" s="172" t="s">
        <v>7249</v>
      </c>
      <c r="B3037" s="172"/>
      <c r="C3037" s="173" t="s">
        <v>2628</v>
      </c>
      <c r="D3037" s="172" t="s">
        <v>51</v>
      </c>
      <c r="E3037" s="174">
        <v>78.44</v>
      </c>
      <c r="F3037" s="174">
        <v>14.98</v>
      </c>
      <c r="G3037" s="174">
        <v>93.42</v>
      </c>
    </row>
    <row r="3038" spans="1:7" ht="25.5" x14ac:dyDescent="0.2">
      <c r="A3038" s="172" t="s">
        <v>7250</v>
      </c>
      <c r="B3038" s="172"/>
      <c r="C3038" s="173" t="s">
        <v>2629</v>
      </c>
      <c r="D3038" s="172" t="s">
        <v>4</v>
      </c>
      <c r="E3038" s="174">
        <v>345.55</v>
      </c>
      <c r="F3038" s="174">
        <v>29.94</v>
      </c>
      <c r="G3038" s="174">
        <v>375.49</v>
      </c>
    </row>
    <row r="3039" spans="1:7" ht="25.5" x14ac:dyDescent="0.2">
      <c r="A3039" s="172" t="s">
        <v>7251</v>
      </c>
      <c r="B3039" s="172"/>
      <c r="C3039" s="173" t="s">
        <v>2630</v>
      </c>
      <c r="D3039" s="172" t="s">
        <v>4</v>
      </c>
      <c r="E3039" s="174">
        <v>214.13</v>
      </c>
      <c r="F3039" s="174">
        <v>29.94</v>
      </c>
      <c r="G3039" s="174">
        <v>244.07</v>
      </c>
    </row>
    <row r="3040" spans="1:7" ht="12.75" x14ac:dyDescent="0.2">
      <c r="A3040" s="172" t="s">
        <v>7252</v>
      </c>
      <c r="B3040" s="172"/>
      <c r="C3040" s="173" t="s">
        <v>2631</v>
      </c>
      <c r="D3040" s="172" t="s">
        <v>4</v>
      </c>
      <c r="E3040" s="174">
        <v>0.91</v>
      </c>
      <c r="F3040" s="174">
        <v>1.23</v>
      </c>
      <c r="G3040" s="174">
        <v>2.14</v>
      </c>
    </row>
    <row r="3041" spans="1:7" ht="25.5" x14ac:dyDescent="0.2">
      <c r="A3041" s="172" t="s">
        <v>7253</v>
      </c>
      <c r="B3041" s="172"/>
      <c r="C3041" s="173" t="s">
        <v>2632</v>
      </c>
      <c r="D3041" s="172" t="s">
        <v>4</v>
      </c>
      <c r="E3041" s="174">
        <v>1.1200000000000001</v>
      </c>
      <c r="F3041" s="174">
        <v>1.23</v>
      </c>
      <c r="G3041" s="174">
        <v>2.35</v>
      </c>
    </row>
    <row r="3042" spans="1:7" ht="25.5" x14ac:dyDescent="0.2">
      <c r="A3042" s="172" t="s">
        <v>7254</v>
      </c>
      <c r="B3042" s="172"/>
      <c r="C3042" s="173" t="s">
        <v>2633</v>
      </c>
      <c r="D3042" s="172" t="s">
        <v>4</v>
      </c>
      <c r="E3042" s="174">
        <v>3.21</v>
      </c>
      <c r="F3042" s="174">
        <v>7.49</v>
      </c>
      <c r="G3042" s="174">
        <v>10.7</v>
      </c>
    </row>
    <row r="3043" spans="1:7" ht="25.5" x14ac:dyDescent="0.2">
      <c r="A3043" s="172" t="s">
        <v>7255</v>
      </c>
      <c r="B3043" s="172"/>
      <c r="C3043" s="173" t="s">
        <v>2634</v>
      </c>
      <c r="D3043" s="172" t="s">
        <v>4</v>
      </c>
      <c r="E3043" s="174">
        <v>2.8</v>
      </c>
      <c r="F3043" s="174">
        <v>7.49</v>
      </c>
      <c r="G3043" s="174">
        <v>10.29</v>
      </c>
    </row>
    <row r="3044" spans="1:7" ht="25.5" x14ac:dyDescent="0.2">
      <c r="A3044" s="172" t="s">
        <v>7256</v>
      </c>
      <c r="B3044" s="172"/>
      <c r="C3044" s="173" t="s">
        <v>2635</v>
      </c>
      <c r="D3044" s="172" t="s">
        <v>51</v>
      </c>
      <c r="E3044" s="174">
        <v>3.68</v>
      </c>
      <c r="F3044" s="174">
        <v>14.98</v>
      </c>
      <c r="G3044" s="174">
        <v>18.66</v>
      </c>
    </row>
    <row r="3045" spans="1:7" ht="25.5" x14ac:dyDescent="0.2">
      <c r="A3045" s="172" t="s">
        <v>7257</v>
      </c>
      <c r="B3045" s="172"/>
      <c r="C3045" s="173" t="s">
        <v>2636</v>
      </c>
      <c r="D3045" s="172" t="s">
        <v>4</v>
      </c>
      <c r="E3045" s="174">
        <v>9.5</v>
      </c>
      <c r="F3045" s="174">
        <v>2.99</v>
      </c>
      <c r="G3045" s="174">
        <v>12.49</v>
      </c>
    </row>
    <row r="3046" spans="1:7" ht="12.75" x14ac:dyDescent="0.2">
      <c r="A3046" s="172" t="s">
        <v>7258</v>
      </c>
      <c r="B3046" s="172"/>
      <c r="C3046" s="173" t="s">
        <v>2637</v>
      </c>
      <c r="D3046" s="172" t="s">
        <v>4</v>
      </c>
      <c r="E3046" s="174">
        <v>214.15</v>
      </c>
      <c r="F3046" s="174">
        <v>7.49</v>
      </c>
      <c r="G3046" s="174">
        <v>221.64</v>
      </c>
    </row>
    <row r="3047" spans="1:7" ht="12.75" x14ac:dyDescent="0.2">
      <c r="A3047" s="172" t="s">
        <v>7259</v>
      </c>
      <c r="B3047" s="172"/>
      <c r="C3047" s="173" t="s">
        <v>2638</v>
      </c>
      <c r="D3047" s="172" t="s">
        <v>4</v>
      </c>
      <c r="E3047" s="174">
        <v>223.32</v>
      </c>
      <c r="F3047" s="174">
        <v>7.49</v>
      </c>
      <c r="G3047" s="174">
        <v>230.81</v>
      </c>
    </row>
    <row r="3048" spans="1:7" ht="25.5" x14ac:dyDescent="0.2">
      <c r="A3048" s="172" t="s">
        <v>7260</v>
      </c>
      <c r="B3048" s="172"/>
      <c r="C3048" s="173" t="s">
        <v>2639</v>
      </c>
      <c r="D3048" s="172" t="s">
        <v>4</v>
      </c>
      <c r="E3048" s="174">
        <v>3.18</v>
      </c>
      <c r="F3048" s="174">
        <v>7.49</v>
      </c>
      <c r="G3048" s="174">
        <v>10.67</v>
      </c>
    </row>
    <row r="3049" spans="1:7" ht="25.5" x14ac:dyDescent="0.2">
      <c r="A3049" s="172" t="s">
        <v>7261</v>
      </c>
      <c r="B3049" s="172"/>
      <c r="C3049" s="173" t="s">
        <v>4014</v>
      </c>
      <c r="D3049" s="172" t="s">
        <v>4</v>
      </c>
      <c r="E3049" s="174">
        <v>2.57</v>
      </c>
      <c r="F3049" s="174">
        <v>7.49</v>
      </c>
      <c r="G3049" s="174">
        <v>10.06</v>
      </c>
    </row>
    <row r="3050" spans="1:7" ht="25.5" x14ac:dyDescent="0.2">
      <c r="A3050" s="172" t="s">
        <v>7262</v>
      </c>
      <c r="B3050" s="172"/>
      <c r="C3050" s="173" t="s">
        <v>2640</v>
      </c>
      <c r="D3050" s="172" t="s">
        <v>51</v>
      </c>
      <c r="E3050" s="174">
        <v>28.45</v>
      </c>
      <c r="F3050" s="174">
        <v>8.98</v>
      </c>
      <c r="G3050" s="174">
        <v>37.43</v>
      </c>
    </row>
    <row r="3051" spans="1:7" ht="25.5" x14ac:dyDescent="0.2">
      <c r="A3051" s="172" t="s">
        <v>7263</v>
      </c>
      <c r="B3051" s="172"/>
      <c r="C3051" s="173" t="s">
        <v>4015</v>
      </c>
      <c r="D3051" s="172" t="s">
        <v>51</v>
      </c>
      <c r="E3051" s="174">
        <v>39.880000000000003</v>
      </c>
      <c r="F3051" s="174">
        <v>7.49</v>
      </c>
      <c r="G3051" s="174">
        <v>47.37</v>
      </c>
    </row>
    <row r="3052" spans="1:7" ht="25.5" x14ac:dyDescent="0.2">
      <c r="A3052" s="172" t="s">
        <v>7264</v>
      </c>
      <c r="B3052" s="172"/>
      <c r="C3052" s="173" t="s">
        <v>2641</v>
      </c>
      <c r="D3052" s="172" t="s">
        <v>4</v>
      </c>
      <c r="E3052" s="174">
        <v>36.630000000000003</v>
      </c>
      <c r="F3052" s="174">
        <v>7.49</v>
      </c>
      <c r="G3052" s="174">
        <v>44.12</v>
      </c>
    </row>
    <row r="3053" spans="1:7" ht="25.5" x14ac:dyDescent="0.2">
      <c r="A3053" s="172" t="s">
        <v>7265</v>
      </c>
      <c r="B3053" s="172"/>
      <c r="C3053" s="173" t="s">
        <v>2642</v>
      </c>
      <c r="D3053" s="172" t="s">
        <v>4</v>
      </c>
      <c r="E3053" s="174">
        <v>37.65</v>
      </c>
      <c r="F3053" s="174">
        <v>7.49</v>
      </c>
      <c r="G3053" s="174">
        <v>45.14</v>
      </c>
    </row>
    <row r="3054" spans="1:7" ht="25.5" x14ac:dyDescent="0.2">
      <c r="A3054" s="172" t="s">
        <v>7266</v>
      </c>
      <c r="B3054" s="172"/>
      <c r="C3054" s="173" t="s">
        <v>2643</v>
      </c>
      <c r="D3054" s="172" t="s">
        <v>4</v>
      </c>
      <c r="E3054" s="174">
        <v>2.76</v>
      </c>
      <c r="F3054" s="174">
        <v>7.49</v>
      </c>
      <c r="G3054" s="174">
        <v>10.25</v>
      </c>
    </row>
    <row r="3055" spans="1:7" ht="25.5" x14ac:dyDescent="0.2">
      <c r="A3055" s="172" t="s">
        <v>7267</v>
      </c>
      <c r="B3055" s="172"/>
      <c r="C3055" s="173" t="s">
        <v>2644</v>
      </c>
      <c r="D3055" s="172" t="s">
        <v>4</v>
      </c>
      <c r="E3055" s="174">
        <v>3.39</v>
      </c>
      <c r="F3055" s="174">
        <v>7.49</v>
      </c>
      <c r="G3055" s="174">
        <v>10.88</v>
      </c>
    </row>
    <row r="3056" spans="1:7" ht="25.5" x14ac:dyDescent="0.2">
      <c r="A3056" s="172" t="s">
        <v>7268</v>
      </c>
      <c r="B3056" s="172"/>
      <c r="C3056" s="173" t="s">
        <v>2645</v>
      </c>
      <c r="D3056" s="172" t="s">
        <v>4</v>
      </c>
      <c r="E3056" s="174">
        <v>4.5199999999999996</v>
      </c>
      <c r="F3056" s="174">
        <v>7.49</v>
      </c>
      <c r="G3056" s="174">
        <v>12.01</v>
      </c>
    </row>
    <row r="3057" spans="1:7" ht="25.5" x14ac:dyDescent="0.2">
      <c r="A3057" s="172" t="s">
        <v>7269</v>
      </c>
      <c r="B3057" s="172"/>
      <c r="C3057" s="173" t="s">
        <v>2646</v>
      </c>
      <c r="D3057" s="172" t="s">
        <v>4</v>
      </c>
      <c r="E3057" s="174">
        <v>5.65</v>
      </c>
      <c r="F3057" s="174">
        <v>7.49</v>
      </c>
      <c r="G3057" s="174">
        <v>13.14</v>
      </c>
    </row>
    <row r="3058" spans="1:7" ht="25.5" x14ac:dyDescent="0.2">
      <c r="A3058" s="172" t="s">
        <v>7270</v>
      </c>
      <c r="B3058" s="172"/>
      <c r="C3058" s="173" t="s">
        <v>2647</v>
      </c>
      <c r="D3058" s="172" t="s">
        <v>4</v>
      </c>
      <c r="E3058" s="174">
        <v>7.01</v>
      </c>
      <c r="F3058" s="174">
        <v>7.49</v>
      </c>
      <c r="G3058" s="174">
        <v>14.5</v>
      </c>
    </row>
    <row r="3059" spans="1:7" ht="25.5" x14ac:dyDescent="0.2">
      <c r="A3059" s="172" t="s">
        <v>7271</v>
      </c>
      <c r="B3059" s="172"/>
      <c r="C3059" s="173" t="s">
        <v>2648</v>
      </c>
      <c r="D3059" s="172" t="s">
        <v>4</v>
      </c>
      <c r="E3059" s="174">
        <v>9.14</v>
      </c>
      <c r="F3059" s="174">
        <v>7.49</v>
      </c>
      <c r="G3059" s="174">
        <v>16.63</v>
      </c>
    </row>
    <row r="3060" spans="1:7" ht="25.5" x14ac:dyDescent="0.2">
      <c r="A3060" s="172" t="s">
        <v>7272</v>
      </c>
      <c r="B3060" s="172"/>
      <c r="C3060" s="173" t="s">
        <v>2649</v>
      </c>
      <c r="D3060" s="172" t="s">
        <v>4</v>
      </c>
      <c r="E3060" s="174">
        <v>20.99</v>
      </c>
      <c r="F3060" s="174">
        <v>7.49</v>
      </c>
      <c r="G3060" s="174">
        <v>28.48</v>
      </c>
    </row>
    <row r="3061" spans="1:7" ht="25.5" x14ac:dyDescent="0.2">
      <c r="A3061" s="172" t="s">
        <v>7273</v>
      </c>
      <c r="B3061" s="172"/>
      <c r="C3061" s="173" t="s">
        <v>2650</v>
      </c>
      <c r="D3061" s="172" t="s">
        <v>4</v>
      </c>
      <c r="E3061" s="174">
        <v>89.9</v>
      </c>
      <c r="F3061" s="174">
        <v>29.94</v>
      </c>
      <c r="G3061" s="174">
        <v>119.84</v>
      </c>
    </row>
    <row r="3062" spans="1:7" ht="25.5" x14ac:dyDescent="0.2">
      <c r="A3062" s="172" t="s">
        <v>7274</v>
      </c>
      <c r="B3062" s="172"/>
      <c r="C3062" s="173" t="s">
        <v>2651</v>
      </c>
      <c r="D3062" s="172" t="s">
        <v>24</v>
      </c>
      <c r="E3062" s="174">
        <v>91.98</v>
      </c>
      <c r="F3062" s="174">
        <v>3.1</v>
      </c>
      <c r="G3062" s="174">
        <v>95.08</v>
      </c>
    </row>
    <row r="3063" spans="1:7" ht="38.25" x14ac:dyDescent="0.2">
      <c r="A3063" s="172" t="s">
        <v>7275</v>
      </c>
      <c r="B3063" s="172"/>
      <c r="C3063" s="173" t="s">
        <v>2652</v>
      </c>
      <c r="D3063" s="172" t="s">
        <v>4</v>
      </c>
      <c r="E3063" s="174">
        <v>66.12</v>
      </c>
      <c r="F3063" s="174">
        <v>1.7</v>
      </c>
      <c r="G3063" s="174">
        <v>67.819999999999993</v>
      </c>
    </row>
    <row r="3064" spans="1:7" x14ac:dyDescent="0.25">
      <c r="A3064" s="167" t="s">
        <v>7276</v>
      </c>
      <c r="B3064" s="168" t="s">
        <v>2653</v>
      </c>
      <c r="C3064" s="169"/>
      <c r="D3064" s="170"/>
      <c r="E3064" s="171"/>
      <c r="F3064" s="171"/>
      <c r="G3064" s="171"/>
    </row>
    <row r="3065" spans="1:7" ht="25.5" x14ac:dyDescent="0.2">
      <c r="A3065" s="172" t="s">
        <v>7277</v>
      </c>
      <c r="B3065" s="172"/>
      <c r="C3065" s="173" t="s">
        <v>2654</v>
      </c>
      <c r="D3065" s="172" t="s">
        <v>4</v>
      </c>
      <c r="E3065" s="174">
        <v>5.85</v>
      </c>
      <c r="F3065" s="174">
        <v>14.98</v>
      </c>
      <c r="G3065" s="174">
        <v>20.83</v>
      </c>
    </row>
    <row r="3066" spans="1:7" ht="25.5" x14ac:dyDescent="0.2">
      <c r="A3066" s="172" t="s">
        <v>7278</v>
      </c>
      <c r="B3066" s="172"/>
      <c r="C3066" s="173" t="s">
        <v>2655</v>
      </c>
      <c r="D3066" s="172" t="s">
        <v>4</v>
      </c>
      <c r="E3066" s="174">
        <v>10.87</v>
      </c>
      <c r="F3066" s="174">
        <v>14.98</v>
      </c>
      <c r="G3066" s="174">
        <v>25.85</v>
      </c>
    </row>
    <row r="3067" spans="1:7" ht="25.5" x14ac:dyDescent="0.2">
      <c r="A3067" s="172" t="s">
        <v>7279</v>
      </c>
      <c r="B3067" s="172"/>
      <c r="C3067" s="173" t="s">
        <v>2656</v>
      </c>
      <c r="D3067" s="172" t="s">
        <v>4</v>
      </c>
      <c r="E3067" s="174">
        <v>18.87</v>
      </c>
      <c r="F3067" s="174">
        <v>14.98</v>
      </c>
      <c r="G3067" s="174">
        <v>33.85</v>
      </c>
    </row>
    <row r="3068" spans="1:7" ht="38.25" x14ac:dyDescent="0.2">
      <c r="A3068" s="172" t="s">
        <v>7280</v>
      </c>
      <c r="B3068" s="172"/>
      <c r="C3068" s="173" t="s">
        <v>2657</v>
      </c>
      <c r="D3068" s="172" t="s">
        <v>4</v>
      </c>
      <c r="E3068" s="174">
        <v>10.74</v>
      </c>
      <c r="F3068" s="174">
        <v>14.98</v>
      </c>
      <c r="G3068" s="174">
        <v>25.72</v>
      </c>
    </row>
    <row r="3069" spans="1:7" ht="38.25" x14ac:dyDescent="0.2">
      <c r="A3069" s="172" t="s">
        <v>7281</v>
      </c>
      <c r="B3069" s="172"/>
      <c r="C3069" s="173" t="s">
        <v>2658</v>
      </c>
      <c r="D3069" s="172" t="s">
        <v>4</v>
      </c>
      <c r="E3069" s="174">
        <v>10.84</v>
      </c>
      <c r="F3069" s="174">
        <v>14.98</v>
      </c>
      <c r="G3069" s="174">
        <v>25.82</v>
      </c>
    </row>
    <row r="3070" spans="1:7" ht="38.25" x14ac:dyDescent="0.2">
      <c r="A3070" s="172" t="s">
        <v>7282</v>
      </c>
      <c r="B3070" s="172"/>
      <c r="C3070" s="173" t="s">
        <v>2659</v>
      </c>
      <c r="D3070" s="172" t="s">
        <v>4</v>
      </c>
      <c r="E3070" s="174">
        <v>18.82</v>
      </c>
      <c r="F3070" s="174">
        <v>14.98</v>
      </c>
      <c r="G3070" s="174">
        <v>33.799999999999997</v>
      </c>
    </row>
    <row r="3071" spans="1:7" ht="25.5" x14ac:dyDescent="0.2">
      <c r="A3071" s="172" t="s">
        <v>7283</v>
      </c>
      <c r="B3071" s="172"/>
      <c r="C3071" s="173" t="s">
        <v>2660</v>
      </c>
      <c r="D3071" s="172" t="s">
        <v>4</v>
      </c>
      <c r="E3071" s="174">
        <v>18.98</v>
      </c>
      <c r="F3071" s="174">
        <v>14.98</v>
      </c>
      <c r="G3071" s="174">
        <v>33.96</v>
      </c>
    </row>
    <row r="3072" spans="1:7" ht="38.25" x14ac:dyDescent="0.2">
      <c r="A3072" s="172" t="s">
        <v>7284</v>
      </c>
      <c r="B3072" s="172"/>
      <c r="C3072" s="173" t="s">
        <v>2661</v>
      </c>
      <c r="D3072" s="172" t="s">
        <v>4</v>
      </c>
      <c r="E3072" s="174">
        <v>6.1</v>
      </c>
      <c r="F3072" s="174">
        <v>14.98</v>
      </c>
      <c r="G3072" s="174">
        <v>21.08</v>
      </c>
    </row>
    <row r="3073" spans="1:7" ht="25.5" x14ac:dyDescent="0.2">
      <c r="A3073" s="172" t="s">
        <v>7285</v>
      </c>
      <c r="B3073" s="172"/>
      <c r="C3073" s="173" t="s">
        <v>2662</v>
      </c>
      <c r="D3073" s="172" t="s">
        <v>4</v>
      </c>
      <c r="E3073" s="174">
        <v>10.79</v>
      </c>
      <c r="F3073" s="174">
        <v>14.98</v>
      </c>
      <c r="G3073" s="174">
        <v>25.77</v>
      </c>
    </row>
    <row r="3074" spans="1:7" ht="25.5" x14ac:dyDescent="0.2">
      <c r="A3074" s="172" t="s">
        <v>7286</v>
      </c>
      <c r="B3074" s="172"/>
      <c r="C3074" s="173" t="s">
        <v>2663</v>
      </c>
      <c r="D3074" s="172" t="s">
        <v>4</v>
      </c>
      <c r="E3074" s="174">
        <v>5.87</v>
      </c>
      <c r="F3074" s="174">
        <v>14.98</v>
      </c>
      <c r="G3074" s="174">
        <v>20.85</v>
      </c>
    </row>
    <row r="3075" spans="1:7" ht="25.5" x14ac:dyDescent="0.2">
      <c r="A3075" s="172" t="s">
        <v>7287</v>
      </c>
      <c r="B3075" s="172"/>
      <c r="C3075" s="173" t="s">
        <v>2664</v>
      </c>
      <c r="D3075" s="172" t="s">
        <v>4</v>
      </c>
      <c r="E3075" s="174">
        <v>10.78</v>
      </c>
      <c r="F3075" s="174">
        <v>14.98</v>
      </c>
      <c r="G3075" s="174">
        <v>25.76</v>
      </c>
    </row>
    <row r="3076" spans="1:7" ht="38.25" x14ac:dyDescent="0.2">
      <c r="A3076" s="172" t="s">
        <v>7288</v>
      </c>
      <c r="B3076" s="172"/>
      <c r="C3076" s="173" t="s">
        <v>2665</v>
      </c>
      <c r="D3076" s="172" t="s">
        <v>4</v>
      </c>
      <c r="E3076" s="174">
        <v>19.52</v>
      </c>
      <c r="F3076" s="174">
        <v>14.98</v>
      </c>
      <c r="G3076" s="174">
        <v>34.5</v>
      </c>
    </row>
    <row r="3077" spans="1:7" ht="38.25" x14ac:dyDescent="0.2">
      <c r="A3077" s="172" t="s">
        <v>7289</v>
      </c>
      <c r="B3077" s="172"/>
      <c r="C3077" s="173" t="s">
        <v>2666</v>
      </c>
      <c r="D3077" s="172" t="s">
        <v>4</v>
      </c>
      <c r="E3077" s="174">
        <v>19.43</v>
      </c>
      <c r="F3077" s="174">
        <v>14.98</v>
      </c>
      <c r="G3077" s="174">
        <v>34.409999999999997</v>
      </c>
    </row>
    <row r="3078" spans="1:7" ht="25.5" x14ac:dyDescent="0.2">
      <c r="A3078" s="172" t="s">
        <v>7290</v>
      </c>
      <c r="B3078" s="172"/>
      <c r="C3078" s="173" t="s">
        <v>2667</v>
      </c>
      <c r="D3078" s="172" t="s">
        <v>4</v>
      </c>
      <c r="E3078" s="174">
        <v>11.43</v>
      </c>
      <c r="F3078" s="174">
        <v>14.98</v>
      </c>
      <c r="G3078" s="174">
        <v>26.41</v>
      </c>
    </row>
    <row r="3079" spans="1:7" ht="38.25" x14ac:dyDescent="0.2">
      <c r="A3079" s="172" t="s">
        <v>7291</v>
      </c>
      <c r="B3079" s="172"/>
      <c r="C3079" s="173" t="s">
        <v>2668</v>
      </c>
      <c r="D3079" s="172" t="s">
        <v>4</v>
      </c>
      <c r="E3079" s="174">
        <v>19.420000000000002</v>
      </c>
      <c r="F3079" s="174">
        <v>14.98</v>
      </c>
      <c r="G3079" s="174">
        <v>34.4</v>
      </c>
    </row>
    <row r="3080" spans="1:7" ht="38.25" x14ac:dyDescent="0.2">
      <c r="A3080" s="172" t="s">
        <v>7292</v>
      </c>
      <c r="B3080" s="172"/>
      <c r="C3080" s="173" t="s">
        <v>2669</v>
      </c>
      <c r="D3080" s="172" t="s">
        <v>4</v>
      </c>
      <c r="E3080" s="174">
        <v>11.23</v>
      </c>
      <c r="F3080" s="174">
        <v>14.98</v>
      </c>
      <c r="G3080" s="174">
        <v>26.21</v>
      </c>
    </row>
    <row r="3081" spans="1:7" ht="38.25" x14ac:dyDescent="0.2">
      <c r="A3081" s="172" t="s">
        <v>7293</v>
      </c>
      <c r="B3081" s="172"/>
      <c r="C3081" s="173" t="s">
        <v>2670</v>
      </c>
      <c r="D3081" s="172" t="s">
        <v>4</v>
      </c>
      <c r="E3081" s="174">
        <v>10.75</v>
      </c>
      <c r="F3081" s="174">
        <v>14.98</v>
      </c>
      <c r="G3081" s="174">
        <v>25.73</v>
      </c>
    </row>
    <row r="3082" spans="1:7" ht="38.25" x14ac:dyDescent="0.2">
      <c r="A3082" s="172" t="s">
        <v>7294</v>
      </c>
      <c r="B3082" s="172"/>
      <c r="C3082" s="173" t="s">
        <v>2671</v>
      </c>
      <c r="D3082" s="172" t="s">
        <v>4</v>
      </c>
      <c r="E3082" s="174">
        <v>10.87</v>
      </c>
      <c r="F3082" s="174">
        <v>14.98</v>
      </c>
      <c r="G3082" s="174">
        <v>25.85</v>
      </c>
    </row>
    <row r="3083" spans="1:7" ht="38.25" x14ac:dyDescent="0.2">
      <c r="A3083" s="172" t="s">
        <v>7295</v>
      </c>
      <c r="B3083" s="172"/>
      <c r="C3083" s="173" t="s">
        <v>2672</v>
      </c>
      <c r="D3083" s="172" t="s">
        <v>4</v>
      </c>
      <c r="E3083" s="174">
        <v>5.64</v>
      </c>
      <c r="F3083" s="174">
        <v>14.98</v>
      </c>
      <c r="G3083" s="174">
        <v>20.62</v>
      </c>
    </row>
    <row r="3084" spans="1:7" ht="38.25" x14ac:dyDescent="0.2">
      <c r="A3084" s="172" t="s">
        <v>7296</v>
      </c>
      <c r="B3084" s="172"/>
      <c r="C3084" s="173" t="s">
        <v>2673</v>
      </c>
      <c r="D3084" s="172" t="s">
        <v>4</v>
      </c>
      <c r="E3084" s="174">
        <v>10.97</v>
      </c>
      <c r="F3084" s="174">
        <v>14.98</v>
      </c>
      <c r="G3084" s="174">
        <v>25.95</v>
      </c>
    </row>
    <row r="3085" spans="1:7" ht="38.25" x14ac:dyDescent="0.2">
      <c r="A3085" s="172" t="s">
        <v>7297</v>
      </c>
      <c r="B3085" s="172"/>
      <c r="C3085" s="173" t="s">
        <v>2674</v>
      </c>
      <c r="D3085" s="172" t="s">
        <v>4</v>
      </c>
      <c r="E3085" s="174">
        <v>11.17</v>
      </c>
      <c r="F3085" s="174">
        <v>14.98</v>
      </c>
      <c r="G3085" s="174">
        <v>26.15</v>
      </c>
    </row>
    <row r="3086" spans="1:7" ht="38.25" x14ac:dyDescent="0.2">
      <c r="A3086" s="172" t="s">
        <v>7298</v>
      </c>
      <c r="B3086" s="172"/>
      <c r="C3086" s="173" t="s">
        <v>2675</v>
      </c>
      <c r="D3086" s="172" t="s">
        <v>4</v>
      </c>
      <c r="E3086" s="174">
        <v>11.17</v>
      </c>
      <c r="F3086" s="174">
        <v>14.98</v>
      </c>
      <c r="G3086" s="174">
        <v>26.15</v>
      </c>
    </row>
    <row r="3087" spans="1:7" ht="38.25" x14ac:dyDescent="0.2">
      <c r="A3087" s="172" t="s">
        <v>7299</v>
      </c>
      <c r="B3087" s="172"/>
      <c r="C3087" s="173" t="s">
        <v>2676</v>
      </c>
      <c r="D3087" s="172" t="s">
        <v>4</v>
      </c>
      <c r="E3087" s="174">
        <v>5.92</v>
      </c>
      <c r="F3087" s="174">
        <v>14.98</v>
      </c>
      <c r="G3087" s="174">
        <v>20.9</v>
      </c>
    </row>
    <row r="3088" spans="1:7" ht="25.5" x14ac:dyDescent="0.2">
      <c r="A3088" s="172" t="s">
        <v>7300</v>
      </c>
      <c r="B3088" s="172"/>
      <c r="C3088" s="173" t="s">
        <v>2677</v>
      </c>
      <c r="D3088" s="172" t="s">
        <v>4</v>
      </c>
      <c r="E3088" s="174">
        <v>5.58</v>
      </c>
      <c r="F3088" s="174">
        <v>14.98</v>
      </c>
      <c r="G3088" s="174">
        <v>20.56</v>
      </c>
    </row>
    <row r="3089" spans="1:7" ht="25.5" x14ac:dyDescent="0.2">
      <c r="A3089" s="172" t="s">
        <v>7301</v>
      </c>
      <c r="B3089" s="172"/>
      <c r="C3089" s="173" t="s">
        <v>2678</v>
      </c>
      <c r="D3089" s="172" t="s">
        <v>4</v>
      </c>
      <c r="E3089" s="174">
        <v>10.72</v>
      </c>
      <c r="F3089" s="174">
        <v>14.98</v>
      </c>
      <c r="G3089" s="174">
        <v>25.7</v>
      </c>
    </row>
    <row r="3090" spans="1:7" x14ac:dyDescent="0.25">
      <c r="A3090" s="163" t="s">
        <v>2679</v>
      </c>
      <c r="B3090" s="164" t="s">
        <v>2680</v>
      </c>
      <c r="C3090" s="165"/>
      <c r="D3090" s="166"/>
      <c r="E3090" s="166"/>
      <c r="F3090" s="166"/>
      <c r="G3090" s="166"/>
    </row>
    <row r="3091" spans="1:7" x14ac:dyDescent="0.25">
      <c r="A3091" s="167" t="s">
        <v>7302</v>
      </c>
      <c r="B3091" s="168" t="s">
        <v>2681</v>
      </c>
      <c r="C3091" s="169"/>
      <c r="D3091" s="170"/>
      <c r="E3091" s="171"/>
      <c r="F3091" s="171"/>
      <c r="G3091" s="171"/>
    </row>
    <row r="3092" spans="1:7" ht="25.5" x14ac:dyDescent="0.2">
      <c r="A3092" s="172" t="s">
        <v>7303</v>
      </c>
      <c r="B3092" s="172"/>
      <c r="C3092" s="173" t="s">
        <v>2682</v>
      </c>
      <c r="D3092" s="172" t="s">
        <v>4</v>
      </c>
      <c r="E3092" s="174">
        <v>828.71</v>
      </c>
      <c r="F3092" s="174">
        <v>43.8</v>
      </c>
      <c r="G3092" s="174">
        <v>872.51</v>
      </c>
    </row>
    <row r="3093" spans="1:7" ht="25.5" x14ac:dyDescent="0.2">
      <c r="A3093" s="172" t="s">
        <v>7304</v>
      </c>
      <c r="B3093" s="172"/>
      <c r="C3093" s="173" t="s">
        <v>2683</v>
      </c>
      <c r="D3093" s="172" t="s">
        <v>4</v>
      </c>
      <c r="E3093" s="174">
        <v>966.03</v>
      </c>
      <c r="F3093" s="174">
        <v>43.8</v>
      </c>
      <c r="G3093" s="174">
        <v>1009.83</v>
      </c>
    </row>
    <row r="3094" spans="1:7" x14ac:dyDescent="0.25">
      <c r="A3094" s="167" t="s">
        <v>7305</v>
      </c>
      <c r="B3094" s="168" t="s">
        <v>2684</v>
      </c>
      <c r="C3094" s="169"/>
      <c r="D3094" s="170"/>
      <c r="E3094" s="171"/>
      <c r="F3094" s="171"/>
      <c r="G3094" s="171"/>
    </row>
    <row r="3095" spans="1:7" ht="12.75" x14ac:dyDescent="0.2">
      <c r="A3095" s="172" t="s">
        <v>7306</v>
      </c>
      <c r="B3095" s="172"/>
      <c r="C3095" s="173" t="s">
        <v>2685</v>
      </c>
      <c r="D3095" s="172" t="s">
        <v>4</v>
      </c>
      <c r="E3095" s="174">
        <v>6.1</v>
      </c>
      <c r="F3095" s="174">
        <v>15.71</v>
      </c>
      <c r="G3095" s="174">
        <v>21.81</v>
      </c>
    </row>
    <row r="3096" spans="1:7" ht="25.5" x14ac:dyDescent="0.2">
      <c r="A3096" s="172" t="s">
        <v>7307</v>
      </c>
      <c r="B3096" s="172"/>
      <c r="C3096" s="173" t="s">
        <v>2686</v>
      </c>
      <c r="D3096" s="172" t="s">
        <v>4</v>
      </c>
      <c r="E3096" s="174">
        <v>429.36</v>
      </c>
      <c r="F3096" s="174">
        <v>29.85</v>
      </c>
      <c r="G3096" s="174">
        <v>459.21</v>
      </c>
    </row>
    <row r="3097" spans="1:7" ht="25.5" x14ac:dyDescent="0.2">
      <c r="A3097" s="172" t="s">
        <v>7308</v>
      </c>
      <c r="B3097" s="172"/>
      <c r="C3097" s="173" t="s">
        <v>2687</v>
      </c>
      <c r="D3097" s="172" t="s">
        <v>4</v>
      </c>
      <c r="E3097" s="174">
        <v>327.57</v>
      </c>
      <c r="F3097" s="174">
        <v>24.5</v>
      </c>
      <c r="G3097" s="174">
        <v>352.07</v>
      </c>
    </row>
    <row r="3098" spans="1:7" ht="25.5" x14ac:dyDescent="0.2">
      <c r="A3098" s="172" t="s">
        <v>7309</v>
      </c>
      <c r="B3098" s="172"/>
      <c r="C3098" s="173" t="s">
        <v>2688</v>
      </c>
      <c r="D3098" s="172" t="s">
        <v>4</v>
      </c>
      <c r="E3098" s="174">
        <v>327.26</v>
      </c>
      <c r="F3098" s="174">
        <v>15.71</v>
      </c>
      <c r="G3098" s="174">
        <v>342.97</v>
      </c>
    </row>
    <row r="3099" spans="1:7" ht="25.5" x14ac:dyDescent="0.2">
      <c r="A3099" s="172" t="s">
        <v>7310</v>
      </c>
      <c r="B3099" s="172"/>
      <c r="C3099" s="173" t="s">
        <v>2689</v>
      </c>
      <c r="D3099" s="172" t="s">
        <v>4</v>
      </c>
      <c r="E3099" s="174">
        <v>3.85</v>
      </c>
      <c r="F3099" s="174">
        <v>18.809999999999999</v>
      </c>
      <c r="G3099" s="174">
        <v>22.66</v>
      </c>
    </row>
    <row r="3100" spans="1:7" ht="25.5" x14ac:dyDescent="0.2">
      <c r="A3100" s="172" t="s">
        <v>7311</v>
      </c>
      <c r="B3100" s="172"/>
      <c r="C3100" s="173" t="s">
        <v>2690</v>
      </c>
      <c r="D3100" s="172" t="s">
        <v>4</v>
      </c>
      <c r="E3100" s="174">
        <v>8.8800000000000008</v>
      </c>
      <c r="F3100" s="174">
        <v>18.809999999999999</v>
      </c>
      <c r="G3100" s="174">
        <v>27.69</v>
      </c>
    </row>
    <row r="3101" spans="1:7" ht="12.75" x14ac:dyDescent="0.2">
      <c r="A3101" s="172" t="s">
        <v>7312</v>
      </c>
      <c r="B3101" s="172"/>
      <c r="C3101" s="173" t="s">
        <v>2691</v>
      </c>
      <c r="D3101" s="172" t="s">
        <v>4</v>
      </c>
      <c r="E3101" s="174">
        <v>53.4</v>
      </c>
      <c r="F3101" s="174">
        <v>24.5</v>
      </c>
      <c r="G3101" s="174">
        <v>77.900000000000006</v>
      </c>
    </row>
    <row r="3102" spans="1:7" ht="38.25" x14ac:dyDescent="0.2">
      <c r="A3102" s="172" t="s">
        <v>7313</v>
      </c>
      <c r="B3102" s="172"/>
      <c r="C3102" s="173" t="s">
        <v>2692</v>
      </c>
      <c r="D3102" s="172" t="s">
        <v>4</v>
      </c>
      <c r="E3102" s="174">
        <v>1495.58</v>
      </c>
      <c r="F3102" s="174">
        <v>62.84</v>
      </c>
      <c r="G3102" s="174">
        <v>1558.42</v>
      </c>
    </row>
    <row r="3103" spans="1:7" ht="25.5" x14ac:dyDescent="0.2">
      <c r="A3103" s="172" t="s">
        <v>7314</v>
      </c>
      <c r="B3103" s="172"/>
      <c r="C3103" s="173" t="s">
        <v>2693</v>
      </c>
      <c r="D3103" s="172" t="s">
        <v>4</v>
      </c>
      <c r="E3103" s="174">
        <v>295.12</v>
      </c>
      <c r="F3103" s="174">
        <v>24.5</v>
      </c>
      <c r="G3103" s="174">
        <v>319.62</v>
      </c>
    </row>
    <row r="3104" spans="1:7" ht="25.5" x14ac:dyDescent="0.2">
      <c r="A3104" s="172" t="s">
        <v>7315</v>
      </c>
      <c r="B3104" s="172"/>
      <c r="C3104" s="173" t="s">
        <v>2694</v>
      </c>
      <c r="D3104" s="172" t="s">
        <v>4</v>
      </c>
      <c r="E3104" s="174">
        <v>120.85</v>
      </c>
      <c r="F3104" s="174">
        <v>24.5</v>
      </c>
      <c r="G3104" s="174">
        <v>145.35</v>
      </c>
    </row>
    <row r="3105" spans="1:7" x14ac:dyDescent="0.25">
      <c r="A3105" s="167" t="s">
        <v>7316</v>
      </c>
      <c r="B3105" s="168" t="s">
        <v>2695</v>
      </c>
      <c r="C3105" s="169"/>
      <c r="D3105" s="170"/>
      <c r="E3105" s="171"/>
      <c r="F3105" s="171"/>
      <c r="G3105" s="171"/>
    </row>
    <row r="3106" spans="1:7" ht="25.5" x14ac:dyDescent="0.2">
      <c r="A3106" s="172" t="s">
        <v>7317</v>
      </c>
      <c r="B3106" s="172"/>
      <c r="C3106" s="173" t="s">
        <v>2696</v>
      </c>
      <c r="D3106" s="172" t="s">
        <v>4</v>
      </c>
      <c r="E3106" s="174">
        <v>6420.48</v>
      </c>
      <c r="F3106" s="174">
        <v>125.68</v>
      </c>
      <c r="G3106" s="174">
        <v>6546.16</v>
      </c>
    </row>
    <row r="3107" spans="1:7" ht="25.5" x14ac:dyDescent="0.2">
      <c r="A3107" s="172" t="s">
        <v>7318</v>
      </c>
      <c r="B3107" s="172"/>
      <c r="C3107" s="173" t="s">
        <v>2697</v>
      </c>
      <c r="D3107" s="172" t="s">
        <v>4</v>
      </c>
      <c r="E3107" s="174">
        <v>8263.9699999999993</v>
      </c>
      <c r="F3107" s="174">
        <v>141.38999999999999</v>
      </c>
      <c r="G3107" s="174">
        <v>8405.36</v>
      </c>
    </row>
    <row r="3108" spans="1:7" ht="25.5" x14ac:dyDescent="0.2">
      <c r="A3108" s="172" t="s">
        <v>7319</v>
      </c>
      <c r="B3108" s="172"/>
      <c r="C3108" s="173" t="s">
        <v>2698</v>
      </c>
      <c r="D3108" s="172" t="s">
        <v>4</v>
      </c>
      <c r="E3108" s="174">
        <v>670.63</v>
      </c>
      <c r="F3108" s="174">
        <v>155.62</v>
      </c>
      <c r="G3108" s="174">
        <v>826.25</v>
      </c>
    </row>
    <row r="3109" spans="1:7" ht="38.25" x14ac:dyDescent="0.2">
      <c r="A3109" s="172" t="s">
        <v>7320</v>
      </c>
      <c r="B3109" s="172"/>
      <c r="C3109" s="173" t="s">
        <v>2699</v>
      </c>
      <c r="D3109" s="172" t="s">
        <v>134</v>
      </c>
      <c r="E3109" s="174">
        <v>10194.11</v>
      </c>
      <c r="F3109" s="174">
        <v>3282.24</v>
      </c>
      <c r="G3109" s="174">
        <v>13476.35</v>
      </c>
    </row>
    <row r="3110" spans="1:7" ht="38.25" x14ac:dyDescent="0.2">
      <c r="A3110" s="172" t="s">
        <v>7321</v>
      </c>
      <c r="B3110" s="172"/>
      <c r="C3110" s="173" t="s">
        <v>2700</v>
      </c>
      <c r="D3110" s="172" t="s">
        <v>134</v>
      </c>
      <c r="E3110" s="174">
        <v>16192.38</v>
      </c>
      <c r="F3110" s="174">
        <v>3692.52</v>
      </c>
      <c r="G3110" s="174">
        <v>19884.900000000001</v>
      </c>
    </row>
    <row r="3111" spans="1:7" ht="38.25" x14ac:dyDescent="0.2">
      <c r="A3111" s="172" t="s">
        <v>7322</v>
      </c>
      <c r="B3111" s="172"/>
      <c r="C3111" s="173" t="s">
        <v>2701</v>
      </c>
      <c r="D3111" s="172" t="s">
        <v>134</v>
      </c>
      <c r="E3111" s="174">
        <v>19961</v>
      </c>
      <c r="F3111" s="174">
        <v>4340.9399999999996</v>
      </c>
      <c r="G3111" s="174">
        <v>24301.94</v>
      </c>
    </row>
    <row r="3112" spans="1:7" ht="25.5" x14ac:dyDescent="0.2">
      <c r="A3112" s="172" t="s">
        <v>7323</v>
      </c>
      <c r="B3112" s="172"/>
      <c r="C3112" s="173" t="s">
        <v>2702</v>
      </c>
      <c r="D3112" s="172" t="s">
        <v>4</v>
      </c>
      <c r="E3112" s="174">
        <v>736.62</v>
      </c>
      <c r="F3112" s="174">
        <v>31.57</v>
      </c>
      <c r="G3112" s="174">
        <v>768.19</v>
      </c>
    </row>
    <row r="3113" spans="1:7" ht="25.5" x14ac:dyDescent="0.2">
      <c r="A3113" s="172" t="s">
        <v>7324</v>
      </c>
      <c r="B3113" s="172"/>
      <c r="C3113" s="173" t="s">
        <v>2703</v>
      </c>
      <c r="D3113" s="172" t="s">
        <v>4</v>
      </c>
      <c r="E3113" s="174">
        <v>883.92</v>
      </c>
      <c r="F3113" s="174">
        <v>39.46</v>
      </c>
      <c r="G3113" s="174">
        <v>923.38</v>
      </c>
    </row>
    <row r="3114" spans="1:7" ht="25.5" x14ac:dyDescent="0.2">
      <c r="A3114" s="172" t="s">
        <v>7325</v>
      </c>
      <c r="B3114" s="172"/>
      <c r="C3114" s="173" t="s">
        <v>2704</v>
      </c>
      <c r="D3114" s="172" t="s">
        <v>4</v>
      </c>
      <c r="E3114" s="174">
        <v>2014.63</v>
      </c>
      <c r="F3114" s="174">
        <v>43.8</v>
      </c>
      <c r="G3114" s="174">
        <v>2058.4299999999998</v>
      </c>
    </row>
    <row r="3115" spans="1:7" x14ac:dyDescent="0.25">
      <c r="A3115" s="167" t="s">
        <v>7326</v>
      </c>
      <c r="B3115" s="168" t="s">
        <v>2705</v>
      </c>
      <c r="C3115" s="169"/>
      <c r="D3115" s="170"/>
      <c r="E3115" s="171"/>
      <c r="F3115" s="171"/>
      <c r="G3115" s="171"/>
    </row>
    <row r="3116" spans="1:7" ht="12.75" x14ac:dyDescent="0.2">
      <c r="A3116" s="172" t="s">
        <v>7327</v>
      </c>
      <c r="B3116" s="172"/>
      <c r="C3116" s="173" t="s">
        <v>2706</v>
      </c>
      <c r="D3116" s="172" t="s">
        <v>4</v>
      </c>
      <c r="E3116" s="174">
        <v>119.88</v>
      </c>
      <c r="F3116" s="174">
        <v>24.5</v>
      </c>
      <c r="G3116" s="174">
        <v>144.38</v>
      </c>
    </row>
    <row r="3117" spans="1:7" x14ac:dyDescent="0.25">
      <c r="A3117" s="167" t="s">
        <v>7328</v>
      </c>
      <c r="B3117" s="168" t="s">
        <v>2707</v>
      </c>
      <c r="C3117" s="169"/>
      <c r="D3117" s="170"/>
      <c r="E3117" s="171"/>
      <c r="F3117" s="171"/>
      <c r="G3117" s="171"/>
    </row>
    <row r="3118" spans="1:7" ht="12.75" x14ac:dyDescent="0.2">
      <c r="A3118" s="172" t="s">
        <v>7329</v>
      </c>
      <c r="B3118" s="172"/>
      <c r="C3118" s="173" t="s">
        <v>2708</v>
      </c>
      <c r="D3118" s="172" t="s">
        <v>4</v>
      </c>
      <c r="E3118" s="174">
        <v>388.09</v>
      </c>
      <c r="F3118" s="174">
        <v>86.44</v>
      </c>
      <c r="G3118" s="174">
        <v>474.53</v>
      </c>
    </row>
    <row r="3119" spans="1:7" ht="12.75" x14ac:dyDescent="0.2">
      <c r="A3119" s="172" t="s">
        <v>7330</v>
      </c>
      <c r="B3119" s="172"/>
      <c r="C3119" s="173" t="s">
        <v>2709</v>
      </c>
      <c r="D3119" s="172" t="s">
        <v>4</v>
      </c>
      <c r="E3119" s="174">
        <v>245.02</v>
      </c>
      <c r="F3119" s="174">
        <v>29.94</v>
      </c>
      <c r="G3119" s="174">
        <v>274.95999999999998</v>
      </c>
    </row>
    <row r="3120" spans="1:7" x14ac:dyDescent="0.25">
      <c r="A3120" s="167" t="s">
        <v>7331</v>
      </c>
      <c r="B3120" s="168" t="s">
        <v>2710</v>
      </c>
      <c r="C3120" s="169"/>
      <c r="D3120" s="170"/>
      <c r="E3120" s="171"/>
      <c r="F3120" s="171"/>
      <c r="G3120" s="171"/>
    </row>
    <row r="3121" spans="1:7" ht="12.75" x14ac:dyDescent="0.2">
      <c r="A3121" s="172" t="s">
        <v>7332</v>
      </c>
      <c r="B3121" s="172"/>
      <c r="C3121" s="173" t="s">
        <v>2711</v>
      </c>
      <c r="D3121" s="172" t="s">
        <v>4</v>
      </c>
      <c r="E3121" s="174">
        <v>22.09</v>
      </c>
      <c r="F3121" s="174">
        <v>14.98</v>
      </c>
      <c r="G3121" s="174">
        <v>37.07</v>
      </c>
    </row>
    <row r="3122" spans="1:7" x14ac:dyDescent="0.25">
      <c r="A3122" s="167" t="s">
        <v>7333</v>
      </c>
      <c r="B3122" s="168" t="s">
        <v>2712</v>
      </c>
      <c r="C3122" s="169"/>
      <c r="D3122" s="170"/>
      <c r="E3122" s="171"/>
      <c r="F3122" s="171"/>
      <c r="G3122" s="171"/>
    </row>
    <row r="3123" spans="1:7" ht="25.5" x14ac:dyDescent="0.2">
      <c r="A3123" s="172" t="s">
        <v>7334</v>
      </c>
      <c r="B3123" s="172"/>
      <c r="C3123" s="173" t="s">
        <v>4016</v>
      </c>
      <c r="D3123" s="172" t="s">
        <v>134</v>
      </c>
      <c r="E3123" s="174">
        <v>5395.51</v>
      </c>
      <c r="F3123" s="174">
        <v>244.69</v>
      </c>
      <c r="G3123" s="174">
        <v>5640.2</v>
      </c>
    </row>
    <row r="3124" spans="1:7" ht="25.5" x14ac:dyDescent="0.2">
      <c r="A3124" s="172" t="s">
        <v>7335</v>
      </c>
      <c r="B3124" s="172"/>
      <c r="C3124" s="173" t="s">
        <v>4017</v>
      </c>
      <c r="D3124" s="172" t="s">
        <v>134</v>
      </c>
      <c r="E3124" s="174">
        <v>5882.43</v>
      </c>
      <c r="F3124" s="174">
        <v>252.7</v>
      </c>
      <c r="G3124" s="174">
        <v>6135.13</v>
      </c>
    </row>
    <row r="3125" spans="1:7" ht="25.5" x14ac:dyDescent="0.2">
      <c r="A3125" s="172" t="s">
        <v>7336</v>
      </c>
      <c r="B3125" s="172"/>
      <c r="C3125" s="173" t="s">
        <v>4018</v>
      </c>
      <c r="D3125" s="172" t="s">
        <v>134</v>
      </c>
      <c r="E3125" s="174">
        <v>7582.19</v>
      </c>
      <c r="F3125" s="174">
        <v>252.7</v>
      </c>
      <c r="G3125" s="174">
        <v>7834.89</v>
      </c>
    </row>
    <row r="3126" spans="1:7" ht="25.5" x14ac:dyDescent="0.2">
      <c r="A3126" s="172" t="s">
        <v>7337</v>
      </c>
      <c r="B3126" s="172"/>
      <c r="C3126" s="173" t="s">
        <v>4019</v>
      </c>
      <c r="D3126" s="172" t="s">
        <v>134</v>
      </c>
      <c r="E3126" s="174">
        <v>2248.77</v>
      </c>
      <c r="F3126" s="174">
        <v>244.69</v>
      </c>
      <c r="G3126" s="174">
        <v>2493.46</v>
      </c>
    </row>
    <row r="3127" spans="1:7" ht="25.5" x14ac:dyDescent="0.2">
      <c r="A3127" s="172" t="s">
        <v>7338</v>
      </c>
      <c r="B3127" s="172"/>
      <c r="C3127" s="173" t="s">
        <v>4020</v>
      </c>
      <c r="D3127" s="172" t="s">
        <v>134</v>
      </c>
      <c r="E3127" s="174">
        <v>2805.56</v>
      </c>
      <c r="F3127" s="174">
        <v>244.69</v>
      </c>
      <c r="G3127" s="174">
        <v>3050.25</v>
      </c>
    </row>
    <row r="3128" spans="1:7" ht="25.5" x14ac:dyDescent="0.2">
      <c r="A3128" s="172" t="s">
        <v>7339</v>
      </c>
      <c r="B3128" s="172"/>
      <c r="C3128" s="173" t="s">
        <v>4021</v>
      </c>
      <c r="D3128" s="172" t="s">
        <v>134</v>
      </c>
      <c r="E3128" s="174">
        <v>3692.01</v>
      </c>
      <c r="F3128" s="174">
        <v>252.7</v>
      </c>
      <c r="G3128" s="174">
        <v>3944.71</v>
      </c>
    </row>
    <row r="3129" spans="1:7" ht="25.5" x14ac:dyDescent="0.2">
      <c r="A3129" s="172" t="s">
        <v>7340</v>
      </c>
      <c r="B3129" s="172"/>
      <c r="C3129" s="173" t="s">
        <v>4022</v>
      </c>
      <c r="D3129" s="172" t="s">
        <v>134</v>
      </c>
      <c r="E3129" s="174">
        <v>4656.22</v>
      </c>
      <c r="F3129" s="174">
        <v>252.7</v>
      </c>
      <c r="G3129" s="174">
        <v>4908.92</v>
      </c>
    </row>
    <row r="3130" spans="1:7" ht="25.5" x14ac:dyDescent="0.2">
      <c r="A3130" s="172" t="s">
        <v>7341</v>
      </c>
      <c r="B3130" s="172"/>
      <c r="C3130" s="173" t="s">
        <v>4023</v>
      </c>
      <c r="D3130" s="172" t="s">
        <v>134</v>
      </c>
      <c r="E3130" s="174">
        <v>3421.21</v>
      </c>
      <c r="F3130" s="174">
        <v>244.69</v>
      </c>
      <c r="G3130" s="174">
        <v>3665.9</v>
      </c>
    </row>
    <row r="3131" spans="1:7" ht="25.5" x14ac:dyDescent="0.2">
      <c r="A3131" s="172" t="s">
        <v>7342</v>
      </c>
      <c r="B3131" s="172"/>
      <c r="C3131" s="173" t="s">
        <v>4024</v>
      </c>
      <c r="D3131" s="172" t="s">
        <v>134</v>
      </c>
      <c r="E3131" s="174">
        <v>4744.3500000000004</v>
      </c>
      <c r="F3131" s="174">
        <v>252.7</v>
      </c>
      <c r="G3131" s="174">
        <v>4997.05</v>
      </c>
    </row>
    <row r="3132" spans="1:7" ht="25.5" x14ac:dyDescent="0.2">
      <c r="A3132" s="172" t="s">
        <v>7343</v>
      </c>
      <c r="B3132" s="172"/>
      <c r="C3132" s="173" t="s">
        <v>4025</v>
      </c>
      <c r="D3132" s="172" t="s">
        <v>134</v>
      </c>
      <c r="E3132" s="174">
        <v>6842.6</v>
      </c>
      <c r="F3132" s="174">
        <v>252.7</v>
      </c>
      <c r="G3132" s="174">
        <v>7095.3</v>
      </c>
    </row>
    <row r="3133" spans="1:7" ht="25.5" x14ac:dyDescent="0.2">
      <c r="A3133" s="172" t="s">
        <v>19641</v>
      </c>
      <c r="B3133" s="172"/>
      <c r="C3133" s="173" t="s">
        <v>19458</v>
      </c>
      <c r="D3133" s="172" t="s">
        <v>134</v>
      </c>
      <c r="E3133" s="174">
        <v>10803.15</v>
      </c>
      <c r="F3133" s="174">
        <v>1233.22</v>
      </c>
      <c r="G3133" s="174">
        <v>12036.37</v>
      </c>
    </row>
    <row r="3134" spans="1:7" x14ac:dyDescent="0.25">
      <c r="A3134" s="167" t="s">
        <v>7344</v>
      </c>
      <c r="B3134" s="168" t="s">
        <v>2713</v>
      </c>
      <c r="C3134" s="169"/>
      <c r="D3134" s="170"/>
      <c r="E3134" s="171"/>
      <c r="F3134" s="171"/>
      <c r="G3134" s="171"/>
    </row>
    <row r="3135" spans="1:7" ht="25.5" x14ac:dyDescent="0.2">
      <c r="A3135" s="172" t="s">
        <v>7345</v>
      </c>
      <c r="B3135" s="172"/>
      <c r="C3135" s="173" t="s">
        <v>2714</v>
      </c>
      <c r="D3135" s="172" t="s">
        <v>4</v>
      </c>
      <c r="E3135" s="174">
        <v>25132.58</v>
      </c>
      <c r="F3135" s="174">
        <v>566.96</v>
      </c>
      <c r="G3135" s="174">
        <v>25699.54</v>
      </c>
    </row>
    <row r="3136" spans="1:7" ht="25.5" x14ac:dyDescent="0.2">
      <c r="A3136" s="172" t="s">
        <v>7346</v>
      </c>
      <c r="B3136" s="172"/>
      <c r="C3136" s="173" t="s">
        <v>2715</v>
      </c>
      <c r="D3136" s="172" t="s">
        <v>4</v>
      </c>
      <c r="E3136" s="174">
        <v>29586.2</v>
      </c>
      <c r="F3136" s="174">
        <v>566.96</v>
      </c>
      <c r="G3136" s="174">
        <v>30153.16</v>
      </c>
    </row>
    <row r="3137" spans="1:7" ht="25.5" x14ac:dyDescent="0.2">
      <c r="A3137" s="172" t="s">
        <v>7347</v>
      </c>
      <c r="B3137" s="172"/>
      <c r="C3137" s="173" t="s">
        <v>2716</v>
      </c>
      <c r="D3137" s="172" t="s">
        <v>4</v>
      </c>
      <c r="E3137" s="174">
        <v>37010.870000000003</v>
      </c>
      <c r="F3137" s="174">
        <v>566.96</v>
      </c>
      <c r="G3137" s="174">
        <v>37577.83</v>
      </c>
    </row>
    <row r="3138" spans="1:7" ht="25.5" x14ac:dyDescent="0.2">
      <c r="A3138" s="172" t="s">
        <v>7348</v>
      </c>
      <c r="B3138" s="172"/>
      <c r="C3138" s="173" t="s">
        <v>2717</v>
      </c>
      <c r="D3138" s="172" t="s">
        <v>4</v>
      </c>
      <c r="E3138" s="174">
        <v>33659.4</v>
      </c>
      <c r="F3138" s="174">
        <v>566.96</v>
      </c>
      <c r="G3138" s="174">
        <v>34226.36</v>
      </c>
    </row>
    <row r="3139" spans="1:7" ht="25.5" x14ac:dyDescent="0.2">
      <c r="A3139" s="172" t="s">
        <v>7349</v>
      </c>
      <c r="B3139" s="172"/>
      <c r="C3139" s="173" t="s">
        <v>3855</v>
      </c>
      <c r="D3139" s="172" t="s">
        <v>4</v>
      </c>
      <c r="E3139" s="174">
        <v>2743.56</v>
      </c>
      <c r="F3139" s="174">
        <v>496.09</v>
      </c>
      <c r="G3139" s="174">
        <v>3239.65</v>
      </c>
    </row>
    <row r="3140" spans="1:7" ht="25.5" x14ac:dyDescent="0.2">
      <c r="A3140" s="172" t="s">
        <v>7350</v>
      </c>
      <c r="B3140" s="172"/>
      <c r="C3140" s="173" t="s">
        <v>3856</v>
      </c>
      <c r="D3140" s="172" t="s">
        <v>4</v>
      </c>
      <c r="E3140" s="174">
        <v>3546.94</v>
      </c>
      <c r="F3140" s="174">
        <v>496.09</v>
      </c>
      <c r="G3140" s="174">
        <v>4043.03</v>
      </c>
    </row>
    <row r="3141" spans="1:7" ht="25.5" x14ac:dyDescent="0.2">
      <c r="A3141" s="172" t="s">
        <v>7351</v>
      </c>
      <c r="B3141" s="172"/>
      <c r="C3141" s="173" t="s">
        <v>3857</v>
      </c>
      <c r="D3141" s="172" t="s">
        <v>4</v>
      </c>
      <c r="E3141" s="174">
        <v>4769.2299999999996</v>
      </c>
      <c r="F3141" s="174">
        <v>496.09</v>
      </c>
      <c r="G3141" s="174">
        <v>5265.32</v>
      </c>
    </row>
    <row r="3142" spans="1:7" ht="25.5" x14ac:dyDescent="0.2">
      <c r="A3142" s="172" t="s">
        <v>7352</v>
      </c>
      <c r="B3142" s="172"/>
      <c r="C3142" s="173" t="s">
        <v>2718</v>
      </c>
      <c r="D3142" s="172" t="s">
        <v>4</v>
      </c>
      <c r="E3142" s="174">
        <v>3054.2</v>
      </c>
      <c r="F3142" s="174">
        <v>496.09</v>
      </c>
      <c r="G3142" s="174">
        <v>3550.29</v>
      </c>
    </row>
    <row r="3143" spans="1:7" ht="25.5" x14ac:dyDescent="0.2">
      <c r="A3143" s="172" t="s">
        <v>7353</v>
      </c>
      <c r="B3143" s="172"/>
      <c r="C3143" s="173" t="s">
        <v>2719</v>
      </c>
      <c r="D3143" s="172" t="s">
        <v>4</v>
      </c>
      <c r="E3143" s="174">
        <v>3516.81</v>
      </c>
      <c r="F3143" s="174">
        <v>496.09</v>
      </c>
      <c r="G3143" s="174">
        <v>4012.9</v>
      </c>
    </row>
    <row r="3144" spans="1:7" ht="25.5" x14ac:dyDescent="0.2">
      <c r="A3144" s="172" t="s">
        <v>7354</v>
      </c>
      <c r="B3144" s="172"/>
      <c r="C3144" s="173" t="s">
        <v>2720</v>
      </c>
      <c r="D3144" s="172" t="s">
        <v>4</v>
      </c>
      <c r="E3144" s="174">
        <v>4175.33</v>
      </c>
      <c r="F3144" s="174">
        <v>496.09</v>
      </c>
      <c r="G3144" s="174">
        <v>4671.42</v>
      </c>
    </row>
    <row r="3145" spans="1:7" ht="25.5" x14ac:dyDescent="0.2">
      <c r="A3145" s="172" t="s">
        <v>7355</v>
      </c>
      <c r="B3145" s="172"/>
      <c r="C3145" s="173" t="s">
        <v>2721</v>
      </c>
      <c r="D3145" s="172" t="s">
        <v>4</v>
      </c>
      <c r="E3145" s="174">
        <v>4835.96</v>
      </c>
      <c r="F3145" s="174">
        <v>496.09</v>
      </c>
      <c r="G3145" s="174">
        <v>5332.05</v>
      </c>
    </row>
    <row r="3146" spans="1:7" ht="25.5" x14ac:dyDescent="0.2">
      <c r="A3146" s="172" t="s">
        <v>7356</v>
      </c>
      <c r="B3146" s="172"/>
      <c r="C3146" s="173" t="s">
        <v>2722</v>
      </c>
      <c r="D3146" s="172" t="s">
        <v>4</v>
      </c>
      <c r="E3146" s="174">
        <v>2818.76</v>
      </c>
      <c r="F3146" s="174">
        <v>496.09</v>
      </c>
      <c r="G3146" s="174">
        <v>3314.85</v>
      </c>
    </row>
    <row r="3147" spans="1:7" ht="25.5" x14ac:dyDescent="0.2">
      <c r="A3147" s="172" t="s">
        <v>7357</v>
      </c>
      <c r="B3147" s="172"/>
      <c r="C3147" s="173" t="s">
        <v>2723</v>
      </c>
      <c r="D3147" s="172" t="s">
        <v>4</v>
      </c>
      <c r="E3147" s="174">
        <v>3202.47</v>
      </c>
      <c r="F3147" s="174">
        <v>496.09</v>
      </c>
      <c r="G3147" s="174">
        <v>3698.56</v>
      </c>
    </row>
    <row r="3148" spans="1:7" ht="25.5" x14ac:dyDescent="0.2">
      <c r="A3148" s="172" t="s">
        <v>7358</v>
      </c>
      <c r="B3148" s="172"/>
      <c r="C3148" s="173" t="s">
        <v>2724</v>
      </c>
      <c r="D3148" s="172" t="s">
        <v>4</v>
      </c>
      <c r="E3148" s="174">
        <v>3475.93</v>
      </c>
      <c r="F3148" s="174">
        <v>496.09</v>
      </c>
      <c r="G3148" s="174">
        <v>3972.02</v>
      </c>
    </row>
    <row r="3149" spans="1:7" ht="25.5" x14ac:dyDescent="0.2">
      <c r="A3149" s="172" t="s">
        <v>7359</v>
      </c>
      <c r="B3149" s="172"/>
      <c r="C3149" s="173" t="s">
        <v>2725</v>
      </c>
      <c r="D3149" s="172" t="s">
        <v>4</v>
      </c>
      <c r="E3149" s="174">
        <v>3589.95</v>
      </c>
      <c r="F3149" s="174">
        <v>496.09</v>
      </c>
      <c r="G3149" s="174">
        <v>4086.04</v>
      </c>
    </row>
    <row r="3150" spans="1:7" x14ac:dyDescent="0.25">
      <c r="A3150" s="167" t="s">
        <v>7360</v>
      </c>
      <c r="B3150" s="168" t="s">
        <v>2726</v>
      </c>
      <c r="C3150" s="169"/>
      <c r="D3150" s="170"/>
      <c r="E3150" s="171"/>
      <c r="F3150" s="171"/>
      <c r="G3150" s="171"/>
    </row>
    <row r="3151" spans="1:7" ht="38.25" x14ac:dyDescent="0.2">
      <c r="A3151" s="172" t="s">
        <v>7361</v>
      </c>
      <c r="B3151" s="172"/>
      <c r="C3151" s="173" t="s">
        <v>4026</v>
      </c>
      <c r="D3151" s="172" t="s">
        <v>4</v>
      </c>
      <c r="E3151" s="174">
        <v>5046.7</v>
      </c>
      <c r="F3151" s="174">
        <v>172.24</v>
      </c>
      <c r="G3151" s="174">
        <v>5218.9399999999996</v>
      </c>
    </row>
    <row r="3152" spans="1:7" ht="38.25" x14ac:dyDescent="0.2">
      <c r="A3152" s="172" t="s">
        <v>7362</v>
      </c>
      <c r="B3152" s="172"/>
      <c r="C3152" s="173" t="s">
        <v>4027</v>
      </c>
      <c r="D3152" s="172" t="s">
        <v>4</v>
      </c>
      <c r="E3152" s="174">
        <v>8864.61</v>
      </c>
      <c r="F3152" s="174">
        <v>172.24</v>
      </c>
      <c r="G3152" s="174">
        <v>9036.85</v>
      </c>
    </row>
    <row r="3153" spans="1:7" ht="38.25" x14ac:dyDescent="0.2">
      <c r="A3153" s="172" t="s">
        <v>7363</v>
      </c>
      <c r="B3153" s="172"/>
      <c r="C3153" s="173" t="s">
        <v>4028</v>
      </c>
      <c r="D3153" s="172" t="s">
        <v>4</v>
      </c>
      <c r="E3153" s="174">
        <v>2713.89</v>
      </c>
      <c r="F3153" s="174">
        <v>172.24</v>
      </c>
      <c r="G3153" s="174">
        <v>2886.13</v>
      </c>
    </row>
    <row r="3154" spans="1:7" ht="38.25" x14ac:dyDescent="0.2">
      <c r="A3154" s="172" t="s">
        <v>7364</v>
      </c>
      <c r="B3154" s="172"/>
      <c r="C3154" s="173" t="s">
        <v>4029</v>
      </c>
      <c r="D3154" s="172" t="s">
        <v>4</v>
      </c>
      <c r="E3154" s="174">
        <v>1288.33</v>
      </c>
      <c r="F3154" s="174">
        <v>172.24</v>
      </c>
      <c r="G3154" s="174">
        <v>1460.57</v>
      </c>
    </row>
    <row r="3155" spans="1:7" ht="38.25" x14ac:dyDescent="0.2">
      <c r="A3155" s="172" t="s">
        <v>7365</v>
      </c>
      <c r="B3155" s="172"/>
      <c r="C3155" s="173" t="s">
        <v>4030</v>
      </c>
      <c r="D3155" s="172" t="s">
        <v>4</v>
      </c>
      <c r="E3155" s="174">
        <v>20907.5</v>
      </c>
      <c r="F3155" s="174">
        <v>172.24</v>
      </c>
      <c r="G3155" s="174">
        <v>21079.74</v>
      </c>
    </row>
    <row r="3156" spans="1:7" ht="38.25" x14ac:dyDescent="0.2">
      <c r="A3156" s="172" t="s">
        <v>7366</v>
      </c>
      <c r="B3156" s="172"/>
      <c r="C3156" s="173" t="s">
        <v>4031</v>
      </c>
      <c r="D3156" s="172" t="s">
        <v>4</v>
      </c>
      <c r="E3156" s="174">
        <v>1640.17</v>
      </c>
      <c r="F3156" s="174">
        <v>172.24</v>
      </c>
      <c r="G3156" s="174">
        <v>1812.41</v>
      </c>
    </row>
    <row r="3157" spans="1:7" ht="38.25" x14ac:dyDescent="0.2">
      <c r="A3157" s="172" t="s">
        <v>7367</v>
      </c>
      <c r="B3157" s="172"/>
      <c r="C3157" s="173" t="s">
        <v>4032</v>
      </c>
      <c r="D3157" s="172" t="s">
        <v>4</v>
      </c>
      <c r="E3157" s="174">
        <v>5913.02</v>
      </c>
      <c r="F3157" s="174">
        <v>172.24</v>
      </c>
      <c r="G3157" s="174">
        <v>6085.26</v>
      </c>
    </row>
    <row r="3158" spans="1:7" ht="38.25" x14ac:dyDescent="0.2">
      <c r="A3158" s="172" t="s">
        <v>7368</v>
      </c>
      <c r="B3158" s="172"/>
      <c r="C3158" s="173" t="s">
        <v>4033</v>
      </c>
      <c r="D3158" s="172" t="s">
        <v>4</v>
      </c>
      <c r="E3158" s="174">
        <v>2700.69</v>
      </c>
      <c r="F3158" s="174">
        <v>172.24</v>
      </c>
      <c r="G3158" s="174">
        <v>2872.93</v>
      </c>
    </row>
    <row r="3159" spans="1:7" ht="38.25" x14ac:dyDescent="0.2">
      <c r="A3159" s="172" t="s">
        <v>7369</v>
      </c>
      <c r="B3159" s="172"/>
      <c r="C3159" s="173" t="s">
        <v>4034</v>
      </c>
      <c r="D3159" s="172" t="s">
        <v>4</v>
      </c>
      <c r="E3159" s="174">
        <v>819.39</v>
      </c>
      <c r="F3159" s="174">
        <v>172.24</v>
      </c>
      <c r="G3159" s="174">
        <v>991.63</v>
      </c>
    </row>
    <row r="3160" spans="1:7" ht="38.25" x14ac:dyDescent="0.2">
      <c r="A3160" s="172" t="s">
        <v>7370</v>
      </c>
      <c r="B3160" s="172"/>
      <c r="C3160" s="173" t="s">
        <v>4035</v>
      </c>
      <c r="D3160" s="172" t="s">
        <v>4</v>
      </c>
      <c r="E3160" s="174">
        <v>9927.92</v>
      </c>
      <c r="F3160" s="174">
        <v>172.24</v>
      </c>
      <c r="G3160" s="174">
        <v>10100.16</v>
      </c>
    </row>
    <row r="3161" spans="1:7" ht="38.25" x14ac:dyDescent="0.2">
      <c r="A3161" s="172" t="s">
        <v>7371</v>
      </c>
      <c r="B3161" s="172"/>
      <c r="C3161" s="173" t="s">
        <v>4036</v>
      </c>
      <c r="D3161" s="172" t="s">
        <v>4</v>
      </c>
      <c r="E3161" s="174">
        <v>2064.46</v>
      </c>
      <c r="F3161" s="174">
        <v>172.24</v>
      </c>
      <c r="G3161" s="174">
        <v>2236.6999999999998</v>
      </c>
    </row>
    <row r="3162" spans="1:7" ht="38.25" x14ac:dyDescent="0.2">
      <c r="A3162" s="172" t="s">
        <v>7372</v>
      </c>
      <c r="B3162" s="172"/>
      <c r="C3162" s="173" t="s">
        <v>4037</v>
      </c>
      <c r="D3162" s="172" t="s">
        <v>4</v>
      </c>
      <c r="E3162" s="174">
        <v>2768.12</v>
      </c>
      <c r="F3162" s="174">
        <v>172.24</v>
      </c>
      <c r="G3162" s="174">
        <v>2940.36</v>
      </c>
    </row>
    <row r="3163" spans="1:7" ht="38.25" x14ac:dyDescent="0.2">
      <c r="A3163" s="172" t="s">
        <v>7373</v>
      </c>
      <c r="B3163" s="172"/>
      <c r="C3163" s="173" t="s">
        <v>4038</v>
      </c>
      <c r="D3163" s="172" t="s">
        <v>4</v>
      </c>
      <c r="E3163" s="174">
        <v>3136.82</v>
      </c>
      <c r="F3163" s="174">
        <v>172.24</v>
      </c>
      <c r="G3163" s="174">
        <v>3309.06</v>
      </c>
    </row>
    <row r="3164" spans="1:7" ht="38.25" x14ac:dyDescent="0.2">
      <c r="A3164" s="172" t="s">
        <v>7374</v>
      </c>
      <c r="B3164" s="172"/>
      <c r="C3164" s="173" t="s">
        <v>4039</v>
      </c>
      <c r="D3164" s="172" t="s">
        <v>4</v>
      </c>
      <c r="E3164" s="174">
        <v>4373.79</v>
      </c>
      <c r="F3164" s="174">
        <v>172.24</v>
      </c>
      <c r="G3164" s="174">
        <v>4546.03</v>
      </c>
    </row>
    <row r="3165" spans="1:7" ht="38.25" x14ac:dyDescent="0.2">
      <c r="A3165" s="172" t="s">
        <v>7375</v>
      </c>
      <c r="B3165" s="172"/>
      <c r="C3165" s="173" t="s">
        <v>4040</v>
      </c>
      <c r="D3165" s="172" t="s">
        <v>4</v>
      </c>
      <c r="E3165" s="174">
        <v>3280.36</v>
      </c>
      <c r="F3165" s="174">
        <v>172.24</v>
      </c>
      <c r="G3165" s="174">
        <v>3452.6</v>
      </c>
    </row>
    <row r="3166" spans="1:7" ht="38.25" x14ac:dyDescent="0.2">
      <c r="A3166" s="172" t="s">
        <v>7376</v>
      </c>
      <c r="B3166" s="172"/>
      <c r="C3166" s="173" t="s">
        <v>2727</v>
      </c>
      <c r="D3166" s="172" t="s">
        <v>4</v>
      </c>
      <c r="E3166" s="174">
        <v>908.94</v>
      </c>
      <c r="F3166" s="174">
        <v>172.24</v>
      </c>
      <c r="G3166" s="174">
        <v>1081.18</v>
      </c>
    </row>
    <row r="3167" spans="1:7" ht="38.25" x14ac:dyDescent="0.2">
      <c r="A3167" s="172" t="s">
        <v>7377</v>
      </c>
      <c r="B3167" s="172"/>
      <c r="C3167" s="173" t="s">
        <v>4041</v>
      </c>
      <c r="D3167" s="172" t="s">
        <v>4</v>
      </c>
      <c r="E3167" s="174">
        <v>633.17999999999995</v>
      </c>
      <c r="F3167" s="174">
        <v>172.24</v>
      </c>
      <c r="G3167" s="174">
        <v>805.42</v>
      </c>
    </row>
    <row r="3168" spans="1:7" ht="38.25" x14ac:dyDescent="0.2">
      <c r="A3168" s="172" t="s">
        <v>7378</v>
      </c>
      <c r="B3168" s="172"/>
      <c r="C3168" s="173" t="s">
        <v>2728</v>
      </c>
      <c r="D3168" s="172" t="s">
        <v>4</v>
      </c>
      <c r="E3168" s="174">
        <v>8924.9</v>
      </c>
      <c r="F3168" s="174">
        <v>172.24</v>
      </c>
      <c r="G3168" s="174">
        <v>9097.14</v>
      </c>
    </row>
    <row r="3169" spans="1:7" ht="38.25" x14ac:dyDescent="0.2">
      <c r="A3169" s="172" t="s">
        <v>7379</v>
      </c>
      <c r="B3169" s="172"/>
      <c r="C3169" s="173" t="s">
        <v>2729</v>
      </c>
      <c r="D3169" s="172" t="s">
        <v>4</v>
      </c>
      <c r="E3169" s="174">
        <v>6349.33</v>
      </c>
      <c r="F3169" s="174">
        <v>172.24</v>
      </c>
      <c r="G3169" s="174">
        <v>6521.57</v>
      </c>
    </row>
    <row r="3170" spans="1:7" ht="38.25" x14ac:dyDescent="0.2">
      <c r="A3170" s="172" t="s">
        <v>7380</v>
      </c>
      <c r="B3170" s="172"/>
      <c r="C3170" s="173" t="s">
        <v>4042</v>
      </c>
      <c r="D3170" s="172" t="s">
        <v>4</v>
      </c>
      <c r="E3170" s="174">
        <v>776.84</v>
      </c>
      <c r="F3170" s="174">
        <v>172.24</v>
      </c>
      <c r="G3170" s="174">
        <v>949.08</v>
      </c>
    </row>
    <row r="3171" spans="1:7" ht="38.25" x14ac:dyDescent="0.2">
      <c r="A3171" s="172" t="s">
        <v>7381</v>
      </c>
      <c r="B3171" s="172"/>
      <c r="C3171" s="173" t="s">
        <v>4043</v>
      </c>
      <c r="D3171" s="172" t="s">
        <v>4</v>
      </c>
      <c r="E3171" s="174">
        <v>12573.73</v>
      </c>
      <c r="F3171" s="174">
        <v>172.24</v>
      </c>
      <c r="G3171" s="174">
        <v>12745.97</v>
      </c>
    </row>
    <row r="3172" spans="1:7" ht="38.25" x14ac:dyDescent="0.2">
      <c r="A3172" s="172" t="s">
        <v>7382</v>
      </c>
      <c r="B3172" s="172"/>
      <c r="C3172" s="173" t="s">
        <v>4044</v>
      </c>
      <c r="D3172" s="172" t="s">
        <v>4</v>
      </c>
      <c r="E3172" s="174">
        <v>13857.25</v>
      </c>
      <c r="F3172" s="174">
        <v>172.24</v>
      </c>
      <c r="G3172" s="174">
        <v>14029.49</v>
      </c>
    </row>
    <row r="3173" spans="1:7" ht="38.25" x14ac:dyDescent="0.2">
      <c r="A3173" s="172" t="s">
        <v>7383</v>
      </c>
      <c r="B3173" s="172"/>
      <c r="C3173" s="173" t="s">
        <v>4045</v>
      </c>
      <c r="D3173" s="172" t="s">
        <v>4</v>
      </c>
      <c r="E3173" s="174">
        <v>983.15</v>
      </c>
      <c r="F3173" s="174">
        <v>172.24</v>
      </c>
      <c r="G3173" s="174">
        <v>1155.3900000000001</v>
      </c>
    </row>
    <row r="3174" spans="1:7" ht="38.25" x14ac:dyDescent="0.2">
      <c r="A3174" s="172" t="s">
        <v>7384</v>
      </c>
      <c r="B3174" s="172"/>
      <c r="C3174" s="173" t="s">
        <v>4046</v>
      </c>
      <c r="D3174" s="172" t="s">
        <v>4</v>
      </c>
      <c r="E3174" s="174">
        <v>1627.58</v>
      </c>
      <c r="F3174" s="174">
        <v>172.24</v>
      </c>
      <c r="G3174" s="174">
        <v>1799.82</v>
      </c>
    </row>
    <row r="3175" spans="1:7" x14ac:dyDescent="0.25">
      <c r="A3175" s="167" t="s">
        <v>7385</v>
      </c>
      <c r="B3175" s="168" t="s">
        <v>2730</v>
      </c>
      <c r="C3175" s="169"/>
      <c r="D3175" s="170"/>
      <c r="E3175" s="171"/>
      <c r="F3175" s="171"/>
      <c r="G3175" s="171"/>
    </row>
    <row r="3176" spans="1:7" ht="38.25" x14ac:dyDescent="0.2">
      <c r="A3176" s="172" t="s">
        <v>7386</v>
      </c>
      <c r="B3176" s="172"/>
      <c r="C3176" s="173" t="s">
        <v>2731</v>
      </c>
      <c r="D3176" s="172" t="s">
        <v>4</v>
      </c>
      <c r="E3176" s="174">
        <v>5438.5</v>
      </c>
      <c r="F3176" s="174">
        <v>365.2</v>
      </c>
      <c r="G3176" s="174">
        <v>5803.7</v>
      </c>
    </row>
    <row r="3177" spans="1:7" ht="38.25" x14ac:dyDescent="0.2">
      <c r="A3177" s="172" t="s">
        <v>7387</v>
      </c>
      <c r="B3177" s="172"/>
      <c r="C3177" s="173" t="s">
        <v>2732</v>
      </c>
      <c r="D3177" s="172" t="s">
        <v>4</v>
      </c>
      <c r="E3177" s="174">
        <v>6321.05</v>
      </c>
      <c r="F3177" s="174">
        <v>365.2</v>
      </c>
      <c r="G3177" s="174">
        <v>6686.25</v>
      </c>
    </row>
    <row r="3178" spans="1:7" ht="38.25" x14ac:dyDescent="0.2">
      <c r="A3178" s="172" t="s">
        <v>7388</v>
      </c>
      <c r="B3178" s="172"/>
      <c r="C3178" s="173" t="s">
        <v>2733</v>
      </c>
      <c r="D3178" s="172" t="s">
        <v>4</v>
      </c>
      <c r="E3178" s="174">
        <v>6815.98</v>
      </c>
      <c r="F3178" s="174">
        <v>365.2</v>
      </c>
      <c r="G3178" s="174">
        <v>7181.18</v>
      </c>
    </row>
    <row r="3179" spans="1:7" ht="38.25" x14ac:dyDescent="0.2">
      <c r="A3179" s="172" t="s">
        <v>7389</v>
      </c>
      <c r="B3179" s="172"/>
      <c r="C3179" s="173" t="s">
        <v>2734</v>
      </c>
      <c r="D3179" s="172" t="s">
        <v>4</v>
      </c>
      <c r="E3179" s="174">
        <v>7733.41</v>
      </c>
      <c r="F3179" s="174">
        <v>365.2</v>
      </c>
      <c r="G3179" s="174">
        <v>8098.61</v>
      </c>
    </row>
    <row r="3180" spans="1:7" ht="38.25" x14ac:dyDescent="0.2">
      <c r="A3180" s="172" t="s">
        <v>7390</v>
      </c>
      <c r="B3180" s="172"/>
      <c r="C3180" s="173" t="s">
        <v>2735</v>
      </c>
      <c r="D3180" s="172" t="s">
        <v>4</v>
      </c>
      <c r="E3180" s="174">
        <v>5081.25</v>
      </c>
      <c r="F3180" s="174">
        <v>365.2</v>
      </c>
      <c r="G3180" s="174">
        <v>5446.45</v>
      </c>
    </row>
    <row r="3181" spans="1:7" ht="38.25" x14ac:dyDescent="0.2">
      <c r="A3181" s="172" t="s">
        <v>7391</v>
      </c>
      <c r="B3181" s="172"/>
      <c r="C3181" s="173" t="s">
        <v>2736</v>
      </c>
      <c r="D3181" s="172" t="s">
        <v>4</v>
      </c>
      <c r="E3181" s="174">
        <v>5798.12</v>
      </c>
      <c r="F3181" s="174">
        <v>365.2</v>
      </c>
      <c r="G3181" s="174">
        <v>6163.32</v>
      </c>
    </row>
    <row r="3182" spans="1:7" ht="38.25" x14ac:dyDescent="0.2">
      <c r="A3182" s="172" t="s">
        <v>7392</v>
      </c>
      <c r="B3182" s="172"/>
      <c r="C3182" s="173" t="s">
        <v>2737</v>
      </c>
      <c r="D3182" s="172" t="s">
        <v>4</v>
      </c>
      <c r="E3182" s="174">
        <v>6288.63</v>
      </c>
      <c r="F3182" s="174">
        <v>365.2</v>
      </c>
      <c r="G3182" s="174">
        <v>6653.83</v>
      </c>
    </row>
    <row r="3183" spans="1:7" ht="38.25" x14ac:dyDescent="0.2">
      <c r="A3183" s="172" t="s">
        <v>7393</v>
      </c>
      <c r="B3183" s="172"/>
      <c r="C3183" s="173" t="s">
        <v>2738</v>
      </c>
      <c r="D3183" s="172" t="s">
        <v>4</v>
      </c>
      <c r="E3183" s="174">
        <v>7098.41</v>
      </c>
      <c r="F3183" s="174">
        <v>365.2</v>
      </c>
      <c r="G3183" s="174">
        <v>7463.61</v>
      </c>
    </row>
    <row r="3184" spans="1:7" ht="38.25" x14ac:dyDescent="0.2">
      <c r="A3184" s="172" t="s">
        <v>7394</v>
      </c>
      <c r="B3184" s="172"/>
      <c r="C3184" s="173" t="s">
        <v>2739</v>
      </c>
      <c r="D3184" s="172" t="s">
        <v>4</v>
      </c>
      <c r="E3184" s="174">
        <v>9895.61</v>
      </c>
      <c r="F3184" s="174">
        <v>365.2</v>
      </c>
      <c r="G3184" s="174">
        <v>10260.81</v>
      </c>
    </row>
    <row r="3185" spans="1:7" ht="38.25" x14ac:dyDescent="0.2">
      <c r="A3185" s="172" t="s">
        <v>7395</v>
      </c>
      <c r="B3185" s="172"/>
      <c r="C3185" s="173" t="s">
        <v>2740</v>
      </c>
      <c r="D3185" s="172" t="s">
        <v>4</v>
      </c>
      <c r="E3185" s="174">
        <v>11038.77</v>
      </c>
      <c r="F3185" s="174">
        <v>365.2</v>
      </c>
      <c r="G3185" s="174">
        <v>11403.97</v>
      </c>
    </row>
    <row r="3186" spans="1:7" ht="38.25" x14ac:dyDescent="0.2">
      <c r="A3186" s="172" t="s">
        <v>7396</v>
      </c>
      <c r="B3186" s="172"/>
      <c r="C3186" s="173" t="s">
        <v>2741</v>
      </c>
      <c r="D3186" s="172" t="s">
        <v>4</v>
      </c>
      <c r="E3186" s="174">
        <v>5252.56</v>
      </c>
      <c r="F3186" s="174">
        <v>365.2</v>
      </c>
      <c r="G3186" s="174">
        <v>5617.76</v>
      </c>
    </row>
    <row r="3187" spans="1:7" ht="38.25" x14ac:dyDescent="0.2">
      <c r="A3187" s="172" t="s">
        <v>7397</v>
      </c>
      <c r="B3187" s="172"/>
      <c r="C3187" s="173" t="s">
        <v>2742</v>
      </c>
      <c r="D3187" s="172" t="s">
        <v>4</v>
      </c>
      <c r="E3187" s="174">
        <v>5988</v>
      </c>
      <c r="F3187" s="174">
        <v>365.2</v>
      </c>
      <c r="G3187" s="174">
        <v>6353.2</v>
      </c>
    </row>
    <row r="3188" spans="1:7" ht="38.25" x14ac:dyDescent="0.2">
      <c r="A3188" s="172" t="s">
        <v>7398</v>
      </c>
      <c r="B3188" s="172"/>
      <c r="C3188" s="173" t="s">
        <v>2743</v>
      </c>
      <c r="D3188" s="172" t="s">
        <v>4</v>
      </c>
      <c r="E3188" s="174">
        <v>6347.72</v>
      </c>
      <c r="F3188" s="174">
        <v>365.2</v>
      </c>
      <c r="G3188" s="174">
        <v>6712.92</v>
      </c>
    </row>
    <row r="3189" spans="1:7" ht="38.25" x14ac:dyDescent="0.2">
      <c r="A3189" s="172" t="s">
        <v>7399</v>
      </c>
      <c r="B3189" s="172"/>
      <c r="C3189" s="173" t="s">
        <v>2744</v>
      </c>
      <c r="D3189" s="172" t="s">
        <v>4</v>
      </c>
      <c r="E3189" s="174">
        <v>6900.93</v>
      </c>
      <c r="F3189" s="174">
        <v>365.2</v>
      </c>
      <c r="G3189" s="174">
        <v>7266.13</v>
      </c>
    </row>
    <row r="3190" spans="1:7" ht="38.25" x14ac:dyDescent="0.2">
      <c r="A3190" s="172" t="s">
        <v>7400</v>
      </c>
      <c r="B3190" s="172"/>
      <c r="C3190" s="173" t="s">
        <v>2745</v>
      </c>
      <c r="D3190" s="172" t="s">
        <v>4</v>
      </c>
      <c r="E3190" s="174">
        <v>9688.2999999999993</v>
      </c>
      <c r="F3190" s="174">
        <v>365.2</v>
      </c>
      <c r="G3190" s="174">
        <v>10053.5</v>
      </c>
    </row>
    <row r="3191" spans="1:7" ht="38.25" x14ac:dyDescent="0.2">
      <c r="A3191" s="172" t="s">
        <v>7401</v>
      </c>
      <c r="B3191" s="172"/>
      <c r="C3191" s="173" t="s">
        <v>2746</v>
      </c>
      <c r="D3191" s="172" t="s">
        <v>4</v>
      </c>
      <c r="E3191" s="174">
        <v>11077.17</v>
      </c>
      <c r="F3191" s="174">
        <v>365.2</v>
      </c>
      <c r="G3191" s="174">
        <v>11442.37</v>
      </c>
    </row>
    <row r="3192" spans="1:7" ht="38.25" x14ac:dyDescent="0.2">
      <c r="A3192" s="172" t="s">
        <v>7402</v>
      </c>
      <c r="B3192" s="172"/>
      <c r="C3192" s="173" t="s">
        <v>2747</v>
      </c>
      <c r="D3192" s="172" t="s">
        <v>4</v>
      </c>
      <c r="E3192" s="174">
        <v>17923.22</v>
      </c>
      <c r="F3192" s="174">
        <v>365.2</v>
      </c>
      <c r="G3192" s="174">
        <v>18288.419999999998</v>
      </c>
    </row>
    <row r="3193" spans="1:7" ht="38.25" x14ac:dyDescent="0.2">
      <c r="A3193" s="172" t="s">
        <v>7403</v>
      </c>
      <c r="B3193" s="172"/>
      <c r="C3193" s="173" t="s">
        <v>2748</v>
      </c>
      <c r="D3193" s="172" t="s">
        <v>4</v>
      </c>
      <c r="E3193" s="174">
        <v>15083.21</v>
      </c>
      <c r="F3193" s="174">
        <v>365.2</v>
      </c>
      <c r="G3193" s="174">
        <v>15448.41</v>
      </c>
    </row>
    <row r="3194" spans="1:7" ht="38.25" x14ac:dyDescent="0.2">
      <c r="A3194" s="172" t="s">
        <v>7404</v>
      </c>
      <c r="B3194" s="172"/>
      <c r="C3194" s="173" t="s">
        <v>2749</v>
      </c>
      <c r="D3194" s="172" t="s">
        <v>4</v>
      </c>
      <c r="E3194" s="174">
        <v>18206</v>
      </c>
      <c r="F3194" s="174">
        <v>365.2</v>
      </c>
      <c r="G3194" s="174">
        <v>18571.2</v>
      </c>
    </row>
    <row r="3195" spans="1:7" ht="38.25" x14ac:dyDescent="0.2">
      <c r="A3195" s="172" t="s">
        <v>7405</v>
      </c>
      <c r="B3195" s="172"/>
      <c r="C3195" s="173" t="s">
        <v>2750</v>
      </c>
      <c r="D3195" s="172" t="s">
        <v>4</v>
      </c>
      <c r="E3195" s="174">
        <v>3346.62</v>
      </c>
      <c r="F3195" s="174">
        <v>245.44</v>
      </c>
      <c r="G3195" s="174">
        <v>3592.06</v>
      </c>
    </row>
    <row r="3196" spans="1:7" ht="38.25" x14ac:dyDescent="0.2">
      <c r="A3196" s="172" t="s">
        <v>7406</v>
      </c>
      <c r="B3196" s="172"/>
      <c r="C3196" s="173" t="s">
        <v>2751</v>
      </c>
      <c r="D3196" s="172" t="s">
        <v>4</v>
      </c>
      <c r="E3196" s="174">
        <v>4498.16</v>
      </c>
      <c r="F3196" s="174">
        <v>245.44</v>
      </c>
      <c r="G3196" s="174">
        <v>4743.6000000000004</v>
      </c>
    </row>
    <row r="3197" spans="1:7" ht="38.25" x14ac:dyDescent="0.2">
      <c r="A3197" s="172" t="s">
        <v>7407</v>
      </c>
      <c r="B3197" s="172"/>
      <c r="C3197" s="173" t="s">
        <v>2752</v>
      </c>
      <c r="D3197" s="172" t="s">
        <v>4</v>
      </c>
      <c r="E3197" s="174">
        <v>28136</v>
      </c>
      <c r="F3197" s="174">
        <v>245.44</v>
      </c>
      <c r="G3197" s="174">
        <v>28381.439999999999</v>
      </c>
    </row>
    <row r="3198" spans="1:7" ht="38.25" x14ac:dyDescent="0.2">
      <c r="A3198" s="172" t="s">
        <v>7408</v>
      </c>
      <c r="B3198" s="172"/>
      <c r="C3198" s="173" t="s">
        <v>2753</v>
      </c>
      <c r="D3198" s="172" t="s">
        <v>4</v>
      </c>
      <c r="E3198" s="174">
        <v>1490.1</v>
      </c>
      <c r="F3198" s="174">
        <v>245.44</v>
      </c>
      <c r="G3198" s="174">
        <v>1735.54</v>
      </c>
    </row>
    <row r="3199" spans="1:7" ht="38.25" x14ac:dyDescent="0.2">
      <c r="A3199" s="172" t="s">
        <v>7409</v>
      </c>
      <c r="B3199" s="172"/>
      <c r="C3199" s="173" t="s">
        <v>2754</v>
      </c>
      <c r="D3199" s="172" t="s">
        <v>4</v>
      </c>
      <c r="E3199" s="174">
        <v>1775.26</v>
      </c>
      <c r="F3199" s="174">
        <v>245.44</v>
      </c>
      <c r="G3199" s="174">
        <v>2020.7</v>
      </c>
    </row>
    <row r="3200" spans="1:7" ht="38.25" x14ac:dyDescent="0.2">
      <c r="A3200" s="172" t="s">
        <v>7410</v>
      </c>
      <c r="B3200" s="172"/>
      <c r="C3200" s="173" t="s">
        <v>2755</v>
      </c>
      <c r="D3200" s="172" t="s">
        <v>4</v>
      </c>
      <c r="E3200" s="174">
        <v>4151.3100000000004</v>
      </c>
      <c r="F3200" s="174">
        <v>245.44</v>
      </c>
      <c r="G3200" s="174">
        <v>4396.75</v>
      </c>
    </row>
    <row r="3201" spans="1:7" ht="38.25" x14ac:dyDescent="0.2">
      <c r="A3201" s="172" t="s">
        <v>7411</v>
      </c>
      <c r="B3201" s="172"/>
      <c r="C3201" s="173" t="s">
        <v>2756</v>
      </c>
      <c r="D3201" s="172" t="s">
        <v>4</v>
      </c>
      <c r="E3201" s="174">
        <v>2262.96</v>
      </c>
      <c r="F3201" s="174">
        <v>245.44</v>
      </c>
      <c r="G3201" s="174">
        <v>2508.4</v>
      </c>
    </row>
    <row r="3202" spans="1:7" ht="38.25" x14ac:dyDescent="0.2">
      <c r="A3202" s="172" t="s">
        <v>7412</v>
      </c>
      <c r="B3202" s="172"/>
      <c r="C3202" s="173" t="s">
        <v>2757</v>
      </c>
      <c r="D3202" s="172" t="s">
        <v>4</v>
      </c>
      <c r="E3202" s="174">
        <v>8948.33</v>
      </c>
      <c r="F3202" s="174">
        <v>245.44</v>
      </c>
      <c r="G3202" s="174">
        <v>9193.77</v>
      </c>
    </row>
    <row r="3203" spans="1:7" ht="38.25" x14ac:dyDescent="0.2">
      <c r="A3203" s="172" t="s">
        <v>7413</v>
      </c>
      <c r="B3203" s="172"/>
      <c r="C3203" s="173" t="s">
        <v>2758</v>
      </c>
      <c r="D3203" s="172" t="s">
        <v>4</v>
      </c>
      <c r="E3203" s="174">
        <v>14462.91</v>
      </c>
      <c r="F3203" s="174">
        <v>245.44</v>
      </c>
      <c r="G3203" s="174">
        <v>14708.35</v>
      </c>
    </row>
    <row r="3204" spans="1:7" ht="38.25" x14ac:dyDescent="0.2">
      <c r="A3204" s="172" t="s">
        <v>7414</v>
      </c>
      <c r="B3204" s="172"/>
      <c r="C3204" s="173" t="s">
        <v>2759</v>
      </c>
      <c r="D3204" s="172" t="s">
        <v>4</v>
      </c>
      <c r="E3204" s="174">
        <v>4055.31</v>
      </c>
      <c r="F3204" s="174">
        <v>245.44</v>
      </c>
      <c r="G3204" s="174">
        <v>4300.75</v>
      </c>
    </row>
    <row r="3205" spans="1:7" ht="38.25" x14ac:dyDescent="0.2">
      <c r="A3205" s="172" t="s">
        <v>7415</v>
      </c>
      <c r="B3205" s="172"/>
      <c r="C3205" s="173" t="s">
        <v>2760</v>
      </c>
      <c r="D3205" s="172" t="s">
        <v>4</v>
      </c>
      <c r="E3205" s="174">
        <v>16176.59</v>
      </c>
      <c r="F3205" s="174">
        <v>245.44</v>
      </c>
      <c r="G3205" s="174">
        <v>16422.03</v>
      </c>
    </row>
    <row r="3206" spans="1:7" x14ac:dyDescent="0.25">
      <c r="A3206" s="167" t="s">
        <v>7416</v>
      </c>
      <c r="B3206" s="168" t="s">
        <v>2761</v>
      </c>
      <c r="C3206" s="169"/>
      <c r="D3206" s="170"/>
      <c r="E3206" s="171"/>
      <c r="F3206" s="171"/>
      <c r="G3206" s="171"/>
    </row>
    <row r="3207" spans="1:7" ht="38.25" x14ac:dyDescent="0.2">
      <c r="A3207" s="172" t="s">
        <v>7417</v>
      </c>
      <c r="B3207" s="172"/>
      <c r="C3207" s="173" t="s">
        <v>2762</v>
      </c>
      <c r="D3207" s="172" t="s">
        <v>4</v>
      </c>
      <c r="E3207" s="174">
        <v>1260.04</v>
      </c>
      <c r="F3207" s="174">
        <v>172.24</v>
      </c>
      <c r="G3207" s="174">
        <v>1432.28</v>
      </c>
    </row>
    <row r="3208" spans="1:7" ht="38.25" x14ac:dyDescent="0.2">
      <c r="A3208" s="172" t="s">
        <v>7418</v>
      </c>
      <c r="B3208" s="172"/>
      <c r="C3208" s="173" t="s">
        <v>2763</v>
      </c>
      <c r="D3208" s="172" t="s">
        <v>4</v>
      </c>
      <c r="E3208" s="174">
        <v>3752.5</v>
      </c>
      <c r="F3208" s="174">
        <v>172.24</v>
      </c>
      <c r="G3208" s="174">
        <v>3924.74</v>
      </c>
    </row>
    <row r="3209" spans="1:7" ht="38.25" x14ac:dyDescent="0.2">
      <c r="A3209" s="172" t="s">
        <v>7419</v>
      </c>
      <c r="B3209" s="172"/>
      <c r="C3209" s="173" t="s">
        <v>2764</v>
      </c>
      <c r="D3209" s="172" t="s">
        <v>4</v>
      </c>
      <c r="E3209" s="174">
        <v>1014.9</v>
      </c>
      <c r="F3209" s="174">
        <v>172.24</v>
      </c>
      <c r="G3209" s="174">
        <v>1187.1400000000001</v>
      </c>
    </row>
    <row r="3210" spans="1:7" ht="25.5" x14ac:dyDescent="0.2">
      <c r="A3210" s="172" t="s">
        <v>7420</v>
      </c>
      <c r="B3210" s="172"/>
      <c r="C3210" s="173" t="s">
        <v>2765</v>
      </c>
      <c r="D3210" s="172" t="s">
        <v>4</v>
      </c>
      <c r="E3210" s="174">
        <v>1995.46</v>
      </c>
      <c r="F3210" s="174">
        <v>87.6</v>
      </c>
      <c r="G3210" s="174">
        <v>2083.06</v>
      </c>
    </row>
    <row r="3211" spans="1:7" x14ac:dyDescent="0.25">
      <c r="A3211" s="167" t="s">
        <v>7421</v>
      </c>
      <c r="B3211" s="168" t="s">
        <v>2766</v>
      </c>
      <c r="C3211" s="169"/>
      <c r="D3211" s="170"/>
      <c r="E3211" s="171"/>
      <c r="F3211" s="171"/>
      <c r="G3211" s="171"/>
    </row>
    <row r="3212" spans="1:7" ht="38.25" x14ac:dyDescent="0.2">
      <c r="A3212" s="172" t="s">
        <v>7422</v>
      </c>
      <c r="B3212" s="172"/>
      <c r="C3212" s="173" t="s">
        <v>2767</v>
      </c>
      <c r="D3212" s="172" t="s">
        <v>4</v>
      </c>
      <c r="E3212" s="174">
        <v>35.08</v>
      </c>
      <c r="F3212" s="174">
        <v>8.4700000000000006</v>
      </c>
      <c r="G3212" s="174">
        <v>43.55</v>
      </c>
    </row>
    <row r="3213" spans="1:7" ht="25.5" x14ac:dyDescent="0.2">
      <c r="A3213" s="172" t="s">
        <v>7423</v>
      </c>
      <c r="B3213" s="172"/>
      <c r="C3213" s="173" t="s">
        <v>2768</v>
      </c>
      <c r="D3213" s="172" t="s">
        <v>4</v>
      </c>
      <c r="E3213" s="174">
        <v>566</v>
      </c>
      <c r="F3213" s="174">
        <v>29.94</v>
      </c>
      <c r="G3213" s="174">
        <v>595.94000000000005</v>
      </c>
    </row>
    <row r="3214" spans="1:7" ht="12.75" x14ac:dyDescent="0.2">
      <c r="A3214" s="172" t="s">
        <v>7424</v>
      </c>
      <c r="B3214" s="172"/>
      <c r="C3214" s="173" t="s">
        <v>2769</v>
      </c>
      <c r="D3214" s="172" t="s">
        <v>4</v>
      </c>
      <c r="E3214" s="174">
        <v>150.38</v>
      </c>
      <c r="F3214" s="174">
        <v>14.98</v>
      </c>
      <c r="G3214" s="174">
        <v>165.36</v>
      </c>
    </row>
    <row r="3215" spans="1:7" ht="12.75" x14ac:dyDescent="0.2">
      <c r="A3215" s="172" t="s">
        <v>7425</v>
      </c>
      <c r="B3215" s="172"/>
      <c r="C3215" s="173" t="s">
        <v>2770</v>
      </c>
      <c r="D3215" s="172" t="s">
        <v>4</v>
      </c>
      <c r="E3215" s="174">
        <v>483.89</v>
      </c>
      <c r="F3215" s="174">
        <v>14.98</v>
      </c>
      <c r="G3215" s="174">
        <v>498.87</v>
      </c>
    </row>
    <row r="3216" spans="1:7" x14ac:dyDescent="0.25">
      <c r="A3216" s="163" t="s">
        <v>2771</v>
      </c>
      <c r="B3216" s="164" t="s">
        <v>2772</v>
      </c>
      <c r="C3216" s="165"/>
      <c r="D3216" s="166"/>
      <c r="E3216" s="166"/>
      <c r="F3216" s="166"/>
      <c r="G3216" s="166"/>
    </row>
    <row r="3217" spans="1:7" x14ac:dyDescent="0.25">
      <c r="A3217" s="167" t="s">
        <v>7426</v>
      </c>
      <c r="B3217" s="168" t="s">
        <v>2773</v>
      </c>
      <c r="C3217" s="169"/>
      <c r="D3217" s="170"/>
      <c r="E3217" s="171"/>
      <c r="F3217" s="171"/>
      <c r="G3217" s="171"/>
    </row>
    <row r="3218" spans="1:7" ht="12.75" x14ac:dyDescent="0.2">
      <c r="A3218" s="172" t="s">
        <v>7427</v>
      </c>
      <c r="B3218" s="172"/>
      <c r="C3218" s="173" t="s">
        <v>2774</v>
      </c>
      <c r="D3218" s="172" t="s">
        <v>4</v>
      </c>
      <c r="E3218" s="174">
        <v>284.39999999999998</v>
      </c>
      <c r="F3218" s="174">
        <v>37.61</v>
      </c>
      <c r="G3218" s="174">
        <v>322.01</v>
      </c>
    </row>
    <row r="3219" spans="1:7" ht="25.5" x14ac:dyDescent="0.2">
      <c r="A3219" s="172" t="s">
        <v>7428</v>
      </c>
      <c r="B3219" s="172"/>
      <c r="C3219" s="173" t="s">
        <v>2775</v>
      </c>
      <c r="D3219" s="172" t="s">
        <v>4</v>
      </c>
      <c r="E3219" s="174">
        <v>612.87</v>
      </c>
      <c r="F3219" s="174">
        <v>43.8</v>
      </c>
      <c r="G3219" s="174">
        <v>656.67</v>
      </c>
    </row>
    <row r="3220" spans="1:7" ht="12.75" x14ac:dyDescent="0.2">
      <c r="A3220" s="172" t="s">
        <v>7429</v>
      </c>
      <c r="B3220" s="172"/>
      <c r="C3220" s="173" t="s">
        <v>2776</v>
      </c>
      <c r="D3220" s="172" t="s">
        <v>4</v>
      </c>
      <c r="E3220" s="174">
        <v>141.19</v>
      </c>
      <c r="F3220" s="174">
        <v>37.61</v>
      </c>
      <c r="G3220" s="174">
        <v>178.8</v>
      </c>
    </row>
    <row r="3221" spans="1:7" ht="25.5" x14ac:dyDescent="0.2">
      <c r="A3221" s="172" t="s">
        <v>7430</v>
      </c>
      <c r="B3221" s="172"/>
      <c r="C3221" s="173" t="s">
        <v>2777</v>
      </c>
      <c r="D3221" s="172" t="s">
        <v>4</v>
      </c>
      <c r="E3221" s="174">
        <v>256.33</v>
      </c>
      <c r="F3221" s="174">
        <v>37.61</v>
      </c>
      <c r="G3221" s="174">
        <v>293.94</v>
      </c>
    </row>
    <row r="3222" spans="1:7" ht="12.75" x14ac:dyDescent="0.2">
      <c r="A3222" s="172" t="s">
        <v>7431</v>
      </c>
      <c r="B3222" s="172"/>
      <c r="C3222" s="173" t="s">
        <v>2778</v>
      </c>
      <c r="D3222" s="172" t="s">
        <v>4</v>
      </c>
      <c r="E3222" s="174">
        <v>56.58</v>
      </c>
      <c r="F3222" s="174">
        <v>43.8</v>
      </c>
      <c r="G3222" s="174">
        <v>100.38</v>
      </c>
    </row>
    <row r="3223" spans="1:7" ht="12.75" x14ac:dyDescent="0.2">
      <c r="A3223" s="172" t="s">
        <v>7432</v>
      </c>
      <c r="B3223" s="172"/>
      <c r="C3223" s="173" t="s">
        <v>2779</v>
      </c>
      <c r="D3223" s="172" t="s">
        <v>4</v>
      </c>
      <c r="E3223" s="174">
        <v>160.9</v>
      </c>
      <c r="F3223" s="174">
        <v>43.8</v>
      </c>
      <c r="G3223" s="174">
        <v>204.7</v>
      </c>
    </row>
    <row r="3224" spans="1:7" ht="25.5" x14ac:dyDescent="0.2">
      <c r="A3224" s="172" t="s">
        <v>7433</v>
      </c>
      <c r="B3224" s="172"/>
      <c r="C3224" s="173" t="s">
        <v>2780</v>
      </c>
      <c r="D3224" s="172" t="s">
        <v>4</v>
      </c>
      <c r="E3224" s="174">
        <v>357.43</v>
      </c>
      <c r="F3224" s="174">
        <v>43.8</v>
      </c>
      <c r="G3224" s="174">
        <v>401.23</v>
      </c>
    </row>
    <row r="3225" spans="1:7" ht="12.75" x14ac:dyDescent="0.2">
      <c r="A3225" s="172" t="s">
        <v>7434</v>
      </c>
      <c r="B3225" s="172"/>
      <c r="C3225" s="173" t="s">
        <v>2781</v>
      </c>
      <c r="D3225" s="172" t="s">
        <v>4</v>
      </c>
      <c r="E3225" s="174">
        <v>21.53</v>
      </c>
      <c r="F3225" s="174">
        <v>15.71</v>
      </c>
      <c r="G3225" s="174">
        <v>37.24</v>
      </c>
    </row>
    <row r="3226" spans="1:7" ht="12.75" x14ac:dyDescent="0.2">
      <c r="A3226" s="172" t="s">
        <v>7435</v>
      </c>
      <c r="B3226" s="172"/>
      <c r="C3226" s="173" t="s">
        <v>2782</v>
      </c>
      <c r="D3226" s="172" t="s">
        <v>4</v>
      </c>
      <c r="E3226" s="174">
        <v>330.84</v>
      </c>
      <c r="F3226" s="174">
        <v>43.8</v>
      </c>
      <c r="G3226" s="174">
        <v>374.64</v>
      </c>
    </row>
    <row r="3227" spans="1:7" ht="12.75" x14ac:dyDescent="0.2">
      <c r="A3227" s="172" t="s">
        <v>7436</v>
      </c>
      <c r="B3227" s="172"/>
      <c r="C3227" s="173" t="s">
        <v>2783</v>
      </c>
      <c r="D3227" s="172" t="s">
        <v>4</v>
      </c>
      <c r="E3227" s="174">
        <v>278.62</v>
      </c>
      <c r="F3227" s="174">
        <v>43.8</v>
      </c>
      <c r="G3227" s="174">
        <v>322.42</v>
      </c>
    </row>
    <row r="3228" spans="1:7" ht="12.75" x14ac:dyDescent="0.2">
      <c r="A3228" s="172" t="s">
        <v>7437</v>
      </c>
      <c r="B3228" s="172"/>
      <c r="C3228" s="173" t="s">
        <v>2784</v>
      </c>
      <c r="D3228" s="172" t="s">
        <v>4</v>
      </c>
      <c r="E3228" s="174">
        <v>78.67</v>
      </c>
      <c r="F3228" s="174">
        <v>15.71</v>
      </c>
      <c r="G3228" s="174">
        <v>94.38</v>
      </c>
    </row>
    <row r="3229" spans="1:7" ht="12.75" x14ac:dyDescent="0.2">
      <c r="A3229" s="172" t="s">
        <v>7438</v>
      </c>
      <c r="B3229" s="172"/>
      <c r="C3229" s="173" t="s">
        <v>2785</v>
      </c>
      <c r="D3229" s="172" t="s">
        <v>4</v>
      </c>
      <c r="E3229" s="174">
        <v>384.85</v>
      </c>
      <c r="F3229" s="174">
        <v>94.26</v>
      </c>
      <c r="G3229" s="174">
        <v>479.11</v>
      </c>
    </row>
    <row r="3230" spans="1:7" ht="12.75" x14ac:dyDescent="0.2">
      <c r="A3230" s="172" t="s">
        <v>7439</v>
      </c>
      <c r="B3230" s="172"/>
      <c r="C3230" s="173" t="s">
        <v>2786</v>
      </c>
      <c r="D3230" s="172" t="s">
        <v>4</v>
      </c>
      <c r="E3230" s="174">
        <v>50.81</v>
      </c>
      <c r="F3230" s="174">
        <v>31.42</v>
      </c>
      <c r="G3230" s="174">
        <v>82.23</v>
      </c>
    </row>
    <row r="3231" spans="1:7" ht="12.75" x14ac:dyDescent="0.2">
      <c r="A3231" s="172" t="s">
        <v>7440</v>
      </c>
      <c r="B3231" s="172"/>
      <c r="C3231" s="173" t="s">
        <v>2787</v>
      </c>
      <c r="D3231" s="172" t="s">
        <v>4</v>
      </c>
      <c r="E3231" s="174">
        <v>358.04</v>
      </c>
      <c r="F3231" s="174">
        <v>94.26</v>
      </c>
      <c r="G3231" s="174">
        <v>452.3</v>
      </c>
    </row>
    <row r="3232" spans="1:7" ht="25.5" x14ac:dyDescent="0.2">
      <c r="A3232" s="172" t="s">
        <v>7441</v>
      </c>
      <c r="B3232" s="172"/>
      <c r="C3232" s="173" t="s">
        <v>2788</v>
      </c>
      <c r="D3232" s="172" t="s">
        <v>4</v>
      </c>
      <c r="E3232" s="174">
        <v>116.91</v>
      </c>
      <c r="F3232" s="174">
        <v>31.42</v>
      </c>
      <c r="G3232" s="174">
        <v>148.33000000000001</v>
      </c>
    </row>
    <row r="3233" spans="1:7" ht="25.5" x14ac:dyDescent="0.2">
      <c r="A3233" s="172" t="s">
        <v>7442</v>
      </c>
      <c r="B3233" s="172"/>
      <c r="C3233" s="173" t="s">
        <v>2789</v>
      </c>
      <c r="D3233" s="172" t="s">
        <v>24</v>
      </c>
      <c r="E3233" s="174">
        <v>170.83</v>
      </c>
      <c r="F3233" s="174">
        <v>56.5</v>
      </c>
      <c r="G3233" s="174">
        <v>227.33</v>
      </c>
    </row>
    <row r="3234" spans="1:7" ht="25.5" x14ac:dyDescent="0.2">
      <c r="A3234" s="172" t="s">
        <v>7443</v>
      </c>
      <c r="B3234" s="172"/>
      <c r="C3234" s="173" t="s">
        <v>2790</v>
      </c>
      <c r="D3234" s="172" t="s">
        <v>4</v>
      </c>
      <c r="E3234" s="174">
        <v>104.88</v>
      </c>
      <c r="F3234" s="174">
        <v>15.71</v>
      </c>
      <c r="G3234" s="174">
        <v>120.59</v>
      </c>
    </row>
    <row r="3235" spans="1:7" ht="25.5" x14ac:dyDescent="0.2">
      <c r="A3235" s="172" t="s">
        <v>7444</v>
      </c>
      <c r="B3235" s="172"/>
      <c r="C3235" s="173" t="s">
        <v>2791</v>
      </c>
      <c r="D3235" s="172" t="s">
        <v>4</v>
      </c>
      <c r="E3235" s="174">
        <v>36.72</v>
      </c>
      <c r="F3235" s="174">
        <v>10.38</v>
      </c>
      <c r="G3235" s="174">
        <v>47.1</v>
      </c>
    </row>
    <row r="3236" spans="1:7" ht="25.5" x14ac:dyDescent="0.2">
      <c r="A3236" s="172" t="s">
        <v>7445</v>
      </c>
      <c r="B3236" s="172"/>
      <c r="C3236" s="173" t="s">
        <v>2792</v>
      </c>
      <c r="D3236" s="172" t="s">
        <v>4</v>
      </c>
      <c r="E3236" s="174">
        <v>41.36</v>
      </c>
      <c r="F3236" s="174">
        <v>10.38</v>
      </c>
      <c r="G3236" s="174">
        <v>51.74</v>
      </c>
    </row>
    <row r="3237" spans="1:7" ht="12.75" x14ac:dyDescent="0.2">
      <c r="A3237" s="172" t="s">
        <v>7446</v>
      </c>
      <c r="B3237" s="172"/>
      <c r="C3237" s="173" t="s">
        <v>2793</v>
      </c>
      <c r="D3237" s="172" t="s">
        <v>4</v>
      </c>
      <c r="E3237" s="174">
        <v>312.01</v>
      </c>
      <c r="F3237" s="174">
        <v>94.26</v>
      </c>
      <c r="G3237" s="174">
        <v>406.27</v>
      </c>
    </row>
    <row r="3238" spans="1:7" ht="12.75" x14ac:dyDescent="0.2">
      <c r="A3238" s="172" t="s">
        <v>7447</v>
      </c>
      <c r="B3238" s="172"/>
      <c r="C3238" s="173" t="s">
        <v>2794</v>
      </c>
      <c r="D3238" s="172" t="s">
        <v>4</v>
      </c>
      <c r="E3238" s="174">
        <v>1828.64</v>
      </c>
      <c r="F3238" s="174">
        <v>65.97</v>
      </c>
      <c r="G3238" s="174">
        <v>1894.61</v>
      </c>
    </row>
    <row r="3239" spans="1:7" ht="25.5" x14ac:dyDescent="0.2">
      <c r="A3239" s="172" t="s">
        <v>7448</v>
      </c>
      <c r="B3239" s="172"/>
      <c r="C3239" s="173" t="s">
        <v>2795</v>
      </c>
      <c r="D3239" s="172" t="s">
        <v>134</v>
      </c>
      <c r="E3239" s="174">
        <v>414.41</v>
      </c>
      <c r="F3239" s="174">
        <v>37.61</v>
      </c>
      <c r="G3239" s="174">
        <v>452.02</v>
      </c>
    </row>
    <row r="3240" spans="1:7" ht="12.75" x14ac:dyDescent="0.2">
      <c r="A3240" s="172" t="s">
        <v>7449</v>
      </c>
      <c r="B3240" s="172"/>
      <c r="C3240" s="173" t="s">
        <v>2796</v>
      </c>
      <c r="D3240" s="172" t="s">
        <v>4</v>
      </c>
      <c r="E3240" s="174">
        <v>72.260000000000005</v>
      </c>
      <c r="F3240" s="174">
        <v>15.71</v>
      </c>
      <c r="G3240" s="174">
        <v>87.97</v>
      </c>
    </row>
    <row r="3241" spans="1:7" x14ac:dyDescent="0.25">
      <c r="A3241" s="167" t="s">
        <v>7450</v>
      </c>
      <c r="B3241" s="168" t="s">
        <v>2797</v>
      </c>
      <c r="C3241" s="169"/>
      <c r="D3241" s="170"/>
      <c r="E3241" s="171"/>
      <c r="F3241" s="171"/>
      <c r="G3241" s="171"/>
    </row>
    <row r="3242" spans="1:7" ht="25.5" x14ac:dyDescent="0.2">
      <c r="A3242" s="172" t="s">
        <v>7451</v>
      </c>
      <c r="B3242" s="172"/>
      <c r="C3242" s="173" t="s">
        <v>2798</v>
      </c>
      <c r="D3242" s="172" t="s">
        <v>24</v>
      </c>
      <c r="E3242" s="174">
        <v>868.5</v>
      </c>
      <c r="F3242" s="174">
        <v>56.5</v>
      </c>
      <c r="G3242" s="174">
        <v>925</v>
      </c>
    </row>
    <row r="3243" spans="1:7" ht="25.5" x14ac:dyDescent="0.2">
      <c r="A3243" s="172" t="s">
        <v>7452</v>
      </c>
      <c r="B3243" s="172"/>
      <c r="C3243" s="173" t="s">
        <v>2799</v>
      </c>
      <c r="D3243" s="172" t="s">
        <v>24</v>
      </c>
      <c r="E3243" s="174">
        <v>976.9</v>
      </c>
      <c r="F3243" s="174">
        <v>56.5</v>
      </c>
      <c r="G3243" s="174">
        <v>1033.4000000000001</v>
      </c>
    </row>
    <row r="3244" spans="1:7" ht="25.5" x14ac:dyDescent="0.2">
      <c r="A3244" s="172" t="s">
        <v>7453</v>
      </c>
      <c r="B3244" s="172"/>
      <c r="C3244" s="173" t="s">
        <v>2800</v>
      </c>
      <c r="D3244" s="172" t="s">
        <v>24</v>
      </c>
      <c r="E3244" s="174">
        <v>751.74</v>
      </c>
      <c r="F3244" s="174">
        <v>113.25</v>
      </c>
      <c r="G3244" s="174">
        <v>864.99</v>
      </c>
    </row>
    <row r="3245" spans="1:7" ht="25.5" x14ac:dyDescent="0.2">
      <c r="A3245" s="172" t="s">
        <v>7454</v>
      </c>
      <c r="B3245" s="172"/>
      <c r="C3245" s="173" t="s">
        <v>2801</v>
      </c>
      <c r="D3245" s="172" t="s">
        <v>24</v>
      </c>
      <c r="E3245" s="174">
        <v>407.36</v>
      </c>
      <c r="F3245" s="174">
        <v>56.5</v>
      </c>
      <c r="G3245" s="174">
        <v>463.86</v>
      </c>
    </row>
    <row r="3246" spans="1:7" x14ac:dyDescent="0.25">
      <c r="A3246" s="167" t="s">
        <v>7455</v>
      </c>
      <c r="B3246" s="168" t="s">
        <v>2802</v>
      </c>
      <c r="C3246" s="169"/>
      <c r="D3246" s="170"/>
      <c r="E3246" s="171"/>
      <c r="F3246" s="171"/>
      <c r="G3246" s="171"/>
    </row>
    <row r="3247" spans="1:7" ht="25.5" x14ac:dyDescent="0.2">
      <c r="A3247" s="172" t="s">
        <v>7456</v>
      </c>
      <c r="B3247" s="172"/>
      <c r="C3247" s="173" t="s">
        <v>2803</v>
      </c>
      <c r="D3247" s="172" t="s">
        <v>4</v>
      </c>
      <c r="E3247" s="174">
        <v>167.83</v>
      </c>
      <c r="F3247" s="174">
        <v>3.87</v>
      </c>
      <c r="G3247" s="174">
        <v>171.7</v>
      </c>
    </row>
    <row r="3248" spans="1:7" ht="12.75" x14ac:dyDescent="0.2">
      <c r="A3248" s="172" t="s">
        <v>7457</v>
      </c>
      <c r="B3248" s="172"/>
      <c r="C3248" s="173" t="s">
        <v>2804</v>
      </c>
      <c r="D3248" s="172" t="s">
        <v>4</v>
      </c>
      <c r="E3248" s="174">
        <v>20.22</v>
      </c>
      <c r="F3248" s="174">
        <v>9.32</v>
      </c>
      <c r="G3248" s="174">
        <v>29.54</v>
      </c>
    </row>
    <row r="3249" spans="1:7" ht="25.5" x14ac:dyDescent="0.2">
      <c r="A3249" s="172" t="s">
        <v>7458</v>
      </c>
      <c r="B3249" s="172"/>
      <c r="C3249" s="173" t="s">
        <v>2805</v>
      </c>
      <c r="D3249" s="172" t="s">
        <v>4</v>
      </c>
      <c r="E3249" s="174">
        <v>42.07</v>
      </c>
      <c r="F3249" s="174">
        <v>3.87</v>
      </c>
      <c r="G3249" s="174">
        <v>45.94</v>
      </c>
    </row>
    <row r="3250" spans="1:7" ht="12.75" x14ac:dyDescent="0.2">
      <c r="A3250" s="172" t="s">
        <v>7459</v>
      </c>
      <c r="B3250" s="172"/>
      <c r="C3250" s="173" t="s">
        <v>2806</v>
      </c>
      <c r="D3250" s="172" t="s">
        <v>4</v>
      </c>
      <c r="E3250" s="174">
        <v>27.67</v>
      </c>
      <c r="F3250" s="174">
        <v>9.32</v>
      </c>
      <c r="G3250" s="174">
        <v>36.99</v>
      </c>
    </row>
    <row r="3251" spans="1:7" ht="25.5" x14ac:dyDescent="0.2">
      <c r="A3251" s="172" t="s">
        <v>7460</v>
      </c>
      <c r="B3251" s="172"/>
      <c r="C3251" s="173" t="s">
        <v>2807</v>
      </c>
      <c r="D3251" s="172" t="s">
        <v>4</v>
      </c>
      <c r="E3251" s="174">
        <v>37.04</v>
      </c>
      <c r="F3251" s="174">
        <v>3.87</v>
      </c>
      <c r="G3251" s="174">
        <v>40.909999999999997</v>
      </c>
    </row>
    <row r="3252" spans="1:7" ht="12.75" x14ac:dyDescent="0.2">
      <c r="A3252" s="172" t="s">
        <v>7461</v>
      </c>
      <c r="B3252" s="172"/>
      <c r="C3252" s="173" t="s">
        <v>2808</v>
      </c>
      <c r="D3252" s="172" t="s">
        <v>4</v>
      </c>
      <c r="E3252" s="174">
        <v>28.38</v>
      </c>
      <c r="F3252" s="174">
        <v>9.32</v>
      </c>
      <c r="G3252" s="174">
        <v>37.700000000000003</v>
      </c>
    </row>
    <row r="3253" spans="1:7" ht="12.75" x14ac:dyDescent="0.2">
      <c r="A3253" s="172" t="s">
        <v>7462</v>
      </c>
      <c r="B3253" s="172"/>
      <c r="C3253" s="173" t="s">
        <v>2809</v>
      </c>
      <c r="D3253" s="172" t="s">
        <v>4</v>
      </c>
      <c r="E3253" s="174">
        <v>29.32</v>
      </c>
      <c r="F3253" s="174">
        <v>3.87</v>
      </c>
      <c r="G3253" s="174">
        <v>33.19</v>
      </c>
    </row>
    <row r="3254" spans="1:7" ht="12.75" x14ac:dyDescent="0.2">
      <c r="A3254" s="172" t="s">
        <v>7463</v>
      </c>
      <c r="B3254" s="172"/>
      <c r="C3254" s="173" t="s">
        <v>2810</v>
      </c>
      <c r="D3254" s="172" t="s">
        <v>4</v>
      </c>
      <c r="E3254" s="174">
        <v>5.74</v>
      </c>
      <c r="F3254" s="174">
        <v>9.32</v>
      </c>
      <c r="G3254" s="174">
        <v>15.06</v>
      </c>
    </row>
    <row r="3255" spans="1:7" ht="12.75" x14ac:dyDescent="0.2">
      <c r="A3255" s="172" t="s">
        <v>7464</v>
      </c>
      <c r="B3255" s="172"/>
      <c r="C3255" s="173" t="s">
        <v>2811</v>
      </c>
      <c r="D3255" s="172" t="s">
        <v>4</v>
      </c>
      <c r="E3255" s="174">
        <v>22.37</v>
      </c>
      <c r="F3255" s="174">
        <v>9.32</v>
      </c>
      <c r="G3255" s="174">
        <v>31.69</v>
      </c>
    </row>
    <row r="3256" spans="1:7" ht="12.75" x14ac:dyDescent="0.2">
      <c r="A3256" s="172" t="s">
        <v>7465</v>
      </c>
      <c r="B3256" s="172"/>
      <c r="C3256" s="173" t="s">
        <v>2812</v>
      </c>
      <c r="D3256" s="172" t="s">
        <v>4</v>
      </c>
      <c r="E3256" s="174">
        <v>19.48</v>
      </c>
      <c r="F3256" s="174">
        <v>3.87</v>
      </c>
      <c r="G3256" s="174">
        <v>23.35</v>
      </c>
    </row>
    <row r="3257" spans="1:7" ht="12.75" x14ac:dyDescent="0.2">
      <c r="A3257" s="172" t="s">
        <v>7466</v>
      </c>
      <c r="B3257" s="172"/>
      <c r="C3257" s="173" t="s">
        <v>2813</v>
      </c>
      <c r="D3257" s="172" t="s">
        <v>4</v>
      </c>
      <c r="E3257" s="174">
        <v>33.630000000000003</v>
      </c>
      <c r="F3257" s="174">
        <v>3.87</v>
      </c>
      <c r="G3257" s="174">
        <v>37.5</v>
      </c>
    </row>
    <row r="3258" spans="1:7" ht="12.75" x14ac:dyDescent="0.2">
      <c r="A3258" s="172" t="s">
        <v>7467</v>
      </c>
      <c r="B3258" s="172"/>
      <c r="C3258" s="173" t="s">
        <v>2814</v>
      </c>
      <c r="D3258" s="172" t="s">
        <v>4</v>
      </c>
      <c r="E3258" s="174">
        <v>39.840000000000003</v>
      </c>
      <c r="F3258" s="174">
        <v>15.71</v>
      </c>
      <c r="G3258" s="174">
        <v>55.55</v>
      </c>
    </row>
    <row r="3259" spans="1:7" ht="12.75" x14ac:dyDescent="0.2">
      <c r="A3259" s="172" t="s">
        <v>7468</v>
      </c>
      <c r="B3259" s="172"/>
      <c r="C3259" s="173" t="s">
        <v>2815</v>
      </c>
      <c r="D3259" s="172" t="s">
        <v>4</v>
      </c>
      <c r="E3259" s="174">
        <v>71.319999999999993</v>
      </c>
      <c r="F3259" s="174">
        <v>28.25</v>
      </c>
      <c r="G3259" s="174">
        <v>99.57</v>
      </c>
    </row>
    <row r="3260" spans="1:7" ht="12.75" x14ac:dyDescent="0.2">
      <c r="A3260" s="172" t="s">
        <v>7469</v>
      </c>
      <c r="B3260" s="172"/>
      <c r="C3260" s="173" t="s">
        <v>2816</v>
      </c>
      <c r="D3260" s="172" t="s">
        <v>4</v>
      </c>
      <c r="E3260" s="174">
        <v>199.78</v>
      </c>
      <c r="F3260" s="174">
        <v>11.9</v>
      </c>
      <c r="G3260" s="174">
        <v>211.68</v>
      </c>
    </row>
    <row r="3261" spans="1:7" ht="38.25" x14ac:dyDescent="0.2">
      <c r="A3261" s="172" t="s">
        <v>7470</v>
      </c>
      <c r="B3261" s="172"/>
      <c r="C3261" s="173" t="s">
        <v>2817</v>
      </c>
      <c r="D3261" s="172" t="s">
        <v>4</v>
      </c>
      <c r="E3261" s="174">
        <v>526.17999999999995</v>
      </c>
      <c r="F3261" s="174">
        <v>11.9</v>
      </c>
      <c r="G3261" s="174">
        <v>538.08000000000004</v>
      </c>
    </row>
    <row r="3262" spans="1:7" ht="12.75" x14ac:dyDescent="0.2">
      <c r="A3262" s="172" t="s">
        <v>7471</v>
      </c>
      <c r="B3262" s="172"/>
      <c r="C3262" s="173" t="s">
        <v>2818</v>
      </c>
      <c r="D3262" s="172" t="s">
        <v>4</v>
      </c>
      <c r="E3262" s="174">
        <v>290.64999999999998</v>
      </c>
      <c r="F3262" s="174">
        <v>15.71</v>
      </c>
      <c r="G3262" s="174">
        <v>306.36</v>
      </c>
    </row>
    <row r="3263" spans="1:7" ht="25.5" x14ac:dyDescent="0.2">
      <c r="A3263" s="172" t="s">
        <v>7472</v>
      </c>
      <c r="B3263" s="172"/>
      <c r="C3263" s="173" t="s">
        <v>2819</v>
      </c>
      <c r="D3263" s="172" t="s">
        <v>4</v>
      </c>
      <c r="E3263" s="174">
        <v>20.100000000000001</v>
      </c>
      <c r="F3263" s="174">
        <v>10.95</v>
      </c>
      <c r="G3263" s="174">
        <v>31.05</v>
      </c>
    </row>
    <row r="3264" spans="1:7" ht="25.5" x14ac:dyDescent="0.2">
      <c r="A3264" s="172" t="s">
        <v>7473</v>
      </c>
      <c r="B3264" s="172"/>
      <c r="C3264" s="173" t="s">
        <v>2820</v>
      </c>
      <c r="D3264" s="172" t="s">
        <v>4</v>
      </c>
      <c r="E3264" s="174">
        <v>19.93</v>
      </c>
      <c r="F3264" s="174">
        <v>10.95</v>
      </c>
      <c r="G3264" s="174">
        <v>30.88</v>
      </c>
    </row>
    <row r="3265" spans="1:7" ht="25.5" x14ac:dyDescent="0.2">
      <c r="A3265" s="172" t="s">
        <v>7474</v>
      </c>
      <c r="B3265" s="172"/>
      <c r="C3265" s="173" t="s">
        <v>2821</v>
      </c>
      <c r="D3265" s="172" t="s">
        <v>4</v>
      </c>
      <c r="E3265" s="174">
        <v>23.72</v>
      </c>
      <c r="F3265" s="174">
        <v>10.95</v>
      </c>
      <c r="G3265" s="174">
        <v>34.67</v>
      </c>
    </row>
    <row r="3266" spans="1:7" ht="25.5" x14ac:dyDescent="0.2">
      <c r="A3266" s="172" t="s">
        <v>7475</v>
      </c>
      <c r="B3266" s="172"/>
      <c r="C3266" s="173" t="s">
        <v>2822</v>
      </c>
      <c r="D3266" s="172" t="s">
        <v>4</v>
      </c>
      <c r="E3266" s="174">
        <v>23.07</v>
      </c>
      <c r="F3266" s="174">
        <v>10.95</v>
      </c>
      <c r="G3266" s="174">
        <v>34.020000000000003</v>
      </c>
    </row>
    <row r="3267" spans="1:7" ht="25.5" x14ac:dyDescent="0.2">
      <c r="A3267" s="172" t="s">
        <v>7476</v>
      </c>
      <c r="B3267" s="172"/>
      <c r="C3267" s="173" t="s">
        <v>2823</v>
      </c>
      <c r="D3267" s="172" t="s">
        <v>4</v>
      </c>
      <c r="E3267" s="174">
        <v>17.59</v>
      </c>
      <c r="F3267" s="174">
        <v>10.95</v>
      </c>
      <c r="G3267" s="174">
        <v>28.54</v>
      </c>
    </row>
    <row r="3268" spans="1:7" ht="25.5" x14ac:dyDescent="0.2">
      <c r="A3268" s="172" t="s">
        <v>7477</v>
      </c>
      <c r="B3268" s="172"/>
      <c r="C3268" s="173" t="s">
        <v>2824</v>
      </c>
      <c r="D3268" s="172" t="s">
        <v>4</v>
      </c>
      <c r="E3268" s="174">
        <v>16.23</v>
      </c>
      <c r="F3268" s="174">
        <v>10.95</v>
      </c>
      <c r="G3268" s="174">
        <v>27.18</v>
      </c>
    </row>
    <row r="3269" spans="1:7" ht="25.5" x14ac:dyDescent="0.2">
      <c r="A3269" s="172" t="s">
        <v>7478</v>
      </c>
      <c r="B3269" s="172"/>
      <c r="C3269" s="173" t="s">
        <v>2825</v>
      </c>
      <c r="D3269" s="172" t="s">
        <v>4</v>
      </c>
      <c r="E3269" s="174">
        <v>18.91</v>
      </c>
      <c r="F3269" s="174">
        <v>10.95</v>
      </c>
      <c r="G3269" s="174">
        <v>29.86</v>
      </c>
    </row>
    <row r="3270" spans="1:7" ht="25.5" x14ac:dyDescent="0.2">
      <c r="A3270" s="172" t="s">
        <v>7479</v>
      </c>
      <c r="B3270" s="172"/>
      <c r="C3270" s="173" t="s">
        <v>2826</v>
      </c>
      <c r="D3270" s="172" t="s">
        <v>4</v>
      </c>
      <c r="E3270" s="174">
        <v>24.46</v>
      </c>
      <c r="F3270" s="174">
        <v>10.95</v>
      </c>
      <c r="G3270" s="174">
        <v>35.409999999999997</v>
      </c>
    </row>
    <row r="3271" spans="1:7" ht="25.5" x14ac:dyDescent="0.2">
      <c r="A3271" s="172" t="s">
        <v>7480</v>
      </c>
      <c r="B3271" s="172"/>
      <c r="C3271" s="173" t="s">
        <v>2827</v>
      </c>
      <c r="D3271" s="172" t="s">
        <v>4</v>
      </c>
      <c r="E3271" s="174">
        <v>35.06</v>
      </c>
      <c r="F3271" s="174">
        <v>10.95</v>
      </c>
      <c r="G3271" s="174">
        <v>46.01</v>
      </c>
    </row>
    <row r="3272" spans="1:7" ht="25.5" x14ac:dyDescent="0.2">
      <c r="A3272" s="172" t="s">
        <v>7481</v>
      </c>
      <c r="B3272" s="172"/>
      <c r="C3272" s="173" t="s">
        <v>2828</v>
      </c>
      <c r="D3272" s="172" t="s">
        <v>4</v>
      </c>
      <c r="E3272" s="174">
        <v>34.229999999999997</v>
      </c>
      <c r="F3272" s="174">
        <v>11.9</v>
      </c>
      <c r="G3272" s="174">
        <v>46.13</v>
      </c>
    </row>
    <row r="3273" spans="1:7" ht="25.5" x14ac:dyDescent="0.2">
      <c r="A3273" s="172" t="s">
        <v>7482</v>
      </c>
      <c r="B3273" s="172"/>
      <c r="C3273" s="173" t="s">
        <v>2829</v>
      </c>
      <c r="D3273" s="172" t="s">
        <v>4</v>
      </c>
      <c r="E3273" s="174">
        <v>49.07</v>
      </c>
      <c r="F3273" s="174">
        <v>10.95</v>
      </c>
      <c r="G3273" s="174">
        <v>60.02</v>
      </c>
    </row>
    <row r="3274" spans="1:7" ht="38.25" x14ac:dyDescent="0.2">
      <c r="A3274" s="172" t="s">
        <v>7483</v>
      </c>
      <c r="B3274" s="172"/>
      <c r="C3274" s="173" t="s">
        <v>2830</v>
      </c>
      <c r="D3274" s="172" t="s">
        <v>4</v>
      </c>
      <c r="E3274" s="174">
        <v>182.98</v>
      </c>
      <c r="F3274" s="174">
        <v>11.9</v>
      </c>
      <c r="G3274" s="174">
        <v>194.88</v>
      </c>
    </row>
    <row r="3275" spans="1:7" ht="25.5" x14ac:dyDescent="0.2">
      <c r="A3275" s="172" t="s">
        <v>7484</v>
      </c>
      <c r="B3275" s="172"/>
      <c r="C3275" s="173" t="s">
        <v>2831</v>
      </c>
      <c r="D3275" s="172" t="s">
        <v>4</v>
      </c>
      <c r="E3275" s="174">
        <v>376.11</v>
      </c>
      <c r="F3275" s="174">
        <v>44</v>
      </c>
      <c r="G3275" s="174">
        <v>420.11</v>
      </c>
    </row>
    <row r="3276" spans="1:7" ht="12.75" x14ac:dyDescent="0.2">
      <c r="A3276" s="172" t="s">
        <v>7485</v>
      </c>
      <c r="B3276" s="172"/>
      <c r="C3276" s="173" t="s">
        <v>2832</v>
      </c>
      <c r="D3276" s="172" t="s">
        <v>4</v>
      </c>
      <c r="E3276" s="174">
        <v>214.12</v>
      </c>
      <c r="F3276" s="174">
        <v>25.09</v>
      </c>
      <c r="G3276" s="174">
        <v>239.21</v>
      </c>
    </row>
    <row r="3277" spans="1:7" ht="25.5" x14ac:dyDescent="0.2">
      <c r="A3277" s="172" t="s">
        <v>7486</v>
      </c>
      <c r="B3277" s="172"/>
      <c r="C3277" s="173" t="s">
        <v>2833</v>
      </c>
      <c r="D3277" s="172" t="s">
        <v>4</v>
      </c>
      <c r="E3277" s="174">
        <v>107.37</v>
      </c>
      <c r="F3277" s="174">
        <v>11.9</v>
      </c>
      <c r="G3277" s="174">
        <v>119.27</v>
      </c>
    </row>
    <row r="3278" spans="1:7" ht="25.5" x14ac:dyDescent="0.2">
      <c r="A3278" s="172" t="s">
        <v>7487</v>
      </c>
      <c r="B3278" s="172"/>
      <c r="C3278" s="173" t="s">
        <v>2834</v>
      </c>
      <c r="D3278" s="172" t="s">
        <v>4</v>
      </c>
      <c r="E3278" s="174">
        <v>40.36</v>
      </c>
      <c r="F3278" s="174">
        <v>10.95</v>
      </c>
      <c r="G3278" s="174">
        <v>51.31</v>
      </c>
    </row>
    <row r="3279" spans="1:7" ht="25.5" x14ac:dyDescent="0.2">
      <c r="A3279" s="172" t="s">
        <v>7488</v>
      </c>
      <c r="B3279" s="172"/>
      <c r="C3279" s="173" t="s">
        <v>2835</v>
      </c>
      <c r="D3279" s="172" t="s">
        <v>4</v>
      </c>
      <c r="E3279" s="174">
        <v>238.02</v>
      </c>
      <c r="F3279" s="174">
        <v>10.95</v>
      </c>
      <c r="G3279" s="174">
        <v>248.97</v>
      </c>
    </row>
    <row r="3280" spans="1:7" ht="25.5" x14ac:dyDescent="0.2">
      <c r="A3280" s="172" t="s">
        <v>7489</v>
      </c>
      <c r="B3280" s="172"/>
      <c r="C3280" s="173" t="s">
        <v>2836</v>
      </c>
      <c r="D3280" s="172" t="s">
        <v>134</v>
      </c>
      <c r="E3280" s="174">
        <v>467.52</v>
      </c>
      <c r="F3280" s="174">
        <v>43.96</v>
      </c>
      <c r="G3280" s="174">
        <v>511.48</v>
      </c>
    </row>
    <row r="3281" spans="1:7" ht="25.5" x14ac:dyDescent="0.2">
      <c r="A3281" s="172" t="s">
        <v>7490</v>
      </c>
      <c r="B3281" s="172"/>
      <c r="C3281" s="173" t="s">
        <v>2837</v>
      </c>
      <c r="D3281" s="172" t="s">
        <v>4</v>
      </c>
      <c r="E3281" s="174">
        <v>2.0299999999999998</v>
      </c>
      <c r="F3281" s="174">
        <v>10.95</v>
      </c>
      <c r="G3281" s="174">
        <v>12.98</v>
      </c>
    </row>
    <row r="3282" spans="1:7" ht="25.5" x14ac:dyDescent="0.2">
      <c r="A3282" s="172" t="s">
        <v>7491</v>
      </c>
      <c r="B3282" s="172"/>
      <c r="C3282" s="173" t="s">
        <v>2838</v>
      </c>
      <c r="D3282" s="172" t="s">
        <v>4</v>
      </c>
      <c r="E3282" s="174">
        <v>2.23</v>
      </c>
      <c r="F3282" s="174">
        <v>10.95</v>
      </c>
      <c r="G3282" s="174">
        <v>13.18</v>
      </c>
    </row>
    <row r="3283" spans="1:7" ht="38.25" x14ac:dyDescent="0.2">
      <c r="A3283" s="172" t="s">
        <v>7492</v>
      </c>
      <c r="B3283" s="172"/>
      <c r="C3283" s="173" t="s">
        <v>2839</v>
      </c>
      <c r="D3283" s="172" t="s">
        <v>4</v>
      </c>
      <c r="E3283" s="174">
        <v>318.57</v>
      </c>
      <c r="F3283" s="174">
        <v>11.9</v>
      </c>
      <c r="G3283" s="174">
        <v>330.47</v>
      </c>
    </row>
    <row r="3284" spans="1:7" ht="25.5" x14ac:dyDescent="0.2">
      <c r="A3284" s="172" t="s">
        <v>19642</v>
      </c>
      <c r="B3284" s="172"/>
      <c r="C3284" s="173" t="s">
        <v>19459</v>
      </c>
      <c r="D3284" s="172" t="s">
        <v>4</v>
      </c>
      <c r="E3284" s="174">
        <v>1088.49</v>
      </c>
      <c r="F3284" s="174">
        <v>44</v>
      </c>
      <c r="G3284" s="174">
        <v>1132.49</v>
      </c>
    </row>
    <row r="3285" spans="1:7" ht="12.75" x14ac:dyDescent="0.2">
      <c r="A3285" s="172" t="s">
        <v>7493</v>
      </c>
      <c r="B3285" s="172"/>
      <c r="C3285" s="173" t="s">
        <v>2840</v>
      </c>
      <c r="D3285" s="172" t="s">
        <v>4</v>
      </c>
      <c r="E3285" s="174">
        <v>66.900000000000006</v>
      </c>
      <c r="F3285" s="174">
        <v>15.71</v>
      </c>
      <c r="G3285" s="174">
        <v>82.61</v>
      </c>
    </row>
    <row r="3286" spans="1:7" ht="12.75" x14ac:dyDescent="0.2">
      <c r="A3286" s="172" t="s">
        <v>7494</v>
      </c>
      <c r="B3286" s="172"/>
      <c r="C3286" s="173" t="s">
        <v>2841</v>
      </c>
      <c r="D3286" s="172" t="s">
        <v>4</v>
      </c>
      <c r="E3286" s="174">
        <v>753.76</v>
      </c>
      <c r="F3286" s="174">
        <v>3.87</v>
      </c>
      <c r="G3286" s="174">
        <v>757.63</v>
      </c>
    </row>
    <row r="3287" spans="1:7" ht="12.75" x14ac:dyDescent="0.2">
      <c r="A3287" s="172" t="s">
        <v>7495</v>
      </c>
      <c r="B3287" s="172"/>
      <c r="C3287" s="173" t="s">
        <v>2842</v>
      </c>
      <c r="D3287" s="172" t="s">
        <v>4</v>
      </c>
      <c r="E3287" s="174">
        <v>218.72</v>
      </c>
      <c r="F3287" s="174">
        <v>15.71</v>
      </c>
      <c r="G3287" s="174">
        <v>234.43</v>
      </c>
    </row>
    <row r="3288" spans="1:7" ht="12.75" x14ac:dyDescent="0.2">
      <c r="A3288" s="172" t="s">
        <v>7496</v>
      </c>
      <c r="B3288" s="172"/>
      <c r="C3288" s="173" t="s">
        <v>2843</v>
      </c>
      <c r="D3288" s="172" t="s">
        <v>4</v>
      </c>
      <c r="E3288" s="174">
        <v>69.38</v>
      </c>
      <c r="F3288" s="174">
        <v>19.04</v>
      </c>
      <c r="G3288" s="174">
        <v>88.42</v>
      </c>
    </row>
    <row r="3289" spans="1:7" ht="38.25" x14ac:dyDescent="0.2">
      <c r="A3289" s="172" t="s">
        <v>7497</v>
      </c>
      <c r="B3289" s="172"/>
      <c r="C3289" s="173" t="s">
        <v>2844</v>
      </c>
      <c r="D3289" s="172" t="s">
        <v>4</v>
      </c>
      <c r="E3289" s="174">
        <v>182.3</v>
      </c>
      <c r="F3289" s="174">
        <v>15.71</v>
      </c>
      <c r="G3289" s="174">
        <v>198.01</v>
      </c>
    </row>
    <row r="3290" spans="1:7" ht="25.5" x14ac:dyDescent="0.2">
      <c r="A3290" s="172" t="s">
        <v>7498</v>
      </c>
      <c r="B3290" s="172"/>
      <c r="C3290" s="173" t="s">
        <v>2845</v>
      </c>
      <c r="D3290" s="172" t="s">
        <v>4</v>
      </c>
      <c r="E3290" s="174">
        <v>225</v>
      </c>
      <c r="F3290" s="174">
        <v>15.71</v>
      </c>
      <c r="G3290" s="174">
        <v>240.71</v>
      </c>
    </row>
    <row r="3291" spans="1:7" x14ac:dyDescent="0.25">
      <c r="A3291" s="167" t="s">
        <v>7499</v>
      </c>
      <c r="B3291" s="168" t="s">
        <v>2846</v>
      </c>
      <c r="C3291" s="169"/>
      <c r="D3291" s="170"/>
      <c r="E3291" s="171"/>
      <c r="F3291" s="171"/>
      <c r="G3291" s="171"/>
    </row>
    <row r="3292" spans="1:7" ht="12.75" x14ac:dyDescent="0.2">
      <c r="A3292" s="172" t="s">
        <v>7500</v>
      </c>
      <c r="B3292" s="172"/>
      <c r="C3292" s="173" t="s">
        <v>2847</v>
      </c>
      <c r="D3292" s="172" t="s">
        <v>24</v>
      </c>
      <c r="E3292" s="174">
        <v>335.98</v>
      </c>
      <c r="F3292" s="174">
        <v>18.37</v>
      </c>
      <c r="G3292" s="174">
        <v>354.35</v>
      </c>
    </row>
    <row r="3293" spans="1:7" ht="12.75" x14ac:dyDescent="0.2">
      <c r="A3293" s="172" t="s">
        <v>7501</v>
      </c>
      <c r="B3293" s="172"/>
      <c r="C3293" s="173" t="s">
        <v>2848</v>
      </c>
      <c r="D3293" s="172" t="s">
        <v>24</v>
      </c>
      <c r="E3293" s="174">
        <v>137.53</v>
      </c>
      <c r="F3293" s="174">
        <v>56.5</v>
      </c>
      <c r="G3293" s="174">
        <v>194.03</v>
      </c>
    </row>
    <row r="3294" spans="1:7" ht="12.75" x14ac:dyDescent="0.2">
      <c r="A3294" s="172" t="s">
        <v>7502</v>
      </c>
      <c r="B3294" s="172"/>
      <c r="C3294" s="173" t="s">
        <v>2849</v>
      </c>
      <c r="D3294" s="172" t="s">
        <v>24</v>
      </c>
      <c r="E3294" s="174">
        <v>578.16999999999996</v>
      </c>
      <c r="F3294" s="174">
        <v>18.37</v>
      </c>
      <c r="G3294" s="174">
        <v>596.54</v>
      </c>
    </row>
    <row r="3295" spans="1:7" x14ac:dyDescent="0.25">
      <c r="A3295" s="167" t="s">
        <v>7503</v>
      </c>
      <c r="B3295" s="168" t="s">
        <v>2850</v>
      </c>
      <c r="C3295" s="169"/>
      <c r="D3295" s="170"/>
      <c r="E3295" s="171"/>
      <c r="F3295" s="171"/>
      <c r="G3295" s="171"/>
    </row>
    <row r="3296" spans="1:7" ht="12.75" x14ac:dyDescent="0.2">
      <c r="A3296" s="172" t="s">
        <v>7504</v>
      </c>
      <c r="B3296" s="172"/>
      <c r="C3296" s="173" t="s">
        <v>2851</v>
      </c>
      <c r="D3296" s="172" t="s">
        <v>51</v>
      </c>
      <c r="E3296" s="174">
        <v>789.57</v>
      </c>
      <c r="F3296" s="174">
        <v>43.8</v>
      </c>
      <c r="G3296" s="174">
        <v>833.37</v>
      </c>
    </row>
    <row r="3297" spans="1:7" ht="12.75" x14ac:dyDescent="0.2">
      <c r="A3297" s="172" t="s">
        <v>7505</v>
      </c>
      <c r="B3297" s="172"/>
      <c r="C3297" s="173" t="s">
        <v>2852</v>
      </c>
      <c r="D3297" s="172" t="s">
        <v>51</v>
      </c>
      <c r="E3297" s="174">
        <v>543.35</v>
      </c>
      <c r="F3297" s="174">
        <v>43.8</v>
      </c>
      <c r="G3297" s="174">
        <v>587.15</v>
      </c>
    </row>
    <row r="3298" spans="1:7" ht="12.75" x14ac:dyDescent="0.2">
      <c r="A3298" s="172" t="s">
        <v>7506</v>
      </c>
      <c r="B3298" s="172"/>
      <c r="C3298" s="173" t="s">
        <v>2853</v>
      </c>
      <c r="D3298" s="172" t="s">
        <v>4</v>
      </c>
      <c r="E3298" s="174">
        <v>704.87</v>
      </c>
      <c r="F3298" s="174">
        <v>94.26</v>
      </c>
      <c r="G3298" s="174">
        <v>799.13</v>
      </c>
    </row>
    <row r="3299" spans="1:7" ht="12.75" x14ac:dyDescent="0.2">
      <c r="A3299" s="172" t="s">
        <v>7507</v>
      </c>
      <c r="B3299" s="172"/>
      <c r="C3299" s="173" t="s">
        <v>2854</v>
      </c>
      <c r="D3299" s="172" t="s">
        <v>4</v>
      </c>
      <c r="E3299" s="174">
        <v>107.02</v>
      </c>
      <c r="F3299" s="174">
        <v>15.71</v>
      </c>
      <c r="G3299" s="174">
        <v>122.73</v>
      </c>
    </row>
    <row r="3300" spans="1:7" ht="25.5" x14ac:dyDescent="0.2">
      <c r="A3300" s="172" t="s">
        <v>7508</v>
      </c>
      <c r="B3300" s="172"/>
      <c r="C3300" s="173" t="s">
        <v>2855</v>
      </c>
      <c r="D3300" s="172" t="s">
        <v>4</v>
      </c>
      <c r="E3300" s="174">
        <v>156.26</v>
      </c>
      <c r="F3300" s="174">
        <v>15.71</v>
      </c>
      <c r="G3300" s="174">
        <v>171.97</v>
      </c>
    </row>
    <row r="3301" spans="1:7" ht="25.5" x14ac:dyDescent="0.2">
      <c r="A3301" s="172" t="s">
        <v>7509</v>
      </c>
      <c r="B3301" s="172"/>
      <c r="C3301" s="173" t="s">
        <v>2856</v>
      </c>
      <c r="D3301" s="172" t="s">
        <v>4</v>
      </c>
      <c r="E3301" s="174">
        <v>166.13</v>
      </c>
      <c r="F3301" s="174">
        <v>15.71</v>
      </c>
      <c r="G3301" s="174">
        <v>181.84</v>
      </c>
    </row>
    <row r="3302" spans="1:7" ht="25.5" x14ac:dyDescent="0.2">
      <c r="A3302" s="172" t="s">
        <v>7510</v>
      </c>
      <c r="B3302" s="172"/>
      <c r="C3302" s="173" t="s">
        <v>2857</v>
      </c>
      <c r="D3302" s="172" t="s">
        <v>4</v>
      </c>
      <c r="E3302" s="174">
        <v>180.54</v>
      </c>
      <c r="F3302" s="174">
        <v>15.71</v>
      </c>
      <c r="G3302" s="174">
        <v>196.25</v>
      </c>
    </row>
    <row r="3303" spans="1:7" ht="25.5" x14ac:dyDescent="0.2">
      <c r="A3303" s="172" t="s">
        <v>7511</v>
      </c>
      <c r="B3303" s="172"/>
      <c r="C3303" s="173" t="s">
        <v>2858</v>
      </c>
      <c r="D3303" s="172" t="s">
        <v>4</v>
      </c>
      <c r="E3303" s="174">
        <v>561.91</v>
      </c>
      <c r="F3303" s="174">
        <v>15.71</v>
      </c>
      <c r="G3303" s="174">
        <v>577.62</v>
      </c>
    </row>
    <row r="3304" spans="1:7" ht="25.5" x14ac:dyDescent="0.2">
      <c r="A3304" s="172" t="s">
        <v>7512</v>
      </c>
      <c r="B3304" s="172"/>
      <c r="C3304" s="173" t="s">
        <v>2859</v>
      </c>
      <c r="D3304" s="172" t="s">
        <v>4</v>
      </c>
      <c r="E3304" s="174">
        <v>351.85</v>
      </c>
      <c r="F3304" s="174">
        <v>15.71</v>
      </c>
      <c r="G3304" s="174">
        <v>367.56</v>
      </c>
    </row>
    <row r="3305" spans="1:7" ht="25.5" x14ac:dyDescent="0.2">
      <c r="A3305" s="172" t="s">
        <v>19643</v>
      </c>
      <c r="B3305" s="172"/>
      <c r="C3305" s="173" t="s">
        <v>19460</v>
      </c>
      <c r="D3305" s="172" t="s">
        <v>4</v>
      </c>
      <c r="E3305" s="174">
        <v>406.11</v>
      </c>
      <c r="F3305" s="174">
        <v>15.71</v>
      </c>
      <c r="G3305" s="174">
        <v>421.82</v>
      </c>
    </row>
    <row r="3306" spans="1:7" ht="25.5" x14ac:dyDescent="0.2">
      <c r="A3306" s="172" t="s">
        <v>7513</v>
      </c>
      <c r="B3306" s="172"/>
      <c r="C3306" s="173" t="s">
        <v>2860</v>
      </c>
      <c r="D3306" s="172" t="s">
        <v>4</v>
      </c>
      <c r="E3306" s="174">
        <v>445.13</v>
      </c>
      <c r="F3306" s="174">
        <v>15.71</v>
      </c>
      <c r="G3306" s="174">
        <v>460.84</v>
      </c>
    </row>
    <row r="3307" spans="1:7" ht="25.5" x14ac:dyDescent="0.2">
      <c r="A3307" s="172" t="s">
        <v>7514</v>
      </c>
      <c r="B3307" s="172"/>
      <c r="C3307" s="173" t="s">
        <v>2861</v>
      </c>
      <c r="D3307" s="172" t="s">
        <v>4</v>
      </c>
      <c r="E3307" s="174">
        <v>589.99</v>
      </c>
      <c r="F3307" s="174">
        <v>15.71</v>
      </c>
      <c r="G3307" s="174">
        <v>605.70000000000005</v>
      </c>
    </row>
    <row r="3308" spans="1:7" ht="25.5" x14ac:dyDescent="0.2">
      <c r="A3308" s="172" t="s">
        <v>7515</v>
      </c>
      <c r="B3308" s="172"/>
      <c r="C3308" s="173" t="s">
        <v>2862</v>
      </c>
      <c r="D3308" s="172" t="s">
        <v>4</v>
      </c>
      <c r="E3308" s="174">
        <v>767.63</v>
      </c>
      <c r="F3308" s="174">
        <v>15.71</v>
      </c>
      <c r="G3308" s="174">
        <v>783.34</v>
      </c>
    </row>
    <row r="3309" spans="1:7" ht="25.5" x14ac:dyDescent="0.2">
      <c r="A3309" s="172" t="s">
        <v>7516</v>
      </c>
      <c r="B3309" s="172"/>
      <c r="C3309" s="173" t="s">
        <v>2863</v>
      </c>
      <c r="D3309" s="172" t="s">
        <v>4</v>
      </c>
      <c r="E3309" s="174">
        <v>807.15</v>
      </c>
      <c r="F3309" s="174">
        <v>15.71</v>
      </c>
      <c r="G3309" s="174">
        <v>822.86</v>
      </c>
    </row>
    <row r="3310" spans="1:7" ht="25.5" x14ac:dyDescent="0.2">
      <c r="A3310" s="172" t="s">
        <v>7517</v>
      </c>
      <c r="B3310" s="172"/>
      <c r="C3310" s="173" t="s">
        <v>2864</v>
      </c>
      <c r="D3310" s="172" t="s">
        <v>4</v>
      </c>
      <c r="E3310" s="174">
        <v>1049.96</v>
      </c>
      <c r="F3310" s="174">
        <v>15.71</v>
      </c>
      <c r="G3310" s="174">
        <v>1065.67</v>
      </c>
    </row>
    <row r="3311" spans="1:7" ht="25.5" x14ac:dyDescent="0.2">
      <c r="A3311" s="172" t="s">
        <v>7518</v>
      </c>
      <c r="B3311" s="172"/>
      <c r="C3311" s="173" t="s">
        <v>2865</v>
      </c>
      <c r="D3311" s="172" t="s">
        <v>4</v>
      </c>
      <c r="E3311" s="174">
        <v>2468.41</v>
      </c>
      <c r="F3311" s="174">
        <v>15.71</v>
      </c>
      <c r="G3311" s="174">
        <v>2484.12</v>
      </c>
    </row>
    <row r="3312" spans="1:7" ht="25.5" x14ac:dyDescent="0.2">
      <c r="A3312" s="172" t="s">
        <v>7519</v>
      </c>
      <c r="B3312" s="172"/>
      <c r="C3312" s="173" t="s">
        <v>2866</v>
      </c>
      <c r="D3312" s="172" t="s">
        <v>4</v>
      </c>
      <c r="E3312" s="174">
        <v>1222.21</v>
      </c>
      <c r="F3312" s="174">
        <v>15.71</v>
      </c>
      <c r="G3312" s="174">
        <v>1237.92</v>
      </c>
    </row>
    <row r="3313" spans="1:7" ht="25.5" x14ac:dyDescent="0.2">
      <c r="A3313" s="172" t="s">
        <v>7520</v>
      </c>
      <c r="B3313" s="172"/>
      <c r="C3313" s="173" t="s">
        <v>2867</v>
      </c>
      <c r="D3313" s="172" t="s">
        <v>4</v>
      </c>
      <c r="E3313" s="174">
        <v>419.33</v>
      </c>
      <c r="F3313" s="174">
        <v>15.71</v>
      </c>
      <c r="G3313" s="174">
        <v>435.04</v>
      </c>
    </row>
    <row r="3314" spans="1:7" ht="25.5" x14ac:dyDescent="0.2">
      <c r="A3314" s="172" t="s">
        <v>7521</v>
      </c>
      <c r="B3314" s="172"/>
      <c r="C3314" s="173" t="s">
        <v>2868</v>
      </c>
      <c r="D3314" s="172" t="s">
        <v>4</v>
      </c>
      <c r="E3314" s="174">
        <v>386.61</v>
      </c>
      <c r="F3314" s="174">
        <v>15.71</v>
      </c>
      <c r="G3314" s="174">
        <v>402.32</v>
      </c>
    </row>
    <row r="3315" spans="1:7" ht="25.5" x14ac:dyDescent="0.2">
      <c r="A3315" s="172" t="s">
        <v>7522</v>
      </c>
      <c r="B3315" s="172"/>
      <c r="C3315" s="173" t="s">
        <v>2869</v>
      </c>
      <c r="D3315" s="172" t="s">
        <v>4</v>
      </c>
      <c r="E3315" s="174">
        <v>738.96</v>
      </c>
      <c r="F3315" s="174">
        <v>15.71</v>
      </c>
      <c r="G3315" s="174">
        <v>754.67</v>
      </c>
    </row>
    <row r="3316" spans="1:7" x14ac:dyDescent="0.25">
      <c r="A3316" s="167" t="s">
        <v>7523</v>
      </c>
      <c r="B3316" s="168" t="s">
        <v>2870</v>
      </c>
      <c r="C3316" s="169"/>
      <c r="D3316" s="170"/>
      <c r="E3316" s="171"/>
      <c r="F3316" s="171"/>
      <c r="G3316" s="171"/>
    </row>
    <row r="3317" spans="1:7" ht="12.75" x14ac:dyDescent="0.2">
      <c r="A3317" s="172" t="s">
        <v>7524</v>
      </c>
      <c r="B3317" s="172"/>
      <c r="C3317" s="173" t="s">
        <v>2871</v>
      </c>
      <c r="D3317" s="172" t="s">
        <v>4</v>
      </c>
      <c r="E3317" s="174">
        <v>8.34</v>
      </c>
      <c r="F3317" s="174">
        <v>12.58</v>
      </c>
      <c r="G3317" s="174">
        <v>20.92</v>
      </c>
    </row>
    <row r="3318" spans="1:7" ht="12.75" x14ac:dyDescent="0.2">
      <c r="A3318" s="172" t="s">
        <v>7525</v>
      </c>
      <c r="B3318" s="172"/>
      <c r="C3318" s="173" t="s">
        <v>2872</v>
      </c>
      <c r="D3318" s="172" t="s">
        <v>4</v>
      </c>
      <c r="E3318" s="174">
        <v>0.04</v>
      </c>
      <c r="F3318" s="174">
        <v>15.71</v>
      </c>
      <c r="G3318" s="174">
        <v>15.75</v>
      </c>
    </row>
    <row r="3319" spans="1:7" ht="12.75" x14ac:dyDescent="0.2">
      <c r="A3319" s="172" t="s">
        <v>7526</v>
      </c>
      <c r="B3319" s="172"/>
      <c r="C3319" s="173" t="s">
        <v>2873</v>
      </c>
      <c r="D3319" s="172" t="s">
        <v>4</v>
      </c>
      <c r="E3319" s="174">
        <v>0.05</v>
      </c>
      <c r="F3319" s="174">
        <v>15.71</v>
      </c>
      <c r="G3319" s="174">
        <v>15.76</v>
      </c>
    </row>
    <row r="3320" spans="1:7" ht="25.5" x14ac:dyDescent="0.2">
      <c r="A3320" s="172" t="s">
        <v>7527</v>
      </c>
      <c r="B3320" s="172"/>
      <c r="C3320" s="173" t="s">
        <v>2874</v>
      </c>
      <c r="D3320" s="172" t="s">
        <v>4</v>
      </c>
      <c r="E3320" s="174">
        <v>0.51</v>
      </c>
      <c r="F3320" s="174">
        <v>43.8</v>
      </c>
      <c r="G3320" s="174">
        <v>44.31</v>
      </c>
    </row>
    <row r="3321" spans="1:7" ht="12.75" x14ac:dyDescent="0.2">
      <c r="A3321" s="172" t="s">
        <v>7528</v>
      </c>
      <c r="B3321" s="172"/>
      <c r="C3321" s="173" t="s">
        <v>2875</v>
      </c>
      <c r="D3321" s="172" t="s">
        <v>4</v>
      </c>
      <c r="E3321" s="174">
        <v>0</v>
      </c>
      <c r="F3321" s="174">
        <v>78.55</v>
      </c>
      <c r="G3321" s="174">
        <v>78.55</v>
      </c>
    </row>
    <row r="3322" spans="1:7" ht="12.75" x14ac:dyDescent="0.2">
      <c r="A3322" s="172" t="s">
        <v>7529</v>
      </c>
      <c r="B3322" s="172"/>
      <c r="C3322" s="173" t="s">
        <v>2876</v>
      </c>
      <c r="D3322" s="172" t="s">
        <v>4</v>
      </c>
      <c r="E3322" s="174">
        <v>25.5</v>
      </c>
      <c r="F3322" s="174">
        <v>3.79</v>
      </c>
      <c r="G3322" s="174">
        <v>29.29</v>
      </c>
    </row>
    <row r="3323" spans="1:7" ht="12.75" x14ac:dyDescent="0.2">
      <c r="A3323" s="172" t="s">
        <v>7530</v>
      </c>
      <c r="B3323" s="172"/>
      <c r="C3323" s="173" t="s">
        <v>2877</v>
      </c>
      <c r="D3323" s="172" t="s">
        <v>4</v>
      </c>
      <c r="E3323" s="174">
        <v>4.0999999999999996</v>
      </c>
      <c r="F3323" s="174">
        <v>3.79</v>
      </c>
      <c r="G3323" s="174">
        <v>7.89</v>
      </c>
    </row>
    <row r="3324" spans="1:7" ht="12.75" x14ac:dyDescent="0.2">
      <c r="A3324" s="172" t="s">
        <v>7531</v>
      </c>
      <c r="B3324" s="172"/>
      <c r="C3324" s="173" t="s">
        <v>2878</v>
      </c>
      <c r="D3324" s="172" t="s">
        <v>4</v>
      </c>
      <c r="E3324" s="174">
        <v>80.150000000000006</v>
      </c>
      <c r="F3324" s="174">
        <v>2.1</v>
      </c>
      <c r="G3324" s="174">
        <v>82.25</v>
      </c>
    </row>
    <row r="3325" spans="1:7" ht="25.5" x14ac:dyDescent="0.2">
      <c r="A3325" s="172" t="s">
        <v>7532</v>
      </c>
      <c r="B3325" s="172"/>
      <c r="C3325" s="173" t="s">
        <v>2879</v>
      </c>
      <c r="D3325" s="172" t="s">
        <v>4</v>
      </c>
      <c r="E3325" s="174">
        <v>24.08</v>
      </c>
      <c r="F3325" s="174">
        <v>1.27</v>
      </c>
      <c r="G3325" s="174">
        <v>25.35</v>
      </c>
    </row>
    <row r="3326" spans="1:7" ht="12.75" x14ac:dyDescent="0.2">
      <c r="A3326" s="172" t="s">
        <v>7533</v>
      </c>
      <c r="B3326" s="172"/>
      <c r="C3326" s="173" t="s">
        <v>2880</v>
      </c>
      <c r="D3326" s="172" t="s">
        <v>4</v>
      </c>
      <c r="E3326" s="174">
        <v>43.64</v>
      </c>
      <c r="F3326" s="174">
        <v>3.71</v>
      </c>
      <c r="G3326" s="174">
        <v>47.35</v>
      </c>
    </row>
    <row r="3327" spans="1:7" ht="12.75" x14ac:dyDescent="0.2">
      <c r="A3327" s="172" t="s">
        <v>7534</v>
      </c>
      <c r="B3327" s="172"/>
      <c r="C3327" s="173" t="s">
        <v>2881</v>
      </c>
      <c r="D3327" s="172" t="s">
        <v>4</v>
      </c>
      <c r="E3327" s="174">
        <v>29.35</v>
      </c>
      <c r="F3327" s="174">
        <v>2.1</v>
      </c>
      <c r="G3327" s="174">
        <v>31.45</v>
      </c>
    </row>
    <row r="3328" spans="1:7" ht="12.75" x14ac:dyDescent="0.2">
      <c r="A3328" s="172" t="s">
        <v>7535</v>
      </c>
      <c r="B3328" s="172"/>
      <c r="C3328" s="173" t="s">
        <v>2882</v>
      </c>
      <c r="D3328" s="172" t="s">
        <v>4</v>
      </c>
      <c r="E3328" s="174">
        <v>34.119999999999997</v>
      </c>
      <c r="F3328" s="174">
        <v>2.1</v>
      </c>
      <c r="G3328" s="174">
        <v>36.22</v>
      </c>
    </row>
    <row r="3329" spans="1:7" ht="12.75" x14ac:dyDescent="0.2">
      <c r="A3329" s="172" t="s">
        <v>7536</v>
      </c>
      <c r="B3329" s="172"/>
      <c r="C3329" s="173" t="s">
        <v>2883</v>
      </c>
      <c r="D3329" s="172" t="s">
        <v>4</v>
      </c>
      <c r="E3329" s="174">
        <v>38.03</v>
      </c>
      <c r="F3329" s="174">
        <v>28.29</v>
      </c>
      <c r="G3329" s="174">
        <v>66.319999999999993</v>
      </c>
    </row>
    <row r="3330" spans="1:7" ht="12.75" x14ac:dyDescent="0.2">
      <c r="A3330" s="172" t="s">
        <v>7537</v>
      </c>
      <c r="B3330" s="172"/>
      <c r="C3330" s="173" t="s">
        <v>2884</v>
      </c>
      <c r="D3330" s="172" t="s">
        <v>4</v>
      </c>
      <c r="E3330" s="174">
        <v>98.83</v>
      </c>
      <c r="F3330" s="174">
        <v>15.71</v>
      </c>
      <c r="G3330" s="174">
        <v>114.54</v>
      </c>
    </row>
    <row r="3331" spans="1:7" ht="12.75" x14ac:dyDescent="0.2">
      <c r="A3331" s="172" t="s">
        <v>7538</v>
      </c>
      <c r="B3331" s="172"/>
      <c r="C3331" s="173" t="s">
        <v>2885</v>
      </c>
      <c r="D3331" s="172" t="s">
        <v>4</v>
      </c>
      <c r="E3331" s="174">
        <v>117.76</v>
      </c>
      <c r="F3331" s="174">
        <v>15.71</v>
      </c>
      <c r="G3331" s="174">
        <v>133.47</v>
      </c>
    </row>
    <row r="3332" spans="1:7" ht="12.75" x14ac:dyDescent="0.2">
      <c r="A3332" s="172" t="s">
        <v>7539</v>
      </c>
      <c r="B3332" s="172"/>
      <c r="C3332" s="173" t="s">
        <v>2886</v>
      </c>
      <c r="D3332" s="172" t="s">
        <v>4</v>
      </c>
      <c r="E3332" s="174">
        <v>28.9</v>
      </c>
      <c r="F3332" s="174">
        <v>3.79</v>
      </c>
      <c r="G3332" s="174">
        <v>32.69</v>
      </c>
    </row>
    <row r="3333" spans="1:7" ht="12.75" x14ac:dyDescent="0.2">
      <c r="A3333" s="172" t="s">
        <v>7540</v>
      </c>
      <c r="B3333" s="172"/>
      <c r="C3333" s="173" t="s">
        <v>2887</v>
      </c>
      <c r="D3333" s="172" t="s">
        <v>4</v>
      </c>
      <c r="E3333" s="174">
        <v>13.21</v>
      </c>
      <c r="F3333" s="174">
        <v>12.58</v>
      </c>
      <c r="G3333" s="174">
        <v>25.79</v>
      </c>
    </row>
    <row r="3334" spans="1:7" ht="12.75" x14ac:dyDescent="0.2">
      <c r="A3334" s="172" t="s">
        <v>7541</v>
      </c>
      <c r="B3334" s="172"/>
      <c r="C3334" s="173" t="s">
        <v>2888</v>
      </c>
      <c r="D3334" s="172" t="s">
        <v>4</v>
      </c>
      <c r="E3334" s="174">
        <v>13.44</v>
      </c>
      <c r="F3334" s="174">
        <v>12.58</v>
      </c>
      <c r="G3334" s="174">
        <v>26.02</v>
      </c>
    </row>
    <row r="3335" spans="1:7" ht="12.75" x14ac:dyDescent="0.2">
      <c r="A3335" s="172" t="s">
        <v>7542</v>
      </c>
      <c r="B3335" s="172"/>
      <c r="C3335" s="173" t="s">
        <v>2889</v>
      </c>
      <c r="D3335" s="172" t="s">
        <v>4</v>
      </c>
      <c r="E3335" s="174">
        <v>28.3</v>
      </c>
      <c r="F3335" s="174">
        <v>1.86</v>
      </c>
      <c r="G3335" s="174">
        <v>30.16</v>
      </c>
    </row>
    <row r="3336" spans="1:7" ht="12.75" x14ac:dyDescent="0.2">
      <c r="A3336" s="172" t="s">
        <v>7543</v>
      </c>
      <c r="B3336" s="172"/>
      <c r="C3336" s="173" t="s">
        <v>2890</v>
      </c>
      <c r="D3336" s="172" t="s">
        <v>4</v>
      </c>
      <c r="E3336" s="174">
        <v>3.75</v>
      </c>
      <c r="F3336" s="174">
        <v>5.33</v>
      </c>
      <c r="G3336" s="174">
        <v>9.08</v>
      </c>
    </row>
    <row r="3337" spans="1:7" ht="12.75" x14ac:dyDescent="0.2">
      <c r="A3337" s="172" t="s">
        <v>7544</v>
      </c>
      <c r="B3337" s="172"/>
      <c r="C3337" s="173" t="s">
        <v>2891</v>
      </c>
      <c r="D3337" s="172" t="s">
        <v>4</v>
      </c>
      <c r="E3337" s="174">
        <v>278.79000000000002</v>
      </c>
      <c r="F3337" s="174">
        <v>21.9</v>
      </c>
      <c r="G3337" s="174">
        <v>300.69</v>
      </c>
    </row>
    <row r="3338" spans="1:7" ht="12.75" x14ac:dyDescent="0.2">
      <c r="A3338" s="172" t="s">
        <v>7545</v>
      </c>
      <c r="B3338" s="172"/>
      <c r="C3338" s="173" t="s">
        <v>2892</v>
      </c>
      <c r="D3338" s="172" t="s">
        <v>4</v>
      </c>
      <c r="E3338" s="174">
        <v>3.08</v>
      </c>
      <c r="F3338" s="174">
        <v>1.23</v>
      </c>
      <c r="G3338" s="174">
        <v>4.3099999999999996</v>
      </c>
    </row>
    <row r="3339" spans="1:7" ht="12.75" x14ac:dyDescent="0.2">
      <c r="A3339" s="172" t="s">
        <v>7546</v>
      </c>
      <c r="B3339" s="172"/>
      <c r="C3339" s="173" t="s">
        <v>2893</v>
      </c>
      <c r="D3339" s="172" t="s">
        <v>4</v>
      </c>
      <c r="E3339" s="174">
        <v>35.54</v>
      </c>
      <c r="F3339" s="174">
        <v>1.27</v>
      </c>
      <c r="G3339" s="174">
        <v>36.81</v>
      </c>
    </row>
    <row r="3340" spans="1:7" ht="12.75" x14ac:dyDescent="0.2">
      <c r="A3340" s="172" t="s">
        <v>7547</v>
      </c>
      <c r="B3340" s="172"/>
      <c r="C3340" s="173" t="s">
        <v>2894</v>
      </c>
      <c r="D3340" s="172" t="s">
        <v>4</v>
      </c>
      <c r="E3340" s="174">
        <v>53.11</v>
      </c>
      <c r="F3340" s="174">
        <v>6.29</v>
      </c>
      <c r="G3340" s="174">
        <v>59.4</v>
      </c>
    </row>
    <row r="3341" spans="1:7" ht="12.75" x14ac:dyDescent="0.2">
      <c r="A3341" s="172" t="s">
        <v>7548</v>
      </c>
      <c r="B3341" s="172"/>
      <c r="C3341" s="173" t="s">
        <v>2895</v>
      </c>
      <c r="D3341" s="172" t="s">
        <v>4</v>
      </c>
      <c r="E3341" s="174">
        <v>25.45</v>
      </c>
      <c r="F3341" s="174">
        <v>6.29</v>
      </c>
      <c r="G3341" s="174">
        <v>31.74</v>
      </c>
    </row>
    <row r="3342" spans="1:7" ht="25.5" x14ac:dyDescent="0.2">
      <c r="A3342" s="172" t="s">
        <v>7549</v>
      </c>
      <c r="B3342" s="172"/>
      <c r="C3342" s="173" t="s">
        <v>2896</v>
      </c>
      <c r="D3342" s="172" t="s">
        <v>51</v>
      </c>
      <c r="E3342" s="174">
        <v>15.85</v>
      </c>
      <c r="F3342" s="174">
        <v>34.549999999999997</v>
      </c>
      <c r="G3342" s="174">
        <v>50.4</v>
      </c>
    </row>
    <row r="3343" spans="1:7" x14ac:dyDescent="0.25">
      <c r="A3343" s="163" t="s">
        <v>2897</v>
      </c>
      <c r="B3343" s="164" t="s">
        <v>2898</v>
      </c>
      <c r="C3343" s="165"/>
      <c r="D3343" s="166"/>
      <c r="E3343" s="166"/>
      <c r="F3343" s="166"/>
      <c r="G3343" s="166"/>
    </row>
    <row r="3344" spans="1:7" x14ac:dyDescent="0.25">
      <c r="A3344" s="167" t="s">
        <v>7550</v>
      </c>
      <c r="B3344" s="168" t="s">
        <v>2899</v>
      </c>
      <c r="C3344" s="169"/>
      <c r="D3344" s="170"/>
      <c r="E3344" s="171"/>
      <c r="F3344" s="171"/>
      <c r="G3344" s="171"/>
    </row>
    <row r="3345" spans="1:7" ht="25.5" x14ac:dyDescent="0.2">
      <c r="A3345" s="172" t="s">
        <v>7551</v>
      </c>
      <c r="B3345" s="172"/>
      <c r="C3345" s="173" t="s">
        <v>2900</v>
      </c>
      <c r="D3345" s="172" t="s">
        <v>4</v>
      </c>
      <c r="E3345" s="174">
        <v>495.32</v>
      </c>
      <c r="F3345" s="174">
        <v>381.6</v>
      </c>
      <c r="G3345" s="174">
        <v>876.92</v>
      </c>
    </row>
    <row r="3346" spans="1:7" ht="25.5" x14ac:dyDescent="0.2">
      <c r="A3346" s="172" t="s">
        <v>7552</v>
      </c>
      <c r="B3346" s="172"/>
      <c r="C3346" s="173" t="s">
        <v>2902</v>
      </c>
      <c r="D3346" s="172" t="s">
        <v>4</v>
      </c>
      <c r="E3346" s="174">
        <v>520.89</v>
      </c>
      <c r="F3346" s="174">
        <v>381.6</v>
      </c>
      <c r="G3346" s="174">
        <v>902.49</v>
      </c>
    </row>
    <row r="3347" spans="1:7" ht="25.5" x14ac:dyDescent="0.2">
      <c r="A3347" s="172" t="s">
        <v>7553</v>
      </c>
      <c r="B3347" s="172"/>
      <c r="C3347" s="173" t="s">
        <v>2904</v>
      </c>
      <c r="D3347" s="172" t="s">
        <v>4</v>
      </c>
      <c r="E3347" s="174">
        <v>1506.5</v>
      </c>
      <c r="F3347" s="174">
        <v>668.4</v>
      </c>
      <c r="G3347" s="174">
        <v>2174.9</v>
      </c>
    </row>
    <row r="3348" spans="1:7" ht="25.5" x14ac:dyDescent="0.2">
      <c r="A3348" s="172" t="s">
        <v>7554</v>
      </c>
      <c r="B3348" s="172"/>
      <c r="C3348" s="173" t="s">
        <v>2903</v>
      </c>
      <c r="D3348" s="172" t="s">
        <v>4</v>
      </c>
      <c r="E3348" s="174">
        <v>1580.9</v>
      </c>
      <c r="F3348" s="174">
        <v>668.4</v>
      </c>
      <c r="G3348" s="174">
        <v>2249.3000000000002</v>
      </c>
    </row>
    <row r="3349" spans="1:7" ht="25.5" x14ac:dyDescent="0.2">
      <c r="A3349" s="172" t="s">
        <v>7555</v>
      </c>
      <c r="B3349" s="172"/>
      <c r="C3349" s="173" t="s">
        <v>2905</v>
      </c>
      <c r="D3349" s="172" t="s">
        <v>4</v>
      </c>
      <c r="E3349" s="174">
        <v>1742.02</v>
      </c>
      <c r="F3349" s="174">
        <v>668.4</v>
      </c>
      <c r="G3349" s="174">
        <v>2410.42</v>
      </c>
    </row>
    <row r="3350" spans="1:7" ht="25.5" x14ac:dyDescent="0.2">
      <c r="A3350" s="172" t="s">
        <v>7556</v>
      </c>
      <c r="B3350" s="172"/>
      <c r="C3350" s="173" t="s">
        <v>2901</v>
      </c>
      <c r="D3350" s="172" t="s">
        <v>4</v>
      </c>
      <c r="E3350" s="174">
        <v>1926.35</v>
      </c>
      <c r="F3350" s="174">
        <v>668.4</v>
      </c>
      <c r="G3350" s="174">
        <v>2594.75</v>
      </c>
    </row>
    <row r="3351" spans="1:7" x14ac:dyDescent="0.25">
      <c r="A3351" s="167" t="s">
        <v>7557</v>
      </c>
      <c r="B3351" s="168" t="s">
        <v>2906</v>
      </c>
      <c r="C3351" s="169"/>
      <c r="D3351" s="170"/>
      <c r="E3351" s="171"/>
      <c r="F3351" s="171"/>
      <c r="G3351" s="171"/>
    </row>
    <row r="3352" spans="1:7" ht="25.5" x14ac:dyDescent="0.2">
      <c r="A3352" s="172" t="s">
        <v>7558</v>
      </c>
      <c r="B3352" s="172"/>
      <c r="C3352" s="173" t="s">
        <v>2907</v>
      </c>
      <c r="D3352" s="172" t="s">
        <v>4</v>
      </c>
      <c r="E3352" s="174">
        <v>1101.9100000000001</v>
      </c>
      <c r="F3352" s="174">
        <v>482.24</v>
      </c>
      <c r="G3352" s="174">
        <v>1584.15</v>
      </c>
    </row>
    <row r="3353" spans="1:7" ht="25.5" x14ac:dyDescent="0.2">
      <c r="A3353" s="172" t="s">
        <v>7559</v>
      </c>
      <c r="B3353" s="172"/>
      <c r="C3353" s="173" t="s">
        <v>4047</v>
      </c>
      <c r="D3353" s="172" t="s">
        <v>4</v>
      </c>
      <c r="E3353" s="174">
        <v>2939.98</v>
      </c>
      <c r="F3353" s="174">
        <v>1036</v>
      </c>
      <c r="G3353" s="174">
        <v>3975.98</v>
      </c>
    </row>
    <row r="3354" spans="1:7" ht="25.5" x14ac:dyDescent="0.2">
      <c r="A3354" s="172" t="s">
        <v>7560</v>
      </c>
      <c r="B3354" s="172"/>
      <c r="C3354" s="173" t="s">
        <v>4048</v>
      </c>
      <c r="D3354" s="172" t="s">
        <v>4</v>
      </c>
      <c r="E3354" s="174">
        <v>5033.24</v>
      </c>
      <c r="F3354" s="174">
        <v>1365.57</v>
      </c>
      <c r="G3354" s="174">
        <v>6398.81</v>
      </c>
    </row>
    <row r="3355" spans="1:7" ht="25.5" x14ac:dyDescent="0.2">
      <c r="A3355" s="172" t="s">
        <v>7561</v>
      </c>
      <c r="B3355" s="172"/>
      <c r="C3355" s="173" t="s">
        <v>4049</v>
      </c>
      <c r="D3355" s="172" t="s">
        <v>4</v>
      </c>
      <c r="E3355" s="174">
        <v>7116.6</v>
      </c>
      <c r="F3355" s="174">
        <v>1655.54</v>
      </c>
      <c r="G3355" s="174">
        <v>8772.14</v>
      </c>
    </row>
    <row r="3356" spans="1:7" ht="12.75" x14ac:dyDescent="0.2">
      <c r="A3356" s="172" t="s">
        <v>7562</v>
      </c>
      <c r="B3356" s="172"/>
      <c r="C3356" s="173" t="s">
        <v>2908</v>
      </c>
      <c r="D3356" s="172" t="s">
        <v>4</v>
      </c>
      <c r="E3356" s="174">
        <v>354.38</v>
      </c>
      <c r="F3356" s="174">
        <v>328.75</v>
      </c>
      <c r="G3356" s="174">
        <v>683.13</v>
      </c>
    </row>
    <row r="3357" spans="1:7" x14ac:dyDescent="0.25">
      <c r="A3357" s="167" t="s">
        <v>7563</v>
      </c>
      <c r="B3357" s="168" t="s">
        <v>2909</v>
      </c>
      <c r="C3357" s="169"/>
      <c r="D3357" s="170"/>
      <c r="E3357" s="171"/>
      <c r="F3357" s="171"/>
      <c r="G3357" s="171"/>
    </row>
    <row r="3358" spans="1:7" ht="12.75" x14ac:dyDescent="0.2">
      <c r="A3358" s="172" t="s">
        <v>7564</v>
      </c>
      <c r="B3358" s="172"/>
      <c r="C3358" s="173" t="s">
        <v>2910</v>
      </c>
      <c r="D3358" s="172" t="s">
        <v>4</v>
      </c>
      <c r="E3358" s="174">
        <v>2015.51</v>
      </c>
      <c r="F3358" s="174">
        <v>23.57</v>
      </c>
      <c r="G3358" s="174">
        <v>2039.08</v>
      </c>
    </row>
    <row r="3359" spans="1:7" ht="12.75" x14ac:dyDescent="0.2">
      <c r="A3359" s="172" t="s">
        <v>7565</v>
      </c>
      <c r="B3359" s="172"/>
      <c r="C3359" s="173" t="s">
        <v>2911</v>
      </c>
      <c r="D3359" s="172" t="s">
        <v>4</v>
      </c>
      <c r="E3359" s="174">
        <v>2646.2</v>
      </c>
      <c r="F3359" s="174">
        <v>23.57</v>
      </c>
      <c r="G3359" s="174">
        <v>2669.77</v>
      </c>
    </row>
    <row r="3360" spans="1:7" ht="12.75" x14ac:dyDescent="0.2">
      <c r="A3360" s="172" t="s">
        <v>7566</v>
      </c>
      <c r="B3360" s="172"/>
      <c r="C3360" s="173" t="s">
        <v>2912</v>
      </c>
      <c r="D3360" s="172" t="s">
        <v>4</v>
      </c>
      <c r="E3360" s="174">
        <v>3131.08</v>
      </c>
      <c r="F3360" s="174">
        <v>23.57</v>
      </c>
      <c r="G3360" s="174">
        <v>3154.65</v>
      </c>
    </row>
    <row r="3361" spans="1:7" ht="12.75" x14ac:dyDescent="0.2">
      <c r="A3361" s="172" t="s">
        <v>7567</v>
      </c>
      <c r="B3361" s="172"/>
      <c r="C3361" s="173" t="s">
        <v>2913</v>
      </c>
      <c r="D3361" s="172" t="s">
        <v>4</v>
      </c>
      <c r="E3361" s="174">
        <v>4561.05</v>
      </c>
      <c r="F3361" s="174">
        <v>23.57</v>
      </c>
      <c r="G3361" s="174">
        <v>4584.62</v>
      </c>
    </row>
    <row r="3362" spans="1:7" ht="12.75" x14ac:dyDescent="0.2">
      <c r="A3362" s="172" t="s">
        <v>7568</v>
      </c>
      <c r="B3362" s="172"/>
      <c r="C3362" s="173" t="s">
        <v>2914</v>
      </c>
      <c r="D3362" s="172" t="s">
        <v>4</v>
      </c>
      <c r="E3362" s="174">
        <v>409.99</v>
      </c>
      <c r="F3362" s="174">
        <v>37.71</v>
      </c>
      <c r="G3362" s="174">
        <v>447.7</v>
      </c>
    </row>
    <row r="3363" spans="1:7" ht="25.5" x14ac:dyDescent="0.2">
      <c r="A3363" s="172" t="s">
        <v>7569</v>
      </c>
      <c r="B3363" s="172"/>
      <c r="C3363" s="173" t="s">
        <v>2915</v>
      </c>
      <c r="D3363" s="172" t="s">
        <v>4</v>
      </c>
      <c r="E3363" s="174">
        <v>702.32</v>
      </c>
      <c r="F3363" s="174">
        <v>37.71</v>
      </c>
      <c r="G3363" s="174">
        <v>740.03</v>
      </c>
    </row>
    <row r="3364" spans="1:7" ht="12.75" x14ac:dyDescent="0.2">
      <c r="A3364" s="172" t="s">
        <v>7570</v>
      </c>
      <c r="B3364" s="172"/>
      <c r="C3364" s="173" t="s">
        <v>2916</v>
      </c>
      <c r="D3364" s="172" t="s">
        <v>4</v>
      </c>
      <c r="E3364" s="174">
        <v>997.31</v>
      </c>
      <c r="F3364" s="174">
        <v>23.57</v>
      </c>
      <c r="G3364" s="174">
        <v>1020.88</v>
      </c>
    </row>
    <row r="3365" spans="1:7" ht="12.75" x14ac:dyDescent="0.2">
      <c r="A3365" s="172" t="s">
        <v>7571</v>
      </c>
      <c r="B3365" s="172"/>
      <c r="C3365" s="173" t="s">
        <v>2917</v>
      </c>
      <c r="D3365" s="172" t="s">
        <v>4</v>
      </c>
      <c r="E3365" s="174">
        <v>1483.16</v>
      </c>
      <c r="F3365" s="174">
        <v>23.57</v>
      </c>
      <c r="G3365" s="174">
        <v>1506.73</v>
      </c>
    </row>
    <row r="3366" spans="1:7" ht="12.75" x14ac:dyDescent="0.2">
      <c r="A3366" s="172" t="s">
        <v>7572</v>
      </c>
      <c r="B3366" s="172"/>
      <c r="C3366" s="173" t="s">
        <v>2918</v>
      </c>
      <c r="D3366" s="172" t="s">
        <v>4</v>
      </c>
      <c r="E3366" s="174">
        <v>1827.25</v>
      </c>
      <c r="F3366" s="174">
        <v>23.57</v>
      </c>
      <c r="G3366" s="174">
        <v>1850.82</v>
      </c>
    </row>
    <row r="3367" spans="1:7" ht="12.75" x14ac:dyDescent="0.2">
      <c r="A3367" s="172" t="s">
        <v>7573</v>
      </c>
      <c r="B3367" s="172"/>
      <c r="C3367" s="173" t="s">
        <v>2919</v>
      </c>
      <c r="D3367" s="172" t="s">
        <v>4</v>
      </c>
      <c r="E3367" s="174">
        <v>3364.11</v>
      </c>
      <c r="F3367" s="174">
        <v>23.57</v>
      </c>
      <c r="G3367" s="174">
        <v>3387.68</v>
      </c>
    </row>
    <row r="3368" spans="1:7" x14ac:dyDescent="0.25">
      <c r="A3368" s="167" t="s">
        <v>7574</v>
      </c>
      <c r="B3368" s="168" t="s">
        <v>2920</v>
      </c>
      <c r="C3368" s="169"/>
      <c r="D3368" s="170"/>
      <c r="E3368" s="171"/>
      <c r="F3368" s="171"/>
      <c r="G3368" s="171"/>
    </row>
    <row r="3369" spans="1:7" ht="12.75" x14ac:dyDescent="0.2">
      <c r="A3369" s="172" t="s">
        <v>7575</v>
      </c>
      <c r="B3369" s="172"/>
      <c r="C3369" s="173" t="s">
        <v>4050</v>
      </c>
      <c r="D3369" s="172" t="s">
        <v>4</v>
      </c>
      <c r="E3369" s="174">
        <v>711.7</v>
      </c>
      <c r="F3369" s="174">
        <v>0</v>
      </c>
      <c r="G3369" s="174">
        <v>711.7</v>
      </c>
    </row>
    <row r="3370" spans="1:7" x14ac:dyDescent="0.25">
      <c r="A3370" s="163" t="s">
        <v>2921</v>
      </c>
      <c r="B3370" s="164" t="s">
        <v>7576</v>
      </c>
      <c r="C3370" s="165"/>
      <c r="D3370" s="166"/>
      <c r="E3370" s="166"/>
      <c r="F3370" s="166"/>
      <c r="G3370" s="166"/>
    </row>
    <row r="3371" spans="1:7" x14ac:dyDescent="0.25">
      <c r="A3371" s="167" t="s">
        <v>7577</v>
      </c>
      <c r="B3371" s="168" t="s">
        <v>19461</v>
      </c>
      <c r="C3371" s="169"/>
      <c r="D3371" s="170"/>
      <c r="E3371" s="171"/>
      <c r="F3371" s="171"/>
      <c r="G3371" s="171"/>
    </row>
    <row r="3372" spans="1:7" ht="25.5" x14ac:dyDescent="0.2">
      <c r="A3372" s="172" t="s">
        <v>7578</v>
      </c>
      <c r="B3372" s="172"/>
      <c r="C3372" s="173" t="s">
        <v>2922</v>
      </c>
      <c r="D3372" s="172" t="s">
        <v>51</v>
      </c>
      <c r="E3372" s="174">
        <v>2.93</v>
      </c>
      <c r="F3372" s="174">
        <v>15.71</v>
      </c>
      <c r="G3372" s="174">
        <v>18.64</v>
      </c>
    </row>
    <row r="3373" spans="1:7" ht="25.5" x14ac:dyDescent="0.2">
      <c r="A3373" s="172" t="s">
        <v>7579</v>
      </c>
      <c r="B3373" s="172"/>
      <c r="C3373" s="173" t="s">
        <v>2923</v>
      </c>
      <c r="D3373" s="172" t="s">
        <v>51</v>
      </c>
      <c r="E3373" s="174">
        <v>3.49</v>
      </c>
      <c r="F3373" s="174">
        <v>15.71</v>
      </c>
      <c r="G3373" s="174">
        <v>19.2</v>
      </c>
    </row>
    <row r="3374" spans="1:7" ht="25.5" x14ac:dyDescent="0.2">
      <c r="A3374" s="172" t="s">
        <v>7580</v>
      </c>
      <c r="B3374" s="172"/>
      <c r="C3374" s="173" t="s">
        <v>2924</v>
      </c>
      <c r="D3374" s="172" t="s">
        <v>51</v>
      </c>
      <c r="E3374" s="174">
        <v>8.0500000000000007</v>
      </c>
      <c r="F3374" s="174">
        <v>15.71</v>
      </c>
      <c r="G3374" s="174">
        <v>23.76</v>
      </c>
    </row>
    <row r="3375" spans="1:7" ht="25.5" x14ac:dyDescent="0.2">
      <c r="A3375" s="172" t="s">
        <v>7581</v>
      </c>
      <c r="B3375" s="172"/>
      <c r="C3375" s="173" t="s">
        <v>2925</v>
      </c>
      <c r="D3375" s="172" t="s">
        <v>51</v>
      </c>
      <c r="E3375" s="174">
        <v>12.02</v>
      </c>
      <c r="F3375" s="174">
        <v>15.71</v>
      </c>
      <c r="G3375" s="174">
        <v>27.73</v>
      </c>
    </row>
    <row r="3376" spans="1:7" ht="25.5" x14ac:dyDescent="0.2">
      <c r="A3376" s="172" t="s">
        <v>7582</v>
      </c>
      <c r="B3376" s="172"/>
      <c r="C3376" s="173" t="s">
        <v>2926</v>
      </c>
      <c r="D3376" s="172" t="s">
        <v>51</v>
      </c>
      <c r="E3376" s="174">
        <v>11.86</v>
      </c>
      <c r="F3376" s="174">
        <v>18.84</v>
      </c>
      <c r="G3376" s="174">
        <v>30.7</v>
      </c>
    </row>
    <row r="3377" spans="1:7" ht="25.5" x14ac:dyDescent="0.2">
      <c r="A3377" s="172" t="s">
        <v>7583</v>
      </c>
      <c r="B3377" s="172"/>
      <c r="C3377" s="173" t="s">
        <v>2927</v>
      </c>
      <c r="D3377" s="172" t="s">
        <v>51</v>
      </c>
      <c r="E3377" s="174">
        <v>21.1</v>
      </c>
      <c r="F3377" s="174">
        <v>22</v>
      </c>
      <c r="G3377" s="174">
        <v>43.1</v>
      </c>
    </row>
    <row r="3378" spans="1:7" ht="25.5" x14ac:dyDescent="0.2">
      <c r="A3378" s="172" t="s">
        <v>7584</v>
      </c>
      <c r="B3378" s="172"/>
      <c r="C3378" s="173" t="s">
        <v>2928</v>
      </c>
      <c r="D3378" s="172" t="s">
        <v>51</v>
      </c>
      <c r="E3378" s="174">
        <v>30.43</v>
      </c>
      <c r="F3378" s="174">
        <v>28.29</v>
      </c>
      <c r="G3378" s="174">
        <v>58.72</v>
      </c>
    </row>
    <row r="3379" spans="1:7" ht="25.5" x14ac:dyDescent="0.2">
      <c r="A3379" s="172" t="s">
        <v>7585</v>
      </c>
      <c r="B3379" s="172"/>
      <c r="C3379" s="173" t="s">
        <v>2929</v>
      </c>
      <c r="D3379" s="172" t="s">
        <v>51</v>
      </c>
      <c r="E3379" s="174">
        <v>36.64</v>
      </c>
      <c r="F3379" s="174">
        <v>31.42</v>
      </c>
      <c r="G3379" s="174">
        <v>68.06</v>
      </c>
    </row>
    <row r="3380" spans="1:7" ht="25.5" x14ac:dyDescent="0.2">
      <c r="A3380" s="172" t="s">
        <v>7586</v>
      </c>
      <c r="B3380" s="172"/>
      <c r="C3380" s="173" t="s">
        <v>2930</v>
      </c>
      <c r="D3380" s="172" t="s">
        <v>51</v>
      </c>
      <c r="E3380" s="174">
        <v>71.16</v>
      </c>
      <c r="F3380" s="174">
        <v>34.549999999999997</v>
      </c>
      <c r="G3380" s="174">
        <v>105.71</v>
      </c>
    </row>
    <row r="3381" spans="1:7" x14ac:dyDescent="0.25">
      <c r="A3381" s="167" t="s">
        <v>7587</v>
      </c>
      <c r="B3381" s="168" t="s">
        <v>19462</v>
      </c>
      <c r="C3381" s="169"/>
      <c r="D3381" s="170"/>
      <c r="E3381" s="171"/>
      <c r="F3381" s="171"/>
      <c r="G3381" s="171"/>
    </row>
    <row r="3382" spans="1:7" ht="38.25" x14ac:dyDescent="0.2">
      <c r="A3382" s="172" t="s">
        <v>7588</v>
      </c>
      <c r="B3382" s="172"/>
      <c r="C3382" s="173" t="s">
        <v>2931</v>
      </c>
      <c r="D3382" s="172" t="s">
        <v>51</v>
      </c>
      <c r="E3382" s="174">
        <v>6.12</v>
      </c>
      <c r="F3382" s="174">
        <v>15.71</v>
      </c>
      <c r="G3382" s="174">
        <v>21.83</v>
      </c>
    </row>
    <row r="3383" spans="1:7" ht="38.25" x14ac:dyDescent="0.2">
      <c r="A3383" s="172" t="s">
        <v>7589</v>
      </c>
      <c r="B3383" s="172"/>
      <c r="C3383" s="173" t="s">
        <v>2932</v>
      </c>
      <c r="D3383" s="172" t="s">
        <v>51</v>
      </c>
      <c r="E3383" s="174">
        <v>9.0500000000000007</v>
      </c>
      <c r="F3383" s="174">
        <v>18.84</v>
      </c>
      <c r="G3383" s="174">
        <v>27.89</v>
      </c>
    </row>
    <row r="3384" spans="1:7" ht="38.25" x14ac:dyDescent="0.2">
      <c r="A3384" s="172" t="s">
        <v>7590</v>
      </c>
      <c r="B3384" s="172"/>
      <c r="C3384" s="173" t="s">
        <v>2933</v>
      </c>
      <c r="D3384" s="172" t="s">
        <v>51</v>
      </c>
      <c r="E3384" s="174">
        <v>14.8</v>
      </c>
      <c r="F3384" s="174">
        <v>28.29</v>
      </c>
      <c r="G3384" s="174">
        <v>43.09</v>
      </c>
    </row>
    <row r="3385" spans="1:7" ht="38.25" x14ac:dyDescent="0.2">
      <c r="A3385" s="172" t="s">
        <v>7591</v>
      </c>
      <c r="B3385" s="172"/>
      <c r="C3385" s="173" t="s">
        <v>2934</v>
      </c>
      <c r="D3385" s="172" t="s">
        <v>51</v>
      </c>
      <c r="E3385" s="174">
        <v>13.65</v>
      </c>
      <c r="F3385" s="174">
        <v>34.549999999999997</v>
      </c>
      <c r="G3385" s="174">
        <v>48.2</v>
      </c>
    </row>
    <row r="3386" spans="1:7" x14ac:dyDescent="0.25">
      <c r="A3386" s="167" t="s">
        <v>7592</v>
      </c>
      <c r="B3386" s="168" t="s">
        <v>19463</v>
      </c>
      <c r="C3386" s="169"/>
      <c r="D3386" s="170"/>
      <c r="E3386" s="171"/>
      <c r="F3386" s="171"/>
      <c r="G3386" s="171"/>
    </row>
    <row r="3387" spans="1:7" ht="38.25" x14ac:dyDescent="0.2">
      <c r="A3387" s="172" t="s">
        <v>7593</v>
      </c>
      <c r="B3387" s="172"/>
      <c r="C3387" s="173" t="s">
        <v>2939</v>
      </c>
      <c r="D3387" s="172" t="s">
        <v>51</v>
      </c>
      <c r="E3387" s="174">
        <v>13.03</v>
      </c>
      <c r="F3387" s="174">
        <v>18.84</v>
      </c>
      <c r="G3387" s="174">
        <v>31.87</v>
      </c>
    </row>
    <row r="3388" spans="1:7" ht="38.25" x14ac:dyDescent="0.2">
      <c r="A3388" s="172" t="s">
        <v>7594</v>
      </c>
      <c r="B3388" s="172"/>
      <c r="C3388" s="173" t="s">
        <v>2935</v>
      </c>
      <c r="D3388" s="172" t="s">
        <v>51</v>
      </c>
      <c r="E3388" s="174">
        <v>18.73</v>
      </c>
      <c r="F3388" s="174">
        <v>28.29</v>
      </c>
      <c r="G3388" s="174">
        <v>47.02</v>
      </c>
    </row>
    <row r="3389" spans="1:7" ht="38.25" x14ac:dyDescent="0.2">
      <c r="A3389" s="172" t="s">
        <v>7595</v>
      </c>
      <c r="B3389" s="172"/>
      <c r="C3389" s="173" t="s">
        <v>2936</v>
      </c>
      <c r="D3389" s="172" t="s">
        <v>51</v>
      </c>
      <c r="E3389" s="174">
        <v>26.41</v>
      </c>
      <c r="F3389" s="174">
        <v>34.549999999999997</v>
      </c>
      <c r="G3389" s="174">
        <v>60.96</v>
      </c>
    </row>
    <row r="3390" spans="1:7" ht="38.25" x14ac:dyDescent="0.2">
      <c r="A3390" s="172" t="s">
        <v>7596</v>
      </c>
      <c r="B3390" s="172"/>
      <c r="C3390" s="173" t="s">
        <v>2937</v>
      </c>
      <c r="D3390" s="172" t="s">
        <v>51</v>
      </c>
      <c r="E3390" s="174">
        <v>63.34</v>
      </c>
      <c r="F3390" s="174">
        <v>34.549999999999997</v>
      </c>
      <c r="G3390" s="174">
        <v>97.89</v>
      </c>
    </row>
    <row r="3391" spans="1:7" ht="38.25" x14ac:dyDescent="0.2">
      <c r="A3391" s="172" t="s">
        <v>7597</v>
      </c>
      <c r="B3391" s="172"/>
      <c r="C3391" s="173" t="s">
        <v>2938</v>
      </c>
      <c r="D3391" s="172" t="s">
        <v>51</v>
      </c>
      <c r="E3391" s="174">
        <v>11.12</v>
      </c>
      <c r="F3391" s="174">
        <v>15.71</v>
      </c>
      <c r="G3391" s="174">
        <v>26.83</v>
      </c>
    </row>
    <row r="3392" spans="1:7" x14ac:dyDescent="0.25">
      <c r="A3392" s="167" t="s">
        <v>7598</v>
      </c>
      <c r="B3392" s="168" t="s">
        <v>19464</v>
      </c>
      <c r="C3392" s="169"/>
      <c r="D3392" s="170"/>
      <c r="E3392" s="171"/>
      <c r="F3392" s="171"/>
      <c r="G3392" s="171"/>
    </row>
    <row r="3393" spans="1:7" ht="25.5" x14ac:dyDescent="0.2">
      <c r="A3393" s="172" t="s">
        <v>7599</v>
      </c>
      <c r="B3393" s="172"/>
      <c r="C3393" s="173" t="s">
        <v>2940</v>
      </c>
      <c r="D3393" s="172" t="s">
        <v>51</v>
      </c>
      <c r="E3393" s="174">
        <v>11.16</v>
      </c>
      <c r="F3393" s="174">
        <v>10.95</v>
      </c>
      <c r="G3393" s="174">
        <v>22.11</v>
      </c>
    </row>
    <row r="3394" spans="1:7" ht="25.5" x14ac:dyDescent="0.2">
      <c r="A3394" s="172" t="s">
        <v>7600</v>
      </c>
      <c r="B3394" s="172"/>
      <c r="C3394" s="173" t="s">
        <v>2941</v>
      </c>
      <c r="D3394" s="172" t="s">
        <v>51</v>
      </c>
      <c r="E3394" s="174">
        <v>21.46</v>
      </c>
      <c r="F3394" s="174">
        <v>10.95</v>
      </c>
      <c r="G3394" s="174">
        <v>32.409999999999997</v>
      </c>
    </row>
    <row r="3395" spans="1:7" ht="25.5" x14ac:dyDescent="0.2">
      <c r="A3395" s="172" t="s">
        <v>7601</v>
      </c>
      <c r="B3395" s="172"/>
      <c r="C3395" s="173" t="s">
        <v>2942</v>
      </c>
      <c r="D3395" s="172" t="s">
        <v>51</v>
      </c>
      <c r="E3395" s="174">
        <v>39.57</v>
      </c>
      <c r="F3395" s="174">
        <v>10.95</v>
      </c>
      <c r="G3395" s="174">
        <v>50.52</v>
      </c>
    </row>
    <row r="3396" spans="1:7" ht="25.5" x14ac:dyDescent="0.2">
      <c r="A3396" s="172" t="s">
        <v>7602</v>
      </c>
      <c r="B3396" s="172"/>
      <c r="C3396" s="173" t="s">
        <v>2943</v>
      </c>
      <c r="D3396" s="172" t="s">
        <v>51</v>
      </c>
      <c r="E3396" s="174">
        <v>48.16</v>
      </c>
      <c r="F3396" s="174">
        <v>10.95</v>
      </c>
      <c r="G3396" s="174">
        <v>59.11</v>
      </c>
    </row>
    <row r="3397" spans="1:7" ht="25.5" x14ac:dyDescent="0.2">
      <c r="A3397" s="172" t="s">
        <v>7603</v>
      </c>
      <c r="B3397" s="172"/>
      <c r="C3397" s="173" t="s">
        <v>2944</v>
      </c>
      <c r="D3397" s="172" t="s">
        <v>51</v>
      </c>
      <c r="E3397" s="174">
        <v>95.83</v>
      </c>
      <c r="F3397" s="174">
        <v>10.95</v>
      </c>
      <c r="G3397" s="174">
        <v>106.78</v>
      </c>
    </row>
    <row r="3398" spans="1:7" ht="25.5" x14ac:dyDescent="0.2">
      <c r="A3398" s="172" t="s">
        <v>7604</v>
      </c>
      <c r="B3398" s="172"/>
      <c r="C3398" s="173" t="s">
        <v>2945</v>
      </c>
      <c r="D3398" s="172" t="s">
        <v>51</v>
      </c>
      <c r="E3398" s="174">
        <v>151.62</v>
      </c>
      <c r="F3398" s="174">
        <v>21.9</v>
      </c>
      <c r="G3398" s="174">
        <v>173.52</v>
      </c>
    </row>
    <row r="3399" spans="1:7" ht="25.5" x14ac:dyDescent="0.2">
      <c r="A3399" s="172" t="s">
        <v>7605</v>
      </c>
      <c r="B3399" s="172"/>
      <c r="C3399" s="173" t="s">
        <v>2946</v>
      </c>
      <c r="D3399" s="172" t="s">
        <v>51</v>
      </c>
      <c r="E3399" s="174">
        <v>236.82</v>
      </c>
      <c r="F3399" s="174">
        <v>21.9</v>
      </c>
      <c r="G3399" s="174">
        <v>258.72000000000003</v>
      </c>
    </row>
    <row r="3400" spans="1:7" ht="25.5" x14ac:dyDescent="0.2">
      <c r="A3400" s="172" t="s">
        <v>7606</v>
      </c>
      <c r="B3400" s="172"/>
      <c r="C3400" s="173" t="s">
        <v>2947</v>
      </c>
      <c r="D3400" s="172" t="s">
        <v>51</v>
      </c>
      <c r="E3400" s="174">
        <v>332.79</v>
      </c>
      <c r="F3400" s="174">
        <v>21.9</v>
      </c>
      <c r="G3400" s="174">
        <v>354.69</v>
      </c>
    </row>
    <row r="3401" spans="1:7" x14ac:dyDescent="0.25">
      <c r="A3401" s="167" t="s">
        <v>7607</v>
      </c>
      <c r="B3401" s="168" t="s">
        <v>19465</v>
      </c>
      <c r="C3401" s="169"/>
      <c r="D3401" s="170"/>
      <c r="E3401" s="171"/>
      <c r="F3401" s="171"/>
      <c r="G3401" s="171"/>
    </row>
    <row r="3402" spans="1:7" ht="25.5" x14ac:dyDescent="0.2">
      <c r="A3402" s="172" t="s">
        <v>7608</v>
      </c>
      <c r="B3402" s="172"/>
      <c r="C3402" s="173" t="s">
        <v>7609</v>
      </c>
      <c r="D3402" s="172" t="s">
        <v>51</v>
      </c>
      <c r="E3402" s="174">
        <v>14.35</v>
      </c>
      <c r="F3402" s="174">
        <v>10.95</v>
      </c>
      <c r="G3402" s="174">
        <v>25.3</v>
      </c>
    </row>
    <row r="3403" spans="1:7" ht="25.5" x14ac:dyDescent="0.2">
      <c r="A3403" s="172" t="s">
        <v>7610</v>
      </c>
      <c r="B3403" s="172"/>
      <c r="C3403" s="173" t="s">
        <v>7611</v>
      </c>
      <c r="D3403" s="172" t="s">
        <v>51</v>
      </c>
      <c r="E3403" s="174">
        <v>30.94</v>
      </c>
      <c r="F3403" s="174">
        <v>10.95</v>
      </c>
      <c r="G3403" s="174">
        <v>41.89</v>
      </c>
    </row>
    <row r="3404" spans="1:7" ht="25.5" x14ac:dyDescent="0.2">
      <c r="A3404" s="172" t="s">
        <v>7612</v>
      </c>
      <c r="B3404" s="172"/>
      <c r="C3404" s="173" t="s">
        <v>7613</v>
      </c>
      <c r="D3404" s="172" t="s">
        <v>51</v>
      </c>
      <c r="E3404" s="174">
        <v>49.12</v>
      </c>
      <c r="F3404" s="174">
        <v>21.9</v>
      </c>
      <c r="G3404" s="174">
        <v>71.02</v>
      </c>
    </row>
    <row r="3405" spans="1:7" ht="25.5" x14ac:dyDescent="0.2">
      <c r="A3405" s="172" t="s">
        <v>7614</v>
      </c>
      <c r="B3405" s="172"/>
      <c r="C3405" s="173" t="s">
        <v>7615</v>
      </c>
      <c r="D3405" s="172" t="s">
        <v>51</v>
      </c>
      <c r="E3405" s="174">
        <v>82.4</v>
      </c>
      <c r="F3405" s="174">
        <v>21.9</v>
      </c>
      <c r="G3405" s="174">
        <v>104.3</v>
      </c>
    </row>
    <row r="3406" spans="1:7" ht="25.5" x14ac:dyDescent="0.2">
      <c r="A3406" s="172" t="s">
        <v>7616</v>
      </c>
      <c r="B3406" s="172"/>
      <c r="C3406" s="173" t="s">
        <v>7617</v>
      </c>
      <c r="D3406" s="172" t="s">
        <v>51</v>
      </c>
      <c r="E3406" s="174">
        <v>132.31</v>
      </c>
      <c r="F3406" s="174">
        <v>21.9</v>
      </c>
      <c r="G3406" s="174">
        <v>154.21</v>
      </c>
    </row>
    <row r="3407" spans="1:7" ht="25.5" x14ac:dyDescent="0.2">
      <c r="A3407" s="172" t="s">
        <v>7618</v>
      </c>
      <c r="B3407" s="172"/>
      <c r="C3407" s="173" t="s">
        <v>7619</v>
      </c>
      <c r="D3407" s="172" t="s">
        <v>51</v>
      </c>
      <c r="E3407" s="174">
        <v>209.03</v>
      </c>
      <c r="F3407" s="174">
        <v>21.9</v>
      </c>
      <c r="G3407" s="174">
        <v>230.93</v>
      </c>
    </row>
    <row r="3408" spans="1:7" ht="25.5" x14ac:dyDescent="0.2">
      <c r="A3408" s="172" t="s">
        <v>7620</v>
      </c>
      <c r="B3408" s="172"/>
      <c r="C3408" s="173" t="s">
        <v>7621</v>
      </c>
      <c r="D3408" s="172" t="s">
        <v>51</v>
      </c>
      <c r="E3408" s="174">
        <v>258.08</v>
      </c>
      <c r="F3408" s="174">
        <v>21.9</v>
      </c>
      <c r="G3408" s="174">
        <v>279.98</v>
      </c>
    </row>
    <row r="3409" spans="1:7" x14ac:dyDescent="0.25">
      <c r="A3409" s="167" t="s">
        <v>7622</v>
      </c>
      <c r="B3409" s="168" t="s">
        <v>19466</v>
      </c>
      <c r="C3409" s="169"/>
      <c r="D3409" s="170"/>
      <c r="E3409" s="171"/>
      <c r="F3409" s="171"/>
      <c r="G3409" s="171"/>
    </row>
    <row r="3410" spans="1:7" ht="12.75" x14ac:dyDescent="0.2">
      <c r="A3410" s="172" t="s">
        <v>7623</v>
      </c>
      <c r="B3410" s="172"/>
      <c r="C3410" s="173" t="s">
        <v>19467</v>
      </c>
      <c r="D3410" s="172" t="s">
        <v>51</v>
      </c>
      <c r="E3410" s="174">
        <v>18.86</v>
      </c>
      <c r="F3410" s="174">
        <v>31.42</v>
      </c>
      <c r="G3410" s="174">
        <v>50.28</v>
      </c>
    </row>
    <row r="3411" spans="1:7" ht="12.75" x14ac:dyDescent="0.2">
      <c r="A3411" s="172" t="s">
        <v>7624</v>
      </c>
      <c r="B3411" s="172"/>
      <c r="C3411" s="173" t="s">
        <v>19468</v>
      </c>
      <c r="D3411" s="172" t="s">
        <v>51</v>
      </c>
      <c r="E3411" s="174">
        <v>24.16</v>
      </c>
      <c r="F3411" s="174">
        <v>34.549999999999997</v>
      </c>
      <c r="G3411" s="174">
        <v>58.71</v>
      </c>
    </row>
    <row r="3412" spans="1:7" ht="12.75" x14ac:dyDescent="0.2">
      <c r="A3412" s="172" t="s">
        <v>7625</v>
      </c>
      <c r="B3412" s="172"/>
      <c r="C3412" s="173" t="s">
        <v>19469</v>
      </c>
      <c r="D3412" s="172" t="s">
        <v>51</v>
      </c>
      <c r="E3412" s="174">
        <v>33.61</v>
      </c>
      <c r="F3412" s="174">
        <v>40.840000000000003</v>
      </c>
      <c r="G3412" s="174">
        <v>74.45</v>
      </c>
    </row>
    <row r="3413" spans="1:7" ht="12.75" x14ac:dyDescent="0.2">
      <c r="A3413" s="172" t="s">
        <v>7626</v>
      </c>
      <c r="B3413" s="172"/>
      <c r="C3413" s="173" t="s">
        <v>19470</v>
      </c>
      <c r="D3413" s="172" t="s">
        <v>51</v>
      </c>
      <c r="E3413" s="174">
        <v>43.18</v>
      </c>
      <c r="F3413" s="174">
        <v>44</v>
      </c>
      <c r="G3413" s="174">
        <v>87.18</v>
      </c>
    </row>
    <row r="3414" spans="1:7" ht="12.75" x14ac:dyDescent="0.2">
      <c r="A3414" s="172" t="s">
        <v>7627</v>
      </c>
      <c r="B3414" s="172"/>
      <c r="C3414" s="173" t="s">
        <v>19471</v>
      </c>
      <c r="D3414" s="172" t="s">
        <v>51</v>
      </c>
      <c r="E3414" s="174">
        <v>46.77</v>
      </c>
      <c r="F3414" s="174">
        <v>50.26</v>
      </c>
      <c r="G3414" s="174">
        <v>97.03</v>
      </c>
    </row>
    <row r="3415" spans="1:7" ht="12.75" x14ac:dyDescent="0.2">
      <c r="A3415" s="172" t="s">
        <v>7628</v>
      </c>
      <c r="B3415" s="172"/>
      <c r="C3415" s="173" t="s">
        <v>19472</v>
      </c>
      <c r="D3415" s="172" t="s">
        <v>51</v>
      </c>
      <c r="E3415" s="174">
        <v>64.459999999999994</v>
      </c>
      <c r="F3415" s="174">
        <v>56.55</v>
      </c>
      <c r="G3415" s="174">
        <v>121.01</v>
      </c>
    </row>
    <row r="3416" spans="1:7" ht="12.75" x14ac:dyDescent="0.2">
      <c r="A3416" s="172" t="s">
        <v>7629</v>
      </c>
      <c r="B3416" s="172"/>
      <c r="C3416" s="173" t="s">
        <v>19473</v>
      </c>
      <c r="D3416" s="172" t="s">
        <v>51</v>
      </c>
      <c r="E3416" s="174">
        <v>83.62</v>
      </c>
      <c r="F3416" s="174">
        <v>62.84</v>
      </c>
      <c r="G3416" s="174">
        <v>146.46</v>
      </c>
    </row>
    <row r="3417" spans="1:7" ht="12.75" x14ac:dyDescent="0.2">
      <c r="A3417" s="172" t="s">
        <v>7630</v>
      </c>
      <c r="B3417" s="172"/>
      <c r="C3417" s="173" t="s">
        <v>19474</v>
      </c>
      <c r="D3417" s="172" t="s">
        <v>51</v>
      </c>
      <c r="E3417" s="174">
        <v>95.81</v>
      </c>
      <c r="F3417" s="174">
        <v>70.7</v>
      </c>
      <c r="G3417" s="174">
        <v>166.51</v>
      </c>
    </row>
    <row r="3418" spans="1:7" ht="12.75" x14ac:dyDescent="0.2">
      <c r="A3418" s="172" t="s">
        <v>7631</v>
      </c>
      <c r="B3418" s="172"/>
      <c r="C3418" s="173" t="s">
        <v>19475</v>
      </c>
      <c r="D3418" s="172" t="s">
        <v>51</v>
      </c>
      <c r="E3418" s="174">
        <v>139.13</v>
      </c>
      <c r="F3418" s="174">
        <v>78.55</v>
      </c>
      <c r="G3418" s="174">
        <v>217.68</v>
      </c>
    </row>
    <row r="3419" spans="1:7" ht="12.75" x14ac:dyDescent="0.2">
      <c r="A3419" s="172" t="s">
        <v>7632</v>
      </c>
      <c r="B3419" s="172"/>
      <c r="C3419" s="173" t="s">
        <v>19476</v>
      </c>
      <c r="D3419" s="172" t="s">
        <v>51</v>
      </c>
      <c r="E3419" s="174">
        <v>209.38</v>
      </c>
      <c r="F3419" s="174">
        <v>86.41</v>
      </c>
      <c r="G3419" s="174">
        <v>295.79000000000002</v>
      </c>
    </row>
    <row r="3420" spans="1:7" x14ac:dyDescent="0.25">
      <c r="A3420" s="167" t="s">
        <v>7633</v>
      </c>
      <c r="B3420" s="168" t="s">
        <v>19477</v>
      </c>
      <c r="C3420" s="169"/>
      <c r="D3420" s="170"/>
      <c r="E3420" s="171"/>
      <c r="F3420" s="171"/>
      <c r="G3420" s="171"/>
    </row>
    <row r="3421" spans="1:7" ht="25.5" x14ac:dyDescent="0.2">
      <c r="A3421" s="172" t="s">
        <v>7634</v>
      </c>
      <c r="B3421" s="172"/>
      <c r="C3421" s="173" t="s">
        <v>19478</v>
      </c>
      <c r="D3421" s="172" t="s">
        <v>51</v>
      </c>
      <c r="E3421" s="174">
        <v>28.36</v>
      </c>
      <c r="F3421" s="174">
        <v>31.42</v>
      </c>
      <c r="G3421" s="174">
        <v>59.78</v>
      </c>
    </row>
    <row r="3422" spans="1:7" ht="25.5" x14ac:dyDescent="0.2">
      <c r="A3422" s="172" t="s">
        <v>7635</v>
      </c>
      <c r="B3422" s="172"/>
      <c r="C3422" s="173" t="s">
        <v>19479</v>
      </c>
      <c r="D3422" s="172" t="s">
        <v>51</v>
      </c>
      <c r="E3422" s="174">
        <v>34.82</v>
      </c>
      <c r="F3422" s="174">
        <v>34.549999999999997</v>
      </c>
      <c r="G3422" s="174">
        <v>69.37</v>
      </c>
    </row>
    <row r="3423" spans="1:7" ht="25.5" x14ac:dyDescent="0.2">
      <c r="A3423" s="172" t="s">
        <v>7636</v>
      </c>
      <c r="B3423" s="172"/>
      <c r="C3423" s="173" t="s">
        <v>19480</v>
      </c>
      <c r="D3423" s="172" t="s">
        <v>51</v>
      </c>
      <c r="E3423" s="174">
        <v>40.39</v>
      </c>
      <c r="F3423" s="174">
        <v>40.840000000000003</v>
      </c>
      <c r="G3423" s="174">
        <v>81.23</v>
      </c>
    </row>
    <row r="3424" spans="1:7" ht="25.5" x14ac:dyDescent="0.2">
      <c r="A3424" s="172" t="s">
        <v>7637</v>
      </c>
      <c r="B3424" s="172"/>
      <c r="C3424" s="173" t="s">
        <v>19481</v>
      </c>
      <c r="D3424" s="172" t="s">
        <v>51</v>
      </c>
      <c r="E3424" s="174">
        <v>49.63</v>
      </c>
      <c r="F3424" s="174">
        <v>44</v>
      </c>
      <c r="G3424" s="174">
        <v>93.63</v>
      </c>
    </row>
    <row r="3425" spans="1:7" ht="25.5" x14ac:dyDescent="0.2">
      <c r="A3425" s="172" t="s">
        <v>7638</v>
      </c>
      <c r="B3425" s="172"/>
      <c r="C3425" s="173" t="s">
        <v>19482</v>
      </c>
      <c r="D3425" s="172" t="s">
        <v>51</v>
      </c>
      <c r="E3425" s="174">
        <v>54.72</v>
      </c>
      <c r="F3425" s="174">
        <v>50.26</v>
      </c>
      <c r="G3425" s="174">
        <v>104.98</v>
      </c>
    </row>
    <row r="3426" spans="1:7" ht="25.5" x14ac:dyDescent="0.2">
      <c r="A3426" s="172" t="s">
        <v>7639</v>
      </c>
      <c r="B3426" s="172"/>
      <c r="C3426" s="173" t="s">
        <v>19483</v>
      </c>
      <c r="D3426" s="172" t="s">
        <v>51</v>
      </c>
      <c r="E3426" s="174">
        <v>73.540000000000006</v>
      </c>
      <c r="F3426" s="174">
        <v>56.55</v>
      </c>
      <c r="G3426" s="174">
        <v>130.09</v>
      </c>
    </row>
    <row r="3427" spans="1:7" ht="25.5" x14ac:dyDescent="0.2">
      <c r="A3427" s="172" t="s">
        <v>7640</v>
      </c>
      <c r="B3427" s="172"/>
      <c r="C3427" s="173" t="s">
        <v>19484</v>
      </c>
      <c r="D3427" s="172" t="s">
        <v>51</v>
      </c>
      <c r="E3427" s="174">
        <v>112.33</v>
      </c>
      <c r="F3427" s="174">
        <v>62.84</v>
      </c>
      <c r="G3427" s="174">
        <v>175.17</v>
      </c>
    </row>
    <row r="3428" spans="1:7" ht="25.5" x14ac:dyDescent="0.2">
      <c r="A3428" s="172" t="s">
        <v>7641</v>
      </c>
      <c r="B3428" s="172"/>
      <c r="C3428" s="173" t="s">
        <v>19485</v>
      </c>
      <c r="D3428" s="172" t="s">
        <v>51</v>
      </c>
      <c r="E3428" s="174">
        <v>134.13999999999999</v>
      </c>
      <c r="F3428" s="174">
        <v>70.7</v>
      </c>
      <c r="G3428" s="174">
        <v>204.84</v>
      </c>
    </row>
    <row r="3429" spans="1:7" ht="25.5" x14ac:dyDescent="0.2">
      <c r="A3429" s="172" t="s">
        <v>7642</v>
      </c>
      <c r="B3429" s="172"/>
      <c r="C3429" s="173" t="s">
        <v>19486</v>
      </c>
      <c r="D3429" s="172" t="s">
        <v>51</v>
      </c>
      <c r="E3429" s="174">
        <v>196.17</v>
      </c>
      <c r="F3429" s="174">
        <v>78.55</v>
      </c>
      <c r="G3429" s="174">
        <v>274.72000000000003</v>
      </c>
    </row>
    <row r="3430" spans="1:7" ht="25.5" x14ac:dyDescent="0.2">
      <c r="A3430" s="172" t="s">
        <v>7643</v>
      </c>
      <c r="B3430" s="172"/>
      <c r="C3430" s="173" t="s">
        <v>19487</v>
      </c>
      <c r="D3430" s="172" t="s">
        <v>51</v>
      </c>
      <c r="E3430" s="174">
        <v>346.88</v>
      </c>
      <c r="F3430" s="174">
        <v>86.41</v>
      </c>
      <c r="G3430" s="174">
        <v>433.29</v>
      </c>
    </row>
    <row r="3431" spans="1:7" x14ac:dyDescent="0.25">
      <c r="A3431" s="167" t="s">
        <v>7644</v>
      </c>
      <c r="B3431" s="168" t="s">
        <v>2948</v>
      </c>
      <c r="C3431" s="169"/>
      <c r="D3431" s="170"/>
      <c r="E3431" s="171"/>
      <c r="F3431" s="171"/>
      <c r="G3431" s="171"/>
    </row>
    <row r="3432" spans="1:7" ht="25.5" x14ac:dyDescent="0.2">
      <c r="A3432" s="172" t="s">
        <v>7645</v>
      </c>
      <c r="B3432" s="172"/>
      <c r="C3432" s="173" t="s">
        <v>2949</v>
      </c>
      <c r="D3432" s="172" t="s">
        <v>4</v>
      </c>
      <c r="E3432" s="174">
        <v>42.45</v>
      </c>
      <c r="F3432" s="174">
        <v>9.42</v>
      </c>
      <c r="G3432" s="174">
        <v>51.87</v>
      </c>
    </row>
    <row r="3433" spans="1:7" ht="25.5" x14ac:dyDescent="0.2">
      <c r="A3433" s="172" t="s">
        <v>7646</v>
      </c>
      <c r="B3433" s="172"/>
      <c r="C3433" s="173" t="s">
        <v>2950</v>
      </c>
      <c r="D3433" s="172" t="s">
        <v>4</v>
      </c>
      <c r="E3433" s="174">
        <v>55.99</v>
      </c>
      <c r="F3433" s="174">
        <v>9.42</v>
      </c>
      <c r="G3433" s="174">
        <v>65.41</v>
      </c>
    </row>
    <row r="3434" spans="1:7" ht="25.5" x14ac:dyDescent="0.2">
      <c r="A3434" s="172" t="s">
        <v>7647</v>
      </c>
      <c r="B3434" s="172"/>
      <c r="C3434" s="173" t="s">
        <v>2951</v>
      </c>
      <c r="D3434" s="172" t="s">
        <v>4</v>
      </c>
      <c r="E3434" s="174">
        <v>67.47</v>
      </c>
      <c r="F3434" s="174">
        <v>12.58</v>
      </c>
      <c r="G3434" s="174">
        <v>80.05</v>
      </c>
    </row>
    <row r="3435" spans="1:7" ht="25.5" x14ac:dyDescent="0.2">
      <c r="A3435" s="172" t="s">
        <v>7648</v>
      </c>
      <c r="B3435" s="172"/>
      <c r="C3435" s="173" t="s">
        <v>2952</v>
      </c>
      <c r="D3435" s="172" t="s">
        <v>4</v>
      </c>
      <c r="E3435" s="174">
        <v>112.78</v>
      </c>
      <c r="F3435" s="174">
        <v>12.58</v>
      </c>
      <c r="G3435" s="174">
        <v>125.36</v>
      </c>
    </row>
    <row r="3436" spans="1:7" ht="25.5" x14ac:dyDescent="0.2">
      <c r="A3436" s="172" t="s">
        <v>7649</v>
      </c>
      <c r="B3436" s="172"/>
      <c r="C3436" s="173" t="s">
        <v>2953</v>
      </c>
      <c r="D3436" s="172" t="s">
        <v>4</v>
      </c>
      <c r="E3436" s="174">
        <v>56.49</v>
      </c>
      <c r="F3436" s="174">
        <v>9.42</v>
      </c>
      <c r="G3436" s="174">
        <v>65.91</v>
      </c>
    </row>
    <row r="3437" spans="1:7" ht="25.5" x14ac:dyDescent="0.2">
      <c r="A3437" s="172" t="s">
        <v>7650</v>
      </c>
      <c r="B3437" s="172"/>
      <c r="C3437" s="173" t="s">
        <v>2954</v>
      </c>
      <c r="D3437" s="172" t="s">
        <v>4</v>
      </c>
      <c r="E3437" s="174">
        <v>70.989999999999995</v>
      </c>
      <c r="F3437" s="174">
        <v>9.42</v>
      </c>
      <c r="G3437" s="174">
        <v>80.41</v>
      </c>
    </row>
    <row r="3438" spans="1:7" ht="25.5" x14ac:dyDescent="0.2">
      <c r="A3438" s="172" t="s">
        <v>7651</v>
      </c>
      <c r="B3438" s="172"/>
      <c r="C3438" s="173" t="s">
        <v>2955</v>
      </c>
      <c r="D3438" s="172" t="s">
        <v>4</v>
      </c>
      <c r="E3438" s="174">
        <v>101.33</v>
      </c>
      <c r="F3438" s="174">
        <v>12.58</v>
      </c>
      <c r="G3438" s="174">
        <v>113.91</v>
      </c>
    </row>
    <row r="3439" spans="1:7" ht="25.5" x14ac:dyDescent="0.2">
      <c r="A3439" s="172" t="s">
        <v>7652</v>
      </c>
      <c r="B3439" s="172"/>
      <c r="C3439" s="173" t="s">
        <v>2956</v>
      </c>
      <c r="D3439" s="172" t="s">
        <v>4</v>
      </c>
      <c r="E3439" s="174">
        <v>166.24</v>
      </c>
      <c r="F3439" s="174">
        <v>12.58</v>
      </c>
      <c r="G3439" s="174">
        <v>178.82</v>
      </c>
    </row>
    <row r="3440" spans="1:7" ht="25.5" x14ac:dyDescent="0.2">
      <c r="A3440" s="172" t="s">
        <v>7653</v>
      </c>
      <c r="B3440" s="172"/>
      <c r="C3440" s="173" t="s">
        <v>2957</v>
      </c>
      <c r="D3440" s="172" t="s">
        <v>4</v>
      </c>
      <c r="E3440" s="174">
        <v>38.76</v>
      </c>
      <c r="F3440" s="174">
        <v>9.42</v>
      </c>
      <c r="G3440" s="174">
        <v>48.18</v>
      </c>
    </row>
    <row r="3441" spans="1:7" ht="25.5" x14ac:dyDescent="0.2">
      <c r="A3441" s="172" t="s">
        <v>7654</v>
      </c>
      <c r="B3441" s="172"/>
      <c r="C3441" s="173" t="s">
        <v>2958</v>
      </c>
      <c r="D3441" s="172" t="s">
        <v>4</v>
      </c>
      <c r="E3441" s="174">
        <v>46.43</v>
      </c>
      <c r="F3441" s="174">
        <v>9.42</v>
      </c>
      <c r="G3441" s="174">
        <v>55.85</v>
      </c>
    </row>
    <row r="3442" spans="1:7" ht="25.5" x14ac:dyDescent="0.2">
      <c r="A3442" s="172" t="s">
        <v>7655</v>
      </c>
      <c r="B3442" s="172"/>
      <c r="C3442" s="173" t="s">
        <v>2959</v>
      </c>
      <c r="D3442" s="172" t="s">
        <v>4</v>
      </c>
      <c r="E3442" s="174">
        <v>56.7</v>
      </c>
      <c r="F3442" s="174">
        <v>12.58</v>
      </c>
      <c r="G3442" s="174">
        <v>69.28</v>
      </c>
    </row>
    <row r="3443" spans="1:7" ht="25.5" x14ac:dyDescent="0.2">
      <c r="A3443" s="172" t="s">
        <v>7656</v>
      </c>
      <c r="B3443" s="172"/>
      <c r="C3443" s="173" t="s">
        <v>2960</v>
      </c>
      <c r="D3443" s="172" t="s">
        <v>4</v>
      </c>
      <c r="E3443" s="174">
        <v>79.2</v>
      </c>
      <c r="F3443" s="174">
        <v>12.58</v>
      </c>
      <c r="G3443" s="174">
        <v>91.78</v>
      </c>
    </row>
    <row r="3444" spans="1:7" ht="25.5" x14ac:dyDescent="0.2">
      <c r="A3444" s="172" t="s">
        <v>7657</v>
      </c>
      <c r="B3444" s="172"/>
      <c r="C3444" s="173" t="s">
        <v>2961</v>
      </c>
      <c r="D3444" s="172" t="s">
        <v>4</v>
      </c>
      <c r="E3444" s="174">
        <v>36.69</v>
      </c>
      <c r="F3444" s="174">
        <v>9.42</v>
      </c>
      <c r="G3444" s="174">
        <v>46.11</v>
      </c>
    </row>
    <row r="3445" spans="1:7" ht="25.5" x14ac:dyDescent="0.2">
      <c r="A3445" s="172" t="s">
        <v>7658</v>
      </c>
      <c r="B3445" s="172"/>
      <c r="C3445" s="173" t="s">
        <v>2962</v>
      </c>
      <c r="D3445" s="172" t="s">
        <v>4</v>
      </c>
      <c r="E3445" s="174">
        <v>42.32</v>
      </c>
      <c r="F3445" s="174">
        <v>12.58</v>
      </c>
      <c r="G3445" s="174">
        <v>54.9</v>
      </c>
    </row>
    <row r="3446" spans="1:7" ht="25.5" x14ac:dyDescent="0.2">
      <c r="A3446" s="172" t="s">
        <v>7659</v>
      </c>
      <c r="B3446" s="172"/>
      <c r="C3446" s="173" t="s">
        <v>2963</v>
      </c>
      <c r="D3446" s="172" t="s">
        <v>4</v>
      </c>
      <c r="E3446" s="174">
        <v>66.900000000000006</v>
      </c>
      <c r="F3446" s="174">
        <v>9.42</v>
      </c>
      <c r="G3446" s="174">
        <v>76.319999999999993</v>
      </c>
    </row>
    <row r="3447" spans="1:7" ht="25.5" x14ac:dyDescent="0.2">
      <c r="A3447" s="172" t="s">
        <v>7660</v>
      </c>
      <c r="B3447" s="172"/>
      <c r="C3447" s="173" t="s">
        <v>2964</v>
      </c>
      <c r="D3447" s="172" t="s">
        <v>4</v>
      </c>
      <c r="E3447" s="174">
        <v>87.95</v>
      </c>
      <c r="F3447" s="174">
        <v>12.58</v>
      </c>
      <c r="G3447" s="174">
        <v>100.53</v>
      </c>
    </row>
    <row r="3448" spans="1:7" ht="25.5" x14ac:dyDescent="0.2">
      <c r="A3448" s="172" t="s">
        <v>7661</v>
      </c>
      <c r="B3448" s="172"/>
      <c r="C3448" s="173" t="s">
        <v>2965</v>
      </c>
      <c r="D3448" s="172" t="s">
        <v>4</v>
      </c>
      <c r="E3448" s="174">
        <v>97.08</v>
      </c>
      <c r="F3448" s="174">
        <v>12.58</v>
      </c>
      <c r="G3448" s="174">
        <v>109.66</v>
      </c>
    </row>
    <row r="3449" spans="1:7" ht="25.5" x14ac:dyDescent="0.2">
      <c r="A3449" s="172" t="s">
        <v>7662</v>
      </c>
      <c r="B3449" s="172"/>
      <c r="C3449" s="173" t="s">
        <v>2966</v>
      </c>
      <c r="D3449" s="172" t="s">
        <v>4</v>
      </c>
      <c r="E3449" s="174">
        <v>100.98</v>
      </c>
      <c r="F3449" s="174">
        <v>12.58</v>
      </c>
      <c r="G3449" s="174">
        <v>113.56</v>
      </c>
    </row>
    <row r="3450" spans="1:7" ht="25.5" x14ac:dyDescent="0.2">
      <c r="A3450" s="172" t="s">
        <v>7663</v>
      </c>
      <c r="B3450" s="172"/>
      <c r="C3450" s="173" t="s">
        <v>2967</v>
      </c>
      <c r="D3450" s="172" t="s">
        <v>4</v>
      </c>
      <c r="E3450" s="174">
        <v>112.52</v>
      </c>
      <c r="F3450" s="174">
        <v>12.58</v>
      </c>
      <c r="G3450" s="174">
        <v>125.1</v>
      </c>
    </row>
    <row r="3451" spans="1:7" ht="25.5" x14ac:dyDescent="0.2">
      <c r="A3451" s="172" t="s">
        <v>7664</v>
      </c>
      <c r="B3451" s="172"/>
      <c r="C3451" s="173" t="s">
        <v>2968</v>
      </c>
      <c r="D3451" s="172" t="s">
        <v>4</v>
      </c>
      <c r="E3451" s="174">
        <v>132.94999999999999</v>
      </c>
      <c r="F3451" s="174">
        <v>12.58</v>
      </c>
      <c r="G3451" s="174">
        <v>145.53</v>
      </c>
    </row>
    <row r="3452" spans="1:7" ht="25.5" x14ac:dyDescent="0.2">
      <c r="A3452" s="172" t="s">
        <v>7665</v>
      </c>
      <c r="B3452" s="172"/>
      <c r="C3452" s="173" t="s">
        <v>2969</v>
      </c>
      <c r="D3452" s="172" t="s">
        <v>4</v>
      </c>
      <c r="E3452" s="174">
        <v>157.97</v>
      </c>
      <c r="F3452" s="174">
        <v>15.71</v>
      </c>
      <c r="G3452" s="174">
        <v>173.68</v>
      </c>
    </row>
    <row r="3453" spans="1:7" ht="25.5" x14ac:dyDescent="0.2">
      <c r="A3453" s="172" t="s">
        <v>7666</v>
      </c>
      <c r="B3453" s="172"/>
      <c r="C3453" s="173" t="s">
        <v>2970</v>
      </c>
      <c r="D3453" s="172" t="s">
        <v>4</v>
      </c>
      <c r="E3453" s="174">
        <v>164.7</v>
      </c>
      <c r="F3453" s="174">
        <v>12.58</v>
      </c>
      <c r="G3453" s="174">
        <v>177.28</v>
      </c>
    </row>
    <row r="3454" spans="1:7" ht="25.5" x14ac:dyDescent="0.2">
      <c r="A3454" s="172" t="s">
        <v>7667</v>
      </c>
      <c r="B3454" s="172"/>
      <c r="C3454" s="173" t="s">
        <v>2971</v>
      </c>
      <c r="D3454" s="172" t="s">
        <v>4</v>
      </c>
      <c r="E3454" s="174">
        <v>63.04</v>
      </c>
      <c r="F3454" s="174">
        <v>9.42</v>
      </c>
      <c r="G3454" s="174">
        <v>72.459999999999994</v>
      </c>
    </row>
    <row r="3455" spans="1:7" ht="25.5" x14ac:dyDescent="0.2">
      <c r="A3455" s="172" t="s">
        <v>7668</v>
      </c>
      <c r="B3455" s="172"/>
      <c r="C3455" s="173" t="s">
        <v>2972</v>
      </c>
      <c r="D3455" s="172" t="s">
        <v>4</v>
      </c>
      <c r="E3455" s="174">
        <v>78.709999999999994</v>
      </c>
      <c r="F3455" s="174">
        <v>12.58</v>
      </c>
      <c r="G3455" s="174">
        <v>91.29</v>
      </c>
    </row>
    <row r="3456" spans="1:7" ht="25.5" x14ac:dyDescent="0.2">
      <c r="A3456" s="172" t="s">
        <v>7669</v>
      </c>
      <c r="B3456" s="172"/>
      <c r="C3456" s="173" t="s">
        <v>2973</v>
      </c>
      <c r="D3456" s="172" t="s">
        <v>4</v>
      </c>
      <c r="E3456" s="174">
        <v>86.75</v>
      </c>
      <c r="F3456" s="174">
        <v>12.58</v>
      </c>
      <c r="G3456" s="174">
        <v>99.33</v>
      </c>
    </row>
    <row r="3457" spans="1:7" ht="25.5" x14ac:dyDescent="0.2">
      <c r="A3457" s="172" t="s">
        <v>7670</v>
      </c>
      <c r="B3457" s="172"/>
      <c r="C3457" s="173" t="s">
        <v>2974</v>
      </c>
      <c r="D3457" s="172" t="s">
        <v>4</v>
      </c>
      <c r="E3457" s="174">
        <v>85.79</v>
      </c>
      <c r="F3457" s="174">
        <v>12.58</v>
      </c>
      <c r="G3457" s="174">
        <v>98.37</v>
      </c>
    </row>
    <row r="3458" spans="1:7" ht="25.5" x14ac:dyDescent="0.2">
      <c r="A3458" s="172" t="s">
        <v>7671</v>
      </c>
      <c r="B3458" s="172"/>
      <c r="C3458" s="173" t="s">
        <v>2975</v>
      </c>
      <c r="D3458" s="172" t="s">
        <v>4</v>
      </c>
      <c r="E3458" s="174">
        <v>96.82</v>
      </c>
      <c r="F3458" s="174">
        <v>12.58</v>
      </c>
      <c r="G3458" s="174">
        <v>109.4</v>
      </c>
    </row>
    <row r="3459" spans="1:7" ht="25.5" x14ac:dyDescent="0.2">
      <c r="A3459" s="172" t="s">
        <v>7672</v>
      </c>
      <c r="B3459" s="172"/>
      <c r="C3459" s="173" t="s">
        <v>2976</v>
      </c>
      <c r="D3459" s="172" t="s">
        <v>4</v>
      </c>
      <c r="E3459" s="174">
        <v>124.66</v>
      </c>
      <c r="F3459" s="174">
        <v>12.58</v>
      </c>
      <c r="G3459" s="174">
        <v>137.24</v>
      </c>
    </row>
    <row r="3460" spans="1:7" ht="25.5" x14ac:dyDescent="0.2">
      <c r="A3460" s="172" t="s">
        <v>7673</v>
      </c>
      <c r="B3460" s="172"/>
      <c r="C3460" s="173" t="s">
        <v>2977</v>
      </c>
      <c r="D3460" s="172" t="s">
        <v>4</v>
      </c>
      <c r="E3460" s="174">
        <v>28.31</v>
      </c>
      <c r="F3460" s="174">
        <v>12.58</v>
      </c>
      <c r="G3460" s="174">
        <v>40.89</v>
      </c>
    </row>
    <row r="3461" spans="1:7" ht="25.5" x14ac:dyDescent="0.2">
      <c r="A3461" s="172" t="s">
        <v>7674</v>
      </c>
      <c r="B3461" s="172"/>
      <c r="C3461" s="173" t="s">
        <v>2978</v>
      </c>
      <c r="D3461" s="172" t="s">
        <v>4</v>
      </c>
      <c r="E3461" s="174">
        <v>31.01</v>
      </c>
      <c r="F3461" s="174">
        <v>12.58</v>
      </c>
      <c r="G3461" s="174">
        <v>43.59</v>
      </c>
    </row>
    <row r="3462" spans="1:7" ht="25.5" x14ac:dyDescent="0.2">
      <c r="A3462" s="172" t="s">
        <v>7675</v>
      </c>
      <c r="B3462" s="172"/>
      <c r="C3462" s="173" t="s">
        <v>2979</v>
      </c>
      <c r="D3462" s="172" t="s">
        <v>4</v>
      </c>
      <c r="E3462" s="174">
        <v>89.49</v>
      </c>
      <c r="F3462" s="174">
        <v>15.71</v>
      </c>
      <c r="G3462" s="174">
        <v>105.2</v>
      </c>
    </row>
    <row r="3463" spans="1:7" x14ac:dyDescent="0.25">
      <c r="A3463" s="167" t="s">
        <v>7676</v>
      </c>
      <c r="B3463" s="168" t="s">
        <v>19488</v>
      </c>
      <c r="C3463" s="169"/>
      <c r="D3463" s="170"/>
      <c r="E3463" s="171"/>
      <c r="F3463" s="171"/>
      <c r="G3463" s="171"/>
    </row>
    <row r="3464" spans="1:7" ht="25.5" x14ac:dyDescent="0.2">
      <c r="A3464" s="172" t="s">
        <v>7677</v>
      </c>
      <c r="B3464" s="172"/>
      <c r="C3464" s="173" t="s">
        <v>2980</v>
      </c>
      <c r="D3464" s="172" t="s">
        <v>51</v>
      </c>
      <c r="E3464" s="174">
        <v>32.6</v>
      </c>
      <c r="F3464" s="174">
        <v>10.38</v>
      </c>
      <c r="G3464" s="174">
        <v>42.98</v>
      </c>
    </row>
    <row r="3465" spans="1:7" ht="25.5" x14ac:dyDescent="0.2">
      <c r="A3465" s="172" t="s">
        <v>7678</v>
      </c>
      <c r="B3465" s="172"/>
      <c r="C3465" s="173" t="s">
        <v>2981</v>
      </c>
      <c r="D3465" s="172" t="s">
        <v>51</v>
      </c>
      <c r="E3465" s="174">
        <v>49.89</v>
      </c>
      <c r="F3465" s="174">
        <v>11.32</v>
      </c>
      <c r="G3465" s="174">
        <v>61.21</v>
      </c>
    </row>
    <row r="3466" spans="1:7" ht="25.5" x14ac:dyDescent="0.2">
      <c r="A3466" s="172" t="s">
        <v>7679</v>
      </c>
      <c r="B3466" s="172"/>
      <c r="C3466" s="173" t="s">
        <v>2982</v>
      </c>
      <c r="D3466" s="172" t="s">
        <v>51</v>
      </c>
      <c r="E3466" s="174">
        <v>59.8</v>
      </c>
      <c r="F3466" s="174">
        <v>14.14</v>
      </c>
      <c r="G3466" s="174">
        <v>73.94</v>
      </c>
    </row>
    <row r="3467" spans="1:7" ht="25.5" x14ac:dyDescent="0.2">
      <c r="A3467" s="172" t="s">
        <v>7680</v>
      </c>
      <c r="B3467" s="172"/>
      <c r="C3467" s="173" t="s">
        <v>2983</v>
      </c>
      <c r="D3467" s="172" t="s">
        <v>51</v>
      </c>
      <c r="E3467" s="174">
        <v>92.12</v>
      </c>
      <c r="F3467" s="174">
        <v>16.02</v>
      </c>
      <c r="G3467" s="174">
        <v>108.14</v>
      </c>
    </row>
    <row r="3468" spans="1:7" ht="25.5" x14ac:dyDescent="0.2">
      <c r="A3468" s="172" t="s">
        <v>7681</v>
      </c>
      <c r="B3468" s="172"/>
      <c r="C3468" s="173" t="s">
        <v>2984</v>
      </c>
      <c r="D3468" s="172" t="s">
        <v>51</v>
      </c>
      <c r="E3468" s="174">
        <v>103.74</v>
      </c>
      <c r="F3468" s="174">
        <v>16.02</v>
      </c>
      <c r="G3468" s="174">
        <v>119.76</v>
      </c>
    </row>
    <row r="3469" spans="1:7" ht="25.5" x14ac:dyDescent="0.2">
      <c r="A3469" s="172" t="s">
        <v>7682</v>
      </c>
      <c r="B3469" s="172"/>
      <c r="C3469" s="173" t="s">
        <v>2985</v>
      </c>
      <c r="D3469" s="172" t="s">
        <v>51</v>
      </c>
      <c r="E3469" s="174">
        <v>143.86000000000001</v>
      </c>
      <c r="F3469" s="174">
        <v>21.68</v>
      </c>
      <c r="G3469" s="174">
        <v>165.54</v>
      </c>
    </row>
    <row r="3470" spans="1:7" ht="25.5" x14ac:dyDescent="0.2">
      <c r="A3470" s="172" t="s">
        <v>7683</v>
      </c>
      <c r="B3470" s="172"/>
      <c r="C3470" s="173" t="s">
        <v>2986</v>
      </c>
      <c r="D3470" s="172" t="s">
        <v>51</v>
      </c>
      <c r="E3470" s="174">
        <v>188.97</v>
      </c>
      <c r="F3470" s="174">
        <v>25.45</v>
      </c>
      <c r="G3470" s="174">
        <v>214.42</v>
      </c>
    </row>
    <row r="3471" spans="1:7" ht="25.5" x14ac:dyDescent="0.2">
      <c r="A3471" s="172" t="s">
        <v>7684</v>
      </c>
      <c r="B3471" s="172"/>
      <c r="C3471" s="173" t="s">
        <v>2987</v>
      </c>
      <c r="D3471" s="172" t="s">
        <v>51</v>
      </c>
      <c r="E3471" s="174">
        <v>256.91000000000003</v>
      </c>
      <c r="F3471" s="174">
        <v>27.33</v>
      </c>
      <c r="G3471" s="174">
        <v>284.24</v>
      </c>
    </row>
    <row r="3472" spans="1:7" ht="25.5" x14ac:dyDescent="0.2">
      <c r="A3472" s="172" t="s">
        <v>7685</v>
      </c>
      <c r="B3472" s="172"/>
      <c r="C3472" s="173" t="s">
        <v>2988</v>
      </c>
      <c r="D3472" s="172" t="s">
        <v>51</v>
      </c>
      <c r="E3472" s="174">
        <v>349.96</v>
      </c>
      <c r="F3472" s="174">
        <v>31.11</v>
      </c>
      <c r="G3472" s="174">
        <v>381.07</v>
      </c>
    </row>
    <row r="3473" spans="1:7" ht="25.5" x14ac:dyDescent="0.2">
      <c r="A3473" s="172" t="s">
        <v>7686</v>
      </c>
      <c r="B3473" s="172"/>
      <c r="C3473" s="173" t="s">
        <v>2989</v>
      </c>
      <c r="D3473" s="172" t="s">
        <v>51</v>
      </c>
      <c r="E3473" s="174">
        <v>35.24</v>
      </c>
      <c r="F3473" s="174">
        <v>11.32</v>
      </c>
      <c r="G3473" s="174">
        <v>46.56</v>
      </c>
    </row>
    <row r="3474" spans="1:7" ht="25.5" x14ac:dyDescent="0.2">
      <c r="A3474" s="172" t="s">
        <v>7687</v>
      </c>
      <c r="B3474" s="172"/>
      <c r="C3474" s="173" t="s">
        <v>2990</v>
      </c>
      <c r="D3474" s="172" t="s">
        <v>51</v>
      </c>
      <c r="E3474" s="174">
        <v>42.84</v>
      </c>
      <c r="F3474" s="174">
        <v>14.14</v>
      </c>
      <c r="G3474" s="174">
        <v>56.98</v>
      </c>
    </row>
    <row r="3475" spans="1:7" ht="25.5" x14ac:dyDescent="0.2">
      <c r="A3475" s="172" t="s">
        <v>7688</v>
      </c>
      <c r="B3475" s="172"/>
      <c r="C3475" s="173" t="s">
        <v>2991</v>
      </c>
      <c r="D3475" s="172" t="s">
        <v>51</v>
      </c>
      <c r="E3475" s="174">
        <v>63.13</v>
      </c>
      <c r="F3475" s="174">
        <v>16.02</v>
      </c>
      <c r="G3475" s="174">
        <v>79.150000000000006</v>
      </c>
    </row>
    <row r="3476" spans="1:7" ht="25.5" x14ac:dyDescent="0.2">
      <c r="A3476" s="172" t="s">
        <v>7689</v>
      </c>
      <c r="B3476" s="172"/>
      <c r="C3476" s="173" t="s">
        <v>2992</v>
      </c>
      <c r="D3476" s="172" t="s">
        <v>51</v>
      </c>
      <c r="E3476" s="174">
        <v>77.33</v>
      </c>
      <c r="F3476" s="174">
        <v>16.02</v>
      </c>
      <c r="G3476" s="174">
        <v>93.35</v>
      </c>
    </row>
    <row r="3477" spans="1:7" ht="25.5" x14ac:dyDescent="0.2">
      <c r="A3477" s="172" t="s">
        <v>7690</v>
      </c>
      <c r="B3477" s="172"/>
      <c r="C3477" s="173" t="s">
        <v>2993</v>
      </c>
      <c r="D3477" s="172" t="s">
        <v>51</v>
      </c>
      <c r="E3477" s="174">
        <v>110.68</v>
      </c>
      <c r="F3477" s="174">
        <v>21.68</v>
      </c>
      <c r="G3477" s="174">
        <v>132.36000000000001</v>
      </c>
    </row>
    <row r="3478" spans="1:7" ht="25.5" x14ac:dyDescent="0.2">
      <c r="A3478" s="172" t="s">
        <v>7691</v>
      </c>
      <c r="B3478" s="172"/>
      <c r="C3478" s="173" t="s">
        <v>2994</v>
      </c>
      <c r="D3478" s="172" t="s">
        <v>51</v>
      </c>
      <c r="E3478" s="174">
        <v>154.56</v>
      </c>
      <c r="F3478" s="174">
        <v>25.45</v>
      </c>
      <c r="G3478" s="174">
        <v>180.01</v>
      </c>
    </row>
    <row r="3479" spans="1:7" x14ac:dyDescent="0.25">
      <c r="A3479" s="167" t="s">
        <v>7692</v>
      </c>
      <c r="B3479" s="168" t="s">
        <v>2995</v>
      </c>
      <c r="C3479" s="169"/>
      <c r="D3479" s="170"/>
      <c r="E3479" s="171"/>
      <c r="F3479" s="171"/>
      <c r="G3479" s="171"/>
    </row>
    <row r="3480" spans="1:7" ht="12.75" x14ac:dyDescent="0.2">
      <c r="A3480" s="172" t="s">
        <v>7693</v>
      </c>
      <c r="B3480" s="172"/>
      <c r="C3480" s="173" t="s">
        <v>2996</v>
      </c>
      <c r="D3480" s="172" t="s">
        <v>51</v>
      </c>
      <c r="E3480" s="174">
        <v>34.46</v>
      </c>
      <c r="F3480" s="174">
        <v>20.75</v>
      </c>
      <c r="G3480" s="174">
        <v>55.21</v>
      </c>
    </row>
    <row r="3481" spans="1:7" ht="12.75" x14ac:dyDescent="0.2">
      <c r="A3481" s="172" t="s">
        <v>7694</v>
      </c>
      <c r="B3481" s="172"/>
      <c r="C3481" s="173" t="s">
        <v>2997</v>
      </c>
      <c r="D3481" s="172" t="s">
        <v>51</v>
      </c>
      <c r="E3481" s="174">
        <v>44.56</v>
      </c>
      <c r="F3481" s="174">
        <v>24.09</v>
      </c>
      <c r="G3481" s="174">
        <v>68.650000000000006</v>
      </c>
    </row>
    <row r="3482" spans="1:7" ht="12.75" x14ac:dyDescent="0.2">
      <c r="A3482" s="172" t="s">
        <v>7695</v>
      </c>
      <c r="B3482" s="172"/>
      <c r="C3482" s="173" t="s">
        <v>2998</v>
      </c>
      <c r="D3482" s="172" t="s">
        <v>51</v>
      </c>
      <c r="E3482" s="174">
        <v>64.86</v>
      </c>
      <c r="F3482" s="174">
        <v>29.72</v>
      </c>
      <c r="G3482" s="174">
        <v>94.58</v>
      </c>
    </row>
    <row r="3483" spans="1:7" ht="12.75" x14ac:dyDescent="0.2">
      <c r="A3483" s="172" t="s">
        <v>7696</v>
      </c>
      <c r="B3483" s="172"/>
      <c r="C3483" s="173" t="s">
        <v>2999</v>
      </c>
      <c r="D3483" s="172" t="s">
        <v>51</v>
      </c>
      <c r="E3483" s="174">
        <v>81.22</v>
      </c>
      <c r="F3483" s="174">
        <v>33.83</v>
      </c>
      <c r="G3483" s="174">
        <v>115.05</v>
      </c>
    </row>
    <row r="3484" spans="1:7" ht="12.75" x14ac:dyDescent="0.2">
      <c r="A3484" s="172" t="s">
        <v>7697</v>
      </c>
      <c r="B3484" s="172"/>
      <c r="C3484" s="173" t="s">
        <v>3000</v>
      </c>
      <c r="D3484" s="172" t="s">
        <v>51</v>
      </c>
      <c r="E3484" s="174">
        <v>35.39</v>
      </c>
      <c r="F3484" s="174">
        <v>20.75</v>
      </c>
      <c r="G3484" s="174">
        <v>56.14</v>
      </c>
    </row>
    <row r="3485" spans="1:7" ht="12.75" x14ac:dyDescent="0.2">
      <c r="A3485" s="172" t="s">
        <v>7698</v>
      </c>
      <c r="B3485" s="172"/>
      <c r="C3485" s="173" t="s">
        <v>3001</v>
      </c>
      <c r="D3485" s="172" t="s">
        <v>51</v>
      </c>
      <c r="E3485" s="174">
        <v>45.04</v>
      </c>
      <c r="F3485" s="174">
        <v>24.09</v>
      </c>
      <c r="G3485" s="174">
        <v>69.13</v>
      </c>
    </row>
    <row r="3486" spans="1:7" ht="12.75" x14ac:dyDescent="0.2">
      <c r="A3486" s="172" t="s">
        <v>7699</v>
      </c>
      <c r="B3486" s="172"/>
      <c r="C3486" s="173" t="s">
        <v>3002</v>
      </c>
      <c r="D3486" s="172" t="s">
        <v>51</v>
      </c>
      <c r="E3486" s="174">
        <v>65.459999999999994</v>
      </c>
      <c r="F3486" s="174">
        <v>29.72</v>
      </c>
      <c r="G3486" s="174">
        <v>95.18</v>
      </c>
    </row>
    <row r="3487" spans="1:7" ht="12.75" x14ac:dyDescent="0.2">
      <c r="A3487" s="172" t="s">
        <v>7700</v>
      </c>
      <c r="B3487" s="172"/>
      <c r="C3487" s="173" t="s">
        <v>3003</v>
      </c>
      <c r="D3487" s="172" t="s">
        <v>51</v>
      </c>
      <c r="E3487" s="174">
        <v>99.26</v>
      </c>
      <c r="F3487" s="174">
        <v>33.83</v>
      </c>
      <c r="G3487" s="174">
        <v>133.09</v>
      </c>
    </row>
    <row r="3488" spans="1:7" ht="12.75" x14ac:dyDescent="0.2">
      <c r="A3488" s="172" t="s">
        <v>7701</v>
      </c>
      <c r="B3488" s="172"/>
      <c r="C3488" s="173" t="s">
        <v>3004</v>
      </c>
      <c r="D3488" s="172" t="s">
        <v>51</v>
      </c>
      <c r="E3488" s="174">
        <v>136.88</v>
      </c>
      <c r="F3488" s="174">
        <v>37.94</v>
      </c>
      <c r="G3488" s="174">
        <v>174.82</v>
      </c>
    </row>
    <row r="3489" spans="1:7" ht="12.75" x14ac:dyDescent="0.2">
      <c r="A3489" s="172" t="s">
        <v>7702</v>
      </c>
      <c r="B3489" s="172"/>
      <c r="C3489" s="173" t="s">
        <v>3005</v>
      </c>
      <c r="D3489" s="172" t="s">
        <v>51</v>
      </c>
      <c r="E3489" s="174">
        <v>176.18</v>
      </c>
      <c r="F3489" s="174">
        <v>43.59</v>
      </c>
      <c r="G3489" s="174">
        <v>219.77</v>
      </c>
    </row>
    <row r="3490" spans="1:7" ht="12.75" x14ac:dyDescent="0.2">
      <c r="A3490" s="172" t="s">
        <v>7703</v>
      </c>
      <c r="B3490" s="172"/>
      <c r="C3490" s="173" t="s">
        <v>3006</v>
      </c>
      <c r="D3490" s="172" t="s">
        <v>51</v>
      </c>
      <c r="E3490" s="174">
        <v>234.51</v>
      </c>
      <c r="F3490" s="174">
        <v>49.24</v>
      </c>
      <c r="G3490" s="174">
        <v>283.75</v>
      </c>
    </row>
    <row r="3491" spans="1:7" ht="12.75" x14ac:dyDescent="0.2">
      <c r="A3491" s="172" t="s">
        <v>7704</v>
      </c>
      <c r="B3491" s="172"/>
      <c r="C3491" s="173" t="s">
        <v>3007</v>
      </c>
      <c r="D3491" s="172" t="s">
        <v>51</v>
      </c>
      <c r="E3491" s="174">
        <v>253.3</v>
      </c>
      <c r="F3491" s="174">
        <v>54.88</v>
      </c>
      <c r="G3491" s="174">
        <v>308.18</v>
      </c>
    </row>
    <row r="3492" spans="1:7" ht="12.75" x14ac:dyDescent="0.2">
      <c r="A3492" s="172" t="s">
        <v>7705</v>
      </c>
      <c r="B3492" s="172"/>
      <c r="C3492" s="173" t="s">
        <v>3008</v>
      </c>
      <c r="D3492" s="172" t="s">
        <v>51</v>
      </c>
      <c r="E3492" s="174">
        <v>366.22</v>
      </c>
      <c r="F3492" s="174">
        <v>82.06</v>
      </c>
      <c r="G3492" s="174">
        <v>448.28</v>
      </c>
    </row>
    <row r="3493" spans="1:7" ht="12.75" x14ac:dyDescent="0.2">
      <c r="A3493" s="172" t="s">
        <v>7706</v>
      </c>
      <c r="B3493" s="172"/>
      <c r="C3493" s="173" t="s">
        <v>3009</v>
      </c>
      <c r="D3493" s="172" t="s">
        <v>51</v>
      </c>
      <c r="E3493" s="174">
        <v>95.79</v>
      </c>
      <c r="F3493" s="174">
        <v>33.83</v>
      </c>
      <c r="G3493" s="174">
        <v>129.62</v>
      </c>
    </row>
    <row r="3494" spans="1:7" ht="12.75" x14ac:dyDescent="0.2">
      <c r="A3494" s="172" t="s">
        <v>7707</v>
      </c>
      <c r="B3494" s="172"/>
      <c r="C3494" s="173" t="s">
        <v>3010</v>
      </c>
      <c r="D3494" s="172" t="s">
        <v>51</v>
      </c>
      <c r="E3494" s="174">
        <v>183.89</v>
      </c>
      <c r="F3494" s="174">
        <v>43.59</v>
      </c>
      <c r="G3494" s="174">
        <v>227.48</v>
      </c>
    </row>
    <row r="3495" spans="1:7" ht="12.75" x14ac:dyDescent="0.2">
      <c r="A3495" s="172" t="s">
        <v>7708</v>
      </c>
      <c r="B3495" s="172"/>
      <c r="C3495" s="173" t="s">
        <v>3011</v>
      </c>
      <c r="D3495" s="172" t="s">
        <v>51</v>
      </c>
      <c r="E3495" s="174">
        <v>269.42</v>
      </c>
      <c r="F3495" s="174">
        <v>54.88</v>
      </c>
      <c r="G3495" s="174">
        <v>324.3</v>
      </c>
    </row>
    <row r="3496" spans="1:7" ht="12.75" x14ac:dyDescent="0.2">
      <c r="A3496" s="172" t="s">
        <v>7709</v>
      </c>
      <c r="B3496" s="172"/>
      <c r="C3496" s="173" t="s">
        <v>3012</v>
      </c>
      <c r="D3496" s="172" t="s">
        <v>51</v>
      </c>
      <c r="E3496" s="174">
        <v>135.25</v>
      </c>
      <c r="F3496" s="174">
        <v>33.83</v>
      </c>
      <c r="G3496" s="174">
        <v>169.08</v>
      </c>
    </row>
    <row r="3497" spans="1:7" ht="12.75" x14ac:dyDescent="0.2">
      <c r="A3497" s="172" t="s">
        <v>7710</v>
      </c>
      <c r="B3497" s="172"/>
      <c r="C3497" s="173" t="s">
        <v>3013</v>
      </c>
      <c r="D3497" s="172" t="s">
        <v>51</v>
      </c>
      <c r="E3497" s="174">
        <v>242.28</v>
      </c>
      <c r="F3497" s="174">
        <v>43.59</v>
      </c>
      <c r="G3497" s="174">
        <v>285.87</v>
      </c>
    </row>
    <row r="3498" spans="1:7" ht="12.75" x14ac:dyDescent="0.2">
      <c r="A3498" s="172" t="s">
        <v>7711</v>
      </c>
      <c r="B3498" s="172"/>
      <c r="C3498" s="173" t="s">
        <v>3014</v>
      </c>
      <c r="D3498" s="172" t="s">
        <v>51</v>
      </c>
      <c r="E3498" s="174">
        <v>351.44</v>
      </c>
      <c r="F3498" s="174">
        <v>54.88</v>
      </c>
      <c r="G3498" s="174">
        <v>406.32</v>
      </c>
    </row>
    <row r="3499" spans="1:7" ht="12.75" x14ac:dyDescent="0.2">
      <c r="A3499" s="172" t="s">
        <v>7712</v>
      </c>
      <c r="B3499" s="172"/>
      <c r="C3499" s="173" t="s">
        <v>3015</v>
      </c>
      <c r="D3499" s="172" t="s">
        <v>51</v>
      </c>
      <c r="E3499" s="174">
        <v>21.47</v>
      </c>
      <c r="F3499" s="174">
        <v>20.100000000000001</v>
      </c>
      <c r="G3499" s="174">
        <v>41.57</v>
      </c>
    </row>
    <row r="3500" spans="1:7" ht="12.75" x14ac:dyDescent="0.2">
      <c r="A3500" s="172" t="s">
        <v>7713</v>
      </c>
      <c r="B3500" s="172"/>
      <c r="C3500" s="173" t="s">
        <v>3016</v>
      </c>
      <c r="D3500" s="172" t="s">
        <v>51</v>
      </c>
      <c r="E3500" s="174">
        <v>26.86</v>
      </c>
      <c r="F3500" s="174">
        <v>25.62</v>
      </c>
      <c r="G3500" s="174">
        <v>52.48</v>
      </c>
    </row>
    <row r="3501" spans="1:7" ht="12.75" x14ac:dyDescent="0.2">
      <c r="A3501" s="172" t="s">
        <v>7714</v>
      </c>
      <c r="B3501" s="172"/>
      <c r="C3501" s="173" t="s">
        <v>3017</v>
      </c>
      <c r="D3501" s="172" t="s">
        <v>51</v>
      </c>
      <c r="E3501" s="174">
        <v>36.020000000000003</v>
      </c>
      <c r="F3501" s="174">
        <v>33.68</v>
      </c>
      <c r="G3501" s="174">
        <v>69.7</v>
      </c>
    </row>
    <row r="3502" spans="1:7" ht="12.75" x14ac:dyDescent="0.2">
      <c r="A3502" s="172" t="s">
        <v>7715</v>
      </c>
      <c r="B3502" s="172"/>
      <c r="C3502" s="173" t="s">
        <v>3018</v>
      </c>
      <c r="D3502" s="172" t="s">
        <v>51</v>
      </c>
      <c r="E3502" s="174">
        <v>47.14</v>
      </c>
      <c r="F3502" s="174">
        <v>43.29</v>
      </c>
      <c r="G3502" s="174">
        <v>90.43</v>
      </c>
    </row>
    <row r="3503" spans="1:7" ht="12.75" x14ac:dyDescent="0.2">
      <c r="A3503" s="172" t="s">
        <v>7716</v>
      </c>
      <c r="B3503" s="172"/>
      <c r="C3503" s="173" t="s">
        <v>3019</v>
      </c>
      <c r="D3503" s="172" t="s">
        <v>51</v>
      </c>
      <c r="E3503" s="174">
        <v>616.05999999999995</v>
      </c>
      <c r="F3503" s="174">
        <v>123.09</v>
      </c>
      <c r="G3503" s="174">
        <v>739.15</v>
      </c>
    </row>
    <row r="3504" spans="1:7" ht="12.75" x14ac:dyDescent="0.2">
      <c r="A3504" s="172" t="s">
        <v>7717</v>
      </c>
      <c r="B3504" s="172"/>
      <c r="C3504" s="173" t="s">
        <v>3020</v>
      </c>
      <c r="D3504" s="172" t="s">
        <v>51</v>
      </c>
      <c r="E3504" s="174">
        <v>61.22</v>
      </c>
      <c r="F3504" s="174">
        <v>24.09</v>
      </c>
      <c r="G3504" s="174">
        <v>85.31</v>
      </c>
    </row>
    <row r="3505" spans="1:7" ht="12.75" x14ac:dyDescent="0.2">
      <c r="A3505" s="172" t="s">
        <v>7718</v>
      </c>
      <c r="B3505" s="172"/>
      <c r="C3505" s="173" t="s">
        <v>3021</v>
      </c>
      <c r="D3505" s="172" t="s">
        <v>51</v>
      </c>
      <c r="E3505" s="174">
        <v>57.57</v>
      </c>
      <c r="F3505" s="174">
        <v>24.09</v>
      </c>
      <c r="G3505" s="174">
        <v>81.66</v>
      </c>
    </row>
    <row r="3506" spans="1:7" ht="12.75" x14ac:dyDescent="0.2">
      <c r="A3506" s="172" t="s">
        <v>7719</v>
      </c>
      <c r="B3506" s="172"/>
      <c r="C3506" s="173" t="s">
        <v>3022</v>
      </c>
      <c r="D3506" s="172" t="s">
        <v>51</v>
      </c>
      <c r="E3506" s="174">
        <v>82.56</v>
      </c>
      <c r="F3506" s="174">
        <v>24.09</v>
      </c>
      <c r="G3506" s="174">
        <v>106.65</v>
      </c>
    </row>
    <row r="3507" spans="1:7" ht="12.75" x14ac:dyDescent="0.2">
      <c r="A3507" s="172" t="s">
        <v>7720</v>
      </c>
      <c r="B3507" s="172"/>
      <c r="C3507" s="173" t="s">
        <v>3023</v>
      </c>
      <c r="D3507" s="172" t="s">
        <v>51</v>
      </c>
      <c r="E3507" s="174">
        <v>144.71</v>
      </c>
      <c r="F3507" s="174">
        <v>37.94</v>
      </c>
      <c r="G3507" s="174">
        <v>182.65</v>
      </c>
    </row>
    <row r="3508" spans="1:7" ht="12.75" x14ac:dyDescent="0.2">
      <c r="A3508" s="172" t="s">
        <v>7721</v>
      </c>
      <c r="B3508" s="172"/>
      <c r="C3508" s="173" t="s">
        <v>3024</v>
      </c>
      <c r="D3508" s="172" t="s">
        <v>51</v>
      </c>
      <c r="E3508" s="174">
        <v>85.54</v>
      </c>
      <c r="F3508" s="174">
        <v>29.72</v>
      </c>
      <c r="G3508" s="174">
        <v>115.26</v>
      </c>
    </row>
    <row r="3509" spans="1:7" ht="12.75" x14ac:dyDescent="0.2">
      <c r="A3509" s="172" t="s">
        <v>7722</v>
      </c>
      <c r="B3509" s="172"/>
      <c r="C3509" s="173" t="s">
        <v>3025</v>
      </c>
      <c r="D3509" s="172" t="s">
        <v>51</v>
      </c>
      <c r="E3509" s="174">
        <v>238.29</v>
      </c>
      <c r="F3509" s="174">
        <v>49.24</v>
      </c>
      <c r="G3509" s="174">
        <v>287.52999999999997</v>
      </c>
    </row>
    <row r="3510" spans="1:7" ht="12.75" x14ac:dyDescent="0.2">
      <c r="A3510" s="172" t="s">
        <v>7723</v>
      </c>
      <c r="B3510" s="172"/>
      <c r="C3510" s="173" t="s">
        <v>3026</v>
      </c>
      <c r="D3510" s="172" t="s">
        <v>51</v>
      </c>
      <c r="E3510" s="174">
        <v>53.2</v>
      </c>
      <c r="F3510" s="174">
        <v>20.75</v>
      </c>
      <c r="G3510" s="174">
        <v>73.95</v>
      </c>
    </row>
    <row r="3511" spans="1:7" ht="12.75" x14ac:dyDescent="0.2">
      <c r="A3511" s="172" t="s">
        <v>7724</v>
      </c>
      <c r="B3511" s="172"/>
      <c r="C3511" s="173" t="s">
        <v>3027</v>
      </c>
      <c r="D3511" s="172" t="s">
        <v>51</v>
      </c>
      <c r="E3511" s="174">
        <v>54.77</v>
      </c>
      <c r="F3511" s="174">
        <v>20.75</v>
      </c>
      <c r="G3511" s="174">
        <v>75.52</v>
      </c>
    </row>
    <row r="3512" spans="1:7" ht="12.75" x14ac:dyDescent="0.2">
      <c r="A3512" s="172" t="s">
        <v>7725</v>
      </c>
      <c r="B3512" s="172"/>
      <c r="C3512" s="173" t="s">
        <v>3028</v>
      </c>
      <c r="D3512" s="172" t="s">
        <v>51</v>
      </c>
      <c r="E3512" s="174">
        <v>13.75</v>
      </c>
      <c r="F3512" s="174">
        <v>7.32</v>
      </c>
      <c r="G3512" s="174">
        <v>21.07</v>
      </c>
    </row>
    <row r="3513" spans="1:7" x14ac:dyDescent="0.25">
      <c r="A3513" s="167" t="s">
        <v>7726</v>
      </c>
      <c r="B3513" s="168" t="s">
        <v>19489</v>
      </c>
      <c r="C3513" s="169"/>
      <c r="D3513" s="170"/>
      <c r="E3513" s="171"/>
      <c r="F3513" s="171"/>
      <c r="G3513" s="171"/>
    </row>
    <row r="3514" spans="1:7" ht="25.5" x14ac:dyDescent="0.2">
      <c r="A3514" s="172" t="s">
        <v>7727</v>
      </c>
      <c r="B3514" s="172"/>
      <c r="C3514" s="173" t="s">
        <v>3032</v>
      </c>
      <c r="D3514" s="172" t="s">
        <v>51</v>
      </c>
      <c r="E3514" s="174">
        <v>9.31</v>
      </c>
      <c r="F3514" s="174">
        <v>1.06</v>
      </c>
      <c r="G3514" s="174">
        <v>10.37</v>
      </c>
    </row>
    <row r="3515" spans="1:7" ht="25.5" x14ac:dyDescent="0.2">
      <c r="A3515" s="172" t="s">
        <v>7728</v>
      </c>
      <c r="B3515" s="172"/>
      <c r="C3515" s="173" t="s">
        <v>3029</v>
      </c>
      <c r="D3515" s="172" t="s">
        <v>51</v>
      </c>
      <c r="E3515" s="174">
        <v>11.18</v>
      </c>
      <c r="F3515" s="174">
        <v>1.06</v>
      </c>
      <c r="G3515" s="174">
        <v>12.24</v>
      </c>
    </row>
    <row r="3516" spans="1:7" ht="25.5" x14ac:dyDescent="0.2">
      <c r="A3516" s="172" t="s">
        <v>7729</v>
      </c>
      <c r="B3516" s="172"/>
      <c r="C3516" s="173" t="s">
        <v>3030</v>
      </c>
      <c r="D3516" s="172" t="s">
        <v>51</v>
      </c>
      <c r="E3516" s="174">
        <v>14.52</v>
      </c>
      <c r="F3516" s="174">
        <v>1.06</v>
      </c>
      <c r="G3516" s="174">
        <v>15.58</v>
      </c>
    </row>
    <row r="3517" spans="1:7" ht="25.5" x14ac:dyDescent="0.2">
      <c r="A3517" s="172" t="s">
        <v>7730</v>
      </c>
      <c r="B3517" s="172"/>
      <c r="C3517" s="173" t="s">
        <v>3033</v>
      </c>
      <c r="D3517" s="172" t="s">
        <v>51</v>
      </c>
      <c r="E3517" s="174">
        <v>31.53</v>
      </c>
      <c r="F3517" s="174">
        <v>1.06</v>
      </c>
      <c r="G3517" s="174">
        <v>32.590000000000003</v>
      </c>
    </row>
    <row r="3518" spans="1:7" ht="25.5" x14ac:dyDescent="0.2">
      <c r="A3518" s="172" t="s">
        <v>7731</v>
      </c>
      <c r="B3518" s="172"/>
      <c r="C3518" s="173" t="s">
        <v>3031</v>
      </c>
      <c r="D3518" s="172" t="s">
        <v>51</v>
      </c>
      <c r="E3518" s="174">
        <v>62.41</v>
      </c>
      <c r="F3518" s="174">
        <v>1.06</v>
      </c>
      <c r="G3518" s="174">
        <v>63.47</v>
      </c>
    </row>
    <row r="3519" spans="1:7" x14ac:dyDescent="0.25">
      <c r="A3519" s="167" t="s">
        <v>7732</v>
      </c>
      <c r="B3519" s="168" t="s">
        <v>19490</v>
      </c>
      <c r="C3519" s="169"/>
      <c r="D3519" s="170"/>
      <c r="E3519" s="171"/>
      <c r="F3519" s="171"/>
      <c r="G3519" s="171"/>
    </row>
    <row r="3520" spans="1:7" ht="25.5" x14ac:dyDescent="0.2">
      <c r="A3520" s="172" t="s">
        <v>7733</v>
      </c>
      <c r="B3520" s="172"/>
      <c r="C3520" s="173" t="s">
        <v>3034</v>
      </c>
      <c r="D3520" s="172" t="s">
        <v>51</v>
      </c>
      <c r="E3520" s="174">
        <v>259.89</v>
      </c>
      <c r="F3520" s="174">
        <v>21.9</v>
      </c>
      <c r="G3520" s="174">
        <v>281.79000000000002</v>
      </c>
    </row>
    <row r="3521" spans="1:7" ht="25.5" x14ac:dyDescent="0.2">
      <c r="A3521" s="172" t="s">
        <v>7734</v>
      </c>
      <c r="B3521" s="172"/>
      <c r="C3521" s="173" t="s">
        <v>3035</v>
      </c>
      <c r="D3521" s="172" t="s">
        <v>51</v>
      </c>
      <c r="E3521" s="174">
        <v>313.95</v>
      </c>
      <c r="F3521" s="174">
        <v>21.9</v>
      </c>
      <c r="G3521" s="174">
        <v>335.85</v>
      </c>
    </row>
    <row r="3522" spans="1:7" ht="25.5" x14ac:dyDescent="0.2">
      <c r="A3522" s="172" t="s">
        <v>7735</v>
      </c>
      <c r="B3522" s="172"/>
      <c r="C3522" s="173" t="s">
        <v>3036</v>
      </c>
      <c r="D3522" s="172" t="s">
        <v>51</v>
      </c>
      <c r="E3522" s="174">
        <v>367.79</v>
      </c>
      <c r="F3522" s="174">
        <v>21.9</v>
      </c>
      <c r="G3522" s="174">
        <v>389.69</v>
      </c>
    </row>
    <row r="3523" spans="1:7" ht="25.5" x14ac:dyDescent="0.2">
      <c r="A3523" s="172" t="s">
        <v>7736</v>
      </c>
      <c r="B3523" s="172"/>
      <c r="C3523" s="173" t="s">
        <v>3037</v>
      </c>
      <c r="D3523" s="172" t="s">
        <v>51</v>
      </c>
      <c r="E3523" s="174">
        <v>524.23</v>
      </c>
      <c r="F3523" s="174">
        <v>21.9</v>
      </c>
      <c r="G3523" s="174">
        <v>546.13</v>
      </c>
    </row>
    <row r="3524" spans="1:7" ht="25.5" x14ac:dyDescent="0.2">
      <c r="A3524" s="172" t="s">
        <v>7737</v>
      </c>
      <c r="B3524" s="172"/>
      <c r="C3524" s="173" t="s">
        <v>3038</v>
      </c>
      <c r="D3524" s="172" t="s">
        <v>51</v>
      </c>
      <c r="E3524" s="174">
        <v>437.49</v>
      </c>
      <c r="F3524" s="174">
        <v>21.9</v>
      </c>
      <c r="G3524" s="174">
        <v>459.39</v>
      </c>
    </row>
    <row r="3525" spans="1:7" ht="25.5" x14ac:dyDescent="0.2">
      <c r="A3525" s="172" t="s">
        <v>7738</v>
      </c>
      <c r="B3525" s="172"/>
      <c r="C3525" s="173" t="s">
        <v>3039</v>
      </c>
      <c r="D3525" s="172" t="s">
        <v>51</v>
      </c>
      <c r="E3525" s="174">
        <v>204.32</v>
      </c>
      <c r="F3525" s="174">
        <v>21.9</v>
      </c>
      <c r="G3525" s="174">
        <v>226.22</v>
      </c>
    </row>
    <row r="3526" spans="1:7" ht="25.5" x14ac:dyDescent="0.2">
      <c r="A3526" s="172" t="s">
        <v>7739</v>
      </c>
      <c r="B3526" s="172"/>
      <c r="C3526" s="173" t="s">
        <v>3040</v>
      </c>
      <c r="D3526" s="172" t="s">
        <v>51</v>
      </c>
      <c r="E3526" s="174">
        <v>210.46</v>
      </c>
      <c r="F3526" s="174">
        <v>21.9</v>
      </c>
      <c r="G3526" s="174">
        <v>232.36</v>
      </c>
    </row>
    <row r="3527" spans="1:7" ht="25.5" x14ac:dyDescent="0.2">
      <c r="A3527" s="172" t="s">
        <v>7740</v>
      </c>
      <c r="B3527" s="172"/>
      <c r="C3527" s="173" t="s">
        <v>3839</v>
      </c>
      <c r="D3527" s="172" t="s">
        <v>51</v>
      </c>
      <c r="E3527" s="174">
        <v>259.02</v>
      </c>
      <c r="F3527" s="174">
        <v>21.9</v>
      </c>
      <c r="G3527" s="174">
        <v>280.92</v>
      </c>
    </row>
    <row r="3528" spans="1:7" ht="25.5" x14ac:dyDescent="0.2">
      <c r="A3528" s="172" t="s">
        <v>7741</v>
      </c>
      <c r="B3528" s="172"/>
      <c r="C3528" s="173" t="s">
        <v>3041</v>
      </c>
      <c r="D3528" s="172" t="s">
        <v>51</v>
      </c>
      <c r="E3528" s="174">
        <v>333.42</v>
      </c>
      <c r="F3528" s="174">
        <v>21.9</v>
      </c>
      <c r="G3528" s="174">
        <v>355.32</v>
      </c>
    </row>
    <row r="3529" spans="1:7" ht="25.5" x14ac:dyDescent="0.2">
      <c r="A3529" s="172" t="s">
        <v>7742</v>
      </c>
      <c r="B3529" s="172"/>
      <c r="C3529" s="173" t="s">
        <v>3042</v>
      </c>
      <c r="D3529" s="172" t="s">
        <v>51</v>
      </c>
      <c r="E3529" s="174">
        <v>410.93</v>
      </c>
      <c r="F3529" s="174">
        <v>21.9</v>
      </c>
      <c r="G3529" s="174">
        <v>432.83</v>
      </c>
    </row>
    <row r="3530" spans="1:7" ht="25.5" x14ac:dyDescent="0.2">
      <c r="A3530" s="172" t="s">
        <v>7743</v>
      </c>
      <c r="B3530" s="172"/>
      <c r="C3530" s="173" t="s">
        <v>3043</v>
      </c>
      <c r="D3530" s="172" t="s">
        <v>51</v>
      </c>
      <c r="E3530" s="174">
        <v>478.32</v>
      </c>
      <c r="F3530" s="174">
        <v>21.9</v>
      </c>
      <c r="G3530" s="174">
        <v>500.22</v>
      </c>
    </row>
    <row r="3531" spans="1:7" ht="25.5" x14ac:dyDescent="0.2">
      <c r="A3531" s="172" t="s">
        <v>7744</v>
      </c>
      <c r="B3531" s="172"/>
      <c r="C3531" s="173" t="s">
        <v>3044</v>
      </c>
      <c r="D3531" s="172" t="s">
        <v>51</v>
      </c>
      <c r="E3531" s="174">
        <v>572.11</v>
      </c>
      <c r="F3531" s="174">
        <v>21.9</v>
      </c>
      <c r="G3531" s="174">
        <v>594.01</v>
      </c>
    </row>
    <row r="3532" spans="1:7" x14ac:dyDescent="0.25">
      <c r="A3532" s="167" t="s">
        <v>7745</v>
      </c>
      <c r="B3532" s="168" t="s">
        <v>19491</v>
      </c>
      <c r="C3532" s="169"/>
      <c r="D3532" s="170"/>
      <c r="E3532" s="171"/>
      <c r="F3532" s="171"/>
      <c r="G3532" s="171"/>
    </row>
    <row r="3533" spans="1:7" ht="25.5" x14ac:dyDescent="0.2">
      <c r="A3533" s="172" t="s">
        <v>7746</v>
      </c>
      <c r="B3533" s="172"/>
      <c r="C3533" s="173" t="s">
        <v>3045</v>
      </c>
      <c r="D3533" s="172" t="s">
        <v>51</v>
      </c>
      <c r="E3533" s="174">
        <v>98.7</v>
      </c>
      <c r="F3533" s="174">
        <v>13.13</v>
      </c>
      <c r="G3533" s="174">
        <v>111.83</v>
      </c>
    </row>
    <row r="3534" spans="1:7" ht="25.5" x14ac:dyDescent="0.2">
      <c r="A3534" s="172" t="s">
        <v>7747</v>
      </c>
      <c r="B3534" s="172"/>
      <c r="C3534" s="173" t="s">
        <v>3046</v>
      </c>
      <c r="D3534" s="172" t="s">
        <v>51</v>
      </c>
      <c r="E3534" s="174">
        <v>136.07</v>
      </c>
      <c r="F3534" s="174">
        <v>17.52</v>
      </c>
      <c r="G3534" s="174">
        <v>153.59</v>
      </c>
    </row>
    <row r="3535" spans="1:7" ht="25.5" x14ac:dyDescent="0.2">
      <c r="A3535" s="172" t="s">
        <v>7748</v>
      </c>
      <c r="B3535" s="172"/>
      <c r="C3535" s="173" t="s">
        <v>3047</v>
      </c>
      <c r="D3535" s="172" t="s">
        <v>51</v>
      </c>
      <c r="E3535" s="174">
        <v>163.06</v>
      </c>
      <c r="F3535" s="174">
        <v>17.52</v>
      </c>
      <c r="G3535" s="174">
        <v>180.58</v>
      </c>
    </row>
    <row r="3536" spans="1:7" x14ac:dyDescent="0.25">
      <c r="A3536" s="167" t="s">
        <v>7749</v>
      </c>
      <c r="B3536" s="168" t="s">
        <v>19492</v>
      </c>
      <c r="C3536" s="169"/>
      <c r="D3536" s="170"/>
      <c r="E3536" s="171"/>
      <c r="F3536" s="171"/>
      <c r="G3536" s="171"/>
    </row>
    <row r="3537" spans="1:7" ht="25.5" x14ac:dyDescent="0.2">
      <c r="A3537" s="172" t="s">
        <v>7750</v>
      </c>
      <c r="B3537" s="172"/>
      <c r="C3537" s="173" t="s">
        <v>3048</v>
      </c>
      <c r="D3537" s="172" t="s">
        <v>51</v>
      </c>
      <c r="E3537" s="174">
        <v>362.56</v>
      </c>
      <c r="F3537" s="174">
        <v>25.03</v>
      </c>
      <c r="G3537" s="174">
        <v>387.59</v>
      </c>
    </row>
    <row r="3538" spans="1:7" ht="25.5" x14ac:dyDescent="0.2">
      <c r="A3538" s="172" t="s">
        <v>7751</v>
      </c>
      <c r="B3538" s="172"/>
      <c r="C3538" s="173" t="s">
        <v>3049</v>
      </c>
      <c r="D3538" s="172" t="s">
        <v>51</v>
      </c>
      <c r="E3538" s="174">
        <v>356.1</v>
      </c>
      <c r="F3538" s="174">
        <v>25.03</v>
      </c>
      <c r="G3538" s="174">
        <v>381.13</v>
      </c>
    </row>
    <row r="3539" spans="1:7" ht="25.5" x14ac:dyDescent="0.2">
      <c r="A3539" s="172" t="s">
        <v>7752</v>
      </c>
      <c r="B3539" s="172"/>
      <c r="C3539" s="173" t="s">
        <v>3050</v>
      </c>
      <c r="D3539" s="172" t="s">
        <v>51</v>
      </c>
      <c r="E3539" s="174">
        <v>523.51</v>
      </c>
      <c r="F3539" s="174">
        <v>25.03</v>
      </c>
      <c r="G3539" s="174">
        <v>548.54</v>
      </c>
    </row>
    <row r="3540" spans="1:7" ht="25.5" x14ac:dyDescent="0.2">
      <c r="A3540" s="172" t="s">
        <v>7753</v>
      </c>
      <c r="B3540" s="172"/>
      <c r="C3540" s="173" t="s">
        <v>3051</v>
      </c>
      <c r="D3540" s="172" t="s">
        <v>51</v>
      </c>
      <c r="E3540" s="174">
        <v>523.16</v>
      </c>
      <c r="F3540" s="174">
        <v>25.03</v>
      </c>
      <c r="G3540" s="174">
        <v>548.19000000000005</v>
      </c>
    </row>
    <row r="3541" spans="1:7" ht="25.5" x14ac:dyDescent="0.2">
      <c r="A3541" s="172" t="s">
        <v>7754</v>
      </c>
      <c r="B3541" s="172"/>
      <c r="C3541" s="173" t="s">
        <v>3052</v>
      </c>
      <c r="D3541" s="172" t="s">
        <v>51</v>
      </c>
      <c r="E3541" s="174">
        <v>794.98</v>
      </c>
      <c r="F3541" s="174">
        <v>26.93</v>
      </c>
      <c r="G3541" s="174">
        <v>821.91</v>
      </c>
    </row>
    <row r="3542" spans="1:7" ht="25.5" x14ac:dyDescent="0.2">
      <c r="A3542" s="172" t="s">
        <v>7755</v>
      </c>
      <c r="B3542" s="172"/>
      <c r="C3542" s="173" t="s">
        <v>3053</v>
      </c>
      <c r="D3542" s="172" t="s">
        <v>51</v>
      </c>
      <c r="E3542" s="174">
        <v>951.78</v>
      </c>
      <c r="F3542" s="174">
        <v>26.93</v>
      </c>
      <c r="G3542" s="174">
        <v>978.71</v>
      </c>
    </row>
    <row r="3543" spans="1:7" ht="25.5" x14ac:dyDescent="0.2">
      <c r="A3543" s="172" t="s">
        <v>7756</v>
      </c>
      <c r="B3543" s="172"/>
      <c r="C3543" s="173" t="s">
        <v>3054</v>
      </c>
      <c r="D3543" s="172" t="s">
        <v>51</v>
      </c>
      <c r="E3543" s="174">
        <v>1208.2</v>
      </c>
      <c r="F3543" s="174">
        <v>26.93</v>
      </c>
      <c r="G3543" s="174">
        <v>1235.1300000000001</v>
      </c>
    </row>
    <row r="3544" spans="1:7" ht="25.5" x14ac:dyDescent="0.2">
      <c r="A3544" s="172" t="s">
        <v>7757</v>
      </c>
      <c r="B3544" s="172"/>
      <c r="C3544" s="173" t="s">
        <v>3055</v>
      </c>
      <c r="D3544" s="172" t="s">
        <v>51</v>
      </c>
      <c r="E3544" s="174">
        <v>1372.19</v>
      </c>
      <c r="F3544" s="174">
        <v>26.93</v>
      </c>
      <c r="G3544" s="174">
        <v>1399.12</v>
      </c>
    </row>
    <row r="3545" spans="1:7" ht="25.5" x14ac:dyDescent="0.2">
      <c r="A3545" s="172" t="s">
        <v>7758</v>
      </c>
      <c r="B3545" s="172"/>
      <c r="C3545" s="173" t="s">
        <v>3082</v>
      </c>
      <c r="D3545" s="172" t="s">
        <v>4</v>
      </c>
      <c r="E3545" s="174">
        <v>72.23</v>
      </c>
      <c r="F3545" s="174">
        <v>13.82</v>
      </c>
      <c r="G3545" s="174">
        <v>86.05</v>
      </c>
    </row>
    <row r="3546" spans="1:7" ht="25.5" x14ac:dyDescent="0.2">
      <c r="A3546" s="172" t="s">
        <v>7759</v>
      </c>
      <c r="B3546" s="172"/>
      <c r="C3546" s="173" t="s">
        <v>3056</v>
      </c>
      <c r="D3546" s="172" t="s">
        <v>4</v>
      </c>
      <c r="E3546" s="174">
        <v>79.97</v>
      </c>
      <c r="F3546" s="174">
        <v>13.82</v>
      </c>
      <c r="G3546" s="174">
        <v>93.79</v>
      </c>
    </row>
    <row r="3547" spans="1:7" ht="25.5" x14ac:dyDescent="0.2">
      <c r="A3547" s="172" t="s">
        <v>7760</v>
      </c>
      <c r="B3547" s="172"/>
      <c r="C3547" s="173" t="s">
        <v>3057</v>
      </c>
      <c r="D3547" s="172" t="s">
        <v>4</v>
      </c>
      <c r="E3547" s="174">
        <v>106.03</v>
      </c>
      <c r="F3547" s="174">
        <v>15.09</v>
      </c>
      <c r="G3547" s="174">
        <v>121.12</v>
      </c>
    </row>
    <row r="3548" spans="1:7" ht="25.5" x14ac:dyDescent="0.2">
      <c r="A3548" s="172" t="s">
        <v>7761</v>
      </c>
      <c r="B3548" s="172"/>
      <c r="C3548" s="173" t="s">
        <v>3058</v>
      </c>
      <c r="D3548" s="172" t="s">
        <v>4</v>
      </c>
      <c r="E3548" s="174">
        <v>144.77000000000001</v>
      </c>
      <c r="F3548" s="174">
        <v>16.329999999999998</v>
      </c>
      <c r="G3548" s="174">
        <v>161.1</v>
      </c>
    </row>
    <row r="3549" spans="1:7" ht="25.5" x14ac:dyDescent="0.2">
      <c r="A3549" s="172" t="s">
        <v>7762</v>
      </c>
      <c r="B3549" s="172"/>
      <c r="C3549" s="173" t="s">
        <v>3059</v>
      </c>
      <c r="D3549" s="172" t="s">
        <v>4</v>
      </c>
      <c r="E3549" s="174">
        <v>172.7</v>
      </c>
      <c r="F3549" s="174">
        <v>17.600000000000001</v>
      </c>
      <c r="G3549" s="174">
        <v>190.3</v>
      </c>
    </row>
    <row r="3550" spans="1:7" ht="25.5" x14ac:dyDescent="0.2">
      <c r="A3550" s="172" t="s">
        <v>7763</v>
      </c>
      <c r="B3550" s="172"/>
      <c r="C3550" s="173" t="s">
        <v>3060</v>
      </c>
      <c r="D3550" s="172" t="s">
        <v>4</v>
      </c>
      <c r="E3550" s="174">
        <v>237</v>
      </c>
      <c r="F3550" s="174">
        <v>18.84</v>
      </c>
      <c r="G3550" s="174">
        <v>255.84</v>
      </c>
    </row>
    <row r="3551" spans="1:7" ht="25.5" x14ac:dyDescent="0.2">
      <c r="A3551" s="172" t="s">
        <v>7764</v>
      </c>
      <c r="B3551" s="172"/>
      <c r="C3551" s="173" t="s">
        <v>3061</v>
      </c>
      <c r="D3551" s="172" t="s">
        <v>4</v>
      </c>
      <c r="E3551" s="174">
        <v>287.88</v>
      </c>
      <c r="F3551" s="174">
        <v>20.100000000000001</v>
      </c>
      <c r="G3551" s="174">
        <v>307.98</v>
      </c>
    </row>
    <row r="3552" spans="1:7" ht="25.5" x14ac:dyDescent="0.2">
      <c r="A3552" s="172" t="s">
        <v>7765</v>
      </c>
      <c r="B3552" s="172"/>
      <c r="C3552" s="173" t="s">
        <v>3062</v>
      </c>
      <c r="D3552" s="172" t="s">
        <v>4</v>
      </c>
      <c r="E3552" s="174">
        <v>421.13</v>
      </c>
      <c r="F3552" s="174">
        <v>21.37</v>
      </c>
      <c r="G3552" s="174">
        <v>442.5</v>
      </c>
    </row>
    <row r="3553" spans="1:7" ht="25.5" x14ac:dyDescent="0.2">
      <c r="A3553" s="172" t="s">
        <v>7766</v>
      </c>
      <c r="B3553" s="172"/>
      <c r="C3553" s="173" t="s">
        <v>3063</v>
      </c>
      <c r="D3553" s="172" t="s">
        <v>4</v>
      </c>
      <c r="E3553" s="174">
        <v>451.47</v>
      </c>
      <c r="F3553" s="174">
        <v>22.62</v>
      </c>
      <c r="G3553" s="174">
        <v>474.09</v>
      </c>
    </row>
    <row r="3554" spans="1:7" ht="25.5" x14ac:dyDescent="0.2">
      <c r="A3554" s="172" t="s">
        <v>7767</v>
      </c>
      <c r="B3554" s="172"/>
      <c r="C3554" s="173" t="s">
        <v>3072</v>
      </c>
      <c r="D3554" s="172" t="s">
        <v>4</v>
      </c>
      <c r="E3554" s="174">
        <v>122.07</v>
      </c>
      <c r="F3554" s="174">
        <v>17.600000000000001</v>
      </c>
      <c r="G3554" s="174">
        <v>139.66999999999999</v>
      </c>
    </row>
    <row r="3555" spans="1:7" ht="25.5" x14ac:dyDescent="0.2">
      <c r="A3555" s="172" t="s">
        <v>7768</v>
      </c>
      <c r="B3555" s="172"/>
      <c r="C3555" s="173" t="s">
        <v>3064</v>
      </c>
      <c r="D3555" s="172" t="s">
        <v>4</v>
      </c>
      <c r="E3555" s="174">
        <v>202.09</v>
      </c>
      <c r="F3555" s="174">
        <v>13.82</v>
      </c>
      <c r="G3555" s="174">
        <v>215.91</v>
      </c>
    </row>
    <row r="3556" spans="1:7" ht="25.5" x14ac:dyDescent="0.2">
      <c r="A3556" s="172" t="s">
        <v>7769</v>
      </c>
      <c r="B3556" s="172"/>
      <c r="C3556" s="173" t="s">
        <v>3065</v>
      </c>
      <c r="D3556" s="172" t="s">
        <v>4</v>
      </c>
      <c r="E3556" s="174">
        <v>220.95</v>
      </c>
      <c r="F3556" s="174">
        <v>17.600000000000001</v>
      </c>
      <c r="G3556" s="174">
        <v>238.55</v>
      </c>
    </row>
    <row r="3557" spans="1:7" ht="25.5" x14ac:dyDescent="0.2">
      <c r="A3557" s="172" t="s">
        <v>7770</v>
      </c>
      <c r="B3557" s="172"/>
      <c r="C3557" s="173" t="s">
        <v>3066</v>
      </c>
      <c r="D3557" s="172" t="s">
        <v>4</v>
      </c>
      <c r="E3557" s="174">
        <v>365.91</v>
      </c>
      <c r="F3557" s="174">
        <v>20.100000000000001</v>
      </c>
      <c r="G3557" s="174">
        <v>386.01</v>
      </c>
    </row>
    <row r="3558" spans="1:7" ht="25.5" x14ac:dyDescent="0.2">
      <c r="A3558" s="172" t="s">
        <v>7771</v>
      </c>
      <c r="B3558" s="172"/>
      <c r="C3558" s="173" t="s">
        <v>3067</v>
      </c>
      <c r="D3558" s="172" t="s">
        <v>4</v>
      </c>
      <c r="E3558" s="174">
        <v>260.99</v>
      </c>
      <c r="F3558" s="174">
        <v>15.09</v>
      </c>
      <c r="G3558" s="174">
        <v>276.08</v>
      </c>
    </row>
    <row r="3559" spans="1:7" ht="25.5" x14ac:dyDescent="0.2">
      <c r="A3559" s="172" t="s">
        <v>7772</v>
      </c>
      <c r="B3559" s="172"/>
      <c r="C3559" s="173" t="s">
        <v>3068</v>
      </c>
      <c r="D3559" s="172" t="s">
        <v>4</v>
      </c>
      <c r="E3559" s="174">
        <v>371.23</v>
      </c>
      <c r="F3559" s="174">
        <v>17.600000000000001</v>
      </c>
      <c r="G3559" s="174">
        <v>388.83</v>
      </c>
    </row>
    <row r="3560" spans="1:7" ht="25.5" x14ac:dyDescent="0.2">
      <c r="A3560" s="172" t="s">
        <v>7773</v>
      </c>
      <c r="B3560" s="172"/>
      <c r="C3560" s="173" t="s">
        <v>3069</v>
      </c>
      <c r="D3560" s="172" t="s">
        <v>4</v>
      </c>
      <c r="E3560" s="174">
        <v>583.14</v>
      </c>
      <c r="F3560" s="174">
        <v>20.100000000000001</v>
      </c>
      <c r="G3560" s="174">
        <v>603.24</v>
      </c>
    </row>
    <row r="3561" spans="1:7" ht="25.5" x14ac:dyDescent="0.2">
      <c r="A3561" s="172" t="s">
        <v>7774</v>
      </c>
      <c r="B3561" s="172"/>
      <c r="C3561" s="173" t="s">
        <v>3070</v>
      </c>
      <c r="D3561" s="172" t="s">
        <v>4</v>
      </c>
      <c r="E3561" s="174">
        <v>66.72</v>
      </c>
      <c r="F3561" s="174">
        <v>13.82</v>
      </c>
      <c r="G3561" s="174">
        <v>80.540000000000006</v>
      </c>
    </row>
    <row r="3562" spans="1:7" ht="25.5" x14ac:dyDescent="0.2">
      <c r="A3562" s="172" t="s">
        <v>7775</v>
      </c>
      <c r="B3562" s="172"/>
      <c r="C3562" s="173" t="s">
        <v>3071</v>
      </c>
      <c r="D3562" s="172" t="s">
        <v>4</v>
      </c>
      <c r="E3562" s="174">
        <v>89.7</v>
      </c>
      <c r="F3562" s="174">
        <v>15.09</v>
      </c>
      <c r="G3562" s="174">
        <v>104.79</v>
      </c>
    </row>
    <row r="3563" spans="1:7" x14ac:dyDescent="0.25">
      <c r="A3563" s="167" t="s">
        <v>7776</v>
      </c>
      <c r="B3563" s="168" t="s">
        <v>19493</v>
      </c>
      <c r="C3563" s="169"/>
      <c r="D3563" s="170"/>
      <c r="E3563" s="171"/>
      <c r="F3563" s="171"/>
      <c r="G3563" s="171"/>
    </row>
    <row r="3564" spans="1:7" ht="25.5" x14ac:dyDescent="0.2">
      <c r="A3564" s="172" t="s">
        <v>7777</v>
      </c>
      <c r="B3564" s="172"/>
      <c r="C3564" s="173" t="s">
        <v>3074</v>
      </c>
      <c r="D3564" s="172" t="s">
        <v>4</v>
      </c>
      <c r="E3564" s="174">
        <v>291.58999999999997</v>
      </c>
      <c r="F3564" s="174">
        <v>17.600000000000001</v>
      </c>
      <c r="G3564" s="174">
        <v>309.19</v>
      </c>
    </row>
    <row r="3565" spans="1:7" ht="25.5" x14ac:dyDescent="0.2">
      <c r="A3565" s="172" t="s">
        <v>7778</v>
      </c>
      <c r="B3565" s="172"/>
      <c r="C3565" s="173" t="s">
        <v>3075</v>
      </c>
      <c r="D3565" s="172" t="s">
        <v>4</v>
      </c>
      <c r="E3565" s="174">
        <v>350.21</v>
      </c>
      <c r="F3565" s="174">
        <v>20.100000000000001</v>
      </c>
      <c r="G3565" s="174">
        <v>370.31</v>
      </c>
    </row>
    <row r="3566" spans="1:7" ht="25.5" x14ac:dyDescent="0.2">
      <c r="A3566" s="172" t="s">
        <v>7779</v>
      </c>
      <c r="B3566" s="172"/>
      <c r="C3566" s="173" t="s">
        <v>3076</v>
      </c>
      <c r="D3566" s="172" t="s">
        <v>4</v>
      </c>
      <c r="E3566" s="174">
        <v>518.9</v>
      </c>
      <c r="F3566" s="174">
        <v>22.62</v>
      </c>
      <c r="G3566" s="174">
        <v>541.52</v>
      </c>
    </row>
    <row r="3567" spans="1:7" ht="25.5" x14ac:dyDescent="0.2">
      <c r="A3567" s="172" t="s">
        <v>7780</v>
      </c>
      <c r="B3567" s="172"/>
      <c r="C3567" s="173" t="s">
        <v>3077</v>
      </c>
      <c r="D3567" s="172" t="s">
        <v>4</v>
      </c>
      <c r="E3567" s="174">
        <v>808.8</v>
      </c>
      <c r="F3567" s="174">
        <v>25.13</v>
      </c>
      <c r="G3567" s="174">
        <v>833.93</v>
      </c>
    </row>
    <row r="3568" spans="1:7" ht="25.5" x14ac:dyDescent="0.2">
      <c r="A3568" s="172" t="s">
        <v>7781</v>
      </c>
      <c r="B3568" s="172"/>
      <c r="C3568" s="173" t="s">
        <v>3073</v>
      </c>
      <c r="D3568" s="172" t="s">
        <v>4</v>
      </c>
      <c r="E3568" s="174">
        <v>162</v>
      </c>
      <c r="F3568" s="174">
        <v>17.600000000000001</v>
      </c>
      <c r="G3568" s="174">
        <v>179.6</v>
      </c>
    </row>
    <row r="3569" spans="1:7" ht="25.5" x14ac:dyDescent="0.2">
      <c r="A3569" s="172" t="s">
        <v>7782</v>
      </c>
      <c r="B3569" s="172"/>
      <c r="C3569" s="173" t="s">
        <v>3078</v>
      </c>
      <c r="D3569" s="172" t="s">
        <v>4</v>
      </c>
      <c r="E3569" s="174">
        <v>225.64</v>
      </c>
      <c r="F3569" s="174">
        <v>17.600000000000001</v>
      </c>
      <c r="G3569" s="174">
        <v>243.24</v>
      </c>
    </row>
    <row r="3570" spans="1:7" ht="25.5" x14ac:dyDescent="0.2">
      <c r="A3570" s="172" t="s">
        <v>7783</v>
      </c>
      <c r="B3570" s="172"/>
      <c r="C3570" s="173" t="s">
        <v>3079</v>
      </c>
      <c r="D3570" s="172" t="s">
        <v>4</v>
      </c>
      <c r="E3570" s="174">
        <v>337.07</v>
      </c>
      <c r="F3570" s="174">
        <v>20.100000000000001</v>
      </c>
      <c r="G3570" s="174">
        <v>357.17</v>
      </c>
    </row>
    <row r="3571" spans="1:7" ht="25.5" x14ac:dyDescent="0.2">
      <c r="A3571" s="172" t="s">
        <v>7784</v>
      </c>
      <c r="B3571" s="172"/>
      <c r="C3571" s="173" t="s">
        <v>3080</v>
      </c>
      <c r="D3571" s="172" t="s">
        <v>4</v>
      </c>
      <c r="E3571" s="174">
        <v>603.71</v>
      </c>
      <c r="F3571" s="174">
        <v>22.62</v>
      </c>
      <c r="G3571" s="174">
        <v>626.33000000000004</v>
      </c>
    </row>
    <row r="3572" spans="1:7" ht="25.5" x14ac:dyDescent="0.2">
      <c r="A3572" s="172" t="s">
        <v>7785</v>
      </c>
      <c r="B3572" s="172"/>
      <c r="C3572" s="173" t="s">
        <v>3081</v>
      </c>
      <c r="D3572" s="172" t="s">
        <v>4</v>
      </c>
      <c r="E3572" s="174">
        <v>626.46</v>
      </c>
      <c r="F3572" s="174">
        <v>25.13</v>
      </c>
      <c r="G3572" s="174">
        <v>651.59</v>
      </c>
    </row>
    <row r="3573" spans="1:7" x14ac:dyDescent="0.25">
      <c r="A3573" s="167" t="s">
        <v>7786</v>
      </c>
      <c r="B3573" s="168" t="s">
        <v>3083</v>
      </c>
      <c r="C3573" s="169"/>
      <c r="D3573" s="170"/>
      <c r="E3573" s="171"/>
      <c r="F3573" s="171"/>
      <c r="G3573" s="171"/>
    </row>
    <row r="3574" spans="1:7" ht="25.5" x14ac:dyDescent="0.2">
      <c r="A3574" s="172" t="s">
        <v>7787</v>
      </c>
      <c r="B3574" s="172"/>
      <c r="C3574" s="173" t="s">
        <v>3084</v>
      </c>
      <c r="D3574" s="172" t="s">
        <v>51</v>
      </c>
      <c r="E3574" s="174">
        <v>1.02</v>
      </c>
      <c r="F3574" s="174">
        <v>43.29</v>
      </c>
      <c r="G3574" s="174">
        <v>44.31</v>
      </c>
    </row>
    <row r="3575" spans="1:7" ht="25.5" x14ac:dyDescent="0.2">
      <c r="A3575" s="172" t="s">
        <v>7788</v>
      </c>
      <c r="B3575" s="172"/>
      <c r="C3575" s="173" t="s">
        <v>3085</v>
      </c>
      <c r="D3575" s="172" t="s">
        <v>51</v>
      </c>
      <c r="E3575" s="174">
        <v>41.19</v>
      </c>
      <c r="F3575" s="174">
        <v>25.16</v>
      </c>
      <c r="G3575" s="174">
        <v>66.349999999999994</v>
      </c>
    </row>
    <row r="3576" spans="1:7" x14ac:dyDescent="0.25">
      <c r="A3576" s="167" t="s">
        <v>7789</v>
      </c>
      <c r="B3576" s="168" t="s">
        <v>19494</v>
      </c>
      <c r="C3576" s="169"/>
      <c r="D3576" s="170"/>
      <c r="E3576" s="171"/>
      <c r="F3576" s="171"/>
      <c r="G3576" s="171"/>
    </row>
    <row r="3577" spans="1:7" ht="25.5" x14ac:dyDescent="0.2">
      <c r="A3577" s="172" t="s">
        <v>7790</v>
      </c>
      <c r="B3577" s="172"/>
      <c r="C3577" s="173" t="s">
        <v>3088</v>
      </c>
      <c r="D3577" s="172" t="s">
        <v>51</v>
      </c>
      <c r="E3577" s="174">
        <v>30.5</v>
      </c>
      <c r="F3577" s="174">
        <v>44</v>
      </c>
      <c r="G3577" s="174">
        <v>74.5</v>
      </c>
    </row>
    <row r="3578" spans="1:7" ht="25.5" x14ac:dyDescent="0.2">
      <c r="A3578" s="172" t="s">
        <v>7791</v>
      </c>
      <c r="B3578" s="172"/>
      <c r="C3578" s="173" t="s">
        <v>3095</v>
      </c>
      <c r="D3578" s="172" t="s">
        <v>51</v>
      </c>
      <c r="E3578" s="174">
        <v>31.27</v>
      </c>
      <c r="F3578" s="174">
        <v>50.26</v>
      </c>
      <c r="G3578" s="174">
        <v>81.53</v>
      </c>
    </row>
    <row r="3579" spans="1:7" ht="25.5" x14ac:dyDescent="0.2">
      <c r="A3579" s="172" t="s">
        <v>7792</v>
      </c>
      <c r="B3579" s="172"/>
      <c r="C3579" s="173" t="s">
        <v>3087</v>
      </c>
      <c r="D3579" s="172" t="s">
        <v>51</v>
      </c>
      <c r="E3579" s="174">
        <v>36.840000000000003</v>
      </c>
      <c r="F3579" s="174">
        <v>50.26</v>
      </c>
      <c r="G3579" s="174">
        <v>87.1</v>
      </c>
    </row>
    <row r="3580" spans="1:7" ht="25.5" x14ac:dyDescent="0.2">
      <c r="A3580" s="172" t="s">
        <v>7793</v>
      </c>
      <c r="B3580" s="172"/>
      <c r="C3580" s="173" t="s">
        <v>3086</v>
      </c>
      <c r="D3580" s="172" t="s">
        <v>51</v>
      </c>
      <c r="E3580" s="174">
        <v>47.89</v>
      </c>
      <c r="F3580" s="174">
        <v>56.55</v>
      </c>
      <c r="G3580" s="174">
        <v>104.44</v>
      </c>
    </row>
    <row r="3581" spans="1:7" ht="25.5" x14ac:dyDescent="0.2">
      <c r="A3581" s="172" t="s">
        <v>7794</v>
      </c>
      <c r="B3581" s="172"/>
      <c r="C3581" s="173" t="s">
        <v>3090</v>
      </c>
      <c r="D3581" s="172" t="s">
        <v>51</v>
      </c>
      <c r="E3581" s="174">
        <v>90.2</v>
      </c>
      <c r="F3581" s="174">
        <v>62.84</v>
      </c>
      <c r="G3581" s="174">
        <v>153.04</v>
      </c>
    </row>
    <row r="3582" spans="1:7" ht="25.5" x14ac:dyDescent="0.2">
      <c r="A3582" s="172" t="s">
        <v>7795</v>
      </c>
      <c r="B3582" s="172"/>
      <c r="C3582" s="173" t="s">
        <v>3089</v>
      </c>
      <c r="D3582" s="172" t="s">
        <v>51</v>
      </c>
      <c r="E3582" s="174">
        <v>87.56</v>
      </c>
      <c r="F3582" s="174">
        <v>70.7</v>
      </c>
      <c r="G3582" s="174">
        <v>158.26</v>
      </c>
    </row>
    <row r="3583" spans="1:7" ht="25.5" x14ac:dyDescent="0.2">
      <c r="A3583" s="172" t="s">
        <v>7796</v>
      </c>
      <c r="B3583" s="172"/>
      <c r="C3583" s="173" t="s">
        <v>3096</v>
      </c>
      <c r="D3583" s="172" t="s">
        <v>51</v>
      </c>
      <c r="E3583" s="174">
        <v>123.82</v>
      </c>
      <c r="F3583" s="174">
        <v>75.42</v>
      </c>
      <c r="G3583" s="174">
        <v>199.24</v>
      </c>
    </row>
    <row r="3584" spans="1:7" ht="25.5" x14ac:dyDescent="0.2">
      <c r="A3584" s="172" t="s">
        <v>7797</v>
      </c>
      <c r="B3584" s="172"/>
      <c r="C3584" s="173" t="s">
        <v>3091</v>
      </c>
      <c r="D3584" s="172" t="s">
        <v>51</v>
      </c>
      <c r="E3584" s="174">
        <v>122.07</v>
      </c>
      <c r="F3584" s="174">
        <v>78.55</v>
      </c>
      <c r="G3584" s="174">
        <v>200.62</v>
      </c>
    </row>
    <row r="3585" spans="1:7" ht="25.5" x14ac:dyDescent="0.2">
      <c r="A3585" s="172" t="s">
        <v>7798</v>
      </c>
      <c r="B3585" s="172"/>
      <c r="C3585" s="173" t="s">
        <v>3092</v>
      </c>
      <c r="D3585" s="172" t="s">
        <v>51</v>
      </c>
      <c r="E3585" s="174">
        <v>169.79</v>
      </c>
      <c r="F3585" s="174">
        <v>83.27</v>
      </c>
      <c r="G3585" s="174">
        <v>253.06</v>
      </c>
    </row>
    <row r="3586" spans="1:7" ht="25.5" x14ac:dyDescent="0.2">
      <c r="A3586" s="172" t="s">
        <v>7799</v>
      </c>
      <c r="B3586" s="172"/>
      <c r="C3586" s="173" t="s">
        <v>3093</v>
      </c>
      <c r="D3586" s="172" t="s">
        <v>51</v>
      </c>
      <c r="E3586" s="174">
        <v>218.19</v>
      </c>
      <c r="F3586" s="174">
        <v>86.41</v>
      </c>
      <c r="G3586" s="174">
        <v>304.60000000000002</v>
      </c>
    </row>
    <row r="3587" spans="1:7" ht="25.5" x14ac:dyDescent="0.2">
      <c r="A3587" s="172" t="s">
        <v>7800</v>
      </c>
      <c r="B3587" s="172"/>
      <c r="C3587" s="173" t="s">
        <v>3094</v>
      </c>
      <c r="D3587" s="172" t="s">
        <v>51</v>
      </c>
      <c r="E3587" s="174">
        <v>329.73</v>
      </c>
      <c r="F3587" s="174">
        <v>94.26</v>
      </c>
      <c r="G3587" s="174">
        <v>423.99</v>
      </c>
    </row>
    <row r="3588" spans="1:7" ht="25.5" x14ac:dyDescent="0.2">
      <c r="A3588" s="172" t="s">
        <v>7801</v>
      </c>
      <c r="B3588" s="172"/>
      <c r="C3588" s="173" t="s">
        <v>3097</v>
      </c>
      <c r="D3588" s="172" t="s">
        <v>51</v>
      </c>
      <c r="E3588" s="174">
        <v>384.26</v>
      </c>
      <c r="F3588" s="174">
        <v>103.68</v>
      </c>
      <c r="G3588" s="174">
        <v>487.94</v>
      </c>
    </row>
    <row r="3589" spans="1:7" ht="25.5" x14ac:dyDescent="0.2">
      <c r="A3589" s="172" t="s">
        <v>7802</v>
      </c>
      <c r="B3589" s="172"/>
      <c r="C3589" s="173" t="s">
        <v>3098</v>
      </c>
      <c r="D3589" s="172" t="s">
        <v>51</v>
      </c>
      <c r="E3589" s="174">
        <v>592.48</v>
      </c>
      <c r="F3589" s="174">
        <v>109.97</v>
      </c>
      <c r="G3589" s="174">
        <v>702.45</v>
      </c>
    </row>
    <row r="3590" spans="1:7" x14ac:dyDescent="0.25">
      <c r="A3590" s="167" t="s">
        <v>7803</v>
      </c>
      <c r="B3590" s="168" t="s">
        <v>3099</v>
      </c>
      <c r="C3590" s="169"/>
      <c r="D3590" s="170"/>
      <c r="E3590" s="171"/>
      <c r="F3590" s="171"/>
      <c r="G3590" s="171"/>
    </row>
    <row r="3591" spans="1:7" ht="12.75" x14ac:dyDescent="0.2">
      <c r="A3591" s="172" t="s">
        <v>7804</v>
      </c>
      <c r="B3591" s="172"/>
      <c r="C3591" s="173" t="s">
        <v>3100</v>
      </c>
      <c r="D3591" s="172" t="s">
        <v>51</v>
      </c>
      <c r="E3591" s="174">
        <v>81.48</v>
      </c>
      <c r="F3591" s="174">
        <v>10.220000000000001</v>
      </c>
      <c r="G3591" s="174">
        <v>91.7</v>
      </c>
    </row>
    <row r="3592" spans="1:7" ht="12.75" x14ac:dyDescent="0.2">
      <c r="A3592" s="172" t="s">
        <v>7805</v>
      </c>
      <c r="B3592" s="172"/>
      <c r="C3592" s="173" t="s">
        <v>3101</v>
      </c>
      <c r="D3592" s="172" t="s">
        <v>51</v>
      </c>
      <c r="E3592" s="174">
        <v>101.94</v>
      </c>
      <c r="F3592" s="174">
        <v>15.34</v>
      </c>
      <c r="G3592" s="174">
        <v>117.28</v>
      </c>
    </row>
    <row r="3593" spans="1:7" ht="12.75" x14ac:dyDescent="0.2">
      <c r="A3593" s="172" t="s">
        <v>7806</v>
      </c>
      <c r="B3593" s="172"/>
      <c r="C3593" s="173" t="s">
        <v>3102</v>
      </c>
      <c r="D3593" s="172" t="s">
        <v>51</v>
      </c>
      <c r="E3593" s="174">
        <v>131.04</v>
      </c>
      <c r="F3593" s="174">
        <v>17.899999999999999</v>
      </c>
      <c r="G3593" s="174">
        <v>148.94</v>
      </c>
    </row>
    <row r="3594" spans="1:7" ht="12.75" x14ac:dyDescent="0.2">
      <c r="A3594" s="172" t="s">
        <v>7807</v>
      </c>
      <c r="B3594" s="172"/>
      <c r="C3594" s="173" t="s">
        <v>3103</v>
      </c>
      <c r="D3594" s="172" t="s">
        <v>51</v>
      </c>
      <c r="E3594" s="174">
        <v>167.85</v>
      </c>
      <c r="F3594" s="174">
        <v>20.440000000000001</v>
      </c>
      <c r="G3594" s="174">
        <v>188.29</v>
      </c>
    </row>
    <row r="3595" spans="1:7" ht="12.75" x14ac:dyDescent="0.2">
      <c r="A3595" s="172" t="s">
        <v>7808</v>
      </c>
      <c r="B3595" s="172"/>
      <c r="C3595" s="173" t="s">
        <v>3104</v>
      </c>
      <c r="D3595" s="172" t="s">
        <v>51</v>
      </c>
      <c r="E3595" s="174">
        <v>203.99</v>
      </c>
      <c r="F3595" s="174">
        <v>25.56</v>
      </c>
      <c r="G3595" s="174">
        <v>229.55</v>
      </c>
    </row>
    <row r="3596" spans="1:7" ht="12.75" x14ac:dyDescent="0.2">
      <c r="A3596" s="172" t="s">
        <v>7809</v>
      </c>
      <c r="B3596" s="172"/>
      <c r="C3596" s="173" t="s">
        <v>3105</v>
      </c>
      <c r="D3596" s="172" t="s">
        <v>51</v>
      </c>
      <c r="E3596" s="174">
        <v>282.61</v>
      </c>
      <c r="F3596" s="174">
        <v>30.68</v>
      </c>
      <c r="G3596" s="174">
        <v>313.29000000000002</v>
      </c>
    </row>
    <row r="3597" spans="1:7" ht="12.75" x14ac:dyDescent="0.2">
      <c r="A3597" s="172" t="s">
        <v>7810</v>
      </c>
      <c r="B3597" s="172"/>
      <c r="C3597" s="173" t="s">
        <v>3106</v>
      </c>
      <c r="D3597" s="172" t="s">
        <v>51</v>
      </c>
      <c r="E3597" s="174">
        <v>315.45999999999998</v>
      </c>
      <c r="F3597" s="174">
        <v>38.340000000000003</v>
      </c>
      <c r="G3597" s="174">
        <v>353.8</v>
      </c>
    </row>
    <row r="3598" spans="1:7" ht="12.75" x14ac:dyDescent="0.2">
      <c r="A3598" s="172" t="s">
        <v>7811</v>
      </c>
      <c r="B3598" s="172"/>
      <c r="C3598" s="173" t="s">
        <v>3107</v>
      </c>
      <c r="D3598" s="172" t="s">
        <v>51</v>
      </c>
      <c r="E3598" s="174">
        <v>472.11</v>
      </c>
      <c r="F3598" s="174">
        <v>76.680000000000007</v>
      </c>
      <c r="G3598" s="174">
        <v>548.79</v>
      </c>
    </row>
    <row r="3599" spans="1:7" ht="12.75" x14ac:dyDescent="0.2">
      <c r="A3599" s="172" t="s">
        <v>7812</v>
      </c>
      <c r="B3599" s="172"/>
      <c r="C3599" s="173" t="s">
        <v>3108</v>
      </c>
      <c r="D3599" s="172" t="s">
        <v>51</v>
      </c>
      <c r="E3599" s="174">
        <v>86.53</v>
      </c>
      <c r="F3599" s="174">
        <v>10.220000000000001</v>
      </c>
      <c r="G3599" s="174">
        <v>96.75</v>
      </c>
    </row>
    <row r="3600" spans="1:7" ht="12.75" x14ac:dyDescent="0.2">
      <c r="A3600" s="172" t="s">
        <v>7813</v>
      </c>
      <c r="B3600" s="172"/>
      <c r="C3600" s="173" t="s">
        <v>3109</v>
      </c>
      <c r="D3600" s="172" t="s">
        <v>51</v>
      </c>
      <c r="E3600" s="174">
        <v>106.5</v>
      </c>
      <c r="F3600" s="174">
        <v>15.34</v>
      </c>
      <c r="G3600" s="174">
        <v>121.84</v>
      </c>
    </row>
    <row r="3601" spans="1:7" ht="12.75" x14ac:dyDescent="0.2">
      <c r="A3601" s="172" t="s">
        <v>7814</v>
      </c>
      <c r="B3601" s="172"/>
      <c r="C3601" s="173" t="s">
        <v>3110</v>
      </c>
      <c r="D3601" s="172" t="s">
        <v>51</v>
      </c>
      <c r="E3601" s="174">
        <v>141.34</v>
      </c>
      <c r="F3601" s="174">
        <v>17.899999999999999</v>
      </c>
      <c r="G3601" s="174">
        <v>159.24</v>
      </c>
    </row>
    <row r="3602" spans="1:7" ht="12.75" x14ac:dyDescent="0.2">
      <c r="A3602" s="172" t="s">
        <v>7815</v>
      </c>
      <c r="B3602" s="172"/>
      <c r="C3602" s="173" t="s">
        <v>3111</v>
      </c>
      <c r="D3602" s="172" t="s">
        <v>51</v>
      </c>
      <c r="E3602" s="174">
        <v>181.59</v>
      </c>
      <c r="F3602" s="174">
        <v>20.440000000000001</v>
      </c>
      <c r="G3602" s="174">
        <v>202.03</v>
      </c>
    </row>
    <row r="3603" spans="1:7" ht="12.75" x14ac:dyDescent="0.2">
      <c r="A3603" s="172" t="s">
        <v>7816</v>
      </c>
      <c r="B3603" s="172"/>
      <c r="C3603" s="173" t="s">
        <v>3112</v>
      </c>
      <c r="D3603" s="172" t="s">
        <v>51</v>
      </c>
      <c r="E3603" s="174">
        <v>232.3</v>
      </c>
      <c r="F3603" s="174">
        <v>25.56</v>
      </c>
      <c r="G3603" s="174">
        <v>257.86</v>
      </c>
    </row>
    <row r="3604" spans="1:7" ht="12.75" x14ac:dyDescent="0.2">
      <c r="A3604" s="172" t="s">
        <v>7817</v>
      </c>
      <c r="B3604" s="172"/>
      <c r="C3604" s="173" t="s">
        <v>3113</v>
      </c>
      <c r="D3604" s="172" t="s">
        <v>51</v>
      </c>
      <c r="E3604" s="174">
        <v>294.45</v>
      </c>
      <c r="F3604" s="174">
        <v>30.68</v>
      </c>
      <c r="G3604" s="174">
        <v>325.13</v>
      </c>
    </row>
    <row r="3605" spans="1:7" ht="12.75" x14ac:dyDescent="0.2">
      <c r="A3605" s="172" t="s">
        <v>7818</v>
      </c>
      <c r="B3605" s="172"/>
      <c r="C3605" s="173" t="s">
        <v>3114</v>
      </c>
      <c r="D3605" s="172" t="s">
        <v>51</v>
      </c>
      <c r="E3605" s="174">
        <v>351.06</v>
      </c>
      <c r="F3605" s="174">
        <v>38.340000000000003</v>
      </c>
      <c r="G3605" s="174">
        <v>389.4</v>
      </c>
    </row>
    <row r="3606" spans="1:7" ht="12.75" x14ac:dyDescent="0.2">
      <c r="A3606" s="172" t="s">
        <v>7819</v>
      </c>
      <c r="B3606" s="172"/>
      <c r="C3606" s="173" t="s">
        <v>3115</v>
      </c>
      <c r="D3606" s="172" t="s">
        <v>51</v>
      </c>
      <c r="E3606" s="174">
        <v>520.78</v>
      </c>
      <c r="F3606" s="174">
        <v>76.680000000000007</v>
      </c>
      <c r="G3606" s="174">
        <v>597.46</v>
      </c>
    </row>
    <row r="3607" spans="1:7" x14ac:dyDescent="0.25">
      <c r="A3607" s="167" t="s">
        <v>7820</v>
      </c>
      <c r="B3607" s="168" t="s">
        <v>19495</v>
      </c>
      <c r="C3607" s="169"/>
      <c r="D3607" s="170"/>
      <c r="E3607" s="171"/>
      <c r="F3607" s="171"/>
      <c r="G3607" s="171"/>
    </row>
    <row r="3608" spans="1:7" ht="25.5" x14ac:dyDescent="0.2">
      <c r="A3608" s="172" t="s">
        <v>7821</v>
      </c>
      <c r="B3608" s="172"/>
      <c r="C3608" s="173" t="s">
        <v>3116</v>
      </c>
      <c r="D3608" s="172" t="s">
        <v>51</v>
      </c>
      <c r="E3608" s="174">
        <v>65.39</v>
      </c>
      <c r="F3608" s="174">
        <v>15.71</v>
      </c>
      <c r="G3608" s="174">
        <v>81.099999999999994</v>
      </c>
    </row>
    <row r="3609" spans="1:7" ht="25.5" x14ac:dyDescent="0.2">
      <c r="A3609" s="172" t="s">
        <v>7822</v>
      </c>
      <c r="B3609" s="172"/>
      <c r="C3609" s="173" t="s">
        <v>3117</v>
      </c>
      <c r="D3609" s="172" t="s">
        <v>51</v>
      </c>
      <c r="E3609" s="174">
        <v>102</v>
      </c>
      <c r="F3609" s="174">
        <v>15.71</v>
      </c>
      <c r="G3609" s="174">
        <v>117.71</v>
      </c>
    </row>
    <row r="3610" spans="1:7" ht="25.5" x14ac:dyDescent="0.2">
      <c r="A3610" s="172" t="s">
        <v>7823</v>
      </c>
      <c r="B3610" s="172"/>
      <c r="C3610" s="173" t="s">
        <v>3118</v>
      </c>
      <c r="D3610" s="172" t="s">
        <v>51</v>
      </c>
      <c r="E3610" s="174">
        <v>115.93</v>
      </c>
      <c r="F3610" s="174">
        <v>21.9</v>
      </c>
      <c r="G3610" s="174">
        <v>137.83000000000001</v>
      </c>
    </row>
    <row r="3611" spans="1:7" ht="25.5" x14ac:dyDescent="0.2">
      <c r="A3611" s="172" t="s">
        <v>7824</v>
      </c>
      <c r="B3611" s="172"/>
      <c r="C3611" s="173" t="s">
        <v>3119</v>
      </c>
      <c r="D3611" s="172" t="s">
        <v>51</v>
      </c>
      <c r="E3611" s="174">
        <v>184.08</v>
      </c>
      <c r="F3611" s="174">
        <v>21.9</v>
      </c>
      <c r="G3611" s="174">
        <v>205.98</v>
      </c>
    </row>
    <row r="3612" spans="1:7" ht="25.5" x14ac:dyDescent="0.2">
      <c r="A3612" s="172" t="s">
        <v>7825</v>
      </c>
      <c r="B3612" s="172"/>
      <c r="C3612" s="173" t="s">
        <v>3120</v>
      </c>
      <c r="D3612" s="172" t="s">
        <v>51</v>
      </c>
      <c r="E3612" s="174">
        <v>320.69</v>
      </c>
      <c r="F3612" s="174">
        <v>21.9</v>
      </c>
      <c r="G3612" s="174">
        <v>342.59</v>
      </c>
    </row>
    <row r="3613" spans="1:7" ht="38.25" x14ac:dyDescent="0.2">
      <c r="A3613" s="172" t="s">
        <v>7826</v>
      </c>
      <c r="B3613" s="172"/>
      <c r="C3613" s="173" t="s">
        <v>3121</v>
      </c>
      <c r="D3613" s="172" t="s">
        <v>4</v>
      </c>
      <c r="E3613" s="174">
        <v>28.88</v>
      </c>
      <c r="F3613" s="174">
        <v>12.58</v>
      </c>
      <c r="G3613" s="174">
        <v>41.46</v>
      </c>
    </row>
    <row r="3614" spans="1:7" ht="38.25" x14ac:dyDescent="0.2">
      <c r="A3614" s="172" t="s">
        <v>7827</v>
      </c>
      <c r="B3614" s="172"/>
      <c r="C3614" s="173" t="s">
        <v>3122</v>
      </c>
      <c r="D3614" s="172" t="s">
        <v>4</v>
      </c>
      <c r="E3614" s="174">
        <v>33.700000000000003</v>
      </c>
      <c r="F3614" s="174">
        <v>12.58</v>
      </c>
      <c r="G3614" s="174">
        <v>46.28</v>
      </c>
    </row>
    <row r="3615" spans="1:7" ht="38.25" x14ac:dyDescent="0.2">
      <c r="A3615" s="172" t="s">
        <v>7828</v>
      </c>
      <c r="B3615" s="172"/>
      <c r="C3615" s="173" t="s">
        <v>3123</v>
      </c>
      <c r="D3615" s="172" t="s">
        <v>4</v>
      </c>
      <c r="E3615" s="174">
        <v>34.61</v>
      </c>
      <c r="F3615" s="174">
        <v>15.71</v>
      </c>
      <c r="G3615" s="174">
        <v>50.32</v>
      </c>
    </row>
    <row r="3616" spans="1:7" ht="38.25" x14ac:dyDescent="0.2">
      <c r="A3616" s="172" t="s">
        <v>7829</v>
      </c>
      <c r="B3616" s="172"/>
      <c r="C3616" s="173" t="s">
        <v>3124</v>
      </c>
      <c r="D3616" s="172" t="s">
        <v>4</v>
      </c>
      <c r="E3616" s="174">
        <v>66.849999999999994</v>
      </c>
      <c r="F3616" s="174">
        <v>15.71</v>
      </c>
      <c r="G3616" s="174">
        <v>82.56</v>
      </c>
    </row>
    <row r="3617" spans="1:7" ht="38.25" x14ac:dyDescent="0.2">
      <c r="A3617" s="172" t="s">
        <v>7830</v>
      </c>
      <c r="B3617" s="172"/>
      <c r="C3617" s="173" t="s">
        <v>3125</v>
      </c>
      <c r="D3617" s="172" t="s">
        <v>4</v>
      </c>
      <c r="E3617" s="174">
        <v>102.78</v>
      </c>
      <c r="F3617" s="174">
        <v>15.71</v>
      </c>
      <c r="G3617" s="174">
        <v>118.49</v>
      </c>
    </row>
    <row r="3618" spans="1:7" ht="25.5" x14ac:dyDescent="0.2">
      <c r="A3618" s="172" t="s">
        <v>7831</v>
      </c>
      <c r="B3618" s="172"/>
      <c r="C3618" s="173" t="s">
        <v>3126</v>
      </c>
      <c r="D3618" s="172" t="s">
        <v>134</v>
      </c>
      <c r="E3618" s="174">
        <v>723.12</v>
      </c>
      <c r="F3618" s="174">
        <v>12.58</v>
      </c>
      <c r="G3618" s="174">
        <v>735.7</v>
      </c>
    </row>
    <row r="3619" spans="1:7" ht="25.5" x14ac:dyDescent="0.2">
      <c r="A3619" s="172" t="s">
        <v>7832</v>
      </c>
      <c r="B3619" s="172"/>
      <c r="C3619" s="173" t="s">
        <v>3127</v>
      </c>
      <c r="D3619" s="172" t="s">
        <v>134</v>
      </c>
      <c r="E3619" s="174">
        <v>729.81</v>
      </c>
      <c r="F3619" s="174">
        <v>12.58</v>
      </c>
      <c r="G3619" s="174">
        <v>742.39</v>
      </c>
    </row>
    <row r="3620" spans="1:7" ht="25.5" x14ac:dyDescent="0.2">
      <c r="A3620" s="172" t="s">
        <v>7833</v>
      </c>
      <c r="B3620" s="172"/>
      <c r="C3620" s="173" t="s">
        <v>3128</v>
      </c>
      <c r="D3620" s="172" t="s">
        <v>134</v>
      </c>
      <c r="E3620" s="174">
        <v>732.54</v>
      </c>
      <c r="F3620" s="174">
        <v>15.71</v>
      </c>
      <c r="G3620" s="174">
        <v>748.25</v>
      </c>
    </row>
    <row r="3621" spans="1:7" ht="25.5" x14ac:dyDescent="0.2">
      <c r="A3621" s="172" t="s">
        <v>7834</v>
      </c>
      <c r="B3621" s="172"/>
      <c r="C3621" s="173" t="s">
        <v>3131</v>
      </c>
      <c r="D3621" s="172" t="s">
        <v>134</v>
      </c>
      <c r="E3621" s="174">
        <v>824.23</v>
      </c>
      <c r="F3621" s="174">
        <v>15.71</v>
      </c>
      <c r="G3621" s="174">
        <v>839.94</v>
      </c>
    </row>
    <row r="3622" spans="1:7" ht="25.5" x14ac:dyDescent="0.2">
      <c r="A3622" s="172" t="s">
        <v>7835</v>
      </c>
      <c r="B3622" s="172"/>
      <c r="C3622" s="173" t="s">
        <v>3129</v>
      </c>
      <c r="D3622" s="172" t="s">
        <v>134</v>
      </c>
      <c r="E3622" s="174">
        <v>1133.98</v>
      </c>
      <c r="F3622" s="174">
        <v>15.71</v>
      </c>
      <c r="G3622" s="174">
        <v>1149.69</v>
      </c>
    </row>
    <row r="3623" spans="1:7" ht="25.5" x14ac:dyDescent="0.2">
      <c r="A3623" s="172" t="s">
        <v>7836</v>
      </c>
      <c r="B3623" s="172"/>
      <c r="C3623" s="173" t="s">
        <v>3130</v>
      </c>
      <c r="D3623" s="172" t="s">
        <v>134</v>
      </c>
      <c r="E3623" s="174">
        <v>1607.21</v>
      </c>
      <c r="F3623" s="174">
        <v>15.71</v>
      </c>
      <c r="G3623" s="174">
        <v>1622.92</v>
      </c>
    </row>
    <row r="3624" spans="1:7" ht="25.5" x14ac:dyDescent="0.2">
      <c r="A3624" s="172" t="s">
        <v>7837</v>
      </c>
      <c r="B3624" s="172"/>
      <c r="C3624" s="173" t="s">
        <v>3132</v>
      </c>
      <c r="D3624" s="172" t="s">
        <v>51</v>
      </c>
      <c r="E3624" s="174">
        <v>181.27</v>
      </c>
      <c r="F3624" s="174">
        <v>21.9</v>
      </c>
      <c r="G3624" s="174">
        <v>203.17</v>
      </c>
    </row>
    <row r="3625" spans="1:7" ht="25.5" x14ac:dyDescent="0.2">
      <c r="A3625" s="172" t="s">
        <v>7838</v>
      </c>
      <c r="B3625" s="172"/>
      <c r="C3625" s="173" t="s">
        <v>3133</v>
      </c>
      <c r="D3625" s="172" t="s">
        <v>51</v>
      </c>
      <c r="E3625" s="174">
        <v>405.24</v>
      </c>
      <c r="F3625" s="174">
        <v>21.9</v>
      </c>
      <c r="G3625" s="174">
        <v>427.14</v>
      </c>
    </row>
    <row r="3626" spans="1:7" ht="25.5" x14ac:dyDescent="0.2">
      <c r="A3626" s="172" t="s">
        <v>7839</v>
      </c>
      <c r="B3626" s="172"/>
      <c r="C3626" s="173" t="s">
        <v>3134</v>
      </c>
      <c r="D3626" s="172" t="s">
        <v>4</v>
      </c>
      <c r="E3626" s="174">
        <v>79.92</v>
      </c>
      <c r="F3626" s="174">
        <v>12.58</v>
      </c>
      <c r="G3626" s="174">
        <v>92.5</v>
      </c>
    </row>
    <row r="3627" spans="1:7" ht="25.5" x14ac:dyDescent="0.2">
      <c r="A3627" s="172" t="s">
        <v>7840</v>
      </c>
      <c r="B3627" s="172"/>
      <c r="C3627" s="173" t="s">
        <v>3135</v>
      </c>
      <c r="D3627" s="172" t="s">
        <v>4</v>
      </c>
      <c r="E3627" s="174">
        <v>101.1</v>
      </c>
      <c r="F3627" s="174">
        <v>12.58</v>
      </c>
      <c r="G3627" s="174">
        <v>113.68</v>
      </c>
    </row>
    <row r="3628" spans="1:7" ht="25.5" x14ac:dyDescent="0.2">
      <c r="A3628" s="172" t="s">
        <v>7841</v>
      </c>
      <c r="B3628" s="172"/>
      <c r="C3628" s="173" t="s">
        <v>3136</v>
      </c>
      <c r="D3628" s="172" t="s">
        <v>4</v>
      </c>
      <c r="E3628" s="174">
        <v>112.97</v>
      </c>
      <c r="F3628" s="174">
        <v>15.71</v>
      </c>
      <c r="G3628" s="174">
        <v>128.68</v>
      </c>
    </row>
    <row r="3629" spans="1:7" ht="25.5" x14ac:dyDescent="0.2">
      <c r="A3629" s="172" t="s">
        <v>7842</v>
      </c>
      <c r="B3629" s="172"/>
      <c r="C3629" s="173" t="s">
        <v>3139</v>
      </c>
      <c r="D3629" s="172" t="s">
        <v>4</v>
      </c>
      <c r="E3629" s="174">
        <v>140.33000000000001</v>
      </c>
      <c r="F3629" s="174">
        <v>15.71</v>
      </c>
      <c r="G3629" s="174">
        <v>156.04</v>
      </c>
    </row>
    <row r="3630" spans="1:7" ht="25.5" x14ac:dyDescent="0.2">
      <c r="A3630" s="172" t="s">
        <v>7843</v>
      </c>
      <c r="B3630" s="172"/>
      <c r="C3630" s="173" t="s">
        <v>3137</v>
      </c>
      <c r="D3630" s="172" t="s">
        <v>4</v>
      </c>
      <c r="E3630" s="174">
        <v>195.08</v>
      </c>
      <c r="F3630" s="174">
        <v>15.71</v>
      </c>
      <c r="G3630" s="174">
        <v>210.79</v>
      </c>
    </row>
    <row r="3631" spans="1:7" ht="25.5" x14ac:dyDescent="0.2">
      <c r="A3631" s="172" t="s">
        <v>7844</v>
      </c>
      <c r="B3631" s="172"/>
      <c r="C3631" s="173" t="s">
        <v>3138</v>
      </c>
      <c r="D3631" s="172" t="s">
        <v>4</v>
      </c>
      <c r="E3631" s="174">
        <v>426.1</v>
      </c>
      <c r="F3631" s="174">
        <v>15.71</v>
      </c>
      <c r="G3631" s="174">
        <v>441.81</v>
      </c>
    </row>
    <row r="3632" spans="1:7" ht="25.5" x14ac:dyDescent="0.2">
      <c r="A3632" s="172" t="s">
        <v>7845</v>
      </c>
      <c r="B3632" s="172"/>
      <c r="C3632" s="173" t="s">
        <v>3140</v>
      </c>
      <c r="D3632" s="172" t="s">
        <v>4</v>
      </c>
      <c r="E3632" s="174">
        <v>114.41</v>
      </c>
      <c r="F3632" s="174">
        <v>12.58</v>
      </c>
      <c r="G3632" s="174">
        <v>126.99</v>
      </c>
    </row>
    <row r="3633" spans="1:7" ht="25.5" x14ac:dyDescent="0.2">
      <c r="A3633" s="172" t="s">
        <v>7846</v>
      </c>
      <c r="B3633" s="172"/>
      <c r="C3633" s="173" t="s">
        <v>3141</v>
      </c>
      <c r="D3633" s="172" t="s">
        <v>4</v>
      </c>
      <c r="E3633" s="174">
        <v>123.23</v>
      </c>
      <c r="F3633" s="174">
        <v>12.58</v>
      </c>
      <c r="G3633" s="174">
        <v>135.81</v>
      </c>
    </row>
    <row r="3634" spans="1:7" ht="25.5" x14ac:dyDescent="0.2">
      <c r="A3634" s="172" t="s">
        <v>7847</v>
      </c>
      <c r="B3634" s="172"/>
      <c r="C3634" s="173" t="s">
        <v>3142</v>
      </c>
      <c r="D3634" s="172" t="s">
        <v>4</v>
      </c>
      <c r="E3634" s="174">
        <v>102.63</v>
      </c>
      <c r="F3634" s="174">
        <v>15.71</v>
      </c>
      <c r="G3634" s="174">
        <v>118.34</v>
      </c>
    </row>
    <row r="3635" spans="1:7" ht="25.5" x14ac:dyDescent="0.2">
      <c r="A3635" s="172" t="s">
        <v>7848</v>
      </c>
      <c r="B3635" s="172"/>
      <c r="C3635" s="173" t="s">
        <v>3143</v>
      </c>
      <c r="D3635" s="172" t="s">
        <v>4</v>
      </c>
      <c r="E3635" s="174">
        <v>340.07</v>
      </c>
      <c r="F3635" s="174">
        <v>15.71</v>
      </c>
      <c r="G3635" s="174">
        <v>355.78</v>
      </c>
    </row>
    <row r="3636" spans="1:7" ht="25.5" x14ac:dyDescent="0.2">
      <c r="A3636" s="172" t="s">
        <v>7849</v>
      </c>
      <c r="B3636" s="172"/>
      <c r="C3636" s="173" t="s">
        <v>3144</v>
      </c>
      <c r="D3636" s="172" t="s">
        <v>4</v>
      </c>
      <c r="E3636" s="174">
        <v>439.58</v>
      </c>
      <c r="F3636" s="174">
        <v>15.71</v>
      </c>
      <c r="G3636" s="174">
        <v>455.29</v>
      </c>
    </row>
    <row r="3637" spans="1:7" ht="25.5" x14ac:dyDescent="0.2">
      <c r="A3637" s="172" t="s">
        <v>7850</v>
      </c>
      <c r="B3637" s="172"/>
      <c r="C3637" s="173" t="s">
        <v>3145</v>
      </c>
      <c r="D3637" s="172" t="s">
        <v>4</v>
      </c>
      <c r="E3637" s="174">
        <v>140.29</v>
      </c>
      <c r="F3637" s="174">
        <v>12.58</v>
      </c>
      <c r="G3637" s="174">
        <v>152.87</v>
      </c>
    </row>
    <row r="3638" spans="1:7" ht="25.5" x14ac:dyDescent="0.2">
      <c r="A3638" s="172" t="s">
        <v>7851</v>
      </c>
      <c r="B3638" s="172"/>
      <c r="C3638" s="173" t="s">
        <v>3147</v>
      </c>
      <c r="D3638" s="172" t="s">
        <v>4</v>
      </c>
      <c r="E3638" s="174">
        <v>158.07</v>
      </c>
      <c r="F3638" s="174">
        <v>12.58</v>
      </c>
      <c r="G3638" s="174">
        <v>170.65</v>
      </c>
    </row>
    <row r="3639" spans="1:7" ht="25.5" x14ac:dyDescent="0.2">
      <c r="A3639" s="172" t="s">
        <v>7852</v>
      </c>
      <c r="B3639" s="172"/>
      <c r="C3639" s="173" t="s">
        <v>3146</v>
      </c>
      <c r="D3639" s="172" t="s">
        <v>4</v>
      </c>
      <c r="E3639" s="174">
        <v>174.58</v>
      </c>
      <c r="F3639" s="174">
        <v>12.58</v>
      </c>
      <c r="G3639" s="174">
        <v>187.16</v>
      </c>
    </row>
    <row r="3640" spans="1:7" ht="25.5" x14ac:dyDescent="0.2">
      <c r="A3640" s="172" t="s">
        <v>7853</v>
      </c>
      <c r="B3640" s="172"/>
      <c r="C3640" s="173" t="s">
        <v>3148</v>
      </c>
      <c r="D3640" s="172" t="s">
        <v>4</v>
      </c>
      <c r="E3640" s="174">
        <v>200.01</v>
      </c>
      <c r="F3640" s="174">
        <v>15.71</v>
      </c>
      <c r="G3640" s="174">
        <v>215.72</v>
      </c>
    </row>
    <row r="3641" spans="1:7" ht="25.5" x14ac:dyDescent="0.2">
      <c r="A3641" s="172" t="s">
        <v>7854</v>
      </c>
      <c r="B3641" s="172"/>
      <c r="C3641" s="173" t="s">
        <v>3149</v>
      </c>
      <c r="D3641" s="172" t="s">
        <v>4</v>
      </c>
      <c r="E3641" s="174">
        <v>200.27</v>
      </c>
      <c r="F3641" s="174">
        <v>15.71</v>
      </c>
      <c r="G3641" s="174">
        <v>215.98</v>
      </c>
    </row>
    <row r="3642" spans="1:7" ht="25.5" x14ac:dyDescent="0.2">
      <c r="A3642" s="172" t="s">
        <v>7855</v>
      </c>
      <c r="B3642" s="172"/>
      <c r="C3642" s="173" t="s">
        <v>3150</v>
      </c>
      <c r="D3642" s="172" t="s">
        <v>4</v>
      </c>
      <c r="E3642" s="174">
        <v>469</v>
      </c>
      <c r="F3642" s="174">
        <v>15.71</v>
      </c>
      <c r="G3642" s="174">
        <v>484.71</v>
      </c>
    </row>
    <row r="3643" spans="1:7" ht="38.25" x14ac:dyDescent="0.2">
      <c r="A3643" s="172" t="s">
        <v>7856</v>
      </c>
      <c r="B3643" s="172"/>
      <c r="C3643" s="173" t="s">
        <v>3151</v>
      </c>
      <c r="D3643" s="172" t="s">
        <v>4</v>
      </c>
      <c r="E3643" s="174">
        <v>61.81</v>
      </c>
      <c r="F3643" s="174">
        <v>15.71</v>
      </c>
      <c r="G3643" s="174">
        <v>77.52</v>
      </c>
    </row>
    <row r="3644" spans="1:7" ht="38.25" x14ac:dyDescent="0.2">
      <c r="A3644" s="172" t="s">
        <v>7857</v>
      </c>
      <c r="B3644" s="172"/>
      <c r="C3644" s="173" t="s">
        <v>3152</v>
      </c>
      <c r="D3644" s="172" t="s">
        <v>4</v>
      </c>
      <c r="E3644" s="174">
        <v>203.44</v>
      </c>
      <c r="F3644" s="174">
        <v>15.71</v>
      </c>
      <c r="G3644" s="174">
        <v>219.15</v>
      </c>
    </row>
    <row r="3645" spans="1:7" ht="25.5" x14ac:dyDescent="0.2">
      <c r="A3645" s="172" t="s">
        <v>7858</v>
      </c>
      <c r="B3645" s="172"/>
      <c r="C3645" s="173" t="s">
        <v>3153</v>
      </c>
      <c r="D3645" s="172" t="s">
        <v>4</v>
      </c>
      <c r="E3645" s="174">
        <v>100.43</v>
      </c>
      <c r="F3645" s="174">
        <v>12.58</v>
      </c>
      <c r="G3645" s="174">
        <v>113.01</v>
      </c>
    </row>
    <row r="3646" spans="1:7" ht="25.5" x14ac:dyDescent="0.2">
      <c r="A3646" s="172" t="s">
        <v>7859</v>
      </c>
      <c r="B3646" s="172"/>
      <c r="C3646" s="173" t="s">
        <v>3154</v>
      </c>
      <c r="D3646" s="172" t="s">
        <v>4</v>
      </c>
      <c r="E3646" s="174">
        <v>118.08</v>
      </c>
      <c r="F3646" s="174">
        <v>15.71</v>
      </c>
      <c r="G3646" s="174">
        <v>133.79</v>
      </c>
    </row>
    <row r="3647" spans="1:7" ht="25.5" x14ac:dyDescent="0.2">
      <c r="A3647" s="172" t="s">
        <v>7860</v>
      </c>
      <c r="B3647" s="172"/>
      <c r="C3647" s="173" t="s">
        <v>3158</v>
      </c>
      <c r="D3647" s="172" t="s">
        <v>4</v>
      </c>
      <c r="E3647" s="174">
        <v>135.87</v>
      </c>
      <c r="F3647" s="174">
        <v>15.71</v>
      </c>
      <c r="G3647" s="174">
        <v>151.58000000000001</v>
      </c>
    </row>
    <row r="3648" spans="1:7" ht="25.5" x14ac:dyDescent="0.2">
      <c r="A3648" s="172" t="s">
        <v>7861</v>
      </c>
      <c r="B3648" s="172"/>
      <c r="C3648" s="173" t="s">
        <v>3159</v>
      </c>
      <c r="D3648" s="172" t="s">
        <v>4</v>
      </c>
      <c r="E3648" s="174">
        <v>135.87</v>
      </c>
      <c r="F3648" s="174">
        <v>15.71</v>
      </c>
      <c r="G3648" s="174">
        <v>151.58000000000001</v>
      </c>
    </row>
    <row r="3649" spans="1:7" ht="25.5" x14ac:dyDescent="0.2">
      <c r="A3649" s="172" t="s">
        <v>7862</v>
      </c>
      <c r="B3649" s="172"/>
      <c r="C3649" s="173" t="s">
        <v>3156</v>
      </c>
      <c r="D3649" s="172" t="s">
        <v>4</v>
      </c>
      <c r="E3649" s="174">
        <v>177.27</v>
      </c>
      <c r="F3649" s="174">
        <v>15.71</v>
      </c>
      <c r="G3649" s="174">
        <v>192.98</v>
      </c>
    </row>
    <row r="3650" spans="1:7" ht="25.5" x14ac:dyDescent="0.2">
      <c r="A3650" s="172" t="s">
        <v>7863</v>
      </c>
      <c r="B3650" s="172"/>
      <c r="C3650" s="173" t="s">
        <v>3155</v>
      </c>
      <c r="D3650" s="172" t="s">
        <v>4</v>
      </c>
      <c r="E3650" s="174">
        <v>174.85</v>
      </c>
      <c r="F3650" s="174">
        <v>15.71</v>
      </c>
      <c r="G3650" s="174">
        <v>190.56</v>
      </c>
    </row>
    <row r="3651" spans="1:7" ht="25.5" x14ac:dyDescent="0.2">
      <c r="A3651" s="172" t="s">
        <v>7864</v>
      </c>
      <c r="B3651" s="172"/>
      <c r="C3651" s="173" t="s">
        <v>3160</v>
      </c>
      <c r="D3651" s="172" t="s">
        <v>4</v>
      </c>
      <c r="E3651" s="174">
        <v>194.66</v>
      </c>
      <c r="F3651" s="174">
        <v>15.71</v>
      </c>
      <c r="G3651" s="174">
        <v>210.37</v>
      </c>
    </row>
    <row r="3652" spans="1:7" ht="25.5" x14ac:dyDescent="0.2">
      <c r="A3652" s="172" t="s">
        <v>7865</v>
      </c>
      <c r="B3652" s="172"/>
      <c r="C3652" s="173" t="s">
        <v>3161</v>
      </c>
      <c r="D3652" s="172" t="s">
        <v>4</v>
      </c>
      <c r="E3652" s="174">
        <v>314.23</v>
      </c>
      <c r="F3652" s="174">
        <v>15.71</v>
      </c>
      <c r="G3652" s="174">
        <v>329.94</v>
      </c>
    </row>
    <row r="3653" spans="1:7" ht="25.5" x14ac:dyDescent="0.2">
      <c r="A3653" s="172" t="s">
        <v>7866</v>
      </c>
      <c r="B3653" s="172"/>
      <c r="C3653" s="173" t="s">
        <v>3157</v>
      </c>
      <c r="D3653" s="172" t="s">
        <v>4</v>
      </c>
      <c r="E3653" s="174">
        <v>342.48</v>
      </c>
      <c r="F3653" s="174">
        <v>15.71</v>
      </c>
      <c r="G3653" s="174">
        <v>358.19</v>
      </c>
    </row>
    <row r="3654" spans="1:7" ht="25.5" x14ac:dyDescent="0.2">
      <c r="A3654" s="172" t="s">
        <v>7867</v>
      </c>
      <c r="B3654" s="172"/>
      <c r="C3654" s="173" t="s">
        <v>3162</v>
      </c>
      <c r="D3654" s="172" t="s">
        <v>4</v>
      </c>
      <c r="E3654" s="174">
        <v>610.62</v>
      </c>
      <c r="F3654" s="174">
        <v>15.71</v>
      </c>
      <c r="G3654" s="174">
        <v>626.33000000000004</v>
      </c>
    </row>
    <row r="3655" spans="1:7" ht="25.5" x14ac:dyDescent="0.2">
      <c r="A3655" s="172" t="s">
        <v>7868</v>
      </c>
      <c r="B3655" s="172"/>
      <c r="C3655" s="173" t="s">
        <v>3163</v>
      </c>
      <c r="D3655" s="172" t="s">
        <v>4</v>
      </c>
      <c r="E3655" s="174">
        <v>341.82</v>
      </c>
      <c r="F3655" s="174">
        <v>12.58</v>
      </c>
      <c r="G3655" s="174">
        <v>354.4</v>
      </c>
    </row>
    <row r="3656" spans="1:7" ht="25.5" x14ac:dyDescent="0.2">
      <c r="A3656" s="172" t="s">
        <v>7869</v>
      </c>
      <c r="B3656" s="172"/>
      <c r="C3656" s="173" t="s">
        <v>7870</v>
      </c>
      <c r="D3656" s="172" t="s">
        <v>4</v>
      </c>
      <c r="E3656" s="174">
        <v>374.08</v>
      </c>
      <c r="F3656" s="174">
        <v>15.71</v>
      </c>
      <c r="G3656" s="174">
        <v>389.79</v>
      </c>
    </row>
    <row r="3657" spans="1:7" ht="25.5" x14ac:dyDescent="0.2">
      <c r="A3657" s="172" t="s">
        <v>7871</v>
      </c>
      <c r="B3657" s="172"/>
      <c r="C3657" s="173" t="s">
        <v>3164</v>
      </c>
      <c r="D3657" s="172" t="s">
        <v>4</v>
      </c>
      <c r="E3657" s="174">
        <v>541.62</v>
      </c>
      <c r="F3657" s="174">
        <v>15.71</v>
      </c>
      <c r="G3657" s="174">
        <v>557.33000000000004</v>
      </c>
    </row>
    <row r="3658" spans="1:7" ht="25.5" x14ac:dyDescent="0.2">
      <c r="A3658" s="172" t="s">
        <v>7872</v>
      </c>
      <c r="B3658" s="172"/>
      <c r="C3658" s="173" t="s">
        <v>3165</v>
      </c>
      <c r="D3658" s="172" t="s">
        <v>4</v>
      </c>
      <c r="E3658" s="174">
        <v>672.41</v>
      </c>
      <c r="F3658" s="174">
        <v>15.71</v>
      </c>
      <c r="G3658" s="174">
        <v>688.12</v>
      </c>
    </row>
    <row r="3659" spans="1:7" ht="25.5" x14ac:dyDescent="0.2">
      <c r="A3659" s="172" t="s">
        <v>7873</v>
      </c>
      <c r="B3659" s="172"/>
      <c r="C3659" s="173" t="s">
        <v>3166</v>
      </c>
      <c r="D3659" s="172" t="s">
        <v>4</v>
      </c>
      <c r="E3659" s="174">
        <v>1085.46</v>
      </c>
      <c r="F3659" s="174">
        <v>15.71</v>
      </c>
      <c r="G3659" s="174">
        <v>1101.17</v>
      </c>
    </row>
    <row r="3660" spans="1:7" ht="38.25" x14ac:dyDescent="0.2">
      <c r="A3660" s="172" t="s">
        <v>7874</v>
      </c>
      <c r="B3660" s="172"/>
      <c r="C3660" s="173" t="s">
        <v>3167</v>
      </c>
      <c r="D3660" s="172" t="s">
        <v>4</v>
      </c>
      <c r="E3660" s="174">
        <v>257.88</v>
      </c>
      <c r="F3660" s="174">
        <v>12.58</v>
      </c>
      <c r="G3660" s="174">
        <v>270.45999999999998</v>
      </c>
    </row>
    <row r="3661" spans="1:7" ht="38.25" x14ac:dyDescent="0.2">
      <c r="A3661" s="172" t="s">
        <v>7875</v>
      </c>
      <c r="B3661" s="172"/>
      <c r="C3661" s="173" t="s">
        <v>3168</v>
      </c>
      <c r="D3661" s="172" t="s">
        <v>4</v>
      </c>
      <c r="E3661" s="174">
        <v>260.56</v>
      </c>
      <c r="F3661" s="174">
        <v>12.58</v>
      </c>
      <c r="G3661" s="174">
        <v>273.14</v>
      </c>
    </row>
    <row r="3662" spans="1:7" ht="38.25" x14ac:dyDescent="0.2">
      <c r="A3662" s="172" t="s">
        <v>7876</v>
      </c>
      <c r="B3662" s="172"/>
      <c r="C3662" s="173" t="s">
        <v>3169</v>
      </c>
      <c r="D3662" s="172" t="s">
        <v>4</v>
      </c>
      <c r="E3662" s="174">
        <v>317.86</v>
      </c>
      <c r="F3662" s="174">
        <v>15.71</v>
      </c>
      <c r="G3662" s="174">
        <v>333.57</v>
      </c>
    </row>
    <row r="3663" spans="1:7" ht="38.25" x14ac:dyDescent="0.2">
      <c r="A3663" s="172" t="s">
        <v>7877</v>
      </c>
      <c r="B3663" s="172"/>
      <c r="C3663" s="173" t="s">
        <v>3170</v>
      </c>
      <c r="D3663" s="172" t="s">
        <v>4</v>
      </c>
      <c r="E3663" s="174">
        <v>471.65</v>
      </c>
      <c r="F3663" s="174">
        <v>15.71</v>
      </c>
      <c r="G3663" s="174">
        <v>487.36</v>
      </c>
    </row>
    <row r="3664" spans="1:7" ht="25.5" x14ac:dyDescent="0.2">
      <c r="A3664" s="172" t="s">
        <v>7878</v>
      </c>
      <c r="B3664" s="172"/>
      <c r="C3664" s="173" t="s">
        <v>3171</v>
      </c>
      <c r="D3664" s="172" t="s">
        <v>4</v>
      </c>
      <c r="E3664" s="174">
        <v>180.76</v>
      </c>
      <c r="F3664" s="174">
        <v>15.71</v>
      </c>
      <c r="G3664" s="174">
        <v>196.47</v>
      </c>
    </row>
    <row r="3665" spans="1:7" ht="25.5" x14ac:dyDescent="0.2">
      <c r="A3665" s="172" t="s">
        <v>7879</v>
      </c>
      <c r="B3665" s="172"/>
      <c r="C3665" s="173" t="s">
        <v>3172</v>
      </c>
      <c r="D3665" s="172" t="s">
        <v>4</v>
      </c>
      <c r="E3665" s="174">
        <v>307.99</v>
      </c>
      <c r="F3665" s="174">
        <v>15.71</v>
      </c>
      <c r="G3665" s="174">
        <v>323.7</v>
      </c>
    </row>
    <row r="3666" spans="1:7" ht="25.5" x14ac:dyDescent="0.2">
      <c r="A3666" s="172" t="s">
        <v>7880</v>
      </c>
      <c r="B3666" s="172"/>
      <c r="C3666" s="173" t="s">
        <v>3173</v>
      </c>
      <c r="D3666" s="172" t="s">
        <v>4</v>
      </c>
      <c r="E3666" s="174">
        <v>415.29</v>
      </c>
      <c r="F3666" s="174">
        <v>15.71</v>
      </c>
      <c r="G3666" s="174">
        <v>431</v>
      </c>
    </row>
    <row r="3667" spans="1:7" ht="25.5" x14ac:dyDescent="0.2">
      <c r="A3667" s="172" t="s">
        <v>7881</v>
      </c>
      <c r="B3667" s="172"/>
      <c r="C3667" s="173" t="s">
        <v>3174</v>
      </c>
      <c r="D3667" s="172" t="s">
        <v>4</v>
      </c>
      <c r="E3667" s="174">
        <v>872.69</v>
      </c>
      <c r="F3667" s="174">
        <v>15.71</v>
      </c>
      <c r="G3667" s="174">
        <v>888.4</v>
      </c>
    </row>
    <row r="3668" spans="1:7" ht="25.5" x14ac:dyDescent="0.2">
      <c r="A3668" s="172" t="s">
        <v>7882</v>
      </c>
      <c r="B3668" s="172"/>
      <c r="C3668" s="173" t="s">
        <v>3175</v>
      </c>
      <c r="D3668" s="172" t="s">
        <v>4</v>
      </c>
      <c r="E3668" s="174">
        <v>949.91</v>
      </c>
      <c r="F3668" s="174">
        <v>15.71</v>
      </c>
      <c r="G3668" s="174">
        <v>965.62</v>
      </c>
    </row>
    <row r="3669" spans="1:7" x14ac:dyDescent="0.25">
      <c r="A3669" s="167" t="s">
        <v>7883</v>
      </c>
      <c r="B3669" s="168" t="s">
        <v>19496</v>
      </c>
      <c r="C3669" s="169"/>
      <c r="D3669" s="170"/>
      <c r="E3669" s="171"/>
      <c r="F3669" s="171"/>
      <c r="G3669" s="171"/>
    </row>
    <row r="3670" spans="1:7" ht="25.5" x14ac:dyDescent="0.2">
      <c r="A3670" s="172" t="s">
        <v>7884</v>
      </c>
      <c r="B3670" s="172"/>
      <c r="C3670" s="173" t="s">
        <v>4051</v>
      </c>
      <c r="D3670" s="172" t="s">
        <v>51</v>
      </c>
      <c r="E3670" s="174">
        <v>4.33</v>
      </c>
      <c r="F3670" s="174">
        <v>5.18</v>
      </c>
      <c r="G3670" s="174">
        <v>9.51</v>
      </c>
    </row>
    <row r="3671" spans="1:7" ht="25.5" x14ac:dyDescent="0.2">
      <c r="A3671" s="172" t="s">
        <v>7885</v>
      </c>
      <c r="B3671" s="172"/>
      <c r="C3671" s="173" t="s">
        <v>4052</v>
      </c>
      <c r="D3671" s="172" t="s">
        <v>51</v>
      </c>
      <c r="E3671" s="174">
        <v>5.87</v>
      </c>
      <c r="F3671" s="174">
        <v>5.18</v>
      </c>
      <c r="G3671" s="174">
        <v>11.05</v>
      </c>
    </row>
    <row r="3672" spans="1:7" ht="25.5" x14ac:dyDescent="0.2">
      <c r="A3672" s="172" t="s">
        <v>7886</v>
      </c>
      <c r="B3672" s="172"/>
      <c r="C3672" s="173" t="s">
        <v>4053</v>
      </c>
      <c r="D3672" s="172" t="s">
        <v>51</v>
      </c>
      <c r="E3672" s="174">
        <v>7.58</v>
      </c>
      <c r="F3672" s="174">
        <v>5.18</v>
      </c>
      <c r="G3672" s="174">
        <v>12.76</v>
      </c>
    </row>
    <row r="3673" spans="1:7" ht="25.5" x14ac:dyDescent="0.2">
      <c r="A3673" s="172" t="s">
        <v>7887</v>
      </c>
      <c r="B3673" s="172"/>
      <c r="C3673" s="173" t="s">
        <v>4054</v>
      </c>
      <c r="D3673" s="172" t="s">
        <v>51</v>
      </c>
      <c r="E3673" s="174">
        <v>9.51</v>
      </c>
      <c r="F3673" s="174">
        <v>7.86</v>
      </c>
      <c r="G3673" s="174">
        <v>17.37</v>
      </c>
    </row>
    <row r="3674" spans="1:7" ht="25.5" x14ac:dyDescent="0.2">
      <c r="A3674" s="172" t="s">
        <v>7888</v>
      </c>
      <c r="B3674" s="172"/>
      <c r="C3674" s="173" t="s">
        <v>4055</v>
      </c>
      <c r="D3674" s="172" t="s">
        <v>51</v>
      </c>
      <c r="E3674" s="174">
        <v>12.41</v>
      </c>
      <c r="F3674" s="174">
        <v>7.86</v>
      </c>
      <c r="G3674" s="174">
        <v>20.27</v>
      </c>
    </row>
    <row r="3675" spans="1:7" ht="25.5" x14ac:dyDescent="0.2">
      <c r="A3675" s="172" t="s">
        <v>7889</v>
      </c>
      <c r="B3675" s="172"/>
      <c r="C3675" s="173" t="s">
        <v>4056</v>
      </c>
      <c r="D3675" s="172" t="s">
        <v>51</v>
      </c>
      <c r="E3675" s="174">
        <v>15.76</v>
      </c>
      <c r="F3675" s="174">
        <v>7.86</v>
      </c>
      <c r="G3675" s="174">
        <v>23.62</v>
      </c>
    </row>
    <row r="3676" spans="1:7" ht="25.5" x14ac:dyDescent="0.2">
      <c r="A3676" s="172" t="s">
        <v>7890</v>
      </c>
      <c r="B3676" s="172"/>
      <c r="C3676" s="173" t="s">
        <v>4057</v>
      </c>
      <c r="D3676" s="172" t="s">
        <v>51</v>
      </c>
      <c r="E3676" s="174">
        <v>19.25</v>
      </c>
      <c r="F3676" s="174">
        <v>7.86</v>
      </c>
      <c r="G3676" s="174">
        <v>27.11</v>
      </c>
    </row>
    <row r="3677" spans="1:7" x14ac:dyDescent="0.25">
      <c r="A3677" s="167" t="s">
        <v>7891</v>
      </c>
      <c r="B3677" s="168" t="s">
        <v>19497</v>
      </c>
      <c r="C3677" s="169"/>
      <c r="D3677" s="170"/>
      <c r="E3677" s="171"/>
      <c r="F3677" s="171"/>
      <c r="G3677" s="171"/>
    </row>
    <row r="3678" spans="1:7" ht="25.5" x14ac:dyDescent="0.2">
      <c r="A3678" s="172" t="s">
        <v>7892</v>
      </c>
      <c r="B3678" s="172"/>
      <c r="C3678" s="173" t="s">
        <v>4058</v>
      </c>
      <c r="D3678" s="172" t="s">
        <v>51</v>
      </c>
      <c r="E3678" s="174">
        <v>3.88</v>
      </c>
      <c r="F3678" s="174">
        <v>1.89</v>
      </c>
      <c r="G3678" s="174">
        <v>5.77</v>
      </c>
    </row>
    <row r="3679" spans="1:7" ht="25.5" x14ac:dyDescent="0.2">
      <c r="A3679" s="172" t="s">
        <v>7893</v>
      </c>
      <c r="B3679" s="172"/>
      <c r="C3679" s="173" t="s">
        <v>4059</v>
      </c>
      <c r="D3679" s="172" t="s">
        <v>51</v>
      </c>
      <c r="E3679" s="174">
        <v>5.96</v>
      </c>
      <c r="F3679" s="174">
        <v>2.52</v>
      </c>
      <c r="G3679" s="174">
        <v>8.48</v>
      </c>
    </row>
    <row r="3680" spans="1:7" ht="25.5" x14ac:dyDescent="0.2">
      <c r="A3680" s="172" t="s">
        <v>7894</v>
      </c>
      <c r="B3680" s="172"/>
      <c r="C3680" s="173" t="s">
        <v>4060</v>
      </c>
      <c r="D3680" s="172" t="s">
        <v>51</v>
      </c>
      <c r="E3680" s="174">
        <v>8.83</v>
      </c>
      <c r="F3680" s="174">
        <v>2.82</v>
      </c>
      <c r="G3680" s="174">
        <v>11.65</v>
      </c>
    </row>
    <row r="3681" spans="1:7" ht="25.5" x14ac:dyDescent="0.2">
      <c r="A3681" s="172" t="s">
        <v>7895</v>
      </c>
      <c r="B3681" s="172"/>
      <c r="C3681" s="173" t="s">
        <v>4061</v>
      </c>
      <c r="D3681" s="172" t="s">
        <v>51</v>
      </c>
      <c r="E3681" s="174">
        <v>12.41</v>
      </c>
      <c r="F3681" s="174">
        <v>4.3899999999999997</v>
      </c>
      <c r="G3681" s="174">
        <v>16.8</v>
      </c>
    </row>
    <row r="3682" spans="1:7" ht="25.5" x14ac:dyDescent="0.2">
      <c r="A3682" s="172" t="s">
        <v>7896</v>
      </c>
      <c r="B3682" s="172"/>
      <c r="C3682" s="173" t="s">
        <v>4062</v>
      </c>
      <c r="D3682" s="172" t="s">
        <v>51</v>
      </c>
      <c r="E3682" s="174">
        <v>16.53</v>
      </c>
      <c r="F3682" s="174">
        <v>5.33</v>
      </c>
      <c r="G3682" s="174">
        <v>21.86</v>
      </c>
    </row>
    <row r="3683" spans="1:7" ht="25.5" x14ac:dyDescent="0.2">
      <c r="A3683" s="172" t="s">
        <v>7897</v>
      </c>
      <c r="B3683" s="172"/>
      <c r="C3683" s="173" t="s">
        <v>4063</v>
      </c>
      <c r="D3683" s="172" t="s">
        <v>51</v>
      </c>
      <c r="E3683" s="174">
        <v>25.1</v>
      </c>
      <c r="F3683" s="174">
        <v>6.6</v>
      </c>
      <c r="G3683" s="174">
        <v>31.7</v>
      </c>
    </row>
    <row r="3684" spans="1:7" ht="25.5" x14ac:dyDescent="0.2">
      <c r="A3684" s="172" t="s">
        <v>7898</v>
      </c>
      <c r="B3684" s="172"/>
      <c r="C3684" s="173" t="s">
        <v>4064</v>
      </c>
      <c r="D3684" s="172" t="s">
        <v>51</v>
      </c>
      <c r="E3684" s="174">
        <v>44.61</v>
      </c>
      <c r="F3684" s="174">
        <v>8.8000000000000007</v>
      </c>
      <c r="G3684" s="174">
        <v>53.41</v>
      </c>
    </row>
    <row r="3685" spans="1:7" ht="25.5" x14ac:dyDescent="0.2">
      <c r="A3685" s="172" t="s">
        <v>7899</v>
      </c>
      <c r="B3685" s="172"/>
      <c r="C3685" s="173" t="s">
        <v>4065</v>
      </c>
      <c r="D3685" s="172" t="s">
        <v>51</v>
      </c>
      <c r="E3685" s="174">
        <v>50.91</v>
      </c>
      <c r="F3685" s="174">
        <v>10.38</v>
      </c>
      <c r="G3685" s="174">
        <v>61.29</v>
      </c>
    </row>
    <row r="3686" spans="1:7" ht="25.5" x14ac:dyDescent="0.2">
      <c r="A3686" s="172" t="s">
        <v>7900</v>
      </c>
      <c r="B3686" s="172"/>
      <c r="C3686" s="173" t="s">
        <v>4066</v>
      </c>
      <c r="D3686" s="172" t="s">
        <v>51</v>
      </c>
      <c r="E3686" s="174">
        <v>88.1</v>
      </c>
      <c r="F3686" s="174">
        <v>11.32</v>
      </c>
      <c r="G3686" s="174">
        <v>99.42</v>
      </c>
    </row>
    <row r="3687" spans="1:7" ht="25.5" x14ac:dyDescent="0.2">
      <c r="A3687" s="172" t="s">
        <v>7901</v>
      </c>
      <c r="B3687" s="172"/>
      <c r="C3687" s="173" t="s">
        <v>4067</v>
      </c>
      <c r="D3687" s="172" t="s">
        <v>51</v>
      </c>
      <c r="E3687" s="174">
        <v>4.7699999999999996</v>
      </c>
      <c r="F3687" s="174">
        <v>1.89</v>
      </c>
      <c r="G3687" s="174">
        <v>6.66</v>
      </c>
    </row>
    <row r="3688" spans="1:7" ht="25.5" x14ac:dyDescent="0.2">
      <c r="A3688" s="172" t="s">
        <v>7902</v>
      </c>
      <c r="B3688" s="172"/>
      <c r="C3688" s="173" t="s">
        <v>4068</v>
      </c>
      <c r="D3688" s="172" t="s">
        <v>51</v>
      </c>
      <c r="E3688" s="174">
        <v>6.41</v>
      </c>
      <c r="F3688" s="174">
        <v>2.52</v>
      </c>
      <c r="G3688" s="174">
        <v>8.93</v>
      </c>
    </row>
    <row r="3689" spans="1:7" ht="25.5" x14ac:dyDescent="0.2">
      <c r="A3689" s="172" t="s">
        <v>7903</v>
      </c>
      <c r="B3689" s="172"/>
      <c r="C3689" s="173" t="s">
        <v>4069</v>
      </c>
      <c r="D3689" s="172" t="s">
        <v>51</v>
      </c>
      <c r="E3689" s="174">
        <v>8.6300000000000008</v>
      </c>
      <c r="F3689" s="174">
        <v>2.82</v>
      </c>
      <c r="G3689" s="174">
        <v>11.45</v>
      </c>
    </row>
    <row r="3690" spans="1:7" ht="25.5" x14ac:dyDescent="0.2">
      <c r="A3690" s="172" t="s">
        <v>7904</v>
      </c>
      <c r="B3690" s="172"/>
      <c r="C3690" s="173" t="s">
        <v>4070</v>
      </c>
      <c r="D3690" s="172" t="s">
        <v>51</v>
      </c>
      <c r="E3690" s="174">
        <v>16.329999999999998</v>
      </c>
      <c r="F3690" s="174">
        <v>4.3899999999999997</v>
      </c>
      <c r="G3690" s="174">
        <v>20.72</v>
      </c>
    </row>
    <row r="3691" spans="1:7" ht="25.5" x14ac:dyDescent="0.2">
      <c r="A3691" s="172" t="s">
        <v>7905</v>
      </c>
      <c r="B3691" s="172"/>
      <c r="C3691" s="173" t="s">
        <v>4071</v>
      </c>
      <c r="D3691" s="172" t="s">
        <v>51</v>
      </c>
      <c r="E3691" s="174">
        <v>22.78</v>
      </c>
      <c r="F3691" s="174">
        <v>5.33</v>
      </c>
      <c r="G3691" s="174">
        <v>28.11</v>
      </c>
    </row>
    <row r="3692" spans="1:7" ht="25.5" x14ac:dyDescent="0.2">
      <c r="A3692" s="172" t="s">
        <v>7906</v>
      </c>
      <c r="B3692" s="172"/>
      <c r="C3692" s="173" t="s">
        <v>4072</v>
      </c>
      <c r="D3692" s="172" t="s">
        <v>51</v>
      </c>
      <c r="E3692" s="174">
        <v>34.270000000000003</v>
      </c>
      <c r="F3692" s="174">
        <v>6.6</v>
      </c>
      <c r="G3692" s="174">
        <v>40.869999999999997</v>
      </c>
    </row>
    <row r="3693" spans="1:7" ht="25.5" x14ac:dyDescent="0.2">
      <c r="A3693" s="172" t="s">
        <v>7907</v>
      </c>
      <c r="B3693" s="172"/>
      <c r="C3693" s="173" t="s">
        <v>4073</v>
      </c>
      <c r="D3693" s="172" t="s">
        <v>51</v>
      </c>
      <c r="E3693" s="174">
        <v>46.47</v>
      </c>
      <c r="F3693" s="174">
        <v>8.8000000000000007</v>
      </c>
      <c r="G3693" s="174">
        <v>55.27</v>
      </c>
    </row>
    <row r="3694" spans="1:7" ht="25.5" x14ac:dyDescent="0.2">
      <c r="A3694" s="172" t="s">
        <v>7908</v>
      </c>
      <c r="B3694" s="172"/>
      <c r="C3694" s="173" t="s">
        <v>4074</v>
      </c>
      <c r="D3694" s="172" t="s">
        <v>51</v>
      </c>
      <c r="E3694" s="174">
        <v>84.97</v>
      </c>
      <c r="F3694" s="174">
        <v>10.38</v>
      </c>
      <c r="G3694" s="174">
        <v>95.35</v>
      </c>
    </row>
    <row r="3695" spans="1:7" ht="25.5" x14ac:dyDescent="0.2">
      <c r="A3695" s="172" t="s">
        <v>7909</v>
      </c>
      <c r="B3695" s="172"/>
      <c r="C3695" s="173" t="s">
        <v>4075</v>
      </c>
      <c r="D3695" s="172" t="s">
        <v>51</v>
      </c>
      <c r="E3695" s="174">
        <v>105.63</v>
      </c>
      <c r="F3695" s="174">
        <v>11.32</v>
      </c>
      <c r="G3695" s="174">
        <v>116.95</v>
      </c>
    </row>
    <row r="3696" spans="1:7" ht="25.5" x14ac:dyDescent="0.2">
      <c r="A3696" s="172" t="s">
        <v>7910</v>
      </c>
      <c r="B3696" s="172"/>
      <c r="C3696" s="173" t="s">
        <v>4076</v>
      </c>
      <c r="D3696" s="172" t="s">
        <v>4</v>
      </c>
      <c r="E3696" s="174">
        <v>1.7</v>
      </c>
      <c r="F3696" s="174">
        <v>3.77</v>
      </c>
      <c r="G3696" s="174">
        <v>5.47</v>
      </c>
    </row>
    <row r="3697" spans="1:7" ht="25.5" x14ac:dyDescent="0.2">
      <c r="A3697" s="172" t="s">
        <v>7911</v>
      </c>
      <c r="B3697" s="172"/>
      <c r="C3697" s="173" t="s">
        <v>4077</v>
      </c>
      <c r="D3697" s="172" t="s">
        <v>4</v>
      </c>
      <c r="E3697" s="174">
        <v>2.52</v>
      </c>
      <c r="F3697" s="174">
        <v>5.33</v>
      </c>
      <c r="G3697" s="174">
        <v>7.85</v>
      </c>
    </row>
    <row r="3698" spans="1:7" ht="25.5" x14ac:dyDescent="0.2">
      <c r="A3698" s="172" t="s">
        <v>7912</v>
      </c>
      <c r="B3698" s="172"/>
      <c r="C3698" s="173" t="s">
        <v>4078</v>
      </c>
      <c r="D3698" s="172" t="s">
        <v>4</v>
      </c>
      <c r="E3698" s="174">
        <v>2.46</v>
      </c>
      <c r="F3698" s="174">
        <v>5.33</v>
      </c>
      <c r="G3698" s="174">
        <v>7.79</v>
      </c>
    </row>
    <row r="3699" spans="1:7" ht="25.5" x14ac:dyDescent="0.2">
      <c r="A3699" s="172" t="s">
        <v>7913</v>
      </c>
      <c r="B3699" s="172"/>
      <c r="C3699" s="173" t="s">
        <v>4079</v>
      </c>
      <c r="D3699" s="172" t="s">
        <v>4</v>
      </c>
      <c r="E3699" s="174">
        <v>5.65</v>
      </c>
      <c r="F3699" s="174">
        <v>5.33</v>
      </c>
      <c r="G3699" s="174">
        <v>10.98</v>
      </c>
    </row>
    <row r="3700" spans="1:7" ht="25.5" x14ac:dyDescent="0.2">
      <c r="A3700" s="172" t="s">
        <v>7914</v>
      </c>
      <c r="B3700" s="172"/>
      <c r="C3700" s="173" t="s">
        <v>4080</v>
      </c>
      <c r="D3700" s="172" t="s">
        <v>4</v>
      </c>
      <c r="E3700" s="174">
        <v>5.12</v>
      </c>
      <c r="F3700" s="174">
        <v>7.23</v>
      </c>
      <c r="G3700" s="174">
        <v>12.35</v>
      </c>
    </row>
    <row r="3701" spans="1:7" ht="25.5" x14ac:dyDescent="0.2">
      <c r="A3701" s="172" t="s">
        <v>7915</v>
      </c>
      <c r="B3701" s="172"/>
      <c r="C3701" s="173" t="s">
        <v>4081</v>
      </c>
      <c r="D3701" s="172" t="s">
        <v>4</v>
      </c>
      <c r="E3701" s="174">
        <v>6.04</v>
      </c>
      <c r="F3701" s="174">
        <v>7.23</v>
      </c>
      <c r="G3701" s="174">
        <v>13.27</v>
      </c>
    </row>
    <row r="3702" spans="1:7" ht="25.5" x14ac:dyDescent="0.2">
      <c r="A3702" s="172" t="s">
        <v>7916</v>
      </c>
      <c r="B3702" s="172"/>
      <c r="C3702" s="173" t="s">
        <v>4082</v>
      </c>
      <c r="D3702" s="172" t="s">
        <v>4</v>
      </c>
      <c r="E3702" s="174">
        <v>13.6</v>
      </c>
      <c r="F3702" s="174">
        <v>9.11</v>
      </c>
      <c r="G3702" s="174">
        <v>22.71</v>
      </c>
    </row>
    <row r="3703" spans="1:7" ht="25.5" x14ac:dyDescent="0.2">
      <c r="A3703" s="172" t="s">
        <v>7917</v>
      </c>
      <c r="B3703" s="172"/>
      <c r="C3703" s="173" t="s">
        <v>4083</v>
      </c>
      <c r="D3703" s="172" t="s">
        <v>4</v>
      </c>
      <c r="E3703" s="174">
        <v>13.67</v>
      </c>
      <c r="F3703" s="174">
        <v>9.11</v>
      </c>
      <c r="G3703" s="174">
        <v>22.78</v>
      </c>
    </row>
    <row r="3704" spans="1:7" ht="25.5" x14ac:dyDescent="0.2">
      <c r="A3704" s="172" t="s">
        <v>7918</v>
      </c>
      <c r="B3704" s="172"/>
      <c r="C3704" s="173" t="s">
        <v>4084</v>
      </c>
      <c r="D3704" s="172" t="s">
        <v>4</v>
      </c>
      <c r="E3704" s="174">
        <v>24.08</v>
      </c>
      <c r="F3704" s="174">
        <v>10.99</v>
      </c>
      <c r="G3704" s="174">
        <v>35.07</v>
      </c>
    </row>
    <row r="3705" spans="1:7" ht="25.5" x14ac:dyDescent="0.2">
      <c r="A3705" s="172" t="s">
        <v>7919</v>
      </c>
      <c r="B3705" s="172"/>
      <c r="C3705" s="173" t="s">
        <v>4085</v>
      </c>
      <c r="D3705" s="172" t="s">
        <v>4</v>
      </c>
      <c r="E3705" s="174">
        <v>23.92</v>
      </c>
      <c r="F3705" s="174">
        <v>10.99</v>
      </c>
      <c r="G3705" s="174">
        <v>34.909999999999997</v>
      </c>
    </row>
    <row r="3706" spans="1:7" ht="25.5" x14ac:dyDescent="0.2">
      <c r="A3706" s="172" t="s">
        <v>7920</v>
      </c>
      <c r="B3706" s="172"/>
      <c r="C3706" s="173" t="s">
        <v>4086</v>
      </c>
      <c r="D3706" s="172" t="s">
        <v>4</v>
      </c>
      <c r="E3706" s="174">
        <v>35.06</v>
      </c>
      <c r="F3706" s="174">
        <v>11.32</v>
      </c>
      <c r="G3706" s="174">
        <v>46.38</v>
      </c>
    </row>
    <row r="3707" spans="1:7" ht="25.5" x14ac:dyDescent="0.2">
      <c r="A3707" s="172" t="s">
        <v>7921</v>
      </c>
      <c r="B3707" s="172"/>
      <c r="C3707" s="173" t="s">
        <v>4087</v>
      </c>
      <c r="D3707" s="172" t="s">
        <v>4</v>
      </c>
      <c r="E3707" s="174">
        <v>40.450000000000003</v>
      </c>
      <c r="F3707" s="174">
        <v>11.32</v>
      </c>
      <c r="G3707" s="174">
        <v>51.77</v>
      </c>
    </row>
    <row r="3708" spans="1:7" ht="12.75" x14ac:dyDescent="0.2">
      <c r="A3708" s="172" t="s">
        <v>7922</v>
      </c>
      <c r="B3708" s="172"/>
      <c r="C3708" s="173" t="s">
        <v>3176</v>
      </c>
      <c r="D3708" s="172" t="s">
        <v>4</v>
      </c>
      <c r="E3708" s="174">
        <v>4.6500000000000004</v>
      </c>
      <c r="F3708" s="174">
        <v>3.47</v>
      </c>
      <c r="G3708" s="174">
        <v>8.1199999999999992</v>
      </c>
    </row>
    <row r="3709" spans="1:7" ht="12.75" x14ac:dyDescent="0.2">
      <c r="A3709" s="172" t="s">
        <v>7923</v>
      </c>
      <c r="B3709" s="172"/>
      <c r="C3709" s="173" t="s">
        <v>3177</v>
      </c>
      <c r="D3709" s="172" t="s">
        <v>4</v>
      </c>
      <c r="E3709" s="174">
        <v>6.63</v>
      </c>
      <c r="F3709" s="174">
        <v>3.77</v>
      </c>
      <c r="G3709" s="174">
        <v>10.4</v>
      </c>
    </row>
    <row r="3710" spans="1:7" ht="12.75" x14ac:dyDescent="0.2">
      <c r="A3710" s="172" t="s">
        <v>7924</v>
      </c>
      <c r="B3710" s="172"/>
      <c r="C3710" s="173" t="s">
        <v>3178</v>
      </c>
      <c r="D3710" s="172" t="s">
        <v>4</v>
      </c>
      <c r="E3710" s="174">
        <v>10.15</v>
      </c>
      <c r="F3710" s="174">
        <v>7.23</v>
      </c>
      <c r="G3710" s="174">
        <v>17.38</v>
      </c>
    </row>
    <row r="3711" spans="1:7" ht="25.5" x14ac:dyDescent="0.2">
      <c r="A3711" s="172" t="s">
        <v>7925</v>
      </c>
      <c r="B3711" s="172"/>
      <c r="C3711" s="173" t="s">
        <v>3179</v>
      </c>
      <c r="D3711" s="172" t="s">
        <v>4</v>
      </c>
      <c r="E3711" s="174">
        <v>8.1199999999999992</v>
      </c>
      <c r="F3711" s="174">
        <v>3.47</v>
      </c>
      <c r="G3711" s="174">
        <v>11.59</v>
      </c>
    </row>
    <row r="3712" spans="1:7" ht="25.5" x14ac:dyDescent="0.2">
      <c r="A3712" s="172" t="s">
        <v>7926</v>
      </c>
      <c r="B3712" s="172"/>
      <c r="C3712" s="173" t="s">
        <v>3180</v>
      </c>
      <c r="D3712" s="172" t="s">
        <v>4</v>
      </c>
      <c r="E3712" s="174">
        <v>9.52</v>
      </c>
      <c r="F3712" s="174">
        <v>3.77</v>
      </c>
      <c r="G3712" s="174">
        <v>13.29</v>
      </c>
    </row>
    <row r="3713" spans="1:7" ht="25.5" x14ac:dyDescent="0.2">
      <c r="A3713" s="172" t="s">
        <v>7927</v>
      </c>
      <c r="B3713" s="172"/>
      <c r="C3713" s="173" t="s">
        <v>3181</v>
      </c>
      <c r="D3713" s="172" t="s">
        <v>4</v>
      </c>
      <c r="E3713" s="174">
        <v>14.09</v>
      </c>
      <c r="F3713" s="174">
        <v>3.77</v>
      </c>
      <c r="G3713" s="174">
        <v>17.86</v>
      </c>
    </row>
    <row r="3714" spans="1:7" ht="12.75" x14ac:dyDescent="0.2">
      <c r="A3714" s="172" t="s">
        <v>7928</v>
      </c>
      <c r="B3714" s="172"/>
      <c r="C3714" s="173" t="s">
        <v>3182</v>
      </c>
      <c r="D3714" s="172" t="s">
        <v>4</v>
      </c>
      <c r="E3714" s="174">
        <v>0.96</v>
      </c>
      <c r="F3714" s="174">
        <v>3.47</v>
      </c>
      <c r="G3714" s="174">
        <v>4.43</v>
      </c>
    </row>
    <row r="3715" spans="1:7" ht="12.75" x14ac:dyDescent="0.2">
      <c r="A3715" s="172" t="s">
        <v>7929</v>
      </c>
      <c r="B3715" s="172"/>
      <c r="C3715" s="173" t="s">
        <v>4088</v>
      </c>
      <c r="D3715" s="172" t="s">
        <v>4</v>
      </c>
      <c r="E3715" s="174">
        <v>1.22</v>
      </c>
      <c r="F3715" s="174">
        <v>3.77</v>
      </c>
      <c r="G3715" s="174">
        <v>4.99</v>
      </c>
    </row>
    <row r="3716" spans="1:7" ht="12.75" x14ac:dyDescent="0.2">
      <c r="A3716" s="172" t="s">
        <v>7930</v>
      </c>
      <c r="B3716" s="172"/>
      <c r="C3716" s="173" t="s">
        <v>4089</v>
      </c>
      <c r="D3716" s="172" t="s">
        <v>4</v>
      </c>
      <c r="E3716" s="174">
        <v>1.78</v>
      </c>
      <c r="F3716" s="174">
        <v>7.23</v>
      </c>
      <c r="G3716" s="174">
        <v>9.01</v>
      </c>
    </row>
    <row r="3717" spans="1:7" ht="12.75" x14ac:dyDescent="0.2">
      <c r="A3717" s="172" t="s">
        <v>7931</v>
      </c>
      <c r="B3717" s="172"/>
      <c r="C3717" s="173" t="s">
        <v>3183</v>
      </c>
      <c r="D3717" s="172" t="s">
        <v>4</v>
      </c>
      <c r="E3717" s="174">
        <v>4.46</v>
      </c>
      <c r="F3717" s="174">
        <v>7.23</v>
      </c>
      <c r="G3717" s="174">
        <v>11.69</v>
      </c>
    </row>
    <row r="3718" spans="1:7" ht="12.75" x14ac:dyDescent="0.2">
      <c r="A3718" s="172" t="s">
        <v>7932</v>
      </c>
      <c r="B3718" s="172"/>
      <c r="C3718" s="173" t="s">
        <v>3184</v>
      </c>
      <c r="D3718" s="172" t="s">
        <v>4</v>
      </c>
      <c r="E3718" s="174">
        <v>6</v>
      </c>
      <c r="F3718" s="174">
        <v>7.54</v>
      </c>
      <c r="G3718" s="174">
        <v>13.54</v>
      </c>
    </row>
    <row r="3719" spans="1:7" ht="12.75" x14ac:dyDescent="0.2">
      <c r="A3719" s="172" t="s">
        <v>7933</v>
      </c>
      <c r="B3719" s="172"/>
      <c r="C3719" s="173" t="s">
        <v>3185</v>
      </c>
      <c r="D3719" s="172" t="s">
        <v>4</v>
      </c>
      <c r="E3719" s="174">
        <v>9.67</v>
      </c>
      <c r="F3719" s="174">
        <v>10.99</v>
      </c>
      <c r="G3719" s="174">
        <v>20.66</v>
      </c>
    </row>
    <row r="3720" spans="1:7" ht="12.75" x14ac:dyDescent="0.2">
      <c r="A3720" s="172" t="s">
        <v>7934</v>
      </c>
      <c r="B3720" s="172"/>
      <c r="C3720" s="173" t="s">
        <v>3186</v>
      </c>
      <c r="D3720" s="172" t="s">
        <v>4</v>
      </c>
      <c r="E3720" s="174">
        <v>21.9</v>
      </c>
      <c r="F3720" s="174">
        <v>11.32</v>
      </c>
      <c r="G3720" s="174">
        <v>33.22</v>
      </c>
    </row>
    <row r="3721" spans="1:7" ht="12.75" x14ac:dyDescent="0.2">
      <c r="A3721" s="172" t="s">
        <v>7935</v>
      </c>
      <c r="B3721" s="172"/>
      <c r="C3721" s="173" t="s">
        <v>3187</v>
      </c>
      <c r="D3721" s="172" t="s">
        <v>4</v>
      </c>
      <c r="E3721" s="174">
        <v>34.93</v>
      </c>
      <c r="F3721" s="174">
        <v>11.62</v>
      </c>
      <c r="G3721" s="174">
        <v>46.55</v>
      </c>
    </row>
    <row r="3722" spans="1:7" ht="12.75" x14ac:dyDescent="0.2">
      <c r="A3722" s="172" t="s">
        <v>7936</v>
      </c>
      <c r="B3722" s="172"/>
      <c r="C3722" s="173" t="s">
        <v>3188</v>
      </c>
      <c r="D3722" s="172" t="s">
        <v>4</v>
      </c>
      <c r="E3722" s="174">
        <v>76.64</v>
      </c>
      <c r="F3722" s="174">
        <v>11.94</v>
      </c>
      <c r="G3722" s="174">
        <v>88.58</v>
      </c>
    </row>
    <row r="3723" spans="1:7" ht="25.5" x14ac:dyDescent="0.2">
      <c r="A3723" s="172" t="s">
        <v>7937</v>
      </c>
      <c r="B3723" s="172"/>
      <c r="C3723" s="173" t="s">
        <v>4090</v>
      </c>
      <c r="D3723" s="172" t="s">
        <v>4</v>
      </c>
      <c r="E3723" s="174">
        <v>2.83</v>
      </c>
      <c r="F3723" s="174">
        <v>7.23</v>
      </c>
      <c r="G3723" s="174">
        <v>10.06</v>
      </c>
    </row>
    <row r="3724" spans="1:7" ht="25.5" x14ac:dyDescent="0.2">
      <c r="A3724" s="172" t="s">
        <v>7938</v>
      </c>
      <c r="B3724" s="172"/>
      <c r="C3724" s="173" t="s">
        <v>4091</v>
      </c>
      <c r="D3724" s="172" t="s">
        <v>4</v>
      </c>
      <c r="E3724" s="174">
        <v>10.79</v>
      </c>
      <c r="F3724" s="174">
        <v>3.47</v>
      </c>
      <c r="G3724" s="174">
        <v>14.26</v>
      </c>
    </row>
    <row r="3725" spans="1:7" ht="25.5" x14ac:dyDescent="0.2">
      <c r="A3725" s="172" t="s">
        <v>7939</v>
      </c>
      <c r="B3725" s="172"/>
      <c r="C3725" s="173" t="s">
        <v>4092</v>
      </c>
      <c r="D3725" s="172" t="s">
        <v>4</v>
      </c>
      <c r="E3725" s="174">
        <v>14.24</v>
      </c>
      <c r="F3725" s="174">
        <v>5.33</v>
      </c>
      <c r="G3725" s="174">
        <v>19.57</v>
      </c>
    </row>
    <row r="3726" spans="1:7" ht="25.5" x14ac:dyDescent="0.2">
      <c r="A3726" s="172" t="s">
        <v>7940</v>
      </c>
      <c r="B3726" s="172"/>
      <c r="C3726" s="173" t="s">
        <v>4093</v>
      </c>
      <c r="D3726" s="172" t="s">
        <v>4</v>
      </c>
      <c r="E3726" s="174">
        <v>18.579999999999998</v>
      </c>
      <c r="F3726" s="174">
        <v>5.33</v>
      </c>
      <c r="G3726" s="174">
        <v>23.91</v>
      </c>
    </row>
    <row r="3727" spans="1:7" ht="25.5" x14ac:dyDescent="0.2">
      <c r="A3727" s="172" t="s">
        <v>7941</v>
      </c>
      <c r="B3727" s="172"/>
      <c r="C3727" s="173" t="s">
        <v>4094</v>
      </c>
      <c r="D3727" s="172" t="s">
        <v>4</v>
      </c>
      <c r="E3727" s="174">
        <v>61.01</v>
      </c>
      <c r="F3727" s="174">
        <v>6.29</v>
      </c>
      <c r="G3727" s="174">
        <v>67.3</v>
      </c>
    </row>
    <row r="3728" spans="1:7" ht="25.5" x14ac:dyDescent="0.2">
      <c r="A3728" s="172" t="s">
        <v>7942</v>
      </c>
      <c r="B3728" s="172"/>
      <c r="C3728" s="173" t="s">
        <v>4095</v>
      </c>
      <c r="D3728" s="172" t="s">
        <v>4</v>
      </c>
      <c r="E3728" s="174">
        <v>73.62</v>
      </c>
      <c r="F3728" s="174">
        <v>6.29</v>
      </c>
      <c r="G3728" s="174">
        <v>79.91</v>
      </c>
    </row>
    <row r="3729" spans="1:7" ht="25.5" x14ac:dyDescent="0.2">
      <c r="A3729" s="172" t="s">
        <v>7943</v>
      </c>
      <c r="B3729" s="172"/>
      <c r="C3729" s="173" t="s">
        <v>4096</v>
      </c>
      <c r="D3729" s="172" t="s">
        <v>4</v>
      </c>
      <c r="E3729" s="174">
        <v>104.42</v>
      </c>
      <c r="F3729" s="174">
        <v>8.17</v>
      </c>
      <c r="G3729" s="174">
        <v>112.59</v>
      </c>
    </row>
    <row r="3730" spans="1:7" ht="25.5" x14ac:dyDescent="0.2">
      <c r="A3730" s="172" t="s">
        <v>7944</v>
      </c>
      <c r="B3730" s="172"/>
      <c r="C3730" s="173" t="s">
        <v>4097</v>
      </c>
      <c r="D3730" s="172" t="s">
        <v>4</v>
      </c>
      <c r="E3730" s="174">
        <v>171.17</v>
      </c>
      <c r="F3730" s="174">
        <v>9.11</v>
      </c>
      <c r="G3730" s="174">
        <v>180.28</v>
      </c>
    </row>
    <row r="3731" spans="1:7" ht="12.75" x14ac:dyDescent="0.2">
      <c r="A3731" s="172" t="s">
        <v>7945</v>
      </c>
      <c r="B3731" s="172"/>
      <c r="C3731" s="173" t="s">
        <v>4098</v>
      </c>
      <c r="D3731" s="172" t="s">
        <v>4</v>
      </c>
      <c r="E3731" s="174">
        <v>1.24</v>
      </c>
      <c r="F3731" s="174">
        <v>3.47</v>
      </c>
      <c r="G3731" s="174">
        <v>4.71</v>
      </c>
    </row>
    <row r="3732" spans="1:7" ht="12.75" x14ac:dyDescent="0.2">
      <c r="A3732" s="172" t="s">
        <v>7946</v>
      </c>
      <c r="B3732" s="172"/>
      <c r="C3732" s="173" t="s">
        <v>4099</v>
      </c>
      <c r="D3732" s="172" t="s">
        <v>4</v>
      </c>
      <c r="E3732" s="174">
        <v>1.49</v>
      </c>
      <c r="F3732" s="174">
        <v>3.77</v>
      </c>
      <c r="G3732" s="174">
        <v>5.26</v>
      </c>
    </row>
    <row r="3733" spans="1:7" ht="12.75" x14ac:dyDescent="0.2">
      <c r="A3733" s="172" t="s">
        <v>7947</v>
      </c>
      <c r="B3733" s="172"/>
      <c r="C3733" s="173" t="s">
        <v>4100</v>
      </c>
      <c r="D3733" s="172" t="s">
        <v>4</v>
      </c>
      <c r="E3733" s="174">
        <v>3.12</v>
      </c>
      <c r="F3733" s="174">
        <v>7.23</v>
      </c>
      <c r="G3733" s="174">
        <v>10.35</v>
      </c>
    </row>
    <row r="3734" spans="1:7" ht="12.75" x14ac:dyDescent="0.2">
      <c r="A3734" s="172" t="s">
        <v>7948</v>
      </c>
      <c r="B3734" s="172"/>
      <c r="C3734" s="173" t="s">
        <v>4101</v>
      </c>
      <c r="D3734" s="172" t="s">
        <v>4</v>
      </c>
      <c r="E3734" s="174">
        <v>5.88</v>
      </c>
      <c r="F3734" s="174">
        <v>7.23</v>
      </c>
      <c r="G3734" s="174">
        <v>13.11</v>
      </c>
    </row>
    <row r="3735" spans="1:7" ht="12.75" x14ac:dyDescent="0.2">
      <c r="A3735" s="172" t="s">
        <v>7949</v>
      </c>
      <c r="B3735" s="172"/>
      <c r="C3735" s="173" t="s">
        <v>4102</v>
      </c>
      <c r="D3735" s="172" t="s">
        <v>4</v>
      </c>
      <c r="E3735" s="174">
        <v>11.02</v>
      </c>
      <c r="F3735" s="174">
        <v>7.23</v>
      </c>
      <c r="G3735" s="174">
        <v>18.25</v>
      </c>
    </row>
    <row r="3736" spans="1:7" ht="12.75" x14ac:dyDescent="0.2">
      <c r="A3736" s="172" t="s">
        <v>7950</v>
      </c>
      <c r="B3736" s="172"/>
      <c r="C3736" s="173" t="s">
        <v>4103</v>
      </c>
      <c r="D3736" s="172" t="s">
        <v>4</v>
      </c>
      <c r="E3736" s="174">
        <v>17.489999999999998</v>
      </c>
      <c r="F3736" s="174">
        <v>10.99</v>
      </c>
      <c r="G3736" s="174">
        <v>28.48</v>
      </c>
    </row>
    <row r="3737" spans="1:7" x14ac:dyDescent="0.25">
      <c r="A3737" s="167" t="s">
        <v>7951</v>
      </c>
      <c r="B3737" s="168" t="s">
        <v>19498</v>
      </c>
      <c r="C3737" s="169"/>
      <c r="D3737" s="170"/>
      <c r="E3737" s="171"/>
      <c r="F3737" s="171"/>
      <c r="G3737" s="171"/>
    </row>
    <row r="3738" spans="1:7" ht="12.75" x14ac:dyDescent="0.2">
      <c r="A3738" s="172" t="s">
        <v>7952</v>
      </c>
      <c r="B3738" s="172"/>
      <c r="C3738" s="173" t="s">
        <v>3189</v>
      </c>
      <c r="D3738" s="172" t="s">
        <v>4</v>
      </c>
      <c r="E3738" s="174">
        <v>1.05</v>
      </c>
      <c r="F3738" s="174">
        <v>3.47</v>
      </c>
      <c r="G3738" s="174">
        <v>4.5199999999999996</v>
      </c>
    </row>
    <row r="3739" spans="1:7" ht="12.75" x14ac:dyDescent="0.2">
      <c r="A3739" s="172" t="s">
        <v>7953</v>
      </c>
      <c r="B3739" s="172"/>
      <c r="C3739" s="173" t="s">
        <v>3190</v>
      </c>
      <c r="D3739" s="172" t="s">
        <v>4</v>
      </c>
      <c r="E3739" s="174">
        <v>1.53</v>
      </c>
      <c r="F3739" s="174">
        <v>3.77</v>
      </c>
      <c r="G3739" s="174">
        <v>5.3</v>
      </c>
    </row>
    <row r="3740" spans="1:7" ht="12.75" x14ac:dyDescent="0.2">
      <c r="A3740" s="172" t="s">
        <v>7954</v>
      </c>
      <c r="B3740" s="172"/>
      <c r="C3740" s="173" t="s">
        <v>3191</v>
      </c>
      <c r="D3740" s="172" t="s">
        <v>4</v>
      </c>
      <c r="E3740" s="174">
        <v>2.4500000000000002</v>
      </c>
      <c r="F3740" s="174">
        <v>7.23</v>
      </c>
      <c r="G3740" s="174">
        <v>9.68</v>
      </c>
    </row>
    <row r="3741" spans="1:7" ht="12.75" x14ac:dyDescent="0.2">
      <c r="A3741" s="172" t="s">
        <v>7955</v>
      </c>
      <c r="B3741" s="172"/>
      <c r="C3741" s="173" t="s">
        <v>3192</v>
      </c>
      <c r="D3741" s="172" t="s">
        <v>4</v>
      </c>
      <c r="E3741" s="174">
        <v>4.9000000000000004</v>
      </c>
      <c r="F3741" s="174">
        <v>7.23</v>
      </c>
      <c r="G3741" s="174">
        <v>12.13</v>
      </c>
    </row>
    <row r="3742" spans="1:7" ht="12.75" x14ac:dyDescent="0.2">
      <c r="A3742" s="172" t="s">
        <v>7956</v>
      </c>
      <c r="B3742" s="172"/>
      <c r="C3742" s="173" t="s">
        <v>3193</v>
      </c>
      <c r="D3742" s="172" t="s">
        <v>4</v>
      </c>
      <c r="E3742" s="174">
        <v>9.0500000000000007</v>
      </c>
      <c r="F3742" s="174">
        <v>7.54</v>
      </c>
      <c r="G3742" s="174">
        <v>16.59</v>
      </c>
    </row>
    <row r="3743" spans="1:7" ht="12.75" x14ac:dyDescent="0.2">
      <c r="A3743" s="172" t="s">
        <v>7957</v>
      </c>
      <c r="B3743" s="172"/>
      <c r="C3743" s="173" t="s">
        <v>3194</v>
      </c>
      <c r="D3743" s="172" t="s">
        <v>4</v>
      </c>
      <c r="E3743" s="174">
        <v>14.93</v>
      </c>
      <c r="F3743" s="174">
        <v>10.99</v>
      </c>
      <c r="G3743" s="174">
        <v>25.92</v>
      </c>
    </row>
    <row r="3744" spans="1:7" ht="12.75" x14ac:dyDescent="0.2">
      <c r="A3744" s="172" t="s">
        <v>7958</v>
      </c>
      <c r="B3744" s="172"/>
      <c r="C3744" s="173" t="s">
        <v>3195</v>
      </c>
      <c r="D3744" s="172" t="s">
        <v>4</v>
      </c>
      <c r="E3744" s="174">
        <v>37.06</v>
      </c>
      <c r="F3744" s="174">
        <v>11.32</v>
      </c>
      <c r="G3744" s="174">
        <v>48.38</v>
      </c>
    </row>
    <row r="3745" spans="1:7" ht="25.5" x14ac:dyDescent="0.2">
      <c r="A3745" s="172" t="s">
        <v>7959</v>
      </c>
      <c r="B3745" s="172"/>
      <c r="C3745" s="173" t="s">
        <v>3196</v>
      </c>
      <c r="D3745" s="172" t="s">
        <v>4</v>
      </c>
      <c r="E3745" s="174">
        <v>5.72</v>
      </c>
      <c r="F3745" s="174">
        <v>3.47</v>
      </c>
      <c r="G3745" s="174">
        <v>9.19</v>
      </c>
    </row>
    <row r="3746" spans="1:7" ht="25.5" x14ac:dyDescent="0.2">
      <c r="A3746" s="172" t="s">
        <v>7960</v>
      </c>
      <c r="B3746" s="172"/>
      <c r="C3746" s="173" t="s">
        <v>3197</v>
      </c>
      <c r="D3746" s="172" t="s">
        <v>4</v>
      </c>
      <c r="E3746" s="174">
        <v>6.6</v>
      </c>
      <c r="F3746" s="174">
        <v>3.47</v>
      </c>
      <c r="G3746" s="174">
        <v>10.07</v>
      </c>
    </row>
    <row r="3747" spans="1:7" ht="25.5" x14ac:dyDescent="0.2">
      <c r="A3747" s="172" t="s">
        <v>7961</v>
      </c>
      <c r="B3747" s="172"/>
      <c r="C3747" s="173" t="s">
        <v>3198</v>
      </c>
      <c r="D3747" s="172" t="s">
        <v>4</v>
      </c>
      <c r="E3747" s="174">
        <v>10.3</v>
      </c>
      <c r="F3747" s="174">
        <v>5.33</v>
      </c>
      <c r="G3747" s="174">
        <v>15.63</v>
      </c>
    </row>
    <row r="3748" spans="1:7" ht="25.5" x14ac:dyDescent="0.2">
      <c r="A3748" s="172" t="s">
        <v>7962</v>
      </c>
      <c r="B3748" s="172"/>
      <c r="C3748" s="173" t="s">
        <v>3199</v>
      </c>
      <c r="D3748" s="172" t="s">
        <v>4</v>
      </c>
      <c r="E3748" s="174">
        <v>14.24</v>
      </c>
      <c r="F3748" s="174">
        <v>5.33</v>
      </c>
      <c r="G3748" s="174">
        <v>19.57</v>
      </c>
    </row>
    <row r="3749" spans="1:7" ht="12.75" x14ac:dyDescent="0.2">
      <c r="A3749" s="172" t="s">
        <v>7963</v>
      </c>
      <c r="B3749" s="172"/>
      <c r="C3749" s="173" t="s">
        <v>4104</v>
      </c>
      <c r="D3749" s="172" t="s">
        <v>4</v>
      </c>
      <c r="E3749" s="174">
        <v>1.51</v>
      </c>
      <c r="F3749" s="174">
        <v>5.33</v>
      </c>
      <c r="G3749" s="174">
        <v>6.84</v>
      </c>
    </row>
    <row r="3750" spans="1:7" ht="12.75" x14ac:dyDescent="0.2">
      <c r="A3750" s="172" t="s">
        <v>7964</v>
      </c>
      <c r="B3750" s="172"/>
      <c r="C3750" s="173" t="s">
        <v>4105</v>
      </c>
      <c r="D3750" s="172" t="s">
        <v>4</v>
      </c>
      <c r="E3750" s="174">
        <v>2.25</v>
      </c>
      <c r="F3750" s="174">
        <v>5.66</v>
      </c>
      <c r="G3750" s="174">
        <v>7.91</v>
      </c>
    </row>
    <row r="3751" spans="1:7" ht="12.75" x14ac:dyDescent="0.2">
      <c r="A3751" s="172" t="s">
        <v>7965</v>
      </c>
      <c r="B3751" s="172"/>
      <c r="C3751" s="173" t="s">
        <v>4106</v>
      </c>
      <c r="D3751" s="172" t="s">
        <v>4</v>
      </c>
      <c r="E3751" s="174">
        <v>3.57</v>
      </c>
      <c r="F3751" s="174">
        <v>10.68</v>
      </c>
      <c r="G3751" s="174">
        <v>14.25</v>
      </c>
    </row>
    <row r="3752" spans="1:7" ht="12.75" x14ac:dyDescent="0.2">
      <c r="A3752" s="172" t="s">
        <v>7966</v>
      </c>
      <c r="B3752" s="172"/>
      <c r="C3752" s="173" t="s">
        <v>4107</v>
      </c>
      <c r="D3752" s="172" t="s">
        <v>4</v>
      </c>
      <c r="E3752" s="174">
        <v>7.46</v>
      </c>
      <c r="F3752" s="174">
        <v>10.99</v>
      </c>
      <c r="G3752" s="174">
        <v>18.45</v>
      </c>
    </row>
    <row r="3753" spans="1:7" ht="12.75" x14ac:dyDescent="0.2">
      <c r="A3753" s="172" t="s">
        <v>7967</v>
      </c>
      <c r="B3753" s="172"/>
      <c r="C3753" s="173" t="s">
        <v>4108</v>
      </c>
      <c r="D3753" s="172" t="s">
        <v>4</v>
      </c>
      <c r="E3753" s="174">
        <v>12.53</v>
      </c>
      <c r="F3753" s="174">
        <v>10.99</v>
      </c>
      <c r="G3753" s="174">
        <v>23.52</v>
      </c>
    </row>
    <row r="3754" spans="1:7" ht="12.75" x14ac:dyDescent="0.2">
      <c r="A3754" s="172" t="s">
        <v>7968</v>
      </c>
      <c r="B3754" s="172"/>
      <c r="C3754" s="173" t="s">
        <v>4109</v>
      </c>
      <c r="D3754" s="172" t="s">
        <v>4</v>
      </c>
      <c r="E3754" s="174">
        <v>21.32</v>
      </c>
      <c r="F3754" s="174">
        <v>16.649999999999999</v>
      </c>
      <c r="G3754" s="174">
        <v>37.97</v>
      </c>
    </row>
    <row r="3755" spans="1:7" ht="12.75" x14ac:dyDescent="0.2">
      <c r="A3755" s="172" t="s">
        <v>7969</v>
      </c>
      <c r="B3755" s="172"/>
      <c r="C3755" s="173" t="s">
        <v>4110</v>
      </c>
      <c r="D3755" s="172" t="s">
        <v>4</v>
      </c>
      <c r="E3755" s="174">
        <v>41.07</v>
      </c>
      <c r="F3755" s="174">
        <v>16.649999999999999</v>
      </c>
      <c r="G3755" s="174">
        <v>57.72</v>
      </c>
    </row>
    <row r="3756" spans="1:7" ht="25.5" x14ac:dyDescent="0.2">
      <c r="A3756" s="172" t="s">
        <v>7970</v>
      </c>
      <c r="B3756" s="172"/>
      <c r="C3756" s="173" t="s">
        <v>4111</v>
      </c>
      <c r="D3756" s="172" t="s">
        <v>4</v>
      </c>
      <c r="E3756" s="174">
        <v>3.2</v>
      </c>
      <c r="F3756" s="174">
        <v>5.33</v>
      </c>
      <c r="G3756" s="174">
        <v>8.5299999999999994</v>
      </c>
    </row>
    <row r="3757" spans="1:7" ht="25.5" x14ac:dyDescent="0.2">
      <c r="A3757" s="172" t="s">
        <v>7971</v>
      </c>
      <c r="B3757" s="172"/>
      <c r="C3757" s="173" t="s">
        <v>4112</v>
      </c>
      <c r="D3757" s="172" t="s">
        <v>4</v>
      </c>
      <c r="E3757" s="174">
        <v>4.25</v>
      </c>
      <c r="F3757" s="174">
        <v>9.11</v>
      </c>
      <c r="G3757" s="174">
        <v>13.36</v>
      </c>
    </row>
    <row r="3758" spans="1:7" ht="25.5" x14ac:dyDescent="0.2">
      <c r="A3758" s="172" t="s">
        <v>7972</v>
      </c>
      <c r="B3758" s="172"/>
      <c r="C3758" s="173" t="s">
        <v>4113</v>
      </c>
      <c r="D3758" s="172" t="s">
        <v>4</v>
      </c>
      <c r="E3758" s="174">
        <v>7.51</v>
      </c>
      <c r="F3758" s="174">
        <v>10.68</v>
      </c>
      <c r="G3758" s="174">
        <v>18.190000000000001</v>
      </c>
    </row>
    <row r="3759" spans="1:7" ht="25.5" x14ac:dyDescent="0.2">
      <c r="A3759" s="172" t="s">
        <v>7973</v>
      </c>
      <c r="B3759" s="172"/>
      <c r="C3759" s="173" t="s">
        <v>4114</v>
      </c>
      <c r="D3759" s="172" t="s">
        <v>4</v>
      </c>
      <c r="E3759" s="174">
        <v>21.96</v>
      </c>
      <c r="F3759" s="174">
        <v>14.77</v>
      </c>
      <c r="G3759" s="174">
        <v>36.729999999999997</v>
      </c>
    </row>
    <row r="3760" spans="1:7" ht="25.5" x14ac:dyDescent="0.2">
      <c r="A3760" s="172" t="s">
        <v>7974</v>
      </c>
      <c r="B3760" s="172"/>
      <c r="C3760" s="173" t="s">
        <v>4115</v>
      </c>
      <c r="D3760" s="172" t="s">
        <v>4</v>
      </c>
      <c r="E3760" s="174">
        <v>21.74</v>
      </c>
      <c r="F3760" s="174">
        <v>14.77</v>
      </c>
      <c r="G3760" s="174">
        <v>36.51</v>
      </c>
    </row>
    <row r="3761" spans="1:7" ht="25.5" x14ac:dyDescent="0.2">
      <c r="A3761" s="172" t="s">
        <v>7975</v>
      </c>
      <c r="B3761" s="172"/>
      <c r="C3761" s="173" t="s">
        <v>4116</v>
      </c>
      <c r="D3761" s="172" t="s">
        <v>4</v>
      </c>
      <c r="E3761" s="174">
        <v>163.71</v>
      </c>
      <c r="F3761" s="174">
        <v>16.97</v>
      </c>
      <c r="G3761" s="174">
        <v>180.68</v>
      </c>
    </row>
    <row r="3762" spans="1:7" ht="25.5" x14ac:dyDescent="0.2">
      <c r="A3762" s="172" t="s">
        <v>7976</v>
      </c>
      <c r="B3762" s="172"/>
      <c r="C3762" s="173" t="s">
        <v>4117</v>
      </c>
      <c r="D3762" s="172" t="s">
        <v>4</v>
      </c>
      <c r="E3762" s="174">
        <v>177.39</v>
      </c>
      <c r="F3762" s="174">
        <v>16.97</v>
      </c>
      <c r="G3762" s="174">
        <v>194.36</v>
      </c>
    </row>
    <row r="3763" spans="1:7" ht="12.75" x14ac:dyDescent="0.2">
      <c r="A3763" s="172" t="s">
        <v>7977</v>
      </c>
      <c r="B3763" s="172"/>
      <c r="C3763" s="173" t="s">
        <v>4118</v>
      </c>
      <c r="D3763" s="172" t="s">
        <v>4</v>
      </c>
      <c r="E3763" s="174">
        <v>5.3</v>
      </c>
      <c r="F3763" s="174">
        <v>5.66</v>
      </c>
      <c r="G3763" s="174">
        <v>10.96</v>
      </c>
    </row>
    <row r="3764" spans="1:7" ht="25.5" x14ac:dyDescent="0.2">
      <c r="A3764" s="172" t="s">
        <v>7978</v>
      </c>
      <c r="B3764" s="172"/>
      <c r="C3764" s="173" t="s">
        <v>4119</v>
      </c>
      <c r="D3764" s="172" t="s">
        <v>4</v>
      </c>
      <c r="E3764" s="174">
        <v>7</v>
      </c>
      <c r="F3764" s="174">
        <v>5.33</v>
      </c>
      <c r="G3764" s="174">
        <v>12.33</v>
      </c>
    </row>
    <row r="3765" spans="1:7" ht="25.5" x14ac:dyDescent="0.2">
      <c r="A3765" s="172" t="s">
        <v>7979</v>
      </c>
      <c r="B3765" s="172"/>
      <c r="C3765" s="173" t="s">
        <v>4120</v>
      </c>
      <c r="D3765" s="172" t="s">
        <v>4</v>
      </c>
      <c r="E3765" s="174">
        <v>8.4700000000000006</v>
      </c>
      <c r="F3765" s="174">
        <v>5.33</v>
      </c>
      <c r="G3765" s="174">
        <v>13.8</v>
      </c>
    </row>
    <row r="3766" spans="1:7" ht="25.5" x14ac:dyDescent="0.2">
      <c r="A3766" s="172" t="s">
        <v>7980</v>
      </c>
      <c r="B3766" s="172"/>
      <c r="C3766" s="173" t="s">
        <v>4121</v>
      </c>
      <c r="D3766" s="172" t="s">
        <v>4</v>
      </c>
      <c r="E3766" s="174">
        <v>9.77</v>
      </c>
      <c r="F3766" s="174">
        <v>5.33</v>
      </c>
      <c r="G3766" s="174">
        <v>15.1</v>
      </c>
    </row>
    <row r="3767" spans="1:7" ht="25.5" x14ac:dyDescent="0.2">
      <c r="A3767" s="172" t="s">
        <v>7981</v>
      </c>
      <c r="B3767" s="172"/>
      <c r="C3767" s="173" t="s">
        <v>4122</v>
      </c>
      <c r="D3767" s="172" t="s">
        <v>4</v>
      </c>
      <c r="E3767" s="174">
        <v>18.440000000000001</v>
      </c>
      <c r="F3767" s="174">
        <v>5.33</v>
      </c>
      <c r="G3767" s="174">
        <v>23.77</v>
      </c>
    </row>
    <row r="3768" spans="1:7" x14ac:dyDescent="0.25">
      <c r="A3768" s="167" t="s">
        <v>7982</v>
      </c>
      <c r="B3768" s="168" t="s">
        <v>19499</v>
      </c>
      <c r="C3768" s="169"/>
      <c r="D3768" s="170"/>
      <c r="E3768" s="171"/>
      <c r="F3768" s="171"/>
      <c r="G3768" s="171"/>
    </row>
    <row r="3769" spans="1:7" ht="38.25" x14ac:dyDescent="0.2">
      <c r="A3769" s="172" t="s">
        <v>7983</v>
      </c>
      <c r="B3769" s="172"/>
      <c r="C3769" s="173" t="s">
        <v>3858</v>
      </c>
      <c r="D3769" s="172" t="s">
        <v>51</v>
      </c>
      <c r="E3769" s="174">
        <v>83.98</v>
      </c>
      <c r="F3769" s="174">
        <v>0</v>
      </c>
      <c r="G3769" s="174">
        <v>83.98</v>
      </c>
    </row>
    <row r="3770" spans="1:7" ht="25.5" x14ac:dyDescent="0.2">
      <c r="A3770" s="172" t="s">
        <v>7984</v>
      </c>
      <c r="B3770" s="172"/>
      <c r="C3770" s="173" t="s">
        <v>3859</v>
      </c>
      <c r="D3770" s="172" t="s">
        <v>4</v>
      </c>
      <c r="E3770" s="174">
        <v>895.47</v>
      </c>
      <c r="F3770" s="174">
        <v>0</v>
      </c>
      <c r="G3770" s="174">
        <v>895.47</v>
      </c>
    </row>
    <row r="3771" spans="1:7" ht="25.5" x14ac:dyDescent="0.2">
      <c r="A3771" s="172" t="s">
        <v>7985</v>
      </c>
      <c r="B3771" s="172"/>
      <c r="C3771" s="173" t="s">
        <v>3860</v>
      </c>
      <c r="D3771" s="172" t="s">
        <v>4</v>
      </c>
      <c r="E3771" s="174">
        <v>879.14</v>
      </c>
      <c r="F3771" s="174">
        <v>0</v>
      </c>
      <c r="G3771" s="174">
        <v>879.14</v>
      </c>
    </row>
    <row r="3772" spans="1:7" ht="25.5" x14ac:dyDescent="0.2">
      <c r="A3772" s="172" t="s">
        <v>7986</v>
      </c>
      <c r="B3772" s="172"/>
      <c r="C3772" s="173" t="s">
        <v>3861</v>
      </c>
      <c r="D3772" s="172" t="s">
        <v>4</v>
      </c>
      <c r="E3772" s="174">
        <v>475.55</v>
      </c>
      <c r="F3772" s="174">
        <v>0</v>
      </c>
      <c r="G3772" s="174">
        <v>475.55</v>
      </c>
    </row>
    <row r="3773" spans="1:7" ht="25.5" x14ac:dyDescent="0.2">
      <c r="A3773" s="172" t="s">
        <v>7987</v>
      </c>
      <c r="B3773" s="172"/>
      <c r="C3773" s="173" t="s">
        <v>4123</v>
      </c>
      <c r="D3773" s="172" t="s">
        <v>4</v>
      </c>
      <c r="E3773" s="174">
        <v>1308.97</v>
      </c>
      <c r="F3773" s="174">
        <v>0</v>
      </c>
      <c r="G3773" s="174">
        <v>1308.97</v>
      </c>
    </row>
    <row r="3774" spans="1:7" ht="25.5" x14ac:dyDescent="0.2">
      <c r="A3774" s="172" t="s">
        <v>7988</v>
      </c>
      <c r="B3774" s="172"/>
      <c r="C3774" s="173" t="s">
        <v>3862</v>
      </c>
      <c r="D3774" s="172" t="s">
        <v>4</v>
      </c>
      <c r="E3774" s="174">
        <v>867.42</v>
      </c>
      <c r="F3774" s="174">
        <v>0</v>
      </c>
      <c r="G3774" s="174">
        <v>867.42</v>
      </c>
    </row>
    <row r="3775" spans="1:7" x14ac:dyDescent="0.25">
      <c r="A3775" s="167" t="s">
        <v>7989</v>
      </c>
      <c r="B3775" s="168" t="s">
        <v>19500</v>
      </c>
      <c r="C3775" s="169"/>
      <c r="D3775" s="170"/>
      <c r="E3775" s="171"/>
      <c r="F3775" s="171"/>
      <c r="G3775" s="171"/>
    </row>
    <row r="3776" spans="1:7" ht="25.5" x14ac:dyDescent="0.2">
      <c r="A3776" s="172" t="s">
        <v>7990</v>
      </c>
      <c r="B3776" s="172"/>
      <c r="C3776" s="173" t="s">
        <v>3863</v>
      </c>
      <c r="D3776" s="172" t="s">
        <v>51</v>
      </c>
      <c r="E3776" s="174">
        <v>22.83</v>
      </c>
      <c r="F3776" s="174">
        <v>11.32</v>
      </c>
      <c r="G3776" s="174">
        <v>34.15</v>
      </c>
    </row>
    <row r="3777" spans="1:7" ht="25.5" x14ac:dyDescent="0.2">
      <c r="A3777" s="172" t="s">
        <v>7991</v>
      </c>
      <c r="B3777" s="172"/>
      <c r="C3777" s="173" t="s">
        <v>3864</v>
      </c>
      <c r="D3777" s="172" t="s">
        <v>51</v>
      </c>
      <c r="E3777" s="174">
        <v>31.87</v>
      </c>
      <c r="F3777" s="174">
        <v>11.32</v>
      </c>
      <c r="G3777" s="174">
        <v>43.19</v>
      </c>
    </row>
    <row r="3778" spans="1:7" ht="25.5" x14ac:dyDescent="0.2">
      <c r="A3778" s="172" t="s">
        <v>7992</v>
      </c>
      <c r="B3778" s="172"/>
      <c r="C3778" s="173" t="s">
        <v>3865</v>
      </c>
      <c r="D3778" s="172" t="s">
        <v>51</v>
      </c>
      <c r="E3778" s="174">
        <v>40.9</v>
      </c>
      <c r="F3778" s="174">
        <v>11.32</v>
      </c>
      <c r="G3778" s="174">
        <v>52.22</v>
      </c>
    </row>
    <row r="3779" spans="1:7" ht="25.5" x14ac:dyDescent="0.2">
      <c r="A3779" s="172" t="s">
        <v>7993</v>
      </c>
      <c r="B3779" s="172"/>
      <c r="C3779" s="173" t="s">
        <v>3866</v>
      </c>
      <c r="D3779" s="172" t="s">
        <v>51</v>
      </c>
      <c r="E3779" s="174">
        <v>49.44</v>
      </c>
      <c r="F3779" s="174">
        <v>11.32</v>
      </c>
      <c r="G3779" s="174">
        <v>60.76</v>
      </c>
    </row>
    <row r="3780" spans="1:7" ht="25.5" x14ac:dyDescent="0.2">
      <c r="A3780" s="172" t="s">
        <v>7994</v>
      </c>
      <c r="B3780" s="172"/>
      <c r="C3780" s="173" t="s">
        <v>3867</v>
      </c>
      <c r="D3780" s="172" t="s">
        <v>51</v>
      </c>
      <c r="E3780" s="174">
        <v>58.92</v>
      </c>
      <c r="F3780" s="174">
        <v>11.32</v>
      </c>
      <c r="G3780" s="174">
        <v>70.239999999999995</v>
      </c>
    </row>
    <row r="3781" spans="1:7" ht="25.5" x14ac:dyDescent="0.2">
      <c r="A3781" s="172" t="s">
        <v>7995</v>
      </c>
      <c r="B3781" s="172"/>
      <c r="C3781" s="173" t="s">
        <v>3868</v>
      </c>
      <c r="D3781" s="172" t="s">
        <v>51</v>
      </c>
      <c r="E3781" s="174">
        <v>67.94</v>
      </c>
      <c r="F3781" s="174">
        <v>11.32</v>
      </c>
      <c r="G3781" s="174">
        <v>79.260000000000005</v>
      </c>
    </row>
    <row r="3782" spans="1:7" ht="25.5" x14ac:dyDescent="0.2">
      <c r="A3782" s="172" t="s">
        <v>7996</v>
      </c>
      <c r="B3782" s="172"/>
      <c r="C3782" s="173" t="s">
        <v>3869</v>
      </c>
      <c r="D3782" s="172" t="s">
        <v>51</v>
      </c>
      <c r="E3782" s="174">
        <v>76.81</v>
      </c>
      <c r="F3782" s="174">
        <v>11.32</v>
      </c>
      <c r="G3782" s="174">
        <v>88.13</v>
      </c>
    </row>
    <row r="3783" spans="1:7" ht="25.5" x14ac:dyDescent="0.2">
      <c r="A3783" s="172" t="s">
        <v>7997</v>
      </c>
      <c r="B3783" s="172"/>
      <c r="C3783" s="173" t="s">
        <v>3870</v>
      </c>
      <c r="D3783" s="172" t="s">
        <v>51</v>
      </c>
      <c r="E3783" s="174">
        <v>86.42</v>
      </c>
      <c r="F3783" s="174">
        <v>11.32</v>
      </c>
      <c r="G3783" s="174">
        <v>97.74</v>
      </c>
    </row>
    <row r="3784" spans="1:7" ht="25.5" x14ac:dyDescent="0.2">
      <c r="A3784" s="172" t="s">
        <v>7998</v>
      </c>
      <c r="B3784" s="172"/>
      <c r="C3784" s="173" t="s">
        <v>3871</v>
      </c>
      <c r="D3784" s="172" t="s">
        <v>51</v>
      </c>
      <c r="E3784" s="174">
        <v>97.24</v>
      </c>
      <c r="F3784" s="174">
        <v>11.32</v>
      </c>
      <c r="G3784" s="174">
        <v>108.56</v>
      </c>
    </row>
    <row r="3785" spans="1:7" ht="25.5" x14ac:dyDescent="0.2">
      <c r="A3785" s="172" t="s">
        <v>7999</v>
      </c>
      <c r="B3785" s="172"/>
      <c r="C3785" s="173" t="s">
        <v>3872</v>
      </c>
      <c r="D3785" s="172" t="s">
        <v>51</v>
      </c>
      <c r="E3785" s="174">
        <v>106.31</v>
      </c>
      <c r="F3785" s="174">
        <v>11.32</v>
      </c>
      <c r="G3785" s="174">
        <v>117.63</v>
      </c>
    </row>
    <row r="3786" spans="1:7" ht="25.5" x14ac:dyDescent="0.2">
      <c r="A3786" s="172" t="s">
        <v>8000</v>
      </c>
      <c r="B3786" s="172"/>
      <c r="C3786" s="173" t="s">
        <v>3873</v>
      </c>
      <c r="D3786" s="172" t="s">
        <v>51</v>
      </c>
      <c r="E3786" s="174">
        <v>115.35</v>
      </c>
      <c r="F3786" s="174">
        <v>11.32</v>
      </c>
      <c r="G3786" s="174">
        <v>126.67</v>
      </c>
    </row>
    <row r="3787" spans="1:7" x14ac:dyDescent="0.25">
      <c r="A3787" s="167" t="s">
        <v>19644</v>
      </c>
      <c r="B3787" s="168" t="s">
        <v>19501</v>
      </c>
      <c r="C3787" s="169"/>
      <c r="D3787" s="170"/>
      <c r="E3787" s="171"/>
      <c r="F3787" s="171"/>
      <c r="G3787" s="171"/>
    </row>
    <row r="3788" spans="1:7" ht="38.25" x14ac:dyDescent="0.2">
      <c r="A3788" s="172" t="s">
        <v>19645</v>
      </c>
      <c r="B3788" s="172"/>
      <c r="C3788" s="173" t="s">
        <v>19502</v>
      </c>
      <c r="D3788" s="172" t="s">
        <v>51</v>
      </c>
      <c r="E3788" s="174">
        <v>22.7</v>
      </c>
      <c r="F3788" s="174">
        <v>10.95</v>
      </c>
      <c r="G3788" s="174">
        <v>33.65</v>
      </c>
    </row>
    <row r="3789" spans="1:7" ht="38.25" x14ac:dyDescent="0.2">
      <c r="A3789" s="172" t="s">
        <v>19646</v>
      </c>
      <c r="B3789" s="172"/>
      <c r="C3789" s="173" t="s">
        <v>19503</v>
      </c>
      <c r="D3789" s="172" t="s">
        <v>51</v>
      </c>
      <c r="E3789" s="174">
        <v>25.12</v>
      </c>
      <c r="F3789" s="174">
        <v>10.95</v>
      </c>
      <c r="G3789" s="174">
        <v>36.07</v>
      </c>
    </row>
    <row r="3790" spans="1:7" ht="38.25" x14ac:dyDescent="0.2">
      <c r="A3790" s="172" t="s">
        <v>19647</v>
      </c>
      <c r="B3790" s="172"/>
      <c r="C3790" s="173" t="s">
        <v>19504</v>
      </c>
      <c r="D3790" s="172" t="s">
        <v>51</v>
      </c>
      <c r="E3790" s="174">
        <v>29.1</v>
      </c>
      <c r="F3790" s="174">
        <v>10.95</v>
      </c>
      <c r="G3790" s="174">
        <v>40.049999999999997</v>
      </c>
    </row>
    <row r="3791" spans="1:7" ht="38.25" x14ac:dyDescent="0.2">
      <c r="A3791" s="172" t="s">
        <v>19648</v>
      </c>
      <c r="B3791" s="172"/>
      <c r="C3791" s="173" t="s">
        <v>19505</v>
      </c>
      <c r="D3791" s="172" t="s">
        <v>51</v>
      </c>
      <c r="E3791" s="174">
        <v>66.23</v>
      </c>
      <c r="F3791" s="174">
        <v>16.43</v>
      </c>
      <c r="G3791" s="174">
        <v>82.66</v>
      </c>
    </row>
    <row r="3792" spans="1:7" ht="25.5" x14ac:dyDescent="0.2">
      <c r="A3792" s="172" t="s">
        <v>19649</v>
      </c>
      <c r="B3792" s="172"/>
      <c r="C3792" s="173" t="s">
        <v>19506</v>
      </c>
      <c r="D3792" s="172" t="s">
        <v>4</v>
      </c>
      <c r="E3792" s="174">
        <v>8.68</v>
      </c>
      <c r="F3792" s="174">
        <v>7.23</v>
      </c>
      <c r="G3792" s="174">
        <v>15.91</v>
      </c>
    </row>
    <row r="3793" spans="1:7" ht="25.5" x14ac:dyDescent="0.2">
      <c r="A3793" s="172" t="s">
        <v>19650</v>
      </c>
      <c r="B3793" s="172"/>
      <c r="C3793" s="173" t="s">
        <v>19507</v>
      </c>
      <c r="D3793" s="172" t="s">
        <v>4</v>
      </c>
      <c r="E3793" s="174">
        <v>10.4</v>
      </c>
      <c r="F3793" s="174">
        <v>7.23</v>
      </c>
      <c r="G3793" s="174">
        <v>17.63</v>
      </c>
    </row>
    <row r="3794" spans="1:7" ht="25.5" x14ac:dyDescent="0.2">
      <c r="A3794" s="172" t="s">
        <v>19651</v>
      </c>
      <c r="B3794" s="172"/>
      <c r="C3794" s="173" t="s">
        <v>19508</v>
      </c>
      <c r="D3794" s="172" t="s">
        <v>4</v>
      </c>
      <c r="E3794" s="174">
        <v>11.86</v>
      </c>
      <c r="F3794" s="174">
        <v>10.99</v>
      </c>
      <c r="G3794" s="174">
        <v>22.85</v>
      </c>
    </row>
    <row r="3795" spans="1:7" ht="25.5" x14ac:dyDescent="0.2">
      <c r="A3795" s="172" t="s">
        <v>19652</v>
      </c>
      <c r="B3795" s="172"/>
      <c r="C3795" s="173" t="s">
        <v>19509</v>
      </c>
      <c r="D3795" s="172" t="s">
        <v>4</v>
      </c>
      <c r="E3795" s="174">
        <v>27.47</v>
      </c>
      <c r="F3795" s="174">
        <v>12.58</v>
      </c>
      <c r="G3795" s="174">
        <v>40.049999999999997</v>
      </c>
    </row>
    <row r="3796" spans="1:7" ht="25.5" x14ac:dyDescent="0.2">
      <c r="A3796" s="172" t="s">
        <v>19653</v>
      </c>
      <c r="B3796" s="172"/>
      <c r="C3796" s="173" t="s">
        <v>19510</v>
      </c>
      <c r="D3796" s="172" t="s">
        <v>4</v>
      </c>
      <c r="E3796" s="174">
        <v>8.58</v>
      </c>
      <c r="F3796" s="174">
        <v>7.23</v>
      </c>
      <c r="G3796" s="174">
        <v>15.81</v>
      </c>
    </row>
    <row r="3797" spans="1:7" ht="25.5" x14ac:dyDescent="0.2">
      <c r="A3797" s="172" t="s">
        <v>19654</v>
      </c>
      <c r="B3797" s="172"/>
      <c r="C3797" s="173" t="s">
        <v>19511</v>
      </c>
      <c r="D3797" s="172" t="s">
        <v>4</v>
      </c>
      <c r="E3797" s="174">
        <v>10.5</v>
      </c>
      <c r="F3797" s="174">
        <v>7.23</v>
      </c>
      <c r="G3797" s="174">
        <v>17.73</v>
      </c>
    </row>
    <row r="3798" spans="1:7" ht="25.5" x14ac:dyDescent="0.2">
      <c r="A3798" s="172" t="s">
        <v>19655</v>
      </c>
      <c r="B3798" s="172"/>
      <c r="C3798" s="173" t="s">
        <v>19512</v>
      </c>
      <c r="D3798" s="172" t="s">
        <v>4</v>
      </c>
      <c r="E3798" s="174">
        <v>13.3</v>
      </c>
      <c r="F3798" s="174">
        <v>10.99</v>
      </c>
      <c r="G3798" s="174">
        <v>24.29</v>
      </c>
    </row>
    <row r="3799" spans="1:7" ht="38.25" x14ac:dyDescent="0.2">
      <c r="A3799" s="172" t="s">
        <v>19656</v>
      </c>
      <c r="B3799" s="172"/>
      <c r="C3799" s="173" t="s">
        <v>19513</v>
      </c>
      <c r="D3799" s="172" t="s">
        <v>4</v>
      </c>
      <c r="E3799" s="174">
        <v>38.49</v>
      </c>
      <c r="F3799" s="174">
        <v>12.58</v>
      </c>
      <c r="G3799" s="174">
        <v>51.07</v>
      </c>
    </row>
    <row r="3800" spans="1:7" ht="25.5" x14ac:dyDescent="0.2">
      <c r="A3800" s="172" t="s">
        <v>19657</v>
      </c>
      <c r="B3800" s="172"/>
      <c r="C3800" s="173" t="s">
        <v>19514</v>
      </c>
      <c r="D3800" s="172" t="s">
        <v>4</v>
      </c>
      <c r="E3800" s="174">
        <v>10.47</v>
      </c>
      <c r="F3800" s="174">
        <v>7.23</v>
      </c>
      <c r="G3800" s="174">
        <v>17.7</v>
      </c>
    </row>
    <row r="3801" spans="1:7" ht="25.5" x14ac:dyDescent="0.2">
      <c r="A3801" s="172" t="s">
        <v>19658</v>
      </c>
      <c r="B3801" s="172"/>
      <c r="C3801" s="173" t="s">
        <v>19515</v>
      </c>
      <c r="D3801" s="172" t="s">
        <v>4</v>
      </c>
      <c r="E3801" s="174">
        <v>10.76</v>
      </c>
      <c r="F3801" s="174">
        <v>7.23</v>
      </c>
      <c r="G3801" s="174">
        <v>17.989999999999998</v>
      </c>
    </row>
    <row r="3802" spans="1:7" ht="25.5" x14ac:dyDescent="0.2">
      <c r="A3802" s="172" t="s">
        <v>19659</v>
      </c>
      <c r="B3802" s="172"/>
      <c r="C3802" s="173" t="s">
        <v>19516</v>
      </c>
      <c r="D3802" s="172" t="s">
        <v>4</v>
      </c>
      <c r="E3802" s="174">
        <v>13.93</v>
      </c>
      <c r="F3802" s="174">
        <v>10.99</v>
      </c>
      <c r="G3802" s="174">
        <v>24.92</v>
      </c>
    </row>
    <row r="3803" spans="1:7" ht="25.5" x14ac:dyDescent="0.2">
      <c r="A3803" s="172" t="s">
        <v>19660</v>
      </c>
      <c r="B3803" s="172"/>
      <c r="C3803" s="173" t="s">
        <v>19517</v>
      </c>
      <c r="D3803" s="172" t="s">
        <v>4</v>
      </c>
      <c r="E3803" s="174">
        <v>26.59</v>
      </c>
      <c r="F3803" s="174">
        <v>12.58</v>
      </c>
      <c r="G3803" s="174">
        <v>39.17</v>
      </c>
    </row>
    <row r="3804" spans="1:7" ht="25.5" x14ac:dyDescent="0.2">
      <c r="A3804" s="172" t="s">
        <v>19661</v>
      </c>
      <c r="B3804" s="172"/>
      <c r="C3804" s="173" t="s">
        <v>19518</v>
      </c>
      <c r="D3804" s="172" t="s">
        <v>4</v>
      </c>
      <c r="E3804" s="174">
        <v>7.4</v>
      </c>
      <c r="F3804" s="174">
        <v>7.23</v>
      </c>
      <c r="G3804" s="174">
        <v>14.63</v>
      </c>
    </row>
    <row r="3805" spans="1:7" ht="25.5" x14ac:dyDescent="0.2">
      <c r="A3805" s="172" t="s">
        <v>19662</v>
      </c>
      <c r="B3805" s="172"/>
      <c r="C3805" s="173" t="s">
        <v>19519</v>
      </c>
      <c r="D3805" s="172" t="s">
        <v>4</v>
      </c>
      <c r="E3805" s="174">
        <v>10.08</v>
      </c>
      <c r="F3805" s="174">
        <v>10.99</v>
      </c>
      <c r="G3805" s="174">
        <v>21.07</v>
      </c>
    </row>
    <row r="3806" spans="1:7" ht="25.5" x14ac:dyDescent="0.2">
      <c r="A3806" s="172" t="s">
        <v>19663</v>
      </c>
      <c r="B3806" s="172"/>
      <c r="C3806" s="173" t="s">
        <v>19520</v>
      </c>
      <c r="D3806" s="172" t="s">
        <v>4</v>
      </c>
      <c r="E3806" s="174">
        <v>18.489999999999998</v>
      </c>
      <c r="F3806" s="174">
        <v>12.58</v>
      </c>
      <c r="G3806" s="174">
        <v>31.07</v>
      </c>
    </row>
    <row r="3807" spans="1:7" ht="25.5" x14ac:dyDescent="0.2">
      <c r="A3807" s="172" t="s">
        <v>19664</v>
      </c>
      <c r="B3807" s="172"/>
      <c r="C3807" s="173" t="s">
        <v>19521</v>
      </c>
      <c r="D3807" s="172" t="s">
        <v>4</v>
      </c>
      <c r="E3807" s="174">
        <v>21.89</v>
      </c>
      <c r="F3807" s="174">
        <v>7.23</v>
      </c>
      <c r="G3807" s="174">
        <v>29.12</v>
      </c>
    </row>
    <row r="3808" spans="1:7" ht="25.5" x14ac:dyDescent="0.2">
      <c r="A3808" s="172" t="s">
        <v>19665</v>
      </c>
      <c r="B3808" s="172"/>
      <c r="C3808" s="173" t="s">
        <v>19522</v>
      </c>
      <c r="D3808" s="172" t="s">
        <v>4</v>
      </c>
      <c r="E3808" s="174">
        <v>28.35</v>
      </c>
      <c r="F3808" s="174">
        <v>10.99</v>
      </c>
      <c r="G3808" s="174">
        <v>39.340000000000003</v>
      </c>
    </row>
    <row r="3809" spans="1:7" ht="25.5" x14ac:dyDescent="0.2">
      <c r="A3809" s="172" t="s">
        <v>19666</v>
      </c>
      <c r="B3809" s="172"/>
      <c r="C3809" s="173" t="s">
        <v>19523</v>
      </c>
      <c r="D3809" s="172" t="s">
        <v>4</v>
      </c>
      <c r="E3809" s="174">
        <v>54.88</v>
      </c>
      <c r="F3809" s="174">
        <v>12.58</v>
      </c>
      <c r="G3809" s="174">
        <v>67.459999999999994</v>
      </c>
    </row>
    <row r="3810" spans="1:7" ht="38.25" x14ac:dyDescent="0.2">
      <c r="A3810" s="172" t="s">
        <v>19667</v>
      </c>
      <c r="B3810" s="172"/>
      <c r="C3810" s="173" t="s">
        <v>19524</v>
      </c>
      <c r="D3810" s="172" t="s">
        <v>4</v>
      </c>
      <c r="E3810" s="174">
        <v>47.96</v>
      </c>
      <c r="F3810" s="174">
        <v>12.58</v>
      </c>
      <c r="G3810" s="174">
        <v>60.54</v>
      </c>
    </row>
    <row r="3811" spans="1:7" ht="25.5" x14ac:dyDescent="0.2">
      <c r="A3811" s="172" t="s">
        <v>19668</v>
      </c>
      <c r="B3811" s="172"/>
      <c r="C3811" s="173" t="s">
        <v>19525</v>
      </c>
      <c r="D3811" s="172" t="s">
        <v>4</v>
      </c>
      <c r="E3811" s="174">
        <v>125.3</v>
      </c>
      <c r="F3811" s="174">
        <v>10.99</v>
      </c>
      <c r="G3811" s="174">
        <v>136.29</v>
      </c>
    </row>
    <row r="3812" spans="1:7" ht="25.5" x14ac:dyDescent="0.2">
      <c r="A3812" s="172" t="s">
        <v>19669</v>
      </c>
      <c r="B3812" s="172"/>
      <c r="C3812" s="173" t="s">
        <v>19526</v>
      </c>
      <c r="D3812" s="172" t="s">
        <v>4</v>
      </c>
      <c r="E3812" s="174">
        <v>20.16</v>
      </c>
      <c r="F3812" s="174">
        <v>7.23</v>
      </c>
      <c r="G3812" s="174">
        <v>27.39</v>
      </c>
    </row>
    <row r="3813" spans="1:7" ht="25.5" x14ac:dyDescent="0.2">
      <c r="A3813" s="172" t="s">
        <v>19670</v>
      </c>
      <c r="B3813" s="172"/>
      <c r="C3813" s="173" t="s">
        <v>19527</v>
      </c>
      <c r="D3813" s="172" t="s">
        <v>4</v>
      </c>
      <c r="E3813" s="174">
        <v>21.96</v>
      </c>
      <c r="F3813" s="174">
        <v>10.99</v>
      </c>
      <c r="G3813" s="174">
        <v>32.950000000000003</v>
      </c>
    </row>
    <row r="3814" spans="1:7" ht="25.5" x14ac:dyDescent="0.2">
      <c r="A3814" s="172" t="s">
        <v>19671</v>
      </c>
      <c r="B3814" s="172"/>
      <c r="C3814" s="173" t="s">
        <v>19528</v>
      </c>
      <c r="D3814" s="172" t="s">
        <v>4</v>
      </c>
      <c r="E3814" s="174">
        <v>56.94</v>
      </c>
      <c r="F3814" s="174">
        <v>12.58</v>
      </c>
      <c r="G3814" s="174">
        <v>69.52</v>
      </c>
    </row>
    <row r="3815" spans="1:7" ht="38.25" x14ac:dyDescent="0.2">
      <c r="A3815" s="172" t="s">
        <v>19672</v>
      </c>
      <c r="B3815" s="172"/>
      <c r="C3815" s="173" t="s">
        <v>19529</v>
      </c>
      <c r="D3815" s="172" t="s">
        <v>4</v>
      </c>
      <c r="E3815" s="174">
        <v>20.12</v>
      </c>
      <c r="F3815" s="174">
        <v>10.99</v>
      </c>
      <c r="G3815" s="174">
        <v>31.11</v>
      </c>
    </row>
    <row r="3816" spans="1:7" ht="38.25" x14ac:dyDescent="0.2">
      <c r="A3816" s="172" t="s">
        <v>19673</v>
      </c>
      <c r="B3816" s="172"/>
      <c r="C3816" s="173" t="s">
        <v>19530</v>
      </c>
      <c r="D3816" s="172" t="s">
        <v>4</v>
      </c>
      <c r="E3816" s="174">
        <v>46.91</v>
      </c>
      <c r="F3816" s="174">
        <v>12.58</v>
      </c>
      <c r="G3816" s="174">
        <v>59.49</v>
      </c>
    </row>
    <row r="3817" spans="1:7" ht="38.25" x14ac:dyDescent="0.2">
      <c r="A3817" s="172" t="s">
        <v>19674</v>
      </c>
      <c r="B3817" s="172"/>
      <c r="C3817" s="173" t="s">
        <v>19531</v>
      </c>
      <c r="D3817" s="172" t="s">
        <v>4</v>
      </c>
      <c r="E3817" s="174">
        <v>48.89</v>
      </c>
      <c r="F3817" s="174">
        <v>12.58</v>
      </c>
      <c r="G3817" s="174">
        <v>61.47</v>
      </c>
    </row>
    <row r="3818" spans="1:7" ht="25.5" x14ac:dyDescent="0.2">
      <c r="A3818" s="172" t="s">
        <v>19675</v>
      </c>
      <c r="B3818" s="172"/>
      <c r="C3818" s="173" t="s">
        <v>19532</v>
      </c>
      <c r="D3818" s="172" t="s">
        <v>4</v>
      </c>
      <c r="E3818" s="174">
        <v>41.55</v>
      </c>
      <c r="F3818" s="174">
        <v>12.58</v>
      </c>
      <c r="G3818" s="174">
        <v>54.13</v>
      </c>
    </row>
    <row r="3819" spans="1:7" ht="38.25" x14ac:dyDescent="0.2">
      <c r="A3819" s="172" t="s">
        <v>19676</v>
      </c>
      <c r="B3819" s="172"/>
      <c r="C3819" s="173" t="s">
        <v>19533</v>
      </c>
      <c r="D3819" s="172" t="s">
        <v>4</v>
      </c>
      <c r="E3819" s="174">
        <v>90.18</v>
      </c>
      <c r="F3819" s="174">
        <v>10.99</v>
      </c>
      <c r="G3819" s="174">
        <v>101.17</v>
      </c>
    </row>
    <row r="3820" spans="1:7" ht="25.5" x14ac:dyDescent="0.2">
      <c r="A3820" s="172" t="s">
        <v>19677</v>
      </c>
      <c r="B3820" s="172"/>
      <c r="C3820" s="173" t="s">
        <v>19534</v>
      </c>
      <c r="D3820" s="172" t="s">
        <v>4</v>
      </c>
      <c r="E3820" s="174">
        <v>43.4</v>
      </c>
      <c r="F3820" s="174">
        <v>12.58</v>
      </c>
      <c r="G3820" s="174">
        <v>55.98</v>
      </c>
    </row>
    <row r="3821" spans="1:7" ht="25.5" x14ac:dyDescent="0.2">
      <c r="A3821" s="172" t="s">
        <v>19678</v>
      </c>
      <c r="B3821" s="172"/>
      <c r="C3821" s="173" t="s">
        <v>19535</v>
      </c>
      <c r="D3821" s="172" t="s">
        <v>4</v>
      </c>
      <c r="E3821" s="174">
        <v>93.39</v>
      </c>
      <c r="F3821" s="174">
        <v>7.23</v>
      </c>
      <c r="G3821" s="174">
        <v>100.62</v>
      </c>
    </row>
    <row r="3822" spans="1:7" ht="25.5" x14ac:dyDescent="0.2">
      <c r="A3822" s="172" t="s">
        <v>19679</v>
      </c>
      <c r="B3822" s="172"/>
      <c r="C3822" s="173" t="s">
        <v>19536</v>
      </c>
      <c r="D3822" s="172" t="s">
        <v>4</v>
      </c>
      <c r="E3822" s="174">
        <v>7.39</v>
      </c>
      <c r="F3822" s="174">
        <v>7.23</v>
      </c>
      <c r="G3822" s="174">
        <v>14.62</v>
      </c>
    </row>
    <row r="3823" spans="1:7" ht="25.5" x14ac:dyDescent="0.2">
      <c r="A3823" s="172" t="s">
        <v>19680</v>
      </c>
      <c r="B3823" s="172"/>
      <c r="C3823" s="173" t="s">
        <v>19537</v>
      </c>
      <c r="D3823" s="172" t="s">
        <v>4</v>
      </c>
      <c r="E3823" s="174">
        <v>19.399999999999999</v>
      </c>
      <c r="F3823" s="174">
        <v>7.23</v>
      </c>
      <c r="G3823" s="174">
        <v>26.63</v>
      </c>
    </row>
    <row r="3824" spans="1:7" ht="25.5" x14ac:dyDescent="0.2">
      <c r="A3824" s="172" t="s">
        <v>19681</v>
      </c>
      <c r="B3824" s="172"/>
      <c r="C3824" s="173" t="s">
        <v>19538</v>
      </c>
      <c r="D3824" s="172" t="s">
        <v>4</v>
      </c>
      <c r="E3824" s="174">
        <v>31.56</v>
      </c>
      <c r="F3824" s="174">
        <v>10.99</v>
      </c>
      <c r="G3824" s="174">
        <v>42.55</v>
      </c>
    </row>
    <row r="3825" spans="1:7" ht="38.25" x14ac:dyDescent="0.2">
      <c r="A3825" s="172" t="s">
        <v>19682</v>
      </c>
      <c r="B3825" s="172"/>
      <c r="C3825" s="173" t="s">
        <v>19539</v>
      </c>
      <c r="D3825" s="172" t="s">
        <v>134</v>
      </c>
      <c r="E3825" s="174">
        <v>64.72</v>
      </c>
      <c r="F3825" s="174">
        <v>3.13</v>
      </c>
      <c r="G3825" s="174">
        <v>67.849999999999994</v>
      </c>
    </row>
    <row r="3826" spans="1:7" x14ac:dyDescent="0.25">
      <c r="A3826" s="163" t="s">
        <v>3200</v>
      </c>
      <c r="B3826" s="164" t="s">
        <v>3201</v>
      </c>
      <c r="C3826" s="165"/>
      <c r="D3826" s="166"/>
      <c r="E3826" s="166"/>
      <c r="F3826" s="166"/>
      <c r="G3826" s="166"/>
    </row>
    <row r="3827" spans="1:7" x14ac:dyDescent="0.25">
      <c r="A3827" s="167" t="s">
        <v>8001</v>
      </c>
      <c r="B3827" s="168" t="s">
        <v>3202</v>
      </c>
      <c r="C3827" s="169"/>
      <c r="D3827" s="170"/>
      <c r="E3827" s="171"/>
      <c r="F3827" s="171"/>
      <c r="G3827" s="171"/>
    </row>
    <row r="3828" spans="1:7" ht="25.5" x14ac:dyDescent="0.2">
      <c r="A3828" s="172" t="s">
        <v>8002</v>
      </c>
      <c r="B3828" s="172"/>
      <c r="C3828" s="173" t="s">
        <v>3203</v>
      </c>
      <c r="D3828" s="172" t="s">
        <v>4</v>
      </c>
      <c r="E3828" s="174">
        <v>22.55</v>
      </c>
      <c r="F3828" s="174">
        <v>14.14</v>
      </c>
      <c r="G3828" s="174">
        <v>36.69</v>
      </c>
    </row>
    <row r="3829" spans="1:7" ht="25.5" x14ac:dyDescent="0.2">
      <c r="A3829" s="172" t="s">
        <v>8003</v>
      </c>
      <c r="B3829" s="172"/>
      <c r="C3829" s="173" t="s">
        <v>3204</v>
      </c>
      <c r="D3829" s="172" t="s">
        <v>4</v>
      </c>
      <c r="E3829" s="174">
        <v>28.34</v>
      </c>
      <c r="F3829" s="174">
        <v>18.84</v>
      </c>
      <c r="G3829" s="174">
        <v>47.18</v>
      </c>
    </row>
    <row r="3830" spans="1:7" ht="25.5" x14ac:dyDescent="0.2">
      <c r="A3830" s="172" t="s">
        <v>8004</v>
      </c>
      <c r="B3830" s="172"/>
      <c r="C3830" s="173" t="s">
        <v>3205</v>
      </c>
      <c r="D3830" s="172" t="s">
        <v>4</v>
      </c>
      <c r="E3830" s="174">
        <v>37.409999999999997</v>
      </c>
      <c r="F3830" s="174">
        <v>23.57</v>
      </c>
      <c r="G3830" s="174">
        <v>60.98</v>
      </c>
    </row>
    <row r="3831" spans="1:7" ht="25.5" x14ac:dyDescent="0.2">
      <c r="A3831" s="172" t="s">
        <v>8005</v>
      </c>
      <c r="B3831" s="172"/>
      <c r="C3831" s="173" t="s">
        <v>3206</v>
      </c>
      <c r="D3831" s="172" t="s">
        <v>4</v>
      </c>
      <c r="E3831" s="174">
        <v>48.08</v>
      </c>
      <c r="F3831" s="174">
        <v>28.29</v>
      </c>
      <c r="G3831" s="174">
        <v>76.37</v>
      </c>
    </row>
    <row r="3832" spans="1:7" ht="25.5" x14ac:dyDescent="0.2">
      <c r="A3832" s="172" t="s">
        <v>8006</v>
      </c>
      <c r="B3832" s="172"/>
      <c r="C3832" s="173" t="s">
        <v>3207</v>
      </c>
      <c r="D3832" s="172" t="s">
        <v>4</v>
      </c>
      <c r="E3832" s="174">
        <v>62.91</v>
      </c>
      <c r="F3832" s="174">
        <v>31.42</v>
      </c>
      <c r="G3832" s="174">
        <v>94.33</v>
      </c>
    </row>
    <row r="3833" spans="1:7" ht="25.5" x14ac:dyDescent="0.2">
      <c r="A3833" s="172" t="s">
        <v>8007</v>
      </c>
      <c r="B3833" s="172"/>
      <c r="C3833" s="173" t="s">
        <v>3208</v>
      </c>
      <c r="D3833" s="172" t="s">
        <v>4</v>
      </c>
      <c r="E3833" s="174">
        <v>86.98</v>
      </c>
      <c r="F3833" s="174">
        <v>39.28</v>
      </c>
      <c r="G3833" s="174">
        <v>126.26</v>
      </c>
    </row>
    <row r="3834" spans="1:7" ht="25.5" x14ac:dyDescent="0.2">
      <c r="A3834" s="172" t="s">
        <v>8008</v>
      </c>
      <c r="B3834" s="172"/>
      <c r="C3834" s="173" t="s">
        <v>3209</v>
      </c>
      <c r="D3834" s="172" t="s">
        <v>4</v>
      </c>
      <c r="E3834" s="174">
        <v>193.58</v>
      </c>
      <c r="F3834" s="174">
        <v>47.13</v>
      </c>
      <c r="G3834" s="174">
        <v>240.71</v>
      </c>
    </row>
    <row r="3835" spans="1:7" ht="25.5" x14ac:dyDescent="0.2">
      <c r="A3835" s="172" t="s">
        <v>8009</v>
      </c>
      <c r="B3835" s="172"/>
      <c r="C3835" s="173" t="s">
        <v>3210</v>
      </c>
      <c r="D3835" s="172" t="s">
        <v>4</v>
      </c>
      <c r="E3835" s="174">
        <v>322.31</v>
      </c>
      <c r="F3835" s="174">
        <v>62.84</v>
      </c>
      <c r="G3835" s="174">
        <v>385.15</v>
      </c>
    </row>
    <row r="3836" spans="1:7" ht="25.5" x14ac:dyDescent="0.2">
      <c r="A3836" s="172" t="s">
        <v>8010</v>
      </c>
      <c r="B3836" s="172"/>
      <c r="C3836" s="173" t="s">
        <v>3211</v>
      </c>
      <c r="D3836" s="172" t="s">
        <v>4</v>
      </c>
      <c r="E3836" s="174">
        <v>534.59</v>
      </c>
      <c r="F3836" s="174">
        <v>94.26</v>
      </c>
      <c r="G3836" s="174">
        <v>628.85</v>
      </c>
    </row>
    <row r="3837" spans="1:7" ht="25.5" x14ac:dyDescent="0.2">
      <c r="A3837" s="172" t="s">
        <v>8011</v>
      </c>
      <c r="B3837" s="172"/>
      <c r="C3837" s="173" t="s">
        <v>3212</v>
      </c>
      <c r="D3837" s="172" t="s">
        <v>4</v>
      </c>
      <c r="E3837" s="174">
        <v>34.159999999999997</v>
      </c>
      <c r="F3837" s="174">
        <v>18.84</v>
      </c>
      <c r="G3837" s="174">
        <v>53</v>
      </c>
    </row>
    <row r="3838" spans="1:7" ht="38.25" x14ac:dyDescent="0.2">
      <c r="A3838" s="172" t="s">
        <v>8012</v>
      </c>
      <c r="B3838" s="172"/>
      <c r="C3838" s="173" t="s">
        <v>3213</v>
      </c>
      <c r="D3838" s="172" t="s">
        <v>4</v>
      </c>
      <c r="E3838" s="174">
        <v>11.46</v>
      </c>
      <c r="F3838" s="174">
        <v>14.14</v>
      </c>
      <c r="G3838" s="174">
        <v>25.6</v>
      </c>
    </row>
    <row r="3839" spans="1:7" ht="38.25" x14ac:dyDescent="0.2">
      <c r="A3839" s="172" t="s">
        <v>8013</v>
      </c>
      <c r="B3839" s="172"/>
      <c r="C3839" s="173" t="s">
        <v>3214</v>
      </c>
      <c r="D3839" s="172" t="s">
        <v>4</v>
      </c>
      <c r="E3839" s="174">
        <v>28.39</v>
      </c>
      <c r="F3839" s="174">
        <v>14.14</v>
      </c>
      <c r="G3839" s="174">
        <v>42.53</v>
      </c>
    </row>
    <row r="3840" spans="1:7" ht="38.25" x14ac:dyDescent="0.2">
      <c r="A3840" s="172" t="s">
        <v>8014</v>
      </c>
      <c r="B3840" s="172"/>
      <c r="C3840" s="173" t="s">
        <v>3215</v>
      </c>
      <c r="D3840" s="172" t="s">
        <v>4</v>
      </c>
      <c r="E3840" s="174">
        <v>24.77</v>
      </c>
      <c r="F3840" s="174">
        <v>14.14</v>
      </c>
      <c r="G3840" s="174">
        <v>38.909999999999997</v>
      </c>
    </row>
    <row r="3841" spans="1:7" ht="38.25" x14ac:dyDescent="0.2">
      <c r="A3841" s="172" t="s">
        <v>8015</v>
      </c>
      <c r="B3841" s="172"/>
      <c r="C3841" s="173" t="s">
        <v>3216</v>
      </c>
      <c r="D3841" s="172" t="s">
        <v>4</v>
      </c>
      <c r="E3841" s="174">
        <v>82.84</v>
      </c>
      <c r="F3841" s="174">
        <v>22</v>
      </c>
      <c r="G3841" s="174">
        <v>104.84</v>
      </c>
    </row>
    <row r="3842" spans="1:7" ht="38.25" x14ac:dyDescent="0.2">
      <c r="A3842" s="172" t="s">
        <v>8016</v>
      </c>
      <c r="B3842" s="172"/>
      <c r="C3842" s="173" t="s">
        <v>3217</v>
      </c>
      <c r="D3842" s="172" t="s">
        <v>4</v>
      </c>
      <c r="E3842" s="174">
        <v>91.16</v>
      </c>
      <c r="F3842" s="174">
        <v>14.14</v>
      </c>
      <c r="G3842" s="174">
        <v>105.3</v>
      </c>
    </row>
    <row r="3843" spans="1:7" ht="38.25" x14ac:dyDescent="0.2">
      <c r="A3843" s="172" t="s">
        <v>8017</v>
      </c>
      <c r="B3843" s="172"/>
      <c r="C3843" s="173" t="s">
        <v>3218</v>
      </c>
      <c r="D3843" s="172" t="s">
        <v>4</v>
      </c>
      <c r="E3843" s="174">
        <v>620.98</v>
      </c>
      <c r="F3843" s="174">
        <v>31.42</v>
      </c>
      <c r="G3843" s="174">
        <v>652.4</v>
      </c>
    </row>
    <row r="3844" spans="1:7" x14ac:dyDescent="0.25">
      <c r="A3844" s="167" t="s">
        <v>8018</v>
      </c>
      <c r="B3844" s="168" t="s">
        <v>3219</v>
      </c>
      <c r="C3844" s="169"/>
      <c r="D3844" s="170"/>
      <c r="E3844" s="171"/>
      <c r="F3844" s="171"/>
      <c r="G3844" s="171"/>
    </row>
    <row r="3845" spans="1:7" ht="25.5" x14ac:dyDescent="0.2">
      <c r="A3845" s="172" t="s">
        <v>8019</v>
      </c>
      <c r="B3845" s="172"/>
      <c r="C3845" s="173" t="s">
        <v>3220</v>
      </c>
      <c r="D3845" s="172" t="s">
        <v>4</v>
      </c>
      <c r="E3845" s="174">
        <v>50.01</v>
      </c>
      <c r="F3845" s="174">
        <v>14.14</v>
      </c>
      <c r="G3845" s="174">
        <v>64.150000000000006</v>
      </c>
    </row>
    <row r="3846" spans="1:7" ht="25.5" x14ac:dyDescent="0.2">
      <c r="A3846" s="172" t="s">
        <v>8020</v>
      </c>
      <c r="B3846" s="172"/>
      <c r="C3846" s="173" t="s">
        <v>3221</v>
      </c>
      <c r="D3846" s="172" t="s">
        <v>4</v>
      </c>
      <c r="E3846" s="174">
        <v>54.08</v>
      </c>
      <c r="F3846" s="174">
        <v>14.14</v>
      </c>
      <c r="G3846" s="174">
        <v>68.22</v>
      </c>
    </row>
    <row r="3847" spans="1:7" ht="25.5" x14ac:dyDescent="0.2">
      <c r="A3847" s="172" t="s">
        <v>8021</v>
      </c>
      <c r="B3847" s="172"/>
      <c r="C3847" s="173" t="s">
        <v>3222</v>
      </c>
      <c r="D3847" s="172" t="s">
        <v>4</v>
      </c>
      <c r="E3847" s="174">
        <v>68.03</v>
      </c>
      <c r="F3847" s="174">
        <v>14.14</v>
      </c>
      <c r="G3847" s="174">
        <v>82.17</v>
      </c>
    </row>
    <row r="3848" spans="1:7" ht="25.5" x14ac:dyDescent="0.2">
      <c r="A3848" s="172" t="s">
        <v>8022</v>
      </c>
      <c r="B3848" s="172"/>
      <c r="C3848" s="173" t="s">
        <v>3223</v>
      </c>
      <c r="D3848" s="172" t="s">
        <v>4</v>
      </c>
      <c r="E3848" s="174">
        <v>94.53</v>
      </c>
      <c r="F3848" s="174">
        <v>14.14</v>
      </c>
      <c r="G3848" s="174">
        <v>108.67</v>
      </c>
    </row>
    <row r="3849" spans="1:7" ht="25.5" x14ac:dyDescent="0.2">
      <c r="A3849" s="172" t="s">
        <v>8023</v>
      </c>
      <c r="B3849" s="172"/>
      <c r="C3849" s="173" t="s">
        <v>3224</v>
      </c>
      <c r="D3849" s="172" t="s">
        <v>4</v>
      </c>
      <c r="E3849" s="174">
        <v>103.69</v>
      </c>
      <c r="F3849" s="174">
        <v>14.14</v>
      </c>
      <c r="G3849" s="174">
        <v>117.83</v>
      </c>
    </row>
    <row r="3850" spans="1:7" ht="25.5" x14ac:dyDescent="0.2">
      <c r="A3850" s="172" t="s">
        <v>8024</v>
      </c>
      <c r="B3850" s="172"/>
      <c r="C3850" s="173" t="s">
        <v>3225</v>
      </c>
      <c r="D3850" s="172" t="s">
        <v>4</v>
      </c>
      <c r="E3850" s="174">
        <v>47.58</v>
      </c>
      <c r="F3850" s="174">
        <v>14.14</v>
      </c>
      <c r="G3850" s="174">
        <v>61.72</v>
      </c>
    </row>
    <row r="3851" spans="1:7" ht="25.5" x14ac:dyDescent="0.2">
      <c r="A3851" s="172" t="s">
        <v>8025</v>
      </c>
      <c r="B3851" s="172"/>
      <c r="C3851" s="173" t="s">
        <v>3226</v>
      </c>
      <c r="D3851" s="172" t="s">
        <v>4</v>
      </c>
      <c r="E3851" s="174">
        <v>63.9</v>
      </c>
      <c r="F3851" s="174">
        <v>14.14</v>
      </c>
      <c r="G3851" s="174">
        <v>78.040000000000006</v>
      </c>
    </row>
    <row r="3852" spans="1:7" ht="25.5" x14ac:dyDescent="0.2">
      <c r="A3852" s="172" t="s">
        <v>8026</v>
      </c>
      <c r="B3852" s="172"/>
      <c r="C3852" s="173" t="s">
        <v>3227</v>
      </c>
      <c r="D3852" s="172" t="s">
        <v>4</v>
      </c>
      <c r="E3852" s="174">
        <v>34.36</v>
      </c>
      <c r="F3852" s="174">
        <v>14.14</v>
      </c>
      <c r="G3852" s="174">
        <v>48.5</v>
      </c>
    </row>
    <row r="3853" spans="1:7" ht="38.25" x14ac:dyDescent="0.2">
      <c r="A3853" s="172" t="s">
        <v>8027</v>
      </c>
      <c r="B3853" s="172"/>
      <c r="C3853" s="173" t="s">
        <v>3228</v>
      </c>
      <c r="D3853" s="172" t="s">
        <v>4</v>
      </c>
      <c r="E3853" s="174">
        <v>51.3</v>
      </c>
      <c r="F3853" s="174">
        <v>14.14</v>
      </c>
      <c r="G3853" s="174">
        <v>65.44</v>
      </c>
    </row>
    <row r="3854" spans="1:7" x14ac:dyDescent="0.25">
      <c r="A3854" s="167" t="s">
        <v>8028</v>
      </c>
      <c r="B3854" s="168" t="s">
        <v>3229</v>
      </c>
      <c r="C3854" s="169"/>
      <c r="D3854" s="170"/>
      <c r="E3854" s="171"/>
      <c r="F3854" s="171"/>
      <c r="G3854" s="171"/>
    </row>
    <row r="3855" spans="1:7" ht="25.5" x14ac:dyDescent="0.2">
      <c r="A3855" s="172" t="s">
        <v>8029</v>
      </c>
      <c r="B3855" s="172"/>
      <c r="C3855" s="173" t="s">
        <v>3230</v>
      </c>
      <c r="D3855" s="172" t="s">
        <v>4</v>
      </c>
      <c r="E3855" s="174">
        <v>195.36</v>
      </c>
      <c r="F3855" s="174">
        <v>47.13</v>
      </c>
      <c r="G3855" s="174">
        <v>242.49</v>
      </c>
    </row>
    <row r="3856" spans="1:7" ht="25.5" x14ac:dyDescent="0.2">
      <c r="A3856" s="172" t="s">
        <v>8030</v>
      </c>
      <c r="B3856" s="172"/>
      <c r="C3856" s="173" t="s">
        <v>3231</v>
      </c>
      <c r="D3856" s="172" t="s">
        <v>4</v>
      </c>
      <c r="E3856" s="174">
        <v>163.78</v>
      </c>
      <c r="F3856" s="174">
        <v>47.13</v>
      </c>
      <c r="G3856" s="174">
        <v>210.91</v>
      </c>
    </row>
    <row r="3857" spans="1:7" ht="25.5" x14ac:dyDescent="0.2">
      <c r="A3857" s="172" t="s">
        <v>8031</v>
      </c>
      <c r="B3857" s="172"/>
      <c r="C3857" s="173" t="s">
        <v>3232</v>
      </c>
      <c r="D3857" s="172" t="s">
        <v>4</v>
      </c>
      <c r="E3857" s="174">
        <v>166.27</v>
      </c>
      <c r="F3857" s="174">
        <v>47.13</v>
      </c>
      <c r="G3857" s="174">
        <v>213.4</v>
      </c>
    </row>
    <row r="3858" spans="1:7" ht="12.75" x14ac:dyDescent="0.2">
      <c r="A3858" s="172" t="s">
        <v>8032</v>
      </c>
      <c r="B3858" s="172"/>
      <c r="C3858" s="173" t="s">
        <v>3233</v>
      </c>
      <c r="D3858" s="172" t="s">
        <v>4</v>
      </c>
      <c r="E3858" s="174">
        <v>236.42</v>
      </c>
      <c r="F3858" s="174">
        <v>47.13</v>
      </c>
      <c r="G3858" s="174">
        <v>283.55</v>
      </c>
    </row>
    <row r="3859" spans="1:7" ht="25.5" x14ac:dyDescent="0.2">
      <c r="A3859" s="172" t="s">
        <v>8033</v>
      </c>
      <c r="B3859" s="172"/>
      <c r="C3859" s="173" t="s">
        <v>3234</v>
      </c>
      <c r="D3859" s="172" t="s">
        <v>4</v>
      </c>
      <c r="E3859" s="174">
        <v>415.37</v>
      </c>
      <c r="F3859" s="174">
        <v>47.13</v>
      </c>
      <c r="G3859" s="174">
        <v>462.5</v>
      </c>
    </row>
    <row r="3860" spans="1:7" ht="12.75" x14ac:dyDescent="0.2">
      <c r="A3860" s="172" t="s">
        <v>8034</v>
      </c>
      <c r="B3860" s="172"/>
      <c r="C3860" s="173" t="s">
        <v>3235</v>
      </c>
      <c r="D3860" s="172" t="s">
        <v>4</v>
      </c>
      <c r="E3860" s="174">
        <v>274</v>
      </c>
      <c r="F3860" s="174">
        <v>18.84</v>
      </c>
      <c r="G3860" s="174">
        <v>292.83999999999997</v>
      </c>
    </row>
    <row r="3861" spans="1:7" ht="25.5" x14ac:dyDescent="0.2">
      <c r="A3861" s="172" t="s">
        <v>8035</v>
      </c>
      <c r="B3861" s="172"/>
      <c r="C3861" s="173" t="s">
        <v>3236</v>
      </c>
      <c r="D3861" s="172" t="s">
        <v>4</v>
      </c>
      <c r="E3861" s="174">
        <v>205.58</v>
      </c>
      <c r="F3861" s="174">
        <v>18.84</v>
      </c>
      <c r="G3861" s="174">
        <v>224.42</v>
      </c>
    </row>
    <row r="3862" spans="1:7" ht="12.75" x14ac:dyDescent="0.2">
      <c r="A3862" s="172" t="s">
        <v>8036</v>
      </c>
      <c r="B3862" s="172"/>
      <c r="C3862" s="173" t="s">
        <v>3237</v>
      </c>
      <c r="D3862" s="172" t="s">
        <v>4</v>
      </c>
      <c r="E3862" s="174">
        <v>541.32000000000005</v>
      </c>
      <c r="F3862" s="174">
        <v>47.13</v>
      </c>
      <c r="G3862" s="174">
        <v>588.45000000000005</v>
      </c>
    </row>
    <row r="3863" spans="1:7" ht="25.5" x14ac:dyDescent="0.2">
      <c r="A3863" s="172" t="s">
        <v>8037</v>
      </c>
      <c r="B3863" s="172"/>
      <c r="C3863" s="173" t="s">
        <v>3238</v>
      </c>
      <c r="D3863" s="172" t="s">
        <v>4</v>
      </c>
      <c r="E3863" s="174">
        <v>250.59</v>
      </c>
      <c r="F3863" s="174">
        <v>14.14</v>
      </c>
      <c r="G3863" s="174">
        <v>264.73</v>
      </c>
    </row>
    <row r="3864" spans="1:7" ht="25.5" x14ac:dyDescent="0.2">
      <c r="A3864" s="172" t="s">
        <v>8038</v>
      </c>
      <c r="B3864" s="172"/>
      <c r="C3864" s="173" t="s">
        <v>3239</v>
      </c>
      <c r="D3864" s="172" t="s">
        <v>4</v>
      </c>
      <c r="E3864" s="174">
        <v>211.63</v>
      </c>
      <c r="F3864" s="174">
        <v>47.13</v>
      </c>
      <c r="G3864" s="174">
        <v>258.76</v>
      </c>
    </row>
    <row r="3865" spans="1:7" x14ac:dyDescent="0.25">
      <c r="A3865" s="167" t="s">
        <v>8039</v>
      </c>
      <c r="B3865" s="168" t="s">
        <v>3240</v>
      </c>
      <c r="C3865" s="169"/>
      <c r="D3865" s="170"/>
      <c r="E3865" s="171"/>
      <c r="F3865" s="171"/>
      <c r="G3865" s="171"/>
    </row>
    <row r="3866" spans="1:7" ht="25.5" x14ac:dyDescent="0.2">
      <c r="A3866" s="172" t="s">
        <v>8040</v>
      </c>
      <c r="B3866" s="172"/>
      <c r="C3866" s="173" t="s">
        <v>3241</v>
      </c>
      <c r="D3866" s="172" t="s">
        <v>4</v>
      </c>
      <c r="E3866" s="174">
        <v>54.76</v>
      </c>
      <c r="F3866" s="174">
        <v>14.14</v>
      </c>
      <c r="G3866" s="174">
        <v>68.900000000000006</v>
      </c>
    </row>
    <row r="3867" spans="1:7" ht="12.75" x14ac:dyDescent="0.2">
      <c r="A3867" s="172" t="s">
        <v>8041</v>
      </c>
      <c r="B3867" s="172"/>
      <c r="C3867" s="173" t="s">
        <v>3242</v>
      </c>
      <c r="D3867" s="172" t="s">
        <v>4</v>
      </c>
      <c r="E3867" s="174">
        <v>69.09</v>
      </c>
      <c r="F3867" s="174">
        <v>14.14</v>
      </c>
      <c r="G3867" s="174">
        <v>83.23</v>
      </c>
    </row>
    <row r="3868" spans="1:7" ht="25.5" x14ac:dyDescent="0.2">
      <c r="A3868" s="172" t="s">
        <v>8042</v>
      </c>
      <c r="B3868" s="172"/>
      <c r="C3868" s="173" t="s">
        <v>3243</v>
      </c>
      <c r="D3868" s="172" t="s">
        <v>4</v>
      </c>
      <c r="E3868" s="174">
        <v>96.6</v>
      </c>
      <c r="F3868" s="174">
        <v>14.14</v>
      </c>
      <c r="G3868" s="174">
        <v>110.74</v>
      </c>
    </row>
    <row r="3869" spans="1:7" ht="25.5" x14ac:dyDescent="0.2">
      <c r="A3869" s="172" t="s">
        <v>8043</v>
      </c>
      <c r="B3869" s="172"/>
      <c r="C3869" s="173" t="s">
        <v>3244</v>
      </c>
      <c r="D3869" s="172" t="s">
        <v>4</v>
      </c>
      <c r="E3869" s="174">
        <v>108.73</v>
      </c>
      <c r="F3869" s="174">
        <v>14.14</v>
      </c>
      <c r="G3869" s="174">
        <v>122.87</v>
      </c>
    </row>
    <row r="3870" spans="1:7" ht="12.75" x14ac:dyDescent="0.2">
      <c r="A3870" s="172" t="s">
        <v>8044</v>
      </c>
      <c r="B3870" s="172"/>
      <c r="C3870" s="173" t="s">
        <v>3245</v>
      </c>
      <c r="D3870" s="172" t="s">
        <v>4</v>
      </c>
      <c r="E3870" s="174">
        <v>157.66</v>
      </c>
      <c r="F3870" s="174">
        <v>14.14</v>
      </c>
      <c r="G3870" s="174">
        <v>171.8</v>
      </c>
    </row>
    <row r="3871" spans="1:7" ht="25.5" x14ac:dyDescent="0.2">
      <c r="A3871" s="172" t="s">
        <v>8045</v>
      </c>
      <c r="B3871" s="172"/>
      <c r="C3871" s="173" t="s">
        <v>3246</v>
      </c>
      <c r="D3871" s="172" t="s">
        <v>4</v>
      </c>
      <c r="E3871" s="174">
        <v>268.93</v>
      </c>
      <c r="F3871" s="174">
        <v>14.14</v>
      </c>
      <c r="G3871" s="174">
        <v>283.07</v>
      </c>
    </row>
    <row r="3872" spans="1:7" ht="12.75" x14ac:dyDescent="0.2">
      <c r="A3872" s="172" t="s">
        <v>8046</v>
      </c>
      <c r="B3872" s="172"/>
      <c r="C3872" s="173" t="s">
        <v>3247</v>
      </c>
      <c r="D3872" s="172" t="s">
        <v>4</v>
      </c>
      <c r="E3872" s="174">
        <v>320.76</v>
      </c>
      <c r="F3872" s="174">
        <v>14.14</v>
      </c>
      <c r="G3872" s="174">
        <v>334.9</v>
      </c>
    </row>
    <row r="3873" spans="1:7" ht="12.75" x14ac:dyDescent="0.2">
      <c r="A3873" s="172" t="s">
        <v>8047</v>
      </c>
      <c r="B3873" s="172"/>
      <c r="C3873" s="173" t="s">
        <v>3248</v>
      </c>
      <c r="D3873" s="172" t="s">
        <v>4</v>
      </c>
      <c r="E3873" s="174">
        <v>564.55999999999995</v>
      </c>
      <c r="F3873" s="174">
        <v>18.84</v>
      </c>
      <c r="G3873" s="174">
        <v>583.4</v>
      </c>
    </row>
    <row r="3874" spans="1:7" ht="12.75" x14ac:dyDescent="0.2">
      <c r="A3874" s="172" t="s">
        <v>8048</v>
      </c>
      <c r="B3874" s="172"/>
      <c r="C3874" s="173" t="s">
        <v>3249</v>
      </c>
      <c r="D3874" s="172" t="s">
        <v>4</v>
      </c>
      <c r="E3874" s="174">
        <v>39.54</v>
      </c>
      <c r="F3874" s="174">
        <v>14.14</v>
      </c>
      <c r="G3874" s="174">
        <v>53.68</v>
      </c>
    </row>
    <row r="3875" spans="1:7" ht="12.75" x14ac:dyDescent="0.2">
      <c r="A3875" s="172" t="s">
        <v>8049</v>
      </c>
      <c r="B3875" s="172"/>
      <c r="C3875" s="173" t="s">
        <v>3250</v>
      </c>
      <c r="D3875" s="172" t="s">
        <v>4</v>
      </c>
      <c r="E3875" s="174">
        <v>47.34</v>
      </c>
      <c r="F3875" s="174">
        <v>14.14</v>
      </c>
      <c r="G3875" s="174">
        <v>61.48</v>
      </c>
    </row>
    <row r="3876" spans="1:7" ht="25.5" x14ac:dyDescent="0.2">
      <c r="A3876" s="172" t="s">
        <v>8050</v>
      </c>
      <c r="B3876" s="172"/>
      <c r="C3876" s="173" t="s">
        <v>3251</v>
      </c>
      <c r="D3876" s="172" t="s">
        <v>4</v>
      </c>
      <c r="E3876" s="174">
        <v>66.23</v>
      </c>
      <c r="F3876" s="174">
        <v>14.14</v>
      </c>
      <c r="G3876" s="174">
        <v>80.37</v>
      </c>
    </row>
    <row r="3877" spans="1:7" ht="25.5" x14ac:dyDescent="0.2">
      <c r="A3877" s="172" t="s">
        <v>8051</v>
      </c>
      <c r="B3877" s="172"/>
      <c r="C3877" s="173" t="s">
        <v>3252</v>
      </c>
      <c r="D3877" s="172" t="s">
        <v>4</v>
      </c>
      <c r="E3877" s="174">
        <v>80.62</v>
      </c>
      <c r="F3877" s="174">
        <v>14.14</v>
      </c>
      <c r="G3877" s="174">
        <v>94.76</v>
      </c>
    </row>
    <row r="3878" spans="1:7" ht="12.75" x14ac:dyDescent="0.2">
      <c r="A3878" s="172" t="s">
        <v>8052</v>
      </c>
      <c r="B3878" s="172"/>
      <c r="C3878" s="173" t="s">
        <v>3253</v>
      </c>
      <c r="D3878" s="172" t="s">
        <v>4</v>
      </c>
      <c r="E3878" s="174">
        <v>116.69</v>
      </c>
      <c r="F3878" s="174">
        <v>14.14</v>
      </c>
      <c r="G3878" s="174">
        <v>130.83000000000001</v>
      </c>
    </row>
    <row r="3879" spans="1:7" ht="25.5" x14ac:dyDescent="0.2">
      <c r="A3879" s="172" t="s">
        <v>8053</v>
      </c>
      <c r="B3879" s="172"/>
      <c r="C3879" s="173" t="s">
        <v>3254</v>
      </c>
      <c r="D3879" s="172" t="s">
        <v>4</v>
      </c>
      <c r="E3879" s="174">
        <v>193.39</v>
      </c>
      <c r="F3879" s="174">
        <v>14.14</v>
      </c>
      <c r="G3879" s="174">
        <v>207.53</v>
      </c>
    </row>
    <row r="3880" spans="1:7" ht="12.75" x14ac:dyDescent="0.2">
      <c r="A3880" s="172" t="s">
        <v>8054</v>
      </c>
      <c r="B3880" s="172"/>
      <c r="C3880" s="173" t="s">
        <v>3255</v>
      </c>
      <c r="D3880" s="172" t="s">
        <v>4</v>
      </c>
      <c r="E3880" s="174">
        <v>282.29000000000002</v>
      </c>
      <c r="F3880" s="174">
        <v>14.14</v>
      </c>
      <c r="G3880" s="174">
        <v>296.43</v>
      </c>
    </row>
    <row r="3881" spans="1:7" ht="12.75" x14ac:dyDescent="0.2">
      <c r="A3881" s="172" t="s">
        <v>8055</v>
      </c>
      <c r="B3881" s="172"/>
      <c r="C3881" s="173" t="s">
        <v>3256</v>
      </c>
      <c r="D3881" s="172" t="s">
        <v>4</v>
      </c>
      <c r="E3881" s="174">
        <v>481.42</v>
      </c>
      <c r="F3881" s="174">
        <v>18.84</v>
      </c>
      <c r="G3881" s="174">
        <v>500.26</v>
      </c>
    </row>
    <row r="3882" spans="1:7" ht="25.5" x14ac:dyDescent="0.2">
      <c r="A3882" s="172" t="s">
        <v>8056</v>
      </c>
      <c r="B3882" s="172"/>
      <c r="C3882" s="173" t="s">
        <v>3257</v>
      </c>
      <c r="D3882" s="172" t="s">
        <v>4</v>
      </c>
      <c r="E3882" s="174">
        <v>45.47</v>
      </c>
      <c r="F3882" s="174">
        <v>14.14</v>
      </c>
      <c r="G3882" s="174">
        <v>59.61</v>
      </c>
    </row>
    <row r="3883" spans="1:7" ht="25.5" x14ac:dyDescent="0.2">
      <c r="A3883" s="172" t="s">
        <v>8057</v>
      </c>
      <c r="B3883" s="172"/>
      <c r="C3883" s="173" t="s">
        <v>3258</v>
      </c>
      <c r="D3883" s="172" t="s">
        <v>4</v>
      </c>
      <c r="E3883" s="174">
        <v>62.37</v>
      </c>
      <c r="F3883" s="174">
        <v>14.14</v>
      </c>
      <c r="G3883" s="174">
        <v>76.510000000000005</v>
      </c>
    </row>
    <row r="3884" spans="1:7" ht="25.5" x14ac:dyDescent="0.2">
      <c r="A3884" s="172" t="s">
        <v>8058</v>
      </c>
      <c r="B3884" s="172"/>
      <c r="C3884" s="173" t="s">
        <v>3259</v>
      </c>
      <c r="D3884" s="172" t="s">
        <v>4</v>
      </c>
      <c r="E3884" s="174">
        <v>77.7</v>
      </c>
      <c r="F3884" s="174">
        <v>14.14</v>
      </c>
      <c r="G3884" s="174">
        <v>91.84</v>
      </c>
    </row>
    <row r="3885" spans="1:7" ht="25.5" x14ac:dyDescent="0.2">
      <c r="A3885" s="172" t="s">
        <v>8059</v>
      </c>
      <c r="B3885" s="172"/>
      <c r="C3885" s="173" t="s">
        <v>3260</v>
      </c>
      <c r="D3885" s="172" t="s">
        <v>4</v>
      </c>
      <c r="E3885" s="174">
        <v>107.12</v>
      </c>
      <c r="F3885" s="174">
        <v>14.14</v>
      </c>
      <c r="G3885" s="174">
        <v>121.26</v>
      </c>
    </row>
    <row r="3886" spans="1:7" ht="25.5" x14ac:dyDescent="0.2">
      <c r="A3886" s="172" t="s">
        <v>8060</v>
      </c>
      <c r="B3886" s="172"/>
      <c r="C3886" s="173" t="s">
        <v>3261</v>
      </c>
      <c r="D3886" s="172" t="s">
        <v>4</v>
      </c>
      <c r="E3886" s="174">
        <v>169.66</v>
      </c>
      <c r="F3886" s="174">
        <v>14.14</v>
      </c>
      <c r="G3886" s="174">
        <v>183.8</v>
      </c>
    </row>
    <row r="3887" spans="1:7" ht="38.25" x14ac:dyDescent="0.2">
      <c r="A3887" s="172" t="s">
        <v>8061</v>
      </c>
      <c r="B3887" s="172"/>
      <c r="C3887" s="173" t="s">
        <v>3262</v>
      </c>
      <c r="D3887" s="172" t="s">
        <v>4</v>
      </c>
      <c r="E3887" s="174">
        <v>3362</v>
      </c>
      <c r="F3887" s="174">
        <v>23.57</v>
      </c>
      <c r="G3887" s="174">
        <v>3385.57</v>
      </c>
    </row>
    <row r="3888" spans="1:7" ht="38.25" x14ac:dyDescent="0.2">
      <c r="A3888" s="172" t="s">
        <v>8062</v>
      </c>
      <c r="B3888" s="172"/>
      <c r="C3888" s="173" t="s">
        <v>3263</v>
      </c>
      <c r="D3888" s="172" t="s">
        <v>4</v>
      </c>
      <c r="E3888" s="174">
        <v>99.33</v>
      </c>
      <c r="F3888" s="174">
        <v>14.14</v>
      </c>
      <c r="G3888" s="174">
        <v>113.47</v>
      </c>
    </row>
    <row r="3889" spans="1:7" ht="38.25" x14ac:dyDescent="0.2">
      <c r="A3889" s="172" t="s">
        <v>8063</v>
      </c>
      <c r="B3889" s="172"/>
      <c r="C3889" s="173" t="s">
        <v>3264</v>
      </c>
      <c r="D3889" s="172" t="s">
        <v>4</v>
      </c>
      <c r="E3889" s="174">
        <v>228.18</v>
      </c>
      <c r="F3889" s="174">
        <v>14.14</v>
      </c>
      <c r="G3889" s="174">
        <v>242.32</v>
      </c>
    </row>
    <row r="3890" spans="1:7" ht="25.5" x14ac:dyDescent="0.2">
      <c r="A3890" s="172" t="s">
        <v>8064</v>
      </c>
      <c r="B3890" s="172"/>
      <c r="C3890" s="173" t="s">
        <v>3265</v>
      </c>
      <c r="D3890" s="172" t="s">
        <v>4</v>
      </c>
      <c r="E3890" s="174">
        <v>255.06</v>
      </c>
      <c r="F3890" s="174">
        <v>14.14</v>
      </c>
      <c r="G3890" s="174">
        <v>269.2</v>
      </c>
    </row>
    <row r="3891" spans="1:7" ht="25.5" x14ac:dyDescent="0.2">
      <c r="A3891" s="172" t="s">
        <v>8065</v>
      </c>
      <c r="B3891" s="172"/>
      <c r="C3891" s="173" t="s">
        <v>3266</v>
      </c>
      <c r="D3891" s="172" t="s">
        <v>4</v>
      </c>
      <c r="E3891" s="174">
        <v>451.57</v>
      </c>
      <c r="F3891" s="174">
        <v>18.84</v>
      </c>
      <c r="G3891" s="174">
        <v>470.41</v>
      </c>
    </row>
    <row r="3892" spans="1:7" ht="25.5" x14ac:dyDescent="0.2">
      <c r="A3892" s="172" t="s">
        <v>8066</v>
      </c>
      <c r="B3892" s="172"/>
      <c r="C3892" s="173" t="s">
        <v>3267</v>
      </c>
      <c r="D3892" s="172" t="s">
        <v>4</v>
      </c>
      <c r="E3892" s="174">
        <v>160.24</v>
      </c>
      <c r="F3892" s="174">
        <v>14.14</v>
      </c>
      <c r="G3892" s="174">
        <v>174.38</v>
      </c>
    </row>
    <row r="3893" spans="1:7" ht="38.25" x14ac:dyDescent="0.2">
      <c r="A3893" s="172" t="s">
        <v>8067</v>
      </c>
      <c r="B3893" s="172"/>
      <c r="C3893" s="173" t="s">
        <v>3268</v>
      </c>
      <c r="D3893" s="172" t="s">
        <v>4</v>
      </c>
      <c r="E3893" s="174">
        <v>71.319999999999993</v>
      </c>
      <c r="F3893" s="174">
        <v>7.86</v>
      </c>
      <c r="G3893" s="174">
        <v>79.180000000000007</v>
      </c>
    </row>
    <row r="3894" spans="1:7" ht="38.25" x14ac:dyDescent="0.2">
      <c r="A3894" s="172" t="s">
        <v>8068</v>
      </c>
      <c r="B3894" s="172"/>
      <c r="C3894" s="173" t="s">
        <v>3281</v>
      </c>
      <c r="D3894" s="172" t="s">
        <v>4</v>
      </c>
      <c r="E3894" s="174">
        <v>2609.1999999999998</v>
      </c>
      <c r="F3894" s="174">
        <v>18.84</v>
      </c>
      <c r="G3894" s="174">
        <v>2628.04</v>
      </c>
    </row>
    <row r="3895" spans="1:7" ht="38.25" x14ac:dyDescent="0.2">
      <c r="A3895" s="172" t="s">
        <v>8069</v>
      </c>
      <c r="B3895" s="172"/>
      <c r="C3895" s="173" t="s">
        <v>3269</v>
      </c>
      <c r="D3895" s="172" t="s">
        <v>4</v>
      </c>
      <c r="E3895" s="174">
        <v>1037.6400000000001</v>
      </c>
      <c r="F3895" s="174">
        <v>18.84</v>
      </c>
      <c r="G3895" s="174">
        <v>1056.48</v>
      </c>
    </row>
    <row r="3896" spans="1:7" ht="38.25" x14ac:dyDescent="0.2">
      <c r="A3896" s="172" t="s">
        <v>8070</v>
      </c>
      <c r="B3896" s="172"/>
      <c r="C3896" s="173" t="s">
        <v>3270</v>
      </c>
      <c r="D3896" s="172" t="s">
        <v>4</v>
      </c>
      <c r="E3896" s="174">
        <v>198.93</v>
      </c>
      <c r="F3896" s="174">
        <v>14.14</v>
      </c>
      <c r="G3896" s="174">
        <v>213.07</v>
      </c>
    </row>
    <row r="3897" spans="1:7" ht="38.25" x14ac:dyDescent="0.2">
      <c r="A3897" s="172" t="s">
        <v>8071</v>
      </c>
      <c r="B3897" s="172"/>
      <c r="C3897" s="173" t="s">
        <v>3271</v>
      </c>
      <c r="D3897" s="172" t="s">
        <v>4</v>
      </c>
      <c r="E3897" s="174">
        <v>2988.61</v>
      </c>
      <c r="F3897" s="174">
        <v>18.84</v>
      </c>
      <c r="G3897" s="174">
        <v>3007.45</v>
      </c>
    </row>
    <row r="3898" spans="1:7" ht="38.25" x14ac:dyDescent="0.2">
      <c r="A3898" s="172" t="s">
        <v>8072</v>
      </c>
      <c r="B3898" s="172"/>
      <c r="C3898" s="173" t="s">
        <v>3272</v>
      </c>
      <c r="D3898" s="172" t="s">
        <v>4</v>
      </c>
      <c r="E3898" s="174">
        <v>88.3</v>
      </c>
      <c r="F3898" s="174">
        <v>14.14</v>
      </c>
      <c r="G3898" s="174">
        <v>102.44</v>
      </c>
    </row>
    <row r="3899" spans="1:7" ht="38.25" x14ac:dyDescent="0.2">
      <c r="A3899" s="172" t="s">
        <v>8073</v>
      </c>
      <c r="B3899" s="172"/>
      <c r="C3899" s="173" t="s">
        <v>3273</v>
      </c>
      <c r="D3899" s="172" t="s">
        <v>4</v>
      </c>
      <c r="E3899" s="174">
        <v>133.33000000000001</v>
      </c>
      <c r="F3899" s="174">
        <v>14.14</v>
      </c>
      <c r="G3899" s="174">
        <v>147.47</v>
      </c>
    </row>
    <row r="3900" spans="1:7" ht="38.25" x14ac:dyDescent="0.2">
      <c r="A3900" s="172" t="s">
        <v>8074</v>
      </c>
      <c r="B3900" s="172"/>
      <c r="C3900" s="173" t="s">
        <v>3274</v>
      </c>
      <c r="D3900" s="172" t="s">
        <v>4</v>
      </c>
      <c r="E3900" s="174">
        <v>248.9</v>
      </c>
      <c r="F3900" s="174">
        <v>14.14</v>
      </c>
      <c r="G3900" s="174">
        <v>263.04000000000002</v>
      </c>
    </row>
    <row r="3901" spans="1:7" ht="38.25" x14ac:dyDescent="0.2">
      <c r="A3901" s="172" t="s">
        <v>8075</v>
      </c>
      <c r="B3901" s="172"/>
      <c r="C3901" s="173" t="s">
        <v>3275</v>
      </c>
      <c r="D3901" s="172" t="s">
        <v>4</v>
      </c>
      <c r="E3901" s="174">
        <v>318.86</v>
      </c>
      <c r="F3901" s="174">
        <v>14.14</v>
      </c>
      <c r="G3901" s="174">
        <v>333</v>
      </c>
    </row>
    <row r="3902" spans="1:7" ht="38.25" x14ac:dyDescent="0.2">
      <c r="A3902" s="172" t="s">
        <v>8076</v>
      </c>
      <c r="B3902" s="172"/>
      <c r="C3902" s="173" t="s">
        <v>4124</v>
      </c>
      <c r="D3902" s="172" t="s">
        <v>4</v>
      </c>
      <c r="E3902" s="174">
        <v>547.89</v>
      </c>
      <c r="F3902" s="174">
        <v>14.14</v>
      </c>
      <c r="G3902" s="174">
        <v>562.03</v>
      </c>
    </row>
    <row r="3903" spans="1:7" ht="38.25" x14ac:dyDescent="0.2">
      <c r="A3903" s="172" t="s">
        <v>8077</v>
      </c>
      <c r="B3903" s="172"/>
      <c r="C3903" s="173" t="s">
        <v>3280</v>
      </c>
      <c r="D3903" s="172" t="s">
        <v>4</v>
      </c>
      <c r="E3903" s="174">
        <v>790.61</v>
      </c>
      <c r="F3903" s="174">
        <v>18.84</v>
      </c>
      <c r="G3903" s="174">
        <v>809.45</v>
      </c>
    </row>
    <row r="3904" spans="1:7" ht="38.25" x14ac:dyDescent="0.2">
      <c r="A3904" s="172" t="s">
        <v>8078</v>
      </c>
      <c r="B3904" s="172"/>
      <c r="C3904" s="173" t="s">
        <v>3276</v>
      </c>
      <c r="D3904" s="172" t="s">
        <v>4</v>
      </c>
      <c r="E3904" s="174">
        <v>42.5</v>
      </c>
      <c r="F3904" s="174">
        <v>14.14</v>
      </c>
      <c r="G3904" s="174">
        <v>56.64</v>
      </c>
    </row>
    <row r="3905" spans="1:7" ht="38.25" x14ac:dyDescent="0.2">
      <c r="A3905" s="172" t="s">
        <v>8079</v>
      </c>
      <c r="B3905" s="172"/>
      <c r="C3905" s="173" t="s">
        <v>3277</v>
      </c>
      <c r="D3905" s="172" t="s">
        <v>4</v>
      </c>
      <c r="E3905" s="174">
        <v>64.08</v>
      </c>
      <c r="F3905" s="174">
        <v>14.14</v>
      </c>
      <c r="G3905" s="174">
        <v>78.22</v>
      </c>
    </row>
    <row r="3906" spans="1:7" ht="38.25" x14ac:dyDescent="0.2">
      <c r="A3906" s="172" t="s">
        <v>8080</v>
      </c>
      <c r="B3906" s="172"/>
      <c r="C3906" s="173" t="s">
        <v>3278</v>
      </c>
      <c r="D3906" s="172" t="s">
        <v>4</v>
      </c>
      <c r="E3906" s="174">
        <v>238.9</v>
      </c>
      <c r="F3906" s="174">
        <v>14.14</v>
      </c>
      <c r="G3906" s="174">
        <v>253.04</v>
      </c>
    </row>
    <row r="3907" spans="1:7" ht="38.25" x14ac:dyDescent="0.2">
      <c r="A3907" s="172" t="s">
        <v>8081</v>
      </c>
      <c r="B3907" s="172"/>
      <c r="C3907" s="173" t="s">
        <v>3279</v>
      </c>
      <c r="D3907" s="172" t="s">
        <v>4</v>
      </c>
      <c r="E3907" s="174">
        <v>367.09</v>
      </c>
      <c r="F3907" s="174">
        <v>14.14</v>
      </c>
      <c r="G3907" s="174">
        <v>381.23</v>
      </c>
    </row>
    <row r="3908" spans="1:7" ht="38.25" x14ac:dyDescent="0.2">
      <c r="A3908" s="172" t="s">
        <v>8082</v>
      </c>
      <c r="B3908" s="172"/>
      <c r="C3908" s="173" t="s">
        <v>4125</v>
      </c>
      <c r="D3908" s="172" t="s">
        <v>4</v>
      </c>
      <c r="E3908" s="174">
        <v>2309.9</v>
      </c>
      <c r="F3908" s="174">
        <v>62.84</v>
      </c>
      <c r="G3908" s="174">
        <v>2372.7399999999998</v>
      </c>
    </row>
    <row r="3909" spans="1:7" ht="38.25" x14ac:dyDescent="0.2">
      <c r="A3909" s="172" t="s">
        <v>8083</v>
      </c>
      <c r="B3909" s="172"/>
      <c r="C3909" s="173" t="s">
        <v>4126</v>
      </c>
      <c r="D3909" s="172" t="s">
        <v>4</v>
      </c>
      <c r="E3909" s="174">
        <v>3805.97</v>
      </c>
      <c r="F3909" s="174">
        <v>62.84</v>
      </c>
      <c r="G3909" s="174">
        <v>3868.81</v>
      </c>
    </row>
    <row r="3910" spans="1:7" ht="25.5" x14ac:dyDescent="0.2">
      <c r="A3910" s="172" t="s">
        <v>8084</v>
      </c>
      <c r="B3910" s="172"/>
      <c r="C3910" s="173" t="s">
        <v>3282</v>
      </c>
      <c r="D3910" s="172" t="s">
        <v>4</v>
      </c>
      <c r="E3910" s="174">
        <v>230.45</v>
      </c>
      <c r="F3910" s="174">
        <v>31.42</v>
      </c>
      <c r="G3910" s="174">
        <v>261.87</v>
      </c>
    </row>
    <row r="3911" spans="1:7" x14ac:dyDescent="0.25">
      <c r="A3911" s="167" t="s">
        <v>8085</v>
      </c>
      <c r="B3911" s="168" t="s">
        <v>3283</v>
      </c>
      <c r="C3911" s="169"/>
      <c r="D3911" s="170"/>
      <c r="E3911" s="171"/>
      <c r="F3911" s="171"/>
      <c r="G3911" s="171"/>
    </row>
    <row r="3912" spans="1:7" ht="25.5" x14ac:dyDescent="0.2">
      <c r="A3912" s="172" t="s">
        <v>8086</v>
      </c>
      <c r="B3912" s="172"/>
      <c r="C3912" s="173" t="s">
        <v>3284</v>
      </c>
      <c r="D3912" s="172" t="s">
        <v>4</v>
      </c>
      <c r="E3912" s="174">
        <v>622.74</v>
      </c>
      <c r="F3912" s="174">
        <v>39.28</v>
      </c>
      <c r="G3912" s="174">
        <v>662.02</v>
      </c>
    </row>
    <row r="3913" spans="1:7" ht="25.5" x14ac:dyDescent="0.2">
      <c r="A3913" s="172" t="s">
        <v>8087</v>
      </c>
      <c r="B3913" s="172"/>
      <c r="C3913" s="173" t="s">
        <v>3285</v>
      </c>
      <c r="D3913" s="172" t="s">
        <v>4</v>
      </c>
      <c r="E3913" s="174">
        <v>1057.26</v>
      </c>
      <c r="F3913" s="174">
        <v>109.97</v>
      </c>
      <c r="G3913" s="174">
        <v>1167.23</v>
      </c>
    </row>
    <row r="3914" spans="1:7" ht="25.5" x14ac:dyDescent="0.2">
      <c r="A3914" s="172" t="s">
        <v>8088</v>
      </c>
      <c r="B3914" s="172"/>
      <c r="C3914" s="173" t="s">
        <v>3286</v>
      </c>
      <c r="D3914" s="172" t="s">
        <v>4</v>
      </c>
      <c r="E3914" s="174">
        <v>1658.01</v>
      </c>
      <c r="F3914" s="174">
        <v>109.97</v>
      </c>
      <c r="G3914" s="174">
        <v>1767.98</v>
      </c>
    </row>
    <row r="3915" spans="1:7" ht="25.5" x14ac:dyDescent="0.2">
      <c r="A3915" s="172" t="s">
        <v>8089</v>
      </c>
      <c r="B3915" s="172"/>
      <c r="C3915" s="173" t="s">
        <v>3287</v>
      </c>
      <c r="D3915" s="172" t="s">
        <v>4</v>
      </c>
      <c r="E3915" s="174">
        <v>566.41999999999996</v>
      </c>
      <c r="F3915" s="174">
        <v>109.97</v>
      </c>
      <c r="G3915" s="174">
        <v>676.39</v>
      </c>
    </row>
    <row r="3916" spans="1:7" ht="25.5" x14ac:dyDescent="0.2">
      <c r="A3916" s="172" t="s">
        <v>8090</v>
      </c>
      <c r="B3916" s="172"/>
      <c r="C3916" s="173" t="s">
        <v>3288</v>
      </c>
      <c r="D3916" s="172" t="s">
        <v>4</v>
      </c>
      <c r="E3916" s="174">
        <v>2021.75</v>
      </c>
      <c r="F3916" s="174">
        <v>109.97</v>
      </c>
      <c r="G3916" s="174">
        <v>2131.7199999999998</v>
      </c>
    </row>
    <row r="3917" spans="1:7" ht="25.5" x14ac:dyDescent="0.2">
      <c r="A3917" s="172" t="s">
        <v>8091</v>
      </c>
      <c r="B3917" s="172"/>
      <c r="C3917" s="173" t="s">
        <v>3289</v>
      </c>
      <c r="D3917" s="172" t="s">
        <v>4</v>
      </c>
      <c r="E3917" s="174">
        <v>908.01</v>
      </c>
      <c r="F3917" s="174">
        <v>62.84</v>
      </c>
      <c r="G3917" s="174">
        <v>970.85</v>
      </c>
    </row>
    <row r="3918" spans="1:7" ht="25.5" x14ac:dyDescent="0.2">
      <c r="A3918" s="172" t="s">
        <v>8092</v>
      </c>
      <c r="B3918" s="172"/>
      <c r="C3918" s="173" t="s">
        <v>3290</v>
      </c>
      <c r="D3918" s="172" t="s">
        <v>4</v>
      </c>
      <c r="E3918" s="174">
        <v>1669.57</v>
      </c>
      <c r="F3918" s="174">
        <v>62.84</v>
      </c>
      <c r="G3918" s="174">
        <v>1732.41</v>
      </c>
    </row>
    <row r="3919" spans="1:7" ht="25.5" x14ac:dyDescent="0.2">
      <c r="A3919" s="172" t="s">
        <v>8093</v>
      </c>
      <c r="B3919" s="172"/>
      <c r="C3919" s="173" t="s">
        <v>3291</v>
      </c>
      <c r="D3919" s="172" t="s">
        <v>4</v>
      </c>
      <c r="E3919" s="174">
        <v>878.01</v>
      </c>
      <c r="F3919" s="174">
        <v>62.84</v>
      </c>
      <c r="G3919" s="174">
        <v>940.85</v>
      </c>
    </row>
    <row r="3920" spans="1:7" ht="25.5" x14ac:dyDescent="0.2">
      <c r="A3920" s="172" t="s">
        <v>8094</v>
      </c>
      <c r="B3920" s="172"/>
      <c r="C3920" s="173" t="s">
        <v>3292</v>
      </c>
      <c r="D3920" s="172" t="s">
        <v>4</v>
      </c>
      <c r="E3920" s="174">
        <v>367.41</v>
      </c>
      <c r="F3920" s="174">
        <v>62.84</v>
      </c>
      <c r="G3920" s="174">
        <v>430.25</v>
      </c>
    </row>
    <row r="3921" spans="1:7" ht="38.25" x14ac:dyDescent="0.2">
      <c r="A3921" s="172" t="s">
        <v>8095</v>
      </c>
      <c r="B3921" s="172"/>
      <c r="C3921" s="173" t="s">
        <v>3293</v>
      </c>
      <c r="D3921" s="172" t="s">
        <v>4</v>
      </c>
      <c r="E3921" s="174">
        <v>4261.33</v>
      </c>
      <c r="F3921" s="174">
        <v>39.28</v>
      </c>
      <c r="G3921" s="174">
        <v>4300.6099999999997</v>
      </c>
    </row>
    <row r="3922" spans="1:7" ht="38.25" x14ac:dyDescent="0.2">
      <c r="A3922" s="172" t="s">
        <v>8096</v>
      </c>
      <c r="B3922" s="172"/>
      <c r="C3922" s="173" t="s">
        <v>3294</v>
      </c>
      <c r="D3922" s="172" t="s">
        <v>4</v>
      </c>
      <c r="E3922" s="174">
        <v>2452.16</v>
      </c>
      <c r="F3922" s="174">
        <v>18.84</v>
      </c>
      <c r="G3922" s="174">
        <v>2471</v>
      </c>
    </row>
    <row r="3923" spans="1:7" ht="25.5" x14ac:dyDescent="0.2">
      <c r="A3923" s="172" t="s">
        <v>8097</v>
      </c>
      <c r="B3923" s="172"/>
      <c r="C3923" s="173" t="s">
        <v>3295</v>
      </c>
      <c r="D3923" s="172" t="s">
        <v>4</v>
      </c>
      <c r="E3923" s="174">
        <v>602.16999999999996</v>
      </c>
      <c r="F3923" s="174">
        <v>62.84</v>
      </c>
      <c r="G3923" s="174">
        <v>665.01</v>
      </c>
    </row>
    <row r="3924" spans="1:7" ht="25.5" x14ac:dyDescent="0.2">
      <c r="A3924" s="172" t="s">
        <v>8098</v>
      </c>
      <c r="B3924" s="172"/>
      <c r="C3924" s="173" t="s">
        <v>3296</v>
      </c>
      <c r="D3924" s="172" t="s">
        <v>4</v>
      </c>
      <c r="E3924" s="174">
        <v>467.79</v>
      </c>
      <c r="F3924" s="174">
        <v>23.57</v>
      </c>
      <c r="G3924" s="174">
        <v>491.36</v>
      </c>
    </row>
    <row r="3925" spans="1:7" ht="25.5" x14ac:dyDescent="0.2">
      <c r="A3925" s="172" t="s">
        <v>8099</v>
      </c>
      <c r="B3925" s="172"/>
      <c r="C3925" s="173" t="s">
        <v>3297</v>
      </c>
      <c r="D3925" s="172" t="s">
        <v>4</v>
      </c>
      <c r="E3925" s="174">
        <v>5563.87</v>
      </c>
      <c r="F3925" s="174">
        <v>94.26</v>
      </c>
      <c r="G3925" s="174">
        <v>5658.13</v>
      </c>
    </row>
    <row r="3926" spans="1:7" ht="25.5" x14ac:dyDescent="0.2">
      <c r="A3926" s="172" t="s">
        <v>8100</v>
      </c>
      <c r="B3926" s="172"/>
      <c r="C3926" s="173" t="s">
        <v>3298</v>
      </c>
      <c r="D3926" s="172" t="s">
        <v>4</v>
      </c>
      <c r="E3926" s="174">
        <v>954.97</v>
      </c>
      <c r="F3926" s="174">
        <v>62.84</v>
      </c>
      <c r="G3926" s="174">
        <v>1017.81</v>
      </c>
    </row>
    <row r="3927" spans="1:7" ht="25.5" x14ac:dyDescent="0.2">
      <c r="A3927" s="172" t="s">
        <v>8101</v>
      </c>
      <c r="B3927" s="172"/>
      <c r="C3927" s="173" t="s">
        <v>3299</v>
      </c>
      <c r="D3927" s="172" t="s">
        <v>4</v>
      </c>
      <c r="E3927" s="174">
        <v>1422.51</v>
      </c>
      <c r="F3927" s="174">
        <v>62.84</v>
      </c>
      <c r="G3927" s="174">
        <v>1485.35</v>
      </c>
    </row>
    <row r="3928" spans="1:7" ht="25.5" x14ac:dyDescent="0.2">
      <c r="A3928" s="172" t="s">
        <v>8102</v>
      </c>
      <c r="B3928" s="172"/>
      <c r="C3928" s="173" t="s">
        <v>3300</v>
      </c>
      <c r="D3928" s="172" t="s">
        <v>4</v>
      </c>
      <c r="E3928" s="174">
        <v>912.77</v>
      </c>
      <c r="F3928" s="174">
        <v>62.84</v>
      </c>
      <c r="G3928" s="174">
        <v>975.61</v>
      </c>
    </row>
    <row r="3929" spans="1:7" x14ac:dyDescent="0.25">
      <c r="A3929" s="167" t="s">
        <v>8103</v>
      </c>
      <c r="B3929" s="168" t="s">
        <v>3301</v>
      </c>
      <c r="C3929" s="169"/>
      <c r="D3929" s="170"/>
      <c r="E3929" s="171"/>
      <c r="F3929" s="171"/>
      <c r="G3929" s="171"/>
    </row>
    <row r="3930" spans="1:7" ht="38.25" x14ac:dyDescent="0.2">
      <c r="A3930" s="172" t="s">
        <v>8104</v>
      </c>
      <c r="B3930" s="172"/>
      <c r="C3930" s="173" t="s">
        <v>3302</v>
      </c>
      <c r="D3930" s="172" t="s">
        <v>4</v>
      </c>
      <c r="E3930" s="174">
        <v>43.37</v>
      </c>
      <c r="F3930" s="174">
        <v>14.14</v>
      </c>
      <c r="G3930" s="174">
        <v>57.51</v>
      </c>
    </row>
    <row r="3931" spans="1:7" ht="38.25" x14ac:dyDescent="0.2">
      <c r="A3931" s="172" t="s">
        <v>8105</v>
      </c>
      <c r="B3931" s="172"/>
      <c r="C3931" s="173" t="s">
        <v>3303</v>
      </c>
      <c r="D3931" s="172" t="s">
        <v>4</v>
      </c>
      <c r="E3931" s="174">
        <v>58.73</v>
      </c>
      <c r="F3931" s="174">
        <v>18.84</v>
      </c>
      <c r="G3931" s="174">
        <v>77.569999999999993</v>
      </c>
    </row>
    <row r="3932" spans="1:7" ht="38.25" x14ac:dyDescent="0.2">
      <c r="A3932" s="172" t="s">
        <v>8106</v>
      </c>
      <c r="B3932" s="172"/>
      <c r="C3932" s="173" t="s">
        <v>3304</v>
      </c>
      <c r="D3932" s="172" t="s">
        <v>4</v>
      </c>
      <c r="E3932" s="174">
        <v>85.03</v>
      </c>
      <c r="F3932" s="174">
        <v>23.57</v>
      </c>
      <c r="G3932" s="174">
        <v>108.6</v>
      </c>
    </row>
    <row r="3933" spans="1:7" ht="38.25" x14ac:dyDescent="0.2">
      <c r="A3933" s="172" t="s">
        <v>8107</v>
      </c>
      <c r="B3933" s="172"/>
      <c r="C3933" s="173" t="s">
        <v>3305</v>
      </c>
      <c r="D3933" s="172" t="s">
        <v>4</v>
      </c>
      <c r="E3933" s="174">
        <v>107.63</v>
      </c>
      <c r="F3933" s="174">
        <v>23.57</v>
      </c>
      <c r="G3933" s="174">
        <v>131.19999999999999</v>
      </c>
    </row>
    <row r="3934" spans="1:7" ht="38.25" x14ac:dyDescent="0.2">
      <c r="A3934" s="172" t="s">
        <v>8108</v>
      </c>
      <c r="B3934" s="172"/>
      <c r="C3934" s="173" t="s">
        <v>3306</v>
      </c>
      <c r="D3934" s="172" t="s">
        <v>4</v>
      </c>
      <c r="E3934" s="174">
        <v>337.19</v>
      </c>
      <c r="F3934" s="174">
        <v>39.28</v>
      </c>
      <c r="G3934" s="174">
        <v>376.47</v>
      </c>
    </row>
    <row r="3935" spans="1:7" ht="38.25" x14ac:dyDescent="0.2">
      <c r="A3935" s="172" t="s">
        <v>8109</v>
      </c>
      <c r="B3935" s="172"/>
      <c r="C3935" s="173" t="s">
        <v>3307</v>
      </c>
      <c r="D3935" s="172" t="s">
        <v>4</v>
      </c>
      <c r="E3935" s="174">
        <v>38.369999999999997</v>
      </c>
      <c r="F3935" s="174">
        <v>14.14</v>
      </c>
      <c r="G3935" s="174">
        <v>52.51</v>
      </c>
    </row>
    <row r="3936" spans="1:7" ht="38.25" x14ac:dyDescent="0.2">
      <c r="A3936" s="172" t="s">
        <v>8110</v>
      </c>
      <c r="B3936" s="172"/>
      <c r="C3936" s="173" t="s">
        <v>3308</v>
      </c>
      <c r="D3936" s="172" t="s">
        <v>4</v>
      </c>
      <c r="E3936" s="174">
        <v>45.54</v>
      </c>
      <c r="F3936" s="174">
        <v>18.84</v>
      </c>
      <c r="G3936" s="174">
        <v>64.38</v>
      </c>
    </row>
    <row r="3937" spans="1:7" ht="38.25" x14ac:dyDescent="0.2">
      <c r="A3937" s="172" t="s">
        <v>8111</v>
      </c>
      <c r="B3937" s="172"/>
      <c r="C3937" s="173" t="s">
        <v>3309</v>
      </c>
      <c r="D3937" s="172" t="s">
        <v>4</v>
      </c>
      <c r="E3937" s="174">
        <v>124.73</v>
      </c>
      <c r="F3937" s="174">
        <v>31.42</v>
      </c>
      <c r="G3937" s="174">
        <v>156.15</v>
      </c>
    </row>
    <row r="3938" spans="1:7" ht="51" x14ac:dyDescent="0.2">
      <c r="A3938" s="172" t="s">
        <v>8112</v>
      </c>
      <c r="B3938" s="172"/>
      <c r="C3938" s="173" t="s">
        <v>3310</v>
      </c>
      <c r="D3938" s="172" t="s">
        <v>4</v>
      </c>
      <c r="E3938" s="174">
        <v>53.78</v>
      </c>
      <c r="F3938" s="174">
        <v>22</v>
      </c>
      <c r="G3938" s="174">
        <v>75.78</v>
      </c>
    </row>
    <row r="3939" spans="1:7" x14ac:dyDescent="0.25">
      <c r="A3939" s="167" t="s">
        <v>8113</v>
      </c>
      <c r="B3939" s="168" t="s">
        <v>3311</v>
      </c>
      <c r="C3939" s="169"/>
      <c r="D3939" s="170"/>
      <c r="E3939" s="171"/>
      <c r="F3939" s="171"/>
      <c r="G3939" s="171"/>
    </row>
    <row r="3940" spans="1:7" ht="38.25" x14ac:dyDescent="0.2">
      <c r="A3940" s="172" t="s">
        <v>8114</v>
      </c>
      <c r="B3940" s="172"/>
      <c r="C3940" s="173" t="s">
        <v>3312</v>
      </c>
      <c r="D3940" s="172" t="s">
        <v>4</v>
      </c>
      <c r="E3940" s="174">
        <v>184.7</v>
      </c>
      <c r="F3940" s="174">
        <v>18.84</v>
      </c>
      <c r="G3940" s="174">
        <v>203.54</v>
      </c>
    </row>
    <row r="3941" spans="1:7" ht="38.25" x14ac:dyDescent="0.2">
      <c r="A3941" s="172" t="s">
        <v>8115</v>
      </c>
      <c r="B3941" s="172"/>
      <c r="C3941" s="173" t="s">
        <v>3313</v>
      </c>
      <c r="D3941" s="172" t="s">
        <v>4</v>
      </c>
      <c r="E3941" s="174">
        <v>255.46</v>
      </c>
      <c r="F3941" s="174">
        <v>23.57</v>
      </c>
      <c r="G3941" s="174">
        <v>279.02999999999997</v>
      </c>
    </row>
    <row r="3942" spans="1:7" ht="38.25" x14ac:dyDescent="0.2">
      <c r="A3942" s="172" t="s">
        <v>8116</v>
      </c>
      <c r="B3942" s="172"/>
      <c r="C3942" s="173" t="s">
        <v>3314</v>
      </c>
      <c r="D3942" s="172" t="s">
        <v>4</v>
      </c>
      <c r="E3942" s="174">
        <v>431.27</v>
      </c>
      <c r="F3942" s="174">
        <v>31.42</v>
      </c>
      <c r="G3942" s="174">
        <v>462.69</v>
      </c>
    </row>
    <row r="3943" spans="1:7" ht="38.25" x14ac:dyDescent="0.2">
      <c r="A3943" s="172" t="s">
        <v>8117</v>
      </c>
      <c r="B3943" s="172"/>
      <c r="C3943" s="173" t="s">
        <v>3315</v>
      </c>
      <c r="D3943" s="172" t="s">
        <v>4</v>
      </c>
      <c r="E3943" s="174">
        <v>600.29999999999995</v>
      </c>
      <c r="F3943" s="174">
        <v>39.28</v>
      </c>
      <c r="G3943" s="174">
        <v>639.58000000000004</v>
      </c>
    </row>
    <row r="3944" spans="1:7" x14ac:dyDescent="0.25">
      <c r="A3944" s="167" t="s">
        <v>8118</v>
      </c>
      <c r="B3944" s="168" t="s">
        <v>3316</v>
      </c>
      <c r="C3944" s="169"/>
      <c r="D3944" s="170"/>
      <c r="E3944" s="171"/>
      <c r="F3944" s="171"/>
      <c r="G3944" s="171"/>
    </row>
    <row r="3945" spans="1:7" ht="38.25" x14ac:dyDescent="0.2">
      <c r="A3945" s="172" t="s">
        <v>8119</v>
      </c>
      <c r="B3945" s="172"/>
      <c r="C3945" s="173" t="s">
        <v>3317</v>
      </c>
      <c r="D3945" s="172" t="s">
        <v>4</v>
      </c>
      <c r="E3945" s="174">
        <v>310.16000000000003</v>
      </c>
      <c r="F3945" s="174">
        <v>14.14</v>
      </c>
      <c r="G3945" s="174">
        <v>324.3</v>
      </c>
    </row>
    <row r="3946" spans="1:7" x14ac:dyDescent="0.25">
      <c r="A3946" s="167" t="s">
        <v>8120</v>
      </c>
      <c r="B3946" s="168" t="s">
        <v>19540</v>
      </c>
      <c r="C3946" s="169"/>
      <c r="D3946" s="170"/>
      <c r="E3946" s="171"/>
      <c r="F3946" s="171"/>
      <c r="G3946" s="171"/>
    </row>
    <row r="3947" spans="1:7" ht="38.25" x14ac:dyDescent="0.2">
      <c r="A3947" s="172" t="s">
        <v>8121</v>
      </c>
      <c r="B3947" s="172"/>
      <c r="C3947" s="173" t="s">
        <v>8122</v>
      </c>
      <c r="D3947" s="172" t="s">
        <v>4</v>
      </c>
      <c r="E3947" s="174">
        <v>378.3</v>
      </c>
      <c r="F3947" s="174">
        <v>64.69</v>
      </c>
      <c r="G3947" s="174">
        <v>442.99</v>
      </c>
    </row>
    <row r="3948" spans="1:7" ht="25.5" x14ac:dyDescent="0.2">
      <c r="A3948" s="172" t="s">
        <v>8123</v>
      </c>
      <c r="B3948" s="172"/>
      <c r="C3948" s="173" t="s">
        <v>3318</v>
      </c>
      <c r="D3948" s="172" t="s">
        <v>4</v>
      </c>
      <c r="E3948" s="174">
        <v>127.1</v>
      </c>
      <c r="F3948" s="174">
        <v>6.29</v>
      </c>
      <c r="G3948" s="174">
        <v>133.38999999999999</v>
      </c>
    </row>
    <row r="3949" spans="1:7" ht="25.5" x14ac:dyDescent="0.2">
      <c r="A3949" s="172" t="s">
        <v>8124</v>
      </c>
      <c r="B3949" s="172"/>
      <c r="C3949" s="173" t="s">
        <v>3319</v>
      </c>
      <c r="D3949" s="172" t="s">
        <v>4</v>
      </c>
      <c r="E3949" s="174">
        <v>97.23</v>
      </c>
      <c r="F3949" s="174">
        <v>15.71</v>
      </c>
      <c r="G3949" s="174">
        <v>112.94</v>
      </c>
    </row>
    <row r="3950" spans="1:7" ht="51" x14ac:dyDescent="0.2">
      <c r="A3950" s="172" t="s">
        <v>8125</v>
      </c>
      <c r="B3950" s="172"/>
      <c r="C3950" s="173" t="s">
        <v>4127</v>
      </c>
      <c r="D3950" s="172" t="s">
        <v>4</v>
      </c>
      <c r="E3950" s="174">
        <v>6401.17</v>
      </c>
      <c r="F3950" s="174">
        <v>64.69</v>
      </c>
      <c r="G3950" s="174">
        <v>6465.86</v>
      </c>
    </row>
    <row r="3951" spans="1:7" x14ac:dyDescent="0.25">
      <c r="A3951" s="167" t="s">
        <v>8126</v>
      </c>
      <c r="B3951" s="168" t="s">
        <v>3320</v>
      </c>
      <c r="C3951" s="169"/>
      <c r="D3951" s="170"/>
      <c r="E3951" s="171"/>
      <c r="F3951" s="171"/>
      <c r="G3951" s="171"/>
    </row>
    <row r="3952" spans="1:7" ht="25.5" x14ac:dyDescent="0.2">
      <c r="A3952" s="172" t="s">
        <v>8127</v>
      </c>
      <c r="B3952" s="172"/>
      <c r="C3952" s="173" t="s">
        <v>3321</v>
      </c>
      <c r="D3952" s="172" t="s">
        <v>4</v>
      </c>
      <c r="E3952" s="174">
        <v>1634.42</v>
      </c>
      <c r="F3952" s="174">
        <v>108.07</v>
      </c>
      <c r="G3952" s="174">
        <v>1742.49</v>
      </c>
    </row>
    <row r="3953" spans="1:7" ht="25.5" x14ac:dyDescent="0.2">
      <c r="A3953" s="172" t="s">
        <v>8128</v>
      </c>
      <c r="B3953" s="172"/>
      <c r="C3953" s="173" t="s">
        <v>3322</v>
      </c>
      <c r="D3953" s="172" t="s">
        <v>4</v>
      </c>
      <c r="E3953" s="174">
        <v>537.58000000000004</v>
      </c>
      <c r="F3953" s="174">
        <v>108.07</v>
      </c>
      <c r="G3953" s="174">
        <v>645.65</v>
      </c>
    </row>
    <row r="3954" spans="1:7" ht="25.5" x14ac:dyDescent="0.2">
      <c r="A3954" s="172" t="s">
        <v>8129</v>
      </c>
      <c r="B3954" s="172"/>
      <c r="C3954" s="173" t="s">
        <v>3323</v>
      </c>
      <c r="D3954" s="172" t="s">
        <v>4</v>
      </c>
      <c r="E3954" s="174">
        <v>692.24</v>
      </c>
      <c r="F3954" s="174">
        <v>39.28</v>
      </c>
      <c r="G3954" s="174">
        <v>731.52</v>
      </c>
    </row>
    <row r="3955" spans="1:7" ht="38.25" x14ac:dyDescent="0.2">
      <c r="A3955" s="172" t="s">
        <v>8130</v>
      </c>
      <c r="B3955" s="172"/>
      <c r="C3955" s="173" t="s">
        <v>3324</v>
      </c>
      <c r="D3955" s="172" t="s">
        <v>4</v>
      </c>
      <c r="E3955" s="174">
        <v>917.47</v>
      </c>
      <c r="F3955" s="174">
        <v>69.22</v>
      </c>
      <c r="G3955" s="174">
        <v>986.69</v>
      </c>
    </row>
    <row r="3956" spans="1:7" ht="38.25" x14ac:dyDescent="0.2">
      <c r="A3956" s="172" t="s">
        <v>8131</v>
      </c>
      <c r="B3956" s="172"/>
      <c r="C3956" s="173" t="s">
        <v>3325</v>
      </c>
      <c r="D3956" s="172" t="s">
        <v>4</v>
      </c>
      <c r="E3956" s="174">
        <v>1327.8</v>
      </c>
      <c r="F3956" s="174">
        <v>69.22</v>
      </c>
      <c r="G3956" s="174">
        <v>1397.02</v>
      </c>
    </row>
    <row r="3957" spans="1:7" ht="25.5" x14ac:dyDescent="0.2">
      <c r="A3957" s="172" t="s">
        <v>8132</v>
      </c>
      <c r="B3957" s="172"/>
      <c r="C3957" s="173" t="s">
        <v>3326</v>
      </c>
      <c r="D3957" s="172" t="s">
        <v>4</v>
      </c>
      <c r="E3957" s="174">
        <v>4240.1400000000003</v>
      </c>
      <c r="F3957" s="174">
        <v>108.07</v>
      </c>
      <c r="G3957" s="174">
        <v>4348.21</v>
      </c>
    </row>
    <row r="3958" spans="1:7" ht="25.5" x14ac:dyDescent="0.2">
      <c r="A3958" s="172" t="s">
        <v>8133</v>
      </c>
      <c r="B3958" s="172"/>
      <c r="C3958" s="173" t="s">
        <v>3327</v>
      </c>
      <c r="D3958" s="172" t="s">
        <v>4</v>
      </c>
      <c r="E3958" s="174">
        <v>575.4</v>
      </c>
      <c r="F3958" s="174">
        <v>108.07</v>
      </c>
      <c r="G3958" s="174">
        <v>683.47</v>
      </c>
    </row>
    <row r="3959" spans="1:7" ht="25.5" x14ac:dyDescent="0.2">
      <c r="A3959" s="172" t="s">
        <v>8134</v>
      </c>
      <c r="B3959" s="172"/>
      <c r="C3959" s="173" t="s">
        <v>3328</v>
      </c>
      <c r="D3959" s="172" t="s">
        <v>4</v>
      </c>
      <c r="E3959" s="174">
        <v>1030.4100000000001</v>
      </c>
      <c r="F3959" s="174">
        <v>108.07</v>
      </c>
      <c r="G3959" s="174">
        <v>1138.48</v>
      </c>
    </row>
    <row r="3960" spans="1:7" ht="25.5" x14ac:dyDescent="0.2">
      <c r="A3960" s="172" t="s">
        <v>8135</v>
      </c>
      <c r="B3960" s="172"/>
      <c r="C3960" s="173" t="s">
        <v>3329</v>
      </c>
      <c r="D3960" s="172" t="s">
        <v>4</v>
      </c>
      <c r="E3960" s="174">
        <v>581.69000000000005</v>
      </c>
      <c r="F3960" s="174">
        <v>9.42</v>
      </c>
      <c r="G3960" s="174">
        <v>591.11</v>
      </c>
    </row>
    <row r="3961" spans="1:7" ht="25.5" x14ac:dyDescent="0.2">
      <c r="A3961" s="172" t="s">
        <v>8136</v>
      </c>
      <c r="B3961" s="172"/>
      <c r="C3961" s="173" t="s">
        <v>3330</v>
      </c>
      <c r="D3961" s="172" t="s">
        <v>4</v>
      </c>
      <c r="E3961" s="174">
        <v>1289.5999999999999</v>
      </c>
      <c r="F3961" s="174">
        <v>13.82</v>
      </c>
      <c r="G3961" s="174">
        <v>1303.42</v>
      </c>
    </row>
    <row r="3962" spans="1:7" x14ac:dyDescent="0.25">
      <c r="A3962" s="167" t="s">
        <v>8137</v>
      </c>
      <c r="B3962" s="168" t="s">
        <v>3331</v>
      </c>
      <c r="C3962" s="169"/>
      <c r="D3962" s="170"/>
      <c r="E3962" s="171"/>
      <c r="F3962" s="171"/>
      <c r="G3962" s="171"/>
    </row>
    <row r="3963" spans="1:7" ht="25.5" x14ac:dyDescent="0.2">
      <c r="A3963" s="172" t="s">
        <v>8138</v>
      </c>
      <c r="B3963" s="172"/>
      <c r="C3963" s="173" t="s">
        <v>3332</v>
      </c>
      <c r="D3963" s="172" t="s">
        <v>4</v>
      </c>
      <c r="E3963" s="174">
        <v>7.55</v>
      </c>
      <c r="F3963" s="174">
        <v>14.14</v>
      </c>
      <c r="G3963" s="174">
        <v>21.69</v>
      </c>
    </row>
    <row r="3964" spans="1:7" ht="38.25" x14ac:dyDescent="0.2">
      <c r="A3964" s="172" t="s">
        <v>8139</v>
      </c>
      <c r="B3964" s="172"/>
      <c r="C3964" s="173" t="s">
        <v>3333</v>
      </c>
      <c r="D3964" s="172" t="s">
        <v>4</v>
      </c>
      <c r="E3964" s="174">
        <v>27.23</v>
      </c>
      <c r="F3964" s="174">
        <v>14.14</v>
      </c>
      <c r="G3964" s="174">
        <v>41.37</v>
      </c>
    </row>
    <row r="3965" spans="1:7" x14ac:dyDescent="0.25">
      <c r="A3965" s="167" t="s">
        <v>8140</v>
      </c>
      <c r="B3965" s="168" t="s">
        <v>3334</v>
      </c>
      <c r="C3965" s="169"/>
      <c r="D3965" s="170"/>
      <c r="E3965" s="171"/>
      <c r="F3965" s="171"/>
      <c r="G3965" s="171"/>
    </row>
    <row r="3966" spans="1:7" ht="12.75" x14ac:dyDescent="0.2">
      <c r="A3966" s="172" t="s">
        <v>8141</v>
      </c>
      <c r="B3966" s="172"/>
      <c r="C3966" s="173" t="s">
        <v>3335</v>
      </c>
      <c r="D3966" s="172" t="s">
        <v>4</v>
      </c>
      <c r="E3966" s="174">
        <v>60.04</v>
      </c>
      <c r="F3966" s="174">
        <v>4.72</v>
      </c>
      <c r="G3966" s="174">
        <v>64.760000000000005</v>
      </c>
    </row>
    <row r="3967" spans="1:7" ht="12.75" x14ac:dyDescent="0.2">
      <c r="A3967" s="172" t="s">
        <v>8142</v>
      </c>
      <c r="B3967" s="172"/>
      <c r="C3967" s="173" t="s">
        <v>3336</v>
      </c>
      <c r="D3967" s="172" t="s">
        <v>4</v>
      </c>
      <c r="E3967" s="174">
        <v>194.29</v>
      </c>
      <c r="F3967" s="174">
        <v>39.28</v>
      </c>
      <c r="G3967" s="174">
        <v>233.57</v>
      </c>
    </row>
    <row r="3968" spans="1:7" ht="38.25" x14ac:dyDescent="0.2">
      <c r="A3968" s="172" t="s">
        <v>8143</v>
      </c>
      <c r="B3968" s="172"/>
      <c r="C3968" s="173" t="s">
        <v>3840</v>
      </c>
      <c r="D3968" s="172" t="s">
        <v>4</v>
      </c>
      <c r="E3968" s="174">
        <v>383.43</v>
      </c>
      <c r="F3968" s="174">
        <v>39.28</v>
      </c>
      <c r="G3968" s="174">
        <v>422.71</v>
      </c>
    </row>
    <row r="3969" spans="1:7" ht="25.5" x14ac:dyDescent="0.2">
      <c r="A3969" s="172" t="s">
        <v>8144</v>
      </c>
      <c r="B3969" s="172"/>
      <c r="C3969" s="173" t="s">
        <v>3337</v>
      </c>
      <c r="D3969" s="172" t="s">
        <v>4</v>
      </c>
      <c r="E3969" s="174">
        <v>1722.72</v>
      </c>
      <c r="F3969" s="174">
        <v>39.28</v>
      </c>
      <c r="G3969" s="174">
        <v>1762</v>
      </c>
    </row>
    <row r="3970" spans="1:7" ht="25.5" x14ac:dyDescent="0.2">
      <c r="A3970" s="172" t="s">
        <v>8145</v>
      </c>
      <c r="B3970" s="172"/>
      <c r="C3970" s="173" t="s">
        <v>3338</v>
      </c>
      <c r="D3970" s="172" t="s">
        <v>4</v>
      </c>
      <c r="E3970" s="174">
        <v>4757.3100000000004</v>
      </c>
      <c r="F3970" s="174">
        <v>94.26</v>
      </c>
      <c r="G3970" s="174">
        <v>4851.57</v>
      </c>
    </row>
    <row r="3971" spans="1:7" ht="25.5" x14ac:dyDescent="0.2">
      <c r="A3971" s="172" t="s">
        <v>8146</v>
      </c>
      <c r="B3971" s="172"/>
      <c r="C3971" s="173" t="s">
        <v>3339</v>
      </c>
      <c r="D3971" s="172" t="s">
        <v>4</v>
      </c>
      <c r="E3971" s="174">
        <v>25.13</v>
      </c>
      <c r="F3971" s="174">
        <v>6.57</v>
      </c>
      <c r="G3971" s="174">
        <v>31.7</v>
      </c>
    </row>
    <row r="3972" spans="1:7" ht="25.5" x14ac:dyDescent="0.2">
      <c r="A3972" s="172" t="s">
        <v>8147</v>
      </c>
      <c r="B3972" s="172"/>
      <c r="C3972" s="173" t="s">
        <v>3340</v>
      </c>
      <c r="D3972" s="172" t="s">
        <v>4</v>
      </c>
      <c r="E3972" s="174">
        <v>470.32</v>
      </c>
      <c r="F3972" s="174">
        <v>21.9</v>
      </c>
      <c r="G3972" s="174">
        <v>492.22</v>
      </c>
    </row>
    <row r="3973" spans="1:7" ht="25.5" x14ac:dyDescent="0.2">
      <c r="A3973" s="172" t="s">
        <v>8148</v>
      </c>
      <c r="B3973" s="172"/>
      <c r="C3973" s="173" t="s">
        <v>3341</v>
      </c>
      <c r="D3973" s="172" t="s">
        <v>4</v>
      </c>
      <c r="E3973" s="174">
        <v>211.92</v>
      </c>
      <c r="F3973" s="174">
        <v>21.9</v>
      </c>
      <c r="G3973" s="174">
        <v>233.82</v>
      </c>
    </row>
    <row r="3974" spans="1:7" ht="25.5" x14ac:dyDescent="0.2">
      <c r="A3974" s="172" t="s">
        <v>8149</v>
      </c>
      <c r="B3974" s="172"/>
      <c r="C3974" s="173" t="s">
        <v>3342</v>
      </c>
      <c r="D3974" s="172" t="s">
        <v>4</v>
      </c>
      <c r="E3974" s="174">
        <v>52.54</v>
      </c>
      <c r="F3974" s="174">
        <v>15.71</v>
      </c>
      <c r="G3974" s="174">
        <v>68.25</v>
      </c>
    </row>
    <row r="3975" spans="1:7" ht="38.25" x14ac:dyDescent="0.2">
      <c r="A3975" s="172" t="s">
        <v>8150</v>
      </c>
      <c r="B3975" s="172"/>
      <c r="C3975" s="173" t="s">
        <v>3343</v>
      </c>
      <c r="D3975" s="172" t="s">
        <v>4</v>
      </c>
      <c r="E3975" s="174">
        <v>2084.31</v>
      </c>
      <c r="F3975" s="174">
        <v>94.26</v>
      </c>
      <c r="G3975" s="174">
        <v>2178.5700000000002</v>
      </c>
    </row>
    <row r="3976" spans="1:7" ht="25.5" x14ac:dyDescent="0.2">
      <c r="A3976" s="172" t="s">
        <v>8151</v>
      </c>
      <c r="B3976" s="172"/>
      <c r="C3976" s="173" t="s">
        <v>3344</v>
      </c>
      <c r="D3976" s="172" t="s">
        <v>4</v>
      </c>
      <c r="E3976" s="174">
        <v>108.74</v>
      </c>
      <c r="F3976" s="174">
        <v>11.98</v>
      </c>
      <c r="G3976" s="174">
        <v>120.72</v>
      </c>
    </row>
    <row r="3977" spans="1:7" ht="38.25" x14ac:dyDescent="0.2">
      <c r="A3977" s="172" t="s">
        <v>8152</v>
      </c>
      <c r="B3977" s="172"/>
      <c r="C3977" s="173" t="s">
        <v>19383</v>
      </c>
      <c r="D3977" s="172" t="s">
        <v>4</v>
      </c>
      <c r="E3977" s="174">
        <v>270.49</v>
      </c>
      <c r="F3977" s="174">
        <v>36.6</v>
      </c>
      <c r="G3977" s="174">
        <v>307.08999999999997</v>
      </c>
    </row>
    <row r="3978" spans="1:7" ht="25.5" x14ac:dyDescent="0.2">
      <c r="A3978" s="172" t="s">
        <v>8153</v>
      </c>
      <c r="B3978" s="172"/>
      <c r="C3978" s="173" t="s">
        <v>3345</v>
      </c>
      <c r="D3978" s="172" t="s">
        <v>4</v>
      </c>
      <c r="E3978" s="174">
        <v>105.94</v>
      </c>
      <c r="F3978" s="174">
        <v>39.28</v>
      </c>
      <c r="G3978" s="174">
        <v>145.22</v>
      </c>
    </row>
    <row r="3979" spans="1:7" ht="25.5" x14ac:dyDescent="0.2">
      <c r="A3979" s="172" t="s">
        <v>8154</v>
      </c>
      <c r="B3979" s="172"/>
      <c r="C3979" s="173" t="s">
        <v>3346</v>
      </c>
      <c r="D3979" s="172" t="s">
        <v>4</v>
      </c>
      <c r="E3979" s="174">
        <v>125.64</v>
      </c>
      <c r="F3979" s="174">
        <v>39.28</v>
      </c>
      <c r="G3979" s="174">
        <v>164.92</v>
      </c>
    </row>
    <row r="3980" spans="1:7" ht="25.5" x14ac:dyDescent="0.2">
      <c r="A3980" s="172" t="s">
        <v>8155</v>
      </c>
      <c r="B3980" s="172"/>
      <c r="C3980" s="173" t="s">
        <v>3347</v>
      </c>
      <c r="D3980" s="172" t="s">
        <v>4</v>
      </c>
      <c r="E3980" s="174">
        <v>175.58</v>
      </c>
      <c r="F3980" s="174">
        <v>39.28</v>
      </c>
      <c r="G3980" s="174">
        <v>214.86</v>
      </c>
    </row>
    <row r="3981" spans="1:7" x14ac:dyDescent="0.25">
      <c r="A3981" s="163" t="s">
        <v>3348</v>
      </c>
      <c r="B3981" s="164" t="s">
        <v>3349</v>
      </c>
      <c r="C3981" s="165"/>
      <c r="D3981" s="166"/>
      <c r="E3981" s="166"/>
      <c r="F3981" s="166"/>
      <c r="G3981" s="166"/>
    </row>
    <row r="3982" spans="1:7" x14ac:dyDescent="0.25">
      <c r="A3982" s="167" t="s">
        <v>8156</v>
      </c>
      <c r="B3982" s="168" t="s">
        <v>3350</v>
      </c>
      <c r="C3982" s="169"/>
      <c r="D3982" s="170"/>
      <c r="E3982" s="171"/>
      <c r="F3982" s="171"/>
      <c r="G3982" s="171"/>
    </row>
    <row r="3983" spans="1:7" ht="25.5" x14ac:dyDescent="0.2">
      <c r="A3983" s="172" t="s">
        <v>8157</v>
      </c>
      <c r="B3983" s="172"/>
      <c r="C3983" s="173" t="s">
        <v>3353</v>
      </c>
      <c r="D3983" s="172" t="s">
        <v>4</v>
      </c>
      <c r="E3983" s="174">
        <v>229.61</v>
      </c>
      <c r="F3983" s="174">
        <v>31.42</v>
      </c>
      <c r="G3983" s="174">
        <v>261.02999999999997</v>
      </c>
    </row>
    <row r="3984" spans="1:7" ht="25.5" x14ac:dyDescent="0.2">
      <c r="A3984" s="172" t="s">
        <v>8158</v>
      </c>
      <c r="B3984" s="172"/>
      <c r="C3984" s="173" t="s">
        <v>3352</v>
      </c>
      <c r="D3984" s="172" t="s">
        <v>4</v>
      </c>
      <c r="E3984" s="174">
        <v>390.56</v>
      </c>
      <c r="F3984" s="174">
        <v>31.42</v>
      </c>
      <c r="G3984" s="174">
        <v>421.98</v>
      </c>
    </row>
    <row r="3985" spans="1:7" ht="25.5" x14ac:dyDescent="0.2">
      <c r="A3985" s="172" t="s">
        <v>8159</v>
      </c>
      <c r="B3985" s="172"/>
      <c r="C3985" s="173" t="s">
        <v>3356</v>
      </c>
      <c r="D3985" s="172" t="s">
        <v>4</v>
      </c>
      <c r="E3985" s="174">
        <v>588.57000000000005</v>
      </c>
      <c r="F3985" s="174">
        <v>43.8</v>
      </c>
      <c r="G3985" s="174">
        <v>632.37</v>
      </c>
    </row>
    <row r="3986" spans="1:7" ht="25.5" x14ac:dyDescent="0.2">
      <c r="A3986" s="172" t="s">
        <v>8160</v>
      </c>
      <c r="B3986" s="172"/>
      <c r="C3986" s="173" t="s">
        <v>3357</v>
      </c>
      <c r="D3986" s="172" t="s">
        <v>4</v>
      </c>
      <c r="E3986" s="174">
        <v>737.26</v>
      </c>
      <c r="F3986" s="174">
        <v>43.8</v>
      </c>
      <c r="G3986" s="174">
        <v>781.06</v>
      </c>
    </row>
    <row r="3987" spans="1:7" ht="25.5" x14ac:dyDescent="0.2">
      <c r="A3987" s="172" t="s">
        <v>8161</v>
      </c>
      <c r="B3987" s="172"/>
      <c r="C3987" s="173" t="s">
        <v>3354</v>
      </c>
      <c r="D3987" s="172" t="s">
        <v>4</v>
      </c>
      <c r="E3987" s="174">
        <v>1034.55</v>
      </c>
      <c r="F3987" s="174">
        <v>43.8</v>
      </c>
      <c r="G3987" s="174">
        <v>1078.3499999999999</v>
      </c>
    </row>
    <row r="3988" spans="1:7" ht="25.5" x14ac:dyDescent="0.2">
      <c r="A3988" s="172" t="s">
        <v>8162</v>
      </c>
      <c r="B3988" s="172"/>
      <c r="C3988" s="173" t="s">
        <v>4128</v>
      </c>
      <c r="D3988" s="172" t="s">
        <v>4</v>
      </c>
      <c r="E3988" s="174">
        <v>1716.81</v>
      </c>
      <c r="F3988" s="174">
        <v>49.99</v>
      </c>
      <c r="G3988" s="174">
        <v>1766.8</v>
      </c>
    </row>
    <row r="3989" spans="1:7" ht="25.5" x14ac:dyDescent="0.2">
      <c r="A3989" s="172" t="s">
        <v>8163</v>
      </c>
      <c r="B3989" s="172"/>
      <c r="C3989" s="173" t="s">
        <v>3355</v>
      </c>
      <c r="D3989" s="172" t="s">
        <v>4</v>
      </c>
      <c r="E3989" s="174">
        <v>3455.75</v>
      </c>
      <c r="F3989" s="174">
        <v>68.56</v>
      </c>
      <c r="G3989" s="174">
        <v>3524.31</v>
      </c>
    </row>
    <row r="3990" spans="1:7" ht="25.5" x14ac:dyDescent="0.2">
      <c r="A3990" s="172" t="s">
        <v>8164</v>
      </c>
      <c r="B3990" s="172"/>
      <c r="C3990" s="173" t="s">
        <v>3351</v>
      </c>
      <c r="D3990" s="172" t="s">
        <v>4</v>
      </c>
      <c r="E3990" s="174">
        <v>5137.84</v>
      </c>
      <c r="F3990" s="174">
        <v>68.56</v>
      </c>
      <c r="G3990" s="174">
        <v>5206.3999999999996</v>
      </c>
    </row>
    <row r="3991" spans="1:7" ht="25.5" x14ac:dyDescent="0.2">
      <c r="A3991" s="172" t="s">
        <v>8165</v>
      </c>
      <c r="B3991" s="172"/>
      <c r="C3991" s="173" t="s">
        <v>3358</v>
      </c>
      <c r="D3991" s="172" t="s">
        <v>4</v>
      </c>
      <c r="E3991" s="174">
        <v>6786.28</v>
      </c>
      <c r="F3991" s="174">
        <v>93.32</v>
      </c>
      <c r="G3991" s="174">
        <v>6879.6</v>
      </c>
    </row>
    <row r="3992" spans="1:7" ht="25.5" x14ac:dyDescent="0.2">
      <c r="A3992" s="172" t="s">
        <v>8166</v>
      </c>
      <c r="B3992" s="172"/>
      <c r="C3992" s="173" t="s">
        <v>3361</v>
      </c>
      <c r="D3992" s="172" t="s">
        <v>4</v>
      </c>
      <c r="E3992" s="174">
        <v>9503.3799999999992</v>
      </c>
      <c r="F3992" s="174">
        <v>93.32</v>
      </c>
      <c r="G3992" s="174">
        <v>9596.7000000000007</v>
      </c>
    </row>
    <row r="3993" spans="1:7" ht="38.25" x14ac:dyDescent="0.2">
      <c r="A3993" s="172" t="s">
        <v>8167</v>
      </c>
      <c r="B3993" s="172"/>
      <c r="C3993" s="173" t="s">
        <v>3359</v>
      </c>
      <c r="D3993" s="172" t="s">
        <v>4</v>
      </c>
      <c r="E3993" s="174">
        <v>6149.69</v>
      </c>
      <c r="F3993" s="174">
        <v>49.99</v>
      </c>
      <c r="G3993" s="174">
        <v>6199.68</v>
      </c>
    </row>
    <row r="3994" spans="1:7" ht="51" x14ac:dyDescent="0.2">
      <c r="A3994" s="172" t="s">
        <v>8168</v>
      </c>
      <c r="B3994" s="172"/>
      <c r="C3994" s="173" t="s">
        <v>3360</v>
      </c>
      <c r="D3994" s="172" t="s">
        <v>4</v>
      </c>
      <c r="E3994" s="174">
        <v>10243.26</v>
      </c>
      <c r="F3994" s="174">
        <v>68.56</v>
      </c>
      <c r="G3994" s="174">
        <v>10311.82</v>
      </c>
    </row>
    <row r="3995" spans="1:7" ht="25.5" x14ac:dyDescent="0.2">
      <c r="A3995" s="172" t="s">
        <v>8169</v>
      </c>
      <c r="B3995" s="172"/>
      <c r="C3995" s="173" t="s">
        <v>3362</v>
      </c>
      <c r="D3995" s="172" t="s">
        <v>4</v>
      </c>
      <c r="E3995" s="174">
        <v>384.1</v>
      </c>
      <c r="F3995" s="174">
        <v>43.8</v>
      </c>
      <c r="G3995" s="174">
        <v>427.9</v>
      </c>
    </row>
    <row r="3996" spans="1:7" x14ac:dyDescent="0.25">
      <c r="A3996" s="167" t="s">
        <v>8170</v>
      </c>
      <c r="B3996" s="168" t="s">
        <v>3363</v>
      </c>
      <c r="C3996" s="169"/>
      <c r="D3996" s="170"/>
      <c r="E3996" s="171"/>
      <c r="F3996" s="171"/>
      <c r="G3996" s="171"/>
    </row>
    <row r="3997" spans="1:7" ht="25.5" x14ac:dyDescent="0.2">
      <c r="A3997" s="172" t="s">
        <v>8171</v>
      </c>
      <c r="B3997" s="172"/>
      <c r="C3997" s="173" t="s">
        <v>3364</v>
      </c>
      <c r="D3997" s="172" t="s">
        <v>134</v>
      </c>
      <c r="E3997" s="174">
        <v>1627.66</v>
      </c>
      <c r="F3997" s="174">
        <v>43.8</v>
      </c>
      <c r="G3997" s="174">
        <v>1671.46</v>
      </c>
    </row>
    <row r="3998" spans="1:7" ht="25.5" x14ac:dyDescent="0.2">
      <c r="A3998" s="172" t="s">
        <v>8172</v>
      </c>
      <c r="B3998" s="172"/>
      <c r="C3998" s="173" t="s">
        <v>3366</v>
      </c>
      <c r="D3998" s="172" t="s">
        <v>134</v>
      </c>
      <c r="E3998" s="174">
        <v>2665.23</v>
      </c>
      <c r="F3998" s="174">
        <v>43.8</v>
      </c>
      <c r="G3998" s="174">
        <v>2709.03</v>
      </c>
    </row>
    <row r="3999" spans="1:7" ht="25.5" x14ac:dyDescent="0.2">
      <c r="A3999" s="172" t="s">
        <v>8173</v>
      </c>
      <c r="B3999" s="172"/>
      <c r="C3999" s="173" t="s">
        <v>3365</v>
      </c>
      <c r="D3999" s="172" t="s">
        <v>134</v>
      </c>
      <c r="E3999" s="174">
        <v>5034.46</v>
      </c>
      <c r="F3999" s="174">
        <v>43.8</v>
      </c>
      <c r="G3999" s="174">
        <v>5078.26</v>
      </c>
    </row>
    <row r="4000" spans="1:7" ht="25.5" x14ac:dyDescent="0.2">
      <c r="A4000" s="172" t="s">
        <v>8174</v>
      </c>
      <c r="B4000" s="172"/>
      <c r="C4000" s="173" t="s">
        <v>8175</v>
      </c>
      <c r="D4000" s="172" t="s">
        <v>134</v>
      </c>
      <c r="E4000" s="174">
        <v>10028.049999999999</v>
      </c>
      <c r="F4000" s="174">
        <v>43.8</v>
      </c>
      <c r="G4000" s="174">
        <v>10071.85</v>
      </c>
    </row>
    <row r="4001" spans="1:7" x14ac:dyDescent="0.25">
      <c r="A4001" s="167" t="s">
        <v>8176</v>
      </c>
      <c r="B4001" s="168" t="s">
        <v>3367</v>
      </c>
      <c r="C4001" s="169"/>
      <c r="D4001" s="170"/>
      <c r="E4001" s="171"/>
      <c r="F4001" s="171"/>
      <c r="G4001" s="171"/>
    </row>
    <row r="4002" spans="1:7" ht="51" x14ac:dyDescent="0.2">
      <c r="A4002" s="172" t="s">
        <v>8177</v>
      </c>
      <c r="B4002" s="172"/>
      <c r="C4002" s="173" t="s">
        <v>3368</v>
      </c>
      <c r="D4002" s="172" t="s">
        <v>51</v>
      </c>
      <c r="E4002" s="174">
        <v>19820.560000000001</v>
      </c>
      <c r="F4002" s="174">
        <v>2093.71</v>
      </c>
      <c r="G4002" s="174">
        <v>21914.27</v>
      </c>
    </row>
    <row r="4003" spans="1:7" ht="51" x14ac:dyDescent="0.2">
      <c r="A4003" s="172" t="s">
        <v>8178</v>
      </c>
      <c r="B4003" s="172"/>
      <c r="C4003" s="173" t="s">
        <v>4129</v>
      </c>
      <c r="D4003" s="172" t="s">
        <v>51</v>
      </c>
      <c r="E4003" s="174">
        <v>27376.27</v>
      </c>
      <c r="F4003" s="174">
        <v>3828.11</v>
      </c>
      <c r="G4003" s="174">
        <v>31204.38</v>
      </c>
    </row>
    <row r="4004" spans="1:7" x14ac:dyDescent="0.25">
      <c r="A4004" s="167" t="s">
        <v>8179</v>
      </c>
      <c r="B4004" s="168" t="s">
        <v>3369</v>
      </c>
      <c r="C4004" s="169"/>
      <c r="D4004" s="170"/>
      <c r="E4004" s="171"/>
      <c r="F4004" s="171"/>
      <c r="G4004" s="171"/>
    </row>
    <row r="4005" spans="1:7" ht="12.75" x14ac:dyDescent="0.2">
      <c r="A4005" s="172" t="s">
        <v>8180</v>
      </c>
      <c r="B4005" s="172"/>
      <c r="C4005" s="173" t="s">
        <v>4130</v>
      </c>
      <c r="D4005" s="172" t="s">
        <v>4</v>
      </c>
      <c r="E4005" s="174">
        <v>46.42</v>
      </c>
      <c r="F4005" s="174">
        <v>9.42</v>
      </c>
      <c r="G4005" s="174">
        <v>55.84</v>
      </c>
    </row>
    <row r="4006" spans="1:7" ht="12.75" x14ac:dyDescent="0.2">
      <c r="A4006" s="172" t="s">
        <v>8181</v>
      </c>
      <c r="B4006" s="172"/>
      <c r="C4006" s="173" t="s">
        <v>4131</v>
      </c>
      <c r="D4006" s="172" t="s">
        <v>4</v>
      </c>
      <c r="E4006" s="174">
        <v>61.57</v>
      </c>
      <c r="F4006" s="174">
        <v>12.58</v>
      </c>
      <c r="G4006" s="174">
        <v>74.150000000000006</v>
      </c>
    </row>
    <row r="4007" spans="1:7" ht="12.75" x14ac:dyDescent="0.2">
      <c r="A4007" s="172" t="s">
        <v>8182</v>
      </c>
      <c r="B4007" s="172"/>
      <c r="C4007" s="173" t="s">
        <v>4132</v>
      </c>
      <c r="D4007" s="172" t="s">
        <v>4</v>
      </c>
      <c r="E4007" s="174">
        <v>97.74</v>
      </c>
      <c r="F4007" s="174">
        <v>14.14</v>
      </c>
      <c r="G4007" s="174">
        <v>111.88</v>
      </c>
    </row>
    <row r="4008" spans="1:7" ht="12.75" x14ac:dyDescent="0.2">
      <c r="A4008" s="172" t="s">
        <v>8183</v>
      </c>
      <c r="B4008" s="172"/>
      <c r="C4008" s="173" t="s">
        <v>4133</v>
      </c>
      <c r="D4008" s="172" t="s">
        <v>4</v>
      </c>
      <c r="E4008" s="174">
        <v>111.16</v>
      </c>
      <c r="F4008" s="174">
        <v>14.14</v>
      </c>
      <c r="G4008" s="174">
        <v>125.3</v>
      </c>
    </row>
    <row r="4009" spans="1:7" ht="12.75" x14ac:dyDescent="0.2">
      <c r="A4009" s="172" t="s">
        <v>8184</v>
      </c>
      <c r="B4009" s="172"/>
      <c r="C4009" s="173" t="s">
        <v>4134</v>
      </c>
      <c r="D4009" s="172" t="s">
        <v>4</v>
      </c>
      <c r="E4009" s="174">
        <v>119.3</v>
      </c>
      <c r="F4009" s="174">
        <v>18.84</v>
      </c>
      <c r="G4009" s="174">
        <v>138.13999999999999</v>
      </c>
    </row>
    <row r="4010" spans="1:7" ht="12.75" x14ac:dyDescent="0.2">
      <c r="A4010" s="172" t="s">
        <v>8185</v>
      </c>
      <c r="B4010" s="172"/>
      <c r="C4010" s="173" t="s">
        <v>4135</v>
      </c>
      <c r="D4010" s="172" t="s">
        <v>4</v>
      </c>
      <c r="E4010" s="174">
        <v>627.54</v>
      </c>
      <c r="F4010" s="174">
        <v>14.14</v>
      </c>
      <c r="G4010" s="174">
        <v>641.67999999999995</v>
      </c>
    </row>
    <row r="4011" spans="1:7" ht="25.5" x14ac:dyDescent="0.2">
      <c r="A4011" s="172" t="s">
        <v>8186</v>
      </c>
      <c r="B4011" s="172"/>
      <c r="C4011" s="173" t="s">
        <v>4136</v>
      </c>
      <c r="D4011" s="172" t="s">
        <v>4</v>
      </c>
      <c r="E4011" s="174">
        <v>1236.8</v>
      </c>
      <c r="F4011" s="174">
        <v>62.84</v>
      </c>
      <c r="G4011" s="174">
        <v>1299.6400000000001</v>
      </c>
    </row>
    <row r="4012" spans="1:7" ht="25.5" x14ac:dyDescent="0.2">
      <c r="A4012" s="172" t="s">
        <v>8187</v>
      </c>
      <c r="B4012" s="172"/>
      <c r="C4012" s="173" t="s">
        <v>4137</v>
      </c>
      <c r="D4012" s="172" t="s">
        <v>4</v>
      </c>
      <c r="E4012" s="174">
        <v>4576.8100000000004</v>
      </c>
      <c r="F4012" s="174">
        <v>125.68</v>
      </c>
      <c r="G4012" s="174">
        <v>4702.49</v>
      </c>
    </row>
    <row r="4013" spans="1:7" x14ac:dyDescent="0.25">
      <c r="A4013" s="167" t="s">
        <v>8188</v>
      </c>
      <c r="B4013" s="168" t="s">
        <v>3370</v>
      </c>
      <c r="C4013" s="169"/>
      <c r="D4013" s="170"/>
      <c r="E4013" s="171"/>
      <c r="F4013" s="171"/>
      <c r="G4013" s="171"/>
    </row>
    <row r="4014" spans="1:7" ht="12.75" x14ac:dyDescent="0.2">
      <c r="A4014" s="172" t="s">
        <v>8189</v>
      </c>
      <c r="B4014" s="172"/>
      <c r="C4014" s="173" t="s">
        <v>3371</v>
      </c>
      <c r="D4014" s="172" t="s">
        <v>4</v>
      </c>
      <c r="E4014" s="174">
        <v>0</v>
      </c>
      <c r="F4014" s="174">
        <v>38.340000000000003</v>
      </c>
      <c r="G4014" s="174">
        <v>38.340000000000003</v>
      </c>
    </row>
    <row r="4015" spans="1:7" ht="25.5" x14ac:dyDescent="0.2">
      <c r="A4015" s="172" t="s">
        <v>8190</v>
      </c>
      <c r="B4015" s="172"/>
      <c r="C4015" s="173" t="s">
        <v>3372</v>
      </c>
      <c r="D4015" s="172" t="s">
        <v>4</v>
      </c>
      <c r="E4015" s="174">
        <v>0</v>
      </c>
      <c r="F4015" s="174">
        <v>102.24</v>
      </c>
      <c r="G4015" s="174">
        <v>102.24</v>
      </c>
    </row>
    <row r="4016" spans="1:7" ht="12.75" x14ac:dyDescent="0.2">
      <c r="A4016" s="172" t="s">
        <v>8191</v>
      </c>
      <c r="B4016" s="172"/>
      <c r="C4016" s="173" t="s">
        <v>3373</v>
      </c>
      <c r="D4016" s="172" t="s">
        <v>4</v>
      </c>
      <c r="E4016" s="174">
        <v>0</v>
      </c>
      <c r="F4016" s="174">
        <v>230.04</v>
      </c>
      <c r="G4016" s="174">
        <v>230.04</v>
      </c>
    </row>
    <row r="4017" spans="1:7" x14ac:dyDescent="0.25">
      <c r="A4017" s="163" t="s">
        <v>3374</v>
      </c>
      <c r="B4017" s="164" t="s">
        <v>3375</v>
      </c>
      <c r="C4017" s="165"/>
      <c r="D4017" s="166"/>
      <c r="E4017" s="166"/>
      <c r="F4017" s="166"/>
      <c r="G4017" s="166"/>
    </row>
    <row r="4018" spans="1:7" x14ac:dyDescent="0.25">
      <c r="A4018" s="167" t="s">
        <v>8192</v>
      </c>
      <c r="B4018" s="168" t="s">
        <v>3376</v>
      </c>
      <c r="C4018" s="169"/>
      <c r="D4018" s="170"/>
      <c r="E4018" s="171"/>
      <c r="F4018" s="171"/>
      <c r="G4018" s="171"/>
    </row>
    <row r="4019" spans="1:7" ht="25.5" x14ac:dyDescent="0.2">
      <c r="A4019" s="172" t="s">
        <v>8193</v>
      </c>
      <c r="B4019" s="172"/>
      <c r="C4019" s="173" t="s">
        <v>3382</v>
      </c>
      <c r="D4019" s="172" t="s">
        <v>4</v>
      </c>
      <c r="E4019" s="174">
        <v>15.38</v>
      </c>
      <c r="F4019" s="174">
        <v>31.42</v>
      </c>
      <c r="G4019" s="174">
        <v>46.8</v>
      </c>
    </row>
    <row r="4020" spans="1:7" ht="25.5" x14ac:dyDescent="0.2">
      <c r="A4020" s="172" t="s">
        <v>8194</v>
      </c>
      <c r="B4020" s="172"/>
      <c r="C4020" s="173" t="s">
        <v>3377</v>
      </c>
      <c r="D4020" s="172" t="s">
        <v>4</v>
      </c>
      <c r="E4020" s="174">
        <v>20.81</v>
      </c>
      <c r="F4020" s="174">
        <v>31.42</v>
      </c>
      <c r="G4020" s="174">
        <v>52.23</v>
      </c>
    </row>
    <row r="4021" spans="1:7" ht="25.5" x14ac:dyDescent="0.2">
      <c r="A4021" s="172" t="s">
        <v>8195</v>
      </c>
      <c r="B4021" s="172"/>
      <c r="C4021" s="173" t="s">
        <v>3378</v>
      </c>
      <c r="D4021" s="172" t="s">
        <v>4</v>
      </c>
      <c r="E4021" s="174">
        <v>29.87</v>
      </c>
      <c r="F4021" s="174">
        <v>31.42</v>
      </c>
      <c r="G4021" s="174">
        <v>61.29</v>
      </c>
    </row>
    <row r="4022" spans="1:7" ht="25.5" x14ac:dyDescent="0.2">
      <c r="A4022" s="172" t="s">
        <v>8196</v>
      </c>
      <c r="B4022" s="172"/>
      <c r="C4022" s="173" t="s">
        <v>3379</v>
      </c>
      <c r="D4022" s="172" t="s">
        <v>4</v>
      </c>
      <c r="E4022" s="174">
        <v>35.19</v>
      </c>
      <c r="F4022" s="174">
        <v>31.42</v>
      </c>
      <c r="G4022" s="174">
        <v>66.61</v>
      </c>
    </row>
    <row r="4023" spans="1:7" ht="25.5" x14ac:dyDescent="0.2">
      <c r="A4023" s="172" t="s">
        <v>8197</v>
      </c>
      <c r="B4023" s="172"/>
      <c r="C4023" s="173" t="s">
        <v>3380</v>
      </c>
      <c r="D4023" s="172" t="s">
        <v>4</v>
      </c>
      <c r="E4023" s="174">
        <v>37.9</v>
      </c>
      <c r="F4023" s="174">
        <v>31.42</v>
      </c>
      <c r="G4023" s="174">
        <v>69.319999999999993</v>
      </c>
    </row>
    <row r="4024" spans="1:7" ht="25.5" x14ac:dyDescent="0.2">
      <c r="A4024" s="172" t="s">
        <v>8198</v>
      </c>
      <c r="B4024" s="172"/>
      <c r="C4024" s="173" t="s">
        <v>3381</v>
      </c>
      <c r="D4024" s="172" t="s">
        <v>4</v>
      </c>
      <c r="E4024" s="174">
        <v>44.14</v>
      </c>
      <c r="F4024" s="174">
        <v>31.42</v>
      </c>
      <c r="G4024" s="174">
        <v>75.56</v>
      </c>
    </row>
    <row r="4025" spans="1:7" x14ac:dyDescent="0.25">
      <c r="A4025" s="167" t="s">
        <v>8199</v>
      </c>
      <c r="B4025" s="168" t="s">
        <v>3383</v>
      </c>
      <c r="C4025" s="169"/>
      <c r="D4025" s="170"/>
      <c r="E4025" s="171"/>
      <c r="F4025" s="171"/>
      <c r="G4025" s="171"/>
    </row>
    <row r="4026" spans="1:7" ht="12.75" x14ac:dyDescent="0.2">
      <c r="A4026" s="172" t="s">
        <v>8200</v>
      </c>
      <c r="B4026" s="172"/>
      <c r="C4026" s="173" t="s">
        <v>3384</v>
      </c>
      <c r="D4026" s="172" t="s">
        <v>4</v>
      </c>
      <c r="E4026" s="174">
        <v>58.78</v>
      </c>
      <c r="F4026" s="174">
        <v>141.72999999999999</v>
      </c>
      <c r="G4026" s="174">
        <v>200.51</v>
      </c>
    </row>
    <row r="4027" spans="1:7" ht="25.5" x14ac:dyDescent="0.2">
      <c r="A4027" s="172" t="s">
        <v>19384</v>
      </c>
      <c r="B4027" s="172"/>
      <c r="C4027" s="173" t="s">
        <v>19385</v>
      </c>
      <c r="D4027" s="172" t="s">
        <v>4</v>
      </c>
      <c r="E4027" s="174">
        <v>247.16</v>
      </c>
      <c r="F4027" s="174">
        <v>31.42</v>
      </c>
      <c r="G4027" s="174">
        <v>278.58</v>
      </c>
    </row>
    <row r="4028" spans="1:7" x14ac:dyDescent="0.25">
      <c r="A4028" s="167" t="s">
        <v>8201</v>
      </c>
      <c r="B4028" s="168" t="s">
        <v>19541</v>
      </c>
      <c r="C4028" s="169"/>
      <c r="D4028" s="170"/>
      <c r="E4028" s="171"/>
      <c r="F4028" s="171"/>
      <c r="G4028" s="171"/>
    </row>
    <row r="4029" spans="1:7" ht="25.5" x14ac:dyDescent="0.2">
      <c r="A4029" s="172" t="s">
        <v>8202</v>
      </c>
      <c r="B4029" s="172"/>
      <c r="C4029" s="173" t="s">
        <v>3385</v>
      </c>
      <c r="D4029" s="172" t="s">
        <v>4</v>
      </c>
      <c r="E4029" s="174">
        <v>13.89</v>
      </c>
      <c r="F4029" s="174">
        <v>31.42</v>
      </c>
      <c r="G4029" s="174">
        <v>45.31</v>
      </c>
    </row>
    <row r="4030" spans="1:7" x14ac:dyDescent="0.25">
      <c r="A4030" s="167" t="s">
        <v>8203</v>
      </c>
      <c r="B4030" s="168" t="s">
        <v>19542</v>
      </c>
      <c r="C4030" s="169"/>
      <c r="D4030" s="170"/>
      <c r="E4030" s="171"/>
      <c r="F4030" s="171"/>
      <c r="G4030" s="171"/>
    </row>
    <row r="4031" spans="1:7" ht="25.5" x14ac:dyDescent="0.2">
      <c r="A4031" s="172" t="s">
        <v>8204</v>
      </c>
      <c r="B4031" s="172"/>
      <c r="C4031" s="173" t="s">
        <v>3386</v>
      </c>
      <c r="D4031" s="172" t="s">
        <v>4</v>
      </c>
      <c r="E4031" s="174">
        <v>62.5</v>
      </c>
      <c r="F4031" s="174">
        <v>37.71</v>
      </c>
      <c r="G4031" s="174">
        <v>100.21</v>
      </c>
    </row>
    <row r="4032" spans="1:7" ht="25.5" x14ac:dyDescent="0.2">
      <c r="A4032" s="172" t="s">
        <v>8205</v>
      </c>
      <c r="B4032" s="172"/>
      <c r="C4032" s="173" t="s">
        <v>3387</v>
      </c>
      <c r="D4032" s="172" t="s">
        <v>4</v>
      </c>
      <c r="E4032" s="174">
        <v>261.93</v>
      </c>
      <c r="F4032" s="174">
        <v>47.13</v>
      </c>
      <c r="G4032" s="174">
        <v>309.06</v>
      </c>
    </row>
    <row r="4033" spans="1:7" x14ac:dyDescent="0.25">
      <c r="A4033" s="167" t="s">
        <v>8206</v>
      </c>
      <c r="B4033" s="168" t="s">
        <v>3388</v>
      </c>
      <c r="C4033" s="169"/>
      <c r="D4033" s="170"/>
      <c r="E4033" s="171"/>
      <c r="F4033" s="171"/>
      <c r="G4033" s="171"/>
    </row>
    <row r="4034" spans="1:7" ht="12.75" x14ac:dyDescent="0.2">
      <c r="A4034" s="172" t="s">
        <v>8207</v>
      </c>
      <c r="B4034" s="172"/>
      <c r="C4034" s="173" t="s">
        <v>3389</v>
      </c>
      <c r="D4034" s="172" t="s">
        <v>4</v>
      </c>
      <c r="E4034" s="174">
        <v>5.65</v>
      </c>
      <c r="F4034" s="174">
        <v>1.89</v>
      </c>
      <c r="G4034" s="174">
        <v>7.54</v>
      </c>
    </row>
    <row r="4035" spans="1:7" ht="12.75" x14ac:dyDescent="0.2">
      <c r="A4035" s="172" t="s">
        <v>8208</v>
      </c>
      <c r="B4035" s="172"/>
      <c r="C4035" s="173" t="s">
        <v>3390</v>
      </c>
      <c r="D4035" s="172" t="s">
        <v>24</v>
      </c>
      <c r="E4035" s="174">
        <v>673.73</v>
      </c>
      <c r="F4035" s="174">
        <v>20.52</v>
      </c>
      <c r="G4035" s="174">
        <v>694.25</v>
      </c>
    </row>
    <row r="4036" spans="1:7" ht="12.75" x14ac:dyDescent="0.2">
      <c r="A4036" s="172" t="s">
        <v>8209</v>
      </c>
      <c r="B4036" s="172"/>
      <c r="C4036" s="173" t="s">
        <v>3391</v>
      </c>
      <c r="D4036" s="172" t="s">
        <v>4</v>
      </c>
      <c r="E4036" s="174">
        <v>4.09</v>
      </c>
      <c r="F4036" s="174">
        <v>1.89</v>
      </c>
      <c r="G4036" s="174">
        <v>5.98</v>
      </c>
    </row>
    <row r="4037" spans="1:7" ht="25.5" x14ac:dyDescent="0.2">
      <c r="A4037" s="172" t="s">
        <v>8210</v>
      </c>
      <c r="B4037" s="172"/>
      <c r="C4037" s="173" t="s">
        <v>3392</v>
      </c>
      <c r="D4037" s="172" t="s">
        <v>4</v>
      </c>
      <c r="E4037" s="174">
        <v>272.49</v>
      </c>
      <c r="F4037" s="174">
        <v>16.41</v>
      </c>
      <c r="G4037" s="174">
        <v>288.89999999999998</v>
      </c>
    </row>
    <row r="4038" spans="1:7" ht="12.75" x14ac:dyDescent="0.2">
      <c r="A4038" s="172" t="s">
        <v>8211</v>
      </c>
      <c r="B4038" s="172"/>
      <c r="C4038" s="173" t="s">
        <v>3393</v>
      </c>
      <c r="D4038" s="172" t="s">
        <v>4</v>
      </c>
      <c r="E4038" s="174">
        <v>13.42</v>
      </c>
      <c r="F4038" s="174">
        <v>1.89</v>
      </c>
      <c r="G4038" s="174">
        <v>15.31</v>
      </c>
    </row>
    <row r="4039" spans="1:7" ht="12.75" x14ac:dyDescent="0.2">
      <c r="A4039" s="172" t="s">
        <v>8212</v>
      </c>
      <c r="B4039" s="172"/>
      <c r="C4039" s="173" t="s">
        <v>3394</v>
      </c>
      <c r="D4039" s="172" t="s">
        <v>4</v>
      </c>
      <c r="E4039" s="174">
        <v>3.34</v>
      </c>
      <c r="F4039" s="174">
        <v>1.89</v>
      </c>
      <c r="G4039" s="174">
        <v>5.23</v>
      </c>
    </row>
    <row r="4040" spans="1:7" ht="25.5" x14ac:dyDescent="0.2">
      <c r="A4040" s="172" t="s">
        <v>8213</v>
      </c>
      <c r="B4040" s="172"/>
      <c r="C4040" s="173" t="s">
        <v>3395</v>
      </c>
      <c r="D4040" s="172" t="s">
        <v>4</v>
      </c>
      <c r="E4040" s="174">
        <v>14.27</v>
      </c>
      <c r="F4040" s="174">
        <v>1.89</v>
      </c>
      <c r="G4040" s="174">
        <v>16.16</v>
      </c>
    </row>
    <row r="4041" spans="1:7" ht="25.5" x14ac:dyDescent="0.2">
      <c r="A4041" s="172" t="s">
        <v>8214</v>
      </c>
      <c r="B4041" s="172"/>
      <c r="C4041" s="173" t="s">
        <v>3396</v>
      </c>
      <c r="D4041" s="172" t="s">
        <v>24</v>
      </c>
      <c r="E4041" s="174">
        <v>736.8</v>
      </c>
      <c r="F4041" s="174">
        <v>20.52</v>
      </c>
      <c r="G4041" s="174">
        <v>757.32</v>
      </c>
    </row>
    <row r="4042" spans="1:7" ht="25.5" x14ac:dyDescent="0.2">
      <c r="A4042" s="172" t="s">
        <v>8215</v>
      </c>
      <c r="B4042" s="172"/>
      <c r="C4042" s="173" t="s">
        <v>3397</v>
      </c>
      <c r="D4042" s="172" t="s">
        <v>24</v>
      </c>
      <c r="E4042" s="174">
        <v>630.58000000000004</v>
      </c>
      <c r="F4042" s="174">
        <v>20.52</v>
      </c>
      <c r="G4042" s="174">
        <v>651.1</v>
      </c>
    </row>
    <row r="4043" spans="1:7" ht="25.5" x14ac:dyDescent="0.2">
      <c r="A4043" s="172" t="s">
        <v>8216</v>
      </c>
      <c r="B4043" s="172"/>
      <c r="C4043" s="173" t="s">
        <v>3398</v>
      </c>
      <c r="D4043" s="172" t="s">
        <v>4</v>
      </c>
      <c r="E4043" s="174">
        <v>45.6</v>
      </c>
      <c r="F4043" s="174">
        <v>10.26</v>
      </c>
      <c r="G4043" s="174">
        <v>55.86</v>
      </c>
    </row>
    <row r="4044" spans="1:7" ht="25.5" x14ac:dyDescent="0.2">
      <c r="A4044" s="172" t="s">
        <v>8217</v>
      </c>
      <c r="B4044" s="172"/>
      <c r="C4044" s="173" t="s">
        <v>3399</v>
      </c>
      <c r="D4044" s="172" t="s">
        <v>4</v>
      </c>
      <c r="E4044" s="174">
        <v>2597.17</v>
      </c>
      <c r="F4044" s="174">
        <v>37.71</v>
      </c>
      <c r="G4044" s="174">
        <v>2634.88</v>
      </c>
    </row>
    <row r="4045" spans="1:7" ht="25.5" x14ac:dyDescent="0.2">
      <c r="A4045" s="172" t="s">
        <v>8218</v>
      </c>
      <c r="B4045" s="172"/>
      <c r="C4045" s="173" t="s">
        <v>3400</v>
      </c>
      <c r="D4045" s="172" t="s">
        <v>4</v>
      </c>
      <c r="E4045" s="174">
        <v>3674.64</v>
      </c>
      <c r="F4045" s="174">
        <v>37.71</v>
      </c>
      <c r="G4045" s="174">
        <v>3712.35</v>
      </c>
    </row>
    <row r="4046" spans="1:7" ht="25.5" x14ac:dyDescent="0.2">
      <c r="A4046" s="172" t="s">
        <v>8219</v>
      </c>
      <c r="B4046" s="172"/>
      <c r="C4046" s="173" t="s">
        <v>3401</v>
      </c>
      <c r="D4046" s="172" t="s">
        <v>4</v>
      </c>
      <c r="E4046" s="174">
        <v>267.67</v>
      </c>
      <c r="F4046" s="174">
        <v>42.2</v>
      </c>
      <c r="G4046" s="174">
        <v>309.87</v>
      </c>
    </row>
    <row r="4047" spans="1:7" ht="25.5" x14ac:dyDescent="0.2">
      <c r="A4047" s="172" t="s">
        <v>8220</v>
      </c>
      <c r="B4047" s="172"/>
      <c r="C4047" s="173" t="s">
        <v>3402</v>
      </c>
      <c r="D4047" s="172" t="s">
        <v>4</v>
      </c>
      <c r="E4047" s="174">
        <v>255.65</v>
      </c>
      <c r="F4047" s="174">
        <v>42.2</v>
      </c>
      <c r="G4047" s="174">
        <v>297.85000000000002</v>
      </c>
    </row>
    <row r="4048" spans="1:7" ht="25.5" x14ac:dyDescent="0.2">
      <c r="A4048" s="172" t="s">
        <v>8221</v>
      </c>
      <c r="B4048" s="172"/>
      <c r="C4048" s="173" t="s">
        <v>3403</v>
      </c>
      <c r="D4048" s="172" t="s">
        <v>4</v>
      </c>
      <c r="E4048" s="174">
        <v>305.22000000000003</v>
      </c>
      <c r="F4048" s="174">
        <v>42.2</v>
      </c>
      <c r="G4048" s="174">
        <v>347.42</v>
      </c>
    </row>
    <row r="4049" spans="1:7" ht="25.5" x14ac:dyDescent="0.2">
      <c r="A4049" s="172" t="s">
        <v>8222</v>
      </c>
      <c r="B4049" s="172"/>
      <c r="C4049" s="173" t="s">
        <v>3404</v>
      </c>
      <c r="D4049" s="172" t="s">
        <v>4</v>
      </c>
      <c r="E4049" s="174">
        <v>89.9</v>
      </c>
      <c r="F4049" s="174">
        <v>42.2</v>
      </c>
      <c r="G4049" s="174">
        <v>132.1</v>
      </c>
    </row>
    <row r="4050" spans="1:7" ht="25.5" x14ac:dyDescent="0.2">
      <c r="A4050" s="172" t="s">
        <v>8223</v>
      </c>
      <c r="B4050" s="172"/>
      <c r="C4050" s="173" t="s">
        <v>3405</v>
      </c>
      <c r="D4050" s="172" t="s">
        <v>4</v>
      </c>
      <c r="E4050" s="174">
        <v>123.6</v>
      </c>
      <c r="F4050" s="174">
        <v>42.2</v>
      </c>
      <c r="G4050" s="174">
        <v>165.8</v>
      </c>
    </row>
    <row r="4051" spans="1:7" ht="25.5" x14ac:dyDescent="0.2">
      <c r="A4051" s="172" t="s">
        <v>8224</v>
      </c>
      <c r="B4051" s="172"/>
      <c r="C4051" s="173" t="s">
        <v>3406</v>
      </c>
      <c r="D4051" s="172" t="s">
        <v>4</v>
      </c>
      <c r="E4051" s="174">
        <v>181.99</v>
      </c>
      <c r="F4051" s="174">
        <v>42.2</v>
      </c>
      <c r="G4051" s="174">
        <v>224.19</v>
      </c>
    </row>
    <row r="4052" spans="1:7" ht="25.5" x14ac:dyDescent="0.2">
      <c r="A4052" s="172" t="s">
        <v>8225</v>
      </c>
      <c r="B4052" s="172"/>
      <c r="C4052" s="173" t="s">
        <v>3407</v>
      </c>
      <c r="D4052" s="172" t="s">
        <v>4</v>
      </c>
      <c r="E4052" s="174">
        <v>225.9</v>
      </c>
      <c r="F4052" s="174">
        <v>42.2</v>
      </c>
      <c r="G4052" s="174">
        <v>268.10000000000002</v>
      </c>
    </row>
    <row r="4053" spans="1:7" ht="25.5" x14ac:dyDescent="0.2">
      <c r="A4053" s="172" t="s">
        <v>8226</v>
      </c>
      <c r="B4053" s="172"/>
      <c r="C4053" s="173" t="s">
        <v>3408</v>
      </c>
      <c r="D4053" s="172" t="s">
        <v>4</v>
      </c>
      <c r="E4053" s="174">
        <v>150.6</v>
      </c>
      <c r="F4053" s="174">
        <v>42.2</v>
      </c>
      <c r="G4053" s="174">
        <v>192.8</v>
      </c>
    </row>
    <row r="4054" spans="1:7" ht="25.5" x14ac:dyDescent="0.2">
      <c r="A4054" s="172" t="s">
        <v>8227</v>
      </c>
      <c r="B4054" s="172"/>
      <c r="C4054" s="173" t="s">
        <v>3409</v>
      </c>
      <c r="D4054" s="172" t="s">
        <v>51</v>
      </c>
      <c r="E4054" s="174">
        <v>735.18</v>
      </c>
      <c r="F4054" s="174">
        <v>13.28</v>
      </c>
      <c r="G4054" s="174">
        <v>748.46</v>
      </c>
    </row>
    <row r="4055" spans="1:7" ht="25.5" x14ac:dyDescent="0.2">
      <c r="A4055" s="172" t="s">
        <v>8228</v>
      </c>
      <c r="B4055" s="172"/>
      <c r="C4055" s="173" t="s">
        <v>3410</v>
      </c>
      <c r="D4055" s="172" t="s">
        <v>51</v>
      </c>
      <c r="E4055" s="174">
        <v>822.14</v>
      </c>
      <c r="F4055" s="174">
        <v>17.52</v>
      </c>
      <c r="G4055" s="174">
        <v>839.66</v>
      </c>
    </row>
    <row r="4056" spans="1:7" x14ac:dyDescent="0.25">
      <c r="A4056" s="167" t="s">
        <v>8229</v>
      </c>
      <c r="B4056" s="168" t="s">
        <v>19543</v>
      </c>
      <c r="C4056" s="169"/>
      <c r="D4056" s="170"/>
      <c r="E4056" s="171"/>
      <c r="F4056" s="171"/>
      <c r="G4056" s="171"/>
    </row>
    <row r="4057" spans="1:7" ht="25.5" x14ac:dyDescent="0.2">
      <c r="A4057" s="172" t="s">
        <v>8230</v>
      </c>
      <c r="B4057" s="172"/>
      <c r="C4057" s="173" t="s">
        <v>3411</v>
      </c>
      <c r="D4057" s="172" t="s">
        <v>4</v>
      </c>
      <c r="E4057" s="174">
        <v>244.09</v>
      </c>
      <c r="F4057" s="174">
        <v>31.42</v>
      </c>
      <c r="G4057" s="174">
        <v>275.51</v>
      </c>
    </row>
    <row r="4058" spans="1:7" x14ac:dyDescent="0.25">
      <c r="A4058" s="167" t="s">
        <v>8231</v>
      </c>
      <c r="B4058" s="168" t="s">
        <v>3412</v>
      </c>
      <c r="C4058" s="169"/>
      <c r="D4058" s="170"/>
      <c r="E4058" s="171"/>
      <c r="F4058" s="171"/>
      <c r="G4058" s="171"/>
    </row>
    <row r="4059" spans="1:7" ht="25.5" x14ac:dyDescent="0.2">
      <c r="A4059" s="172" t="s">
        <v>8232</v>
      </c>
      <c r="B4059" s="172"/>
      <c r="C4059" s="173" t="s">
        <v>3413</v>
      </c>
      <c r="D4059" s="172" t="s">
        <v>51</v>
      </c>
      <c r="E4059" s="174">
        <v>174.87</v>
      </c>
      <c r="F4059" s="174">
        <v>7.07</v>
      </c>
      <c r="G4059" s="174">
        <v>181.94</v>
      </c>
    </row>
    <row r="4060" spans="1:7" ht="25.5" x14ac:dyDescent="0.2">
      <c r="A4060" s="172" t="s">
        <v>8233</v>
      </c>
      <c r="B4060" s="172"/>
      <c r="C4060" s="173" t="s">
        <v>3414</v>
      </c>
      <c r="D4060" s="172" t="s">
        <v>51</v>
      </c>
      <c r="E4060" s="174">
        <v>170.67</v>
      </c>
      <c r="F4060" s="174">
        <v>7.07</v>
      </c>
      <c r="G4060" s="174">
        <v>177.74</v>
      </c>
    </row>
    <row r="4061" spans="1:7" x14ac:dyDescent="0.25">
      <c r="A4061" s="167" t="s">
        <v>8234</v>
      </c>
      <c r="B4061" s="168" t="s">
        <v>3415</v>
      </c>
      <c r="C4061" s="169"/>
      <c r="D4061" s="170"/>
      <c r="E4061" s="171"/>
      <c r="F4061" s="171"/>
      <c r="G4061" s="171"/>
    </row>
    <row r="4062" spans="1:7" ht="25.5" x14ac:dyDescent="0.2">
      <c r="A4062" s="172" t="s">
        <v>8235</v>
      </c>
      <c r="B4062" s="172"/>
      <c r="C4062" s="173" t="s">
        <v>19386</v>
      </c>
      <c r="D4062" s="172" t="s">
        <v>4</v>
      </c>
      <c r="E4062" s="174">
        <v>957.4</v>
      </c>
      <c r="F4062" s="174">
        <v>1009.16</v>
      </c>
      <c r="G4062" s="174">
        <v>1966.56</v>
      </c>
    </row>
    <row r="4063" spans="1:7" ht="25.5" x14ac:dyDescent="0.2">
      <c r="A4063" s="172" t="s">
        <v>8236</v>
      </c>
      <c r="B4063" s="172"/>
      <c r="C4063" s="173" t="s">
        <v>19387</v>
      </c>
      <c r="D4063" s="172" t="s">
        <v>4</v>
      </c>
      <c r="E4063" s="174">
        <v>1622.65</v>
      </c>
      <c r="F4063" s="174">
        <v>1567.89</v>
      </c>
      <c r="G4063" s="174">
        <v>3190.54</v>
      </c>
    </row>
    <row r="4064" spans="1:7" ht="25.5" x14ac:dyDescent="0.2">
      <c r="A4064" s="172" t="s">
        <v>8237</v>
      </c>
      <c r="B4064" s="172"/>
      <c r="C4064" s="173" t="s">
        <v>19388</v>
      </c>
      <c r="D4064" s="172" t="s">
        <v>4</v>
      </c>
      <c r="E4064" s="174">
        <v>2257.7800000000002</v>
      </c>
      <c r="F4064" s="174">
        <v>2122.5</v>
      </c>
      <c r="G4064" s="174">
        <v>4380.28</v>
      </c>
    </row>
    <row r="4065" spans="1:7" ht="12.75" x14ac:dyDescent="0.2">
      <c r="A4065" s="172" t="s">
        <v>19389</v>
      </c>
      <c r="B4065" s="172"/>
      <c r="C4065" s="173" t="s">
        <v>19390</v>
      </c>
      <c r="D4065" s="172" t="s">
        <v>4</v>
      </c>
      <c r="E4065" s="174">
        <v>750.87</v>
      </c>
      <c r="F4065" s="174">
        <v>996.25</v>
      </c>
      <c r="G4065" s="174">
        <v>1747.12</v>
      </c>
    </row>
    <row r="4066" spans="1:7" ht="25.5" x14ac:dyDescent="0.2">
      <c r="A4066" s="172" t="s">
        <v>8238</v>
      </c>
      <c r="B4066" s="172"/>
      <c r="C4066" s="173" t="s">
        <v>3416</v>
      </c>
      <c r="D4066" s="172" t="s">
        <v>4</v>
      </c>
      <c r="E4066" s="174">
        <v>259.58999999999997</v>
      </c>
      <c r="F4066" s="174">
        <v>262.54000000000002</v>
      </c>
      <c r="G4066" s="174">
        <v>522.13</v>
      </c>
    </row>
    <row r="4067" spans="1:7" ht="25.5" x14ac:dyDescent="0.2">
      <c r="A4067" s="172" t="s">
        <v>8239</v>
      </c>
      <c r="B4067" s="172"/>
      <c r="C4067" s="173" t="s">
        <v>3417</v>
      </c>
      <c r="D4067" s="172" t="s">
        <v>4</v>
      </c>
      <c r="E4067" s="174">
        <v>1880.68</v>
      </c>
      <c r="F4067" s="174">
        <v>1702.94</v>
      </c>
      <c r="G4067" s="174">
        <v>3583.62</v>
      </c>
    </row>
    <row r="4068" spans="1:7" ht="25.5" x14ac:dyDescent="0.2">
      <c r="A4068" s="172" t="s">
        <v>8240</v>
      </c>
      <c r="B4068" s="172"/>
      <c r="C4068" s="173" t="s">
        <v>3418</v>
      </c>
      <c r="D4068" s="172" t="s">
        <v>51</v>
      </c>
      <c r="E4068" s="174">
        <v>158.29</v>
      </c>
      <c r="F4068" s="174">
        <v>248.78</v>
      </c>
      <c r="G4068" s="174">
        <v>407.07</v>
      </c>
    </row>
    <row r="4069" spans="1:7" ht="12.75" x14ac:dyDescent="0.2">
      <c r="A4069" s="172" t="s">
        <v>8241</v>
      </c>
      <c r="B4069" s="172"/>
      <c r="C4069" s="173" t="s">
        <v>3419</v>
      </c>
      <c r="D4069" s="172" t="s">
        <v>4</v>
      </c>
      <c r="E4069" s="174">
        <v>1129.22</v>
      </c>
      <c r="F4069" s="174">
        <v>1578.1</v>
      </c>
      <c r="G4069" s="174">
        <v>2707.32</v>
      </c>
    </row>
    <row r="4070" spans="1:7" x14ac:dyDescent="0.25">
      <c r="A4070" s="167" t="s">
        <v>8242</v>
      </c>
      <c r="B4070" s="168" t="s">
        <v>19544</v>
      </c>
      <c r="C4070" s="169"/>
      <c r="D4070" s="170"/>
      <c r="E4070" s="171"/>
      <c r="F4070" s="171"/>
      <c r="G4070" s="171"/>
    </row>
    <row r="4071" spans="1:7" ht="25.5" x14ac:dyDescent="0.2">
      <c r="A4071" s="172" t="s">
        <v>8243</v>
      </c>
      <c r="B4071" s="172"/>
      <c r="C4071" s="173" t="s">
        <v>3420</v>
      </c>
      <c r="D4071" s="172" t="s">
        <v>4</v>
      </c>
      <c r="E4071" s="174">
        <v>2120.8000000000002</v>
      </c>
      <c r="F4071" s="174">
        <v>1974.74</v>
      </c>
      <c r="G4071" s="174">
        <v>4095.54</v>
      </c>
    </row>
    <row r="4072" spans="1:7" ht="25.5" x14ac:dyDescent="0.2">
      <c r="A4072" s="172" t="s">
        <v>8244</v>
      </c>
      <c r="B4072" s="172"/>
      <c r="C4072" s="173" t="s">
        <v>3421</v>
      </c>
      <c r="D4072" s="172" t="s">
        <v>4</v>
      </c>
      <c r="E4072" s="174">
        <v>3244.69</v>
      </c>
      <c r="F4072" s="174">
        <v>3208.63</v>
      </c>
      <c r="G4072" s="174">
        <v>6453.32</v>
      </c>
    </row>
    <row r="4073" spans="1:7" ht="25.5" x14ac:dyDescent="0.2">
      <c r="A4073" s="172" t="s">
        <v>8245</v>
      </c>
      <c r="B4073" s="172"/>
      <c r="C4073" s="173" t="s">
        <v>3422</v>
      </c>
      <c r="D4073" s="172" t="s">
        <v>4</v>
      </c>
      <c r="E4073" s="174">
        <v>4634.2</v>
      </c>
      <c r="F4073" s="174">
        <v>4236.7</v>
      </c>
      <c r="G4073" s="174">
        <v>8870.9</v>
      </c>
    </row>
    <row r="4074" spans="1:7" ht="25.5" x14ac:dyDescent="0.2">
      <c r="A4074" s="172" t="s">
        <v>8246</v>
      </c>
      <c r="B4074" s="172"/>
      <c r="C4074" s="173" t="s">
        <v>3423</v>
      </c>
      <c r="D4074" s="172" t="s">
        <v>4</v>
      </c>
      <c r="E4074" s="174">
        <v>7385.4</v>
      </c>
      <c r="F4074" s="174">
        <v>5284.59</v>
      </c>
      <c r="G4074" s="174">
        <v>12669.99</v>
      </c>
    </row>
    <row r="4075" spans="1:7" x14ac:dyDescent="0.25">
      <c r="A4075" s="167" t="s">
        <v>8247</v>
      </c>
      <c r="B4075" s="168" t="s">
        <v>3424</v>
      </c>
      <c r="C4075" s="169"/>
      <c r="D4075" s="170"/>
      <c r="E4075" s="171"/>
      <c r="F4075" s="171"/>
      <c r="G4075" s="171"/>
    </row>
    <row r="4076" spans="1:7" ht="38.25" x14ac:dyDescent="0.2">
      <c r="A4076" s="172" t="s">
        <v>8248</v>
      </c>
      <c r="B4076" s="172"/>
      <c r="C4076" s="173" t="s">
        <v>3425</v>
      </c>
      <c r="D4076" s="172" t="s">
        <v>4</v>
      </c>
      <c r="E4076" s="174">
        <v>1519.9</v>
      </c>
      <c r="F4076" s="174">
        <v>989.07</v>
      </c>
      <c r="G4076" s="174">
        <v>2508.9699999999998</v>
      </c>
    </row>
    <row r="4077" spans="1:7" ht="38.25" x14ac:dyDescent="0.2">
      <c r="A4077" s="172" t="s">
        <v>8249</v>
      </c>
      <c r="B4077" s="172"/>
      <c r="C4077" s="173" t="s">
        <v>3426</v>
      </c>
      <c r="D4077" s="172" t="s">
        <v>4</v>
      </c>
      <c r="E4077" s="174">
        <v>3910.55</v>
      </c>
      <c r="F4077" s="174">
        <v>1476.97</v>
      </c>
      <c r="G4077" s="174">
        <v>5387.52</v>
      </c>
    </row>
    <row r="4078" spans="1:7" ht="38.25" x14ac:dyDescent="0.2">
      <c r="A4078" s="172" t="s">
        <v>8250</v>
      </c>
      <c r="B4078" s="172"/>
      <c r="C4078" s="173" t="s">
        <v>3427</v>
      </c>
      <c r="D4078" s="172" t="s">
        <v>4</v>
      </c>
      <c r="E4078" s="174">
        <v>5854.82</v>
      </c>
      <c r="F4078" s="174">
        <v>2953.97</v>
      </c>
      <c r="G4078" s="174">
        <v>8808.7900000000009</v>
      </c>
    </row>
    <row r="4079" spans="1:7" ht="12.75" x14ac:dyDescent="0.2">
      <c r="A4079" s="172" t="s">
        <v>8251</v>
      </c>
      <c r="B4079" s="172"/>
      <c r="C4079" s="173" t="s">
        <v>3428</v>
      </c>
      <c r="D4079" s="172" t="s">
        <v>51</v>
      </c>
      <c r="E4079" s="174">
        <v>229.11</v>
      </c>
      <c r="F4079" s="174">
        <v>471.8</v>
      </c>
      <c r="G4079" s="174">
        <v>700.91</v>
      </c>
    </row>
    <row r="4080" spans="1:7" ht="25.5" x14ac:dyDescent="0.2">
      <c r="A4080" s="172" t="s">
        <v>8252</v>
      </c>
      <c r="B4080" s="172"/>
      <c r="C4080" s="173" t="s">
        <v>3429</v>
      </c>
      <c r="D4080" s="172" t="s">
        <v>4</v>
      </c>
      <c r="E4080" s="174">
        <v>440.56</v>
      </c>
      <c r="F4080" s="174">
        <v>339.85</v>
      </c>
      <c r="G4080" s="174">
        <v>780.41</v>
      </c>
    </row>
    <row r="4081" spans="1:7" x14ac:dyDescent="0.25">
      <c r="A4081" s="167" t="s">
        <v>8253</v>
      </c>
      <c r="B4081" s="168" t="s">
        <v>3430</v>
      </c>
      <c r="C4081" s="169"/>
      <c r="D4081" s="170"/>
      <c r="E4081" s="171"/>
      <c r="F4081" s="171"/>
      <c r="G4081" s="171"/>
    </row>
    <row r="4082" spans="1:7" ht="25.5" x14ac:dyDescent="0.2">
      <c r="A4082" s="172" t="s">
        <v>8254</v>
      </c>
      <c r="B4082" s="172"/>
      <c r="C4082" s="173" t="s">
        <v>3431</v>
      </c>
      <c r="D4082" s="172" t="s">
        <v>51</v>
      </c>
      <c r="E4082" s="174">
        <v>220.21</v>
      </c>
      <c r="F4082" s="174">
        <v>20.52</v>
      </c>
      <c r="G4082" s="174">
        <v>240.73</v>
      </c>
    </row>
    <row r="4083" spans="1:7" ht="25.5" x14ac:dyDescent="0.2">
      <c r="A4083" s="172" t="s">
        <v>8255</v>
      </c>
      <c r="B4083" s="172"/>
      <c r="C4083" s="173" t="s">
        <v>3432</v>
      </c>
      <c r="D4083" s="172" t="s">
        <v>51</v>
      </c>
      <c r="E4083" s="174">
        <v>295.02999999999997</v>
      </c>
      <c r="F4083" s="174">
        <v>30.77</v>
      </c>
      <c r="G4083" s="174">
        <v>325.8</v>
      </c>
    </row>
    <row r="4084" spans="1:7" ht="25.5" x14ac:dyDescent="0.2">
      <c r="A4084" s="172" t="s">
        <v>8256</v>
      </c>
      <c r="B4084" s="172"/>
      <c r="C4084" s="173" t="s">
        <v>3433</v>
      </c>
      <c r="D4084" s="172" t="s">
        <v>51</v>
      </c>
      <c r="E4084" s="174">
        <v>354.07</v>
      </c>
      <c r="F4084" s="174">
        <v>41.03</v>
      </c>
      <c r="G4084" s="174">
        <v>395.1</v>
      </c>
    </row>
    <row r="4085" spans="1:7" ht="25.5" x14ac:dyDescent="0.2">
      <c r="A4085" s="172" t="s">
        <v>8257</v>
      </c>
      <c r="B4085" s="172"/>
      <c r="C4085" s="173" t="s">
        <v>3434</v>
      </c>
      <c r="D4085" s="172" t="s">
        <v>51</v>
      </c>
      <c r="E4085" s="174">
        <v>595.57000000000005</v>
      </c>
      <c r="F4085" s="174">
        <v>51.29</v>
      </c>
      <c r="G4085" s="174">
        <v>646.86</v>
      </c>
    </row>
    <row r="4086" spans="1:7" ht="25.5" x14ac:dyDescent="0.2">
      <c r="A4086" s="172" t="s">
        <v>8258</v>
      </c>
      <c r="B4086" s="172"/>
      <c r="C4086" s="173" t="s">
        <v>3435</v>
      </c>
      <c r="D4086" s="172" t="s">
        <v>51</v>
      </c>
      <c r="E4086" s="174">
        <v>819.4</v>
      </c>
      <c r="F4086" s="174">
        <v>61.55</v>
      </c>
      <c r="G4086" s="174">
        <v>880.95</v>
      </c>
    </row>
    <row r="4087" spans="1:7" ht="25.5" x14ac:dyDescent="0.2">
      <c r="A4087" s="172" t="s">
        <v>8259</v>
      </c>
      <c r="B4087" s="172"/>
      <c r="C4087" s="173" t="s">
        <v>3436</v>
      </c>
      <c r="D4087" s="172" t="s">
        <v>51</v>
      </c>
      <c r="E4087" s="174">
        <v>1656.86</v>
      </c>
      <c r="F4087" s="174">
        <v>102.58</v>
      </c>
      <c r="G4087" s="174">
        <v>1759.44</v>
      </c>
    </row>
    <row r="4088" spans="1:7" x14ac:dyDescent="0.25">
      <c r="A4088" s="167" t="s">
        <v>8260</v>
      </c>
      <c r="B4088" s="168" t="s">
        <v>3437</v>
      </c>
      <c r="C4088" s="169"/>
      <c r="D4088" s="170"/>
      <c r="E4088" s="171"/>
      <c r="F4088" s="171"/>
      <c r="G4088" s="171"/>
    </row>
    <row r="4089" spans="1:7" ht="12.75" x14ac:dyDescent="0.2">
      <c r="A4089" s="172" t="s">
        <v>8261</v>
      </c>
      <c r="B4089" s="172"/>
      <c r="C4089" s="173" t="s">
        <v>3438</v>
      </c>
      <c r="D4089" s="172" t="s">
        <v>4</v>
      </c>
      <c r="E4089" s="174">
        <v>565.08000000000004</v>
      </c>
      <c r="F4089" s="174">
        <v>12.58</v>
      </c>
      <c r="G4089" s="174">
        <v>577.66</v>
      </c>
    </row>
    <row r="4090" spans="1:7" ht="25.5" x14ac:dyDescent="0.2">
      <c r="A4090" s="172" t="s">
        <v>8262</v>
      </c>
      <c r="B4090" s="172"/>
      <c r="C4090" s="173" t="s">
        <v>3841</v>
      </c>
      <c r="D4090" s="172" t="s">
        <v>4</v>
      </c>
      <c r="E4090" s="174">
        <v>216.29</v>
      </c>
      <c r="F4090" s="174">
        <v>15.71</v>
      </c>
      <c r="G4090" s="174">
        <v>232</v>
      </c>
    </row>
    <row r="4091" spans="1:7" x14ac:dyDescent="0.25">
      <c r="A4091" s="163" t="s">
        <v>3439</v>
      </c>
      <c r="B4091" s="164" t="s">
        <v>3440</v>
      </c>
      <c r="C4091" s="165"/>
      <c r="D4091" s="166"/>
      <c r="E4091" s="166"/>
      <c r="F4091" s="166"/>
      <c r="G4091" s="166"/>
    </row>
    <row r="4092" spans="1:7" x14ac:dyDescent="0.25">
      <c r="A4092" s="167" t="s">
        <v>8263</v>
      </c>
      <c r="B4092" s="168" t="s">
        <v>3441</v>
      </c>
      <c r="C4092" s="169"/>
      <c r="D4092" s="170"/>
      <c r="E4092" s="171"/>
      <c r="F4092" s="171"/>
      <c r="G4092" s="171"/>
    </row>
    <row r="4093" spans="1:7" ht="25.5" x14ac:dyDescent="0.2">
      <c r="A4093" s="172" t="s">
        <v>8264</v>
      </c>
      <c r="B4093" s="172"/>
      <c r="C4093" s="173" t="s">
        <v>3442</v>
      </c>
      <c r="D4093" s="172" t="s">
        <v>4</v>
      </c>
      <c r="E4093" s="174">
        <v>579.25</v>
      </c>
      <c r="F4093" s="174">
        <v>109.97</v>
      </c>
      <c r="G4093" s="174">
        <v>689.22</v>
      </c>
    </row>
    <row r="4094" spans="1:7" ht="25.5" x14ac:dyDescent="0.2">
      <c r="A4094" s="172" t="s">
        <v>8265</v>
      </c>
      <c r="B4094" s="172"/>
      <c r="C4094" s="173" t="s">
        <v>3443</v>
      </c>
      <c r="D4094" s="172" t="s">
        <v>4</v>
      </c>
      <c r="E4094" s="174">
        <v>217.12</v>
      </c>
      <c r="F4094" s="174">
        <v>109.97</v>
      </c>
      <c r="G4094" s="174">
        <v>327.08999999999997</v>
      </c>
    </row>
    <row r="4095" spans="1:7" ht="25.5" x14ac:dyDescent="0.2">
      <c r="A4095" s="172" t="s">
        <v>8266</v>
      </c>
      <c r="B4095" s="172"/>
      <c r="C4095" s="173" t="s">
        <v>3444</v>
      </c>
      <c r="D4095" s="172" t="s">
        <v>51</v>
      </c>
      <c r="E4095" s="174">
        <v>13.67</v>
      </c>
      <c r="F4095" s="174">
        <v>3.13</v>
      </c>
      <c r="G4095" s="174">
        <v>16.8</v>
      </c>
    </row>
    <row r="4096" spans="1:7" ht="25.5" x14ac:dyDescent="0.2">
      <c r="A4096" s="172" t="s">
        <v>8267</v>
      </c>
      <c r="B4096" s="172"/>
      <c r="C4096" s="173" t="s">
        <v>3445</v>
      </c>
      <c r="D4096" s="172" t="s">
        <v>4</v>
      </c>
      <c r="E4096" s="174">
        <v>69.86</v>
      </c>
      <c r="F4096" s="174">
        <v>8.98</v>
      </c>
      <c r="G4096" s="174">
        <v>78.84</v>
      </c>
    </row>
    <row r="4097" spans="1:7" ht="25.5" x14ac:dyDescent="0.2">
      <c r="A4097" s="172" t="s">
        <v>8268</v>
      </c>
      <c r="B4097" s="172"/>
      <c r="C4097" s="173" t="s">
        <v>3446</v>
      </c>
      <c r="D4097" s="172" t="s">
        <v>51</v>
      </c>
      <c r="E4097" s="174">
        <v>21.03</v>
      </c>
      <c r="F4097" s="174">
        <v>3.13</v>
      </c>
      <c r="G4097" s="174">
        <v>24.16</v>
      </c>
    </row>
    <row r="4098" spans="1:7" ht="25.5" x14ac:dyDescent="0.2">
      <c r="A4098" s="172" t="s">
        <v>8269</v>
      </c>
      <c r="B4098" s="172"/>
      <c r="C4098" s="173" t="s">
        <v>3447</v>
      </c>
      <c r="D4098" s="172" t="s">
        <v>4</v>
      </c>
      <c r="E4098" s="174">
        <v>144.19</v>
      </c>
      <c r="F4098" s="174">
        <v>3.13</v>
      </c>
      <c r="G4098" s="174">
        <v>147.32</v>
      </c>
    </row>
    <row r="4099" spans="1:7" ht="51" x14ac:dyDescent="0.2">
      <c r="A4099" s="172" t="s">
        <v>8270</v>
      </c>
      <c r="B4099" s="172"/>
      <c r="C4099" s="173" t="s">
        <v>3448</v>
      </c>
      <c r="D4099" s="172" t="s">
        <v>4</v>
      </c>
      <c r="E4099" s="174">
        <v>2571.59</v>
      </c>
      <c r="F4099" s="174">
        <v>171.9</v>
      </c>
      <c r="G4099" s="174">
        <v>2743.49</v>
      </c>
    </row>
    <row r="4100" spans="1:7" ht="25.5" x14ac:dyDescent="0.2">
      <c r="A4100" s="172" t="s">
        <v>8271</v>
      </c>
      <c r="B4100" s="172"/>
      <c r="C4100" s="173" t="s">
        <v>3449</v>
      </c>
      <c r="D4100" s="172" t="s">
        <v>4</v>
      </c>
      <c r="E4100" s="174">
        <v>27.86</v>
      </c>
      <c r="F4100" s="174">
        <v>3.13</v>
      </c>
      <c r="G4100" s="174">
        <v>30.99</v>
      </c>
    </row>
    <row r="4101" spans="1:7" ht="25.5" x14ac:dyDescent="0.2">
      <c r="A4101" s="172" t="s">
        <v>8272</v>
      </c>
      <c r="B4101" s="172"/>
      <c r="C4101" s="173" t="s">
        <v>3450</v>
      </c>
      <c r="D4101" s="172" t="s">
        <v>4</v>
      </c>
      <c r="E4101" s="174">
        <v>39.01</v>
      </c>
      <c r="F4101" s="174">
        <v>3.13</v>
      </c>
      <c r="G4101" s="174">
        <v>42.14</v>
      </c>
    </row>
    <row r="4102" spans="1:7" ht="25.5" x14ac:dyDescent="0.2">
      <c r="A4102" s="172" t="s">
        <v>8273</v>
      </c>
      <c r="B4102" s="172"/>
      <c r="C4102" s="173" t="s">
        <v>3451</v>
      </c>
      <c r="D4102" s="172" t="s">
        <v>4</v>
      </c>
      <c r="E4102" s="174">
        <v>1031.3800000000001</v>
      </c>
      <c r="F4102" s="174">
        <v>40.130000000000003</v>
      </c>
      <c r="G4102" s="174">
        <v>1071.51</v>
      </c>
    </row>
    <row r="4103" spans="1:7" ht="25.5" x14ac:dyDescent="0.2">
      <c r="A4103" s="172" t="s">
        <v>8274</v>
      </c>
      <c r="B4103" s="172"/>
      <c r="C4103" s="173" t="s">
        <v>3452</v>
      </c>
      <c r="D4103" s="172" t="s">
        <v>4</v>
      </c>
      <c r="E4103" s="174">
        <v>52.52</v>
      </c>
      <c r="F4103" s="174">
        <v>3.13</v>
      </c>
      <c r="G4103" s="174">
        <v>55.65</v>
      </c>
    </row>
    <row r="4104" spans="1:7" ht="25.5" x14ac:dyDescent="0.2">
      <c r="A4104" s="172" t="s">
        <v>8275</v>
      </c>
      <c r="B4104" s="172"/>
      <c r="C4104" s="173" t="s">
        <v>3453</v>
      </c>
      <c r="D4104" s="172" t="s">
        <v>4</v>
      </c>
      <c r="E4104" s="174">
        <v>34.159999999999997</v>
      </c>
      <c r="F4104" s="174">
        <v>3.13</v>
      </c>
      <c r="G4104" s="174">
        <v>37.29</v>
      </c>
    </row>
    <row r="4105" spans="1:7" ht="12.75" x14ac:dyDescent="0.2">
      <c r="A4105" s="172" t="s">
        <v>8276</v>
      </c>
      <c r="B4105" s="172"/>
      <c r="C4105" s="173" t="s">
        <v>3454</v>
      </c>
      <c r="D4105" s="172" t="s">
        <v>4</v>
      </c>
      <c r="E4105" s="174">
        <v>11.34</v>
      </c>
      <c r="F4105" s="174">
        <v>0.41</v>
      </c>
      <c r="G4105" s="174">
        <v>11.75</v>
      </c>
    </row>
    <row r="4106" spans="1:7" ht="25.5" x14ac:dyDescent="0.2">
      <c r="A4106" s="172" t="s">
        <v>8277</v>
      </c>
      <c r="B4106" s="172"/>
      <c r="C4106" s="173" t="s">
        <v>3455</v>
      </c>
      <c r="D4106" s="172" t="s">
        <v>4</v>
      </c>
      <c r="E4106" s="174">
        <v>114.07</v>
      </c>
      <c r="F4106" s="174">
        <v>3.13</v>
      </c>
      <c r="G4106" s="174">
        <v>117.2</v>
      </c>
    </row>
    <row r="4107" spans="1:7" ht="25.5" x14ac:dyDescent="0.2">
      <c r="A4107" s="172" t="s">
        <v>8278</v>
      </c>
      <c r="B4107" s="172"/>
      <c r="C4107" s="173" t="s">
        <v>3456</v>
      </c>
      <c r="D4107" s="172" t="s">
        <v>4</v>
      </c>
      <c r="E4107" s="174">
        <v>1146.67</v>
      </c>
      <c r="F4107" s="174">
        <v>163.38999999999999</v>
      </c>
      <c r="G4107" s="174">
        <v>1310.06</v>
      </c>
    </row>
    <row r="4108" spans="1:7" ht="25.5" x14ac:dyDescent="0.2">
      <c r="A4108" s="172" t="s">
        <v>8279</v>
      </c>
      <c r="B4108" s="172"/>
      <c r="C4108" s="173" t="s">
        <v>3457</v>
      </c>
      <c r="D4108" s="172" t="s">
        <v>4</v>
      </c>
      <c r="E4108" s="174">
        <v>1419.4</v>
      </c>
      <c r="F4108" s="174">
        <v>163.38999999999999</v>
      </c>
      <c r="G4108" s="174">
        <v>1582.79</v>
      </c>
    </row>
    <row r="4109" spans="1:7" ht="25.5" x14ac:dyDescent="0.2">
      <c r="A4109" s="172" t="s">
        <v>8280</v>
      </c>
      <c r="B4109" s="172"/>
      <c r="C4109" s="173" t="s">
        <v>3458</v>
      </c>
      <c r="D4109" s="172" t="s">
        <v>4</v>
      </c>
      <c r="E4109" s="174">
        <v>1458.56</v>
      </c>
      <c r="F4109" s="174">
        <v>492.25</v>
      </c>
      <c r="G4109" s="174">
        <v>1950.81</v>
      </c>
    </row>
    <row r="4110" spans="1:7" x14ac:dyDescent="0.25">
      <c r="A4110" s="167" t="s">
        <v>8281</v>
      </c>
      <c r="B4110" s="168" t="s">
        <v>19545</v>
      </c>
      <c r="C4110" s="169"/>
      <c r="D4110" s="170"/>
      <c r="E4110" s="171"/>
      <c r="F4110" s="171"/>
      <c r="G4110" s="171"/>
    </row>
    <row r="4111" spans="1:7" ht="25.5" x14ac:dyDescent="0.2">
      <c r="A4111" s="172" t="s">
        <v>8282</v>
      </c>
      <c r="B4111" s="172"/>
      <c r="C4111" s="173" t="s">
        <v>3459</v>
      </c>
      <c r="D4111" s="172" t="s">
        <v>4</v>
      </c>
      <c r="E4111" s="174">
        <v>17.440000000000001</v>
      </c>
      <c r="F4111" s="174">
        <v>10.95</v>
      </c>
      <c r="G4111" s="174">
        <v>28.39</v>
      </c>
    </row>
    <row r="4112" spans="1:7" ht="12.75" x14ac:dyDescent="0.2">
      <c r="A4112" s="172" t="s">
        <v>8283</v>
      </c>
      <c r="B4112" s="172"/>
      <c r="C4112" s="173" t="s">
        <v>3460</v>
      </c>
      <c r="D4112" s="172" t="s">
        <v>4</v>
      </c>
      <c r="E4112" s="174">
        <v>515.54</v>
      </c>
      <c r="F4112" s="174">
        <v>15.71</v>
      </c>
      <c r="G4112" s="174">
        <v>531.25</v>
      </c>
    </row>
    <row r="4113" spans="1:7" ht="25.5" x14ac:dyDescent="0.2">
      <c r="A4113" s="172" t="s">
        <v>8284</v>
      </c>
      <c r="B4113" s="172"/>
      <c r="C4113" s="173" t="s">
        <v>3461</v>
      </c>
      <c r="D4113" s="172" t="s">
        <v>4</v>
      </c>
      <c r="E4113" s="174">
        <v>19.84</v>
      </c>
      <c r="F4113" s="174">
        <v>10.95</v>
      </c>
      <c r="G4113" s="174">
        <v>30.79</v>
      </c>
    </row>
    <row r="4114" spans="1:7" ht="38.25" x14ac:dyDescent="0.2">
      <c r="A4114" s="172" t="s">
        <v>8285</v>
      </c>
      <c r="B4114" s="172"/>
      <c r="C4114" s="173" t="s">
        <v>3462</v>
      </c>
      <c r="D4114" s="172" t="s">
        <v>4</v>
      </c>
      <c r="E4114" s="174">
        <v>5381.92</v>
      </c>
      <c r="F4114" s="174">
        <v>94.26</v>
      </c>
      <c r="G4114" s="174">
        <v>5476.18</v>
      </c>
    </row>
    <row r="4115" spans="1:7" x14ac:dyDescent="0.25">
      <c r="A4115" s="167" t="s">
        <v>8286</v>
      </c>
      <c r="B4115" s="168" t="s">
        <v>3463</v>
      </c>
      <c r="C4115" s="169"/>
      <c r="D4115" s="170"/>
      <c r="E4115" s="171"/>
      <c r="F4115" s="171"/>
      <c r="G4115" s="171"/>
    </row>
    <row r="4116" spans="1:7" ht="25.5" x14ac:dyDescent="0.2">
      <c r="A4116" s="172" t="s">
        <v>8287</v>
      </c>
      <c r="B4116" s="172"/>
      <c r="C4116" s="173" t="s">
        <v>8288</v>
      </c>
      <c r="D4116" s="172" t="s">
        <v>4</v>
      </c>
      <c r="E4116" s="174">
        <v>244.93</v>
      </c>
      <c r="F4116" s="174">
        <v>29.94</v>
      </c>
      <c r="G4116" s="174">
        <v>274.87</v>
      </c>
    </row>
    <row r="4117" spans="1:7" ht="25.5" x14ac:dyDescent="0.2">
      <c r="A4117" s="172" t="s">
        <v>8289</v>
      </c>
      <c r="B4117" s="172"/>
      <c r="C4117" s="173" t="s">
        <v>8290</v>
      </c>
      <c r="D4117" s="172" t="s">
        <v>4</v>
      </c>
      <c r="E4117" s="174">
        <v>232</v>
      </c>
      <c r="F4117" s="174">
        <v>23.95</v>
      </c>
      <c r="G4117" s="174">
        <v>255.95</v>
      </c>
    </row>
    <row r="4118" spans="1:7" ht="25.5" x14ac:dyDescent="0.2">
      <c r="A4118" s="172" t="s">
        <v>8291</v>
      </c>
      <c r="B4118" s="172"/>
      <c r="C4118" s="173" t="s">
        <v>3464</v>
      </c>
      <c r="D4118" s="172" t="s">
        <v>4</v>
      </c>
      <c r="E4118" s="174">
        <v>13492.88</v>
      </c>
      <c r="F4118" s="174">
        <v>9.5</v>
      </c>
      <c r="G4118" s="174">
        <v>13502.38</v>
      </c>
    </row>
    <row r="4119" spans="1:7" ht="38.25" x14ac:dyDescent="0.2">
      <c r="A4119" s="172" t="s">
        <v>8292</v>
      </c>
      <c r="B4119" s="172"/>
      <c r="C4119" s="173" t="s">
        <v>3465</v>
      </c>
      <c r="D4119" s="172" t="s">
        <v>4</v>
      </c>
      <c r="E4119" s="174">
        <v>186.61</v>
      </c>
      <c r="F4119" s="174">
        <v>14.98</v>
      </c>
      <c r="G4119" s="174">
        <v>201.59</v>
      </c>
    </row>
    <row r="4120" spans="1:7" ht="38.25" x14ac:dyDescent="0.2">
      <c r="A4120" s="172" t="s">
        <v>8293</v>
      </c>
      <c r="B4120" s="172"/>
      <c r="C4120" s="173" t="s">
        <v>3466</v>
      </c>
      <c r="D4120" s="172" t="s">
        <v>4</v>
      </c>
      <c r="E4120" s="174">
        <v>83.3</v>
      </c>
      <c r="F4120" s="174">
        <v>14.98</v>
      </c>
      <c r="G4120" s="174">
        <v>98.28</v>
      </c>
    </row>
    <row r="4121" spans="1:7" ht="38.25" x14ac:dyDescent="0.2">
      <c r="A4121" s="172" t="s">
        <v>8294</v>
      </c>
      <c r="B4121" s="172"/>
      <c r="C4121" s="173" t="s">
        <v>3467</v>
      </c>
      <c r="D4121" s="172" t="s">
        <v>4</v>
      </c>
      <c r="E4121" s="174">
        <v>177.39</v>
      </c>
      <c r="F4121" s="174">
        <v>8.98</v>
      </c>
      <c r="G4121" s="174">
        <v>186.37</v>
      </c>
    </row>
    <row r="4122" spans="1:7" ht="25.5" x14ac:dyDescent="0.2">
      <c r="A4122" s="172" t="s">
        <v>8295</v>
      </c>
      <c r="B4122" s="172"/>
      <c r="C4122" s="173" t="s">
        <v>3468</v>
      </c>
      <c r="D4122" s="172" t="s">
        <v>4</v>
      </c>
      <c r="E4122" s="174">
        <v>42.82</v>
      </c>
      <c r="F4122" s="174">
        <v>8.98</v>
      </c>
      <c r="G4122" s="174">
        <v>51.8</v>
      </c>
    </row>
    <row r="4123" spans="1:7" ht="25.5" x14ac:dyDescent="0.2">
      <c r="A4123" s="172" t="s">
        <v>8296</v>
      </c>
      <c r="B4123" s="172"/>
      <c r="C4123" s="173" t="s">
        <v>3469</v>
      </c>
      <c r="D4123" s="172" t="s">
        <v>4</v>
      </c>
      <c r="E4123" s="174">
        <v>162.05000000000001</v>
      </c>
      <c r="F4123" s="174">
        <v>8.98</v>
      </c>
      <c r="G4123" s="174">
        <v>171.03</v>
      </c>
    </row>
    <row r="4124" spans="1:7" ht="25.5" x14ac:dyDescent="0.2">
      <c r="A4124" s="172" t="s">
        <v>19391</v>
      </c>
      <c r="B4124" s="172"/>
      <c r="C4124" s="173" t="s">
        <v>19392</v>
      </c>
      <c r="D4124" s="172" t="s">
        <v>4</v>
      </c>
      <c r="E4124" s="174">
        <v>370.94</v>
      </c>
      <c r="F4124" s="174">
        <v>8.98</v>
      </c>
      <c r="G4124" s="174">
        <v>379.92</v>
      </c>
    </row>
    <row r="4125" spans="1:7" ht="12.75" x14ac:dyDescent="0.2">
      <c r="A4125" s="172" t="s">
        <v>8297</v>
      </c>
      <c r="B4125" s="172"/>
      <c r="C4125" s="173" t="s">
        <v>3470</v>
      </c>
      <c r="D4125" s="172" t="s">
        <v>4</v>
      </c>
      <c r="E4125" s="174">
        <v>218.43</v>
      </c>
      <c r="F4125" s="174">
        <v>8.98</v>
      </c>
      <c r="G4125" s="174">
        <v>227.41</v>
      </c>
    </row>
    <row r="4126" spans="1:7" ht="38.25" x14ac:dyDescent="0.2">
      <c r="A4126" s="172" t="s">
        <v>8298</v>
      </c>
      <c r="B4126" s="172"/>
      <c r="C4126" s="173" t="s">
        <v>3471</v>
      </c>
      <c r="D4126" s="172" t="s">
        <v>4</v>
      </c>
      <c r="E4126" s="174">
        <v>105.77</v>
      </c>
      <c r="F4126" s="174">
        <v>14.98</v>
      </c>
      <c r="G4126" s="174">
        <v>120.75</v>
      </c>
    </row>
    <row r="4127" spans="1:7" ht="25.5" x14ac:dyDescent="0.2">
      <c r="A4127" s="172" t="s">
        <v>8299</v>
      </c>
      <c r="B4127" s="172"/>
      <c r="C4127" s="173" t="s">
        <v>3472</v>
      </c>
      <c r="D4127" s="172" t="s">
        <v>4</v>
      </c>
      <c r="E4127" s="174">
        <v>551.05999999999995</v>
      </c>
      <c r="F4127" s="174">
        <v>9.5</v>
      </c>
      <c r="G4127" s="174">
        <v>560.55999999999995</v>
      </c>
    </row>
    <row r="4128" spans="1:7" ht="38.25" x14ac:dyDescent="0.2">
      <c r="A4128" s="172" t="s">
        <v>8300</v>
      </c>
      <c r="B4128" s="172"/>
      <c r="C4128" s="173" t="s">
        <v>3473</v>
      </c>
      <c r="D4128" s="172" t="s">
        <v>4</v>
      </c>
      <c r="E4128" s="174">
        <v>194.27</v>
      </c>
      <c r="F4128" s="174">
        <v>9.5</v>
      </c>
      <c r="G4128" s="174">
        <v>203.77</v>
      </c>
    </row>
    <row r="4129" spans="1:7" ht="38.25" x14ac:dyDescent="0.2">
      <c r="A4129" s="172" t="s">
        <v>8301</v>
      </c>
      <c r="B4129" s="172"/>
      <c r="C4129" s="173" t="s">
        <v>3474</v>
      </c>
      <c r="D4129" s="172" t="s">
        <v>4</v>
      </c>
      <c r="E4129" s="174">
        <v>572.41999999999996</v>
      </c>
      <c r="F4129" s="174">
        <v>9.5</v>
      </c>
      <c r="G4129" s="174">
        <v>581.91999999999996</v>
      </c>
    </row>
    <row r="4130" spans="1:7" ht="12.75" x14ac:dyDescent="0.2">
      <c r="A4130" s="172" t="s">
        <v>8302</v>
      </c>
      <c r="B4130" s="172"/>
      <c r="C4130" s="173" t="s">
        <v>3475</v>
      </c>
      <c r="D4130" s="172" t="s">
        <v>4</v>
      </c>
      <c r="E4130" s="174">
        <v>41.85</v>
      </c>
      <c r="F4130" s="174">
        <v>8.98</v>
      </c>
      <c r="G4130" s="174">
        <v>50.83</v>
      </c>
    </row>
    <row r="4131" spans="1:7" ht="38.25" x14ac:dyDescent="0.2">
      <c r="A4131" s="172" t="s">
        <v>8303</v>
      </c>
      <c r="B4131" s="172"/>
      <c r="C4131" s="173" t="s">
        <v>3476</v>
      </c>
      <c r="D4131" s="172" t="s">
        <v>4</v>
      </c>
      <c r="E4131" s="174">
        <v>457.75</v>
      </c>
      <c r="F4131" s="174">
        <v>9.5</v>
      </c>
      <c r="G4131" s="174">
        <v>467.25</v>
      </c>
    </row>
    <row r="4132" spans="1:7" ht="12.75" x14ac:dyDescent="0.2">
      <c r="A4132" s="172" t="s">
        <v>8304</v>
      </c>
      <c r="B4132" s="172"/>
      <c r="C4132" s="173" t="s">
        <v>3477</v>
      </c>
      <c r="D4132" s="172" t="s">
        <v>4</v>
      </c>
      <c r="E4132" s="174">
        <v>82.72</v>
      </c>
      <c r="F4132" s="174">
        <v>32.93</v>
      </c>
      <c r="G4132" s="174">
        <v>115.65</v>
      </c>
    </row>
    <row r="4133" spans="1:7" ht="12.75" x14ac:dyDescent="0.2">
      <c r="A4133" s="172" t="s">
        <v>8305</v>
      </c>
      <c r="B4133" s="172"/>
      <c r="C4133" s="173" t="s">
        <v>3478</v>
      </c>
      <c r="D4133" s="172" t="s">
        <v>4</v>
      </c>
      <c r="E4133" s="174">
        <v>118.12</v>
      </c>
      <c r="F4133" s="174">
        <v>29.94</v>
      </c>
      <c r="G4133" s="174">
        <v>148.06</v>
      </c>
    </row>
    <row r="4134" spans="1:7" ht="25.5" x14ac:dyDescent="0.2">
      <c r="A4134" s="172" t="s">
        <v>8306</v>
      </c>
      <c r="B4134" s="172"/>
      <c r="C4134" s="173" t="s">
        <v>3479</v>
      </c>
      <c r="D4134" s="172" t="s">
        <v>4</v>
      </c>
      <c r="E4134" s="174">
        <v>1263.49</v>
      </c>
      <c r="F4134" s="174">
        <v>8.98</v>
      </c>
      <c r="G4134" s="174">
        <v>1272.47</v>
      </c>
    </row>
    <row r="4135" spans="1:7" ht="12.75" x14ac:dyDescent="0.2">
      <c r="A4135" s="172" t="s">
        <v>8307</v>
      </c>
      <c r="B4135" s="172"/>
      <c r="C4135" s="173" t="s">
        <v>3480</v>
      </c>
      <c r="D4135" s="172" t="s">
        <v>4</v>
      </c>
      <c r="E4135" s="174">
        <v>116.93</v>
      </c>
      <c r="F4135" s="174">
        <v>8.98</v>
      </c>
      <c r="G4135" s="174">
        <v>125.91</v>
      </c>
    </row>
    <row r="4136" spans="1:7" ht="25.5" x14ac:dyDescent="0.2">
      <c r="A4136" s="172" t="s">
        <v>8308</v>
      </c>
      <c r="B4136" s="172"/>
      <c r="C4136" s="173" t="s">
        <v>3481</v>
      </c>
      <c r="D4136" s="172" t="s">
        <v>4</v>
      </c>
      <c r="E4136" s="174">
        <v>253.75</v>
      </c>
      <c r="F4136" s="174">
        <v>14.98</v>
      </c>
      <c r="G4136" s="174">
        <v>268.73</v>
      </c>
    </row>
    <row r="4137" spans="1:7" ht="12.75" x14ac:dyDescent="0.2">
      <c r="A4137" s="172" t="s">
        <v>8309</v>
      </c>
      <c r="B4137" s="172"/>
      <c r="C4137" s="173" t="s">
        <v>3482</v>
      </c>
      <c r="D4137" s="172" t="s">
        <v>4</v>
      </c>
      <c r="E4137" s="174">
        <v>174.02</v>
      </c>
      <c r="F4137" s="174">
        <v>8.98</v>
      </c>
      <c r="G4137" s="174">
        <v>183</v>
      </c>
    </row>
    <row r="4138" spans="1:7" x14ac:dyDescent="0.25">
      <c r="A4138" s="167" t="s">
        <v>8310</v>
      </c>
      <c r="B4138" s="168" t="s">
        <v>3483</v>
      </c>
      <c r="C4138" s="169"/>
      <c r="D4138" s="170"/>
      <c r="E4138" s="171"/>
      <c r="F4138" s="171"/>
      <c r="G4138" s="171"/>
    </row>
    <row r="4139" spans="1:7" ht="25.5" x14ac:dyDescent="0.2">
      <c r="A4139" s="172" t="s">
        <v>8311</v>
      </c>
      <c r="B4139" s="172"/>
      <c r="C4139" s="173" t="s">
        <v>3484</v>
      </c>
      <c r="D4139" s="172" t="s">
        <v>4</v>
      </c>
      <c r="E4139" s="174">
        <v>775.94</v>
      </c>
      <c r="F4139" s="174">
        <v>13.33</v>
      </c>
      <c r="G4139" s="174">
        <v>789.27</v>
      </c>
    </row>
    <row r="4140" spans="1:7" ht="25.5" x14ac:dyDescent="0.2">
      <c r="A4140" s="172" t="s">
        <v>8312</v>
      </c>
      <c r="B4140" s="172"/>
      <c r="C4140" s="173" t="s">
        <v>3486</v>
      </c>
      <c r="D4140" s="172" t="s">
        <v>4</v>
      </c>
      <c r="E4140" s="174">
        <v>3477.08</v>
      </c>
      <c r="F4140" s="174">
        <v>13.33</v>
      </c>
      <c r="G4140" s="174">
        <v>3490.41</v>
      </c>
    </row>
    <row r="4141" spans="1:7" ht="25.5" x14ac:dyDescent="0.2">
      <c r="A4141" s="172" t="s">
        <v>8313</v>
      </c>
      <c r="B4141" s="172"/>
      <c r="C4141" s="173" t="s">
        <v>3485</v>
      </c>
      <c r="D4141" s="172" t="s">
        <v>4</v>
      </c>
      <c r="E4141" s="174">
        <v>97.21</v>
      </c>
      <c r="F4141" s="174">
        <v>13.33</v>
      </c>
      <c r="G4141" s="174">
        <v>110.54</v>
      </c>
    </row>
    <row r="4142" spans="1:7" ht="25.5" x14ac:dyDescent="0.2">
      <c r="A4142" s="172" t="s">
        <v>8314</v>
      </c>
      <c r="B4142" s="172"/>
      <c r="C4142" s="173" t="s">
        <v>3487</v>
      </c>
      <c r="D4142" s="172" t="s">
        <v>4</v>
      </c>
      <c r="E4142" s="174">
        <v>134.02000000000001</v>
      </c>
      <c r="F4142" s="174">
        <v>13.33</v>
      </c>
      <c r="G4142" s="174">
        <v>147.35</v>
      </c>
    </row>
    <row r="4143" spans="1:7" ht="25.5" x14ac:dyDescent="0.2">
      <c r="A4143" s="172" t="s">
        <v>8315</v>
      </c>
      <c r="B4143" s="172"/>
      <c r="C4143" s="173" t="s">
        <v>3488</v>
      </c>
      <c r="D4143" s="172" t="s">
        <v>4</v>
      </c>
      <c r="E4143" s="174">
        <v>159.97999999999999</v>
      </c>
      <c r="F4143" s="174">
        <v>13.33</v>
      </c>
      <c r="G4143" s="174">
        <v>173.31</v>
      </c>
    </row>
    <row r="4144" spans="1:7" ht="25.5" x14ac:dyDescent="0.2">
      <c r="A4144" s="172" t="s">
        <v>8316</v>
      </c>
      <c r="B4144" s="172"/>
      <c r="C4144" s="173" t="s">
        <v>3489</v>
      </c>
      <c r="D4144" s="172" t="s">
        <v>4</v>
      </c>
      <c r="E4144" s="174">
        <v>673.43</v>
      </c>
      <c r="F4144" s="174">
        <v>0</v>
      </c>
      <c r="G4144" s="174">
        <v>673.43</v>
      </c>
    </row>
    <row r="4145" spans="1:7" ht="25.5" x14ac:dyDescent="0.2">
      <c r="A4145" s="172" t="s">
        <v>8317</v>
      </c>
      <c r="B4145" s="172"/>
      <c r="C4145" s="173" t="s">
        <v>3490</v>
      </c>
      <c r="D4145" s="172" t="s">
        <v>4</v>
      </c>
      <c r="E4145" s="174">
        <v>96.87</v>
      </c>
      <c r="F4145" s="174">
        <v>13.33</v>
      </c>
      <c r="G4145" s="174">
        <v>110.2</v>
      </c>
    </row>
    <row r="4146" spans="1:7" ht="25.5" x14ac:dyDescent="0.2">
      <c r="A4146" s="172" t="s">
        <v>8318</v>
      </c>
      <c r="B4146" s="172"/>
      <c r="C4146" s="173" t="s">
        <v>3491</v>
      </c>
      <c r="D4146" s="172" t="s">
        <v>4</v>
      </c>
      <c r="E4146" s="174">
        <v>130.16999999999999</v>
      </c>
      <c r="F4146" s="174">
        <v>13.33</v>
      </c>
      <c r="G4146" s="174">
        <v>143.5</v>
      </c>
    </row>
    <row r="4147" spans="1:7" ht="25.5" x14ac:dyDescent="0.2">
      <c r="A4147" s="172" t="s">
        <v>8319</v>
      </c>
      <c r="B4147" s="172"/>
      <c r="C4147" s="173" t="s">
        <v>3492</v>
      </c>
      <c r="D4147" s="172" t="s">
        <v>4</v>
      </c>
      <c r="E4147" s="174">
        <v>146.94</v>
      </c>
      <c r="F4147" s="174">
        <v>13.33</v>
      </c>
      <c r="G4147" s="174">
        <v>160.27000000000001</v>
      </c>
    </row>
    <row r="4148" spans="1:7" ht="25.5" x14ac:dyDescent="0.2">
      <c r="A4148" s="172" t="s">
        <v>8320</v>
      </c>
      <c r="B4148" s="172"/>
      <c r="C4148" s="173" t="s">
        <v>3493</v>
      </c>
      <c r="D4148" s="172" t="s">
        <v>4</v>
      </c>
      <c r="E4148" s="174">
        <v>335.53</v>
      </c>
      <c r="F4148" s="174">
        <v>13.33</v>
      </c>
      <c r="G4148" s="174">
        <v>348.86</v>
      </c>
    </row>
    <row r="4149" spans="1:7" ht="12.75" x14ac:dyDescent="0.2">
      <c r="A4149" s="172" t="s">
        <v>8321</v>
      </c>
      <c r="B4149" s="172"/>
      <c r="C4149" s="173" t="s">
        <v>3494</v>
      </c>
      <c r="D4149" s="172" t="s">
        <v>4</v>
      </c>
      <c r="E4149" s="174">
        <v>101.96</v>
      </c>
      <c r="F4149" s="174">
        <v>1.27</v>
      </c>
      <c r="G4149" s="174">
        <v>103.23</v>
      </c>
    </row>
    <row r="4150" spans="1:7" ht="12.75" x14ac:dyDescent="0.2">
      <c r="A4150" s="172" t="s">
        <v>8322</v>
      </c>
      <c r="B4150" s="172"/>
      <c r="C4150" s="173" t="s">
        <v>4138</v>
      </c>
      <c r="D4150" s="172" t="s">
        <v>4</v>
      </c>
      <c r="E4150" s="174">
        <v>240.39</v>
      </c>
      <c r="F4150" s="174">
        <v>1.27</v>
      </c>
      <c r="G4150" s="174">
        <v>241.66</v>
      </c>
    </row>
    <row r="4151" spans="1:7" x14ac:dyDescent="0.25">
      <c r="A4151" s="167" t="s">
        <v>8323</v>
      </c>
      <c r="B4151" s="168" t="s">
        <v>3495</v>
      </c>
      <c r="C4151" s="169"/>
      <c r="D4151" s="170"/>
      <c r="E4151" s="171"/>
      <c r="F4151" s="171"/>
      <c r="G4151" s="171"/>
    </row>
    <row r="4152" spans="1:7" ht="12.75" x14ac:dyDescent="0.2">
      <c r="A4152" s="172" t="s">
        <v>8324</v>
      </c>
      <c r="B4152" s="172"/>
      <c r="C4152" s="173" t="s">
        <v>3496</v>
      </c>
      <c r="D4152" s="172" t="s">
        <v>390</v>
      </c>
      <c r="E4152" s="174">
        <v>2.75</v>
      </c>
      <c r="F4152" s="174">
        <v>0</v>
      </c>
      <c r="G4152" s="174">
        <v>2.75</v>
      </c>
    </row>
    <row r="4153" spans="1:7" ht="12.75" x14ac:dyDescent="0.2">
      <c r="A4153" s="172" t="s">
        <v>8325</v>
      </c>
      <c r="B4153" s="172"/>
      <c r="C4153" s="173" t="s">
        <v>3497</v>
      </c>
      <c r="D4153" s="172" t="s">
        <v>259</v>
      </c>
      <c r="E4153" s="174">
        <v>10.38</v>
      </c>
      <c r="F4153" s="174">
        <v>0</v>
      </c>
      <c r="G4153" s="174">
        <v>10.38</v>
      </c>
    </row>
    <row r="4154" spans="1:7" ht="12.75" x14ac:dyDescent="0.2">
      <c r="A4154" s="172" t="s">
        <v>8326</v>
      </c>
      <c r="B4154" s="172"/>
      <c r="C4154" s="173" t="s">
        <v>3498</v>
      </c>
      <c r="D4154" s="172" t="s">
        <v>259</v>
      </c>
      <c r="E4154" s="174">
        <v>9.1199999999999992</v>
      </c>
      <c r="F4154" s="174">
        <v>0</v>
      </c>
      <c r="G4154" s="174">
        <v>9.1199999999999992</v>
      </c>
    </row>
    <row r="4155" spans="1:7" ht="38.25" x14ac:dyDescent="0.2">
      <c r="A4155" s="172" t="s">
        <v>8327</v>
      </c>
      <c r="B4155" s="172"/>
      <c r="C4155" s="173" t="s">
        <v>3499</v>
      </c>
      <c r="D4155" s="172" t="s">
        <v>4</v>
      </c>
      <c r="E4155" s="174">
        <v>26.99</v>
      </c>
      <c r="F4155" s="174">
        <v>0</v>
      </c>
      <c r="G4155" s="174">
        <v>26.99</v>
      </c>
    </row>
    <row r="4156" spans="1:7" ht="38.25" x14ac:dyDescent="0.2">
      <c r="A4156" s="172" t="s">
        <v>8328</v>
      </c>
      <c r="B4156" s="172"/>
      <c r="C4156" s="173" t="s">
        <v>3500</v>
      </c>
      <c r="D4156" s="172" t="s">
        <v>4</v>
      </c>
      <c r="E4156" s="174">
        <v>18.09</v>
      </c>
      <c r="F4156" s="174">
        <v>0</v>
      </c>
      <c r="G4156" s="174">
        <v>18.09</v>
      </c>
    </row>
    <row r="4157" spans="1:7" ht="12.75" x14ac:dyDescent="0.2">
      <c r="A4157" s="172" t="s">
        <v>8329</v>
      </c>
      <c r="B4157" s="172"/>
      <c r="C4157" s="173" t="s">
        <v>3501</v>
      </c>
      <c r="D4157" s="172" t="s">
        <v>4</v>
      </c>
      <c r="E4157" s="174">
        <v>0.05</v>
      </c>
      <c r="F4157" s="174">
        <v>10.95</v>
      </c>
      <c r="G4157" s="174">
        <v>11</v>
      </c>
    </row>
    <row r="4158" spans="1:7" x14ac:dyDescent="0.25">
      <c r="A4158" s="163" t="s">
        <v>3502</v>
      </c>
      <c r="B4158" s="164" t="s">
        <v>3503</v>
      </c>
      <c r="C4158" s="165"/>
      <c r="D4158" s="166"/>
      <c r="E4158" s="166"/>
      <c r="F4158" s="166"/>
      <c r="G4158" s="166"/>
    </row>
    <row r="4159" spans="1:7" x14ac:dyDescent="0.25">
      <c r="A4159" s="167" t="s">
        <v>8330</v>
      </c>
      <c r="B4159" s="168" t="s">
        <v>3504</v>
      </c>
      <c r="C4159" s="169"/>
      <c r="D4159" s="170"/>
      <c r="E4159" s="171"/>
      <c r="F4159" s="171"/>
      <c r="G4159" s="171"/>
    </row>
    <row r="4160" spans="1:7" ht="25.5" x14ac:dyDescent="0.2">
      <c r="A4160" s="172" t="s">
        <v>8331</v>
      </c>
      <c r="B4160" s="172"/>
      <c r="C4160" s="173" t="s">
        <v>3505</v>
      </c>
      <c r="D4160" s="172" t="s">
        <v>24</v>
      </c>
      <c r="E4160" s="174">
        <v>1.82</v>
      </c>
      <c r="F4160" s="174">
        <v>0.1</v>
      </c>
      <c r="G4160" s="174">
        <v>1.92</v>
      </c>
    </row>
    <row r="4161" spans="1:7" ht="38.25" x14ac:dyDescent="0.2">
      <c r="A4161" s="172" t="s">
        <v>8332</v>
      </c>
      <c r="B4161" s="172"/>
      <c r="C4161" s="173" t="s">
        <v>3506</v>
      </c>
      <c r="D4161" s="172" t="s">
        <v>24</v>
      </c>
      <c r="E4161" s="174">
        <v>14.32</v>
      </c>
      <c r="F4161" s="174">
        <v>0.2</v>
      </c>
      <c r="G4161" s="174">
        <v>14.52</v>
      </c>
    </row>
    <row r="4162" spans="1:7" ht="12.75" x14ac:dyDescent="0.2">
      <c r="A4162" s="172" t="s">
        <v>8333</v>
      </c>
      <c r="B4162" s="172"/>
      <c r="C4162" s="173" t="s">
        <v>3507</v>
      </c>
      <c r="D4162" s="172" t="s">
        <v>126</v>
      </c>
      <c r="E4162" s="174">
        <v>10.88</v>
      </c>
      <c r="F4162" s="174">
        <v>0.41</v>
      </c>
      <c r="G4162" s="174">
        <v>11.29</v>
      </c>
    </row>
    <row r="4163" spans="1:7" ht="12.75" x14ac:dyDescent="0.2">
      <c r="A4163" s="172" t="s">
        <v>8334</v>
      </c>
      <c r="B4163" s="172"/>
      <c r="C4163" s="173" t="s">
        <v>3508</v>
      </c>
      <c r="D4163" s="172" t="s">
        <v>126</v>
      </c>
      <c r="E4163" s="174">
        <v>161.02000000000001</v>
      </c>
      <c r="F4163" s="174">
        <v>19.170000000000002</v>
      </c>
      <c r="G4163" s="174">
        <v>180.19</v>
      </c>
    </row>
    <row r="4164" spans="1:7" ht="12.75" x14ac:dyDescent="0.2">
      <c r="A4164" s="172" t="s">
        <v>8335</v>
      </c>
      <c r="B4164" s="172"/>
      <c r="C4164" s="173" t="s">
        <v>3509</v>
      </c>
      <c r="D4164" s="172" t="s">
        <v>126</v>
      </c>
      <c r="E4164" s="174">
        <v>126.5</v>
      </c>
      <c r="F4164" s="174">
        <v>12.78</v>
      </c>
      <c r="G4164" s="174">
        <v>139.28</v>
      </c>
    </row>
    <row r="4165" spans="1:7" ht="12.75" x14ac:dyDescent="0.2">
      <c r="A4165" s="172" t="s">
        <v>8336</v>
      </c>
      <c r="B4165" s="172"/>
      <c r="C4165" s="173" t="s">
        <v>3510</v>
      </c>
      <c r="D4165" s="172" t="s">
        <v>126</v>
      </c>
      <c r="E4165" s="174">
        <v>110.9</v>
      </c>
      <c r="F4165" s="174">
        <v>1.97</v>
      </c>
      <c r="G4165" s="174">
        <v>112.87</v>
      </c>
    </row>
    <row r="4166" spans="1:7" ht="12.75" x14ac:dyDescent="0.2">
      <c r="A4166" s="172" t="s">
        <v>8337</v>
      </c>
      <c r="B4166" s="172"/>
      <c r="C4166" s="173" t="s">
        <v>3511</v>
      </c>
      <c r="D4166" s="172" t="s">
        <v>126</v>
      </c>
      <c r="E4166" s="174">
        <v>441.55</v>
      </c>
      <c r="F4166" s="174">
        <v>9.59</v>
      </c>
      <c r="G4166" s="174">
        <v>451.14</v>
      </c>
    </row>
    <row r="4167" spans="1:7" ht="25.5" x14ac:dyDescent="0.2">
      <c r="A4167" s="172" t="s">
        <v>8338</v>
      </c>
      <c r="B4167" s="172"/>
      <c r="C4167" s="173" t="s">
        <v>4139</v>
      </c>
      <c r="D4167" s="172" t="s">
        <v>126</v>
      </c>
      <c r="E4167" s="174">
        <v>178.04</v>
      </c>
      <c r="F4167" s="174">
        <v>0</v>
      </c>
      <c r="G4167" s="174">
        <v>178.04</v>
      </c>
    </row>
    <row r="4168" spans="1:7" ht="25.5" x14ac:dyDescent="0.2">
      <c r="A4168" s="172" t="s">
        <v>8339</v>
      </c>
      <c r="B4168" s="172"/>
      <c r="C4168" s="173" t="s">
        <v>3512</v>
      </c>
      <c r="D4168" s="172" t="s">
        <v>24</v>
      </c>
      <c r="E4168" s="174">
        <v>11.97</v>
      </c>
      <c r="F4168" s="174">
        <v>0.28000000000000003</v>
      </c>
      <c r="G4168" s="174">
        <v>12.25</v>
      </c>
    </row>
    <row r="4169" spans="1:7" ht="12.75" x14ac:dyDescent="0.2">
      <c r="A4169" s="172" t="s">
        <v>8340</v>
      </c>
      <c r="B4169" s="172"/>
      <c r="C4169" s="173" t="s">
        <v>3513</v>
      </c>
      <c r="D4169" s="172" t="s">
        <v>24</v>
      </c>
      <c r="E4169" s="174">
        <v>0</v>
      </c>
      <c r="F4169" s="174">
        <v>0.51</v>
      </c>
      <c r="G4169" s="174">
        <v>0.51</v>
      </c>
    </row>
    <row r="4170" spans="1:7" x14ac:dyDescent="0.25">
      <c r="A4170" s="167" t="s">
        <v>8341</v>
      </c>
      <c r="B4170" s="168" t="s">
        <v>3514</v>
      </c>
      <c r="C4170" s="169"/>
      <c r="D4170" s="170"/>
      <c r="E4170" s="171"/>
      <c r="F4170" s="171"/>
      <c r="G4170" s="171"/>
    </row>
    <row r="4171" spans="1:7" ht="25.5" x14ac:dyDescent="0.2">
      <c r="A4171" s="172" t="s">
        <v>8342</v>
      </c>
      <c r="B4171" s="172"/>
      <c r="C4171" s="173" t="s">
        <v>3515</v>
      </c>
      <c r="D4171" s="172" t="s">
        <v>126</v>
      </c>
      <c r="E4171" s="174">
        <v>61.77</v>
      </c>
      <c r="F4171" s="174">
        <v>8.18</v>
      </c>
      <c r="G4171" s="174">
        <v>69.95</v>
      </c>
    </row>
    <row r="4172" spans="1:7" x14ac:dyDescent="0.25">
      <c r="A4172" s="167" t="s">
        <v>8343</v>
      </c>
      <c r="B4172" s="168" t="s">
        <v>3516</v>
      </c>
      <c r="C4172" s="169"/>
      <c r="D4172" s="170"/>
      <c r="E4172" s="171"/>
      <c r="F4172" s="171"/>
      <c r="G4172" s="171"/>
    </row>
    <row r="4173" spans="1:7" ht="12.75" x14ac:dyDescent="0.2">
      <c r="A4173" s="172" t="s">
        <v>8344</v>
      </c>
      <c r="B4173" s="172"/>
      <c r="C4173" s="173" t="s">
        <v>4140</v>
      </c>
      <c r="D4173" s="172" t="s">
        <v>126</v>
      </c>
      <c r="E4173" s="174">
        <v>732.44</v>
      </c>
      <c r="F4173" s="174">
        <v>10.65</v>
      </c>
      <c r="G4173" s="174">
        <v>743.09</v>
      </c>
    </row>
    <row r="4174" spans="1:7" ht="25.5" x14ac:dyDescent="0.2">
      <c r="A4174" s="172" t="s">
        <v>8345</v>
      </c>
      <c r="B4174" s="172"/>
      <c r="C4174" s="173" t="s">
        <v>4141</v>
      </c>
      <c r="D4174" s="172" t="s">
        <v>126</v>
      </c>
      <c r="E4174" s="174">
        <v>762.63</v>
      </c>
      <c r="F4174" s="174">
        <v>10.65</v>
      </c>
      <c r="G4174" s="174">
        <v>773.28</v>
      </c>
    </row>
    <row r="4175" spans="1:7" ht="25.5" x14ac:dyDescent="0.2">
      <c r="A4175" s="172" t="s">
        <v>8346</v>
      </c>
      <c r="B4175" s="172"/>
      <c r="C4175" s="173" t="s">
        <v>4142</v>
      </c>
      <c r="D4175" s="172" t="s">
        <v>126</v>
      </c>
      <c r="E4175" s="174">
        <v>703.91</v>
      </c>
      <c r="F4175" s="174">
        <v>10.65</v>
      </c>
      <c r="G4175" s="174">
        <v>714.56</v>
      </c>
    </row>
    <row r="4176" spans="1:7" ht="12.75" x14ac:dyDescent="0.2">
      <c r="A4176" s="172" t="s">
        <v>8347</v>
      </c>
      <c r="B4176" s="172"/>
      <c r="C4176" s="173" t="s">
        <v>3517</v>
      </c>
      <c r="D4176" s="172" t="s">
        <v>24</v>
      </c>
      <c r="E4176" s="174">
        <v>3.39</v>
      </c>
      <c r="F4176" s="174">
        <v>0.06</v>
      </c>
      <c r="G4176" s="174">
        <v>3.45</v>
      </c>
    </row>
    <row r="4177" spans="1:7" ht="12.75" x14ac:dyDescent="0.2">
      <c r="A4177" s="172" t="s">
        <v>8348</v>
      </c>
      <c r="B4177" s="172"/>
      <c r="C4177" s="173" t="s">
        <v>3518</v>
      </c>
      <c r="D4177" s="172" t="s">
        <v>24</v>
      </c>
      <c r="E4177" s="174">
        <v>7.24</v>
      </c>
      <c r="F4177" s="174">
        <v>0.08</v>
      </c>
      <c r="G4177" s="174">
        <v>7.32</v>
      </c>
    </row>
    <row r="4178" spans="1:7" ht="12.75" x14ac:dyDescent="0.2">
      <c r="A4178" s="172" t="s">
        <v>8349</v>
      </c>
      <c r="B4178" s="172"/>
      <c r="C4178" s="173" t="s">
        <v>3519</v>
      </c>
      <c r="D4178" s="172" t="s">
        <v>126</v>
      </c>
      <c r="E4178" s="174">
        <v>580.71</v>
      </c>
      <c r="F4178" s="174">
        <v>10.65</v>
      </c>
      <c r="G4178" s="174">
        <v>591.36</v>
      </c>
    </row>
    <row r="4179" spans="1:7" ht="12.75" x14ac:dyDescent="0.2">
      <c r="A4179" s="172" t="s">
        <v>8350</v>
      </c>
      <c r="B4179" s="172"/>
      <c r="C4179" s="173" t="s">
        <v>3520</v>
      </c>
      <c r="D4179" s="172" t="s">
        <v>126</v>
      </c>
      <c r="E4179" s="174">
        <v>519.87</v>
      </c>
      <c r="F4179" s="174">
        <v>25.56</v>
      </c>
      <c r="G4179" s="174">
        <v>545.42999999999995</v>
      </c>
    </row>
    <row r="4180" spans="1:7" x14ac:dyDescent="0.25">
      <c r="A4180" s="167" t="s">
        <v>8351</v>
      </c>
      <c r="B4180" s="168" t="s">
        <v>3521</v>
      </c>
      <c r="C4180" s="169"/>
      <c r="D4180" s="170"/>
      <c r="E4180" s="171"/>
      <c r="F4180" s="171"/>
      <c r="G4180" s="171"/>
    </row>
    <row r="4181" spans="1:7" ht="12.75" x14ac:dyDescent="0.2">
      <c r="A4181" s="172" t="s">
        <v>8352</v>
      </c>
      <c r="B4181" s="172"/>
      <c r="C4181" s="173" t="s">
        <v>3522</v>
      </c>
      <c r="D4181" s="172" t="s">
        <v>24</v>
      </c>
      <c r="E4181" s="174">
        <v>161.4</v>
      </c>
      <c r="F4181" s="174">
        <v>16.3</v>
      </c>
      <c r="G4181" s="174">
        <v>177.7</v>
      </c>
    </row>
    <row r="4182" spans="1:7" ht="12.75" x14ac:dyDescent="0.2">
      <c r="A4182" s="172" t="s">
        <v>8353</v>
      </c>
      <c r="B4182" s="172"/>
      <c r="C4182" s="173" t="s">
        <v>3523</v>
      </c>
      <c r="D4182" s="172" t="s">
        <v>24</v>
      </c>
      <c r="E4182" s="174">
        <v>8.19</v>
      </c>
      <c r="F4182" s="174">
        <v>1.27</v>
      </c>
      <c r="G4182" s="174">
        <v>9.4600000000000009</v>
      </c>
    </row>
    <row r="4183" spans="1:7" ht="25.5" x14ac:dyDescent="0.2">
      <c r="A4183" s="172" t="s">
        <v>8354</v>
      </c>
      <c r="B4183" s="172"/>
      <c r="C4183" s="173" t="s">
        <v>3524</v>
      </c>
      <c r="D4183" s="172" t="s">
        <v>24</v>
      </c>
      <c r="E4183" s="174">
        <v>5.87</v>
      </c>
      <c r="F4183" s="174">
        <v>3.97</v>
      </c>
      <c r="G4183" s="174">
        <v>9.84</v>
      </c>
    </row>
    <row r="4184" spans="1:7" ht="25.5" x14ac:dyDescent="0.2">
      <c r="A4184" s="172" t="s">
        <v>8355</v>
      </c>
      <c r="B4184" s="172"/>
      <c r="C4184" s="173" t="s">
        <v>3525</v>
      </c>
      <c r="D4184" s="172" t="s">
        <v>24</v>
      </c>
      <c r="E4184" s="174">
        <v>23.35</v>
      </c>
      <c r="F4184" s="174">
        <v>3.2</v>
      </c>
      <c r="G4184" s="174">
        <v>26.55</v>
      </c>
    </row>
    <row r="4185" spans="1:7" ht="38.25" x14ac:dyDescent="0.2">
      <c r="A4185" s="172" t="s">
        <v>8356</v>
      </c>
      <c r="B4185" s="172"/>
      <c r="C4185" s="173" t="s">
        <v>3526</v>
      </c>
      <c r="D4185" s="172" t="s">
        <v>24</v>
      </c>
      <c r="E4185" s="174">
        <v>42.51</v>
      </c>
      <c r="F4185" s="174">
        <v>12.24</v>
      </c>
      <c r="G4185" s="174">
        <v>54.75</v>
      </c>
    </row>
    <row r="4186" spans="1:7" ht="38.25" x14ac:dyDescent="0.2">
      <c r="A4186" s="172" t="s">
        <v>8357</v>
      </c>
      <c r="B4186" s="172"/>
      <c r="C4186" s="173" t="s">
        <v>3527</v>
      </c>
      <c r="D4186" s="172" t="s">
        <v>24</v>
      </c>
      <c r="E4186" s="174">
        <v>48.72</v>
      </c>
      <c r="F4186" s="174">
        <v>16.309999999999999</v>
      </c>
      <c r="G4186" s="174">
        <v>65.03</v>
      </c>
    </row>
    <row r="4187" spans="1:7" ht="25.5" x14ac:dyDescent="0.2">
      <c r="A4187" s="172" t="s">
        <v>8358</v>
      </c>
      <c r="B4187" s="172"/>
      <c r="C4187" s="173" t="s">
        <v>3528</v>
      </c>
      <c r="D4187" s="172" t="s">
        <v>24</v>
      </c>
      <c r="E4187" s="174">
        <v>53.68</v>
      </c>
      <c r="F4187" s="174">
        <v>6.02</v>
      </c>
      <c r="G4187" s="174">
        <v>59.7</v>
      </c>
    </row>
    <row r="4188" spans="1:7" x14ac:dyDescent="0.25">
      <c r="A4188" s="167" t="s">
        <v>8359</v>
      </c>
      <c r="B4188" s="168" t="s">
        <v>3529</v>
      </c>
      <c r="C4188" s="169"/>
      <c r="D4188" s="170"/>
      <c r="E4188" s="171"/>
      <c r="F4188" s="171"/>
      <c r="G4188" s="171"/>
    </row>
    <row r="4189" spans="1:7" ht="25.5" x14ac:dyDescent="0.2">
      <c r="A4189" s="172" t="s">
        <v>8360</v>
      </c>
      <c r="B4189" s="172"/>
      <c r="C4189" s="173" t="s">
        <v>3530</v>
      </c>
      <c r="D4189" s="172" t="s">
        <v>51</v>
      </c>
      <c r="E4189" s="174">
        <v>30.42</v>
      </c>
      <c r="F4189" s="174">
        <v>7.69</v>
      </c>
      <c r="G4189" s="174">
        <v>38.11</v>
      </c>
    </row>
    <row r="4190" spans="1:7" ht="25.5" x14ac:dyDescent="0.2">
      <c r="A4190" s="172" t="s">
        <v>8361</v>
      </c>
      <c r="B4190" s="172"/>
      <c r="C4190" s="173" t="s">
        <v>8362</v>
      </c>
      <c r="D4190" s="172" t="s">
        <v>51</v>
      </c>
      <c r="E4190" s="174">
        <v>28.48</v>
      </c>
      <c r="F4190" s="174">
        <v>7.69</v>
      </c>
      <c r="G4190" s="174">
        <v>36.17</v>
      </c>
    </row>
    <row r="4191" spans="1:7" ht="25.5" x14ac:dyDescent="0.2">
      <c r="A4191" s="172" t="s">
        <v>8363</v>
      </c>
      <c r="B4191" s="172"/>
      <c r="C4191" s="173" t="s">
        <v>3531</v>
      </c>
      <c r="D4191" s="172" t="s">
        <v>126</v>
      </c>
      <c r="E4191" s="174">
        <v>289.97000000000003</v>
      </c>
      <c r="F4191" s="174">
        <v>27.72</v>
      </c>
      <c r="G4191" s="174">
        <v>317.69</v>
      </c>
    </row>
    <row r="4192" spans="1:7" ht="25.5" x14ac:dyDescent="0.2">
      <c r="A4192" s="172" t="s">
        <v>8364</v>
      </c>
      <c r="B4192" s="172"/>
      <c r="C4192" s="173" t="s">
        <v>3532</v>
      </c>
      <c r="D4192" s="172" t="s">
        <v>126</v>
      </c>
      <c r="E4192" s="174">
        <v>296.35000000000002</v>
      </c>
      <c r="F4192" s="174">
        <v>27.72</v>
      </c>
      <c r="G4192" s="174">
        <v>324.07</v>
      </c>
    </row>
    <row r="4193" spans="1:7" ht="12.75" x14ac:dyDescent="0.2">
      <c r="A4193" s="172" t="s">
        <v>8365</v>
      </c>
      <c r="B4193" s="172"/>
      <c r="C4193" s="173" t="s">
        <v>3533</v>
      </c>
      <c r="D4193" s="172" t="s">
        <v>126</v>
      </c>
      <c r="E4193" s="174">
        <v>847.55</v>
      </c>
      <c r="F4193" s="174">
        <v>0</v>
      </c>
      <c r="G4193" s="174">
        <v>847.55</v>
      </c>
    </row>
    <row r="4194" spans="1:7" ht="25.5" x14ac:dyDescent="0.2">
      <c r="A4194" s="172" t="s">
        <v>8366</v>
      </c>
      <c r="B4194" s="172"/>
      <c r="C4194" s="173" t="s">
        <v>3534</v>
      </c>
      <c r="D4194" s="172" t="s">
        <v>126</v>
      </c>
      <c r="E4194" s="174">
        <v>379.8</v>
      </c>
      <c r="F4194" s="174">
        <v>56.5</v>
      </c>
      <c r="G4194" s="174">
        <v>436.3</v>
      </c>
    </row>
    <row r="4195" spans="1:7" ht="25.5" x14ac:dyDescent="0.2">
      <c r="A4195" s="172" t="s">
        <v>8367</v>
      </c>
      <c r="B4195" s="172"/>
      <c r="C4195" s="173" t="s">
        <v>3535</v>
      </c>
      <c r="D4195" s="172" t="s">
        <v>126</v>
      </c>
      <c r="E4195" s="174">
        <v>386.18</v>
      </c>
      <c r="F4195" s="174">
        <v>56.5</v>
      </c>
      <c r="G4195" s="174">
        <v>442.68</v>
      </c>
    </row>
    <row r="4196" spans="1:7" x14ac:dyDescent="0.25">
      <c r="A4196" s="167" t="s">
        <v>8368</v>
      </c>
      <c r="B4196" s="168" t="s">
        <v>3536</v>
      </c>
      <c r="C4196" s="169"/>
      <c r="D4196" s="170"/>
      <c r="E4196" s="171"/>
      <c r="F4196" s="171"/>
      <c r="G4196" s="171"/>
    </row>
    <row r="4197" spans="1:7" ht="12.75" x14ac:dyDescent="0.2">
      <c r="A4197" s="172" t="s">
        <v>8369</v>
      </c>
      <c r="B4197" s="172"/>
      <c r="C4197" s="173" t="s">
        <v>3537</v>
      </c>
      <c r="D4197" s="172" t="s">
        <v>24</v>
      </c>
      <c r="E4197" s="174">
        <v>168.91</v>
      </c>
      <c r="F4197" s="174">
        <v>0</v>
      </c>
      <c r="G4197" s="174">
        <v>168.91</v>
      </c>
    </row>
    <row r="4198" spans="1:7" ht="25.5" x14ac:dyDescent="0.2">
      <c r="A4198" s="172" t="s">
        <v>8370</v>
      </c>
      <c r="B4198" s="172"/>
      <c r="C4198" s="173" t="s">
        <v>3538</v>
      </c>
      <c r="D4198" s="172" t="s">
        <v>24</v>
      </c>
      <c r="E4198" s="174">
        <v>63.67</v>
      </c>
      <c r="F4198" s="174">
        <v>40.6</v>
      </c>
      <c r="G4198" s="174">
        <v>104.27</v>
      </c>
    </row>
    <row r="4199" spans="1:7" ht="38.25" x14ac:dyDescent="0.2">
      <c r="A4199" s="172" t="s">
        <v>8371</v>
      </c>
      <c r="B4199" s="172"/>
      <c r="C4199" s="173" t="s">
        <v>3539</v>
      </c>
      <c r="D4199" s="172" t="s">
        <v>24</v>
      </c>
      <c r="E4199" s="174">
        <v>53.18</v>
      </c>
      <c r="F4199" s="174">
        <v>7.2</v>
      </c>
      <c r="G4199" s="174">
        <v>60.38</v>
      </c>
    </row>
    <row r="4200" spans="1:7" ht="25.5" x14ac:dyDescent="0.2">
      <c r="A4200" s="172" t="s">
        <v>8372</v>
      </c>
      <c r="B4200" s="172"/>
      <c r="C4200" s="173" t="s">
        <v>3540</v>
      </c>
      <c r="D4200" s="172" t="s">
        <v>24</v>
      </c>
      <c r="E4200" s="174">
        <v>66.73</v>
      </c>
      <c r="F4200" s="174">
        <v>40.6</v>
      </c>
      <c r="G4200" s="174">
        <v>107.33</v>
      </c>
    </row>
    <row r="4201" spans="1:7" ht="38.25" x14ac:dyDescent="0.2">
      <c r="A4201" s="172" t="s">
        <v>8373</v>
      </c>
      <c r="B4201" s="172"/>
      <c r="C4201" s="173" t="s">
        <v>3541</v>
      </c>
      <c r="D4201" s="172" t="s">
        <v>24</v>
      </c>
      <c r="E4201" s="174">
        <v>56.24</v>
      </c>
      <c r="F4201" s="174">
        <v>7.2</v>
      </c>
      <c r="G4201" s="174">
        <v>63.44</v>
      </c>
    </row>
    <row r="4202" spans="1:7" ht="38.25" x14ac:dyDescent="0.2">
      <c r="A4202" s="172" t="s">
        <v>8374</v>
      </c>
      <c r="B4202" s="172"/>
      <c r="C4202" s="173" t="s">
        <v>3542</v>
      </c>
      <c r="D4202" s="172" t="s">
        <v>24</v>
      </c>
      <c r="E4202" s="174">
        <v>1</v>
      </c>
      <c r="F4202" s="174">
        <v>6.43</v>
      </c>
      <c r="G4202" s="174">
        <v>7.43</v>
      </c>
    </row>
    <row r="4203" spans="1:7" ht="38.25" x14ac:dyDescent="0.2">
      <c r="A4203" s="172" t="s">
        <v>8375</v>
      </c>
      <c r="B4203" s="172"/>
      <c r="C4203" s="173" t="s">
        <v>3543</v>
      </c>
      <c r="D4203" s="172" t="s">
        <v>24</v>
      </c>
      <c r="E4203" s="174">
        <v>2.2799999999999998</v>
      </c>
      <c r="F4203" s="174">
        <v>6.43</v>
      </c>
      <c r="G4203" s="174">
        <v>8.7100000000000009</v>
      </c>
    </row>
    <row r="4204" spans="1:7" ht="38.25" x14ac:dyDescent="0.2">
      <c r="A4204" s="172" t="s">
        <v>19683</v>
      </c>
      <c r="B4204" s="172"/>
      <c r="C4204" s="173" t="s">
        <v>19546</v>
      </c>
      <c r="D4204" s="172" t="s">
        <v>24</v>
      </c>
      <c r="E4204" s="174">
        <v>1.08</v>
      </c>
      <c r="F4204" s="174">
        <v>6.43</v>
      </c>
      <c r="G4204" s="174">
        <v>7.51</v>
      </c>
    </row>
    <row r="4205" spans="1:7" ht="38.25" x14ac:dyDescent="0.2">
      <c r="A4205" s="172" t="s">
        <v>8376</v>
      </c>
      <c r="B4205" s="172"/>
      <c r="C4205" s="173" t="s">
        <v>4143</v>
      </c>
      <c r="D4205" s="172" t="s">
        <v>24</v>
      </c>
      <c r="E4205" s="174">
        <v>68.87</v>
      </c>
      <c r="F4205" s="174">
        <v>18.23</v>
      </c>
      <c r="G4205" s="174">
        <v>87.1</v>
      </c>
    </row>
    <row r="4206" spans="1:7" x14ac:dyDescent="0.25">
      <c r="A4206" s="167" t="s">
        <v>8377</v>
      </c>
      <c r="B4206" s="168" t="s">
        <v>3544</v>
      </c>
      <c r="C4206" s="169"/>
      <c r="D4206" s="170"/>
      <c r="E4206" s="171"/>
      <c r="F4206" s="171"/>
      <c r="G4206" s="171"/>
    </row>
    <row r="4207" spans="1:7" ht="12.75" x14ac:dyDescent="0.2">
      <c r="A4207" s="172" t="s">
        <v>8378</v>
      </c>
      <c r="B4207" s="172"/>
      <c r="C4207" s="173" t="s">
        <v>3545</v>
      </c>
      <c r="D4207" s="172" t="s">
        <v>51</v>
      </c>
      <c r="E4207" s="174">
        <v>61.88</v>
      </c>
      <c r="F4207" s="174">
        <v>8.7899999999999991</v>
      </c>
      <c r="G4207" s="174">
        <v>70.67</v>
      </c>
    </row>
    <row r="4208" spans="1:7" ht="25.5" x14ac:dyDescent="0.2">
      <c r="A4208" s="172" t="s">
        <v>8379</v>
      </c>
      <c r="B4208" s="172"/>
      <c r="C4208" s="173" t="s">
        <v>3546</v>
      </c>
      <c r="D4208" s="172" t="s">
        <v>51</v>
      </c>
      <c r="E4208" s="174">
        <v>5.84</v>
      </c>
      <c r="F4208" s="174">
        <v>7.69</v>
      </c>
      <c r="G4208" s="174">
        <v>13.53</v>
      </c>
    </row>
    <row r="4209" spans="1:7" ht="12.75" x14ac:dyDescent="0.2">
      <c r="A4209" s="172" t="s">
        <v>8380</v>
      </c>
      <c r="B4209" s="172"/>
      <c r="C4209" s="173" t="s">
        <v>3547</v>
      </c>
      <c r="D4209" s="172" t="s">
        <v>24</v>
      </c>
      <c r="E4209" s="174">
        <v>7.95</v>
      </c>
      <c r="F4209" s="174">
        <v>16.3</v>
      </c>
      <c r="G4209" s="174">
        <v>24.25</v>
      </c>
    </row>
    <row r="4210" spans="1:7" ht="25.5" x14ac:dyDescent="0.2">
      <c r="A4210" s="172" t="s">
        <v>8381</v>
      </c>
      <c r="B4210" s="172"/>
      <c r="C4210" s="173" t="s">
        <v>3548</v>
      </c>
      <c r="D4210" s="172" t="s">
        <v>24</v>
      </c>
      <c r="E4210" s="174">
        <v>5.12</v>
      </c>
      <c r="F4210" s="174">
        <v>10.06</v>
      </c>
      <c r="G4210" s="174">
        <v>15.18</v>
      </c>
    </row>
    <row r="4211" spans="1:7" ht="25.5" x14ac:dyDescent="0.2">
      <c r="A4211" s="172" t="s">
        <v>8382</v>
      </c>
      <c r="B4211" s="172"/>
      <c r="C4211" s="173" t="s">
        <v>3549</v>
      </c>
      <c r="D4211" s="172" t="s">
        <v>24</v>
      </c>
      <c r="E4211" s="174">
        <v>5.19</v>
      </c>
      <c r="F4211" s="174">
        <v>11.65</v>
      </c>
      <c r="G4211" s="174">
        <v>16.84</v>
      </c>
    </row>
    <row r="4212" spans="1:7" ht="25.5" x14ac:dyDescent="0.2">
      <c r="A4212" s="172" t="s">
        <v>8383</v>
      </c>
      <c r="B4212" s="172"/>
      <c r="C4212" s="173" t="s">
        <v>3550</v>
      </c>
      <c r="D4212" s="172" t="s">
        <v>24</v>
      </c>
      <c r="E4212" s="174">
        <v>5.3</v>
      </c>
      <c r="F4212" s="174">
        <v>13.99</v>
      </c>
      <c r="G4212" s="174">
        <v>19.29</v>
      </c>
    </row>
    <row r="4213" spans="1:7" x14ac:dyDescent="0.25">
      <c r="A4213" s="163" t="s">
        <v>3551</v>
      </c>
      <c r="B4213" s="164" t="s">
        <v>3552</v>
      </c>
      <c r="C4213" s="165"/>
      <c r="D4213" s="166"/>
      <c r="E4213" s="166"/>
      <c r="F4213" s="166"/>
      <c r="G4213" s="166"/>
    </row>
    <row r="4214" spans="1:7" x14ac:dyDescent="0.25">
      <c r="A4214" s="167" t="s">
        <v>8384</v>
      </c>
      <c r="B4214" s="168" t="s">
        <v>3553</v>
      </c>
      <c r="C4214" s="169"/>
      <c r="D4214" s="170"/>
      <c r="E4214" s="171"/>
      <c r="F4214" s="171"/>
      <c r="G4214" s="171"/>
    </row>
    <row r="4215" spans="1:7" ht="12.75" x14ac:dyDescent="0.2">
      <c r="A4215" s="172" t="s">
        <v>8385</v>
      </c>
      <c r="B4215" s="172"/>
      <c r="C4215" s="173" t="s">
        <v>3554</v>
      </c>
      <c r="D4215" s="172" t="s">
        <v>24</v>
      </c>
      <c r="E4215" s="174">
        <v>0</v>
      </c>
      <c r="F4215" s="174">
        <v>8.9499999999999993</v>
      </c>
      <c r="G4215" s="174">
        <v>8.9499999999999993</v>
      </c>
    </row>
    <row r="4216" spans="1:7" ht="12.75" x14ac:dyDescent="0.2">
      <c r="A4216" s="172" t="s">
        <v>8386</v>
      </c>
      <c r="B4216" s="172"/>
      <c r="C4216" s="173" t="s">
        <v>3555</v>
      </c>
      <c r="D4216" s="172" t="s">
        <v>24</v>
      </c>
      <c r="E4216" s="174">
        <v>1.7</v>
      </c>
      <c r="F4216" s="174">
        <v>3.71</v>
      </c>
      <c r="G4216" s="174">
        <v>5.41</v>
      </c>
    </row>
    <row r="4217" spans="1:7" ht="25.5" x14ac:dyDescent="0.2">
      <c r="A4217" s="172" t="s">
        <v>8387</v>
      </c>
      <c r="B4217" s="172"/>
      <c r="C4217" s="173" t="s">
        <v>3556</v>
      </c>
      <c r="D4217" s="172" t="s">
        <v>24</v>
      </c>
      <c r="E4217" s="174">
        <v>0.41</v>
      </c>
      <c r="F4217" s="174">
        <v>2.56</v>
      </c>
      <c r="G4217" s="174">
        <v>2.97</v>
      </c>
    </row>
    <row r="4218" spans="1:7" ht="25.5" x14ac:dyDescent="0.2">
      <c r="A4218" s="172" t="s">
        <v>8388</v>
      </c>
      <c r="B4218" s="172"/>
      <c r="C4218" s="173" t="s">
        <v>3557</v>
      </c>
      <c r="D4218" s="172" t="s">
        <v>4</v>
      </c>
      <c r="E4218" s="174">
        <v>0</v>
      </c>
      <c r="F4218" s="174">
        <v>10.220000000000001</v>
      </c>
      <c r="G4218" s="174">
        <v>10.220000000000001</v>
      </c>
    </row>
    <row r="4219" spans="1:7" ht="12.75" x14ac:dyDescent="0.2">
      <c r="A4219" s="172" t="s">
        <v>8389</v>
      </c>
      <c r="B4219" s="172"/>
      <c r="C4219" s="173" t="s">
        <v>3558</v>
      </c>
      <c r="D4219" s="172" t="s">
        <v>24</v>
      </c>
      <c r="E4219" s="174">
        <v>0</v>
      </c>
      <c r="F4219" s="174">
        <v>9.59</v>
      </c>
      <c r="G4219" s="174">
        <v>9.59</v>
      </c>
    </row>
    <row r="4220" spans="1:7" ht="38.25" x14ac:dyDescent="0.2">
      <c r="A4220" s="172" t="s">
        <v>8390</v>
      </c>
      <c r="B4220" s="172"/>
      <c r="C4220" s="173" t="s">
        <v>3559</v>
      </c>
      <c r="D4220" s="172" t="s">
        <v>24</v>
      </c>
      <c r="E4220" s="174">
        <v>4.59</v>
      </c>
      <c r="F4220" s="174">
        <v>3.71</v>
      </c>
      <c r="G4220" s="174">
        <v>8.3000000000000007</v>
      </c>
    </row>
    <row r="4221" spans="1:7" ht="12.75" x14ac:dyDescent="0.2">
      <c r="A4221" s="172" t="s">
        <v>8391</v>
      </c>
      <c r="B4221" s="172"/>
      <c r="C4221" s="173" t="s">
        <v>3560</v>
      </c>
      <c r="D4221" s="172" t="s">
        <v>24</v>
      </c>
      <c r="E4221" s="174">
        <v>4.8499999999999996</v>
      </c>
      <c r="F4221" s="174">
        <v>0</v>
      </c>
      <c r="G4221" s="174">
        <v>4.8499999999999996</v>
      </c>
    </row>
    <row r="4222" spans="1:7" x14ac:dyDescent="0.25">
      <c r="A4222" s="167" t="s">
        <v>8392</v>
      </c>
      <c r="B4222" s="168" t="s">
        <v>3561</v>
      </c>
      <c r="C4222" s="169"/>
      <c r="D4222" s="170"/>
      <c r="E4222" s="171"/>
      <c r="F4222" s="171"/>
      <c r="G4222" s="171"/>
    </row>
    <row r="4223" spans="1:7" ht="12.75" x14ac:dyDescent="0.2">
      <c r="A4223" s="172" t="s">
        <v>8393</v>
      </c>
      <c r="B4223" s="172"/>
      <c r="C4223" s="173" t="s">
        <v>3562</v>
      </c>
      <c r="D4223" s="172" t="s">
        <v>4</v>
      </c>
      <c r="E4223" s="174">
        <v>0</v>
      </c>
      <c r="F4223" s="174">
        <v>3.83</v>
      </c>
      <c r="G4223" s="174">
        <v>3.83</v>
      </c>
    </row>
    <row r="4224" spans="1:7" ht="12.75" x14ac:dyDescent="0.2">
      <c r="A4224" s="172" t="s">
        <v>8394</v>
      </c>
      <c r="B4224" s="172"/>
      <c r="C4224" s="173" t="s">
        <v>3563</v>
      </c>
      <c r="D4224" s="172" t="s">
        <v>126</v>
      </c>
      <c r="E4224" s="174">
        <v>116.62</v>
      </c>
      <c r="F4224" s="174">
        <v>0</v>
      </c>
      <c r="G4224" s="174">
        <v>116.62</v>
      </c>
    </row>
    <row r="4225" spans="1:7" ht="12.75" x14ac:dyDescent="0.2">
      <c r="A4225" s="172" t="s">
        <v>8395</v>
      </c>
      <c r="B4225" s="172"/>
      <c r="C4225" s="173" t="s">
        <v>3564</v>
      </c>
      <c r="D4225" s="172" t="s">
        <v>4</v>
      </c>
      <c r="E4225" s="174">
        <v>0</v>
      </c>
      <c r="F4225" s="174">
        <v>13.21</v>
      </c>
      <c r="G4225" s="174">
        <v>13.21</v>
      </c>
    </row>
    <row r="4226" spans="1:7" ht="25.5" x14ac:dyDescent="0.2">
      <c r="A4226" s="172" t="s">
        <v>8396</v>
      </c>
      <c r="B4226" s="172"/>
      <c r="C4226" s="173" t="s">
        <v>3565</v>
      </c>
      <c r="D4226" s="172" t="s">
        <v>51</v>
      </c>
      <c r="E4226" s="174">
        <v>0</v>
      </c>
      <c r="F4226" s="174">
        <v>6.61</v>
      </c>
      <c r="G4226" s="174">
        <v>6.61</v>
      </c>
    </row>
    <row r="4227" spans="1:7" ht="25.5" x14ac:dyDescent="0.2">
      <c r="A4227" s="172" t="s">
        <v>8397</v>
      </c>
      <c r="B4227" s="172"/>
      <c r="C4227" s="173" t="s">
        <v>3566</v>
      </c>
      <c r="D4227" s="172" t="s">
        <v>51</v>
      </c>
      <c r="E4227" s="174">
        <v>0</v>
      </c>
      <c r="F4227" s="174">
        <v>7.64</v>
      </c>
      <c r="G4227" s="174">
        <v>7.64</v>
      </c>
    </row>
    <row r="4228" spans="1:7" x14ac:dyDescent="0.25">
      <c r="A4228" s="167" t="s">
        <v>8398</v>
      </c>
      <c r="B4228" s="168" t="s">
        <v>3567</v>
      </c>
      <c r="C4228" s="169"/>
      <c r="D4228" s="170"/>
      <c r="E4228" s="171"/>
      <c r="F4228" s="171"/>
      <c r="G4228" s="171"/>
    </row>
    <row r="4229" spans="1:7" ht="12.75" x14ac:dyDescent="0.2">
      <c r="A4229" s="172" t="s">
        <v>8399</v>
      </c>
      <c r="B4229" s="172"/>
      <c r="C4229" s="173" t="s">
        <v>3568</v>
      </c>
      <c r="D4229" s="172" t="s">
        <v>172</v>
      </c>
      <c r="E4229" s="174">
        <v>54.77</v>
      </c>
      <c r="F4229" s="174">
        <v>0</v>
      </c>
      <c r="G4229" s="174">
        <v>54.77</v>
      </c>
    </row>
    <row r="4230" spans="1:7" x14ac:dyDescent="0.25">
      <c r="A4230" s="163" t="s">
        <v>3569</v>
      </c>
      <c r="B4230" s="164" t="s">
        <v>3570</v>
      </c>
      <c r="C4230" s="165"/>
      <c r="D4230" s="166"/>
      <c r="E4230" s="166"/>
      <c r="F4230" s="166"/>
      <c r="G4230" s="166"/>
    </row>
    <row r="4231" spans="1:7" x14ac:dyDescent="0.25">
      <c r="A4231" s="167" t="s">
        <v>8400</v>
      </c>
      <c r="B4231" s="168" t="s">
        <v>3571</v>
      </c>
      <c r="C4231" s="169"/>
      <c r="D4231" s="170"/>
      <c r="E4231" s="171"/>
      <c r="F4231" s="171"/>
      <c r="G4231" s="171"/>
    </row>
    <row r="4232" spans="1:7" ht="38.25" x14ac:dyDescent="0.2">
      <c r="A4232" s="172" t="s">
        <v>8401</v>
      </c>
      <c r="B4232" s="172"/>
      <c r="C4232" s="173" t="s">
        <v>4144</v>
      </c>
      <c r="D4232" s="172" t="s">
        <v>134</v>
      </c>
      <c r="E4232" s="174">
        <v>64685</v>
      </c>
      <c r="F4232" s="174">
        <v>0</v>
      </c>
      <c r="G4232" s="174">
        <v>64685</v>
      </c>
    </row>
    <row r="4233" spans="1:7" ht="38.25" x14ac:dyDescent="0.2">
      <c r="A4233" s="172" t="s">
        <v>8402</v>
      </c>
      <c r="B4233" s="172"/>
      <c r="C4233" s="173" t="s">
        <v>4145</v>
      </c>
      <c r="D4233" s="172" t="s">
        <v>134</v>
      </c>
      <c r="E4233" s="174">
        <v>70553</v>
      </c>
      <c r="F4233" s="174">
        <v>0</v>
      </c>
      <c r="G4233" s="174">
        <v>70553</v>
      </c>
    </row>
    <row r="4234" spans="1:7" ht="38.25" x14ac:dyDescent="0.2">
      <c r="A4234" s="172" t="s">
        <v>8403</v>
      </c>
      <c r="B4234" s="172"/>
      <c r="C4234" s="173" t="s">
        <v>4146</v>
      </c>
      <c r="D4234" s="172" t="s">
        <v>134</v>
      </c>
      <c r="E4234" s="174">
        <v>75047</v>
      </c>
      <c r="F4234" s="174">
        <v>0</v>
      </c>
      <c r="G4234" s="174">
        <v>75047</v>
      </c>
    </row>
    <row r="4235" spans="1:7" ht="38.25" x14ac:dyDescent="0.2">
      <c r="A4235" s="172" t="s">
        <v>8404</v>
      </c>
      <c r="B4235" s="172"/>
      <c r="C4235" s="173" t="s">
        <v>3572</v>
      </c>
      <c r="D4235" s="172" t="s">
        <v>134</v>
      </c>
      <c r="E4235" s="174">
        <v>83000</v>
      </c>
      <c r="F4235" s="174">
        <v>0</v>
      </c>
      <c r="G4235" s="174">
        <v>83000</v>
      </c>
    </row>
    <row r="4236" spans="1:7" ht="38.25" x14ac:dyDescent="0.2">
      <c r="A4236" s="172" t="s">
        <v>8405</v>
      </c>
      <c r="B4236" s="172"/>
      <c r="C4236" s="173" t="s">
        <v>3573</v>
      </c>
      <c r="D4236" s="172" t="s">
        <v>134</v>
      </c>
      <c r="E4236" s="174">
        <v>77232</v>
      </c>
      <c r="F4236" s="174">
        <v>0</v>
      </c>
      <c r="G4236" s="174">
        <v>77232</v>
      </c>
    </row>
    <row r="4237" spans="1:7" ht="25.5" x14ac:dyDescent="0.2">
      <c r="A4237" s="172" t="s">
        <v>8406</v>
      </c>
      <c r="B4237" s="172"/>
      <c r="C4237" s="173" t="s">
        <v>3574</v>
      </c>
      <c r="D4237" s="172" t="s">
        <v>24</v>
      </c>
      <c r="E4237" s="174">
        <v>439.3</v>
      </c>
      <c r="F4237" s="174">
        <v>0</v>
      </c>
      <c r="G4237" s="174">
        <v>439.3</v>
      </c>
    </row>
    <row r="4238" spans="1:7" ht="25.5" x14ac:dyDescent="0.2">
      <c r="A4238" s="172" t="s">
        <v>8407</v>
      </c>
      <c r="B4238" s="172"/>
      <c r="C4238" s="173" t="s">
        <v>3575</v>
      </c>
      <c r="D4238" s="172" t="s">
        <v>134</v>
      </c>
      <c r="E4238" s="174">
        <v>118353.59</v>
      </c>
      <c r="F4238" s="174">
        <v>0</v>
      </c>
      <c r="G4238" s="174">
        <v>118353.59</v>
      </c>
    </row>
    <row r="4239" spans="1:7" x14ac:dyDescent="0.25">
      <c r="A4239" s="167" t="s">
        <v>8408</v>
      </c>
      <c r="B4239" s="168" t="s">
        <v>3576</v>
      </c>
      <c r="C4239" s="169"/>
      <c r="D4239" s="170"/>
      <c r="E4239" s="171"/>
      <c r="F4239" s="171"/>
      <c r="G4239" s="171"/>
    </row>
    <row r="4240" spans="1:7" ht="25.5" x14ac:dyDescent="0.2">
      <c r="A4240" s="172" t="s">
        <v>8409</v>
      </c>
      <c r="B4240" s="172"/>
      <c r="C4240" s="173" t="s">
        <v>3577</v>
      </c>
      <c r="D4240" s="172" t="s">
        <v>4</v>
      </c>
      <c r="E4240" s="174">
        <v>232550.97</v>
      </c>
      <c r="F4240" s="174">
        <v>19385.599999999999</v>
      </c>
      <c r="G4240" s="174">
        <v>251936.57</v>
      </c>
    </row>
    <row r="4241" spans="1:7" ht="25.5" x14ac:dyDescent="0.2">
      <c r="A4241" s="172" t="s">
        <v>8410</v>
      </c>
      <c r="B4241" s="172"/>
      <c r="C4241" s="173" t="s">
        <v>3578</v>
      </c>
      <c r="D4241" s="172" t="s">
        <v>4</v>
      </c>
      <c r="E4241" s="174">
        <v>379250.69</v>
      </c>
      <c r="F4241" s="174">
        <v>18773.900000000001</v>
      </c>
      <c r="G4241" s="174">
        <v>398024.59</v>
      </c>
    </row>
    <row r="4242" spans="1:7" ht="25.5" x14ac:dyDescent="0.2">
      <c r="A4242" s="172" t="s">
        <v>8411</v>
      </c>
      <c r="B4242" s="172"/>
      <c r="C4242" s="173" t="s">
        <v>3579</v>
      </c>
      <c r="D4242" s="172" t="s">
        <v>4</v>
      </c>
      <c r="E4242" s="174">
        <v>14447.41</v>
      </c>
      <c r="F4242" s="174">
        <v>2290.65</v>
      </c>
      <c r="G4242" s="174">
        <v>16738.060000000001</v>
      </c>
    </row>
    <row r="4243" spans="1:7" ht="25.5" x14ac:dyDescent="0.2">
      <c r="A4243" s="172" t="s">
        <v>8412</v>
      </c>
      <c r="B4243" s="172"/>
      <c r="C4243" s="173" t="s">
        <v>3580</v>
      </c>
      <c r="D4243" s="172" t="s">
        <v>4</v>
      </c>
      <c r="E4243" s="174">
        <v>54424.55</v>
      </c>
      <c r="F4243" s="174">
        <v>5013.3599999999997</v>
      </c>
      <c r="G4243" s="174">
        <v>59437.91</v>
      </c>
    </row>
    <row r="4244" spans="1:7" ht="25.5" x14ac:dyDescent="0.2">
      <c r="A4244" s="172" t="s">
        <v>8413</v>
      </c>
      <c r="B4244" s="172"/>
      <c r="C4244" s="173" t="s">
        <v>3581</v>
      </c>
      <c r="D4244" s="172" t="s">
        <v>4</v>
      </c>
      <c r="E4244" s="174">
        <v>36737.730000000003</v>
      </c>
      <c r="F4244" s="174">
        <v>6110.55</v>
      </c>
      <c r="G4244" s="174">
        <v>42848.28</v>
      </c>
    </row>
    <row r="4245" spans="1:7" ht="25.5" x14ac:dyDescent="0.2">
      <c r="A4245" s="172" t="s">
        <v>8414</v>
      </c>
      <c r="B4245" s="172"/>
      <c r="C4245" s="173" t="s">
        <v>3582</v>
      </c>
      <c r="D4245" s="172" t="s">
        <v>4</v>
      </c>
      <c r="E4245" s="174">
        <v>44162.17</v>
      </c>
      <c r="F4245" s="174">
        <v>6430.47</v>
      </c>
      <c r="G4245" s="174">
        <v>50592.639999999999</v>
      </c>
    </row>
    <row r="4246" spans="1:7" ht="38.25" x14ac:dyDescent="0.2">
      <c r="A4246" s="172" t="s">
        <v>8415</v>
      </c>
      <c r="B4246" s="172"/>
      <c r="C4246" s="173" t="s">
        <v>3583</v>
      </c>
      <c r="D4246" s="172" t="s">
        <v>4</v>
      </c>
      <c r="E4246" s="174">
        <v>2644.46</v>
      </c>
      <c r="F4246" s="174">
        <v>388.08</v>
      </c>
      <c r="G4246" s="174">
        <v>3032.54</v>
      </c>
    </row>
    <row r="4247" spans="1:7" ht="38.25" x14ac:dyDescent="0.2">
      <c r="A4247" s="172" t="s">
        <v>8416</v>
      </c>
      <c r="B4247" s="172"/>
      <c r="C4247" s="173" t="s">
        <v>3584</v>
      </c>
      <c r="D4247" s="172" t="s">
        <v>4</v>
      </c>
      <c r="E4247" s="174">
        <v>3025.72</v>
      </c>
      <c r="F4247" s="174">
        <v>485.1</v>
      </c>
      <c r="G4247" s="174">
        <v>3510.82</v>
      </c>
    </row>
    <row r="4248" spans="1:7" ht="38.25" x14ac:dyDescent="0.2">
      <c r="A4248" s="172" t="s">
        <v>8417</v>
      </c>
      <c r="B4248" s="172"/>
      <c r="C4248" s="173" t="s">
        <v>3585</v>
      </c>
      <c r="D4248" s="172" t="s">
        <v>4</v>
      </c>
      <c r="E4248" s="174">
        <v>3223.66</v>
      </c>
      <c r="F4248" s="174">
        <v>582.12</v>
      </c>
      <c r="G4248" s="174">
        <v>3805.78</v>
      </c>
    </row>
    <row r="4249" spans="1:7" ht="38.25" x14ac:dyDescent="0.2">
      <c r="A4249" s="172" t="s">
        <v>8418</v>
      </c>
      <c r="B4249" s="172"/>
      <c r="C4249" s="173" t="s">
        <v>3586</v>
      </c>
      <c r="D4249" s="172" t="s">
        <v>4</v>
      </c>
      <c r="E4249" s="174">
        <v>3370.82</v>
      </c>
      <c r="F4249" s="174">
        <v>630.63</v>
      </c>
      <c r="G4249" s="174">
        <v>4001.45</v>
      </c>
    </row>
    <row r="4250" spans="1:7" ht="38.25" x14ac:dyDescent="0.2">
      <c r="A4250" s="172" t="s">
        <v>8419</v>
      </c>
      <c r="B4250" s="172"/>
      <c r="C4250" s="173" t="s">
        <v>3587</v>
      </c>
      <c r="D4250" s="172" t="s">
        <v>4</v>
      </c>
      <c r="E4250" s="174">
        <v>2618.4</v>
      </c>
      <c r="F4250" s="174">
        <v>303.72000000000003</v>
      </c>
      <c r="G4250" s="174">
        <v>2922.12</v>
      </c>
    </row>
    <row r="4251" spans="1:7" ht="38.25" x14ac:dyDescent="0.2">
      <c r="A4251" s="172" t="s">
        <v>8420</v>
      </c>
      <c r="B4251" s="172"/>
      <c r="C4251" s="173" t="s">
        <v>3588</v>
      </c>
      <c r="D4251" s="172" t="s">
        <v>4</v>
      </c>
      <c r="E4251" s="174">
        <v>2977.78</v>
      </c>
      <c r="F4251" s="174">
        <v>303.72000000000003</v>
      </c>
      <c r="G4251" s="174">
        <v>3281.5</v>
      </c>
    </row>
    <row r="4252" spans="1:7" ht="38.25" x14ac:dyDescent="0.2">
      <c r="A4252" s="172" t="s">
        <v>8421</v>
      </c>
      <c r="B4252" s="172"/>
      <c r="C4252" s="173" t="s">
        <v>3589</v>
      </c>
      <c r="D4252" s="172" t="s">
        <v>4</v>
      </c>
      <c r="E4252" s="174">
        <v>3394.56</v>
      </c>
      <c r="F4252" s="174">
        <v>303.72000000000003</v>
      </c>
      <c r="G4252" s="174">
        <v>3698.28</v>
      </c>
    </row>
    <row r="4253" spans="1:7" ht="25.5" x14ac:dyDescent="0.2">
      <c r="A4253" s="172" t="s">
        <v>8422</v>
      </c>
      <c r="B4253" s="172"/>
      <c r="C4253" s="173" t="s">
        <v>3590</v>
      </c>
      <c r="D4253" s="172" t="s">
        <v>51</v>
      </c>
      <c r="E4253" s="174">
        <v>7.92</v>
      </c>
      <c r="F4253" s="174">
        <v>8.43</v>
      </c>
      <c r="G4253" s="174">
        <v>16.350000000000001</v>
      </c>
    </row>
    <row r="4254" spans="1:7" ht="25.5" x14ac:dyDescent="0.2">
      <c r="A4254" s="172" t="s">
        <v>8423</v>
      </c>
      <c r="B4254" s="172"/>
      <c r="C4254" s="173" t="s">
        <v>3591</v>
      </c>
      <c r="D4254" s="172" t="s">
        <v>51</v>
      </c>
      <c r="E4254" s="174">
        <v>11.49</v>
      </c>
      <c r="F4254" s="174">
        <v>8.43</v>
      </c>
      <c r="G4254" s="174">
        <v>19.920000000000002</v>
      </c>
    </row>
    <row r="4255" spans="1:7" ht="25.5" x14ac:dyDescent="0.2">
      <c r="A4255" s="172" t="s">
        <v>8424</v>
      </c>
      <c r="B4255" s="172"/>
      <c r="C4255" s="173" t="s">
        <v>3592</v>
      </c>
      <c r="D4255" s="172" t="s">
        <v>51</v>
      </c>
      <c r="E4255" s="174">
        <v>15.05</v>
      </c>
      <c r="F4255" s="174">
        <v>8.43</v>
      </c>
      <c r="G4255" s="174">
        <v>23.48</v>
      </c>
    </row>
    <row r="4256" spans="1:7" ht="25.5" x14ac:dyDescent="0.2">
      <c r="A4256" s="172" t="s">
        <v>8425</v>
      </c>
      <c r="B4256" s="172"/>
      <c r="C4256" s="173" t="s">
        <v>4147</v>
      </c>
      <c r="D4256" s="172" t="s">
        <v>24</v>
      </c>
      <c r="E4256" s="174">
        <v>3205.88</v>
      </c>
      <c r="F4256" s="174">
        <v>0</v>
      </c>
      <c r="G4256" s="174">
        <v>3205.88</v>
      </c>
    </row>
    <row r="4257" spans="1:7" ht="25.5" x14ac:dyDescent="0.2">
      <c r="A4257" s="172" t="s">
        <v>19684</v>
      </c>
      <c r="B4257" s="172"/>
      <c r="C4257" s="173" t="s">
        <v>19547</v>
      </c>
      <c r="D4257" s="172" t="s">
        <v>24</v>
      </c>
      <c r="E4257" s="174">
        <v>808.75</v>
      </c>
      <c r="F4257" s="174">
        <v>78.88</v>
      </c>
      <c r="G4257" s="174">
        <v>887.63</v>
      </c>
    </row>
    <row r="4258" spans="1:7" ht="25.5" x14ac:dyDescent="0.2">
      <c r="A4258" s="172" t="s">
        <v>19685</v>
      </c>
      <c r="B4258" s="172"/>
      <c r="C4258" s="173" t="s">
        <v>19548</v>
      </c>
      <c r="D4258" s="172" t="s">
        <v>24</v>
      </c>
      <c r="E4258" s="174">
        <v>653.07000000000005</v>
      </c>
      <c r="F4258" s="174">
        <v>60.95</v>
      </c>
      <c r="G4258" s="174">
        <v>714.02</v>
      </c>
    </row>
    <row r="4259" spans="1:7" ht="25.5" x14ac:dyDescent="0.2">
      <c r="A4259" s="172" t="s">
        <v>19686</v>
      </c>
      <c r="B4259" s="172"/>
      <c r="C4259" s="173" t="s">
        <v>19549</v>
      </c>
      <c r="D4259" s="172" t="s">
        <v>24</v>
      </c>
      <c r="E4259" s="174">
        <v>530.51</v>
      </c>
      <c r="F4259" s="174">
        <v>53.78</v>
      </c>
      <c r="G4259" s="174">
        <v>584.29</v>
      </c>
    </row>
    <row r="4260" spans="1:7" ht="12.75" x14ac:dyDescent="0.2">
      <c r="A4260" s="172" t="s">
        <v>19687</v>
      </c>
      <c r="B4260" s="172"/>
      <c r="C4260" s="173" t="s">
        <v>19550</v>
      </c>
      <c r="D4260" s="172" t="s">
        <v>4</v>
      </c>
      <c r="E4260" s="174">
        <v>52.73</v>
      </c>
      <c r="F4260" s="174">
        <v>28.67</v>
      </c>
      <c r="G4260" s="174">
        <v>81.400000000000006</v>
      </c>
    </row>
    <row r="4261" spans="1:7" ht="12.75" x14ac:dyDescent="0.2">
      <c r="A4261" s="172" t="s">
        <v>8426</v>
      </c>
      <c r="B4261" s="172"/>
      <c r="C4261" s="173" t="s">
        <v>3593</v>
      </c>
      <c r="D4261" s="172" t="s">
        <v>4</v>
      </c>
      <c r="E4261" s="174">
        <v>0</v>
      </c>
      <c r="F4261" s="174">
        <v>230.2</v>
      </c>
      <c r="G4261" s="174">
        <v>230.2</v>
      </c>
    </row>
    <row r="4262" spans="1:7" ht="25.5" x14ac:dyDescent="0.2">
      <c r="A4262" s="172" t="s">
        <v>8427</v>
      </c>
      <c r="B4262" s="172"/>
      <c r="C4262" s="173" t="s">
        <v>4148</v>
      </c>
      <c r="D4262" s="172" t="s">
        <v>4</v>
      </c>
      <c r="E4262" s="174">
        <v>980.95</v>
      </c>
      <c r="F4262" s="174">
        <v>89.82</v>
      </c>
      <c r="G4262" s="174">
        <v>1070.77</v>
      </c>
    </row>
    <row r="4263" spans="1:7" ht="25.5" x14ac:dyDescent="0.2">
      <c r="A4263" s="172" t="s">
        <v>8428</v>
      </c>
      <c r="B4263" s="172"/>
      <c r="C4263" s="173" t="s">
        <v>3594</v>
      </c>
      <c r="D4263" s="172" t="s">
        <v>4</v>
      </c>
      <c r="E4263" s="174">
        <v>4265.78</v>
      </c>
      <c r="F4263" s="174">
        <v>970.2</v>
      </c>
      <c r="G4263" s="174">
        <v>5235.9799999999996</v>
      </c>
    </row>
    <row r="4264" spans="1:7" ht="12.75" x14ac:dyDescent="0.2">
      <c r="A4264" s="172" t="s">
        <v>8429</v>
      </c>
      <c r="B4264" s="172"/>
      <c r="C4264" s="173" t="s">
        <v>3595</v>
      </c>
      <c r="D4264" s="172" t="s">
        <v>4</v>
      </c>
      <c r="E4264" s="174">
        <v>138.56</v>
      </c>
      <c r="F4264" s="174">
        <v>28.67</v>
      </c>
      <c r="G4264" s="174">
        <v>167.23</v>
      </c>
    </row>
    <row r="4265" spans="1:7" ht="25.5" x14ac:dyDescent="0.2">
      <c r="A4265" s="172" t="s">
        <v>8430</v>
      </c>
      <c r="B4265" s="172"/>
      <c r="C4265" s="173" t="s">
        <v>3596</v>
      </c>
      <c r="D4265" s="172" t="s">
        <v>4</v>
      </c>
      <c r="E4265" s="174">
        <v>731.63</v>
      </c>
      <c r="F4265" s="174">
        <v>82.45</v>
      </c>
      <c r="G4265" s="174">
        <v>814.08</v>
      </c>
    </row>
    <row r="4266" spans="1:7" ht="25.5" x14ac:dyDescent="0.2">
      <c r="A4266" s="172" t="s">
        <v>19688</v>
      </c>
      <c r="B4266" s="172"/>
      <c r="C4266" s="173" t="s">
        <v>19551</v>
      </c>
      <c r="D4266" s="172" t="s">
        <v>24</v>
      </c>
      <c r="E4266" s="174">
        <v>1363.18</v>
      </c>
      <c r="F4266" s="174">
        <v>125.48</v>
      </c>
      <c r="G4266" s="174">
        <v>1488.66</v>
      </c>
    </row>
    <row r="4267" spans="1:7" ht="25.5" x14ac:dyDescent="0.2">
      <c r="A4267" s="172" t="s">
        <v>19689</v>
      </c>
      <c r="B4267" s="172"/>
      <c r="C4267" s="173" t="s">
        <v>19552</v>
      </c>
      <c r="D4267" s="172" t="s">
        <v>51</v>
      </c>
      <c r="E4267" s="174">
        <v>1905.46</v>
      </c>
      <c r="F4267" s="174">
        <v>29.94</v>
      </c>
      <c r="G4267" s="174">
        <v>1935.4</v>
      </c>
    </row>
    <row r="4268" spans="1:7" ht="12.75" x14ac:dyDescent="0.2">
      <c r="A4268" s="172" t="s">
        <v>19690</v>
      </c>
      <c r="B4268" s="172"/>
      <c r="C4268" s="173" t="s">
        <v>19553</v>
      </c>
      <c r="D4268" s="172" t="s">
        <v>4</v>
      </c>
      <c r="E4268" s="174">
        <v>58.56</v>
      </c>
      <c r="F4268" s="174">
        <v>28.67</v>
      </c>
      <c r="G4268" s="174">
        <v>87.23</v>
      </c>
    </row>
    <row r="4269" spans="1:7" ht="12.75" x14ac:dyDescent="0.2">
      <c r="A4269" s="172" t="s">
        <v>19691</v>
      </c>
      <c r="B4269" s="172"/>
      <c r="C4269" s="173" t="s">
        <v>19554</v>
      </c>
      <c r="D4269" s="172" t="s">
        <v>4</v>
      </c>
      <c r="E4269" s="174">
        <v>68.91</v>
      </c>
      <c r="F4269" s="174">
        <v>28.67</v>
      </c>
      <c r="G4269" s="174">
        <v>97.58</v>
      </c>
    </row>
    <row r="4270" spans="1:7" ht="25.5" x14ac:dyDescent="0.2">
      <c r="A4270" s="172" t="s">
        <v>8431</v>
      </c>
      <c r="B4270" s="172"/>
      <c r="C4270" s="173" t="s">
        <v>3597</v>
      </c>
      <c r="D4270" s="172" t="s">
        <v>4</v>
      </c>
      <c r="E4270" s="174">
        <v>231.7</v>
      </c>
      <c r="F4270" s="174">
        <v>28.67</v>
      </c>
      <c r="G4270" s="174">
        <v>260.37</v>
      </c>
    </row>
    <row r="4271" spans="1:7" ht="25.5" x14ac:dyDescent="0.2">
      <c r="A4271" s="172" t="s">
        <v>8432</v>
      </c>
      <c r="B4271" s="172"/>
      <c r="C4271" s="173" t="s">
        <v>3598</v>
      </c>
      <c r="D4271" s="172" t="s">
        <v>4</v>
      </c>
      <c r="E4271" s="174">
        <v>181.44</v>
      </c>
      <c r="F4271" s="174">
        <v>28.67</v>
      </c>
      <c r="G4271" s="174">
        <v>210.11</v>
      </c>
    </row>
    <row r="4272" spans="1:7" ht="12.75" x14ac:dyDescent="0.2">
      <c r="A4272" s="172" t="s">
        <v>19692</v>
      </c>
      <c r="B4272" s="172"/>
      <c r="C4272" s="173" t="s">
        <v>19555</v>
      </c>
      <c r="D4272" s="172" t="s">
        <v>24</v>
      </c>
      <c r="E4272" s="174">
        <v>783.62</v>
      </c>
      <c r="F4272" s="174">
        <v>78.88</v>
      </c>
      <c r="G4272" s="174">
        <v>862.5</v>
      </c>
    </row>
    <row r="4273" spans="1:7" ht="12.75" x14ac:dyDescent="0.2">
      <c r="A4273" s="172" t="s">
        <v>19693</v>
      </c>
      <c r="B4273" s="172"/>
      <c r="C4273" s="173" t="s">
        <v>19556</v>
      </c>
      <c r="D4273" s="172" t="s">
        <v>24</v>
      </c>
      <c r="E4273" s="174">
        <v>1048.72</v>
      </c>
      <c r="F4273" s="174">
        <v>103.96</v>
      </c>
      <c r="G4273" s="174">
        <v>1152.68</v>
      </c>
    </row>
    <row r="4274" spans="1:7" ht="12.75" x14ac:dyDescent="0.2">
      <c r="A4274" s="172" t="s">
        <v>19694</v>
      </c>
      <c r="B4274" s="172"/>
      <c r="C4274" s="173" t="s">
        <v>19557</v>
      </c>
      <c r="D4274" s="172" t="s">
        <v>24</v>
      </c>
      <c r="E4274" s="174">
        <v>1706.96</v>
      </c>
      <c r="F4274" s="174">
        <v>172.07</v>
      </c>
      <c r="G4274" s="174">
        <v>1879.03</v>
      </c>
    </row>
    <row r="4275" spans="1:7" ht="25.5" x14ac:dyDescent="0.2">
      <c r="A4275" s="172" t="s">
        <v>8433</v>
      </c>
      <c r="B4275" s="172"/>
      <c r="C4275" s="173" t="s">
        <v>19558</v>
      </c>
      <c r="D4275" s="172" t="s">
        <v>24</v>
      </c>
      <c r="E4275" s="174">
        <v>1013.31</v>
      </c>
      <c r="F4275" s="174">
        <v>28.67</v>
      </c>
      <c r="G4275" s="174">
        <v>1041.98</v>
      </c>
    </row>
    <row r="4276" spans="1:7" ht="25.5" x14ac:dyDescent="0.2">
      <c r="A4276" s="172" t="s">
        <v>19695</v>
      </c>
      <c r="B4276" s="172"/>
      <c r="C4276" s="173" t="s">
        <v>19559</v>
      </c>
      <c r="D4276" s="172" t="s">
        <v>24</v>
      </c>
      <c r="E4276" s="174">
        <v>1291.6400000000001</v>
      </c>
      <c r="F4276" s="174">
        <v>129.06</v>
      </c>
      <c r="G4276" s="174">
        <v>1420.7</v>
      </c>
    </row>
    <row r="4277" spans="1:7" ht="25.5" x14ac:dyDescent="0.2">
      <c r="A4277" s="172" t="s">
        <v>19696</v>
      </c>
      <c r="B4277" s="172"/>
      <c r="C4277" s="173" t="s">
        <v>19560</v>
      </c>
      <c r="D4277" s="172" t="s">
        <v>24</v>
      </c>
      <c r="E4277" s="174">
        <v>882.48</v>
      </c>
      <c r="F4277" s="174">
        <v>89.63</v>
      </c>
      <c r="G4277" s="174">
        <v>972.11</v>
      </c>
    </row>
    <row r="4278" spans="1:7" ht="25.5" x14ac:dyDescent="0.2">
      <c r="A4278" s="172" t="s">
        <v>19697</v>
      </c>
      <c r="B4278" s="172"/>
      <c r="C4278" s="173" t="s">
        <v>19561</v>
      </c>
      <c r="D4278" s="172" t="s">
        <v>24</v>
      </c>
      <c r="E4278" s="174">
        <v>715.61</v>
      </c>
      <c r="F4278" s="174">
        <v>71.7</v>
      </c>
      <c r="G4278" s="174">
        <v>787.31</v>
      </c>
    </row>
    <row r="4279" spans="1:7" ht="25.5" x14ac:dyDescent="0.2">
      <c r="A4279" s="172" t="s">
        <v>19698</v>
      </c>
      <c r="B4279" s="172"/>
      <c r="C4279" s="173" t="s">
        <v>19562</v>
      </c>
      <c r="D4279" s="172" t="s">
        <v>24</v>
      </c>
      <c r="E4279" s="174">
        <v>611.03</v>
      </c>
      <c r="F4279" s="174">
        <v>60.95</v>
      </c>
      <c r="G4279" s="174">
        <v>671.98</v>
      </c>
    </row>
    <row r="4280" spans="1:7" ht="25.5" x14ac:dyDescent="0.2">
      <c r="A4280" s="172" t="s">
        <v>19699</v>
      </c>
      <c r="B4280" s="172"/>
      <c r="C4280" s="173" t="s">
        <v>19563</v>
      </c>
      <c r="D4280" s="172" t="s">
        <v>24</v>
      </c>
      <c r="E4280" s="174">
        <v>527.58000000000004</v>
      </c>
      <c r="F4280" s="174">
        <v>53.78</v>
      </c>
      <c r="G4280" s="174">
        <v>581.36</v>
      </c>
    </row>
    <row r="4281" spans="1:7" ht="12.75" x14ac:dyDescent="0.2">
      <c r="A4281" s="172" t="s">
        <v>19700</v>
      </c>
      <c r="B4281" s="172"/>
      <c r="C4281" s="173" t="s">
        <v>19564</v>
      </c>
      <c r="D4281" s="172" t="s">
        <v>24</v>
      </c>
      <c r="E4281" s="174">
        <v>708.69</v>
      </c>
      <c r="F4281" s="174">
        <v>71.7</v>
      </c>
      <c r="G4281" s="174">
        <v>780.39</v>
      </c>
    </row>
    <row r="4282" spans="1:7" ht="12.75" x14ac:dyDescent="0.2">
      <c r="A4282" s="172" t="s">
        <v>19701</v>
      </c>
      <c r="B4282" s="172"/>
      <c r="C4282" s="173" t="s">
        <v>19565</v>
      </c>
      <c r="D4282" s="172" t="s">
        <v>24</v>
      </c>
      <c r="E4282" s="174">
        <v>426.16</v>
      </c>
      <c r="F4282" s="174">
        <v>43.03</v>
      </c>
      <c r="G4282" s="174">
        <v>469.19</v>
      </c>
    </row>
    <row r="4283" spans="1:7" ht="12.75" x14ac:dyDescent="0.2">
      <c r="A4283" s="172" t="s">
        <v>19702</v>
      </c>
      <c r="B4283" s="172"/>
      <c r="C4283" s="173" t="s">
        <v>19566</v>
      </c>
      <c r="D4283" s="172" t="s">
        <v>4</v>
      </c>
      <c r="E4283" s="174">
        <v>97.14</v>
      </c>
      <c r="F4283" s="174">
        <v>32.26</v>
      </c>
      <c r="G4283" s="174">
        <v>129.4</v>
      </c>
    </row>
    <row r="4284" spans="1:7" ht="12.75" x14ac:dyDescent="0.2">
      <c r="A4284" s="172" t="s">
        <v>19703</v>
      </c>
      <c r="B4284" s="172"/>
      <c r="C4284" s="173" t="s">
        <v>19567</v>
      </c>
      <c r="D4284" s="172" t="s">
        <v>4</v>
      </c>
      <c r="E4284" s="174">
        <v>148.63999999999999</v>
      </c>
      <c r="F4284" s="174">
        <v>43.03</v>
      </c>
      <c r="G4284" s="174">
        <v>191.67</v>
      </c>
    </row>
    <row r="4285" spans="1:7" x14ac:dyDescent="0.25">
      <c r="A4285" s="167" t="s">
        <v>8434</v>
      </c>
      <c r="B4285" s="168" t="s">
        <v>3599</v>
      </c>
      <c r="C4285" s="169"/>
      <c r="D4285" s="170"/>
      <c r="E4285" s="171"/>
      <c r="F4285" s="171"/>
      <c r="G4285" s="171"/>
    </row>
    <row r="4286" spans="1:7" ht="25.5" x14ac:dyDescent="0.2">
      <c r="A4286" s="172" t="s">
        <v>8435</v>
      </c>
      <c r="B4286" s="172"/>
      <c r="C4286" s="173" t="s">
        <v>3600</v>
      </c>
      <c r="D4286" s="172" t="s">
        <v>4</v>
      </c>
      <c r="E4286" s="174">
        <v>377.9</v>
      </c>
      <c r="F4286" s="174">
        <v>0</v>
      </c>
      <c r="G4286" s="174">
        <v>377.9</v>
      </c>
    </row>
    <row r="4287" spans="1:7" x14ac:dyDescent="0.25">
      <c r="A4287" s="167" t="s">
        <v>8436</v>
      </c>
      <c r="B4287" s="168" t="s">
        <v>3601</v>
      </c>
      <c r="C4287" s="169"/>
      <c r="D4287" s="170"/>
      <c r="E4287" s="171"/>
      <c r="F4287" s="171"/>
      <c r="G4287" s="171"/>
    </row>
    <row r="4288" spans="1:7" ht="38.25" x14ac:dyDescent="0.2">
      <c r="A4288" s="172" t="s">
        <v>8437</v>
      </c>
      <c r="B4288" s="172"/>
      <c r="C4288" s="173" t="s">
        <v>3602</v>
      </c>
      <c r="D4288" s="172" t="s">
        <v>4</v>
      </c>
      <c r="E4288" s="174">
        <v>9386.42</v>
      </c>
      <c r="F4288" s="174">
        <v>1455.3</v>
      </c>
      <c r="G4288" s="174">
        <v>10841.72</v>
      </c>
    </row>
    <row r="4289" spans="1:7" ht="38.25" x14ac:dyDescent="0.2">
      <c r="A4289" s="172" t="s">
        <v>8438</v>
      </c>
      <c r="B4289" s="172"/>
      <c r="C4289" s="173" t="s">
        <v>3603</v>
      </c>
      <c r="D4289" s="172" t="s">
        <v>4</v>
      </c>
      <c r="E4289" s="174">
        <v>27252.62</v>
      </c>
      <c r="F4289" s="174">
        <v>3395.7</v>
      </c>
      <c r="G4289" s="174">
        <v>30648.32</v>
      </c>
    </row>
    <row r="4290" spans="1:7" ht="25.5" x14ac:dyDescent="0.2">
      <c r="A4290" s="172" t="s">
        <v>8439</v>
      </c>
      <c r="B4290" s="172"/>
      <c r="C4290" s="173" t="s">
        <v>3604</v>
      </c>
      <c r="D4290" s="172" t="s">
        <v>4</v>
      </c>
      <c r="E4290" s="174">
        <v>3638.8</v>
      </c>
      <c r="F4290" s="174">
        <v>179.64</v>
      </c>
      <c r="G4290" s="174">
        <v>3818.44</v>
      </c>
    </row>
    <row r="4291" spans="1:7" ht="25.5" x14ac:dyDescent="0.2">
      <c r="A4291" s="172" t="s">
        <v>8440</v>
      </c>
      <c r="B4291" s="172"/>
      <c r="C4291" s="173" t="s">
        <v>3605</v>
      </c>
      <c r="D4291" s="172" t="s">
        <v>4</v>
      </c>
      <c r="E4291" s="174">
        <v>5104.0600000000004</v>
      </c>
      <c r="F4291" s="174">
        <v>179.64</v>
      </c>
      <c r="G4291" s="174">
        <v>5283.7</v>
      </c>
    </row>
    <row r="4292" spans="1:7" ht="25.5" x14ac:dyDescent="0.2">
      <c r="A4292" s="172" t="s">
        <v>8441</v>
      </c>
      <c r="B4292" s="172"/>
      <c r="C4292" s="173" t="s">
        <v>3606</v>
      </c>
      <c r="D4292" s="172" t="s">
        <v>4</v>
      </c>
      <c r="E4292" s="174">
        <v>2231.2600000000002</v>
      </c>
      <c r="F4292" s="174">
        <v>179.64</v>
      </c>
      <c r="G4292" s="174">
        <v>2410.9</v>
      </c>
    </row>
    <row r="4293" spans="1:7" ht="25.5" x14ac:dyDescent="0.2">
      <c r="A4293" s="172" t="s">
        <v>8442</v>
      </c>
      <c r="B4293" s="172"/>
      <c r="C4293" s="173" t="s">
        <v>3607</v>
      </c>
      <c r="D4293" s="172" t="s">
        <v>4</v>
      </c>
      <c r="E4293" s="174">
        <v>2648.86</v>
      </c>
      <c r="F4293" s="174">
        <v>179.64</v>
      </c>
      <c r="G4293" s="174">
        <v>2828.5</v>
      </c>
    </row>
    <row r="4294" spans="1:7" ht="25.5" x14ac:dyDescent="0.2">
      <c r="A4294" s="172" t="s">
        <v>8443</v>
      </c>
      <c r="B4294" s="172"/>
      <c r="C4294" s="173" t="s">
        <v>3608</v>
      </c>
      <c r="D4294" s="172" t="s">
        <v>4</v>
      </c>
      <c r="E4294" s="174">
        <v>2670.28</v>
      </c>
      <c r="F4294" s="174">
        <v>179.64</v>
      </c>
      <c r="G4294" s="174">
        <v>2849.92</v>
      </c>
    </row>
    <row r="4295" spans="1:7" ht="38.25" x14ac:dyDescent="0.2">
      <c r="A4295" s="172" t="s">
        <v>8444</v>
      </c>
      <c r="B4295" s="172"/>
      <c r="C4295" s="173" t="s">
        <v>3609</v>
      </c>
      <c r="D4295" s="172" t="s">
        <v>4</v>
      </c>
      <c r="E4295" s="174">
        <v>8668.76</v>
      </c>
      <c r="F4295" s="174">
        <v>423.2</v>
      </c>
      <c r="G4295" s="174">
        <v>9091.9599999999991</v>
      </c>
    </row>
    <row r="4296" spans="1:7" x14ac:dyDescent="0.25">
      <c r="A4296" s="167" t="s">
        <v>19704</v>
      </c>
      <c r="B4296" s="168" t="s">
        <v>19568</v>
      </c>
      <c r="C4296" s="169"/>
      <c r="D4296" s="170"/>
      <c r="E4296" s="171"/>
      <c r="F4296" s="171"/>
      <c r="G4296" s="171"/>
    </row>
    <row r="4297" spans="1:7" ht="25.5" x14ac:dyDescent="0.2">
      <c r="A4297" s="172" t="s">
        <v>19705</v>
      </c>
      <c r="B4297" s="172"/>
      <c r="C4297" s="173" t="s">
        <v>19569</v>
      </c>
      <c r="D4297" s="172" t="s">
        <v>4</v>
      </c>
      <c r="E4297" s="174">
        <v>56.64</v>
      </c>
      <c r="F4297" s="174">
        <v>1.5</v>
      </c>
      <c r="G4297" s="174">
        <v>58.14</v>
      </c>
    </row>
    <row r="4298" spans="1:7" ht="25.5" x14ac:dyDescent="0.2">
      <c r="A4298" s="172" t="s">
        <v>19706</v>
      </c>
      <c r="B4298" s="172"/>
      <c r="C4298" s="173" t="s">
        <v>19570</v>
      </c>
      <c r="D4298" s="172" t="s">
        <v>4</v>
      </c>
      <c r="E4298" s="174">
        <v>9.52</v>
      </c>
      <c r="F4298" s="174">
        <v>8.98</v>
      </c>
      <c r="G4298" s="174">
        <v>18.5</v>
      </c>
    </row>
    <row r="4299" spans="1:7" ht="25.5" x14ac:dyDescent="0.2">
      <c r="A4299" s="172" t="s">
        <v>19707</v>
      </c>
      <c r="B4299" s="172"/>
      <c r="C4299" s="173" t="s">
        <v>19571</v>
      </c>
      <c r="D4299" s="172" t="s">
        <v>4</v>
      </c>
      <c r="E4299" s="174">
        <v>136.44999999999999</v>
      </c>
      <c r="F4299" s="174">
        <v>1.5</v>
      </c>
      <c r="G4299" s="174">
        <v>137.94999999999999</v>
      </c>
    </row>
    <row r="4300" spans="1:7" ht="25.5" x14ac:dyDescent="0.2">
      <c r="A4300" s="172" t="s">
        <v>19708</v>
      </c>
      <c r="B4300" s="172"/>
      <c r="C4300" s="173" t="s">
        <v>19572</v>
      </c>
      <c r="D4300" s="172" t="s">
        <v>4</v>
      </c>
      <c r="E4300" s="174">
        <v>1035.54</v>
      </c>
      <c r="F4300" s="174">
        <v>9.5399999999999991</v>
      </c>
      <c r="G4300" s="174">
        <v>1045.08</v>
      </c>
    </row>
    <row r="4301" spans="1:7" ht="25.5" x14ac:dyDescent="0.2">
      <c r="A4301" s="172" t="s">
        <v>19709</v>
      </c>
      <c r="B4301" s="172"/>
      <c r="C4301" s="173" t="s">
        <v>19573</v>
      </c>
      <c r="D4301" s="172" t="s">
        <v>4</v>
      </c>
      <c r="E4301" s="174">
        <v>927.26</v>
      </c>
      <c r="F4301" s="174">
        <v>14.33</v>
      </c>
      <c r="G4301" s="174">
        <v>941.59</v>
      </c>
    </row>
    <row r="4302" spans="1:7" ht="12.75" x14ac:dyDescent="0.2">
      <c r="A4302" s="172" t="s">
        <v>19710</v>
      </c>
      <c r="B4302" s="172"/>
      <c r="C4302" s="173" t="s">
        <v>19574</v>
      </c>
      <c r="D4302" s="172" t="s">
        <v>4</v>
      </c>
      <c r="E4302" s="174">
        <v>392.49</v>
      </c>
      <c r="F4302" s="174">
        <v>11.23</v>
      </c>
      <c r="G4302" s="174">
        <v>403.72</v>
      </c>
    </row>
    <row r="4303" spans="1:7" ht="25.5" x14ac:dyDescent="0.2">
      <c r="A4303" s="172" t="s">
        <v>19711</v>
      </c>
      <c r="B4303" s="172"/>
      <c r="C4303" s="173" t="s">
        <v>19575</v>
      </c>
      <c r="D4303" s="172" t="s">
        <v>4</v>
      </c>
      <c r="E4303" s="174">
        <v>1349.69</v>
      </c>
      <c r="F4303" s="174">
        <v>14.33</v>
      </c>
      <c r="G4303" s="174">
        <v>1364.02</v>
      </c>
    </row>
    <row r="4304" spans="1:7" ht="25.5" x14ac:dyDescent="0.2">
      <c r="A4304" s="172" t="s">
        <v>19712</v>
      </c>
      <c r="B4304" s="172"/>
      <c r="C4304" s="173" t="s">
        <v>19576</v>
      </c>
      <c r="D4304" s="172" t="s">
        <v>4</v>
      </c>
      <c r="E4304" s="174">
        <v>172.2</v>
      </c>
      <c r="F4304" s="174">
        <v>14.33</v>
      </c>
      <c r="G4304" s="174">
        <v>186.53</v>
      </c>
    </row>
    <row r="4305" spans="1:7" ht="25.5" x14ac:dyDescent="0.2">
      <c r="A4305" s="172" t="s">
        <v>19713</v>
      </c>
      <c r="B4305" s="172"/>
      <c r="C4305" s="173" t="s">
        <v>19577</v>
      </c>
      <c r="D4305" s="172" t="s">
        <v>4</v>
      </c>
      <c r="E4305" s="174">
        <v>1180.54</v>
      </c>
      <c r="F4305" s="174">
        <v>14.33</v>
      </c>
      <c r="G4305" s="174">
        <v>1194.8699999999999</v>
      </c>
    </row>
    <row r="4306" spans="1:7" ht="25.5" x14ac:dyDescent="0.2">
      <c r="A4306" s="172" t="s">
        <v>19714</v>
      </c>
      <c r="B4306" s="172"/>
      <c r="C4306" s="173" t="s">
        <v>19578</v>
      </c>
      <c r="D4306" s="172" t="s">
        <v>4</v>
      </c>
      <c r="E4306" s="174">
        <v>457.93</v>
      </c>
      <c r="F4306" s="174">
        <v>9.5399999999999991</v>
      </c>
      <c r="G4306" s="174">
        <v>467.47</v>
      </c>
    </row>
    <row r="4307" spans="1:7" ht="12.75" x14ac:dyDescent="0.2">
      <c r="A4307" s="172" t="s">
        <v>19715</v>
      </c>
      <c r="B4307" s="172"/>
      <c r="C4307" s="173" t="s">
        <v>19579</v>
      </c>
      <c r="D4307" s="172" t="s">
        <v>4</v>
      </c>
      <c r="E4307" s="174">
        <v>1292.49</v>
      </c>
      <c r="F4307" s="174">
        <v>11.23</v>
      </c>
      <c r="G4307" s="174">
        <v>1303.72</v>
      </c>
    </row>
    <row r="4308" spans="1:7" ht="25.5" x14ac:dyDescent="0.2">
      <c r="A4308" s="172" t="s">
        <v>19716</v>
      </c>
      <c r="B4308" s="172"/>
      <c r="C4308" s="173" t="s">
        <v>19580</v>
      </c>
      <c r="D4308" s="172" t="s">
        <v>4</v>
      </c>
      <c r="E4308" s="174">
        <v>57.76</v>
      </c>
      <c r="F4308" s="174">
        <v>4.5</v>
      </c>
      <c r="G4308" s="174">
        <v>62.26</v>
      </c>
    </row>
    <row r="4309" spans="1:7" ht="12.75" x14ac:dyDescent="0.2">
      <c r="A4309" s="172" t="s">
        <v>19717</v>
      </c>
      <c r="B4309" s="172"/>
      <c r="C4309" s="173" t="s">
        <v>19581</v>
      </c>
      <c r="D4309" s="172" t="s">
        <v>4</v>
      </c>
      <c r="E4309" s="174">
        <v>97.16</v>
      </c>
      <c r="F4309" s="174">
        <v>47.95</v>
      </c>
      <c r="G4309" s="174">
        <v>145.11000000000001</v>
      </c>
    </row>
    <row r="4310" spans="1:7" ht="12.75" x14ac:dyDescent="0.2">
      <c r="A4310" s="172" t="s">
        <v>19718</v>
      </c>
      <c r="B4310" s="172"/>
      <c r="C4310" s="173" t="s">
        <v>19582</v>
      </c>
      <c r="D4310" s="172" t="s">
        <v>4</v>
      </c>
      <c r="E4310" s="174">
        <v>1015.22</v>
      </c>
      <c r="F4310" s="174">
        <v>32.020000000000003</v>
      </c>
      <c r="G4310" s="174">
        <v>1047.24</v>
      </c>
    </row>
    <row r="4311" spans="1:7" ht="12.75" x14ac:dyDescent="0.2">
      <c r="A4311" s="172" t="s">
        <v>19719</v>
      </c>
      <c r="B4311" s="172"/>
      <c r="C4311" s="173" t="s">
        <v>19583</v>
      </c>
      <c r="D4311" s="172" t="s">
        <v>4</v>
      </c>
      <c r="E4311" s="174">
        <v>129.96</v>
      </c>
      <c r="F4311" s="174">
        <v>22.46</v>
      </c>
      <c r="G4311" s="174">
        <v>152.41999999999999</v>
      </c>
    </row>
    <row r="4312" spans="1:7" ht="12.75" x14ac:dyDescent="0.2">
      <c r="A4312" s="172" t="s">
        <v>19720</v>
      </c>
      <c r="B4312" s="172"/>
      <c r="C4312" s="173" t="s">
        <v>19584</v>
      </c>
      <c r="D4312" s="172" t="s">
        <v>4</v>
      </c>
      <c r="E4312" s="174">
        <v>104.04</v>
      </c>
      <c r="F4312" s="174">
        <v>46.84</v>
      </c>
      <c r="G4312" s="174">
        <v>150.88</v>
      </c>
    </row>
    <row r="4313" spans="1:7" ht="38.25" x14ac:dyDescent="0.2">
      <c r="A4313" s="172" t="s">
        <v>19721</v>
      </c>
      <c r="B4313" s="172"/>
      <c r="C4313" s="173" t="s">
        <v>19585</v>
      </c>
      <c r="D4313" s="172" t="s">
        <v>4</v>
      </c>
      <c r="E4313" s="174">
        <v>401.77</v>
      </c>
      <c r="F4313" s="174">
        <v>64.69</v>
      </c>
      <c r="G4313" s="174">
        <v>466.46</v>
      </c>
    </row>
    <row r="4314" spans="1:7" ht="25.5" x14ac:dyDescent="0.2">
      <c r="A4314" s="172" t="s">
        <v>19722</v>
      </c>
      <c r="B4314" s="172"/>
      <c r="C4314" s="173" t="s">
        <v>19586</v>
      </c>
      <c r="D4314" s="172" t="s">
        <v>4</v>
      </c>
      <c r="E4314" s="174">
        <v>59.97</v>
      </c>
      <c r="F4314" s="174">
        <v>50.41</v>
      </c>
      <c r="G4314" s="174">
        <v>110.38</v>
      </c>
    </row>
    <row r="4315" spans="1:7" ht="25.5" x14ac:dyDescent="0.2">
      <c r="A4315" s="172" t="s">
        <v>19723</v>
      </c>
      <c r="B4315" s="172"/>
      <c r="C4315" s="173" t="s">
        <v>19587</v>
      </c>
      <c r="D4315" s="172" t="s">
        <v>4</v>
      </c>
      <c r="E4315" s="174">
        <v>418.39</v>
      </c>
      <c r="F4315" s="174">
        <v>47.95</v>
      </c>
      <c r="G4315" s="174">
        <v>466.34</v>
      </c>
    </row>
    <row r="4316" spans="1:7" ht="25.5" x14ac:dyDescent="0.2">
      <c r="A4316" s="172" t="s">
        <v>19724</v>
      </c>
      <c r="B4316" s="172"/>
      <c r="C4316" s="173" t="s">
        <v>19588</v>
      </c>
      <c r="D4316" s="172" t="s">
        <v>4</v>
      </c>
      <c r="E4316" s="174">
        <v>579.51</v>
      </c>
      <c r="F4316" s="174">
        <v>47.95</v>
      </c>
      <c r="G4316" s="174">
        <v>627.46</v>
      </c>
    </row>
    <row r="4317" spans="1:7" ht="38.25" x14ac:dyDescent="0.2">
      <c r="A4317" s="172" t="s">
        <v>19725</v>
      </c>
      <c r="B4317" s="172"/>
      <c r="C4317" s="173" t="s">
        <v>19589</v>
      </c>
      <c r="D4317" s="172" t="s">
        <v>4</v>
      </c>
      <c r="E4317" s="174">
        <v>909.5</v>
      </c>
      <c r="F4317" s="174">
        <v>47.95</v>
      </c>
      <c r="G4317" s="174">
        <v>957.45</v>
      </c>
    </row>
    <row r="4318" spans="1:7" ht="25.5" x14ac:dyDescent="0.2">
      <c r="A4318" s="172" t="s">
        <v>19726</v>
      </c>
      <c r="B4318" s="172"/>
      <c r="C4318" s="173" t="s">
        <v>19590</v>
      </c>
      <c r="D4318" s="172" t="s">
        <v>4</v>
      </c>
      <c r="E4318" s="174">
        <v>3051.4</v>
      </c>
      <c r="F4318" s="174">
        <v>89.78</v>
      </c>
      <c r="G4318" s="174">
        <v>3141.18</v>
      </c>
    </row>
    <row r="4319" spans="1:7" ht="25.5" x14ac:dyDescent="0.2">
      <c r="A4319" s="172" t="s">
        <v>19727</v>
      </c>
      <c r="B4319" s="172"/>
      <c r="C4319" s="173" t="s">
        <v>19591</v>
      </c>
      <c r="D4319" s="172" t="s">
        <v>4</v>
      </c>
      <c r="E4319" s="174">
        <v>2249.1999999999998</v>
      </c>
      <c r="F4319" s="174">
        <v>62.45</v>
      </c>
      <c r="G4319" s="174">
        <v>2311.65</v>
      </c>
    </row>
    <row r="4320" spans="1:7" ht="25.5" x14ac:dyDescent="0.2">
      <c r="A4320" s="172" t="s">
        <v>19728</v>
      </c>
      <c r="B4320" s="172"/>
      <c r="C4320" s="173" t="s">
        <v>19592</v>
      </c>
      <c r="D4320" s="172" t="s">
        <v>4</v>
      </c>
      <c r="E4320" s="174">
        <v>3673.84</v>
      </c>
      <c r="F4320" s="174">
        <v>62.45</v>
      </c>
      <c r="G4320" s="174">
        <v>3736.29</v>
      </c>
    </row>
    <row r="4321" spans="1:7" ht="25.5" x14ac:dyDescent="0.2">
      <c r="A4321" s="172" t="s">
        <v>19729</v>
      </c>
      <c r="B4321" s="172"/>
      <c r="C4321" s="173" t="s">
        <v>19593</v>
      </c>
      <c r="D4321" s="172" t="s">
        <v>4</v>
      </c>
      <c r="E4321" s="174">
        <v>993.99</v>
      </c>
      <c r="F4321" s="174">
        <v>17.559999999999999</v>
      </c>
      <c r="G4321" s="174">
        <v>1011.55</v>
      </c>
    </row>
    <row r="4322" spans="1:7" x14ac:dyDescent="0.25">
      <c r="A4322" s="167" t="s">
        <v>8445</v>
      </c>
      <c r="B4322" s="168" t="s">
        <v>3610</v>
      </c>
      <c r="C4322" s="169"/>
      <c r="D4322" s="170"/>
      <c r="E4322" s="171"/>
      <c r="F4322" s="171"/>
      <c r="G4322" s="171"/>
    </row>
    <row r="4323" spans="1:7" ht="25.5" x14ac:dyDescent="0.2">
      <c r="A4323" s="172" t="s">
        <v>8446</v>
      </c>
      <c r="B4323" s="172"/>
      <c r="C4323" s="173" t="s">
        <v>3611</v>
      </c>
      <c r="D4323" s="172" t="s">
        <v>134</v>
      </c>
      <c r="E4323" s="174">
        <v>574.30999999999995</v>
      </c>
      <c r="F4323" s="174">
        <v>8.09</v>
      </c>
      <c r="G4323" s="174">
        <v>582.4</v>
      </c>
    </row>
    <row r="4324" spans="1:7" ht="25.5" x14ac:dyDescent="0.2">
      <c r="A4324" s="172" t="s">
        <v>19393</v>
      </c>
      <c r="B4324" s="172"/>
      <c r="C4324" s="173" t="s">
        <v>19394</v>
      </c>
      <c r="D4324" s="172" t="s">
        <v>134</v>
      </c>
      <c r="E4324" s="174">
        <v>718.11</v>
      </c>
      <c r="F4324" s="174">
        <v>8.09</v>
      </c>
      <c r="G4324" s="174">
        <v>726.2</v>
      </c>
    </row>
    <row r="4325" spans="1:7" ht="25.5" x14ac:dyDescent="0.2">
      <c r="A4325" s="172" t="s">
        <v>8447</v>
      </c>
      <c r="B4325" s="172"/>
      <c r="C4325" s="173" t="s">
        <v>3612</v>
      </c>
      <c r="D4325" s="172" t="s">
        <v>134</v>
      </c>
      <c r="E4325" s="174">
        <v>652.30999999999995</v>
      </c>
      <c r="F4325" s="174">
        <v>330.68</v>
      </c>
      <c r="G4325" s="174">
        <v>982.99</v>
      </c>
    </row>
    <row r="4326" spans="1:7" ht="25.5" x14ac:dyDescent="0.2">
      <c r="A4326" s="172" t="s">
        <v>8448</v>
      </c>
      <c r="B4326" s="172"/>
      <c r="C4326" s="173" t="s">
        <v>3613</v>
      </c>
      <c r="D4326" s="172" t="s">
        <v>134</v>
      </c>
      <c r="E4326" s="174">
        <v>762.93</v>
      </c>
      <c r="F4326" s="174">
        <v>352.58</v>
      </c>
      <c r="G4326" s="174">
        <v>1115.51</v>
      </c>
    </row>
    <row r="4327" spans="1:7" ht="25.5" x14ac:dyDescent="0.2">
      <c r="A4327" s="172" t="s">
        <v>8449</v>
      </c>
      <c r="B4327" s="172"/>
      <c r="C4327" s="173" t="s">
        <v>3614</v>
      </c>
      <c r="D4327" s="172" t="s">
        <v>134</v>
      </c>
      <c r="E4327" s="174">
        <v>961.48</v>
      </c>
      <c r="F4327" s="174">
        <v>396.38</v>
      </c>
      <c r="G4327" s="174">
        <v>1357.86</v>
      </c>
    </row>
    <row r="4328" spans="1:7" ht="25.5" x14ac:dyDescent="0.2">
      <c r="A4328" s="172" t="s">
        <v>8450</v>
      </c>
      <c r="B4328" s="172"/>
      <c r="C4328" s="173" t="s">
        <v>3615</v>
      </c>
      <c r="D4328" s="172" t="s">
        <v>134</v>
      </c>
      <c r="E4328" s="174">
        <v>1171.8800000000001</v>
      </c>
      <c r="F4328" s="174">
        <v>418.28</v>
      </c>
      <c r="G4328" s="174">
        <v>1590.16</v>
      </c>
    </row>
    <row r="4329" spans="1:7" ht="12.75" x14ac:dyDescent="0.2">
      <c r="A4329" s="172" t="s">
        <v>8451</v>
      </c>
      <c r="B4329" s="172"/>
      <c r="C4329" s="173" t="s">
        <v>3616</v>
      </c>
      <c r="D4329" s="172" t="s">
        <v>259</v>
      </c>
      <c r="E4329" s="174">
        <v>12.08</v>
      </c>
      <c r="F4329" s="174">
        <v>18.05</v>
      </c>
      <c r="G4329" s="174">
        <v>30.13</v>
      </c>
    </row>
    <row r="4330" spans="1:7" x14ac:dyDescent="0.25">
      <c r="A4330" s="163" t="s">
        <v>3617</v>
      </c>
      <c r="B4330" s="164" t="s">
        <v>3618</v>
      </c>
      <c r="C4330" s="165"/>
      <c r="D4330" s="166"/>
      <c r="E4330" s="166"/>
      <c r="F4330" s="166"/>
      <c r="G4330" s="166"/>
    </row>
    <row r="4331" spans="1:7" x14ac:dyDescent="0.25">
      <c r="A4331" s="167" t="s">
        <v>8452</v>
      </c>
      <c r="B4331" s="168" t="s">
        <v>3619</v>
      </c>
      <c r="C4331" s="169"/>
      <c r="D4331" s="170"/>
      <c r="E4331" s="171"/>
      <c r="F4331" s="171"/>
      <c r="G4331" s="171"/>
    </row>
    <row r="4332" spans="1:7" ht="25.5" x14ac:dyDescent="0.2">
      <c r="A4332" s="172" t="s">
        <v>8453</v>
      </c>
      <c r="B4332" s="172"/>
      <c r="C4332" s="173" t="s">
        <v>3620</v>
      </c>
      <c r="D4332" s="172" t="s">
        <v>4</v>
      </c>
      <c r="E4332" s="174">
        <v>3335.35</v>
      </c>
      <c r="F4332" s="174">
        <v>15.71</v>
      </c>
      <c r="G4332" s="174">
        <v>3351.06</v>
      </c>
    </row>
    <row r="4333" spans="1:7" ht="12.75" x14ac:dyDescent="0.2">
      <c r="A4333" s="172" t="s">
        <v>8454</v>
      </c>
      <c r="B4333" s="172"/>
      <c r="C4333" s="173" t="s">
        <v>3621</v>
      </c>
      <c r="D4333" s="172" t="s">
        <v>51</v>
      </c>
      <c r="E4333" s="174">
        <v>1373.02</v>
      </c>
      <c r="F4333" s="174">
        <v>0</v>
      </c>
      <c r="G4333" s="174">
        <v>1373.02</v>
      </c>
    </row>
    <row r="4334" spans="1:7" ht="25.5" x14ac:dyDescent="0.2">
      <c r="A4334" s="172" t="s">
        <v>8455</v>
      </c>
      <c r="B4334" s="172"/>
      <c r="C4334" s="173" t="s">
        <v>3622</v>
      </c>
      <c r="D4334" s="172" t="s">
        <v>51</v>
      </c>
      <c r="E4334" s="174">
        <v>1465.64</v>
      </c>
      <c r="F4334" s="174">
        <v>0</v>
      </c>
      <c r="G4334" s="174">
        <v>1465.64</v>
      </c>
    </row>
    <row r="4335" spans="1:7" x14ac:dyDescent="0.25">
      <c r="A4335" s="167" t="s">
        <v>8456</v>
      </c>
      <c r="B4335" s="168" t="s">
        <v>3623</v>
      </c>
      <c r="C4335" s="169"/>
      <c r="D4335" s="170"/>
      <c r="E4335" s="171"/>
      <c r="F4335" s="171"/>
      <c r="G4335" s="171"/>
    </row>
    <row r="4336" spans="1:7" ht="25.5" x14ac:dyDescent="0.2">
      <c r="A4336" s="172" t="s">
        <v>8457</v>
      </c>
      <c r="B4336" s="172"/>
      <c r="C4336" s="173" t="s">
        <v>3624</v>
      </c>
      <c r="D4336" s="172" t="s">
        <v>24</v>
      </c>
      <c r="E4336" s="174">
        <v>5405.66</v>
      </c>
      <c r="F4336" s="174">
        <v>0</v>
      </c>
      <c r="G4336" s="174">
        <v>5405.66</v>
      </c>
    </row>
    <row r="4337" spans="1:7" ht="25.5" x14ac:dyDescent="0.2">
      <c r="A4337" s="172" t="s">
        <v>8458</v>
      </c>
      <c r="B4337" s="172"/>
      <c r="C4337" s="173" t="s">
        <v>3625</v>
      </c>
      <c r="D4337" s="172" t="s">
        <v>24</v>
      </c>
      <c r="E4337" s="174">
        <v>5598.39</v>
      </c>
      <c r="F4337" s="174">
        <v>0</v>
      </c>
      <c r="G4337" s="174">
        <v>5598.39</v>
      </c>
    </row>
    <row r="4338" spans="1:7" ht="25.5" x14ac:dyDescent="0.2">
      <c r="A4338" s="172" t="s">
        <v>8459</v>
      </c>
      <c r="B4338" s="172"/>
      <c r="C4338" s="173" t="s">
        <v>3626</v>
      </c>
      <c r="D4338" s="172" t="s">
        <v>24</v>
      </c>
      <c r="E4338" s="174">
        <v>3188.38</v>
      </c>
      <c r="F4338" s="174">
        <v>0</v>
      </c>
      <c r="G4338" s="174">
        <v>3188.38</v>
      </c>
    </row>
    <row r="4339" spans="1:7" x14ac:dyDescent="0.25">
      <c r="A4339" s="163" t="s">
        <v>3627</v>
      </c>
      <c r="B4339" s="164" t="s">
        <v>3628</v>
      </c>
      <c r="C4339" s="165"/>
      <c r="D4339" s="166"/>
      <c r="E4339" s="166"/>
      <c r="F4339" s="166"/>
      <c r="G4339" s="166"/>
    </row>
    <row r="4340" spans="1:7" x14ac:dyDescent="0.25">
      <c r="A4340" s="167" t="s">
        <v>8460</v>
      </c>
      <c r="B4340" s="168" t="s">
        <v>3629</v>
      </c>
      <c r="C4340" s="169"/>
      <c r="D4340" s="170"/>
      <c r="E4340" s="171"/>
      <c r="F4340" s="171"/>
      <c r="G4340" s="171"/>
    </row>
    <row r="4341" spans="1:7" ht="12.75" x14ac:dyDescent="0.2">
      <c r="A4341" s="172" t="s">
        <v>8461</v>
      </c>
      <c r="B4341" s="172"/>
      <c r="C4341" s="173" t="s">
        <v>3630</v>
      </c>
      <c r="D4341" s="172" t="s">
        <v>24</v>
      </c>
      <c r="E4341" s="174">
        <v>2416.4</v>
      </c>
      <c r="F4341" s="174">
        <v>0</v>
      </c>
      <c r="G4341" s="174">
        <v>2416.4</v>
      </c>
    </row>
    <row r="4342" spans="1:7" x14ac:dyDescent="0.25">
      <c r="A4342" s="167" t="s">
        <v>8462</v>
      </c>
      <c r="B4342" s="168" t="s">
        <v>3631</v>
      </c>
      <c r="C4342" s="169"/>
      <c r="D4342" s="170"/>
      <c r="E4342" s="171"/>
      <c r="F4342" s="171"/>
      <c r="G4342" s="171"/>
    </row>
    <row r="4343" spans="1:7" ht="12.75" x14ac:dyDescent="0.2">
      <c r="A4343" s="172" t="s">
        <v>8463</v>
      </c>
      <c r="B4343" s="172"/>
      <c r="C4343" s="173" t="s">
        <v>3632</v>
      </c>
      <c r="D4343" s="172" t="s">
        <v>24</v>
      </c>
      <c r="E4343" s="174">
        <v>2913.04</v>
      </c>
      <c r="F4343" s="174">
        <v>0</v>
      </c>
      <c r="G4343" s="174">
        <v>2913.04</v>
      </c>
    </row>
    <row r="4344" spans="1:7" x14ac:dyDescent="0.25">
      <c r="A4344" s="163" t="s">
        <v>3633</v>
      </c>
      <c r="B4344" s="164" t="s">
        <v>3634</v>
      </c>
      <c r="C4344" s="165"/>
      <c r="D4344" s="166"/>
      <c r="E4344" s="166"/>
      <c r="F4344" s="166"/>
      <c r="G4344" s="166"/>
    </row>
    <row r="4345" spans="1:7" x14ac:dyDescent="0.25">
      <c r="A4345" s="167" t="s">
        <v>8464</v>
      </c>
      <c r="B4345" s="168" t="s">
        <v>3635</v>
      </c>
      <c r="C4345" s="169"/>
      <c r="D4345" s="170"/>
      <c r="E4345" s="171"/>
      <c r="F4345" s="171"/>
      <c r="G4345" s="171"/>
    </row>
    <row r="4346" spans="1:7" ht="25.5" x14ac:dyDescent="0.2">
      <c r="A4346" s="172" t="s">
        <v>8465</v>
      </c>
      <c r="B4346" s="172"/>
      <c r="C4346" s="173" t="s">
        <v>3636</v>
      </c>
      <c r="D4346" s="172" t="s">
        <v>4</v>
      </c>
      <c r="E4346" s="174">
        <v>897.85</v>
      </c>
      <c r="F4346" s="174">
        <v>8.98</v>
      </c>
      <c r="G4346" s="174">
        <v>906.83</v>
      </c>
    </row>
    <row r="4347" spans="1:7" ht="12.75" x14ac:dyDescent="0.2">
      <c r="A4347" s="172" t="s">
        <v>8466</v>
      </c>
      <c r="B4347" s="172"/>
      <c r="C4347" s="173" t="s">
        <v>3637</v>
      </c>
      <c r="D4347" s="172" t="s">
        <v>4</v>
      </c>
      <c r="E4347" s="174">
        <v>6014.65</v>
      </c>
      <c r="F4347" s="174">
        <v>0</v>
      </c>
      <c r="G4347" s="174">
        <v>6014.65</v>
      </c>
    </row>
    <row r="4348" spans="1:7" ht="12.75" x14ac:dyDescent="0.2">
      <c r="A4348" s="172" t="s">
        <v>8467</v>
      </c>
      <c r="B4348" s="172"/>
      <c r="C4348" s="173" t="s">
        <v>3638</v>
      </c>
      <c r="D4348" s="172" t="s">
        <v>134</v>
      </c>
      <c r="E4348" s="174">
        <v>132.41</v>
      </c>
      <c r="F4348" s="174">
        <v>29.94</v>
      </c>
      <c r="G4348" s="174">
        <v>162.35</v>
      </c>
    </row>
    <row r="4349" spans="1:7" ht="25.5" x14ac:dyDescent="0.2">
      <c r="A4349" s="172" t="s">
        <v>8468</v>
      </c>
      <c r="B4349" s="172"/>
      <c r="C4349" s="173" t="s">
        <v>4149</v>
      </c>
      <c r="D4349" s="172" t="s">
        <v>134</v>
      </c>
      <c r="E4349" s="174">
        <v>2616.67</v>
      </c>
      <c r="F4349" s="174">
        <v>0</v>
      </c>
      <c r="G4349" s="174">
        <v>2616.67</v>
      </c>
    </row>
    <row r="4350" spans="1:7" ht="38.25" x14ac:dyDescent="0.2">
      <c r="A4350" s="172" t="s">
        <v>8469</v>
      </c>
      <c r="B4350" s="172"/>
      <c r="C4350" s="173" t="s">
        <v>4150</v>
      </c>
      <c r="D4350" s="172" t="s">
        <v>134</v>
      </c>
      <c r="E4350" s="174">
        <v>3423.03</v>
      </c>
      <c r="F4350" s="174">
        <v>0</v>
      </c>
      <c r="G4350" s="174">
        <v>3423.03</v>
      </c>
    </row>
    <row r="4351" spans="1:7" ht="25.5" x14ac:dyDescent="0.2">
      <c r="A4351" s="172" t="s">
        <v>8470</v>
      </c>
      <c r="B4351" s="172"/>
      <c r="C4351" s="173" t="s">
        <v>3639</v>
      </c>
      <c r="D4351" s="172" t="s">
        <v>134</v>
      </c>
      <c r="E4351" s="174">
        <v>1106.54</v>
      </c>
      <c r="F4351" s="174">
        <v>74.86</v>
      </c>
      <c r="G4351" s="174">
        <v>1181.4000000000001</v>
      </c>
    </row>
    <row r="4352" spans="1:7" ht="25.5" x14ac:dyDescent="0.2">
      <c r="A4352" s="172" t="s">
        <v>8471</v>
      </c>
      <c r="B4352" s="172"/>
      <c r="C4352" s="173" t="s">
        <v>3640</v>
      </c>
      <c r="D4352" s="172" t="s">
        <v>4</v>
      </c>
      <c r="E4352" s="174">
        <v>1889.88</v>
      </c>
      <c r="F4352" s="174">
        <v>8.98</v>
      </c>
      <c r="G4352" s="174">
        <v>1898.86</v>
      </c>
    </row>
    <row r="4353" spans="1:7" ht="38.25" x14ac:dyDescent="0.2">
      <c r="A4353" s="172" t="s">
        <v>8472</v>
      </c>
      <c r="B4353" s="172"/>
      <c r="C4353" s="173" t="s">
        <v>4151</v>
      </c>
      <c r="D4353" s="172" t="s">
        <v>134</v>
      </c>
      <c r="E4353" s="174">
        <v>2379.83</v>
      </c>
      <c r="F4353" s="174">
        <v>417.64</v>
      </c>
      <c r="G4353" s="174">
        <v>2797.47</v>
      </c>
    </row>
    <row r="4354" spans="1:7" x14ac:dyDescent="0.25">
      <c r="A4354" s="167" t="s">
        <v>8473</v>
      </c>
      <c r="B4354" s="168" t="s">
        <v>3641</v>
      </c>
      <c r="C4354" s="169"/>
      <c r="D4354" s="170"/>
      <c r="E4354" s="171"/>
      <c r="F4354" s="171"/>
      <c r="G4354" s="171"/>
    </row>
    <row r="4355" spans="1:7" ht="25.5" x14ac:dyDescent="0.2">
      <c r="A4355" s="172" t="s">
        <v>8474</v>
      </c>
      <c r="B4355" s="172"/>
      <c r="C4355" s="173" t="s">
        <v>8475</v>
      </c>
      <c r="D4355" s="172" t="s">
        <v>4</v>
      </c>
      <c r="E4355" s="174">
        <v>755.32</v>
      </c>
      <c r="F4355" s="174">
        <v>128.32</v>
      </c>
      <c r="G4355" s="174">
        <v>883.64</v>
      </c>
    </row>
    <row r="4356" spans="1:7" ht="25.5" x14ac:dyDescent="0.2">
      <c r="A4356" s="172" t="s">
        <v>8476</v>
      </c>
      <c r="B4356" s="172"/>
      <c r="C4356" s="173" t="s">
        <v>8477</v>
      </c>
      <c r="D4356" s="172" t="s">
        <v>4</v>
      </c>
      <c r="E4356" s="174">
        <v>3127.07</v>
      </c>
      <c r="F4356" s="174">
        <v>128.32</v>
      </c>
      <c r="G4356" s="174">
        <v>3255.39</v>
      </c>
    </row>
    <row r="4357" spans="1:7" ht="38.25" x14ac:dyDescent="0.2">
      <c r="A4357" s="172" t="s">
        <v>8478</v>
      </c>
      <c r="B4357" s="172"/>
      <c r="C4357" s="173" t="s">
        <v>3842</v>
      </c>
      <c r="D4357" s="172" t="s">
        <v>4</v>
      </c>
      <c r="E4357" s="174">
        <v>2782.93</v>
      </c>
      <c r="F4357" s="174">
        <v>699.12</v>
      </c>
      <c r="G4357" s="174">
        <v>3482.05</v>
      </c>
    </row>
    <row r="4358" spans="1:7" ht="12.75" x14ac:dyDescent="0.2">
      <c r="A4358" s="172" t="s">
        <v>8479</v>
      </c>
      <c r="B4358" s="172"/>
      <c r="C4358" s="173" t="s">
        <v>3642</v>
      </c>
      <c r="D4358" s="172" t="s">
        <v>4</v>
      </c>
      <c r="E4358" s="174">
        <v>6080.04</v>
      </c>
      <c r="F4358" s="174">
        <v>27.46</v>
      </c>
      <c r="G4358" s="174">
        <v>6107.5</v>
      </c>
    </row>
    <row r="4359" spans="1:7" ht="25.5" x14ac:dyDescent="0.2">
      <c r="A4359" s="172" t="s">
        <v>8480</v>
      </c>
      <c r="B4359" s="172"/>
      <c r="C4359" s="173" t="s">
        <v>3643</v>
      </c>
      <c r="D4359" s="172" t="s">
        <v>4</v>
      </c>
      <c r="E4359" s="174">
        <v>566.07000000000005</v>
      </c>
      <c r="F4359" s="174">
        <v>218.48</v>
      </c>
      <c r="G4359" s="174">
        <v>784.55</v>
      </c>
    </row>
    <row r="4360" spans="1:7" ht="25.5" x14ac:dyDescent="0.2">
      <c r="A4360" s="172" t="s">
        <v>8481</v>
      </c>
      <c r="B4360" s="172"/>
      <c r="C4360" s="173" t="s">
        <v>3644</v>
      </c>
      <c r="D4360" s="172" t="s">
        <v>4</v>
      </c>
      <c r="E4360" s="174">
        <v>1052.6300000000001</v>
      </c>
      <c r="F4360" s="174">
        <v>218.48</v>
      </c>
      <c r="G4360" s="174">
        <v>1271.1099999999999</v>
      </c>
    </row>
    <row r="4361" spans="1:7" ht="25.5" x14ac:dyDescent="0.2">
      <c r="A4361" s="172" t="s">
        <v>8482</v>
      </c>
      <c r="B4361" s="172"/>
      <c r="C4361" s="173" t="s">
        <v>3645</v>
      </c>
      <c r="D4361" s="172" t="s">
        <v>4</v>
      </c>
      <c r="E4361" s="174">
        <v>882.65</v>
      </c>
      <c r="F4361" s="174">
        <v>218.48</v>
      </c>
      <c r="G4361" s="174">
        <v>1101.1300000000001</v>
      </c>
    </row>
    <row r="4362" spans="1:7" ht="25.5" x14ac:dyDescent="0.2">
      <c r="A4362" s="172" t="s">
        <v>8483</v>
      </c>
      <c r="B4362" s="172"/>
      <c r="C4362" s="173" t="s">
        <v>3646</v>
      </c>
      <c r="D4362" s="172" t="s">
        <v>4</v>
      </c>
      <c r="E4362" s="174">
        <v>1958.26</v>
      </c>
      <c r="F4362" s="174">
        <v>436.95</v>
      </c>
      <c r="G4362" s="174">
        <v>2395.21</v>
      </c>
    </row>
    <row r="4363" spans="1:7" ht="12.75" x14ac:dyDescent="0.2">
      <c r="A4363" s="172" t="s">
        <v>8484</v>
      </c>
      <c r="B4363" s="172"/>
      <c r="C4363" s="173" t="s">
        <v>3647</v>
      </c>
      <c r="D4363" s="172" t="s">
        <v>4</v>
      </c>
      <c r="E4363" s="174">
        <v>716.58</v>
      </c>
      <c r="F4363" s="174">
        <v>6.97</v>
      </c>
      <c r="G4363" s="174">
        <v>723.55</v>
      </c>
    </row>
    <row r="4364" spans="1:7" ht="25.5" x14ac:dyDescent="0.2">
      <c r="A4364" s="172" t="s">
        <v>8485</v>
      </c>
      <c r="B4364" s="172"/>
      <c r="C4364" s="173" t="s">
        <v>3648</v>
      </c>
      <c r="D4364" s="172" t="s">
        <v>4</v>
      </c>
      <c r="E4364" s="174">
        <v>7.42</v>
      </c>
      <c r="F4364" s="174">
        <v>14.98</v>
      </c>
      <c r="G4364" s="174">
        <v>22.4</v>
      </c>
    </row>
    <row r="4365" spans="1:7" ht="12.75" x14ac:dyDescent="0.2">
      <c r="A4365" s="172" t="s">
        <v>8486</v>
      </c>
      <c r="B4365" s="172"/>
      <c r="C4365" s="173" t="s">
        <v>3649</v>
      </c>
      <c r="D4365" s="172" t="s">
        <v>4</v>
      </c>
      <c r="E4365" s="174">
        <v>3423.03</v>
      </c>
      <c r="F4365" s="174">
        <v>119.76</v>
      </c>
      <c r="G4365" s="174">
        <v>3542.79</v>
      </c>
    </row>
    <row r="4366" spans="1:7" ht="25.5" x14ac:dyDescent="0.2">
      <c r="A4366" s="172" t="s">
        <v>8487</v>
      </c>
      <c r="B4366" s="172"/>
      <c r="C4366" s="173" t="s">
        <v>8488</v>
      </c>
      <c r="D4366" s="172" t="s">
        <v>4</v>
      </c>
      <c r="E4366" s="174">
        <v>1238.03</v>
      </c>
      <c r="F4366" s="174">
        <v>119.76</v>
      </c>
      <c r="G4366" s="174">
        <v>1357.79</v>
      </c>
    </row>
    <row r="4367" spans="1:7" ht="12.75" x14ac:dyDescent="0.2">
      <c r="A4367" s="172" t="s">
        <v>8489</v>
      </c>
      <c r="B4367" s="172"/>
      <c r="C4367" s="173" t="s">
        <v>3650</v>
      </c>
      <c r="D4367" s="172" t="s">
        <v>4</v>
      </c>
      <c r="E4367" s="174">
        <v>199.51</v>
      </c>
      <c r="F4367" s="174">
        <v>29.94</v>
      </c>
      <c r="G4367" s="174">
        <v>229.45</v>
      </c>
    </row>
    <row r="4368" spans="1:7" ht="25.5" x14ac:dyDescent="0.2">
      <c r="A4368" s="172" t="s">
        <v>8490</v>
      </c>
      <c r="B4368" s="172"/>
      <c r="C4368" s="173" t="s">
        <v>3651</v>
      </c>
      <c r="D4368" s="172" t="s">
        <v>4</v>
      </c>
      <c r="E4368" s="174">
        <v>384.77</v>
      </c>
      <c r="F4368" s="174">
        <v>8.98</v>
      </c>
      <c r="G4368" s="174">
        <v>393.75</v>
      </c>
    </row>
    <row r="4369" spans="1:7" ht="25.5" x14ac:dyDescent="0.2">
      <c r="A4369" s="172" t="s">
        <v>8491</v>
      </c>
      <c r="B4369" s="172"/>
      <c r="C4369" s="173" t="s">
        <v>3652</v>
      </c>
      <c r="D4369" s="172" t="s">
        <v>4</v>
      </c>
      <c r="E4369" s="174">
        <v>9937.7099999999991</v>
      </c>
      <c r="F4369" s="174">
        <v>128.32</v>
      </c>
      <c r="G4369" s="174">
        <v>10066.030000000001</v>
      </c>
    </row>
    <row r="4370" spans="1:7" ht="12.75" x14ac:dyDescent="0.2">
      <c r="A4370" s="172" t="s">
        <v>8492</v>
      </c>
      <c r="B4370" s="172"/>
      <c r="C4370" s="173" t="s">
        <v>3653</v>
      </c>
      <c r="D4370" s="172" t="s">
        <v>4</v>
      </c>
      <c r="E4370" s="174">
        <v>1090.73</v>
      </c>
      <c r="F4370" s="174">
        <v>2.3199999999999998</v>
      </c>
      <c r="G4370" s="174">
        <v>1093.05</v>
      </c>
    </row>
    <row r="4371" spans="1:7" ht="12.75" x14ac:dyDescent="0.2">
      <c r="A4371" s="172" t="s">
        <v>8493</v>
      </c>
      <c r="B4371" s="172"/>
      <c r="C4371" s="173" t="s">
        <v>3654</v>
      </c>
      <c r="D4371" s="172" t="s">
        <v>4</v>
      </c>
      <c r="E4371" s="174">
        <v>1879.68</v>
      </c>
      <c r="F4371" s="174">
        <v>2.3199999999999998</v>
      </c>
      <c r="G4371" s="174">
        <v>1882</v>
      </c>
    </row>
    <row r="4372" spans="1:7" ht="25.5" x14ac:dyDescent="0.2">
      <c r="A4372" s="172" t="s">
        <v>8494</v>
      </c>
      <c r="B4372" s="172"/>
      <c r="C4372" s="173" t="s">
        <v>3655</v>
      </c>
      <c r="D4372" s="172" t="s">
        <v>134</v>
      </c>
      <c r="E4372" s="174">
        <v>6782.31</v>
      </c>
      <c r="F4372" s="174">
        <v>165.94</v>
      </c>
      <c r="G4372" s="174">
        <v>6948.25</v>
      </c>
    </row>
    <row r="4373" spans="1:7" ht="25.5" x14ac:dyDescent="0.2">
      <c r="A4373" s="172" t="s">
        <v>8495</v>
      </c>
      <c r="B4373" s="172"/>
      <c r="C4373" s="173" t="s">
        <v>3656</v>
      </c>
      <c r="D4373" s="172" t="s">
        <v>134</v>
      </c>
      <c r="E4373" s="174">
        <v>9474.01</v>
      </c>
      <c r="F4373" s="174">
        <v>165.94</v>
      </c>
      <c r="G4373" s="174">
        <v>9639.9500000000007</v>
      </c>
    </row>
    <row r="4374" spans="1:7" ht="38.25" x14ac:dyDescent="0.2">
      <c r="A4374" s="172" t="s">
        <v>8496</v>
      </c>
      <c r="B4374" s="172"/>
      <c r="C4374" s="173" t="s">
        <v>3657</v>
      </c>
      <c r="D4374" s="172" t="s">
        <v>4</v>
      </c>
      <c r="E4374" s="174">
        <v>1105.7</v>
      </c>
      <c r="F4374" s="174">
        <v>110.62</v>
      </c>
      <c r="G4374" s="174">
        <v>1216.32</v>
      </c>
    </row>
    <row r="4375" spans="1:7" ht="51" x14ac:dyDescent="0.2">
      <c r="A4375" s="172" t="s">
        <v>8497</v>
      </c>
      <c r="B4375" s="172"/>
      <c r="C4375" s="173" t="s">
        <v>3658</v>
      </c>
      <c r="D4375" s="172" t="s">
        <v>4</v>
      </c>
      <c r="E4375" s="174">
        <v>1397.03</v>
      </c>
      <c r="F4375" s="174">
        <v>165.94</v>
      </c>
      <c r="G4375" s="174">
        <v>1562.97</v>
      </c>
    </row>
    <row r="4376" spans="1:7" ht="51" x14ac:dyDescent="0.2">
      <c r="A4376" s="172" t="s">
        <v>8498</v>
      </c>
      <c r="B4376" s="172"/>
      <c r="C4376" s="173" t="s">
        <v>3659</v>
      </c>
      <c r="D4376" s="172" t="s">
        <v>4</v>
      </c>
      <c r="E4376" s="174">
        <v>3417.03</v>
      </c>
      <c r="F4376" s="174">
        <v>218.48</v>
      </c>
      <c r="G4376" s="174">
        <v>3635.51</v>
      </c>
    </row>
    <row r="4377" spans="1:7" x14ac:dyDescent="0.25">
      <c r="A4377" s="167" t="s">
        <v>8499</v>
      </c>
      <c r="B4377" s="168" t="s">
        <v>3660</v>
      </c>
      <c r="C4377" s="169"/>
      <c r="D4377" s="170"/>
      <c r="E4377" s="171"/>
      <c r="F4377" s="171"/>
      <c r="G4377" s="171"/>
    </row>
    <row r="4378" spans="1:7" ht="12.75" x14ac:dyDescent="0.2">
      <c r="A4378" s="172" t="s">
        <v>8500</v>
      </c>
      <c r="B4378" s="172"/>
      <c r="C4378" s="173" t="s">
        <v>3661</v>
      </c>
      <c r="D4378" s="172" t="s">
        <v>4</v>
      </c>
      <c r="E4378" s="174">
        <v>13.86</v>
      </c>
      <c r="F4378" s="174">
        <v>8.73</v>
      </c>
      <c r="G4378" s="174">
        <v>22.59</v>
      </c>
    </row>
    <row r="4379" spans="1:7" ht="12.75" x14ac:dyDescent="0.2">
      <c r="A4379" s="172" t="s">
        <v>8501</v>
      </c>
      <c r="B4379" s="172"/>
      <c r="C4379" s="173" t="s">
        <v>3662</v>
      </c>
      <c r="D4379" s="172" t="s">
        <v>4</v>
      </c>
      <c r="E4379" s="174">
        <v>21.88</v>
      </c>
      <c r="F4379" s="174">
        <v>8.73</v>
      </c>
      <c r="G4379" s="174">
        <v>30.61</v>
      </c>
    </row>
    <row r="4380" spans="1:7" ht="25.5" x14ac:dyDescent="0.2">
      <c r="A4380" s="172" t="s">
        <v>8502</v>
      </c>
      <c r="B4380" s="172"/>
      <c r="C4380" s="173" t="s">
        <v>3663</v>
      </c>
      <c r="D4380" s="172" t="s">
        <v>4</v>
      </c>
      <c r="E4380" s="174">
        <v>28.76</v>
      </c>
      <c r="F4380" s="174">
        <v>35.89</v>
      </c>
      <c r="G4380" s="174">
        <v>64.650000000000006</v>
      </c>
    </row>
    <row r="4381" spans="1:7" ht="12.75" x14ac:dyDescent="0.2">
      <c r="A4381" s="172" t="s">
        <v>8503</v>
      </c>
      <c r="B4381" s="172"/>
      <c r="C4381" s="173" t="s">
        <v>8504</v>
      </c>
      <c r="D4381" s="172" t="s">
        <v>4</v>
      </c>
      <c r="E4381" s="174">
        <v>0</v>
      </c>
      <c r="F4381" s="174">
        <v>128.32</v>
      </c>
      <c r="G4381" s="174">
        <v>128.32</v>
      </c>
    </row>
    <row r="4382" spans="1:7" ht="12.75" x14ac:dyDescent="0.2">
      <c r="A4382" s="172" t="s">
        <v>8505</v>
      </c>
      <c r="B4382" s="172"/>
      <c r="C4382" s="173" t="s">
        <v>8506</v>
      </c>
      <c r="D4382" s="172" t="s">
        <v>4</v>
      </c>
      <c r="E4382" s="174">
        <v>0</v>
      </c>
      <c r="F4382" s="174">
        <v>128.32</v>
      </c>
      <c r="G4382" s="174">
        <v>128.32</v>
      </c>
    </row>
    <row r="4383" spans="1:7" ht="38.25" x14ac:dyDescent="0.2">
      <c r="A4383" s="172" t="s">
        <v>8507</v>
      </c>
      <c r="B4383" s="172"/>
      <c r="C4383" s="173" t="s">
        <v>3843</v>
      </c>
      <c r="D4383" s="172" t="s">
        <v>4</v>
      </c>
      <c r="E4383" s="174">
        <v>7779</v>
      </c>
      <c r="F4383" s="174">
        <v>11.62</v>
      </c>
      <c r="G4383" s="174">
        <v>7790.62</v>
      </c>
    </row>
    <row r="4384" spans="1:7" ht="25.5" x14ac:dyDescent="0.2">
      <c r="A4384" s="172" t="s">
        <v>8508</v>
      </c>
      <c r="B4384" s="172"/>
      <c r="C4384" s="173" t="s">
        <v>3664</v>
      </c>
      <c r="D4384" s="172" t="s">
        <v>4</v>
      </c>
      <c r="E4384" s="174">
        <v>1853.39</v>
      </c>
      <c r="F4384" s="174">
        <v>11.62</v>
      </c>
      <c r="G4384" s="174">
        <v>1865.01</v>
      </c>
    </row>
    <row r="4385" spans="1:7" x14ac:dyDescent="0.25">
      <c r="A4385" s="163" t="s">
        <v>3665</v>
      </c>
      <c r="B4385" s="164" t="s">
        <v>3666</v>
      </c>
      <c r="C4385" s="165"/>
      <c r="D4385" s="166"/>
      <c r="E4385" s="166"/>
      <c r="F4385" s="166"/>
      <c r="G4385" s="166"/>
    </row>
    <row r="4386" spans="1:7" x14ac:dyDescent="0.25">
      <c r="A4386" s="167" t="s">
        <v>8509</v>
      </c>
      <c r="B4386" s="168" t="s">
        <v>3667</v>
      </c>
      <c r="C4386" s="169"/>
      <c r="D4386" s="170"/>
      <c r="E4386" s="171"/>
      <c r="F4386" s="171"/>
      <c r="G4386" s="171"/>
    </row>
    <row r="4387" spans="1:7" ht="25.5" x14ac:dyDescent="0.2">
      <c r="A4387" s="172" t="s">
        <v>8510</v>
      </c>
      <c r="B4387" s="172"/>
      <c r="C4387" s="173" t="s">
        <v>3668</v>
      </c>
      <c r="D4387" s="172" t="s">
        <v>4</v>
      </c>
      <c r="E4387" s="174">
        <v>1498.55</v>
      </c>
      <c r="F4387" s="174">
        <v>56.26</v>
      </c>
      <c r="G4387" s="174">
        <v>1554.81</v>
      </c>
    </row>
    <row r="4388" spans="1:7" ht="25.5" x14ac:dyDescent="0.2">
      <c r="A4388" s="172" t="s">
        <v>8511</v>
      </c>
      <c r="B4388" s="172"/>
      <c r="C4388" s="173" t="s">
        <v>3669</v>
      </c>
      <c r="D4388" s="172" t="s">
        <v>4</v>
      </c>
      <c r="E4388" s="174">
        <v>908.57</v>
      </c>
      <c r="F4388" s="174">
        <v>56.26</v>
      </c>
      <c r="G4388" s="174">
        <v>964.83</v>
      </c>
    </row>
    <row r="4389" spans="1:7" ht="25.5" x14ac:dyDescent="0.2">
      <c r="A4389" s="172" t="s">
        <v>8512</v>
      </c>
      <c r="B4389" s="172"/>
      <c r="C4389" s="173" t="s">
        <v>3670</v>
      </c>
      <c r="D4389" s="172" t="s">
        <v>24</v>
      </c>
      <c r="E4389" s="174">
        <v>1091.6199999999999</v>
      </c>
      <c r="F4389" s="174">
        <v>6.33</v>
      </c>
      <c r="G4389" s="174">
        <v>1097.95</v>
      </c>
    </row>
    <row r="4390" spans="1:7" ht="25.5" x14ac:dyDescent="0.2">
      <c r="A4390" s="172" t="s">
        <v>8513</v>
      </c>
      <c r="B4390" s="172"/>
      <c r="C4390" s="173" t="s">
        <v>3671</v>
      </c>
      <c r="D4390" s="172" t="s">
        <v>24</v>
      </c>
      <c r="E4390" s="174">
        <v>728.08</v>
      </c>
      <c r="F4390" s="174">
        <v>6.33</v>
      </c>
      <c r="G4390" s="174">
        <v>734.41</v>
      </c>
    </row>
    <row r="4391" spans="1:7" ht="25.5" x14ac:dyDescent="0.2">
      <c r="A4391" s="172" t="s">
        <v>8514</v>
      </c>
      <c r="B4391" s="172"/>
      <c r="C4391" s="173" t="s">
        <v>3672</v>
      </c>
      <c r="D4391" s="172" t="s">
        <v>24</v>
      </c>
      <c r="E4391" s="174">
        <v>477.16</v>
      </c>
      <c r="F4391" s="174">
        <v>6.33</v>
      </c>
      <c r="G4391" s="174">
        <v>483.49</v>
      </c>
    </row>
    <row r="4392" spans="1:7" ht="25.5" x14ac:dyDescent="0.2">
      <c r="A4392" s="172" t="s">
        <v>8515</v>
      </c>
      <c r="B4392" s="172"/>
      <c r="C4392" s="173" t="s">
        <v>3673</v>
      </c>
      <c r="D4392" s="172" t="s">
        <v>24</v>
      </c>
      <c r="E4392" s="174">
        <v>1477.36</v>
      </c>
      <c r="F4392" s="174">
        <v>6.33</v>
      </c>
      <c r="G4392" s="174">
        <v>1483.69</v>
      </c>
    </row>
    <row r="4393" spans="1:7" ht="25.5" x14ac:dyDescent="0.2">
      <c r="A4393" s="172" t="s">
        <v>8516</v>
      </c>
      <c r="B4393" s="172"/>
      <c r="C4393" s="173" t="s">
        <v>3674</v>
      </c>
      <c r="D4393" s="172" t="s">
        <v>24</v>
      </c>
      <c r="E4393" s="174">
        <v>1375.64</v>
      </c>
      <c r="F4393" s="174">
        <v>6.33</v>
      </c>
      <c r="G4393" s="174">
        <v>1381.97</v>
      </c>
    </row>
    <row r="4394" spans="1:7" ht="25.5" x14ac:dyDescent="0.2">
      <c r="A4394" s="172" t="s">
        <v>8517</v>
      </c>
      <c r="B4394" s="172"/>
      <c r="C4394" s="173" t="s">
        <v>3675</v>
      </c>
      <c r="D4394" s="172" t="s">
        <v>24</v>
      </c>
      <c r="E4394" s="174">
        <v>921.92</v>
      </c>
      <c r="F4394" s="174">
        <v>6.33</v>
      </c>
      <c r="G4394" s="174">
        <v>928.25</v>
      </c>
    </row>
    <row r="4395" spans="1:7" ht="25.5" x14ac:dyDescent="0.2">
      <c r="A4395" s="172" t="s">
        <v>8518</v>
      </c>
      <c r="B4395" s="172"/>
      <c r="C4395" s="173" t="s">
        <v>3676</v>
      </c>
      <c r="D4395" s="172" t="s">
        <v>4</v>
      </c>
      <c r="E4395" s="174">
        <v>713.86</v>
      </c>
      <c r="F4395" s="174">
        <v>3.17</v>
      </c>
      <c r="G4395" s="174">
        <v>717.03</v>
      </c>
    </row>
    <row r="4396" spans="1:7" ht="38.25" x14ac:dyDescent="0.2">
      <c r="A4396" s="172" t="s">
        <v>8519</v>
      </c>
      <c r="B4396" s="172"/>
      <c r="C4396" s="173" t="s">
        <v>3677</v>
      </c>
      <c r="D4396" s="172" t="s">
        <v>4</v>
      </c>
      <c r="E4396" s="174">
        <v>16530.669999999998</v>
      </c>
      <c r="F4396" s="174">
        <v>113</v>
      </c>
      <c r="G4396" s="174">
        <v>16643.669999999998</v>
      </c>
    </row>
    <row r="4397" spans="1:7" ht="25.5" x14ac:dyDescent="0.2">
      <c r="A4397" s="172" t="s">
        <v>8520</v>
      </c>
      <c r="B4397" s="172"/>
      <c r="C4397" s="173" t="s">
        <v>3678</v>
      </c>
      <c r="D4397" s="172" t="s">
        <v>24</v>
      </c>
      <c r="E4397" s="174">
        <v>1513.95</v>
      </c>
      <c r="F4397" s="174">
        <v>20.52</v>
      </c>
      <c r="G4397" s="174">
        <v>1534.47</v>
      </c>
    </row>
    <row r="4398" spans="1:7" ht="38.25" x14ac:dyDescent="0.2">
      <c r="A4398" s="172" t="s">
        <v>8521</v>
      </c>
      <c r="B4398" s="172"/>
      <c r="C4398" s="173" t="s">
        <v>3844</v>
      </c>
      <c r="D4398" s="172" t="s">
        <v>4</v>
      </c>
      <c r="E4398" s="174">
        <v>76510</v>
      </c>
      <c r="F4398" s="174">
        <v>0</v>
      </c>
      <c r="G4398" s="174">
        <v>76510</v>
      </c>
    </row>
    <row r="4399" spans="1:7" ht="38.25" x14ac:dyDescent="0.2">
      <c r="A4399" s="172" t="s">
        <v>8522</v>
      </c>
      <c r="B4399" s="172"/>
      <c r="C4399" s="173" t="s">
        <v>3679</v>
      </c>
      <c r="D4399" s="172" t="s">
        <v>4</v>
      </c>
      <c r="E4399" s="174">
        <v>51146.23</v>
      </c>
      <c r="F4399" s="174">
        <v>177.96</v>
      </c>
      <c r="G4399" s="174">
        <v>51324.19</v>
      </c>
    </row>
    <row r="4400" spans="1:7" ht="51" x14ac:dyDescent="0.2">
      <c r="A4400" s="172" t="s">
        <v>8523</v>
      </c>
      <c r="B4400" s="172"/>
      <c r="C4400" s="173" t="s">
        <v>3680</v>
      </c>
      <c r="D4400" s="172" t="s">
        <v>134</v>
      </c>
      <c r="E4400" s="174">
        <v>256623.07</v>
      </c>
      <c r="F4400" s="174">
        <v>0</v>
      </c>
      <c r="G4400" s="174">
        <v>256623.07</v>
      </c>
    </row>
    <row r="4401" spans="1:7" ht="63.75" x14ac:dyDescent="0.2">
      <c r="A4401" s="172" t="s">
        <v>8524</v>
      </c>
      <c r="B4401" s="172"/>
      <c r="C4401" s="173" t="s">
        <v>3681</v>
      </c>
      <c r="D4401" s="172" t="s">
        <v>134</v>
      </c>
      <c r="E4401" s="174">
        <v>88942.94</v>
      </c>
      <c r="F4401" s="174">
        <v>0</v>
      </c>
      <c r="G4401" s="174">
        <v>88942.94</v>
      </c>
    </row>
    <row r="4402" spans="1:7" ht="63.75" x14ac:dyDescent="0.2">
      <c r="A4402" s="172" t="s">
        <v>8525</v>
      </c>
      <c r="B4402" s="172"/>
      <c r="C4402" s="173" t="s">
        <v>3682</v>
      </c>
      <c r="D4402" s="172" t="s">
        <v>134</v>
      </c>
      <c r="E4402" s="174">
        <v>84562.45</v>
      </c>
      <c r="F4402" s="174">
        <v>0</v>
      </c>
      <c r="G4402" s="174">
        <v>84562.45</v>
      </c>
    </row>
    <row r="4403" spans="1:7" x14ac:dyDescent="0.25">
      <c r="A4403" s="163" t="s">
        <v>3683</v>
      </c>
      <c r="B4403" s="164" t="s">
        <v>3684</v>
      </c>
      <c r="C4403" s="165"/>
      <c r="D4403" s="166"/>
      <c r="E4403" s="166"/>
      <c r="F4403" s="166"/>
      <c r="G4403" s="166"/>
    </row>
    <row r="4404" spans="1:7" x14ac:dyDescent="0.25">
      <c r="A4404" s="167" t="s">
        <v>8526</v>
      </c>
      <c r="B4404" s="168" t="s">
        <v>3685</v>
      </c>
      <c r="C4404" s="169"/>
      <c r="D4404" s="170"/>
      <c r="E4404" s="171"/>
      <c r="F4404" s="171"/>
      <c r="G4404" s="171"/>
    </row>
    <row r="4405" spans="1:7" ht="12.75" x14ac:dyDescent="0.2">
      <c r="A4405" s="172" t="s">
        <v>8527</v>
      </c>
      <c r="B4405" s="172"/>
      <c r="C4405" s="173" t="s">
        <v>3686</v>
      </c>
      <c r="D4405" s="172" t="s">
        <v>4</v>
      </c>
      <c r="E4405" s="174">
        <v>580.42999999999995</v>
      </c>
      <c r="F4405" s="174">
        <v>190.94</v>
      </c>
      <c r="G4405" s="174">
        <v>771.37</v>
      </c>
    </row>
    <row r="4406" spans="1:7" ht="12.75" x14ac:dyDescent="0.2">
      <c r="A4406" s="172" t="s">
        <v>8528</v>
      </c>
      <c r="B4406" s="172"/>
      <c r="C4406" s="173" t="s">
        <v>3687</v>
      </c>
      <c r="D4406" s="172" t="s">
        <v>4</v>
      </c>
      <c r="E4406" s="174">
        <v>831.7</v>
      </c>
      <c r="F4406" s="174">
        <v>190.94</v>
      </c>
      <c r="G4406" s="174">
        <v>1022.64</v>
      </c>
    </row>
    <row r="4407" spans="1:7" ht="12.75" x14ac:dyDescent="0.2">
      <c r="A4407" s="172" t="s">
        <v>8529</v>
      </c>
      <c r="B4407" s="172"/>
      <c r="C4407" s="173" t="s">
        <v>3688</v>
      </c>
      <c r="D4407" s="172" t="s">
        <v>4</v>
      </c>
      <c r="E4407" s="174">
        <v>648.19000000000005</v>
      </c>
      <c r="F4407" s="174">
        <v>190.94</v>
      </c>
      <c r="G4407" s="174">
        <v>839.13</v>
      </c>
    </row>
    <row r="4408" spans="1:7" ht="12.75" x14ac:dyDescent="0.2">
      <c r="A4408" s="172" t="s">
        <v>8530</v>
      </c>
      <c r="B4408" s="172"/>
      <c r="C4408" s="173" t="s">
        <v>3689</v>
      </c>
      <c r="D4408" s="172" t="s">
        <v>4</v>
      </c>
      <c r="E4408" s="174">
        <v>894.97</v>
      </c>
      <c r="F4408" s="174">
        <v>190.94</v>
      </c>
      <c r="G4408" s="174">
        <v>1085.9100000000001</v>
      </c>
    </row>
    <row r="4409" spans="1:7" ht="12.75" x14ac:dyDescent="0.2">
      <c r="A4409" s="172" t="s">
        <v>8531</v>
      </c>
      <c r="B4409" s="172"/>
      <c r="C4409" s="173" t="s">
        <v>3690</v>
      </c>
      <c r="D4409" s="172" t="s">
        <v>4</v>
      </c>
      <c r="E4409" s="174">
        <v>723.73</v>
      </c>
      <c r="F4409" s="174">
        <v>190.94</v>
      </c>
      <c r="G4409" s="174">
        <v>914.67</v>
      </c>
    </row>
    <row r="4410" spans="1:7" ht="12.75" x14ac:dyDescent="0.2">
      <c r="A4410" s="172" t="s">
        <v>8532</v>
      </c>
      <c r="B4410" s="172"/>
      <c r="C4410" s="173" t="s">
        <v>3691</v>
      </c>
      <c r="D4410" s="172" t="s">
        <v>4</v>
      </c>
      <c r="E4410" s="174">
        <v>1041.1400000000001</v>
      </c>
      <c r="F4410" s="174">
        <v>190.94</v>
      </c>
      <c r="G4410" s="174">
        <v>1232.08</v>
      </c>
    </row>
    <row r="4411" spans="1:7" ht="12.75" x14ac:dyDescent="0.2">
      <c r="A4411" s="172" t="s">
        <v>8533</v>
      </c>
      <c r="B4411" s="172"/>
      <c r="C4411" s="173" t="s">
        <v>3692</v>
      </c>
      <c r="D4411" s="172" t="s">
        <v>4</v>
      </c>
      <c r="E4411" s="174">
        <v>1175.0899999999999</v>
      </c>
      <c r="F4411" s="174">
        <v>190.94</v>
      </c>
      <c r="G4411" s="174">
        <v>1366.03</v>
      </c>
    </row>
    <row r="4412" spans="1:7" ht="12.75" x14ac:dyDescent="0.2">
      <c r="A4412" s="172" t="s">
        <v>8534</v>
      </c>
      <c r="B4412" s="172"/>
      <c r="C4412" s="173" t="s">
        <v>3693</v>
      </c>
      <c r="D4412" s="172" t="s">
        <v>4</v>
      </c>
      <c r="E4412" s="174">
        <v>1215.5</v>
      </c>
      <c r="F4412" s="174">
        <v>190.94</v>
      </c>
      <c r="G4412" s="174">
        <v>1406.44</v>
      </c>
    </row>
    <row r="4413" spans="1:7" ht="12.75" x14ac:dyDescent="0.2">
      <c r="A4413" s="172" t="s">
        <v>8535</v>
      </c>
      <c r="B4413" s="172"/>
      <c r="C4413" s="173" t="s">
        <v>3694</v>
      </c>
      <c r="D4413" s="172" t="s">
        <v>4</v>
      </c>
      <c r="E4413" s="174">
        <v>1260.05</v>
      </c>
      <c r="F4413" s="174">
        <v>190.94</v>
      </c>
      <c r="G4413" s="174">
        <v>1450.99</v>
      </c>
    </row>
    <row r="4414" spans="1:7" ht="12.75" x14ac:dyDescent="0.2">
      <c r="A4414" s="172" t="s">
        <v>8536</v>
      </c>
      <c r="B4414" s="172"/>
      <c r="C4414" s="173" t="s">
        <v>3695</v>
      </c>
      <c r="D4414" s="172" t="s">
        <v>4</v>
      </c>
      <c r="E4414" s="174">
        <v>2053.29</v>
      </c>
      <c r="F4414" s="174">
        <v>190.94</v>
      </c>
      <c r="G4414" s="174">
        <v>2244.23</v>
      </c>
    </row>
    <row r="4415" spans="1:7" ht="12.75" x14ac:dyDescent="0.2">
      <c r="A4415" s="172" t="s">
        <v>8537</v>
      </c>
      <c r="B4415" s="172"/>
      <c r="C4415" s="173" t="s">
        <v>3696</v>
      </c>
      <c r="D4415" s="172" t="s">
        <v>4</v>
      </c>
      <c r="E4415" s="174">
        <v>663.13</v>
      </c>
      <c r="F4415" s="174">
        <v>190.94</v>
      </c>
      <c r="G4415" s="174">
        <v>854.07</v>
      </c>
    </row>
    <row r="4416" spans="1:7" ht="12.75" x14ac:dyDescent="0.2">
      <c r="A4416" s="172" t="s">
        <v>8538</v>
      </c>
      <c r="B4416" s="172"/>
      <c r="C4416" s="173" t="s">
        <v>3697</v>
      </c>
      <c r="D4416" s="172" t="s">
        <v>4</v>
      </c>
      <c r="E4416" s="174">
        <v>917.26</v>
      </c>
      <c r="F4416" s="174">
        <v>190.94</v>
      </c>
      <c r="G4416" s="174">
        <v>1108.2</v>
      </c>
    </row>
    <row r="4417" spans="1:7" ht="12.75" x14ac:dyDescent="0.2">
      <c r="A4417" s="172" t="s">
        <v>8539</v>
      </c>
      <c r="B4417" s="172"/>
      <c r="C4417" s="173" t="s">
        <v>3698</v>
      </c>
      <c r="D4417" s="172" t="s">
        <v>4</v>
      </c>
      <c r="E4417" s="174">
        <v>1271.56</v>
      </c>
      <c r="F4417" s="174">
        <v>190.94</v>
      </c>
      <c r="G4417" s="174">
        <v>1462.5</v>
      </c>
    </row>
    <row r="4418" spans="1:7" ht="12.75" x14ac:dyDescent="0.2">
      <c r="A4418" s="172" t="s">
        <v>8540</v>
      </c>
      <c r="B4418" s="172"/>
      <c r="C4418" s="173" t="s">
        <v>3699</v>
      </c>
      <c r="D4418" s="172" t="s">
        <v>4</v>
      </c>
      <c r="E4418" s="174">
        <v>1097.75</v>
      </c>
      <c r="F4418" s="174">
        <v>190.94</v>
      </c>
      <c r="G4418" s="174">
        <v>1288.69</v>
      </c>
    </row>
    <row r="4419" spans="1:7" ht="12.75" x14ac:dyDescent="0.2">
      <c r="A4419" s="172" t="s">
        <v>8541</v>
      </c>
      <c r="B4419" s="172"/>
      <c r="C4419" s="173" t="s">
        <v>3700</v>
      </c>
      <c r="D4419" s="172" t="s">
        <v>4</v>
      </c>
      <c r="E4419" s="174">
        <v>924.31</v>
      </c>
      <c r="F4419" s="174">
        <v>190.94</v>
      </c>
      <c r="G4419" s="174">
        <v>1115.25</v>
      </c>
    </row>
    <row r="4420" spans="1:7" ht="12.75" x14ac:dyDescent="0.2">
      <c r="A4420" s="172" t="s">
        <v>8542</v>
      </c>
      <c r="B4420" s="172"/>
      <c r="C4420" s="173" t="s">
        <v>3701</v>
      </c>
      <c r="D4420" s="172" t="s">
        <v>4</v>
      </c>
      <c r="E4420" s="174">
        <v>1243.06</v>
      </c>
      <c r="F4420" s="174">
        <v>190.94</v>
      </c>
      <c r="G4420" s="174">
        <v>1434</v>
      </c>
    </row>
    <row r="4421" spans="1:7" ht="12.75" x14ac:dyDescent="0.2">
      <c r="A4421" s="172" t="s">
        <v>8543</v>
      </c>
      <c r="B4421" s="172"/>
      <c r="C4421" s="173" t="s">
        <v>3702</v>
      </c>
      <c r="D4421" s="172" t="s">
        <v>4</v>
      </c>
      <c r="E4421" s="174">
        <v>906.5</v>
      </c>
      <c r="F4421" s="174">
        <v>190.94</v>
      </c>
      <c r="G4421" s="174">
        <v>1097.44</v>
      </c>
    </row>
    <row r="4422" spans="1:7" ht="12.75" x14ac:dyDescent="0.2">
      <c r="A4422" s="172" t="s">
        <v>8544</v>
      </c>
      <c r="B4422" s="172"/>
      <c r="C4422" s="173" t="s">
        <v>3703</v>
      </c>
      <c r="D4422" s="172" t="s">
        <v>4</v>
      </c>
      <c r="E4422" s="174">
        <v>1073.74</v>
      </c>
      <c r="F4422" s="174">
        <v>190.94</v>
      </c>
      <c r="G4422" s="174">
        <v>1264.68</v>
      </c>
    </row>
    <row r="4423" spans="1:7" ht="12.75" x14ac:dyDescent="0.2">
      <c r="A4423" s="172" t="s">
        <v>8545</v>
      </c>
      <c r="B4423" s="172"/>
      <c r="C4423" s="173" t="s">
        <v>3704</v>
      </c>
      <c r="D4423" s="172" t="s">
        <v>4</v>
      </c>
      <c r="E4423" s="174">
        <v>1070.1600000000001</v>
      </c>
      <c r="F4423" s="174">
        <v>190.94</v>
      </c>
      <c r="G4423" s="174">
        <v>1261.0999999999999</v>
      </c>
    </row>
    <row r="4424" spans="1:7" ht="12.75" x14ac:dyDescent="0.2">
      <c r="A4424" s="172" t="s">
        <v>8546</v>
      </c>
      <c r="B4424" s="172"/>
      <c r="C4424" s="173" t="s">
        <v>3705</v>
      </c>
      <c r="D4424" s="172" t="s">
        <v>4</v>
      </c>
      <c r="E4424" s="174">
        <v>1247.8900000000001</v>
      </c>
      <c r="F4424" s="174">
        <v>190.94</v>
      </c>
      <c r="G4424" s="174">
        <v>1438.83</v>
      </c>
    </row>
    <row r="4425" spans="1:7" ht="12.75" x14ac:dyDescent="0.2">
      <c r="A4425" s="172" t="s">
        <v>8547</v>
      </c>
      <c r="B4425" s="172"/>
      <c r="C4425" s="173" t="s">
        <v>3706</v>
      </c>
      <c r="D4425" s="172" t="s">
        <v>4</v>
      </c>
      <c r="E4425" s="174">
        <v>1359.58</v>
      </c>
      <c r="F4425" s="174">
        <v>190.94</v>
      </c>
      <c r="G4425" s="174">
        <v>1550.52</v>
      </c>
    </row>
    <row r="4426" spans="1:7" ht="12.75" x14ac:dyDescent="0.2">
      <c r="A4426" s="172" t="s">
        <v>8548</v>
      </c>
      <c r="B4426" s="172"/>
      <c r="C4426" s="173" t="s">
        <v>3707</v>
      </c>
      <c r="D4426" s="172" t="s">
        <v>4</v>
      </c>
      <c r="E4426" s="174">
        <v>1589.38</v>
      </c>
      <c r="F4426" s="174">
        <v>190.94</v>
      </c>
      <c r="G4426" s="174">
        <v>1780.32</v>
      </c>
    </row>
    <row r="4427" spans="1:7" ht="12.75" x14ac:dyDescent="0.2">
      <c r="A4427" s="172" t="s">
        <v>8549</v>
      </c>
      <c r="B4427" s="172"/>
      <c r="C4427" s="173" t="s">
        <v>3708</v>
      </c>
      <c r="D4427" s="172" t="s">
        <v>4</v>
      </c>
      <c r="E4427" s="174">
        <v>1355.41</v>
      </c>
      <c r="F4427" s="174">
        <v>190.94</v>
      </c>
      <c r="G4427" s="174">
        <v>1546.35</v>
      </c>
    </row>
    <row r="4428" spans="1:7" ht="12.75" x14ac:dyDescent="0.2">
      <c r="A4428" s="172" t="s">
        <v>8550</v>
      </c>
      <c r="B4428" s="172"/>
      <c r="C4428" s="173" t="s">
        <v>3709</v>
      </c>
      <c r="D4428" s="172" t="s">
        <v>4</v>
      </c>
      <c r="E4428" s="174">
        <v>1697.09</v>
      </c>
      <c r="F4428" s="174">
        <v>190.94</v>
      </c>
      <c r="G4428" s="174">
        <v>1888.03</v>
      </c>
    </row>
    <row r="4429" spans="1:7" ht="12.75" x14ac:dyDescent="0.2">
      <c r="A4429" s="172" t="s">
        <v>8551</v>
      </c>
      <c r="B4429" s="172"/>
      <c r="C4429" s="173" t="s">
        <v>3710</v>
      </c>
      <c r="D4429" s="172" t="s">
        <v>4</v>
      </c>
      <c r="E4429" s="174">
        <v>1809.75</v>
      </c>
      <c r="F4429" s="174">
        <v>190.94</v>
      </c>
      <c r="G4429" s="174">
        <v>2000.69</v>
      </c>
    </row>
    <row r="4430" spans="1:7" ht="12.75" x14ac:dyDescent="0.2">
      <c r="A4430" s="172" t="s">
        <v>8552</v>
      </c>
      <c r="B4430" s="172"/>
      <c r="C4430" s="173" t="s">
        <v>3711</v>
      </c>
      <c r="D4430" s="172" t="s">
        <v>4</v>
      </c>
      <c r="E4430" s="174">
        <v>2651.71</v>
      </c>
      <c r="F4430" s="174">
        <v>190.94</v>
      </c>
      <c r="G4430" s="174">
        <v>2842.65</v>
      </c>
    </row>
    <row r="4431" spans="1:7" x14ac:dyDescent="0.25">
      <c r="A4431" s="167" t="s">
        <v>8553</v>
      </c>
      <c r="B4431" s="168" t="s">
        <v>3712</v>
      </c>
      <c r="C4431" s="169"/>
      <c r="D4431" s="170"/>
      <c r="E4431" s="171"/>
      <c r="F4431" s="171"/>
      <c r="G4431" s="171"/>
    </row>
    <row r="4432" spans="1:7" ht="12.75" x14ac:dyDescent="0.2">
      <c r="A4432" s="172" t="s">
        <v>8554</v>
      </c>
      <c r="B4432" s="172"/>
      <c r="C4432" s="173" t="s">
        <v>3713</v>
      </c>
      <c r="D4432" s="172" t="s">
        <v>4</v>
      </c>
      <c r="E4432" s="174">
        <v>279.49</v>
      </c>
      <c r="F4432" s="174">
        <v>111.5</v>
      </c>
      <c r="G4432" s="174">
        <v>390.99</v>
      </c>
    </row>
    <row r="4433" spans="1:7" ht="12.75" x14ac:dyDescent="0.2">
      <c r="A4433" s="172" t="s">
        <v>8555</v>
      </c>
      <c r="B4433" s="172"/>
      <c r="C4433" s="173" t="s">
        <v>3714</v>
      </c>
      <c r="D4433" s="172" t="s">
        <v>4</v>
      </c>
      <c r="E4433" s="174">
        <v>236.79</v>
      </c>
      <c r="F4433" s="174">
        <v>133.80000000000001</v>
      </c>
      <c r="G4433" s="174">
        <v>370.59</v>
      </c>
    </row>
    <row r="4434" spans="1:7" ht="12.75" x14ac:dyDescent="0.2">
      <c r="A4434" s="172" t="s">
        <v>8556</v>
      </c>
      <c r="B4434" s="172"/>
      <c r="C4434" s="173" t="s">
        <v>3715</v>
      </c>
      <c r="D4434" s="172" t="s">
        <v>4</v>
      </c>
      <c r="E4434" s="174">
        <v>504.76</v>
      </c>
      <c r="F4434" s="174">
        <v>133.80000000000001</v>
      </c>
      <c r="G4434" s="174">
        <v>638.55999999999995</v>
      </c>
    </row>
    <row r="4435" spans="1:7" ht="12.75" x14ac:dyDescent="0.2">
      <c r="A4435" s="172" t="s">
        <v>8557</v>
      </c>
      <c r="B4435" s="172"/>
      <c r="C4435" s="173" t="s">
        <v>3716</v>
      </c>
      <c r="D4435" s="172" t="s">
        <v>4</v>
      </c>
      <c r="E4435" s="174">
        <v>694.83</v>
      </c>
      <c r="F4435" s="174">
        <v>200.7</v>
      </c>
      <c r="G4435" s="174">
        <v>895.53</v>
      </c>
    </row>
    <row r="4436" spans="1:7" ht="12.75" x14ac:dyDescent="0.2">
      <c r="A4436" s="172" t="s">
        <v>8558</v>
      </c>
      <c r="B4436" s="172"/>
      <c r="C4436" s="173" t="s">
        <v>3717</v>
      </c>
      <c r="D4436" s="172" t="s">
        <v>4</v>
      </c>
      <c r="E4436" s="174">
        <v>794.48</v>
      </c>
      <c r="F4436" s="174">
        <v>267.60000000000002</v>
      </c>
      <c r="G4436" s="174">
        <v>1062.08</v>
      </c>
    </row>
    <row r="4437" spans="1:7" ht="12.75" x14ac:dyDescent="0.2">
      <c r="A4437" s="172" t="s">
        <v>8559</v>
      </c>
      <c r="B4437" s="172"/>
      <c r="C4437" s="173" t="s">
        <v>3718</v>
      </c>
      <c r="D4437" s="172" t="s">
        <v>4</v>
      </c>
      <c r="E4437" s="174">
        <v>1283.97</v>
      </c>
      <c r="F4437" s="174">
        <v>200.7</v>
      </c>
      <c r="G4437" s="174">
        <v>1484.67</v>
      </c>
    </row>
    <row r="4438" spans="1:7" ht="12.75" x14ac:dyDescent="0.2">
      <c r="A4438" s="172" t="s">
        <v>8560</v>
      </c>
      <c r="B4438" s="172"/>
      <c r="C4438" s="173" t="s">
        <v>3719</v>
      </c>
      <c r="D4438" s="172" t="s">
        <v>4</v>
      </c>
      <c r="E4438" s="174">
        <v>570.96</v>
      </c>
      <c r="F4438" s="174">
        <v>200.7</v>
      </c>
      <c r="G4438" s="174">
        <v>771.66</v>
      </c>
    </row>
    <row r="4439" spans="1:7" ht="12.75" x14ac:dyDescent="0.2">
      <c r="A4439" s="172" t="s">
        <v>8561</v>
      </c>
      <c r="B4439" s="172"/>
      <c r="C4439" s="173" t="s">
        <v>3720</v>
      </c>
      <c r="D4439" s="172" t="s">
        <v>4</v>
      </c>
      <c r="E4439" s="174">
        <v>1276.31</v>
      </c>
      <c r="F4439" s="174">
        <v>267.60000000000002</v>
      </c>
      <c r="G4439" s="174">
        <v>1543.91</v>
      </c>
    </row>
    <row r="4440" spans="1:7" ht="12.75" x14ac:dyDescent="0.2">
      <c r="A4440" s="172" t="s">
        <v>8562</v>
      </c>
      <c r="B4440" s="172"/>
      <c r="C4440" s="173" t="s">
        <v>3721</v>
      </c>
      <c r="D4440" s="172" t="s">
        <v>4</v>
      </c>
      <c r="E4440" s="174">
        <v>56.81</v>
      </c>
      <c r="F4440" s="174">
        <v>89.2</v>
      </c>
      <c r="G4440" s="174">
        <v>146.01</v>
      </c>
    </row>
    <row r="4441" spans="1:7" ht="12.75" x14ac:dyDescent="0.2">
      <c r="A4441" s="172" t="s">
        <v>8563</v>
      </c>
      <c r="B4441" s="172"/>
      <c r="C4441" s="173" t="s">
        <v>3722</v>
      </c>
      <c r="D4441" s="172" t="s">
        <v>4</v>
      </c>
      <c r="E4441" s="174">
        <v>61.44</v>
      </c>
      <c r="F4441" s="174">
        <v>89.2</v>
      </c>
      <c r="G4441" s="174">
        <v>150.63999999999999</v>
      </c>
    </row>
    <row r="4442" spans="1:7" ht="12.75" x14ac:dyDescent="0.2">
      <c r="A4442" s="172" t="s">
        <v>8564</v>
      </c>
      <c r="B4442" s="172"/>
      <c r="C4442" s="173" t="s">
        <v>3723</v>
      </c>
      <c r="D4442" s="172" t="s">
        <v>4</v>
      </c>
      <c r="E4442" s="174">
        <v>99.87</v>
      </c>
      <c r="F4442" s="174">
        <v>111.5</v>
      </c>
      <c r="G4442" s="174">
        <v>211.37</v>
      </c>
    </row>
    <row r="4443" spans="1:7" ht="12.75" x14ac:dyDescent="0.2">
      <c r="A4443" s="172" t="s">
        <v>8565</v>
      </c>
      <c r="B4443" s="172"/>
      <c r="C4443" s="173" t="s">
        <v>3724</v>
      </c>
      <c r="D4443" s="172" t="s">
        <v>4</v>
      </c>
      <c r="E4443" s="174">
        <v>104.5</v>
      </c>
      <c r="F4443" s="174">
        <v>111.5</v>
      </c>
      <c r="G4443" s="174">
        <v>216</v>
      </c>
    </row>
    <row r="4444" spans="1:7" ht="12.75" x14ac:dyDescent="0.2">
      <c r="A4444" s="172" t="s">
        <v>8566</v>
      </c>
      <c r="B4444" s="172"/>
      <c r="C4444" s="173" t="s">
        <v>3725</v>
      </c>
      <c r="D4444" s="172" t="s">
        <v>4</v>
      </c>
      <c r="E4444" s="174">
        <v>199.74</v>
      </c>
      <c r="F4444" s="174">
        <v>133.80000000000001</v>
      </c>
      <c r="G4444" s="174">
        <v>333.54</v>
      </c>
    </row>
    <row r="4445" spans="1:7" x14ac:dyDescent="0.25">
      <c r="A4445" s="167" t="s">
        <v>8567</v>
      </c>
      <c r="B4445" s="168" t="s">
        <v>3726</v>
      </c>
      <c r="C4445" s="169"/>
      <c r="D4445" s="170"/>
      <c r="E4445" s="171"/>
      <c r="F4445" s="171"/>
      <c r="G4445" s="171"/>
    </row>
    <row r="4446" spans="1:7" ht="12.75" x14ac:dyDescent="0.2">
      <c r="A4446" s="172" t="s">
        <v>8568</v>
      </c>
      <c r="B4446" s="172"/>
      <c r="C4446" s="173" t="s">
        <v>3727</v>
      </c>
      <c r="D4446" s="172" t="s">
        <v>4</v>
      </c>
      <c r="E4446" s="174">
        <v>143.28</v>
      </c>
      <c r="F4446" s="174">
        <v>151.21</v>
      </c>
      <c r="G4446" s="174">
        <v>294.49</v>
      </c>
    </row>
    <row r="4447" spans="1:7" ht="25.5" x14ac:dyDescent="0.2">
      <c r="A4447" s="172" t="s">
        <v>8569</v>
      </c>
      <c r="B4447" s="172"/>
      <c r="C4447" s="173" t="s">
        <v>3728</v>
      </c>
      <c r="D4447" s="172" t="s">
        <v>4</v>
      </c>
      <c r="E4447" s="174">
        <v>28.13</v>
      </c>
      <c r="F4447" s="174">
        <v>10.58</v>
      </c>
      <c r="G4447" s="174">
        <v>38.71</v>
      </c>
    </row>
    <row r="4448" spans="1:7" ht="25.5" x14ac:dyDescent="0.2">
      <c r="A4448" s="172" t="s">
        <v>8570</v>
      </c>
      <c r="B4448" s="172"/>
      <c r="C4448" s="173" t="s">
        <v>3729</v>
      </c>
      <c r="D4448" s="172" t="s">
        <v>4</v>
      </c>
      <c r="E4448" s="174">
        <v>283.77</v>
      </c>
      <c r="F4448" s="174">
        <v>21.17</v>
      </c>
      <c r="G4448" s="174">
        <v>304.94</v>
      </c>
    </row>
    <row r="4449" spans="1:7" ht="25.5" x14ac:dyDescent="0.2">
      <c r="A4449" s="172" t="s">
        <v>8571</v>
      </c>
      <c r="B4449" s="172"/>
      <c r="C4449" s="173" t="s">
        <v>3730</v>
      </c>
      <c r="D4449" s="172" t="s">
        <v>4</v>
      </c>
      <c r="E4449" s="174">
        <v>14.5</v>
      </c>
      <c r="F4449" s="174">
        <v>20.97</v>
      </c>
      <c r="G4449" s="174">
        <v>35.47</v>
      </c>
    </row>
    <row r="4450" spans="1:7" x14ac:dyDescent="0.25">
      <c r="A4450" s="163" t="s">
        <v>3731</v>
      </c>
      <c r="B4450" s="164" t="s">
        <v>3732</v>
      </c>
      <c r="C4450" s="165"/>
      <c r="D4450" s="166"/>
      <c r="E4450" s="166"/>
      <c r="F4450" s="166"/>
      <c r="G4450" s="166"/>
    </row>
    <row r="4451" spans="1:7" x14ac:dyDescent="0.25">
      <c r="A4451" s="167" t="s">
        <v>8572</v>
      </c>
      <c r="B4451" s="168" t="s">
        <v>3733</v>
      </c>
      <c r="C4451" s="169"/>
      <c r="D4451" s="170"/>
      <c r="E4451" s="171"/>
      <c r="F4451" s="171"/>
      <c r="G4451" s="171"/>
    </row>
    <row r="4452" spans="1:7" ht="25.5" x14ac:dyDescent="0.2">
      <c r="A4452" s="172" t="s">
        <v>8573</v>
      </c>
      <c r="B4452" s="172"/>
      <c r="C4452" s="173" t="s">
        <v>3734</v>
      </c>
      <c r="D4452" s="172" t="s">
        <v>4</v>
      </c>
      <c r="E4452" s="174">
        <v>46.73</v>
      </c>
      <c r="F4452" s="174">
        <v>0</v>
      </c>
      <c r="G4452" s="174">
        <v>46.73</v>
      </c>
    </row>
    <row r="4453" spans="1:7" ht="38.25" x14ac:dyDescent="0.2">
      <c r="A4453" s="172" t="s">
        <v>8574</v>
      </c>
      <c r="B4453" s="172"/>
      <c r="C4453" s="173" t="s">
        <v>3735</v>
      </c>
      <c r="D4453" s="172" t="s">
        <v>4</v>
      </c>
      <c r="E4453" s="174">
        <v>205.06</v>
      </c>
      <c r="F4453" s="174">
        <v>38.94</v>
      </c>
      <c r="G4453" s="174">
        <v>244</v>
      </c>
    </row>
    <row r="4454" spans="1:7" ht="38.25" x14ac:dyDescent="0.2">
      <c r="A4454" s="172" t="s">
        <v>8575</v>
      </c>
      <c r="B4454" s="172"/>
      <c r="C4454" s="173" t="s">
        <v>3736</v>
      </c>
      <c r="D4454" s="172" t="s">
        <v>4</v>
      </c>
      <c r="E4454" s="174">
        <v>449.08</v>
      </c>
      <c r="F4454" s="174">
        <v>82.65</v>
      </c>
      <c r="G4454" s="174">
        <v>531.73</v>
      </c>
    </row>
    <row r="4455" spans="1:7" ht="38.25" x14ac:dyDescent="0.2">
      <c r="A4455" s="172" t="s">
        <v>8576</v>
      </c>
      <c r="B4455" s="172"/>
      <c r="C4455" s="173" t="s">
        <v>3737</v>
      </c>
      <c r="D4455" s="172" t="s">
        <v>4</v>
      </c>
      <c r="E4455" s="174">
        <v>100.09</v>
      </c>
      <c r="F4455" s="174">
        <v>11.98</v>
      </c>
      <c r="G4455" s="174">
        <v>112.07</v>
      </c>
    </row>
    <row r="4456" spans="1:7" ht="12.75" x14ac:dyDescent="0.2">
      <c r="A4456" s="172" t="s">
        <v>8577</v>
      </c>
      <c r="B4456" s="172"/>
      <c r="C4456" s="173" t="s">
        <v>3738</v>
      </c>
      <c r="D4456" s="172" t="s">
        <v>4</v>
      </c>
      <c r="E4456" s="174">
        <v>24.9</v>
      </c>
      <c r="F4456" s="174">
        <v>4.5</v>
      </c>
      <c r="G4456" s="174">
        <v>29.4</v>
      </c>
    </row>
    <row r="4457" spans="1:7" ht="12.75" x14ac:dyDescent="0.2">
      <c r="A4457" s="172" t="s">
        <v>8578</v>
      </c>
      <c r="B4457" s="172"/>
      <c r="C4457" s="173" t="s">
        <v>3739</v>
      </c>
      <c r="D4457" s="172" t="s">
        <v>4</v>
      </c>
      <c r="E4457" s="174">
        <v>104.6</v>
      </c>
      <c r="F4457" s="174">
        <v>4.5</v>
      </c>
      <c r="G4457" s="174">
        <v>109.1</v>
      </c>
    </row>
    <row r="4458" spans="1:7" ht="25.5" x14ac:dyDescent="0.2">
      <c r="A4458" s="172" t="s">
        <v>8579</v>
      </c>
      <c r="B4458" s="172"/>
      <c r="C4458" s="173" t="s">
        <v>3740</v>
      </c>
      <c r="D4458" s="172" t="s">
        <v>134</v>
      </c>
      <c r="E4458" s="174">
        <v>4982.7</v>
      </c>
      <c r="F4458" s="174">
        <v>0</v>
      </c>
      <c r="G4458" s="174">
        <v>4982.7</v>
      </c>
    </row>
    <row r="4459" spans="1:7" ht="25.5" x14ac:dyDescent="0.2">
      <c r="A4459" s="172" t="s">
        <v>8580</v>
      </c>
      <c r="B4459" s="172"/>
      <c r="C4459" s="173" t="s">
        <v>3741</v>
      </c>
      <c r="D4459" s="172" t="s">
        <v>134</v>
      </c>
      <c r="E4459" s="174">
        <v>30257.48</v>
      </c>
      <c r="F4459" s="174">
        <v>0</v>
      </c>
      <c r="G4459" s="174">
        <v>30257.48</v>
      </c>
    </row>
    <row r="4460" spans="1:7" ht="38.25" x14ac:dyDescent="0.2">
      <c r="A4460" s="172" t="s">
        <v>8581</v>
      </c>
      <c r="B4460" s="172"/>
      <c r="C4460" s="173" t="s">
        <v>3742</v>
      </c>
      <c r="D4460" s="172" t="s">
        <v>134</v>
      </c>
      <c r="E4460" s="174">
        <v>41219.760000000002</v>
      </c>
      <c r="F4460" s="174">
        <v>0</v>
      </c>
      <c r="G4460" s="174">
        <v>41219.760000000002</v>
      </c>
    </row>
    <row r="4461" spans="1:7" x14ac:dyDescent="0.25">
      <c r="A4461" s="167" t="s">
        <v>8582</v>
      </c>
      <c r="B4461" s="168" t="s">
        <v>3743</v>
      </c>
      <c r="C4461" s="169"/>
      <c r="D4461" s="170"/>
      <c r="E4461" s="171"/>
      <c r="F4461" s="171"/>
      <c r="G4461" s="171"/>
    </row>
    <row r="4462" spans="1:7" ht="25.5" x14ac:dyDescent="0.2">
      <c r="A4462" s="172" t="s">
        <v>8583</v>
      </c>
      <c r="B4462" s="172"/>
      <c r="C4462" s="173" t="s">
        <v>3744</v>
      </c>
      <c r="D4462" s="172" t="s">
        <v>4</v>
      </c>
      <c r="E4462" s="174">
        <v>5721.4</v>
      </c>
      <c r="F4462" s="174">
        <v>44.92</v>
      </c>
      <c r="G4462" s="174">
        <v>5766.32</v>
      </c>
    </row>
    <row r="4463" spans="1:7" ht="25.5" x14ac:dyDescent="0.2">
      <c r="A4463" s="172" t="s">
        <v>8584</v>
      </c>
      <c r="B4463" s="172"/>
      <c r="C4463" s="173" t="s">
        <v>3745</v>
      </c>
      <c r="D4463" s="172" t="s">
        <v>4</v>
      </c>
      <c r="E4463" s="174">
        <v>6885.24</v>
      </c>
      <c r="F4463" s="174">
        <v>44.92</v>
      </c>
      <c r="G4463" s="174">
        <v>6930.16</v>
      </c>
    </row>
    <row r="4464" spans="1:7" ht="25.5" x14ac:dyDescent="0.2">
      <c r="A4464" s="172" t="s">
        <v>8585</v>
      </c>
      <c r="B4464" s="172"/>
      <c r="C4464" s="173" t="s">
        <v>3746</v>
      </c>
      <c r="D4464" s="172" t="s">
        <v>4</v>
      </c>
      <c r="E4464" s="174">
        <v>8408.32</v>
      </c>
      <c r="F4464" s="174">
        <v>44.92</v>
      </c>
      <c r="G4464" s="174">
        <v>8453.24</v>
      </c>
    </row>
    <row r="4465" spans="1:7" ht="25.5" x14ac:dyDescent="0.2">
      <c r="A4465" s="172" t="s">
        <v>8586</v>
      </c>
      <c r="B4465" s="172"/>
      <c r="C4465" s="173" t="s">
        <v>3747</v>
      </c>
      <c r="D4465" s="172" t="s">
        <v>4</v>
      </c>
      <c r="E4465" s="174">
        <v>10983.9</v>
      </c>
      <c r="F4465" s="174">
        <v>44.92</v>
      </c>
      <c r="G4465" s="174">
        <v>11028.82</v>
      </c>
    </row>
    <row r="4466" spans="1:7" ht="25.5" x14ac:dyDescent="0.2">
      <c r="A4466" s="172" t="s">
        <v>8587</v>
      </c>
      <c r="B4466" s="172"/>
      <c r="C4466" s="173" t="s">
        <v>3748</v>
      </c>
      <c r="D4466" s="172" t="s">
        <v>4</v>
      </c>
      <c r="E4466" s="174">
        <v>13416.4</v>
      </c>
      <c r="F4466" s="174">
        <v>44.92</v>
      </c>
      <c r="G4466" s="174">
        <v>13461.32</v>
      </c>
    </row>
    <row r="4467" spans="1:7" ht="25.5" x14ac:dyDescent="0.2">
      <c r="A4467" s="172" t="s">
        <v>8588</v>
      </c>
      <c r="B4467" s="172"/>
      <c r="C4467" s="173" t="s">
        <v>3749</v>
      </c>
      <c r="D4467" s="172" t="s">
        <v>4</v>
      </c>
      <c r="E4467" s="174">
        <v>13730.21</v>
      </c>
      <c r="F4467" s="174">
        <v>44.92</v>
      </c>
      <c r="G4467" s="174">
        <v>13775.13</v>
      </c>
    </row>
    <row r="4468" spans="1:7" ht="25.5" x14ac:dyDescent="0.2">
      <c r="A4468" s="172" t="s">
        <v>8589</v>
      </c>
      <c r="B4468" s="172"/>
      <c r="C4468" s="173" t="s">
        <v>3750</v>
      </c>
      <c r="D4468" s="172" t="s">
        <v>4</v>
      </c>
      <c r="E4468" s="174">
        <v>15097.46</v>
      </c>
      <c r="F4468" s="174">
        <v>44.92</v>
      </c>
      <c r="G4468" s="174">
        <v>15142.38</v>
      </c>
    </row>
    <row r="4469" spans="1:7" ht="38.25" x14ac:dyDescent="0.2">
      <c r="A4469" s="172" t="s">
        <v>8590</v>
      </c>
      <c r="B4469" s="172"/>
      <c r="C4469" s="173" t="s">
        <v>3751</v>
      </c>
      <c r="D4469" s="172" t="s">
        <v>4</v>
      </c>
      <c r="E4469" s="174">
        <v>10002.69</v>
      </c>
      <c r="F4469" s="174">
        <v>44.92</v>
      </c>
      <c r="G4469" s="174">
        <v>10047.61</v>
      </c>
    </row>
    <row r="4470" spans="1:7" ht="25.5" x14ac:dyDescent="0.2">
      <c r="A4470" s="172" t="s">
        <v>8591</v>
      </c>
      <c r="B4470" s="172"/>
      <c r="C4470" s="173" t="s">
        <v>3752</v>
      </c>
      <c r="D4470" s="172" t="s">
        <v>4</v>
      </c>
      <c r="E4470" s="174">
        <v>15988.82</v>
      </c>
      <c r="F4470" s="174">
        <v>44.92</v>
      </c>
      <c r="G4470" s="174">
        <v>16033.74</v>
      </c>
    </row>
    <row r="4471" spans="1:7" ht="25.5" x14ac:dyDescent="0.2">
      <c r="A4471" s="172" t="s">
        <v>8592</v>
      </c>
      <c r="B4471" s="172"/>
      <c r="C4471" s="173" t="s">
        <v>3753</v>
      </c>
      <c r="D4471" s="172" t="s">
        <v>4</v>
      </c>
      <c r="E4471" s="174">
        <v>19578.48</v>
      </c>
      <c r="F4471" s="174">
        <v>44.92</v>
      </c>
      <c r="G4471" s="174">
        <v>19623.400000000001</v>
      </c>
    </row>
    <row r="4472" spans="1:7" ht="25.5" x14ac:dyDescent="0.2">
      <c r="A4472" s="172" t="s">
        <v>8593</v>
      </c>
      <c r="B4472" s="172"/>
      <c r="C4472" s="173" t="s">
        <v>3754</v>
      </c>
      <c r="D4472" s="172" t="s">
        <v>4</v>
      </c>
      <c r="E4472" s="174">
        <v>23886.69</v>
      </c>
      <c r="F4472" s="174">
        <v>44.92</v>
      </c>
      <c r="G4472" s="174">
        <v>23931.61</v>
      </c>
    </row>
    <row r="4473" spans="1:7" x14ac:dyDescent="0.25">
      <c r="A4473" s="167" t="s">
        <v>8594</v>
      </c>
      <c r="B4473" s="168" t="s">
        <v>3755</v>
      </c>
      <c r="C4473" s="169"/>
      <c r="D4473" s="170"/>
      <c r="E4473" s="171"/>
      <c r="F4473" s="171"/>
      <c r="G4473" s="171"/>
    </row>
    <row r="4474" spans="1:7" ht="38.25" x14ac:dyDescent="0.2">
      <c r="A4474" s="172" t="s">
        <v>8595</v>
      </c>
      <c r="B4474" s="172"/>
      <c r="C4474" s="173" t="s">
        <v>3756</v>
      </c>
      <c r="D4474" s="172" t="s">
        <v>4</v>
      </c>
      <c r="E4474" s="174">
        <v>29514.84</v>
      </c>
      <c r="F4474" s="174">
        <v>84.64</v>
      </c>
      <c r="G4474" s="174">
        <v>29599.48</v>
      </c>
    </row>
    <row r="4475" spans="1:7" ht="38.25" x14ac:dyDescent="0.2">
      <c r="A4475" s="172" t="s">
        <v>8596</v>
      </c>
      <c r="B4475" s="172"/>
      <c r="C4475" s="173" t="s">
        <v>3757</v>
      </c>
      <c r="D4475" s="172" t="s">
        <v>4</v>
      </c>
      <c r="E4475" s="174">
        <v>39022.6</v>
      </c>
      <c r="F4475" s="174">
        <v>84.64</v>
      </c>
      <c r="G4475" s="174">
        <v>39107.24</v>
      </c>
    </row>
    <row r="4476" spans="1:7" ht="38.25" x14ac:dyDescent="0.2">
      <c r="A4476" s="172" t="s">
        <v>8597</v>
      </c>
      <c r="B4476" s="172"/>
      <c r="C4476" s="173" t="s">
        <v>3758</v>
      </c>
      <c r="D4476" s="172" t="s">
        <v>4</v>
      </c>
      <c r="E4476" s="174">
        <v>39471.629999999997</v>
      </c>
      <c r="F4476" s="174">
        <v>84.64</v>
      </c>
      <c r="G4476" s="174">
        <v>39556.269999999997</v>
      </c>
    </row>
    <row r="4477" spans="1:7" ht="25.5" x14ac:dyDescent="0.2">
      <c r="A4477" s="172" t="s">
        <v>8598</v>
      </c>
      <c r="B4477" s="172"/>
      <c r="C4477" s="173" t="s">
        <v>3759</v>
      </c>
      <c r="D4477" s="172" t="s">
        <v>4</v>
      </c>
      <c r="E4477" s="174">
        <v>3972.32</v>
      </c>
      <c r="F4477" s="174">
        <v>59.88</v>
      </c>
      <c r="G4477" s="174">
        <v>4032.2</v>
      </c>
    </row>
    <row r="4478" spans="1:7" ht="38.25" x14ac:dyDescent="0.2">
      <c r="A4478" s="172" t="s">
        <v>8599</v>
      </c>
      <c r="B4478" s="172"/>
      <c r="C4478" s="173" t="s">
        <v>3760</v>
      </c>
      <c r="D4478" s="172" t="s">
        <v>4</v>
      </c>
      <c r="E4478" s="174">
        <v>12458.55</v>
      </c>
      <c r="F4478" s="174">
        <v>84.64</v>
      </c>
      <c r="G4478" s="174">
        <v>12543.19</v>
      </c>
    </row>
    <row r="4479" spans="1:7" ht="25.5" x14ac:dyDescent="0.2">
      <c r="A4479" s="172" t="s">
        <v>8600</v>
      </c>
      <c r="B4479" s="172"/>
      <c r="C4479" s="173" t="s">
        <v>3761</v>
      </c>
      <c r="D4479" s="172" t="s">
        <v>4</v>
      </c>
      <c r="E4479" s="174">
        <v>17246</v>
      </c>
      <c r="F4479" s="174">
        <v>59.88</v>
      </c>
      <c r="G4479" s="174">
        <v>17305.88</v>
      </c>
    </row>
    <row r="4480" spans="1:7" ht="38.25" x14ac:dyDescent="0.2">
      <c r="A4480" s="172" t="s">
        <v>8601</v>
      </c>
      <c r="B4480" s="172"/>
      <c r="C4480" s="173" t="s">
        <v>3762</v>
      </c>
      <c r="D4480" s="172" t="s">
        <v>4</v>
      </c>
      <c r="E4480" s="174">
        <v>597.28</v>
      </c>
      <c r="F4480" s="174">
        <v>29.94</v>
      </c>
      <c r="G4480" s="174">
        <v>627.22</v>
      </c>
    </row>
    <row r="4481" spans="1:7" ht="38.25" x14ac:dyDescent="0.2">
      <c r="A4481" s="172" t="s">
        <v>8602</v>
      </c>
      <c r="B4481" s="172"/>
      <c r="C4481" s="173" t="s">
        <v>3763</v>
      </c>
      <c r="D4481" s="172" t="s">
        <v>4</v>
      </c>
      <c r="E4481" s="174">
        <v>42280.14</v>
      </c>
      <c r="F4481" s="174">
        <v>84.64</v>
      </c>
      <c r="G4481" s="174">
        <v>42364.78</v>
      </c>
    </row>
    <row r="4482" spans="1:7" ht="38.25" x14ac:dyDescent="0.2">
      <c r="A4482" s="172" t="s">
        <v>8603</v>
      </c>
      <c r="B4482" s="172"/>
      <c r="C4482" s="173" t="s">
        <v>3764</v>
      </c>
      <c r="D4482" s="172" t="s">
        <v>4</v>
      </c>
      <c r="E4482" s="174">
        <v>20337.03</v>
      </c>
      <c r="F4482" s="174">
        <v>84.64</v>
      </c>
      <c r="G4482" s="174">
        <v>20421.669999999998</v>
      </c>
    </row>
    <row r="4483" spans="1:7" ht="38.25" x14ac:dyDescent="0.2">
      <c r="A4483" s="172" t="s">
        <v>8604</v>
      </c>
      <c r="B4483" s="172"/>
      <c r="C4483" s="173" t="s">
        <v>3765</v>
      </c>
      <c r="D4483" s="172" t="s">
        <v>4</v>
      </c>
      <c r="E4483" s="174">
        <v>23719.68</v>
      </c>
      <c r="F4483" s="174">
        <v>84.64</v>
      </c>
      <c r="G4483" s="174">
        <v>23804.32</v>
      </c>
    </row>
    <row r="4484" spans="1:7" ht="38.25" x14ac:dyDescent="0.2">
      <c r="A4484" s="172" t="s">
        <v>8605</v>
      </c>
      <c r="B4484" s="172"/>
      <c r="C4484" s="173" t="s">
        <v>3766</v>
      </c>
      <c r="D4484" s="172" t="s">
        <v>4</v>
      </c>
      <c r="E4484" s="174">
        <v>42280.35</v>
      </c>
      <c r="F4484" s="174">
        <v>84.64</v>
      </c>
      <c r="G4484" s="174">
        <v>42364.99</v>
      </c>
    </row>
    <row r="4485" spans="1:7" ht="38.25" x14ac:dyDescent="0.2">
      <c r="A4485" s="172" t="s">
        <v>8606</v>
      </c>
      <c r="B4485" s="172"/>
      <c r="C4485" s="173" t="s">
        <v>3767</v>
      </c>
      <c r="D4485" s="172" t="s">
        <v>4</v>
      </c>
      <c r="E4485" s="174">
        <v>107474.78</v>
      </c>
      <c r="F4485" s="174">
        <v>84.64</v>
      </c>
      <c r="G4485" s="174">
        <v>107559.42</v>
      </c>
    </row>
    <row r="4486" spans="1:7" ht="38.25" x14ac:dyDescent="0.2">
      <c r="A4486" s="172" t="s">
        <v>8607</v>
      </c>
      <c r="B4486" s="172"/>
      <c r="C4486" s="173" t="s">
        <v>3768</v>
      </c>
      <c r="D4486" s="172" t="s">
        <v>4</v>
      </c>
      <c r="E4486" s="174">
        <v>132264.64000000001</v>
      </c>
      <c r="F4486" s="174">
        <v>84.64</v>
      </c>
      <c r="G4486" s="174">
        <v>132349.28</v>
      </c>
    </row>
    <row r="4487" spans="1:7" ht="38.25" x14ac:dyDescent="0.2">
      <c r="A4487" s="172" t="s">
        <v>8608</v>
      </c>
      <c r="B4487" s="172"/>
      <c r="C4487" s="173" t="s">
        <v>3769</v>
      </c>
      <c r="D4487" s="172" t="s">
        <v>4</v>
      </c>
      <c r="E4487" s="174">
        <v>42950.96</v>
      </c>
      <c r="F4487" s="174">
        <v>84.64</v>
      </c>
      <c r="G4487" s="174">
        <v>43035.6</v>
      </c>
    </row>
    <row r="4488" spans="1:7" ht="38.25" x14ac:dyDescent="0.2">
      <c r="A4488" s="172" t="s">
        <v>8609</v>
      </c>
      <c r="B4488" s="172"/>
      <c r="C4488" s="173" t="s">
        <v>3770</v>
      </c>
      <c r="D4488" s="172" t="s">
        <v>4</v>
      </c>
      <c r="E4488" s="174">
        <v>44427.23</v>
      </c>
      <c r="F4488" s="174">
        <v>84.64</v>
      </c>
      <c r="G4488" s="174">
        <v>44511.87</v>
      </c>
    </row>
    <row r="4489" spans="1:7" ht="38.25" x14ac:dyDescent="0.2">
      <c r="A4489" s="172" t="s">
        <v>8610</v>
      </c>
      <c r="B4489" s="172"/>
      <c r="C4489" s="173" t="s">
        <v>3771</v>
      </c>
      <c r="D4489" s="172" t="s">
        <v>4</v>
      </c>
      <c r="E4489" s="174">
        <v>19652.52</v>
      </c>
      <c r="F4489" s="174">
        <v>84.64</v>
      </c>
      <c r="G4489" s="174">
        <v>19737.16</v>
      </c>
    </row>
    <row r="4490" spans="1:7" ht="38.25" x14ac:dyDescent="0.2">
      <c r="A4490" s="172" t="s">
        <v>8611</v>
      </c>
      <c r="B4490" s="172"/>
      <c r="C4490" s="173" t="s">
        <v>3772</v>
      </c>
      <c r="D4490" s="172" t="s">
        <v>4</v>
      </c>
      <c r="E4490" s="174">
        <v>31033.88</v>
      </c>
      <c r="F4490" s="174">
        <v>84.64</v>
      </c>
      <c r="G4490" s="174">
        <v>31118.52</v>
      </c>
    </row>
    <row r="4491" spans="1:7" ht="38.25" x14ac:dyDescent="0.2">
      <c r="A4491" s="172" t="s">
        <v>8612</v>
      </c>
      <c r="B4491" s="172"/>
      <c r="C4491" s="173" t="s">
        <v>3773</v>
      </c>
      <c r="D4491" s="172" t="s">
        <v>4</v>
      </c>
      <c r="E4491" s="174">
        <v>82244.479999999996</v>
      </c>
      <c r="F4491" s="174">
        <v>84.64</v>
      </c>
      <c r="G4491" s="174">
        <v>82329.119999999995</v>
      </c>
    </row>
    <row r="4492" spans="1:7" ht="38.25" x14ac:dyDescent="0.2">
      <c r="A4492" s="172" t="s">
        <v>8613</v>
      </c>
      <c r="B4492" s="172"/>
      <c r="C4492" s="173" t="s">
        <v>3774</v>
      </c>
      <c r="D4492" s="172" t="s">
        <v>4</v>
      </c>
      <c r="E4492" s="174">
        <v>21614.28</v>
      </c>
      <c r="F4492" s="174">
        <v>84.64</v>
      </c>
      <c r="G4492" s="174">
        <v>21698.92</v>
      </c>
    </row>
    <row r="4493" spans="1:7" x14ac:dyDescent="0.25">
      <c r="A4493" s="167" t="s">
        <v>8614</v>
      </c>
      <c r="B4493" s="168" t="s">
        <v>3775</v>
      </c>
      <c r="C4493" s="169"/>
      <c r="D4493" s="170"/>
      <c r="E4493" s="171"/>
      <c r="F4493" s="171"/>
      <c r="G4493" s="171"/>
    </row>
    <row r="4494" spans="1:7" ht="12.75" x14ac:dyDescent="0.2">
      <c r="A4494" s="172" t="s">
        <v>8615</v>
      </c>
      <c r="B4494" s="172"/>
      <c r="C4494" s="173" t="s">
        <v>3776</v>
      </c>
      <c r="D4494" s="172" t="s">
        <v>4</v>
      </c>
      <c r="E4494" s="174">
        <v>445.6</v>
      </c>
      <c r="F4494" s="174">
        <v>35.61</v>
      </c>
      <c r="G4494" s="174">
        <v>481.21</v>
      </c>
    </row>
    <row r="4495" spans="1:7" x14ac:dyDescent="0.25">
      <c r="A4495" s="167" t="s">
        <v>8616</v>
      </c>
      <c r="B4495" s="168" t="s">
        <v>3777</v>
      </c>
      <c r="C4495" s="169"/>
      <c r="D4495" s="170"/>
      <c r="E4495" s="171"/>
      <c r="F4495" s="171"/>
      <c r="G4495" s="171"/>
    </row>
    <row r="4496" spans="1:7" ht="25.5" x14ac:dyDescent="0.2">
      <c r="A4496" s="172" t="s">
        <v>8617</v>
      </c>
      <c r="B4496" s="172"/>
      <c r="C4496" s="173" t="s">
        <v>3778</v>
      </c>
      <c r="D4496" s="172" t="s">
        <v>4</v>
      </c>
      <c r="E4496" s="174">
        <v>31.57</v>
      </c>
      <c r="F4496" s="174">
        <v>5.99</v>
      </c>
      <c r="G4496" s="174">
        <v>37.56</v>
      </c>
    </row>
    <row r="4497" spans="1:7" ht="12.75" x14ac:dyDescent="0.2">
      <c r="A4497" s="172" t="s">
        <v>8618</v>
      </c>
      <c r="B4497" s="172"/>
      <c r="C4497" s="173" t="s">
        <v>3779</v>
      </c>
      <c r="D4497" s="172" t="s">
        <v>4</v>
      </c>
      <c r="E4497" s="174">
        <v>641.49</v>
      </c>
      <c r="F4497" s="174">
        <v>23.95</v>
      </c>
      <c r="G4497" s="174">
        <v>665.44</v>
      </c>
    </row>
    <row r="4498" spans="1:7" ht="12.75" x14ac:dyDescent="0.2">
      <c r="A4498" s="172" t="s">
        <v>8619</v>
      </c>
      <c r="B4498" s="172"/>
      <c r="C4498" s="173" t="s">
        <v>3780</v>
      </c>
      <c r="D4498" s="172" t="s">
        <v>4</v>
      </c>
      <c r="E4498" s="174">
        <v>369.98</v>
      </c>
      <c r="F4498" s="174">
        <v>23.95</v>
      </c>
      <c r="G4498" s="174">
        <v>393.93</v>
      </c>
    </row>
    <row r="4499" spans="1:7" ht="25.5" x14ac:dyDescent="0.2">
      <c r="A4499" s="172" t="s">
        <v>8620</v>
      </c>
      <c r="B4499" s="172"/>
      <c r="C4499" s="173" t="s">
        <v>3781</v>
      </c>
      <c r="D4499" s="172" t="s">
        <v>4</v>
      </c>
      <c r="E4499" s="174">
        <v>111.02</v>
      </c>
      <c r="F4499" s="174">
        <v>5.99</v>
      </c>
      <c r="G4499" s="174">
        <v>117.01</v>
      </c>
    </row>
    <row r="4500" spans="1:7" ht="25.5" x14ac:dyDescent="0.2">
      <c r="A4500" s="172" t="s">
        <v>8621</v>
      </c>
      <c r="B4500" s="172"/>
      <c r="C4500" s="173" t="s">
        <v>3782</v>
      </c>
      <c r="D4500" s="172" t="s">
        <v>4</v>
      </c>
      <c r="E4500" s="174">
        <v>1895.21</v>
      </c>
      <c r="F4500" s="174">
        <v>2.3199999999999998</v>
      </c>
      <c r="G4500" s="174">
        <v>1897.53</v>
      </c>
    </row>
    <row r="4501" spans="1:7" x14ac:dyDescent="0.25">
      <c r="A4501" s="167" t="s">
        <v>8622</v>
      </c>
      <c r="B4501" s="168" t="s">
        <v>3783</v>
      </c>
      <c r="C4501" s="169"/>
      <c r="D4501" s="170"/>
      <c r="E4501" s="171"/>
      <c r="F4501" s="171"/>
      <c r="G4501" s="171"/>
    </row>
    <row r="4502" spans="1:7" ht="25.5" x14ac:dyDescent="0.2">
      <c r="A4502" s="172" t="s">
        <v>8623</v>
      </c>
      <c r="B4502" s="172"/>
      <c r="C4502" s="173" t="s">
        <v>3845</v>
      </c>
      <c r="D4502" s="172" t="s">
        <v>4</v>
      </c>
      <c r="E4502" s="174">
        <v>604.20000000000005</v>
      </c>
      <c r="F4502" s="174">
        <v>14.25</v>
      </c>
      <c r="G4502" s="174">
        <v>618.45000000000005</v>
      </c>
    </row>
    <row r="4503" spans="1:7" ht="25.5" x14ac:dyDescent="0.2">
      <c r="A4503" s="172" t="s">
        <v>8624</v>
      </c>
      <c r="B4503" s="172"/>
      <c r="C4503" s="173" t="s">
        <v>3784</v>
      </c>
      <c r="D4503" s="172" t="s">
        <v>134</v>
      </c>
      <c r="E4503" s="174">
        <v>347.73</v>
      </c>
      <c r="F4503" s="174">
        <v>239.52</v>
      </c>
      <c r="G4503" s="174">
        <v>587.25</v>
      </c>
    </row>
    <row r="4504" spans="1:7" x14ac:dyDescent="0.25">
      <c r="A4504" s="167" t="s">
        <v>8625</v>
      </c>
      <c r="B4504" s="168" t="s">
        <v>3785</v>
      </c>
      <c r="C4504" s="169"/>
      <c r="D4504" s="170"/>
      <c r="E4504" s="171"/>
      <c r="F4504" s="171"/>
      <c r="G4504" s="171"/>
    </row>
    <row r="4505" spans="1:7" ht="25.5" x14ac:dyDescent="0.2">
      <c r="A4505" s="172" t="s">
        <v>8626</v>
      </c>
      <c r="B4505" s="172"/>
      <c r="C4505" s="173" t="s">
        <v>4152</v>
      </c>
      <c r="D4505" s="172" t="s">
        <v>51</v>
      </c>
      <c r="E4505" s="174">
        <v>0.28000000000000003</v>
      </c>
      <c r="F4505" s="174">
        <v>2.99</v>
      </c>
      <c r="G4505" s="174">
        <v>3.27</v>
      </c>
    </row>
    <row r="4506" spans="1:7" ht="25.5" x14ac:dyDescent="0.2">
      <c r="A4506" s="172" t="s">
        <v>8627</v>
      </c>
      <c r="B4506" s="172"/>
      <c r="C4506" s="173" t="s">
        <v>3786</v>
      </c>
      <c r="D4506" s="172" t="s">
        <v>4</v>
      </c>
      <c r="E4506" s="174">
        <v>7.29</v>
      </c>
      <c r="F4506" s="174">
        <v>5.99</v>
      </c>
      <c r="G4506" s="174">
        <v>13.28</v>
      </c>
    </row>
    <row r="4507" spans="1:7" ht="25.5" x14ac:dyDescent="0.2">
      <c r="A4507" s="172" t="s">
        <v>8628</v>
      </c>
      <c r="B4507" s="172"/>
      <c r="C4507" s="173" t="s">
        <v>3787</v>
      </c>
      <c r="D4507" s="172" t="s">
        <v>4</v>
      </c>
      <c r="E4507" s="174">
        <v>9.2100000000000009</v>
      </c>
      <c r="F4507" s="174">
        <v>5.99</v>
      </c>
      <c r="G4507" s="174">
        <v>15.2</v>
      </c>
    </row>
    <row r="4508" spans="1:7" ht="12.75" x14ac:dyDescent="0.2">
      <c r="A4508" s="172" t="s">
        <v>8629</v>
      </c>
      <c r="B4508" s="172"/>
      <c r="C4508" s="173" t="s">
        <v>3788</v>
      </c>
      <c r="D4508" s="172" t="s">
        <v>4</v>
      </c>
      <c r="E4508" s="174">
        <v>3.8</v>
      </c>
      <c r="F4508" s="174">
        <v>5.99</v>
      </c>
      <c r="G4508" s="174">
        <v>9.7899999999999991</v>
      </c>
    </row>
    <row r="4509" spans="1:7" ht="25.5" x14ac:dyDescent="0.2">
      <c r="A4509" s="172" t="s">
        <v>8630</v>
      </c>
      <c r="B4509" s="172"/>
      <c r="C4509" s="173" t="s">
        <v>3789</v>
      </c>
      <c r="D4509" s="172" t="s">
        <v>4</v>
      </c>
      <c r="E4509" s="174">
        <v>1.17</v>
      </c>
      <c r="F4509" s="174">
        <v>5.99</v>
      </c>
      <c r="G4509" s="174">
        <v>7.16</v>
      </c>
    </row>
    <row r="4510" spans="1:7" ht="25.5" x14ac:dyDescent="0.2">
      <c r="A4510" s="172" t="s">
        <v>8631</v>
      </c>
      <c r="B4510" s="172"/>
      <c r="C4510" s="173" t="s">
        <v>3790</v>
      </c>
      <c r="D4510" s="172" t="s">
        <v>4</v>
      </c>
      <c r="E4510" s="174">
        <v>1.56</v>
      </c>
      <c r="F4510" s="174">
        <v>5.99</v>
      </c>
      <c r="G4510" s="174">
        <v>7.55</v>
      </c>
    </row>
    <row r="4511" spans="1:7" ht="12.75" x14ac:dyDescent="0.2">
      <c r="A4511" s="172" t="s">
        <v>8632</v>
      </c>
      <c r="B4511" s="172"/>
      <c r="C4511" s="173" t="s">
        <v>3791</v>
      </c>
      <c r="D4511" s="172" t="s">
        <v>4</v>
      </c>
      <c r="E4511" s="174">
        <v>150.07</v>
      </c>
      <c r="F4511" s="174">
        <v>6.72</v>
      </c>
      <c r="G4511" s="174">
        <v>156.79</v>
      </c>
    </row>
    <row r="4512" spans="1:7" ht="12.75" x14ac:dyDescent="0.2">
      <c r="A4512" s="172" t="s">
        <v>8633</v>
      </c>
      <c r="B4512" s="172"/>
      <c r="C4512" s="173" t="s">
        <v>3792</v>
      </c>
      <c r="D4512" s="172" t="s">
        <v>4</v>
      </c>
      <c r="E4512" s="174">
        <v>349.2</v>
      </c>
      <c r="F4512" s="174">
        <v>6.72</v>
      </c>
      <c r="G4512" s="174">
        <v>355.92</v>
      </c>
    </row>
    <row r="4513" spans="1:7" ht="12.75" x14ac:dyDescent="0.2">
      <c r="A4513" s="172" t="s">
        <v>8634</v>
      </c>
      <c r="B4513" s="172"/>
      <c r="C4513" s="173" t="s">
        <v>3793</v>
      </c>
      <c r="D4513" s="172" t="s">
        <v>4</v>
      </c>
      <c r="E4513" s="174">
        <v>3.31</v>
      </c>
      <c r="F4513" s="174">
        <v>10.58</v>
      </c>
      <c r="G4513" s="174">
        <v>13.89</v>
      </c>
    </row>
    <row r="4514" spans="1:7" ht="25.5" x14ac:dyDescent="0.2">
      <c r="A4514" s="172" t="s">
        <v>8635</v>
      </c>
      <c r="B4514" s="172"/>
      <c r="C4514" s="173" t="s">
        <v>3794</v>
      </c>
      <c r="D4514" s="172" t="s">
        <v>4</v>
      </c>
      <c r="E4514" s="174">
        <v>17.309999999999999</v>
      </c>
      <c r="F4514" s="174">
        <v>10.58</v>
      </c>
      <c r="G4514" s="174">
        <v>27.89</v>
      </c>
    </row>
    <row r="4515" spans="1:7" ht="25.5" x14ac:dyDescent="0.2">
      <c r="A4515" s="172" t="s">
        <v>8636</v>
      </c>
      <c r="B4515" s="172"/>
      <c r="C4515" s="173" t="s">
        <v>3795</v>
      </c>
      <c r="D4515" s="172" t="s">
        <v>4</v>
      </c>
      <c r="E4515" s="174">
        <v>54.38</v>
      </c>
      <c r="F4515" s="174">
        <v>1.23</v>
      </c>
      <c r="G4515" s="174">
        <v>55.61</v>
      </c>
    </row>
    <row r="4516" spans="1:7" ht="25.5" x14ac:dyDescent="0.2">
      <c r="A4516" s="172" t="s">
        <v>8637</v>
      </c>
      <c r="B4516" s="172"/>
      <c r="C4516" s="173" t="s">
        <v>3796</v>
      </c>
      <c r="D4516" s="172" t="s">
        <v>4</v>
      </c>
      <c r="E4516" s="174">
        <v>93.77</v>
      </c>
      <c r="F4516" s="174">
        <v>7.12</v>
      </c>
      <c r="G4516" s="174">
        <v>100.89</v>
      </c>
    </row>
    <row r="4517" spans="1:7" ht="12.75" x14ac:dyDescent="0.2">
      <c r="A4517" s="172" t="s">
        <v>8638</v>
      </c>
      <c r="B4517" s="172"/>
      <c r="C4517" s="173" t="s">
        <v>3797</v>
      </c>
      <c r="D4517" s="172" t="s">
        <v>4</v>
      </c>
      <c r="E4517" s="174">
        <v>58.76</v>
      </c>
      <c r="F4517" s="174">
        <v>4.6399999999999997</v>
      </c>
      <c r="G4517" s="174">
        <v>63.4</v>
      </c>
    </row>
    <row r="4518" spans="1:7" ht="12.75" x14ac:dyDescent="0.2">
      <c r="A4518" s="172" t="s">
        <v>8639</v>
      </c>
      <c r="B4518" s="172"/>
      <c r="C4518" s="173" t="s">
        <v>3798</v>
      </c>
      <c r="D4518" s="172" t="s">
        <v>4</v>
      </c>
      <c r="E4518" s="174">
        <v>81.56</v>
      </c>
      <c r="F4518" s="174">
        <v>4.6399999999999997</v>
      </c>
      <c r="G4518" s="174">
        <v>86.2</v>
      </c>
    </row>
    <row r="4519" spans="1:7" ht="12.75" x14ac:dyDescent="0.2">
      <c r="A4519" s="172" t="s">
        <v>8640</v>
      </c>
      <c r="B4519" s="172"/>
      <c r="C4519" s="173" t="s">
        <v>3799</v>
      </c>
      <c r="D4519" s="172" t="s">
        <v>4</v>
      </c>
      <c r="E4519" s="174">
        <v>156.44999999999999</v>
      </c>
      <c r="F4519" s="174">
        <v>4.6399999999999997</v>
      </c>
      <c r="G4519" s="174">
        <v>161.09</v>
      </c>
    </row>
    <row r="4520" spans="1:7" ht="25.5" x14ac:dyDescent="0.2">
      <c r="A4520" s="172" t="s">
        <v>8641</v>
      </c>
      <c r="B4520" s="172"/>
      <c r="C4520" s="173" t="s">
        <v>3800</v>
      </c>
      <c r="D4520" s="172" t="s">
        <v>4</v>
      </c>
      <c r="E4520" s="174">
        <v>62.65</v>
      </c>
      <c r="F4520" s="174">
        <v>1.23</v>
      </c>
      <c r="G4520" s="174">
        <v>63.88</v>
      </c>
    </row>
    <row r="4521" spans="1:7" ht="25.5" x14ac:dyDescent="0.2">
      <c r="A4521" s="172" t="s">
        <v>8642</v>
      </c>
      <c r="B4521" s="172"/>
      <c r="C4521" s="173" t="s">
        <v>3801</v>
      </c>
      <c r="D4521" s="172" t="s">
        <v>4</v>
      </c>
      <c r="E4521" s="174">
        <v>79.09</v>
      </c>
      <c r="F4521" s="174">
        <v>1.23</v>
      </c>
      <c r="G4521" s="174">
        <v>80.319999999999993</v>
      </c>
    </row>
    <row r="4522" spans="1:7" ht="12.75" x14ac:dyDescent="0.2">
      <c r="A4522" s="172" t="s">
        <v>8643</v>
      </c>
      <c r="B4522" s="172"/>
      <c r="C4522" s="173" t="s">
        <v>3802</v>
      </c>
      <c r="D4522" s="172" t="s">
        <v>4</v>
      </c>
      <c r="E4522" s="174">
        <v>8.94</v>
      </c>
      <c r="F4522" s="174">
        <v>2.48</v>
      </c>
      <c r="G4522" s="174">
        <v>11.42</v>
      </c>
    </row>
    <row r="4523" spans="1:7" ht="25.5" x14ac:dyDescent="0.2">
      <c r="A4523" s="172" t="s">
        <v>8644</v>
      </c>
      <c r="B4523" s="172"/>
      <c r="C4523" s="173" t="s">
        <v>3803</v>
      </c>
      <c r="D4523" s="172" t="s">
        <v>4</v>
      </c>
      <c r="E4523" s="174">
        <v>22.32</v>
      </c>
      <c r="F4523" s="174">
        <v>11.75</v>
      </c>
      <c r="G4523" s="174">
        <v>34.07</v>
      </c>
    </row>
    <row r="4524" spans="1:7" ht="25.5" x14ac:dyDescent="0.2">
      <c r="A4524" s="172" t="s">
        <v>8645</v>
      </c>
      <c r="B4524" s="172"/>
      <c r="C4524" s="173" t="s">
        <v>3804</v>
      </c>
      <c r="D4524" s="172" t="s">
        <v>4</v>
      </c>
      <c r="E4524" s="174">
        <v>7.27</v>
      </c>
      <c r="F4524" s="174">
        <v>7.12</v>
      </c>
      <c r="G4524" s="174">
        <v>14.39</v>
      </c>
    </row>
    <row r="4525" spans="1:7" ht="25.5" x14ac:dyDescent="0.2">
      <c r="A4525" s="172" t="s">
        <v>8646</v>
      </c>
      <c r="B4525" s="172"/>
      <c r="C4525" s="173" t="s">
        <v>3805</v>
      </c>
      <c r="D4525" s="172" t="s">
        <v>4</v>
      </c>
      <c r="E4525" s="174">
        <v>11.1</v>
      </c>
      <c r="F4525" s="174">
        <v>7.12</v>
      </c>
      <c r="G4525" s="174">
        <v>18.22</v>
      </c>
    </row>
    <row r="4526" spans="1:7" ht="25.5" x14ac:dyDescent="0.2">
      <c r="A4526" s="172" t="s">
        <v>8647</v>
      </c>
      <c r="B4526" s="172"/>
      <c r="C4526" s="173" t="s">
        <v>3806</v>
      </c>
      <c r="D4526" s="172" t="s">
        <v>4</v>
      </c>
      <c r="E4526" s="174">
        <v>8.3000000000000007</v>
      </c>
      <c r="F4526" s="174">
        <v>7.12</v>
      </c>
      <c r="G4526" s="174">
        <v>15.42</v>
      </c>
    </row>
    <row r="4527" spans="1:7" ht="25.5" x14ac:dyDescent="0.2">
      <c r="A4527" s="172" t="s">
        <v>8648</v>
      </c>
      <c r="B4527" s="172"/>
      <c r="C4527" s="173" t="s">
        <v>3807</v>
      </c>
      <c r="D4527" s="172" t="s">
        <v>4</v>
      </c>
      <c r="E4527" s="174">
        <v>18.309999999999999</v>
      </c>
      <c r="F4527" s="174">
        <v>12</v>
      </c>
      <c r="G4527" s="174">
        <v>30.31</v>
      </c>
    </row>
    <row r="4528" spans="1:7" ht="12.75" x14ac:dyDescent="0.2">
      <c r="A4528" s="172" t="s">
        <v>8649</v>
      </c>
      <c r="B4528" s="172"/>
      <c r="C4528" s="173" t="s">
        <v>3808</v>
      </c>
      <c r="D4528" s="172" t="s">
        <v>4</v>
      </c>
      <c r="E4528" s="174">
        <v>8.41</v>
      </c>
      <c r="F4528" s="174">
        <v>5.99</v>
      </c>
      <c r="G4528" s="174">
        <v>14.4</v>
      </c>
    </row>
    <row r="4529" spans="1:7" ht="25.5" x14ac:dyDescent="0.2">
      <c r="A4529" s="172" t="s">
        <v>8650</v>
      </c>
      <c r="B4529" s="172"/>
      <c r="C4529" s="173" t="s">
        <v>3809</v>
      </c>
      <c r="D4529" s="172" t="s">
        <v>4</v>
      </c>
      <c r="E4529" s="174">
        <v>79.11</v>
      </c>
      <c r="F4529" s="174">
        <v>21.17</v>
      </c>
      <c r="G4529" s="174">
        <v>100.28</v>
      </c>
    </row>
    <row r="4530" spans="1:7" x14ac:dyDescent="0.25">
      <c r="A4530" s="163" t="s">
        <v>3810</v>
      </c>
      <c r="B4530" s="164" t="s">
        <v>3811</v>
      </c>
      <c r="C4530" s="165"/>
      <c r="D4530" s="166"/>
      <c r="E4530" s="166"/>
      <c r="F4530" s="166"/>
      <c r="G4530" s="166"/>
    </row>
    <row r="4531" spans="1:7" x14ac:dyDescent="0.25">
      <c r="A4531" s="167" t="s">
        <v>8651</v>
      </c>
      <c r="B4531" s="168" t="s">
        <v>3812</v>
      </c>
      <c r="C4531" s="169"/>
      <c r="D4531" s="170"/>
      <c r="E4531" s="171"/>
      <c r="F4531" s="171"/>
      <c r="G4531" s="171"/>
    </row>
    <row r="4532" spans="1:7" ht="25.5" x14ac:dyDescent="0.2">
      <c r="A4532" s="172" t="s">
        <v>8652</v>
      </c>
      <c r="B4532" s="172"/>
      <c r="C4532" s="173" t="s">
        <v>3813</v>
      </c>
      <c r="D4532" s="172" t="s">
        <v>4</v>
      </c>
      <c r="E4532" s="174">
        <v>12.51</v>
      </c>
      <c r="F4532" s="174">
        <v>1.86</v>
      </c>
      <c r="G4532" s="174">
        <v>14.37</v>
      </c>
    </row>
    <row r="4533" spans="1:7" x14ac:dyDescent="0.25">
      <c r="A4533" s="167" t="s">
        <v>8653</v>
      </c>
      <c r="B4533" s="168" t="s">
        <v>3814</v>
      </c>
      <c r="C4533" s="169"/>
      <c r="D4533" s="170"/>
      <c r="E4533" s="171"/>
      <c r="F4533" s="171"/>
      <c r="G4533" s="171"/>
    </row>
    <row r="4534" spans="1:7" ht="12.75" x14ac:dyDescent="0.2">
      <c r="A4534" s="172" t="s">
        <v>8654</v>
      </c>
      <c r="B4534" s="172"/>
      <c r="C4534" s="173" t="s">
        <v>3815</v>
      </c>
      <c r="D4534" s="172" t="s">
        <v>24</v>
      </c>
      <c r="E4534" s="174">
        <v>4979.5600000000004</v>
      </c>
      <c r="F4534" s="174">
        <v>56.26</v>
      </c>
      <c r="G4534" s="174">
        <v>5035.82</v>
      </c>
    </row>
    <row r="4535" spans="1:7" ht="25.5" x14ac:dyDescent="0.2">
      <c r="A4535" s="172" t="s">
        <v>8655</v>
      </c>
      <c r="B4535" s="172"/>
      <c r="C4535" s="173" t="s">
        <v>3816</v>
      </c>
      <c r="D4535" s="172" t="s">
        <v>24</v>
      </c>
      <c r="E4535" s="174">
        <v>675.55</v>
      </c>
      <c r="F4535" s="174">
        <v>56.26</v>
      </c>
      <c r="G4535" s="174">
        <v>731.81</v>
      </c>
    </row>
    <row r="4536" spans="1:7" ht="38.25" x14ac:dyDescent="0.2">
      <c r="A4536" s="172" t="s">
        <v>19730</v>
      </c>
      <c r="B4536" s="172"/>
      <c r="C4536" s="173" t="s">
        <v>19594</v>
      </c>
      <c r="D4536" s="172" t="s">
        <v>4</v>
      </c>
      <c r="E4536" s="174">
        <v>12.92</v>
      </c>
      <c r="F4536" s="174">
        <v>4.09</v>
      </c>
      <c r="G4536" s="174">
        <v>17.010000000000002</v>
      </c>
    </row>
    <row r="4537" spans="1:7" ht="38.25" x14ac:dyDescent="0.2">
      <c r="A4537" s="172" t="s">
        <v>19731</v>
      </c>
      <c r="B4537" s="172"/>
      <c r="C4537" s="173" t="s">
        <v>19595</v>
      </c>
      <c r="D4537" s="172" t="s">
        <v>4</v>
      </c>
      <c r="E4537" s="174">
        <v>7.94</v>
      </c>
      <c r="F4537" s="174">
        <v>4.09</v>
      </c>
      <c r="G4537" s="174">
        <v>12.03</v>
      </c>
    </row>
    <row r="4538" spans="1:7" ht="38.25" x14ac:dyDescent="0.2">
      <c r="A4538" s="172" t="s">
        <v>19732</v>
      </c>
      <c r="B4538" s="172"/>
      <c r="C4538" s="173" t="s">
        <v>19596</v>
      </c>
      <c r="D4538" s="172" t="s">
        <v>4</v>
      </c>
      <c r="E4538" s="174">
        <v>13.01</v>
      </c>
      <c r="F4538" s="174">
        <v>4.09</v>
      </c>
      <c r="G4538" s="174">
        <v>17.100000000000001</v>
      </c>
    </row>
    <row r="4539" spans="1:7" ht="25.5" x14ac:dyDescent="0.2">
      <c r="A4539" s="172" t="s">
        <v>19733</v>
      </c>
      <c r="B4539" s="172"/>
      <c r="C4539" s="173" t="s">
        <v>19597</v>
      </c>
      <c r="D4539" s="172" t="s">
        <v>4</v>
      </c>
      <c r="E4539" s="174">
        <v>9.5</v>
      </c>
      <c r="F4539" s="174">
        <v>4.09</v>
      </c>
      <c r="G4539" s="174">
        <v>13.59</v>
      </c>
    </row>
    <row r="4540" spans="1:7" ht="25.5" x14ac:dyDescent="0.2">
      <c r="A4540" s="172" t="s">
        <v>19734</v>
      </c>
      <c r="B4540" s="172"/>
      <c r="C4540" s="173" t="s">
        <v>19598</v>
      </c>
      <c r="D4540" s="172" t="s">
        <v>4</v>
      </c>
      <c r="E4540" s="174">
        <v>12.64</v>
      </c>
      <c r="F4540" s="174">
        <v>4.09</v>
      </c>
      <c r="G4540" s="174">
        <v>16.73</v>
      </c>
    </row>
    <row r="4541" spans="1:7" ht="25.5" x14ac:dyDescent="0.2">
      <c r="A4541" s="172" t="s">
        <v>19735</v>
      </c>
      <c r="B4541" s="172"/>
      <c r="C4541" s="173" t="s">
        <v>19599</v>
      </c>
      <c r="D4541" s="172" t="s">
        <v>4</v>
      </c>
      <c r="E4541" s="174">
        <v>11.97</v>
      </c>
      <c r="F4541" s="174">
        <v>4.09</v>
      </c>
      <c r="G4541" s="174">
        <v>16.059999999999999</v>
      </c>
    </row>
    <row r="4542" spans="1:7" ht="12.75" x14ac:dyDescent="0.2">
      <c r="A4542" s="172" t="s">
        <v>8656</v>
      </c>
      <c r="B4542" s="172"/>
      <c r="C4542" s="173" t="s">
        <v>3817</v>
      </c>
      <c r="D4542" s="172" t="s">
        <v>4</v>
      </c>
      <c r="E4542" s="174">
        <v>152.54</v>
      </c>
      <c r="F4542" s="174">
        <v>2.3199999999999998</v>
      </c>
      <c r="G4542" s="174">
        <v>154.86000000000001</v>
      </c>
    </row>
    <row r="4543" spans="1:7" x14ac:dyDescent="0.25">
      <c r="A4543" s="167" t="s">
        <v>8657</v>
      </c>
      <c r="B4543" s="168" t="s">
        <v>3818</v>
      </c>
      <c r="C4543" s="169"/>
      <c r="D4543" s="170"/>
      <c r="E4543" s="171"/>
      <c r="F4543" s="171"/>
      <c r="G4543" s="171"/>
    </row>
    <row r="4544" spans="1:7" ht="12.75" x14ac:dyDescent="0.2">
      <c r="A4544" s="172" t="s">
        <v>8658</v>
      </c>
      <c r="B4544" s="172"/>
      <c r="C4544" s="173" t="s">
        <v>3819</v>
      </c>
      <c r="D4544" s="172" t="s">
        <v>4</v>
      </c>
      <c r="E4544" s="174">
        <v>6.07</v>
      </c>
      <c r="F4544" s="174">
        <v>32.47</v>
      </c>
      <c r="G4544" s="174">
        <v>38.54</v>
      </c>
    </row>
    <row r="4545" spans="1:7" x14ac:dyDescent="0.25">
      <c r="A4545" s="167" t="s">
        <v>8659</v>
      </c>
      <c r="B4545" s="168" t="s">
        <v>3820</v>
      </c>
      <c r="C4545" s="169"/>
      <c r="D4545" s="170"/>
      <c r="E4545" s="171"/>
      <c r="F4545" s="171"/>
      <c r="G4545" s="171"/>
    </row>
    <row r="4546" spans="1:7" ht="12.75" x14ac:dyDescent="0.2">
      <c r="A4546" s="172" t="s">
        <v>8660</v>
      </c>
      <c r="B4546" s="172"/>
      <c r="C4546" s="173" t="s">
        <v>3821</v>
      </c>
      <c r="D4546" s="172" t="s">
        <v>24</v>
      </c>
      <c r="E4546" s="174">
        <v>21.58</v>
      </c>
      <c r="F4546" s="174">
        <v>0</v>
      </c>
      <c r="G4546" s="174">
        <v>21.58</v>
      </c>
    </row>
    <row r="4547" spans="1:7" ht="25.5" x14ac:dyDescent="0.2">
      <c r="A4547" s="172" t="s">
        <v>8661</v>
      </c>
      <c r="B4547" s="172"/>
      <c r="C4547" s="173" t="s">
        <v>3822</v>
      </c>
      <c r="D4547" s="172" t="s">
        <v>24</v>
      </c>
      <c r="E4547" s="174">
        <v>36.22</v>
      </c>
      <c r="F4547" s="174">
        <v>0</v>
      </c>
      <c r="G4547" s="174">
        <v>36.22</v>
      </c>
    </row>
    <row r="4548" spans="1:7" x14ac:dyDescent="0.25">
      <c r="A4548" s="167" t="s">
        <v>8662</v>
      </c>
      <c r="B4548" s="168" t="s">
        <v>3823</v>
      </c>
      <c r="C4548" s="169"/>
      <c r="D4548" s="170"/>
      <c r="E4548" s="171"/>
      <c r="F4548" s="171"/>
      <c r="G4548" s="171"/>
    </row>
    <row r="4549" spans="1:7" ht="38.25" x14ac:dyDescent="0.2">
      <c r="A4549" s="172" t="s">
        <v>8663</v>
      </c>
      <c r="B4549" s="172"/>
      <c r="C4549" s="173" t="s">
        <v>3824</v>
      </c>
      <c r="D4549" s="172" t="s">
        <v>4</v>
      </c>
      <c r="E4549" s="174">
        <v>75.38</v>
      </c>
      <c r="F4549" s="174">
        <v>4.8</v>
      </c>
      <c r="G4549" s="174">
        <v>80.180000000000007</v>
      </c>
    </row>
    <row r="4550" spans="1:7" ht="38.25" x14ac:dyDescent="0.2">
      <c r="A4550" s="172" t="s">
        <v>8664</v>
      </c>
      <c r="B4550" s="172"/>
      <c r="C4550" s="173" t="s">
        <v>3825</v>
      </c>
      <c r="D4550" s="172" t="s">
        <v>4</v>
      </c>
      <c r="E4550" s="174">
        <v>22.8</v>
      </c>
      <c r="F4550" s="174">
        <v>0.99</v>
      </c>
      <c r="G4550" s="174">
        <v>23.79</v>
      </c>
    </row>
    <row r="4551" spans="1:7" ht="25.5" x14ac:dyDescent="0.2">
      <c r="A4551" s="172" t="s">
        <v>8665</v>
      </c>
      <c r="B4551" s="172"/>
      <c r="C4551" s="173" t="s">
        <v>3826</v>
      </c>
      <c r="D4551" s="172" t="s">
        <v>24</v>
      </c>
      <c r="E4551" s="174">
        <v>641.19000000000005</v>
      </c>
      <c r="F4551" s="174">
        <v>39.380000000000003</v>
      </c>
      <c r="G4551" s="174">
        <v>680.57</v>
      </c>
    </row>
    <row r="4552" spans="1:7" ht="25.5" x14ac:dyDescent="0.2">
      <c r="A4552" s="172" t="s">
        <v>8666</v>
      </c>
      <c r="B4552" s="172"/>
      <c r="C4552" s="173" t="s">
        <v>3827</v>
      </c>
      <c r="D4552" s="172" t="s">
        <v>24</v>
      </c>
      <c r="E4552" s="174">
        <v>39.409999999999997</v>
      </c>
      <c r="F4552" s="174">
        <v>0</v>
      </c>
      <c r="G4552" s="174">
        <v>39.409999999999997</v>
      </c>
    </row>
    <row r="4553" spans="1:7" ht="12.75" x14ac:dyDescent="0.2">
      <c r="A4553" s="172" t="s">
        <v>8667</v>
      </c>
      <c r="B4553" s="172"/>
      <c r="C4553" s="173" t="s">
        <v>3828</v>
      </c>
      <c r="D4553" s="172" t="s">
        <v>259</v>
      </c>
      <c r="E4553" s="174">
        <v>14.75</v>
      </c>
      <c r="F4553" s="174">
        <v>0</v>
      </c>
      <c r="G4553" s="174">
        <v>14.75</v>
      </c>
    </row>
    <row r="4554" spans="1:7" x14ac:dyDescent="0.25">
      <c r="A4554" s="163" t="s">
        <v>3829</v>
      </c>
      <c r="B4554" s="164" t="s">
        <v>3830</v>
      </c>
      <c r="C4554" s="165"/>
      <c r="D4554" s="166"/>
      <c r="E4554" s="166"/>
      <c r="F4554" s="166"/>
      <c r="G4554" s="166"/>
    </row>
    <row r="4555" spans="1:7" x14ac:dyDescent="0.25">
      <c r="A4555" s="167" t="s">
        <v>8668</v>
      </c>
      <c r="B4555" s="168" t="s">
        <v>3831</v>
      </c>
      <c r="C4555" s="169"/>
      <c r="D4555" s="170"/>
      <c r="E4555" s="171"/>
      <c r="F4555" s="171"/>
      <c r="G4555" s="171"/>
    </row>
    <row r="4556" spans="1:7" ht="25.5" x14ac:dyDescent="0.2">
      <c r="A4556" s="172" t="s">
        <v>8669</v>
      </c>
      <c r="B4556" s="172"/>
      <c r="C4556" s="173" t="s">
        <v>3832</v>
      </c>
      <c r="D4556" s="172" t="s">
        <v>4</v>
      </c>
      <c r="E4556" s="174">
        <v>347.5</v>
      </c>
      <c r="F4556" s="174">
        <v>0</v>
      </c>
      <c r="G4556" s="174">
        <v>347.5</v>
      </c>
    </row>
    <row r="4557" spans="1:7" x14ac:dyDescent="0.25">
      <c r="A4557" s="167" t="s">
        <v>8670</v>
      </c>
      <c r="B4557" s="168" t="s">
        <v>3833</v>
      </c>
      <c r="C4557" s="169"/>
      <c r="D4557" s="170"/>
      <c r="E4557" s="171"/>
      <c r="F4557" s="171"/>
      <c r="G4557" s="171"/>
    </row>
    <row r="4558" spans="1:7" ht="12.75" x14ac:dyDescent="0.2">
      <c r="A4558" s="172" t="s">
        <v>8671</v>
      </c>
      <c r="B4558" s="172"/>
      <c r="C4558" s="173" t="s">
        <v>3834</v>
      </c>
      <c r="D4558" s="172" t="s">
        <v>24</v>
      </c>
      <c r="E4558" s="174">
        <v>199.1</v>
      </c>
      <c r="F4558" s="174">
        <v>4.43</v>
      </c>
      <c r="G4558" s="174">
        <v>203.53</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58"/>
  <sheetViews>
    <sheetView tabSelected="1" zoomScaleNormal="100" workbookViewId="0">
      <selection activeCell="A55" sqref="A55"/>
    </sheetView>
  </sheetViews>
  <sheetFormatPr defaultRowHeight="15.75" x14ac:dyDescent="0.25"/>
  <cols>
    <col min="1" max="1" width="8" style="3" customWidth="1"/>
    <col min="2" max="2" width="11" style="5" customWidth="1"/>
    <col min="3" max="3" width="6" style="38" customWidth="1"/>
    <col min="4" max="4" width="45.28515625" style="6" customWidth="1"/>
    <col min="5" max="5" width="6.28515625" style="1" customWidth="1"/>
    <col min="6" max="6" width="11.5703125" style="16" bestFit="1" customWidth="1"/>
    <col min="7" max="7" width="12.5703125" style="7" bestFit="1" customWidth="1"/>
    <col min="8" max="8" width="20.42578125" style="45" customWidth="1"/>
    <col min="9" max="9" width="7.42578125" style="1" customWidth="1"/>
    <col min="10" max="10" width="14.28515625" style="1" bestFit="1" customWidth="1"/>
    <col min="11" max="11" width="9.7109375" style="1" bestFit="1" customWidth="1"/>
    <col min="12" max="16384" width="9.140625" style="1"/>
  </cols>
  <sheetData>
    <row r="1" spans="1:9" customFormat="1" ht="15" x14ac:dyDescent="0.25">
      <c r="A1" s="258"/>
      <c r="B1" s="416"/>
      <c r="C1" s="417"/>
      <c r="D1" s="256"/>
      <c r="E1" s="257"/>
      <c r="F1" s="257"/>
      <c r="G1" s="258"/>
      <c r="H1" s="259"/>
    </row>
    <row r="2" spans="1:9" customFormat="1" ht="15" x14ac:dyDescent="0.25">
      <c r="A2" s="258"/>
      <c r="B2" s="418"/>
      <c r="C2" s="419"/>
      <c r="D2" s="260" t="s">
        <v>4153</v>
      </c>
      <c r="E2" s="260"/>
      <c r="F2" s="260"/>
      <c r="G2" s="260"/>
      <c r="H2" s="261"/>
    </row>
    <row r="3" spans="1:9" customFormat="1" ht="21.75" customHeight="1" x14ac:dyDescent="0.25">
      <c r="A3" s="258"/>
      <c r="B3" s="418"/>
      <c r="C3" s="419"/>
      <c r="D3" s="413" t="s">
        <v>4154</v>
      </c>
      <c r="E3" s="414"/>
      <c r="F3" s="414"/>
      <c r="G3" s="414"/>
      <c r="H3" s="415"/>
    </row>
    <row r="4" spans="1:9" customFormat="1" ht="13.5" customHeight="1" x14ac:dyDescent="0.25">
      <c r="A4" s="263"/>
      <c r="B4" s="407" t="s">
        <v>4166</v>
      </c>
      <c r="C4" s="408"/>
      <c r="D4" s="408"/>
      <c r="E4" s="408"/>
      <c r="F4" s="408"/>
      <c r="G4" s="408"/>
      <c r="H4" s="409"/>
    </row>
    <row r="5" spans="1:9" customFormat="1" ht="15.75" customHeight="1" x14ac:dyDescent="0.25">
      <c r="A5" s="263"/>
      <c r="B5" s="410"/>
      <c r="C5" s="411"/>
      <c r="D5" s="411"/>
      <c r="E5" s="411"/>
      <c r="F5" s="411"/>
      <c r="G5" s="411"/>
      <c r="H5" s="412"/>
    </row>
    <row r="6" spans="1:9" customFormat="1" x14ac:dyDescent="0.25">
      <c r="A6" s="263"/>
      <c r="B6" s="423" t="s">
        <v>19791</v>
      </c>
      <c r="C6" s="423"/>
      <c r="D6" s="423"/>
      <c r="E6" s="423"/>
      <c r="F6" s="423"/>
      <c r="G6" s="423"/>
      <c r="H6" s="92" t="s">
        <v>19801</v>
      </c>
    </row>
    <row r="7" spans="1:9" customFormat="1" x14ac:dyDescent="0.25">
      <c r="A7" s="263"/>
      <c r="B7" s="425" t="s">
        <v>19790</v>
      </c>
      <c r="C7" s="425"/>
      <c r="D7" s="425"/>
      <c r="E7" s="425"/>
      <c r="F7" s="425"/>
      <c r="G7" s="425"/>
      <c r="H7" s="262"/>
      <c r="I7" s="206"/>
    </row>
    <row r="8" spans="1:9" customFormat="1" x14ac:dyDescent="0.25">
      <c r="A8" s="263"/>
      <c r="B8" s="420" t="s">
        <v>19779</v>
      </c>
      <c r="C8" s="421"/>
      <c r="D8" s="421"/>
      <c r="E8" s="421"/>
      <c r="F8" s="421"/>
      <c r="G8" s="422"/>
      <c r="H8" s="262"/>
      <c r="I8" s="206"/>
    </row>
    <row r="9" spans="1:9" s="46" customFormat="1" x14ac:dyDescent="0.2">
      <c r="A9" s="142"/>
      <c r="B9" s="424"/>
      <c r="C9" s="424"/>
      <c r="D9" s="424"/>
      <c r="E9" s="424"/>
      <c r="F9" s="143" t="s">
        <v>4167</v>
      </c>
      <c r="G9" s="144">
        <v>43175</v>
      </c>
      <c r="H9" s="145" t="s">
        <v>19736</v>
      </c>
    </row>
    <row r="10" spans="1:9" s="2" customFormat="1" ht="27" customHeight="1" x14ac:dyDescent="0.25">
      <c r="A10" s="55" t="s">
        <v>3874</v>
      </c>
      <c r="B10" s="55" t="s">
        <v>3875</v>
      </c>
      <c r="C10" s="55" t="s">
        <v>4161</v>
      </c>
      <c r="D10" s="71" t="s">
        <v>3876</v>
      </c>
      <c r="E10" s="72" t="s">
        <v>3877</v>
      </c>
      <c r="F10" s="73" t="s">
        <v>3878</v>
      </c>
      <c r="G10" s="74" t="s">
        <v>4168</v>
      </c>
      <c r="H10" s="75" t="s">
        <v>3879</v>
      </c>
    </row>
    <row r="11" spans="1:9" s="2" customFormat="1" ht="6.75" customHeight="1" x14ac:dyDescent="0.25">
      <c r="A11" s="34"/>
      <c r="B11" s="34"/>
      <c r="C11" s="34"/>
      <c r="D11" s="47"/>
      <c r="E11" s="33"/>
      <c r="F11" s="48"/>
      <c r="G11" s="49"/>
      <c r="H11" s="50"/>
    </row>
    <row r="12" spans="1:9" s="3" customFormat="1" x14ac:dyDescent="0.25">
      <c r="A12" s="55" t="s">
        <v>3882</v>
      </c>
      <c r="B12" s="76"/>
      <c r="C12" s="77" t="s">
        <v>3880</v>
      </c>
      <c r="D12" s="78" t="s">
        <v>4178</v>
      </c>
      <c r="E12" s="79"/>
      <c r="F12" s="80"/>
      <c r="G12" s="81"/>
      <c r="H12" s="63">
        <f>H13</f>
        <v>2154.2399999999998</v>
      </c>
    </row>
    <row r="13" spans="1:9" s="13" customFormat="1" x14ac:dyDescent="0.2">
      <c r="A13" s="27" t="s">
        <v>3882</v>
      </c>
      <c r="B13" s="9" t="s">
        <v>4419</v>
      </c>
      <c r="C13" s="17" t="s">
        <v>4156</v>
      </c>
      <c r="D13" s="12" t="str">
        <f>IF($A13="","",VLOOKUP($B13,'172'!$A$9:$G$4558,3,0))</f>
        <v>Placa de identificação para obra</v>
      </c>
      <c r="E13" s="10" t="str">
        <f>IF($C13="","",VLOOKUP($B13,'172'!$A$9:$G$4558,4,0))</f>
        <v>m²</v>
      </c>
      <c r="F13" s="24">
        <v>6</v>
      </c>
      <c r="G13" s="8">
        <f>IF($C13="","",VLOOKUP($B13,'172'!$A$9:$G$4558,7,0))</f>
        <v>359.04</v>
      </c>
      <c r="H13" s="57">
        <f>IF($C13="","",ROUND(F13*G13,2))</f>
        <v>2154.2399999999998</v>
      </c>
    </row>
    <row r="14" spans="1:9" ht="6.75" customHeight="1" x14ac:dyDescent="0.2">
      <c r="A14" s="15"/>
      <c r="B14" s="4"/>
      <c r="C14" s="36"/>
      <c r="D14" s="12" t="str">
        <f>IF($A14="","",VLOOKUP($B14,'172'!$A$9:$G$4558,3,0))</f>
        <v/>
      </c>
      <c r="E14" s="10" t="str">
        <f>IF($C14="","",VLOOKUP($B14,'172'!$A$9:$G$4558,4,0))</f>
        <v/>
      </c>
      <c r="F14" s="25"/>
      <c r="G14" s="8" t="str">
        <f>IF($C14="","",VLOOKUP($B14,'172'!$A$9:$G$4558,7,0))</f>
        <v/>
      </c>
      <c r="H14" s="58"/>
    </row>
    <row r="15" spans="1:9" s="13" customFormat="1" x14ac:dyDescent="0.2">
      <c r="A15" s="55" t="s">
        <v>3882</v>
      </c>
      <c r="B15" s="51"/>
      <c r="C15" s="51" t="s">
        <v>3883</v>
      </c>
      <c r="D15" s="52" t="s">
        <v>19744</v>
      </c>
      <c r="E15" s="53"/>
      <c r="F15" s="53"/>
      <c r="G15" s="53"/>
      <c r="H15" s="61">
        <f>H16+H17+H18</f>
        <v>8003.4800000000005</v>
      </c>
    </row>
    <row r="16" spans="1:9" ht="30" x14ac:dyDescent="0.2">
      <c r="A16" s="11" t="s">
        <v>3882</v>
      </c>
      <c r="B16" s="9" t="s">
        <v>4701</v>
      </c>
      <c r="C16" s="203" t="s">
        <v>4157</v>
      </c>
      <c r="D16" s="12" t="str">
        <f>IF($A16="","",VLOOKUP($B16,'172'!$A$9:$G$4558,3,0))</f>
        <v>Escavação manual em solo de 1ª e 2ª categoria em campo aberto</v>
      </c>
      <c r="E16" s="10" t="str">
        <f>IF($C16="","",VLOOKUP($B16,'172'!$A$9:$G$4558,4,0))</f>
        <v>m³</v>
      </c>
      <c r="F16" s="28">
        <v>8.2620000000000005</v>
      </c>
      <c r="G16" s="8">
        <f>IF($C16="","",VLOOKUP($B16,'172'!$A$9:$G$4558,7,0))</f>
        <v>31.95</v>
      </c>
      <c r="H16" s="60">
        <f t="shared" ref="H16:H17" si="0">IF($A16="","",ROUND(F16*G16,2))</f>
        <v>263.97000000000003</v>
      </c>
    </row>
    <row r="17" spans="1:8" s="13" customFormat="1" x14ac:dyDescent="0.2">
      <c r="A17" s="11" t="s">
        <v>3882</v>
      </c>
      <c r="B17" s="9" t="s">
        <v>4775</v>
      </c>
      <c r="C17" s="203" t="s">
        <v>4158</v>
      </c>
      <c r="D17" s="12" t="str">
        <f>IF($A17="","",VLOOKUP($B17,'172'!$A$9:$G$4558,3,0))</f>
        <v>Forma em madeira comum para fundação</v>
      </c>
      <c r="E17" s="10" t="str">
        <f>IF($C17="","",VLOOKUP($B17,'172'!$A$9:$G$4558,4,0))</f>
        <v>m²</v>
      </c>
      <c r="F17" s="28">
        <v>110.16</v>
      </c>
      <c r="G17" s="8">
        <f>IF($C17="","",VLOOKUP($B17,'172'!$A$9:$G$4558,7,0))</f>
        <v>54.75</v>
      </c>
      <c r="H17" s="60">
        <f t="shared" si="0"/>
        <v>6031.26</v>
      </c>
    </row>
    <row r="18" spans="1:8" s="13" customFormat="1" ht="30" x14ac:dyDescent="0.2">
      <c r="A18" s="11" t="s">
        <v>3882</v>
      </c>
      <c r="B18" s="9" t="s">
        <v>4825</v>
      </c>
      <c r="C18" s="203" t="s">
        <v>4159</v>
      </c>
      <c r="D18" s="12" t="str">
        <f>IF($A18="","",VLOOKUP($B18,'172'!$A$9:$G$4558,3,0))</f>
        <v>Concreto não estrutural executado no local, mínimo 150 kg cimento / m³</v>
      </c>
      <c r="E18" s="10" t="str">
        <f>IF($C18="","",VLOOKUP($B18,'172'!$A$9:$G$4558,4,0))</f>
        <v>m³</v>
      </c>
      <c r="F18" s="28">
        <v>8.2620000000000005</v>
      </c>
      <c r="G18" s="8">
        <f>IF($C18="","",VLOOKUP($B18,'172'!$A$9:$G$4558,7,0))</f>
        <v>206.76</v>
      </c>
      <c r="H18" s="60">
        <f t="shared" ref="H18" si="1">IF($A18="","",ROUND(F18*G18,2))</f>
        <v>1708.25</v>
      </c>
    </row>
    <row r="19" spans="1:8" ht="6" customHeight="1" x14ac:dyDescent="0.25">
      <c r="A19" s="39"/>
      <c r="B19" s="40"/>
      <c r="C19" s="37"/>
      <c r="D19" s="12" t="str">
        <f>IF($A19="","",VLOOKUP($B19,'172'!$A$9:$G$4558,3,0))</f>
        <v/>
      </c>
      <c r="E19" s="10" t="str">
        <f>IF($C19="","",VLOOKUP($B19,'172'!$A$9:$G$4558,4,0))</f>
        <v/>
      </c>
      <c r="F19" s="41"/>
      <c r="G19" s="8" t="str">
        <f>IF($C19="","",VLOOKUP($B19,'172'!$A$9:$G$4558,7,0))</f>
        <v/>
      </c>
      <c r="H19" s="59"/>
    </row>
    <row r="20" spans="1:8" s="13" customFormat="1" x14ac:dyDescent="0.2">
      <c r="A20" s="54" t="s">
        <v>3882</v>
      </c>
      <c r="B20" s="55"/>
      <c r="C20" s="55" t="s">
        <v>3884</v>
      </c>
      <c r="D20" s="52" t="s">
        <v>19745</v>
      </c>
      <c r="E20" s="56"/>
      <c r="F20" s="56"/>
      <c r="G20" s="56"/>
      <c r="H20" s="62">
        <f>H21+H22</f>
        <v>74268.679999999993</v>
      </c>
    </row>
    <row r="21" spans="1:8" ht="45" x14ac:dyDescent="0.2">
      <c r="A21" s="11" t="s">
        <v>3882</v>
      </c>
      <c r="B21" s="9" t="s">
        <v>8665</v>
      </c>
      <c r="C21" s="14" t="s">
        <v>4160</v>
      </c>
      <c r="D21" s="12" t="str">
        <f>IF($A21="","",VLOOKUP($B21,'172'!$A$9:$G$4558,3,0))</f>
        <v>Sinalização vertical em placa de aço galvanizada com pintura em esmalte sintético</v>
      </c>
      <c r="E21" s="10" t="str">
        <f>IF($C21="","",VLOOKUP($B21,'172'!$A$9:$G$4558,4,0))</f>
        <v>m²</v>
      </c>
      <c r="F21" s="28">
        <v>31.1</v>
      </c>
      <c r="G21" s="8">
        <f>IF($C21="","",VLOOKUP($B21,'172'!$A$9:$G$4558,7,0))</f>
        <v>680.57</v>
      </c>
      <c r="H21" s="60">
        <f>IF($A21="","",ROUND(F21*G21,2))</f>
        <v>21165.73</v>
      </c>
    </row>
    <row r="22" spans="1:8" x14ac:dyDescent="0.2">
      <c r="A22" s="11" t="s">
        <v>3882</v>
      </c>
      <c r="B22" s="9" t="s">
        <v>8667</v>
      </c>
      <c r="C22" s="14" t="s">
        <v>19739</v>
      </c>
      <c r="D22" s="12" t="str">
        <f>IF($A22="","",VLOOKUP($B22,'172'!$A$9:$G$4558,3,0))</f>
        <v>Suporte de perfil metálico galvanizado</v>
      </c>
      <c r="E22" s="10" t="str">
        <f>IF($C22="","",VLOOKUP($B22,'172'!$A$9:$G$4558,4,0))</f>
        <v>kg</v>
      </c>
      <c r="F22" s="28">
        <v>3600.2</v>
      </c>
      <c r="G22" s="8">
        <f>IF($C22="","",VLOOKUP($B22,'172'!$A$9:$G$4558,7,0))</f>
        <v>14.75</v>
      </c>
      <c r="H22" s="60">
        <f>IF($A22="","",ROUND(F22*G22,2))</f>
        <v>53102.95</v>
      </c>
    </row>
    <row r="23" spans="1:8" ht="3.75" customHeight="1" x14ac:dyDescent="0.2">
      <c r="A23" s="11"/>
      <c r="B23" s="217"/>
      <c r="C23" s="203"/>
      <c r="D23" s="218"/>
      <c r="E23" s="219"/>
      <c r="F23" s="220"/>
      <c r="G23" s="221"/>
      <c r="H23" s="222"/>
    </row>
    <row r="24" spans="1:8" x14ac:dyDescent="0.2">
      <c r="A24" s="55" t="s">
        <v>3882</v>
      </c>
      <c r="B24" s="51"/>
      <c r="C24" s="51" t="s">
        <v>19746</v>
      </c>
      <c r="D24" s="214" t="s">
        <v>19777</v>
      </c>
      <c r="E24" s="216"/>
      <c r="F24" s="215"/>
      <c r="G24" s="53"/>
      <c r="H24" s="61">
        <f>H25+H26+H27</f>
        <v>8840.4499999999989</v>
      </c>
    </row>
    <row r="25" spans="1:8" ht="30" x14ac:dyDescent="0.2">
      <c r="A25" s="11" t="s">
        <v>3882</v>
      </c>
      <c r="B25" s="9" t="s">
        <v>4701</v>
      </c>
      <c r="C25" s="203" t="s">
        <v>19747</v>
      </c>
      <c r="D25" s="12" t="str">
        <f>IF($A25="","",VLOOKUP($B25,'172'!$A$9:$G$4558,3,0))</f>
        <v>Escavação manual em solo de 1ª e 2ª categoria em campo aberto</v>
      </c>
      <c r="E25" s="10" t="str">
        <f>IF($C25="","",VLOOKUP($B25,'172'!$A$9:$G$4558,4,0))</f>
        <v>m³</v>
      </c>
      <c r="F25" s="28">
        <v>9.1259999999999994</v>
      </c>
      <c r="G25" s="8">
        <f>IF($C25="","",VLOOKUP($B25,'172'!$A$9:$G$4558,7,0))</f>
        <v>31.95</v>
      </c>
      <c r="H25" s="60">
        <f t="shared" ref="H25:H27" si="2">IF($A25="","",ROUND(F25*G25,2))</f>
        <v>291.58</v>
      </c>
    </row>
    <row r="26" spans="1:8" x14ac:dyDescent="0.2">
      <c r="A26" s="11" t="s">
        <v>3882</v>
      </c>
      <c r="B26" s="9" t="s">
        <v>4775</v>
      </c>
      <c r="C26" s="203" t="s">
        <v>19748</v>
      </c>
      <c r="D26" s="12" t="str">
        <f>IF($A26="","",VLOOKUP($B26,'172'!$A$9:$G$4558,3,0))</f>
        <v>Forma em madeira comum para fundação</v>
      </c>
      <c r="E26" s="10" t="str">
        <f>IF($C26="","",VLOOKUP($B26,'172'!$A$9:$G$4558,4,0))</f>
        <v>m²</v>
      </c>
      <c r="F26" s="28">
        <v>121.68</v>
      </c>
      <c r="G26" s="8">
        <f>IF($C26="","",VLOOKUP($B26,'172'!$A$9:$G$4558,7,0))</f>
        <v>54.75</v>
      </c>
      <c r="H26" s="60">
        <f t="shared" si="2"/>
        <v>6661.98</v>
      </c>
    </row>
    <row r="27" spans="1:8" ht="30" x14ac:dyDescent="0.2">
      <c r="A27" s="11" t="s">
        <v>3882</v>
      </c>
      <c r="B27" s="9" t="s">
        <v>4825</v>
      </c>
      <c r="C27" s="203" t="s">
        <v>19749</v>
      </c>
      <c r="D27" s="12" t="str">
        <f>IF($A27="","",VLOOKUP($B27,'172'!$A$9:$G$4558,3,0))</f>
        <v>Concreto não estrutural executado no local, mínimo 150 kg cimento / m³</v>
      </c>
      <c r="E27" s="10" t="str">
        <f>IF($C27="","",VLOOKUP($B27,'172'!$A$9:$G$4558,4,0))</f>
        <v>m³</v>
      </c>
      <c r="F27" s="28">
        <v>9.1259999999999994</v>
      </c>
      <c r="G27" s="8">
        <f>IF($C27="","",VLOOKUP($B27,'172'!$A$9:$G$4558,7,0))</f>
        <v>206.76</v>
      </c>
      <c r="H27" s="60">
        <f t="shared" si="2"/>
        <v>1886.89</v>
      </c>
    </row>
    <row r="28" spans="1:8" ht="3.75" customHeight="1" x14ac:dyDescent="0.25">
      <c r="A28" s="39"/>
      <c r="B28" s="40"/>
      <c r="C28" s="37"/>
      <c r="D28" s="12" t="str">
        <f>IF($A28="","",VLOOKUP($B28,'172'!$A$9:$G$4558,3,0))</f>
        <v/>
      </c>
      <c r="E28" s="10" t="str">
        <f>IF($C28="","",VLOOKUP($B28,'172'!$A$9:$G$4558,4,0))</f>
        <v/>
      </c>
      <c r="F28" s="41"/>
      <c r="G28" s="8" t="str">
        <f>IF($C28="","",VLOOKUP($B28,'172'!$A$9:$G$4558,7,0))</f>
        <v/>
      </c>
      <c r="H28" s="59"/>
    </row>
    <row r="29" spans="1:8" x14ac:dyDescent="0.2">
      <c r="A29" s="54" t="s">
        <v>3882</v>
      </c>
      <c r="B29" s="55"/>
      <c r="C29" s="55" t="s">
        <v>19750</v>
      </c>
      <c r="D29" s="52" t="s">
        <v>19778</v>
      </c>
      <c r="E29" s="56"/>
      <c r="F29" s="56"/>
      <c r="G29" s="56"/>
      <c r="H29" s="62">
        <f>H30+H31</f>
        <v>73225.33</v>
      </c>
    </row>
    <row r="30" spans="1:8" ht="45" x14ac:dyDescent="0.2">
      <c r="A30" s="11" t="s">
        <v>3882</v>
      </c>
      <c r="B30" s="9" t="s">
        <v>8665</v>
      </c>
      <c r="C30" s="14" t="s">
        <v>19751</v>
      </c>
      <c r="D30" s="12" t="str">
        <f>IF($A30="","",VLOOKUP($B30,'172'!$A$9:$G$4558,3,0))</f>
        <v>Sinalização vertical em placa de aço galvanizada com pintura em esmalte sintético</v>
      </c>
      <c r="E30" s="10" t="str">
        <f>IF($C30="","",VLOOKUP($B30,'172'!$A$9:$G$4558,4,0))</f>
        <v>m²</v>
      </c>
      <c r="F30" s="28">
        <v>42.25</v>
      </c>
      <c r="G30" s="8">
        <f>IF($C30="","",VLOOKUP($B30,'172'!$A$9:$G$4558,7,0))</f>
        <v>680.57</v>
      </c>
      <c r="H30" s="60">
        <f>IF($A30="","",ROUND(F30*G30,2))</f>
        <v>28754.080000000002</v>
      </c>
    </row>
    <row r="31" spans="1:8" x14ac:dyDescent="0.2">
      <c r="A31" s="11" t="s">
        <v>3882</v>
      </c>
      <c r="B31" s="9" t="s">
        <v>8667</v>
      </c>
      <c r="C31" s="14" t="s">
        <v>19752</v>
      </c>
      <c r="D31" s="12" t="str">
        <f>IF($A31="","",VLOOKUP($B31,'172'!$A$9:$G$4558,3,0))</f>
        <v>Suporte de perfil metálico galvanizado</v>
      </c>
      <c r="E31" s="10" t="str">
        <f>IF($C31="","",VLOOKUP($B31,'172'!$A$9:$G$4558,4,0))</f>
        <v>kg</v>
      </c>
      <c r="F31" s="28">
        <v>3015</v>
      </c>
      <c r="G31" s="8">
        <f>IF($C31="","",VLOOKUP($B31,'172'!$A$9:$G$4558,7,0))</f>
        <v>14.75</v>
      </c>
      <c r="H31" s="60">
        <f>IF($A31="","",ROUND(F31*G31,2))</f>
        <v>44471.25</v>
      </c>
    </row>
    <row r="32" spans="1:8" ht="6.75" customHeight="1" x14ac:dyDescent="0.2">
      <c r="A32" s="18"/>
      <c r="B32" s="4"/>
      <c r="C32" s="36"/>
      <c r="D32" s="12" t="str">
        <f>IF($A32="","",VLOOKUP($B32,'172'!$A$9:$G$4558,3,0))</f>
        <v/>
      </c>
      <c r="E32" s="10" t="str">
        <f>IF($C32="","",VLOOKUP($B32,'172'!$A$9:$G$4558,4,0))</f>
        <v/>
      </c>
      <c r="F32" s="26"/>
      <c r="G32" s="8" t="str">
        <f>IF($C32="","",VLOOKUP($B32,'172'!$A$9:$G$4558,7,0))</f>
        <v/>
      </c>
      <c r="H32" s="58"/>
    </row>
    <row r="33" spans="1:8" x14ac:dyDescent="0.2">
      <c r="A33" s="55" t="s">
        <v>3882</v>
      </c>
      <c r="B33" s="51"/>
      <c r="C33" s="51" t="s">
        <v>19759</v>
      </c>
      <c r="D33" s="214" t="s">
        <v>19760</v>
      </c>
      <c r="E33" s="216"/>
      <c r="F33" s="215"/>
      <c r="G33" s="53"/>
      <c r="H33" s="61">
        <f>H34+H35+H36</f>
        <v>1360.07</v>
      </c>
    </row>
    <row r="34" spans="1:8" ht="30" x14ac:dyDescent="0.2">
      <c r="A34" s="11" t="s">
        <v>3882</v>
      </c>
      <c r="B34" s="9" t="s">
        <v>4701</v>
      </c>
      <c r="C34" s="203" t="s">
        <v>19761</v>
      </c>
      <c r="D34" s="12" t="str">
        <f>IF($A34="","",VLOOKUP($B34,'172'!$A$9:$G$4558,3,0))</f>
        <v>Escavação manual em solo de 1ª e 2ª categoria em campo aberto</v>
      </c>
      <c r="E34" s="10" t="str">
        <f>IF($C34="","",VLOOKUP($B34,'172'!$A$9:$G$4558,4,0))</f>
        <v>m³</v>
      </c>
      <c r="F34" s="28">
        <v>1.4039999999999999</v>
      </c>
      <c r="G34" s="8">
        <f>IF($C34="","",VLOOKUP($B34,'172'!$A$9:$G$4558,7,0))</f>
        <v>31.95</v>
      </c>
      <c r="H34" s="60">
        <f t="shared" ref="H34:H36" si="3">IF($A34="","",ROUND(F34*G34,2))</f>
        <v>44.86</v>
      </c>
    </row>
    <row r="35" spans="1:8" x14ac:dyDescent="0.2">
      <c r="A35" s="11" t="s">
        <v>3882</v>
      </c>
      <c r="B35" s="9" t="s">
        <v>4775</v>
      </c>
      <c r="C35" s="203" t="s">
        <v>19762</v>
      </c>
      <c r="D35" s="12" t="str">
        <f>IF($A35="","",VLOOKUP($B35,'172'!$A$9:$G$4558,3,0))</f>
        <v>Forma em madeira comum para fundação</v>
      </c>
      <c r="E35" s="10" t="str">
        <f>IF($C35="","",VLOOKUP($B35,'172'!$A$9:$G$4558,4,0))</f>
        <v>m²</v>
      </c>
      <c r="F35" s="28">
        <v>18.72</v>
      </c>
      <c r="G35" s="8">
        <f>IF($C35="","",VLOOKUP($B35,'172'!$A$9:$G$4558,7,0))</f>
        <v>54.75</v>
      </c>
      <c r="H35" s="60">
        <f t="shared" si="3"/>
        <v>1024.92</v>
      </c>
    </row>
    <row r="36" spans="1:8" ht="30" x14ac:dyDescent="0.2">
      <c r="A36" s="11" t="s">
        <v>3882</v>
      </c>
      <c r="B36" s="9" t="s">
        <v>4825</v>
      </c>
      <c r="C36" s="203" t="s">
        <v>19763</v>
      </c>
      <c r="D36" s="12" t="str">
        <f>IF($A36="","",VLOOKUP($B36,'172'!$A$9:$G$4558,3,0))</f>
        <v>Concreto não estrutural executado no local, mínimo 150 kg cimento / m³</v>
      </c>
      <c r="E36" s="10" t="str">
        <f>IF($C36="","",VLOOKUP($B36,'172'!$A$9:$G$4558,4,0))</f>
        <v>m³</v>
      </c>
      <c r="F36" s="28">
        <v>1.4039999999999999</v>
      </c>
      <c r="G36" s="8">
        <f>IF($C36="","",VLOOKUP($B36,'172'!$A$9:$G$4558,7,0))</f>
        <v>206.76</v>
      </c>
      <c r="H36" s="60">
        <f t="shared" si="3"/>
        <v>290.29000000000002</v>
      </c>
    </row>
    <row r="37" spans="1:8" ht="6" customHeight="1" x14ac:dyDescent="0.25">
      <c r="A37" s="39"/>
      <c r="B37" s="40"/>
      <c r="C37" s="37"/>
      <c r="D37" s="12" t="str">
        <f>IF($A37="","",VLOOKUP($B37,'172'!$A$9:$G$4558,3,0))</f>
        <v/>
      </c>
      <c r="E37" s="10" t="str">
        <f>IF($C37="","",VLOOKUP($B37,'172'!$A$9:$G$4558,4,0))</f>
        <v/>
      </c>
      <c r="F37" s="41"/>
      <c r="G37" s="8" t="str">
        <f>IF($C37="","",VLOOKUP($B37,'172'!$A$9:$G$4558,7,0))</f>
        <v/>
      </c>
      <c r="H37" s="59"/>
    </row>
    <row r="38" spans="1:8" x14ac:dyDescent="0.2">
      <c r="A38" s="54" t="s">
        <v>3882</v>
      </c>
      <c r="B38" s="55"/>
      <c r="C38" s="55" t="s">
        <v>19764</v>
      </c>
      <c r="D38" s="52" t="s">
        <v>19767</v>
      </c>
      <c r="E38" s="56"/>
      <c r="F38" s="56"/>
      <c r="G38" s="56"/>
      <c r="H38" s="62">
        <f>H39+H40</f>
        <v>41253.949999999997</v>
      </c>
    </row>
    <row r="39" spans="1:8" ht="45" x14ac:dyDescent="0.2">
      <c r="A39" s="11" t="s">
        <v>3882</v>
      </c>
      <c r="B39" s="9" t="s">
        <v>8665</v>
      </c>
      <c r="C39" s="14" t="s">
        <v>19765</v>
      </c>
      <c r="D39" s="12" t="str">
        <f>IF($A39="","",VLOOKUP($B39,'172'!$A$9:$G$4558,3,0))</f>
        <v>Sinalização vertical em placa de aço galvanizada com pintura em esmalte sintético</v>
      </c>
      <c r="E39" s="10" t="str">
        <f>IF($C39="","",VLOOKUP($B39,'172'!$A$9:$G$4558,4,0))</f>
        <v>m²</v>
      </c>
      <c r="F39" s="28">
        <v>52</v>
      </c>
      <c r="G39" s="8">
        <f>IF($C39="","",VLOOKUP($B39,'172'!$A$9:$G$4558,7,0))</f>
        <v>680.57</v>
      </c>
      <c r="H39" s="60">
        <f>IF($A39="","",ROUND(F39*G39,2))</f>
        <v>35389.64</v>
      </c>
    </row>
    <row r="40" spans="1:8" x14ac:dyDescent="0.2">
      <c r="A40" s="11" t="s">
        <v>3882</v>
      </c>
      <c r="B40" s="9" t="s">
        <v>8667</v>
      </c>
      <c r="C40" s="14" t="s">
        <v>19766</v>
      </c>
      <c r="D40" s="12" t="str">
        <f>IF($A40="","",VLOOKUP($B40,'172'!$A$9:$G$4558,3,0))</f>
        <v>Suporte de perfil metálico galvanizado</v>
      </c>
      <c r="E40" s="10" t="str">
        <f>IF($C40="","",VLOOKUP($B40,'172'!$A$9:$G$4558,4,0))</f>
        <v>kg</v>
      </c>
      <c r="F40" s="28">
        <v>397.58</v>
      </c>
      <c r="G40" s="8">
        <f>IF($C40="","",VLOOKUP($B40,'172'!$A$9:$G$4558,7,0))</f>
        <v>14.75</v>
      </c>
      <c r="H40" s="60">
        <f>IF($A40="","",ROUND(F40*G40,2))</f>
        <v>5864.31</v>
      </c>
    </row>
    <row r="41" spans="1:8" x14ac:dyDescent="0.25">
      <c r="A41" s="231"/>
      <c r="B41" s="404" t="s">
        <v>3879</v>
      </c>
      <c r="C41" s="405"/>
      <c r="D41" s="406"/>
      <c r="E41" s="232"/>
      <c r="F41" s="232"/>
      <c r="G41" s="232"/>
      <c r="H41" s="233">
        <f>H12+H15+H20+H24+H29+H33+H38</f>
        <v>209106.2</v>
      </c>
    </row>
    <row r="42" spans="1:8" x14ac:dyDescent="0.25">
      <c r="A42" s="231"/>
      <c r="B42" s="404" t="s">
        <v>3886</v>
      </c>
      <c r="C42" s="405"/>
      <c r="D42" s="406"/>
      <c r="E42" s="232"/>
      <c r="F42" s="232"/>
      <c r="G42" s="234">
        <v>0.25</v>
      </c>
      <c r="H42" s="233">
        <f>H41*G42</f>
        <v>52276.55</v>
      </c>
    </row>
    <row r="43" spans="1:8" x14ac:dyDescent="0.25">
      <c r="A43" s="231"/>
      <c r="B43" s="401" t="s">
        <v>3885</v>
      </c>
      <c r="C43" s="402"/>
      <c r="D43" s="403"/>
      <c r="E43" s="232"/>
      <c r="F43" s="232"/>
      <c r="G43" s="232"/>
      <c r="H43" s="233">
        <f>H41+H42</f>
        <v>261382.75</v>
      </c>
    </row>
    <row r="44" spans="1:8" x14ac:dyDescent="0.25">
      <c r="B44" s="180"/>
    </row>
    <row r="45" spans="1:8" x14ac:dyDescent="0.25">
      <c r="B45" s="180"/>
    </row>
    <row r="46" spans="1:8" x14ac:dyDescent="0.25">
      <c r="B46" s="180"/>
      <c r="D46" s="426" t="s">
        <v>19780</v>
      </c>
      <c r="E46" s="426"/>
      <c r="F46" s="426"/>
      <c r="G46" s="426"/>
      <c r="H46" s="224"/>
    </row>
    <row r="47" spans="1:8" ht="15.75" customHeight="1" x14ac:dyDescent="0.2">
      <c r="A47" s="1"/>
      <c r="B47" s="180"/>
      <c r="C47" s="180"/>
      <c r="F47" s="44"/>
    </row>
    <row r="48" spans="1:8" ht="15" x14ac:dyDescent="0.2">
      <c r="A48" s="1"/>
      <c r="B48" s="180"/>
      <c r="C48" s="180"/>
      <c r="F48" s="44"/>
    </row>
    <row r="49" spans="1:8" ht="15" x14ac:dyDescent="0.2">
      <c r="A49" s="1"/>
      <c r="B49" s="180"/>
      <c r="C49" s="180"/>
      <c r="F49" s="44"/>
    </row>
    <row r="50" spans="1:8" x14ac:dyDescent="0.2">
      <c r="A50" s="224"/>
      <c r="B50" s="428" t="s">
        <v>19804</v>
      </c>
      <c r="C50" s="428"/>
      <c r="D50" s="428"/>
      <c r="E50" s="430" t="s">
        <v>4162</v>
      </c>
      <c r="F50" s="430"/>
      <c r="G50" s="430"/>
      <c r="H50" s="430"/>
    </row>
    <row r="51" spans="1:8" ht="15" x14ac:dyDescent="0.2">
      <c r="A51" s="224"/>
      <c r="B51" s="427" t="s">
        <v>4163</v>
      </c>
      <c r="C51" s="427"/>
      <c r="D51" s="427"/>
      <c r="E51" s="431" t="s">
        <v>4164</v>
      </c>
      <c r="F51" s="431"/>
      <c r="G51" s="431"/>
      <c r="H51" s="431"/>
    </row>
    <row r="52" spans="1:8" ht="15" x14ac:dyDescent="0.2">
      <c r="A52" s="224"/>
      <c r="B52" s="427" t="s">
        <v>4165</v>
      </c>
      <c r="C52" s="427"/>
      <c r="D52" s="427"/>
      <c r="F52" s="44"/>
    </row>
    <row r="53" spans="1:8" ht="15" x14ac:dyDescent="0.2">
      <c r="A53" s="1"/>
      <c r="B53" s="429" t="s">
        <v>19740</v>
      </c>
      <c r="C53" s="429"/>
      <c r="D53" s="429"/>
      <c r="F53" s="44"/>
    </row>
    <row r="54" spans="1:8" x14ac:dyDescent="0.25">
      <c r="B54" s="427" t="s">
        <v>19803</v>
      </c>
      <c r="C54" s="427"/>
      <c r="D54" s="427"/>
    </row>
    <row r="58" spans="1:8" ht="15" x14ac:dyDescent="0.2">
      <c r="A58" s="1"/>
      <c r="B58" s="223"/>
      <c r="C58" s="223"/>
      <c r="D58" s="223"/>
      <c r="E58" s="223"/>
      <c r="F58" s="44"/>
    </row>
  </sheetData>
  <mergeCells count="18">
    <mergeCell ref="D46:G46"/>
    <mergeCell ref="B54:D54"/>
    <mergeCell ref="B50:D50"/>
    <mergeCell ref="B51:D51"/>
    <mergeCell ref="B52:D52"/>
    <mergeCell ref="B53:D53"/>
    <mergeCell ref="E50:H50"/>
    <mergeCell ref="E51:H51"/>
    <mergeCell ref="B43:D43"/>
    <mergeCell ref="B41:D41"/>
    <mergeCell ref="B42:D42"/>
    <mergeCell ref="B4:H5"/>
    <mergeCell ref="D3:H3"/>
    <mergeCell ref="B1:C3"/>
    <mergeCell ref="B8:G8"/>
    <mergeCell ref="B6:G6"/>
    <mergeCell ref="B9:E9"/>
    <mergeCell ref="B7:G7"/>
  </mergeCells>
  <pageMargins left="0.43307086614173229" right="0.11811023622047245" top="0.18" bottom="0.14000000000000001" header="0.15" footer="0.31496062992125984"/>
  <pageSetup paperSize="9" scale="74" fitToWidth="0" orientation="portrait" r:id="rId1"/>
  <headerFooter>
    <oddFooter>&amp;R&amp;14&amp;P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GU4087"/>
  <sheetViews>
    <sheetView topLeftCell="A31" zoomScaleNormal="100" workbookViewId="0">
      <selection activeCell="L10" sqref="L10"/>
    </sheetView>
  </sheetViews>
  <sheetFormatPr defaultRowHeight="15.75" x14ac:dyDescent="0.25"/>
  <cols>
    <col min="1" max="1" width="8" style="29" customWidth="1"/>
    <col min="2" max="2" width="11" style="83" customWidth="1"/>
    <col min="3" max="3" width="7.7109375" style="30" customWidth="1"/>
    <col min="4" max="4" width="9.140625" style="189"/>
    <col min="5" max="6" width="9.140625" style="186"/>
    <col min="7" max="7" width="9.140625" style="185"/>
    <col min="8" max="8" width="9.140625" style="190"/>
    <col min="9" max="9" width="22.85546875" style="190" customWidth="1"/>
    <col min="10" max="10" width="14" style="190" customWidth="1"/>
    <col min="11" max="12" width="9.140625" style="19"/>
    <col min="13" max="13" width="11" style="19" bestFit="1" customWidth="1"/>
    <col min="14" max="16384" width="9.140625" style="19"/>
  </cols>
  <sheetData>
    <row r="1" spans="1:13" s="43" customFormat="1" ht="15" x14ac:dyDescent="0.25">
      <c r="A1" s="264"/>
      <c r="B1" s="265"/>
      <c r="C1" s="264"/>
      <c r="D1" s="266"/>
      <c r="E1" s="266"/>
      <c r="F1" s="266"/>
      <c r="G1" s="266"/>
      <c r="H1" s="266"/>
      <c r="I1" s="266"/>
      <c r="J1" s="266"/>
    </row>
    <row r="2" spans="1:13" s="43" customFormat="1" ht="30" customHeight="1" x14ac:dyDescent="0.25">
      <c r="A2" s="264"/>
      <c r="B2" s="265"/>
      <c r="C2" s="439" t="s">
        <v>4153</v>
      </c>
      <c r="D2" s="439"/>
      <c r="E2" s="439"/>
      <c r="F2" s="439"/>
      <c r="G2" s="439"/>
      <c r="H2" s="439"/>
      <c r="I2" s="439"/>
      <c r="J2" s="439"/>
      <c r="K2" s="267"/>
      <c r="L2" s="267"/>
    </row>
    <row r="3" spans="1:13" s="43" customFormat="1" x14ac:dyDescent="0.25">
      <c r="A3" s="264"/>
      <c r="B3" s="265"/>
      <c r="C3" s="440" t="s">
        <v>4154</v>
      </c>
      <c r="D3" s="440"/>
      <c r="E3" s="440"/>
      <c r="F3" s="440"/>
      <c r="G3" s="440"/>
      <c r="H3" s="440"/>
      <c r="I3" s="440"/>
      <c r="J3" s="440"/>
    </row>
    <row r="4" spans="1:13" s="43" customFormat="1" x14ac:dyDescent="0.25">
      <c r="A4" s="264"/>
      <c r="B4" s="265"/>
      <c r="C4" s="264"/>
      <c r="D4" s="266"/>
      <c r="E4" s="187"/>
      <c r="F4" s="187"/>
      <c r="G4" s="187"/>
      <c r="H4" s="187"/>
      <c r="I4" s="440" t="s">
        <v>19801</v>
      </c>
      <c r="J4" s="440"/>
    </row>
    <row r="5" spans="1:13" s="43" customFormat="1" ht="16.5" customHeight="1" x14ac:dyDescent="0.25">
      <c r="A5" s="264"/>
      <c r="B5" s="265"/>
      <c r="C5" s="264"/>
      <c r="D5" s="266"/>
      <c r="E5" s="187"/>
      <c r="F5" s="443" t="s">
        <v>19742</v>
      </c>
      <c r="G5" s="443"/>
      <c r="H5" s="443"/>
      <c r="I5" s="441" t="s">
        <v>19736</v>
      </c>
      <c r="J5" s="441"/>
    </row>
    <row r="6" spans="1:13" s="43" customFormat="1" x14ac:dyDescent="0.25">
      <c r="B6" s="446" t="s">
        <v>19792</v>
      </c>
      <c r="C6" s="446"/>
      <c r="D6" s="446"/>
      <c r="E6" s="446"/>
      <c r="F6" s="446"/>
      <c r="G6" s="446"/>
      <c r="H6" s="446"/>
      <c r="I6" s="446"/>
      <c r="J6" s="446"/>
    </row>
    <row r="7" spans="1:13" s="43" customFormat="1" ht="15" customHeight="1" x14ac:dyDescent="0.25">
      <c r="A7" s="270"/>
      <c r="B7" s="229" t="s">
        <v>4155</v>
      </c>
      <c r="C7" s="435" t="s">
        <v>19737</v>
      </c>
      <c r="D7" s="435"/>
      <c r="E7" s="435"/>
      <c r="F7" s="435"/>
      <c r="G7" s="435"/>
      <c r="H7" s="435"/>
      <c r="I7" s="435"/>
      <c r="J7" s="435"/>
    </row>
    <row r="8" spans="1:13" s="43" customFormat="1" x14ac:dyDescent="0.25">
      <c r="A8" s="229"/>
      <c r="B8" s="229" t="s">
        <v>19738</v>
      </c>
      <c r="C8" s="435" t="s">
        <v>19793</v>
      </c>
      <c r="D8" s="435"/>
      <c r="E8" s="435"/>
      <c r="F8" s="435"/>
      <c r="G8" s="435"/>
      <c r="H8" s="435"/>
      <c r="I8" s="435"/>
      <c r="J8" s="435"/>
    </row>
    <row r="9" spans="1:13" s="43" customFormat="1" x14ac:dyDescent="0.25">
      <c r="A9" s="268"/>
      <c r="B9" s="269"/>
      <c r="C9" s="433" t="s">
        <v>19779</v>
      </c>
      <c r="D9" s="433"/>
      <c r="E9" s="433"/>
      <c r="F9" s="433"/>
      <c r="G9" s="433"/>
      <c r="H9" s="433"/>
      <c r="I9" s="433"/>
      <c r="J9" s="433"/>
    </row>
    <row r="10" spans="1:13" s="43" customFormat="1" ht="17.25" customHeight="1" x14ac:dyDescent="0.25">
      <c r="A10" s="192"/>
      <c r="B10" s="193" t="s">
        <v>3875</v>
      </c>
      <c r="C10" s="194" t="s">
        <v>4161</v>
      </c>
      <c r="D10" s="195" t="s">
        <v>3876</v>
      </c>
      <c r="E10" s="196"/>
      <c r="F10" s="196"/>
      <c r="G10" s="196"/>
      <c r="H10" s="196"/>
      <c r="I10" s="196"/>
      <c r="J10" s="196"/>
    </row>
    <row r="11" spans="1:13" s="21" customFormat="1" ht="15.75" customHeight="1" x14ac:dyDescent="0.25">
      <c r="A11" s="183" t="s">
        <v>3882</v>
      </c>
      <c r="B11" s="197"/>
      <c r="C11" s="198" t="s">
        <v>3880</v>
      </c>
      <c r="D11" s="434" t="s">
        <v>4178</v>
      </c>
      <c r="E11" s="434"/>
      <c r="F11" s="434"/>
      <c r="G11" s="434"/>
      <c r="H11" s="434"/>
      <c r="I11" s="434"/>
      <c r="J11" s="434"/>
      <c r="M11" s="271"/>
    </row>
    <row r="12" spans="1:13" s="22" customFormat="1" ht="15.75" customHeight="1" x14ac:dyDescent="0.25">
      <c r="A12" s="182" t="s">
        <v>3882</v>
      </c>
      <c r="B12" s="42" t="s">
        <v>4419</v>
      </c>
      <c r="C12" s="31" t="s">
        <v>4156</v>
      </c>
      <c r="D12" s="432" t="str">
        <f>IF($C12="","",VLOOKUP($B12,'172'!A11:G4422,3,0))</f>
        <v>Placa de identificação para obra</v>
      </c>
      <c r="E12" s="432"/>
      <c r="F12" s="432"/>
      <c r="G12" s="432"/>
      <c r="H12" s="432"/>
      <c r="I12" s="432"/>
      <c r="J12" s="432"/>
    </row>
    <row r="13" spans="1:13" s="22" customFormat="1" ht="15.75" customHeight="1" x14ac:dyDescent="0.25">
      <c r="A13" s="182"/>
      <c r="B13" s="42"/>
      <c r="C13" s="31"/>
      <c r="D13" s="432" t="s">
        <v>19768</v>
      </c>
      <c r="E13" s="432"/>
      <c r="F13" s="432"/>
      <c r="G13" s="432"/>
      <c r="H13" s="432"/>
      <c r="I13" s="432"/>
      <c r="J13" s="432"/>
    </row>
    <row r="14" spans="1:13" s="22" customFormat="1" ht="6" customHeight="1" x14ac:dyDescent="0.25">
      <c r="A14" s="182"/>
      <c r="B14" s="42"/>
      <c r="C14" s="31"/>
      <c r="D14" s="432"/>
      <c r="E14" s="432"/>
      <c r="F14" s="432"/>
      <c r="G14" s="432"/>
      <c r="H14" s="432"/>
      <c r="I14" s="432"/>
      <c r="J14" s="432"/>
    </row>
    <row r="15" spans="1:13" s="22" customFormat="1" x14ac:dyDescent="0.25">
      <c r="A15" s="183" t="s">
        <v>3882</v>
      </c>
      <c r="B15" s="84"/>
      <c r="C15" s="82" t="s">
        <v>3883</v>
      </c>
      <c r="D15" s="437" t="s">
        <v>19744</v>
      </c>
      <c r="E15" s="437"/>
      <c r="F15" s="437"/>
      <c r="G15" s="437"/>
      <c r="H15" s="437"/>
      <c r="I15" s="437"/>
      <c r="J15" s="437"/>
    </row>
    <row r="16" spans="1:13" s="22" customFormat="1" x14ac:dyDescent="0.25">
      <c r="A16" s="182" t="s">
        <v>3882</v>
      </c>
      <c r="B16" s="42" t="s">
        <v>4701</v>
      </c>
      <c r="C16" s="31" t="s">
        <v>4157</v>
      </c>
      <c r="D16" s="432" t="str">
        <f>IF($C16="","",VLOOKUP($B16,'172'!A15:G4426,3,0))</f>
        <v>Escavação manual em solo de 1ª e 2ª categoria em campo aberto</v>
      </c>
      <c r="E16" s="432"/>
      <c r="F16" s="432"/>
      <c r="G16" s="432"/>
      <c r="H16" s="432"/>
      <c r="I16" s="432"/>
      <c r="J16" s="432"/>
    </row>
    <row r="17" spans="1:10" s="22" customFormat="1" x14ac:dyDescent="0.25">
      <c r="A17" s="182"/>
      <c r="B17" s="42"/>
      <c r="C17" s="31"/>
      <c r="D17" s="432" t="s">
        <v>19753</v>
      </c>
      <c r="E17" s="432"/>
      <c r="F17" s="432"/>
      <c r="G17" s="432"/>
      <c r="H17" s="432"/>
      <c r="I17" s="432"/>
      <c r="J17" s="432"/>
    </row>
    <row r="18" spans="1:10" s="22" customFormat="1" x14ac:dyDescent="0.25">
      <c r="A18" s="182" t="s">
        <v>3882</v>
      </c>
      <c r="B18" s="42" t="s">
        <v>4775</v>
      </c>
      <c r="C18" s="31" t="s">
        <v>4158</v>
      </c>
      <c r="D18" s="432" t="str">
        <f>IF($C18="","",VLOOKUP($B18,'172'!A17:G4428,3,0))</f>
        <v>Forma em madeira comum para fundação</v>
      </c>
      <c r="E18" s="432"/>
      <c r="F18" s="432"/>
      <c r="G18" s="432"/>
      <c r="H18" s="432"/>
      <c r="I18" s="432"/>
      <c r="J18" s="432"/>
    </row>
    <row r="19" spans="1:10" s="22" customFormat="1" ht="15.75" customHeight="1" x14ac:dyDescent="0.25">
      <c r="A19" s="182"/>
      <c r="B19" s="42"/>
      <c r="C19" s="31"/>
      <c r="D19" s="436" t="s">
        <v>19754</v>
      </c>
      <c r="E19" s="436"/>
      <c r="F19" s="436"/>
      <c r="G19" s="436"/>
      <c r="H19" s="436"/>
      <c r="I19" s="436"/>
      <c r="J19" s="436"/>
    </row>
    <row r="20" spans="1:10" s="22" customFormat="1" x14ac:dyDescent="0.25">
      <c r="A20" s="182" t="s">
        <v>3882</v>
      </c>
      <c r="B20" s="42" t="s">
        <v>4825</v>
      </c>
      <c r="C20" s="31" t="s">
        <v>4159</v>
      </c>
      <c r="D20" s="432" t="str">
        <f>IF($C20="","",VLOOKUP($B20,'172'!A19:G4430,3,0))</f>
        <v>Concreto não estrutural executado no local, mínimo 150 kg cimento / m³</v>
      </c>
      <c r="E20" s="432"/>
      <c r="F20" s="432"/>
      <c r="G20" s="432"/>
      <c r="H20" s="432"/>
      <c r="I20" s="432"/>
      <c r="J20" s="432"/>
    </row>
    <row r="21" spans="1:10" s="22" customFormat="1" ht="15.75" customHeight="1" x14ac:dyDescent="0.25">
      <c r="A21" s="182"/>
      <c r="B21" s="42"/>
      <c r="C21" s="31"/>
      <c r="D21" s="432" t="s">
        <v>19753</v>
      </c>
      <c r="E21" s="432"/>
      <c r="F21" s="432"/>
      <c r="G21" s="432"/>
      <c r="H21" s="432"/>
      <c r="I21" s="432"/>
      <c r="J21" s="432"/>
    </row>
    <row r="22" spans="1:10" s="22" customFormat="1" ht="7.5" customHeight="1" x14ac:dyDescent="0.25">
      <c r="A22" s="182"/>
      <c r="B22" s="42"/>
      <c r="C22" s="31"/>
      <c r="D22" s="227"/>
      <c r="E22" s="227"/>
      <c r="F22" s="227"/>
      <c r="G22" s="227"/>
      <c r="H22" s="227"/>
      <c r="I22" s="227"/>
      <c r="J22" s="227"/>
    </row>
    <row r="23" spans="1:10" s="20" customFormat="1" x14ac:dyDescent="0.25">
      <c r="A23" s="183" t="s">
        <v>3882</v>
      </c>
      <c r="B23" s="84"/>
      <c r="C23" s="82" t="s">
        <v>3884</v>
      </c>
      <c r="D23" s="437" t="s">
        <v>19745</v>
      </c>
      <c r="E23" s="437"/>
      <c r="F23" s="437"/>
      <c r="G23" s="437"/>
      <c r="H23" s="437"/>
      <c r="I23" s="437"/>
      <c r="J23" s="437"/>
    </row>
    <row r="24" spans="1:10" s="23" customFormat="1" ht="29.25" customHeight="1" x14ac:dyDescent="0.25">
      <c r="A24" s="182" t="s">
        <v>3882</v>
      </c>
      <c r="B24" s="42" t="s">
        <v>8665</v>
      </c>
      <c r="C24" s="31" t="s">
        <v>4160</v>
      </c>
      <c r="D24" s="432" t="s">
        <v>3826</v>
      </c>
      <c r="E24" s="432"/>
      <c r="F24" s="432"/>
      <c r="G24" s="432"/>
      <c r="H24" s="432"/>
      <c r="I24" s="432"/>
      <c r="J24" s="432"/>
    </row>
    <row r="25" spans="1:10" s="23" customFormat="1" x14ac:dyDescent="0.25">
      <c r="A25" s="182"/>
      <c r="B25" s="42"/>
      <c r="C25" s="31"/>
      <c r="D25" s="432" t="s">
        <v>19756</v>
      </c>
      <c r="E25" s="432"/>
      <c r="F25" s="432"/>
      <c r="G25" s="432"/>
      <c r="H25" s="432"/>
      <c r="I25" s="432"/>
      <c r="J25" s="432"/>
    </row>
    <row r="26" spans="1:10" s="23" customFormat="1" ht="28.5" customHeight="1" x14ac:dyDescent="0.25">
      <c r="A26" s="182" t="s">
        <v>3882</v>
      </c>
      <c r="B26" s="42" t="s">
        <v>8667</v>
      </c>
      <c r="C26" s="32" t="s">
        <v>19739</v>
      </c>
      <c r="D26" s="432" t="s">
        <v>19741</v>
      </c>
      <c r="E26" s="432"/>
      <c r="F26" s="432"/>
      <c r="G26" s="432"/>
      <c r="H26" s="432"/>
      <c r="I26" s="432"/>
      <c r="J26" s="432"/>
    </row>
    <row r="27" spans="1:10" s="23" customFormat="1" x14ac:dyDescent="0.25">
      <c r="A27" s="182"/>
      <c r="B27" s="42"/>
      <c r="C27" s="32"/>
      <c r="D27" s="432" t="s">
        <v>19755</v>
      </c>
      <c r="E27" s="432"/>
      <c r="F27" s="432"/>
      <c r="G27" s="432"/>
      <c r="H27" s="432"/>
      <c r="I27" s="432"/>
      <c r="J27" s="432"/>
    </row>
    <row r="28" spans="1:10" s="23" customFormat="1" x14ac:dyDescent="0.25">
      <c r="A28" s="183" t="s">
        <v>3882</v>
      </c>
      <c r="B28" s="84"/>
      <c r="C28" s="82" t="s">
        <v>19746</v>
      </c>
      <c r="D28" s="437" t="s">
        <v>19757</v>
      </c>
      <c r="E28" s="437"/>
      <c r="F28" s="437"/>
      <c r="G28" s="437"/>
      <c r="H28" s="437"/>
      <c r="I28" s="437"/>
      <c r="J28" s="437"/>
    </row>
    <row r="29" spans="1:10" s="20" customFormat="1" ht="15.75" customHeight="1" x14ac:dyDescent="0.25">
      <c r="A29" s="182" t="s">
        <v>3882</v>
      </c>
      <c r="B29" s="42" t="s">
        <v>4701</v>
      </c>
      <c r="C29" s="31" t="s">
        <v>19747</v>
      </c>
      <c r="D29" s="432" t="str">
        <f>IF($C29="","",VLOOKUP($B29,'172'!A29:G4440,3,0))</f>
        <v>Escavação manual em solo de 1ª e 2ª categoria em campo aberto</v>
      </c>
      <c r="E29" s="432"/>
      <c r="F29" s="432"/>
      <c r="G29" s="432"/>
      <c r="H29" s="432"/>
      <c r="I29" s="432"/>
      <c r="J29" s="432"/>
    </row>
    <row r="30" spans="1:10" s="20" customFormat="1" x14ac:dyDescent="0.25">
      <c r="A30" s="182"/>
      <c r="B30" s="42"/>
      <c r="C30" s="31"/>
      <c r="D30" s="432" t="s">
        <v>19769</v>
      </c>
      <c r="E30" s="432"/>
      <c r="F30" s="432"/>
      <c r="G30" s="432"/>
      <c r="H30" s="432"/>
      <c r="I30" s="432"/>
      <c r="J30" s="432"/>
    </row>
    <row r="31" spans="1:10" s="20" customFormat="1" ht="20.25" customHeight="1" x14ac:dyDescent="0.25">
      <c r="A31" s="182" t="s">
        <v>3882</v>
      </c>
      <c r="B31" s="42" t="s">
        <v>4775</v>
      </c>
      <c r="C31" s="31" t="s">
        <v>19748</v>
      </c>
      <c r="D31" s="432" t="str">
        <f>IF($C31="","",VLOOKUP($B31,'172'!A31:G4442,3,0))</f>
        <v>Forma em madeira comum para fundação</v>
      </c>
      <c r="E31" s="432"/>
      <c r="F31" s="432"/>
      <c r="G31" s="432"/>
      <c r="H31" s="432"/>
      <c r="I31" s="432"/>
      <c r="J31" s="432"/>
    </row>
    <row r="32" spans="1:10" s="20" customFormat="1" x14ac:dyDescent="0.25">
      <c r="A32" s="182"/>
      <c r="B32" s="42"/>
      <c r="C32" s="31"/>
      <c r="D32" s="436" t="s">
        <v>19770</v>
      </c>
      <c r="E32" s="436"/>
      <c r="F32" s="436"/>
      <c r="G32" s="436"/>
      <c r="H32" s="436"/>
      <c r="I32" s="436"/>
      <c r="J32" s="436"/>
    </row>
    <row r="33" spans="1:10" s="20" customFormat="1" x14ac:dyDescent="0.25">
      <c r="A33" s="182" t="s">
        <v>3882</v>
      </c>
      <c r="B33" s="42" t="s">
        <v>4825</v>
      </c>
      <c r="C33" s="31" t="s">
        <v>19749</v>
      </c>
      <c r="D33" s="442" t="str">
        <f>IF($C33="","",VLOOKUP($B33,'172'!A33:G4444,3,0))</f>
        <v>Concreto não estrutural executado no local, mínimo 150 kg cimento / m³</v>
      </c>
      <c r="E33" s="442"/>
      <c r="F33" s="442"/>
      <c r="G33" s="442"/>
      <c r="H33" s="442"/>
      <c r="I33" s="442"/>
      <c r="J33" s="442"/>
    </row>
    <row r="34" spans="1:10" s="20" customFormat="1" ht="15.75" customHeight="1" x14ac:dyDescent="0.25">
      <c r="A34" s="182"/>
      <c r="B34" s="42"/>
      <c r="C34" s="31"/>
      <c r="D34" s="432" t="s">
        <v>19769</v>
      </c>
      <c r="E34" s="432"/>
      <c r="F34" s="432"/>
      <c r="G34" s="432"/>
      <c r="H34" s="432"/>
      <c r="I34" s="432"/>
      <c r="J34" s="432"/>
    </row>
    <row r="35" spans="1:10" s="20" customFormat="1" x14ac:dyDescent="0.25">
      <c r="A35" s="183" t="s">
        <v>3882</v>
      </c>
      <c r="B35" s="84"/>
      <c r="C35" s="82" t="s">
        <v>19750</v>
      </c>
      <c r="D35" s="437" t="s">
        <v>19758</v>
      </c>
      <c r="E35" s="437"/>
      <c r="F35" s="437"/>
      <c r="G35" s="437"/>
      <c r="H35" s="437"/>
      <c r="I35" s="437"/>
      <c r="J35" s="437"/>
    </row>
    <row r="36" spans="1:10" s="20" customFormat="1" ht="31.5" customHeight="1" x14ac:dyDescent="0.25">
      <c r="A36" s="182" t="s">
        <v>3882</v>
      </c>
      <c r="B36" s="42" t="s">
        <v>8665</v>
      </c>
      <c r="C36" s="31" t="s">
        <v>19751</v>
      </c>
      <c r="D36" s="432" t="s">
        <v>3826</v>
      </c>
      <c r="E36" s="432"/>
      <c r="F36" s="432"/>
      <c r="G36" s="432"/>
      <c r="H36" s="432"/>
      <c r="I36" s="432"/>
      <c r="J36" s="432"/>
    </row>
    <row r="37" spans="1:10" s="20" customFormat="1" x14ac:dyDescent="0.25">
      <c r="A37" s="182"/>
      <c r="B37" s="42"/>
      <c r="C37" s="31"/>
      <c r="D37" s="432" t="s">
        <v>19771</v>
      </c>
      <c r="E37" s="432"/>
      <c r="F37" s="432"/>
      <c r="G37" s="432"/>
      <c r="H37" s="432"/>
      <c r="I37" s="432"/>
      <c r="J37" s="432"/>
    </row>
    <row r="38" spans="1:10" s="20" customFormat="1" x14ac:dyDescent="0.25">
      <c r="A38" s="182" t="s">
        <v>3882</v>
      </c>
      <c r="B38" s="42" t="s">
        <v>8667</v>
      </c>
      <c r="C38" s="32" t="s">
        <v>19752</v>
      </c>
      <c r="D38" s="432" t="s">
        <v>19741</v>
      </c>
      <c r="E38" s="432"/>
      <c r="F38" s="432"/>
      <c r="G38" s="432"/>
      <c r="H38" s="432"/>
      <c r="I38" s="432"/>
      <c r="J38" s="432"/>
    </row>
    <row r="39" spans="1:10" s="20" customFormat="1" x14ac:dyDescent="0.25">
      <c r="A39" s="182"/>
      <c r="B39" s="42"/>
      <c r="C39" s="32"/>
      <c r="D39" s="432" t="s">
        <v>19772</v>
      </c>
      <c r="E39" s="432"/>
      <c r="F39" s="432"/>
      <c r="G39" s="432"/>
      <c r="H39" s="432"/>
      <c r="I39" s="432"/>
      <c r="J39" s="432"/>
    </row>
    <row r="40" spans="1:10" s="20" customFormat="1" x14ac:dyDescent="0.25">
      <c r="A40" s="183" t="s">
        <v>3882</v>
      </c>
      <c r="B40" s="84"/>
      <c r="C40" s="82" t="s">
        <v>19759</v>
      </c>
      <c r="D40" s="437" t="s">
        <v>19760</v>
      </c>
      <c r="E40" s="437"/>
      <c r="F40" s="437"/>
      <c r="G40" s="437"/>
      <c r="H40" s="437"/>
      <c r="I40" s="437"/>
      <c r="J40" s="437"/>
    </row>
    <row r="41" spans="1:10" s="20" customFormat="1" x14ac:dyDescent="0.25">
      <c r="A41" s="182" t="s">
        <v>3882</v>
      </c>
      <c r="B41" s="42" t="s">
        <v>4701</v>
      </c>
      <c r="C41" s="31" t="s">
        <v>19761</v>
      </c>
      <c r="D41" s="432" t="str">
        <f>IF($C41="","",VLOOKUP($B41,'172'!A43:G4454,3,0))</f>
        <v>Escavação manual em solo de 1ª e 2ª categoria em campo aberto</v>
      </c>
      <c r="E41" s="432"/>
      <c r="F41" s="432"/>
      <c r="G41" s="432"/>
      <c r="H41" s="432"/>
      <c r="I41" s="432"/>
      <c r="J41" s="432"/>
    </row>
    <row r="42" spans="1:10" s="20" customFormat="1" x14ac:dyDescent="0.25">
      <c r="A42" s="182"/>
      <c r="B42" s="42"/>
      <c r="C42" s="31"/>
      <c r="D42" s="432" t="s">
        <v>19773</v>
      </c>
      <c r="E42" s="432"/>
      <c r="F42" s="432"/>
      <c r="G42" s="432"/>
      <c r="H42" s="432"/>
      <c r="I42" s="432"/>
      <c r="J42" s="432"/>
    </row>
    <row r="43" spans="1:10" s="20" customFormat="1" x14ac:dyDescent="0.25">
      <c r="A43" s="182" t="s">
        <v>3882</v>
      </c>
      <c r="B43" s="42" t="s">
        <v>4775</v>
      </c>
      <c r="C43" s="31" t="s">
        <v>19762</v>
      </c>
      <c r="D43" s="432" t="str">
        <f>IF($C43="","",VLOOKUP($B43,'172'!A45:G4456,3,0))</f>
        <v>Forma em madeira comum para fundação</v>
      </c>
      <c r="E43" s="432"/>
      <c r="F43" s="432"/>
      <c r="G43" s="432"/>
      <c r="H43" s="432"/>
      <c r="I43" s="432"/>
      <c r="J43" s="432"/>
    </row>
    <row r="44" spans="1:10" s="20" customFormat="1" x14ac:dyDescent="0.25">
      <c r="A44" s="182"/>
      <c r="B44" s="42"/>
      <c r="C44" s="31"/>
      <c r="D44" s="436" t="s">
        <v>19774</v>
      </c>
      <c r="E44" s="436"/>
      <c r="F44" s="436"/>
      <c r="G44" s="436"/>
      <c r="H44" s="436"/>
      <c r="I44" s="436"/>
      <c r="J44" s="436"/>
    </row>
    <row r="45" spans="1:10" s="20" customFormat="1" x14ac:dyDescent="0.25">
      <c r="A45" s="182" t="s">
        <v>3882</v>
      </c>
      <c r="B45" s="42" t="s">
        <v>4825</v>
      </c>
      <c r="C45" s="31" t="s">
        <v>19763</v>
      </c>
      <c r="D45" s="432" t="str">
        <f>IF($C45="","",VLOOKUP($B45,'172'!A47:G4458,3,0))</f>
        <v>Concreto não estrutural executado no local, mínimo 150 kg cimento / m³</v>
      </c>
      <c r="E45" s="432"/>
      <c r="F45" s="432"/>
      <c r="G45" s="432"/>
      <c r="H45" s="432"/>
      <c r="I45" s="432"/>
      <c r="J45" s="432"/>
    </row>
    <row r="46" spans="1:10" s="20" customFormat="1" ht="15.75" customHeight="1" x14ac:dyDescent="0.25">
      <c r="A46" s="182"/>
      <c r="B46" s="42"/>
      <c r="C46" s="31"/>
      <c r="D46" s="432" t="s">
        <v>19773</v>
      </c>
      <c r="E46" s="432"/>
      <c r="F46" s="432"/>
      <c r="G46" s="432"/>
      <c r="H46" s="432"/>
      <c r="I46" s="432"/>
      <c r="J46" s="432"/>
    </row>
    <row r="47" spans="1:10" s="20" customFormat="1" x14ac:dyDescent="0.25">
      <c r="A47" s="183" t="s">
        <v>3882</v>
      </c>
      <c r="B47" s="84"/>
      <c r="C47" s="82" t="s">
        <v>19764</v>
      </c>
      <c r="D47" s="437" t="s">
        <v>19767</v>
      </c>
      <c r="E47" s="437"/>
      <c r="F47" s="437"/>
      <c r="G47" s="437"/>
      <c r="H47" s="437"/>
      <c r="I47" s="437"/>
      <c r="J47" s="437"/>
    </row>
    <row r="48" spans="1:10" s="20" customFormat="1" x14ac:dyDescent="0.25">
      <c r="A48" s="182" t="s">
        <v>3882</v>
      </c>
      <c r="B48" s="42" t="s">
        <v>8665</v>
      </c>
      <c r="C48" s="31" t="s">
        <v>19765</v>
      </c>
      <c r="D48" s="432" t="s">
        <v>3826</v>
      </c>
      <c r="E48" s="432"/>
      <c r="F48" s="432"/>
      <c r="G48" s="432"/>
      <c r="H48" s="432"/>
      <c r="I48" s="432"/>
      <c r="J48" s="432"/>
    </row>
    <row r="49" spans="1:12" s="20" customFormat="1" x14ac:dyDescent="0.25">
      <c r="A49" s="182"/>
      <c r="B49" s="42"/>
      <c r="C49" s="31"/>
      <c r="D49" s="432" t="s">
        <v>19775</v>
      </c>
      <c r="E49" s="432"/>
      <c r="F49" s="432"/>
      <c r="G49" s="432"/>
      <c r="H49" s="432"/>
      <c r="I49" s="432"/>
      <c r="J49" s="432"/>
    </row>
    <row r="50" spans="1:12" s="20" customFormat="1" x14ac:dyDescent="0.25">
      <c r="A50" s="182" t="s">
        <v>3882</v>
      </c>
      <c r="B50" s="42" t="s">
        <v>4825</v>
      </c>
      <c r="C50" s="32" t="s">
        <v>19766</v>
      </c>
      <c r="D50" s="432" t="s">
        <v>19741</v>
      </c>
      <c r="E50" s="432"/>
      <c r="F50" s="432"/>
      <c r="G50" s="432"/>
      <c r="H50" s="432"/>
      <c r="I50" s="432"/>
      <c r="J50" s="432"/>
    </row>
    <row r="51" spans="1:12" s="20" customFormat="1" x14ac:dyDescent="0.25">
      <c r="A51" s="182"/>
      <c r="B51" s="42"/>
      <c r="C51" s="32"/>
      <c r="D51" s="432" t="s">
        <v>19776</v>
      </c>
      <c r="E51" s="432"/>
      <c r="F51" s="432"/>
      <c r="G51" s="432"/>
      <c r="H51" s="432"/>
      <c r="I51" s="432"/>
      <c r="J51" s="432"/>
    </row>
    <row r="52" spans="1:12" s="20" customFormat="1" x14ac:dyDescent="0.25">
      <c r="A52" s="182"/>
      <c r="B52" s="42"/>
      <c r="C52" s="32"/>
      <c r="D52" s="255"/>
      <c r="E52" s="255"/>
      <c r="F52" s="255"/>
      <c r="G52" s="255"/>
      <c r="H52" s="255"/>
      <c r="I52" s="255"/>
      <c r="J52" s="255"/>
    </row>
    <row r="53" spans="1:12" s="20" customFormat="1" ht="15" x14ac:dyDescent="0.25"/>
    <row r="54" spans="1:12" s="20" customFormat="1" x14ac:dyDescent="0.2">
      <c r="A54" s="184"/>
      <c r="B54" s="85"/>
      <c r="C54" s="35"/>
      <c r="D54" s="191"/>
      <c r="E54" s="191"/>
      <c r="F54" s="426" t="s">
        <v>19780</v>
      </c>
      <c r="G54" s="426"/>
      <c r="H54" s="426"/>
      <c r="I54" s="426"/>
      <c r="J54" s="426"/>
    </row>
    <row r="55" spans="1:12" s="20" customFormat="1" x14ac:dyDescent="0.25">
      <c r="A55" s="184"/>
      <c r="B55" s="85"/>
      <c r="C55" s="35"/>
      <c r="D55" s="438"/>
      <c r="E55" s="438"/>
      <c r="F55" s="438"/>
      <c r="G55" s="438"/>
      <c r="H55" s="438"/>
      <c r="I55" s="438"/>
      <c r="J55" s="228"/>
    </row>
    <row r="56" spans="1:12" s="20" customFormat="1" x14ac:dyDescent="0.25">
      <c r="A56" s="184"/>
      <c r="B56" s="85"/>
      <c r="C56" s="35"/>
      <c r="D56" s="228"/>
      <c r="E56" s="228"/>
      <c r="F56" s="228"/>
      <c r="G56" s="400"/>
      <c r="H56" s="400"/>
      <c r="I56" s="400"/>
      <c r="J56" s="400"/>
      <c r="K56" s="400"/>
      <c r="L56" s="400"/>
    </row>
    <row r="57" spans="1:12" s="20" customFormat="1" ht="15" x14ac:dyDescent="0.25">
      <c r="J57" s="228"/>
    </row>
    <row r="58" spans="1:12" s="20" customFormat="1" ht="15" x14ac:dyDescent="0.25">
      <c r="J58" s="199"/>
    </row>
    <row r="59" spans="1:12" s="20" customFormat="1" x14ac:dyDescent="0.25">
      <c r="A59" s="428" t="s">
        <v>19804</v>
      </c>
      <c r="B59" s="428"/>
      <c r="C59" s="428"/>
      <c r="D59" s="428"/>
      <c r="E59" s="428"/>
      <c r="G59" s="430" t="s">
        <v>4162</v>
      </c>
      <c r="H59" s="430"/>
      <c r="I59" s="430"/>
      <c r="J59" s="430"/>
    </row>
    <row r="60" spans="1:12" s="20" customFormat="1" ht="15" x14ac:dyDescent="0.2">
      <c r="A60" s="427" t="s">
        <v>4163</v>
      </c>
      <c r="B60" s="427"/>
      <c r="C60" s="427"/>
      <c r="D60" s="427"/>
      <c r="E60" s="427"/>
      <c r="G60" s="431" t="s">
        <v>4164</v>
      </c>
      <c r="H60" s="431"/>
      <c r="I60" s="431"/>
      <c r="J60" s="431"/>
    </row>
    <row r="61" spans="1:12" s="20" customFormat="1" ht="15" x14ac:dyDescent="0.2">
      <c r="A61" s="427" t="s">
        <v>4165</v>
      </c>
      <c r="B61" s="427"/>
      <c r="C61" s="427"/>
      <c r="D61" s="427"/>
      <c r="E61" s="427"/>
      <c r="G61" s="200"/>
      <c r="H61" s="201"/>
      <c r="I61" s="199"/>
      <c r="J61" s="199"/>
    </row>
    <row r="62" spans="1:12" s="20" customFormat="1" x14ac:dyDescent="0.25">
      <c r="A62" s="429" t="s">
        <v>19740</v>
      </c>
      <c r="B62" s="429"/>
      <c r="C62" s="429"/>
      <c r="D62" s="429"/>
      <c r="E62" s="429"/>
      <c r="F62" s="200"/>
      <c r="G62" s="202"/>
      <c r="H62" s="186"/>
      <c r="I62" s="199"/>
      <c r="J62" s="190"/>
    </row>
    <row r="63" spans="1:12" s="20" customFormat="1" x14ac:dyDescent="0.25">
      <c r="A63" s="444" t="s">
        <v>19803</v>
      </c>
      <c r="B63" s="445"/>
      <c r="C63" s="445"/>
      <c r="D63" s="445"/>
      <c r="E63" s="445"/>
      <c r="F63" s="186"/>
      <c r="G63" s="185"/>
      <c r="H63" s="190"/>
      <c r="I63" s="190"/>
      <c r="J63" s="190"/>
    </row>
    <row r="64" spans="1:12" s="20" customFormat="1" x14ac:dyDescent="0.25">
      <c r="A64" s="29"/>
      <c r="B64" s="86"/>
      <c r="C64" s="29"/>
      <c r="D64" s="186"/>
      <c r="E64" s="186"/>
      <c r="F64" s="186"/>
      <c r="G64" s="185"/>
      <c r="H64" s="190"/>
      <c r="I64" s="190"/>
      <c r="J64" s="190"/>
    </row>
    <row r="65" spans="1:10" s="20" customFormat="1" x14ac:dyDescent="0.25">
      <c r="A65" s="29"/>
      <c r="B65" s="86"/>
      <c r="C65" s="29"/>
      <c r="D65" s="186"/>
      <c r="E65" s="186"/>
      <c r="F65" s="186"/>
      <c r="G65" s="185"/>
      <c r="H65" s="190"/>
      <c r="I65" s="190"/>
      <c r="J65" s="190"/>
    </row>
    <row r="66" spans="1:10" s="20" customFormat="1" x14ac:dyDescent="0.25">
      <c r="A66" s="29"/>
      <c r="B66" s="86"/>
      <c r="C66" s="29"/>
      <c r="D66" s="186"/>
      <c r="E66" s="186"/>
      <c r="F66" s="186"/>
      <c r="G66" s="185"/>
      <c r="H66" s="190"/>
      <c r="I66" s="190"/>
      <c r="J66" s="190"/>
    </row>
    <row r="67" spans="1:10" s="20" customFormat="1" x14ac:dyDescent="0.25">
      <c r="A67" s="29"/>
      <c r="B67" s="86"/>
      <c r="C67" s="29"/>
      <c r="D67" s="186"/>
      <c r="E67" s="186"/>
      <c r="F67" s="186"/>
      <c r="G67" s="185"/>
      <c r="H67" s="190"/>
      <c r="I67" s="190"/>
      <c r="J67" s="190"/>
    </row>
    <row r="68" spans="1:10" s="20" customFormat="1" x14ac:dyDescent="0.25">
      <c r="A68" s="29"/>
      <c r="B68" s="86"/>
      <c r="C68" s="29"/>
      <c r="D68" s="186"/>
      <c r="E68" s="186"/>
      <c r="F68" s="186"/>
      <c r="G68" s="185"/>
      <c r="H68" s="190"/>
      <c r="I68" s="190"/>
      <c r="J68" s="190"/>
    </row>
    <row r="69" spans="1:10" s="20" customFormat="1" x14ac:dyDescent="0.25">
      <c r="A69" s="29"/>
      <c r="B69" s="86"/>
      <c r="C69" s="29"/>
      <c r="D69" s="186"/>
      <c r="E69" s="186"/>
      <c r="F69" s="186"/>
      <c r="G69" s="185"/>
      <c r="H69" s="190"/>
      <c r="I69" s="190"/>
      <c r="J69" s="190"/>
    </row>
    <row r="70" spans="1:10" s="20" customFormat="1" x14ac:dyDescent="0.25">
      <c r="A70" s="29"/>
      <c r="B70" s="86"/>
      <c r="C70" s="29"/>
      <c r="D70" s="186"/>
      <c r="E70" s="186"/>
      <c r="F70" s="186"/>
      <c r="G70" s="185"/>
      <c r="H70" s="190"/>
      <c r="I70" s="190"/>
      <c r="J70" s="190"/>
    </row>
    <row r="71" spans="1:10" s="20" customFormat="1" x14ac:dyDescent="0.25">
      <c r="A71" s="29"/>
      <c r="B71" s="86"/>
      <c r="C71" s="29"/>
      <c r="D71" s="186"/>
      <c r="E71" s="186"/>
      <c r="F71" s="186"/>
      <c r="G71" s="185"/>
      <c r="H71" s="190"/>
      <c r="I71" s="190"/>
      <c r="J71" s="190"/>
    </row>
    <row r="72" spans="1:10" s="20" customFormat="1" x14ac:dyDescent="0.25">
      <c r="A72" s="29"/>
      <c r="B72" s="86"/>
      <c r="C72" s="29"/>
      <c r="D72" s="186"/>
      <c r="E72" s="186"/>
      <c r="F72" s="186"/>
      <c r="G72" s="185"/>
      <c r="H72" s="190"/>
      <c r="I72" s="190"/>
      <c r="J72" s="190"/>
    </row>
    <row r="73" spans="1:10" s="20" customFormat="1" x14ac:dyDescent="0.25">
      <c r="A73" s="29"/>
      <c r="B73" s="86"/>
      <c r="C73" s="29"/>
      <c r="D73" s="186"/>
      <c r="E73" s="186"/>
      <c r="F73" s="186"/>
      <c r="G73" s="185"/>
      <c r="H73" s="190"/>
      <c r="I73" s="190"/>
      <c r="J73" s="190"/>
    </row>
    <row r="74" spans="1:10" s="20" customFormat="1" x14ac:dyDescent="0.25">
      <c r="A74" s="29"/>
      <c r="B74" s="86"/>
      <c r="C74" s="29"/>
      <c r="D74" s="186"/>
      <c r="E74" s="186"/>
      <c r="F74" s="186"/>
      <c r="G74" s="185"/>
      <c r="H74" s="190"/>
      <c r="I74" s="190"/>
      <c r="J74" s="190"/>
    </row>
    <row r="75" spans="1:10" s="20" customFormat="1" x14ac:dyDescent="0.25">
      <c r="A75" s="29"/>
      <c r="B75" s="86"/>
      <c r="C75" s="29"/>
      <c r="D75" s="186"/>
      <c r="E75" s="186"/>
      <c r="F75" s="186"/>
      <c r="G75" s="185"/>
      <c r="H75" s="190"/>
      <c r="I75" s="190"/>
      <c r="J75" s="190"/>
    </row>
    <row r="76" spans="1:10" s="20" customFormat="1" x14ac:dyDescent="0.25">
      <c r="A76" s="29"/>
      <c r="B76" s="86"/>
      <c r="C76" s="29"/>
      <c r="D76" s="186"/>
      <c r="E76" s="186"/>
      <c r="F76" s="186"/>
      <c r="G76" s="185"/>
      <c r="H76" s="190"/>
      <c r="I76" s="190"/>
      <c r="J76" s="190"/>
    </row>
    <row r="77" spans="1:10" s="20" customFormat="1" x14ac:dyDescent="0.25">
      <c r="A77" s="29"/>
      <c r="B77" s="86"/>
      <c r="C77" s="29"/>
      <c r="D77" s="186"/>
      <c r="E77" s="186"/>
      <c r="F77" s="186"/>
      <c r="G77" s="185"/>
      <c r="H77" s="190"/>
      <c r="I77" s="190"/>
      <c r="J77" s="190"/>
    </row>
    <row r="78" spans="1:10" s="20" customFormat="1" x14ac:dyDescent="0.25">
      <c r="A78" s="29"/>
      <c r="B78" s="86"/>
      <c r="C78" s="29"/>
      <c r="D78" s="186"/>
      <c r="E78" s="186"/>
      <c r="F78" s="186"/>
      <c r="G78" s="185"/>
      <c r="H78" s="190"/>
      <c r="I78" s="190"/>
      <c r="J78" s="190"/>
    </row>
    <row r="79" spans="1:10" s="20" customFormat="1" x14ac:dyDescent="0.25">
      <c r="A79" s="29"/>
      <c r="B79" s="86"/>
      <c r="C79" s="29"/>
      <c r="D79" s="186"/>
      <c r="E79" s="186"/>
      <c r="F79" s="186"/>
      <c r="G79" s="185"/>
      <c r="H79" s="190"/>
      <c r="I79" s="190"/>
      <c r="J79" s="190"/>
    </row>
    <row r="80" spans="1:10" s="20" customFormat="1" x14ac:dyDescent="0.25">
      <c r="A80" s="29"/>
      <c r="B80" s="86"/>
      <c r="C80" s="29"/>
      <c r="D80" s="186"/>
      <c r="E80" s="186"/>
      <c r="F80" s="186"/>
      <c r="G80" s="185"/>
      <c r="H80" s="190"/>
      <c r="I80" s="190"/>
      <c r="J80" s="190"/>
    </row>
    <row r="81" spans="1:10" s="20" customFormat="1" x14ac:dyDescent="0.25">
      <c r="A81" s="29"/>
      <c r="B81" s="86"/>
      <c r="C81" s="29"/>
      <c r="D81" s="186"/>
      <c r="E81" s="186"/>
      <c r="F81" s="186"/>
      <c r="G81" s="185"/>
      <c r="H81" s="190"/>
      <c r="I81" s="190"/>
      <c r="J81" s="190"/>
    </row>
    <row r="82" spans="1:10" s="20" customFormat="1" x14ac:dyDescent="0.25">
      <c r="A82" s="29"/>
      <c r="B82" s="86"/>
      <c r="C82" s="29"/>
      <c r="D82" s="186"/>
      <c r="E82" s="186"/>
      <c r="F82" s="186"/>
      <c r="G82" s="185"/>
      <c r="H82" s="190"/>
      <c r="I82" s="190"/>
      <c r="J82" s="190"/>
    </row>
    <row r="83" spans="1:10" s="20" customFormat="1" x14ac:dyDescent="0.25">
      <c r="A83" s="29"/>
      <c r="B83" s="86"/>
      <c r="C83" s="29"/>
      <c r="D83" s="186"/>
      <c r="E83" s="186"/>
      <c r="F83" s="186"/>
      <c r="G83" s="185"/>
      <c r="H83" s="190"/>
      <c r="I83" s="190"/>
      <c r="J83" s="190"/>
    </row>
    <row r="84" spans="1:10" s="20" customFormat="1" x14ac:dyDescent="0.25">
      <c r="A84" s="29"/>
      <c r="B84" s="86"/>
      <c r="C84" s="29"/>
      <c r="D84" s="186"/>
      <c r="E84" s="186"/>
      <c r="F84" s="186"/>
      <c r="G84" s="185"/>
      <c r="H84" s="190"/>
      <c r="I84" s="190"/>
      <c r="J84" s="190"/>
    </row>
    <row r="85" spans="1:10" s="20" customFormat="1" x14ac:dyDescent="0.25">
      <c r="A85" s="29"/>
      <c r="B85" s="86"/>
      <c r="C85" s="29"/>
      <c r="D85" s="186"/>
      <c r="E85" s="186"/>
      <c r="F85" s="186"/>
      <c r="G85" s="185"/>
      <c r="H85" s="190"/>
      <c r="I85" s="190"/>
      <c r="J85" s="190"/>
    </row>
    <row r="86" spans="1:10" s="20" customFormat="1" x14ac:dyDescent="0.25">
      <c r="A86" s="29"/>
      <c r="B86" s="86"/>
      <c r="C86" s="29"/>
      <c r="D86" s="186"/>
      <c r="E86" s="186"/>
      <c r="F86" s="186"/>
      <c r="G86" s="185"/>
      <c r="H86" s="190"/>
      <c r="I86" s="190"/>
      <c r="J86" s="190"/>
    </row>
    <row r="87" spans="1:10" s="20" customFormat="1" x14ac:dyDescent="0.25">
      <c r="A87" s="29"/>
      <c r="B87" s="86"/>
      <c r="C87" s="29"/>
      <c r="D87" s="186"/>
      <c r="E87" s="186"/>
      <c r="F87" s="186"/>
      <c r="G87" s="185"/>
      <c r="H87" s="190"/>
      <c r="I87" s="190"/>
      <c r="J87" s="190"/>
    </row>
    <row r="88" spans="1:10" s="20" customFormat="1" x14ac:dyDescent="0.25">
      <c r="A88" s="29"/>
      <c r="B88" s="86"/>
      <c r="C88" s="29"/>
      <c r="D88" s="186"/>
      <c r="E88" s="186"/>
      <c r="F88" s="186"/>
      <c r="G88" s="185"/>
      <c r="H88" s="190"/>
      <c r="I88" s="190"/>
      <c r="J88" s="190"/>
    </row>
    <row r="89" spans="1:10" s="20" customFormat="1" x14ac:dyDescent="0.25">
      <c r="A89" s="29"/>
      <c r="B89" s="86"/>
      <c r="C89" s="29"/>
      <c r="D89" s="186"/>
      <c r="E89" s="186"/>
      <c r="F89" s="186"/>
      <c r="G89" s="185"/>
      <c r="H89" s="190"/>
      <c r="I89" s="190"/>
      <c r="J89" s="190"/>
    </row>
    <row r="90" spans="1:10" s="20" customFormat="1" x14ac:dyDescent="0.25">
      <c r="A90" s="29"/>
      <c r="B90" s="86"/>
      <c r="C90" s="29"/>
      <c r="D90" s="186"/>
      <c r="E90" s="186"/>
      <c r="F90" s="186"/>
      <c r="G90" s="185"/>
      <c r="H90" s="190"/>
      <c r="I90" s="190"/>
      <c r="J90" s="190"/>
    </row>
    <row r="91" spans="1:10" s="20" customFormat="1" x14ac:dyDescent="0.25">
      <c r="A91" s="29"/>
      <c r="B91" s="86"/>
      <c r="C91" s="29"/>
      <c r="D91" s="186"/>
      <c r="E91" s="186"/>
      <c r="F91" s="186"/>
      <c r="G91" s="185"/>
      <c r="H91" s="190"/>
      <c r="I91" s="190"/>
      <c r="J91" s="190"/>
    </row>
    <row r="92" spans="1:10" s="20" customFormat="1" x14ac:dyDescent="0.25">
      <c r="A92" s="29"/>
      <c r="B92" s="86"/>
      <c r="C92" s="29"/>
      <c r="D92" s="186"/>
      <c r="E92" s="186"/>
      <c r="F92" s="186"/>
      <c r="G92" s="185"/>
      <c r="H92" s="190"/>
      <c r="I92" s="190"/>
      <c r="J92" s="190"/>
    </row>
    <row r="93" spans="1:10" s="20" customFormat="1" x14ac:dyDescent="0.25">
      <c r="A93" s="29"/>
      <c r="B93" s="86"/>
      <c r="C93" s="29"/>
      <c r="D93" s="186"/>
      <c r="E93" s="186"/>
      <c r="F93" s="186"/>
      <c r="G93" s="185"/>
      <c r="H93" s="190"/>
      <c r="I93" s="190"/>
      <c r="J93" s="190"/>
    </row>
    <row r="94" spans="1:10" s="20" customFormat="1" x14ac:dyDescent="0.25">
      <c r="A94" s="29"/>
      <c r="B94" s="86"/>
      <c r="C94" s="29"/>
      <c r="D94" s="186"/>
      <c r="E94" s="186"/>
      <c r="F94" s="186"/>
      <c r="G94" s="185"/>
      <c r="H94" s="190"/>
      <c r="I94" s="190"/>
      <c r="J94" s="190"/>
    </row>
    <row r="95" spans="1:10" s="20" customFormat="1" x14ac:dyDescent="0.25">
      <c r="A95" s="29"/>
      <c r="B95" s="86"/>
      <c r="C95" s="29"/>
      <c r="D95" s="186"/>
      <c r="E95" s="186"/>
      <c r="F95" s="186"/>
      <c r="G95" s="185"/>
      <c r="H95" s="190"/>
      <c r="I95" s="190"/>
      <c r="J95" s="190"/>
    </row>
    <row r="96" spans="1:10" s="20" customFormat="1" x14ac:dyDescent="0.25">
      <c r="A96" s="29"/>
      <c r="B96" s="86"/>
      <c r="C96" s="29"/>
      <c r="D96" s="186"/>
      <c r="E96" s="186"/>
      <c r="F96" s="186"/>
      <c r="G96" s="185"/>
      <c r="H96" s="190"/>
      <c r="I96" s="190"/>
      <c r="J96" s="190"/>
    </row>
    <row r="97" spans="1:10" s="20" customFormat="1" x14ac:dyDescent="0.25">
      <c r="A97" s="29"/>
      <c r="B97" s="86"/>
      <c r="C97" s="29"/>
      <c r="D97" s="186"/>
      <c r="E97" s="186"/>
      <c r="F97" s="186"/>
      <c r="G97" s="185"/>
      <c r="H97" s="190"/>
      <c r="I97" s="190"/>
      <c r="J97" s="190"/>
    </row>
    <row r="98" spans="1:10" s="20" customFormat="1" x14ac:dyDescent="0.25">
      <c r="A98" s="29"/>
      <c r="B98" s="86"/>
      <c r="C98" s="29"/>
      <c r="D98" s="186"/>
      <c r="E98" s="186"/>
      <c r="F98" s="186"/>
      <c r="G98" s="185"/>
      <c r="H98" s="190"/>
      <c r="I98" s="190"/>
      <c r="J98" s="190"/>
    </row>
    <row r="99" spans="1:10" s="20" customFormat="1" x14ac:dyDescent="0.25">
      <c r="A99" s="29"/>
      <c r="B99" s="86"/>
      <c r="C99" s="29"/>
      <c r="D99" s="186"/>
      <c r="E99" s="186"/>
      <c r="F99" s="186"/>
      <c r="G99" s="185"/>
      <c r="H99" s="190"/>
      <c r="I99" s="190"/>
      <c r="J99" s="190"/>
    </row>
    <row r="100" spans="1:10" s="20" customFormat="1" x14ac:dyDescent="0.25">
      <c r="A100" s="29"/>
      <c r="B100" s="86"/>
      <c r="C100" s="29"/>
      <c r="D100" s="186"/>
      <c r="E100" s="186"/>
      <c r="F100" s="186"/>
      <c r="G100" s="185"/>
      <c r="H100" s="190"/>
      <c r="I100" s="190"/>
      <c r="J100" s="190"/>
    </row>
    <row r="101" spans="1:10" s="20" customFormat="1" x14ac:dyDescent="0.25">
      <c r="A101" s="29"/>
      <c r="B101" s="86"/>
      <c r="C101" s="29"/>
      <c r="D101" s="186"/>
      <c r="E101" s="186"/>
      <c r="F101" s="186"/>
      <c r="G101" s="185"/>
      <c r="H101" s="190"/>
      <c r="I101" s="190"/>
      <c r="J101" s="190"/>
    </row>
    <row r="102" spans="1:10" s="20" customFormat="1" x14ac:dyDescent="0.25">
      <c r="A102" s="29"/>
      <c r="B102" s="86"/>
      <c r="C102" s="29"/>
      <c r="D102" s="186"/>
      <c r="E102" s="186"/>
      <c r="F102" s="186"/>
      <c r="G102" s="185"/>
      <c r="H102" s="190"/>
      <c r="I102" s="190"/>
      <c r="J102" s="190"/>
    </row>
    <row r="103" spans="1:10" s="20" customFormat="1" x14ac:dyDescent="0.25">
      <c r="A103" s="29"/>
      <c r="B103" s="86"/>
      <c r="C103" s="29"/>
      <c r="D103" s="186"/>
      <c r="E103" s="186"/>
      <c r="F103" s="186"/>
      <c r="G103" s="185"/>
      <c r="H103" s="190"/>
      <c r="I103" s="190"/>
      <c r="J103" s="190"/>
    </row>
    <row r="104" spans="1:10" s="20" customFormat="1" x14ac:dyDescent="0.25">
      <c r="A104" s="29"/>
      <c r="B104" s="86"/>
      <c r="C104" s="29"/>
      <c r="D104" s="186"/>
      <c r="E104" s="186"/>
      <c r="F104" s="186"/>
      <c r="G104" s="185"/>
      <c r="H104" s="190"/>
      <c r="I104" s="190"/>
      <c r="J104" s="190"/>
    </row>
    <row r="105" spans="1:10" s="20" customFormat="1" x14ac:dyDescent="0.25">
      <c r="A105" s="29"/>
      <c r="B105" s="86"/>
      <c r="C105" s="29"/>
      <c r="D105" s="186"/>
      <c r="E105" s="186"/>
      <c r="F105" s="186"/>
      <c r="G105" s="185"/>
      <c r="H105" s="190"/>
      <c r="I105" s="190"/>
      <c r="J105" s="190"/>
    </row>
    <row r="106" spans="1:10" s="20" customFormat="1" x14ac:dyDescent="0.25">
      <c r="A106" s="29"/>
      <c r="B106" s="86"/>
      <c r="C106" s="29"/>
      <c r="D106" s="186"/>
      <c r="E106" s="186"/>
      <c r="F106" s="186"/>
      <c r="G106" s="185"/>
      <c r="H106" s="190"/>
      <c r="I106" s="190"/>
      <c r="J106" s="190"/>
    </row>
    <row r="107" spans="1:10" s="20" customFormat="1" x14ac:dyDescent="0.25">
      <c r="A107" s="29"/>
      <c r="B107" s="86"/>
      <c r="C107" s="29"/>
      <c r="D107" s="186"/>
      <c r="E107" s="186"/>
      <c r="F107" s="186"/>
      <c r="G107" s="185"/>
      <c r="H107" s="190"/>
      <c r="I107" s="190"/>
      <c r="J107" s="190"/>
    </row>
    <row r="108" spans="1:10" s="20" customFormat="1" x14ac:dyDescent="0.25">
      <c r="A108" s="29"/>
      <c r="B108" s="86"/>
      <c r="C108" s="29"/>
      <c r="D108" s="186"/>
      <c r="E108" s="186"/>
      <c r="F108" s="186"/>
      <c r="G108" s="185"/>
      <c r="H108" s="190"/>
      <c r="I108" s="190"/>
      <c r="J108" s="190"/>
    </row>
    <row r="109" spans="1:10" s="20" customFormat="1" x14ac:dyDescent="0.25">
      <c r="A109" s="29"/>
      <c r="B109" s="86"/>
      <c r="C109" s="29"/>
      <c r="D109" s="186"/>
      <c r="E109" s="186"/>
      <c r="F109" s="186"/>
      <c r="G109" s="185"/>
      <c r="H109" s="190"/>
      <c r="I109" s="190"/>
      <c r="J109" s="190"/>
    </row>
    <row r="110" spans="1:10" s="20" customFormat="1" x14ac:dyDescent="0.25">
      <c r="A110" s="29"/>
      <c r="B110" s="86"/>
      <c r="C110" s="29"/>
      <c r="D110" s="186"/>
      <c r="E110" s="186"/>
      <c r="F110" s="186"/>
      <c r="G110" s="185"/>
      <c r="H110" s="190"/>
      <c r="I110" s="190"/>
      <c r="J110" s="190"/>
    </row>
    <row r="111" spans="1:10" s="20" customFormat="1" x14ac:dyDescent="0.25">
      <c r="A111" s="29"/>
      <c r="B111" s="86"/>
      <c r="C111" s="29"/>
      <c r="D111" s="186"/>
      <c r="E111" s="186"/>
      <c r="F111" s="186"/>
      <c r="G111" s="185"/>
      <c r="H111" s="190"/>
      <c r="I111" s="190"/>
      <c r="J111" s="190"/>
    </row>
    <row r="112" spans="1:10" s="20" customFormat="1" x14ac:dyDescent="0.25">
      <c r="A112" s="29"/>
      <c r="B112" s="86"/>
      <c r="C112" s="29"/>
      <c r="D112" s="186"/>
      <c r="E112" s="186"/>
      <c r="F112" s="186"/>
      <c r="G112" s="185"/>
      <c r="H112" s="190"/>
      <c r="I112" s="190"/>
      <c r="J112" s="190"/>
    </row>
    <row r="113" spans="1:10" s="20" customFormat="1" x14ac:dyDescent="0.25">
      <c r="A113" s="29"/>
      <c r="B113" s="86"/>
      <c r="C113" s="29"/>
      <c r="D113" s="186"/>
      <c r="E113" s="186"/>
      <c r="F113" s="186"/>
      <c r="G113" s="185"/>
      <c r="H113" s="190"/>
      <c r="I113" s="190"/>
      <c r="J113" s="190"/>
    </row>
    <row r="114" spans="1:10" s="20" customFormat="1" x14ac:dyDescent="0.25">
      <c r="A114" s="29"/>
      <c r="B114" s="86"/>
      <c r="C114" s="29"/>
      <c r="D114" s="186"/>
      <c r="E114" s="186"/>
      <c r="F114" s="186"/>
      <c r="G114" s="185"/>
      <c r="H114" s="190"/>
      <c r="I114" s="190"/>
      <c r="J114" s="190"/>
    </row>
    <row r="115" spans="1:10" s="20" customFormat="1" x14ac:dyDescent="0.25">
      <c r="A115" s="29"/>
      <c r="B115" s="86"/>
      <c r="C115" s="29"/>
      <c r="D115" s="186"/>
      <c r="E115" s="186"/>
      <c r="F115" s="186"/>
      <c r="G115" s="185"/>
      <c r="H115" s="190"/>
      <c r="I115" s="190"/>
      <c r="J115" s="190"/>
    </row>
    <row r="116" spans="1:10" s="20" customFormat="1" x14ac:dyDescent="0.25">
      <c r="A116" s="29"/>
      <c r="B116" s="86"/>
      <c r="C116" s="29"/>
      <c r="D116" s="186"/>
      <c r="E116" s="186"/>
      <c r="F116" s="186"/>
      <c r="G116" s="185"/>
      <c r="H116" s="190"/>
      <c r="I116" s="190"/>
      <c r="J116" s="190"/>
    </row>
    <row r="117" spans="1:10" s="20" customFormat="1" x14ac:dyDescent="0.25">
      <c r="A117" s="29"/>
      <c r="B117" s="86"/>
      <c r="C117" s="29"/>
      <c r="D117" s="186"/>
      <c r="E117" s="186"/>
      <c r="F117" s="186"/>
      <c r="G117" s="185"/>
      <c r="H117" s="190"/>
      <c r="I117" s="190"/>
      <c r="J117" s="190"/>
    </row>
    <row r="118" spans="1:10" s="20" customFormat="1" x14ac:dyDescent="0.25">
      <c r="A118" s="29"/>
      <c r="B118" s="86"/>
      <c r="C118" s="29"/>
      <c r="D118" s="186"/>
      <c r="E118" s="186"/>
      <c r="F118" s="186"/>
      <c r="G118" s="185"/>
      <c r="H118" s="190"/>
      <c r="I118" s="190"/>
      <c r="J118" s="190"/>
    </row>
    <row r="119" spans="1:10" s="20" customFormat="1" x14ac:dyDescent="0.25">
      <c r="A119" s="29"/>
      <c r="B119" s="86"/>
      <c r="C119" s="29"/>
      <c r="D119" s="186"/>
      <c r="E119" s="186"/>
      <c r="F119" s="186"/>
      <c r="G119" s="185"/>
      <c r="H119" s="190"/>
      <c r="I119" s="190"/>
      <c r="J119" s="190"/>
    </row>
    <row r="120" spans="1:10" s="20" customFormat="1" x14ac:dyDescent="0.25">
      <c r="A120" s="29"/>
      <c r="B120" s="86"/>
      <c r="C120" s="29"/>
      <c r="D120" s="186"/>
      <c r="E120" s="186"/>
      <c r="F120" s="186"/>
      <c r="G120" s="185"/>
      <c r="H120" s="190"/>
      <c r="I120" s="190"/>
      <c r="J120" s="190"/>
    </row>
    <row r="121" spans="1:10" s="20" customFormat="1" x14ac:dyDescent="0.25">
      <c r="A121" s="29"/>
      <c r="B121" s="86"/>
      <c r="C121" s="29"/>
      <c r="D121" s="186"/>
      <c r="E121" s="186"/>
      <c r="F121" s="186"/>
      <c r="G121" s="185"/>
      <c r="H121" s="190"/>
      <c r="I121" s="190"/>
      <c r="J121" s="190"/>
    </row>
    <row r="122" spans="1:10" s="20" customFormat="1" x14ac:dyDescent="0.25">
      <c r="A122" s="29"/>
      <c r="B122" s="86"/>
      <c r="C122" s="29"/>
      <c r="D122" s="186"/>
      <c r="E122" s="186"/>
      <c r="F122" s="186"/>
      <c r="G122" s="185"/>
      <c r="H122" s="190"/>
      <c r="I122" s="190"/>
      <c r="J122" s="190"/>
    </row>
    <row r="123" spans="1:10" s="20" customFormat="1" x14ac:dyDescent="0.25">
      <c r="A123" s="29"/>
      <c r="B123" s="86"/>
      <c r="C123" s="29"/>
      <c r="D123" s="186"/>
      <c r="E123" s="186"/>
      <c r="F123" s="186"/>
      <c r="G123" s="185"/>
      <c r="H123" s="190"/>
      <c r="I123" s="190"/>
      <c r="J123" s="190"/>
    </row>
    <row r="124" spans="1:10" s="20" customFormat="1" x14ac:dyDescent="0.25">
      <c r="A124" s="29"/>
      <c r="B124" s="86"/>
      <c r="C124" s="29"/>
      <c r="D124" s="186"/>
      <c r="E124" s="186"/>
      <c r="F124" s="186"/>
      <c r="G124" s="185"/>
      <c r="H124" s="190"/>
      <c r="I124" s="190"/>
      <c r="J124" s="190"/>
    </row>
    <row r="125" spans="1:10" s="20" customFormat="1" x14ac:dyDescent="0.25">
      <c r="A125" s="29"/>
      <c r="B125" s="86"/>
      <c r="C125" s="29"/>
      <c r="D125" s="186"/>
      <c r="E125" s="186"/>
      <c r="F125" s="186"/>
      <c r="G125" s="185"/>
      <c r="H125" s="190"/>
      <c r="I125" s="190"/>
      <c r="J125" s="190"/>
    </row>
    <row r="126" spans="1:10" s="20" customFormat="1" x14ac:dyDescent="0.25">
      <c r="A126" s="29"/>
      <c r="B126" s="86"/>
      <c r="C126" s="29"/>
      <c r="D126" s="186"/>
      <c r="E126" s="186"/>
      <c r="F126" s="186"/>
      <c r="G126" s="185"/>
      <c r="H126" s="190"/>
      <c r="I126" s="190"/>
      <c r="J126" s="190"/>
    </row>
    <row r="127" spans="1:10" s="20" customFormat="1" x14ac:dyDescent="0.25">
      <c r="A127" s="29"/>
      <c r="B127" s="86"/>
      <c r="C127" s="29"/>
      <c r="D127" s="186"/>
      <c r="E127" s="186"/>
      <c r="F127" s="186"/>
      <c r="G127" s="185"/>
      <c r="H127" s="190"/>
      <c r="I127" s="190"/>
      <c r="J127" s="190"/>
    </row>
    <row r="128" spans="1:10" s="20" customFormat="1" x14ac:dyDescent="0.25">
      <c r="A128" s="29"/>
      <c r="B128" s="86"/>
      <c r="C128" s="29"/>
      <c r="D128" s="186"/>
      <c r="E128" s="186"/>
      <c r="F128" s="186"/>
      <c r="G128" s="185"/>
      <c r="H128" s="190"/>
      <c r="I128" s="190"/>
      <c r="J128" s="190"/>
    </row>
    <row r="129" spans="1:10" s="20" customFormat="1" x14ac:dyDescent="0.25">
      <c r="A129" s="29"/>
      <c r="B129" s="86"/>
      <c r="C129" s="29"/>
      <c r="D129" s="186"/>
      <c r="E129" s="186"/>
      <c r="F129" s="186"/>
      <c r="G129" s="185"/>
      <c r="H129" s="190"/>
      <c r="I129" s="190"/>
      <c r="J129" s="190"/>
    </row>
    <row r="130" spans="1:10" s="20" customFormat="1" x14ac:dyDescent="0.25">
      <c r="A130" s="29"/>
      <c r="B130" s="86"/>
      <c r="C130" s="29"/>
      <c r="D130" s="186"/>
      <c r="E130" s="186"/>
      <c r="F130" s="186"/>
      <c r="G130" s="185"/>
      <c r="H130" s="190"/>
      <c r="I130" s="190"/>
      <c r="J130" s="190"/>
    </row>
    <row r="131" spans="1:10" s="20" customFormat="1" x14ac:dyDescent="0.25">
      <c r="A131" s="29"/>
      <c r="B131" s="86"/>
      <c r="C131" s="29"/>
      <c r="D131" s="186"/>
      <c r="E131" s="186"/>
      <c r="F131" s="186"/>
      <c r="G131" s="185"/>
      <c r="H131" s="190"/>
      <c r="I131" s="190"/>
      <c r="J131" s="190"/>
    </row>
    <row r="132" spans="1:10" s="20" customFormat="1" x14ac:dyDescent="0.25">
      <c r="A132" s="29"/>
      <c r="B132" s="86"/>
      <c r="C132" s="29"/>
      <c r="D132" s="186"/>
      <c r="E132" s="186"/>
      <c r="F132" s="186"/>
      <c r="G132" s="185"/>
      <c r="H132" s="190"/>
      <c r="I132" s="190"/>
      <c r="J132" s="190"/>
    </row>
    <row r="133" spans="1:10" s="20" customFormat="1" x14ac:dyDescent="0.25">
      <c r="A133" s="29"/>
      <c r="B133" s="86"/>
      <c r="C133" s="29"/>
      <c r="D133" s="186"/>
      <c r="E133" s="186"/>
      <c r="F133" s="186"/>
      <c r="G133" s="185"/>
      <c r="H133" s="190"/>
      <c r="I133" s="190"/>
      <c r="J133" s="190"/>
    </row>
    <row r="134" spans="1:10" s="20" customFormat="1" x14ac:dyDescent="0.25">
      <c r="A134" s="29"/>
      <c r="B134" s="86"/>
      <c r="C134" s="29"/>
      <c r="D134" s="186"/>
      <c r="E134" s="186"/>
      <c r="F134" s="186"/>
      <c r="G134" s="185"/>
      <c r="H134" s="190"/>
      <c r="I134" s="190"/>
      <c r="J134" s="190"/>
    </row>
    <row r="135" spans="1:10" s="20" customFormat="1" x14ac:dyDescent="0.25">
      <c r="A135" s="29"/>
      <c r="B135" s="86"/>
      <c r="C135" s="29"/>
      <c r="D135" s="186"/>
      <c r="E135" s="186"/>
      <c r="F135" s="186"/>
      <c r="G135" s="185"/>
      <c r="H135" s="190"/>
      <c r="I135" s="190"/>
      <c r="J135" s="190"/>
    </row>
    <row r="136" spans="1:10" s="20" customFormat="1" x14ac:dyDescent="0.25">
      <c r="A136" s="29"/>
      <c r="B136" s="86"/>
      <c r="C136" s="29"/>
      <c r="D136" s="186"/>
      <c r="E136" s="186"/>
      <c r="F136" s="186"/>
      <c r="G136" s="185"/>
      <c r="H136" s="190"/>
      <c r="I136" s="190"/>
      <c r="J136" s="190"/>
    </row>
    <row r="137" spans="1:10" s="20" customFormat="1" x14ac:dyDescent="0.25">
      <c r="A137" s="29"/>
      <c r="B137" s="86"/>
      <c r="C137" s="29"/>
      <c r="D137" s="186"/>
      <c r="E137" s="186"/>
      <c r="F137" s="186"/>
      <c r="G137" s="185"/>
      <c r="H137" s="190"/>
      <c r="I137" s="190"/>
      <c r="J137" s="190"/>
    </row>
    <row r="138" spans="1:10" s="20" customFormat="1" x14ac:dyDescent="0.25">
      <c r="A138" s="29"/>
      <c r="B138" s="86"/>
      <c r="C138" s="29"/>
      <c r="D138" s="186"/>
      <c r="E138" s="186"/>
      <c r="F138" s="186"/>
      <c r="G138" s="185"/>
      <c r="H138" s="190"/>
      <c r="I138" s="190"/>
      <c r="J138" s="190"/>
    </row>
    <row r="139" spans="1:10" s="20" customFormat="1" x14ac:dyDescent="0.25">
      <c r="A139" s="29"/>
      <c r="B139" s="86"/>
      <c r="C139" s="29"/>
      <c r="D139" s="186"/>
      <c r="E139" s="186"/>
      <c r="F139" s="186"/>
      <c r="G139" s="185"/>
      <c r="H139" s="190"/>
      <c r="I139" s="190"/>
      <c r="J139" s="190"/>
    </row>
    <row r="140" spans="1:10" s="20" customFormat="1" x14ac:dyDescent="0.25">
      <c r="A140" s="29"/>
      <c r="B140" s="86"/>
      <c r="C140" s="29"/>
      <c r="D140" s="186"/>
      <c r="E140" s="186"/>
      <c r="F140" s="186"/>
      <c r="G140" s="185"/>
      <c r="H140" s="190"/>
      <c r="I140" s="190"/>
      <c r="J140" s="190"/>
    </row>
    <row r="141" spans="1:10" s="20" customFormat="1" x14ac:dyDescent="0.25">
      <c r="A141" s="29"/>
      <c r="B141" s="86"/>
      <c r="C141" s="29"/>
      <c r="D141" s="186"/>
      <c r="E141" s="186"/>
      <c r="F141" s="186"/>
      <c r="G141" s="185"/>
      <c r="H141" s="190"/>
      <c r="I141" s="190"/>
      <c r="J141" s="190"/>
    </row>
    <row r="142" spans="1:10" s="20" customFormat="1" x14ac:dyDescent="0.25">
      <c r="A142" s="29"/>
      <c r="B142" s="86"/>
      <c r="C142" s="29"/>
      <c r="D142" s="186"/>
      <c r="E142" s="186"/>
      <c r="F142" s="186"/>
      <c r="G142" s="185"/>
      <c r="H142" s="190"/>
      <c r="I142" s="190"/>
      <c r="J142" s="190"/>
    </row>
    <row r="143" spans="1:10" s="20" customFormat="1" x14ac:dyDescent="0.25">
      <c r="A143" s="29"/>
      <c r="B143" s="86"/>
      <c r="C143" s="29"/>
      <c r="D143" s="186"/>
      <c r="E143" s="186"/>
      <c r="F143" s="186"/>
      <c r="G143" s="185"/>
      <c r="H143" s="190"/>
      <c r="I143" s="190"/>
      <c r="J143" s="190"/>
    </row>
    <row r="144" spans="1:10" s="20" customFormat="1" x14ac:dyDescent="0.25">
      <c r="A144" s="29"/>
      <c r="B144" s="86"/>
      <c r="C144" s="29"/>
      <c r="D144" s="186"/>
      <c r="E144" s="186"/>
      <c r="F144" s="186"/>
      <c r="G144" s="185"/>
      <c r="H144" s="190"/>
      <c r="I144" s="190"/>
      <c r="J144" s="190"/>
    </row>
    <row r="145" spans="1:10" s="20" customFormat="1" x14ac:dyDescent="0.25">
      <c r="A145" s="29"/>
      <c r="B145" s="86"/>
      <c r="C145" s="29"/>
      <c r="D145" s="186"/>
      <c r="E145" s="186"/>
      <c r="F145" s="186"/>
      <c r="G145" s="185"/>
      <c r="H145" s="190"/>
      <c r="I145" s="190"/>
      <c r="J145" s="190"/>
    </row>
    <row r="146" spans="1:10" s="20" customFormat="1" x14ac:dyDescent="0.25">
      <c r="A146" s="29"/>
      <c r="B146" s="86"/>
      <c r="C146" s="29"/>
      <c r="D146" s="186"/>
      <c r="E146" s="186"/>
      <c r="F146" s="186"/>
      <c r="G146" s="185"/>
      <c r="H146" s="190"/>
      <c r="I146" s="190"/>
      <c r="J146" s="190"/>
    </row>
    <row r="147" spans="1:10" s="20" customFormat="1" x14ac:dyDescent="0.25">
      <c r="A147" s="29"/>
      <c r="B147" s="86"/>
      <c r="C147" s="29"/>
      <c r="D147" s="186"/>
      <c r="E147" s="186"/>
      <c r="F147" s="186"/>
      <c r="G147" s="185"/>
      <c r="H147" s="190"/>
      <c r="I147" s="190"/>
      <c r="J147" s="190"/>
    </row>
    <row r="148" spans="1:10" s="20" customFormat="1" x14ac:dyDescent="0.25">
      <c r="A148" s="29"/>
      <c r="B148" s="86"/>
      <c r="C148" s="29"/>
      <c r="D148" s="186"/>
      <c r="E148" s="186"/>
      <c r="F148" s="186"/>
      <c r="G148" s="185"/>
      <c r="H148" s="190"/>
      <c r="I148" s="190"/>
      <c r="J148" s="190"/>
    </row>
    <row r="149" spans="1:10" s="20" customFormat="1" x14ac:dyDescent="0.25">
      <c r="A149" s="29"/>
      <c r="B149" s="86"/>
      <c r="C149" s="29"/>
      <c r="D149" s="186"/>
      <c r="E149" s="186"/>
      <c r="F149" s="186"/>
      <c r="G149" s="185"/>
      <c r="H149" s="190"/>
      <c r="I149" s="190"/>
      <c r="J149" s="190"/>
    </row>
    <row r="150" spans="1:10" s="20" customFormat="1" x14ac:dyDescent="0.25">
      <c r="A150" s="29"/>
      <c r="B150" s="86"/>
      <c r="C150" s="29"/>
      <c r="D150" s="186"/>
      <c r="E150" s="186"/>
      <c r="F150" s="186"/>
      <c r="G150" s="185"/>
      <c r="H150" s="190"/>
      <c r="I150" s="190"/>
      <c r="J150" s="190"/>
    </row>
    <row r="151" spans="1:10" s="20" customFormat="1" x14ac:dyDescent="0.25">
      <c r="A151" s="29"/>
      <c r="B151" s="86"/>
      <c r="C151" s="29"/>
      <c r="D151" s="186"/>
      <c r="E151" s="186"/>
      <c r="F151" s="186"/>
      <c r="G151" s="185"/>
      <c r="H151" s="190"/>
      <c r="I151" s="190"/>
      <c r="J151" s="190"/>
    </row>
    <row r="152" spans="1:10" s="20" customFormat="1" x14ac:dyDescent="0.25">
      <c r="A152" s="29"/>
      <c r="B152" s="86"/>
      <c r="C152" s="29"/>
      <c r="D152" s="186"/>
      <c r="E152" s="186"/>
      <c r="F152" s="186"/>
      <c r="G152" s="185"/>
      <c r="H152" s="190"/>
      <c r="I152" s="190"/>
      <c r="J152" s="190"/>
    </row>
    <row r="153" spans="1:10" s="20" customFormat="1" x14ac:dyDescent="0.25">
      <c r="A153" s="29"/>
      <c r="B153" s="86"/>
      <c r="C153" s="29"/>
      <c r="D153" s="186"/>
      <c r="E153" s="186"/>
      <c r="F153" s="186"/>
      <c r="G153" s="185"/>
      <c r="H153" s="190"/>
      <c r="I153" s="190"/>
      <c r="J153" s="190"/>
    </row>
    <row r="154" spans="1:10" s="20" customFormat="1" x14ac:dyDescent="0.25">
      <c r="A154" s="29"/>
      <c r="B154" s="86"/>
      <c r="C154" s="29"/>
      <c r="D154" s="186"/>
      <c r="E154" s="186"/>
      <c r="F154" s="186"/>
      <c r="G154" s="185"/>
      <c r="H154" s="190"/>
      <c r="I154" s="190"/>
      <c r="J154" s="190"/>
    </row>
    <row r="155" spans="1:10" s="20" customFormat="1" x14ac:dyDescent="0.25">
      <c r="A155" s="29"/>
      <c r="B155" s="86"/>
      <c r="C155" s="29"/>
      <c r="D155" s="186"/>
      <c r="E155" s="186"/>
      <c r="F155" s="186"/>
      <c r="G155" s="185"/>
      <c r="H155" s="190"/>
      <c r="I155" s="190"/>
      <c r="J155" s="190"/>
    </row>
    <row r="156" spans="1:10" s="20" customFormat="1" x14ac:dyDescent="0.25">
      <c r="A156" s="29"/>
      <c r="B156" s="86"/>
      <c r="C156" s="29"/>
      <c r="D156" s="186"/>
      <c r="E156" s="186"/>
      <c r="F156" s="186"/>
      <c r="G156" s="185"/>
      <c r="H156" s="190"/>
      <c r="I156" s="190"/>
      <c r="J156" s="190"/>
    </row>
    <row r="157" spans="1:10" s="20" customFormat="1" x14ac:dyDescent="0.25">
      <c r="A157" s="29"/>
      <c r="B157" s="86"/>
      <c r="C157" s="29"/>
      <c r="D157" s="186"/>
      <c r="E157" s="186"/>
      <c r="F157" s="186"/>
      <c r="G157" s="185"/>
      <c r="H157" s="190"/>
      <c r="I157" s="190"/>
      <c r="J157" s="190"/>
    </row>
    <row r="158" spans="1:10" s="20" customFormat="1" x14ac:dyDescent="0.25">
      <c r="A158" s="29"/>
      <c r="B158" s="86"/>
      <c r="C158" s="29"/>
      <c r="D158" s="186"/>
      <c r="E158" s="186"/>
      <c r="F158" s="186"/>
      <c r="G158" s="185"/>
      <c r="H158" s="190"/>
      <c r="I158" s="190"/>
      <c r="J158" s="190"/>
    </row>
    <row r="159" spans="1:10" s="20" customFormat="1" x14ac:dyDescent="0.25">
      <c r="A159" s="29"/>
      <c r="B159" s="86"/>
      <c r="C159" s="29"/>
      <c r="D159" s="186"/>
      <c r="E159" s="186"/>
      <c r="F159" s="186"/>
      <c r="G159" s="185"/>
      <c r="H159" s="190"/>
      <c r="I159" s="190"/>
      <c r="J159" s="190"/>
    </row>
    <row r="160" spans="1:10" s="20" customFormat="1" x14ac:dyDescent="0.25">
      <c r="A160" s="29"/>
      <c r="B160" s="86"/>
      <c r="C160" s="29"/>
      <c r="D160" s="186"/>
      <c r="E160" s="186"/>
      <c r="F160" s="186"/>
      <c r="G160" s="185"/>
      <c r="H160" s="190"/>
      <c r="I160" s="190"/>
      <c r="J160" s="190"/>
    </row>
    <row r="161" spans="1:10" s="20" customFormat="1" x14ac:dyDescent="0.25">
      <c r="A161" s="29"/>
      <c r="B161" s="86"/>
      <c r="C161" s="29"/>
      <c r="D161" s="186"/>
      <c r="E161" s="186"/>
      <c r="F161" s="186"/>
      <c r="G161" s="185"/>
      <c r="H161" s="190"/>
      <c r="I161" s="190"/>
      <c r="J161" s="190"/>
    </row>
    <row r="162" spans="1:10" s="20" customFormat="1" x14ac:dyDescent="0.25">
      <c r="A162" s="29"/>
      <c r="B162" s="86"/>
      <c r="C162" s="29"/>
      <c r="D162" s="186"/>
      <c r="E162" s="186"/>
      <c r="F162" s="186"/>
      <c r="G162" s="185"/>
      <c r="H162" s="190"/>
      <c r="I162" s="190"/>
      <c r="J162" s="190"/>
    </row>
    <row r="163" spans="1:10" s="20" customFormat="1" x14ac:dyDescent="0.25">
      <c r="A163" s="29"/>
      <c r="B163" s="86"/>
      <c r="C163" s="29"/>
      <c r="D163" s="186"/>
      <c r="E163" s="186"/>
      <c r="F163" s="186"/>
      <c r="G163" s="185"/>
      <c r="H163" s="190"/>
      <c r="I163" s="190"/>
      <c r="J163" s="190"/>
    </row>
    <row r="164" spans="1:10" s="20" customFormat="1" x14ac:dyDescent="0.25">
      <c r="A164" s="29"/>
      <c r="B164" s="86"/>
      <c r="C164" s="29"/>
      <c r="D164" s="186"/>
      <c r="E164" s="186"/>
      <c r="F164" s="186"/>
      <c r="G164" s="185"/>
      <c r="H164" s="190"/>
      <c r="I164" s="190"/>
      <c r="J164" s="190"/>
    </row>
    <row r="165" spans="1:10" s="20" customFormat="1" x14ac:dyDescent="0.25">
      <c r="A165" s="29"/>
      <c r="B165" s="86"/>
      <c r="C165" s="29"/>
      <c r="D165" s="186"/>
      <c r="E165" s="186"/>
      <c r="F165" s="186"/>
      <c r="G165" s="185"/>
      <c r="H165" s="190"/>
      <c r="I165" s="190"/>
      <c r="J165" s="190"/>
    </row>
    <row r="166" spans="1:10" s="20" customFormat="1" x14ac:dyDescent="0.25">
      <c r="A166" s="29"/>
      <c r="B166" s="86"/>
      <c r="C166" s="29"/>
      <c r="D166" s="186"/>
      <c r="E166" s="186"/>
      <c r="F166" s="186"/>
      <c r="G166" s="185"/>
      <c r="H166" s="190"/>
      <c r="I166" s="190"/>
      <c r="J166" s="190"/>
    </row>
    <row r="167" spans="1:10" s="20" customFormat="1" x14ac:dyDescent="0.25">
      <c r="A167" s="29"/>
      <c r="B167" s="86"/>
      <c r="C167" s="29"/>
      <c r="D167" s="186"/>
      <c r="E167" s="186"/>
      <c r="F167" s="186"/>
      <c r="G167" s="185"/>
      <c r="H167" s="190"/>
      <c r="I167" s="190"/>
      <c r="J167" s="190"/>
    </row>
    <row r="168" spans="1:10" s="20" customFormat="1" x14ac:dyDescent="0.25">
      <c r="A168" s="29"/>
      <c r="B168" s="86"/>
      <c r="C168" s="29"/>
      <c r="D168" s="186"/>
      <c r="E168" s="186"/>
      <c r="F168" s="186"/>
      <c r="G168" s="185"/>
      <c r="H168" s="190"/>
      <c r="I168" s="190"/>
      <c r="J168" s="190"/>
    </row>
    <row r="169" spans="1:10" s="20" customFormat="1" x14ac:dyDescent="0.25">
      <c r="A169" s="29"/>
      <c r="B169" s="86"/>
      <c r="C169" s="29"/>
      <c r="D169" s="186"/>
      <c r="E169" s="186"/>
      <c r="F169" s="186"/>
      <c r="G169" s="185"/>
      <c r="H169" s="190"/>
      <c r="I169" s="190"/>
      <c r="J169" s="190"/>
    </row>
    <row r="170" spans="1:10" s="20" customFormat="1" x14ac:dyDescent="0.25">
      <c r="A170" s="29"/>
      <c r="B170" s="86"/>
      <c r="C170" s="29"/>
      <c r="D170" s="186"/>
      <c r="E170" s="186"/>
      <c r="F170" s="186"/>
      <c r="G170" s="185"/>
      <c r="H170" s="190"/>
      <c r="I170" s="190"/>
      <c r="J170" s="190"/>
    </row>
    <row r="171" spans="1:10" s="20" customFormat="1" x14ac:dyDescent="0.25">
      <c r="A171" s="29"/>
      <c r="B171" s="86"/>
      <c r="C171" s="29"/>
      <c r="D171" s="186"/>
      <c r="E171" s="186"/>
      <c r="F171" s="186"/>
      <c r="G171" s="185"/>
      <c r="H171" s="190"/>
      <c r="I171" s="190"/>
      <c r="J171" s="190"/>
    </row>
    <row r="172" spans="1:10" s="20" customFormat="1" x14ac:dyDescent="0.25">
      <c r="A172" s="29"/>
      <c r="B172" s="86"/>
      <c r="C172" s="29"/>
      <c r="D172" s="186"/>
      <c r="E172" s="186"/>
      <c r="F172" s="186"/>
      <c r="G172" s="185"/>
      <c r="H172" s="190"/>
      <c r="I172" s="190"/>
      <c r="J172" s="190"/>
    </row>
    <row r="173" spans="1:10" s="20" customFormat="1" x14ac:dyDescent="0.25">
      <c r="A173" s="29"/>
      <c r="B173" s="86"/>
      <c r="C173" s="29"/>
      <c r="D173" s="186"/>
      <c r="E173" s="186"/>
      <c r="F173" s="186"/>
      <c r="G173" s="185"/>
      <c r="H173" s="190"/>
      <c r="I173" s="190"/>
      <c r="J173" s="190"/>
    </row>
    <row r="174" spans="1:10" s="20" customFormat="1" x14ac:dyDescent="0.25">
      <c r="A174" s="29"/>
      <c r="B174" s="86"/>
      <c r="C174" s="29"/>
      <c r="D174" s="186"/>
      <c r="E174" s="186"/>
      <c r="F174" s="186"/>
      <c r="G174" s="185"/>
      <c r="H174" s="190"/>
      <c r="I174" s="190"/>
      <c r="J174" s="190"/>
    </row>
    <row r="175" spans="1:10" s="20" customFormat="1" x14ac:dyDescent="0.25">
      <c r="A175" s="29"/>
      <c r="B175" s="86"/>
      <c r="C175" s="29"/>
      <c r="D175" s="186"/>
      <c r="E175" s="186"/>
      <c r="F175" s="186"/>
      <c r="G175" s="185"/>
      <c r="H175" s="190"/>
      <c r="I175" s="190"/>
      <c r="J175" s="190"/>
    </row>
    <row r="176" spans="1:10" s="20" customFormat="1" x14ac:dyDescent="0.25">
      <c r="A176" s="29"/>
      <c r="B176" s="86"/>
      <c r="C176" s="29"/>
      <c r="D176" s="186"/>
      <c r="E176" s="186"/>
      <c r="F176" s="186"/>
      <c r="G176" s="185"/>
      <c r="H176" s="190"/>
      <c r="I176" s="190"/>
      <c r="J176" s="190"/>
    </row>
    <row r="177" spans="1:10" s="20" customFormat="1" x14ac:dyDescent="0.25">
      <c r="A177" s="29"/>
      <c r="B177" s="86"/>
      <c r="C177" s="29"/>
      <c r="D177" s="186"/>
      <c r="E177" s="186"/>
      <c r="F177" s="186"/>
      <c r="G177" s="185"/>
      <c r="H177" s="190"/>
      <c r="I177" s="190"/>
      <c r="J177" s="190"/>
    </row>
    <row r="178" spans="1:10" s="20" customFormat="1" x14ac:dyDescent="0.25">
      <c r="A178" s="29"/>
      <c r="B178" s="86"/>
      <c r="C178" s="29"/>
      <c r="D178" s="186"/>
      <c r="E178" s="186"/>
      <c r="F178" s="186"/>
      <c r="G178" s="185"/>
      <c r="H178" s="190"/>
      <c r="I178" s="190"/>
      <c r="J178" s="190"/>
    </row>
    <row r="179" spans="1:10" s="20" customFormat="1" x14ac:dyDescent="0.25">
      <c r="A179" s="29"/>
      <c r="B179" s="86"/>
      <c r="C179" s="29"/>
      <c r="D179" s="186"/>
      <c r="E179" s="186"/>
      <c r="F179" s="186"/>
      <c r="G179" s="185"/>
      <c r="H179" s="190"/>
      <c r="I179" s="190"/>
      <c r="J179" s="190"/>
    </row>
    <row r="180" spans="1:10" s="20" customFormat="1" x14ac:dyDescent="0.25">
      <c r="A180" s="29"/>
      <c r="B180" s="86"/>
      <c r="C180" s="29"/>
      <c r="D180" s="186"/>
      <c r="E180" s="186"/>
      <c r="F180" s="186"/>
      <c r="G180" s="185"/>
      <c r="H180" s="190"/>
      <c r="I180" s="190"/>
      <c r="J180" s="190"/>
    </row>
    <row r="181" spans="1:10" s="20" customFormat="1" x14ac:dyDescent="0.25">
      <c r="A181" s="29"/>
      <c r="B181" s="86"/>
      <c r="C181" s="29"/>
      <c r="D181" s="186"/>
      <c r="E181" s="186"/>
      <c r="F181" s="186"/>
      <c r="G181" s="185"/>
      <c r="H181" s="190"/>
      <c r="I181" s="190"/>
      <c r="J181" s="190"/>
    </row>
    <row r="182" spans="1:10" s="20" customFormat="1" x14ac:dyDescent="0.25">
      <c r="A182" s="29"/>
      <c r="B182" s="86"/>
      <c r="C182" s="29"/>
      <c r="D182" s="186"/>
      <c r="E182" s="186"/>
      <c r="F182" s="186"/>
      <c r="G182" s="185"/>
      <c r="H182" s="190"/>
      <c r="I182" s="190"/>
      <c r="J182" s="190"/>
    </row>
    <row r="183" spans="1:10" s="20" customFormat="1" x14ac:dyDescent="0.25">
      <c r="A183" s="29"/>
      <c r="B183" s="86"/>
      <c r="C183" s="29"/>
      <c r="D183" s="186"/>
      <c r="E183" s="186"/>
      <c r="F183" s="186"/>
      <c r="G183" s="185"/>
      <c r="H183" s="190"/>
      <c r="I183" s="190"/>
      <c r="J183" s="190"/>
    </row>
    <row r="184" spans="1:10" s="20" customFormat="1" x14ac:dyDescent="0.25">
      <c r="A184" s="29"/>
      <c r="B184" s="86"/>
      <c r="C184" s="29"/>
      <c r="D184" s="186"/>
      <c r="E184" s="186"/>
      <c r="F184" s="186"/>
      <c r="G184" s="185"/>
      <c r="H184" s="190"/>
      <c r="I184" s="190"/>
      <c r="J184" s="190"/>
    </row>
    <row r="185" spans="1:10" s="20" customFormat="1" x14ac:dyDescent="0.25">
      <c r="A185" s="29"/>
      <c r="B185" s="86"/>
      <c r="C185" s="29"/>
      <c r="D185" s="186"/>
      <c r="E185" s="186"/>
      <c r="F185" s="186"/>
      <c r="G185" s="185"/>
      <c r="H185" s="190"/>
      <c r="I185" s="190"/>
      <c r="J185" s="190"/>
    </row>
    <row r="186" spans="1:10" s="20" customFormat="1" x14ac:dyDescent="0.25">
      <c r="A186" s="29"/>
      <c r="B186" s="86"/>
      <c r="C186" s="29"/>
      <c r="D186" s="186"/>
      <c r="E186" s="186"/>
      <c r="F186" s="186"/>
      <c r="G186" s="185"/>
      <c r="H186" s="190"/>
      <c r="I186" s="190"/>
      <c r="J186" s="190"/>
    </row>
    <row r="187" spans="1:10" s="20" customFormat="1" x14ac:dyDescent="0.25">
      <c r="A187" s="29"/>
      <c r="B187" s="86"/>
      <c r="C187" s="29"/>
      <c r="D187" s="186"/>
      <c r="E187" s="186"/>
      <c r="F187" s="186"/>
      <c r="G187" s="185"/>
      <c r="H187" s="190"/>
      <c r="I187" s="190"/>
      <c r="J187" s="190"/>
    </row>
    <row r="188" spans="1:10" s="20" customFormat="1" x14ac:dyDescent="0.25">
      <c r="A188" s="29"/>
      <c r="B188" s="86"/>
      <c r="C188" s="29"/>
      <c r="D188" s="186"/>
      <c r="E188" s="186"/>
      <c r="F188" s="186"/>
      <c r="G188" s="185"/>
      <c r="H188" s="190"/>
      <c r="I188" s="190"/>
      <c r="J188" s="190"/>
    </row>
    <row r="189" spans="1:10" s="20" customFormat="1" x14ac:dyDescent="0.25">
      <c r="A189" s="29"/>
      <c r="B189" s="86"/>
      <c r="C189" s="29"/>
      <c r="D189" s="186"/>
      <c r="E189" s="186"/>
      <c r="F189" s="186"/>
      <c r="G189" s="185"/>
      <c r="H189" s="190"/>
      <c r="I189" s="190"/>
      <c r="J189" s="190"/>
    </row>
    <row r="190" spans="1:10" s="20" customFormat="1" x14ac:dyDescent="0.25">
      <c r="A190" s="29"/>
      <c r="B190" s="86"/>
      <c r="C190" s="29"/>
      <c r="D190" s="186"/>
      <c r="E190" s="186"/>
      <c r="F190" s="186"/>
      <c r="G190" s="185"/>
      <c r="H190" s="190"/>
      <c r="I190" s="190"/>
      <c r="J190" s="190"/>
    </row>
    <row r="191" spans="1:10" s="20" customFormat="1" x14ac:dyDescent="0.25">
      <c r="A191" s="29"/>
      <c r="B191" s="86"/>
      <c r="C191" s="29"/>
      <c r="D191" s="186"/>
      <c r="E191" s="186"/>
      <c r="F191" s="186"/>
      <c r="G191" s="185"/>
      <c r="H191" s="190"/>
      <c r="I191" s="190"/>
      <c r="J191" s="190"/>
    </row>
    <row r="192" spans="1:10" s="20" customFormat="1" x14ac:dyDescent="0.25">
      <c r="A192" s="29"/>
      <c r="B192" s="86"/>
      <c r="C192" s="29"/>
      <c r="D192" s="186"/>
      <c r="E192" s="186"/>
      <c r="F192" s="186"/>
      <c r="G192" s="185"/>
      <c r="H192" s="190"/>
      <c r="I192" s="190"/>
      <c r="J192" s="190"/>
    </row>
    <row r="193" spans="1:10" s="20" customFormat="1" x14ac:dyDescent="0.25">
      <c r="A193" s="29"/>
      <c r="B193" s="86"/>
      <c r="C193" s="29"/>
      <c r="D193" s="186"/>
      <c r="E193" s="186"/>
      <c r="F193" s="186"/>
      <c r="G193" s="185"/>
      <c r="H193" s="190"/>
      <c r="I193" s="190"/>
      <c r="J193" s="190"/>
    </row>
    <row r="194" spans="1:10" s="20" customFormat="1" x14ac:dyDescent="0.25">
      <c r="A194" s="29"/>
      <c r="B194" s="86"/>
      <c r="C194" s="29"/>
      <c r="D194" s="186"/>
      <c r="E194" s="186"/>
      <c r="F194" s="186"/>
      <c r="G194" s="185"/>
      <c r="H194" s="190"/>
      <c r="I194" s="190"/>
      <c r="J194" s="190"/>
    </row>
    <row r="195" spans="1:10" s="20" customFormat="1" x14ac:dyDescent="0.25">
      <c r="A195" s="29"/>
      <c r="B195" s="86"/>
      <c r="C195" s="29"/>
      <c r="D195" s="186"/>
      <c r="E195" s="186"/>
      <c r="F195" s="186"/>
      <c r="G195" s="185"/>
      <c r="H195" s="190"/>
      <c r="I195" s="190"/>
      <c r="J195" s="190"/>
    </row>
    <row r="196" spans="1:10" s="20" customFormat="1" x14ac:dyDescent="0.25">
      <c r="A196" s="29"/>
      <c r="B196" s="86"/>
      <c r="C196" s="29"/>
      <c r="D196" s="186"/>
      <c r="E196" s="186"/>
      <c r="F196" s="186"/>
      <c r="G196" s="185"/>
      <c r="H196" s="190"/>
      <c r="I196" s="190"/>
      <c r="J196" s="190"/>
    </row>
    <row r="197" spans="1:10" s="20" customFormat="1" x14ac:dyDescent="0.25">
      <c r="A197" s="29"/>
      <c r="B197" s="86"/>
      <c r="C197" s="29"/>
      <c r="D197" s="186"/>
      <c r="E197" s="186"/>
      <c r="F197" s="186"/>
      <c r="G197" s="185"/>
      <c r="H197" s="190"/>
      <c r="I197" s="190"/>
      <c r="J197" s="190"/>
    </row>
    <row r="198" spans="1:10" s="20" customFormat="1" x14ac:dyDescent="0.25">
      <c r="A198" s="29"/>
      <c r="B198" s="86"/>
      <c r="C198" s="29"/>
      <c r="D198" s="186"/>
      <c r="E198" s="186"/>
      <c r="F198" s="186"/>
      <c r="G198" s="185"/>
      <c r="H198" s="190"/>
      <c r="I198" s="190"/>
      <c r="J198" s="190"/>
    </row>
    <row r="199" spans="1:10" s="20" customFormat="1" x14ac:dyDescent="0.25">
      <c r="A199" s="29"/>
      <c r="B199" s="86"/>
      <c r="C199" s="29"/>
      <c r="D199" s="186"/>
      <c r="E199" s="186"/>
      <c r="F199" s="186"/>
      <c r="G199" s="185"/>
      <c r="H199" s="190"/>
      <c r="I199" s="190"/>
      <c r="J199" s="190"/>
    </row>
    <row r="200" spans="1:10" s="20" customFormat="1" x14ac:dyDescent="0.25">
      <c r="A200" s="29"/>
      <c r="B200" s="86"/>
      <c r="C200" s="29"/>
      <c r="D200" s="186"/>
      <c r="E200" s="186"/>
      <c r="F200" s="186"/>
      <c r="G200" s="185"/>
      <c r="H200" s="190"/>
      <c r="I200" s="190"/>
      <c r="J200" s="190"/>
    </row>
    <row r="201" spans="1:10" s="20" customFormat="1" x14ac:dyDescent="0.25">
      <c r="A201" s="29"/>
      <c r="B201" s="86"/>
      <c r="C201" s="29"/>
      <c r="D201" s="186"/>
      <c r="E201" s="186"/>
      <c r="F201" s="186"/>
      <c r="G201" s="185"/>
      <c r="H201" s="190"/>
      <c r="I201" s="190"/>
      <c r="J201" s="190"/>
    </row>
    <row r="202" spans="1:10" s="20" customFormat="1" x14ac:dyDescent="0.25">
      <c r="A202" s="29"/>
      <c r="B202" s="86"/>
      <c r="C202" s="29"/>
      <c r="D202" s="186"/>
      <c r="E202" s="186"/>
      <c r="F202" s="186"/>
      <c r="G202" s="185"/>
      <c r="H202" s="190"/>
      <c r="I202" s="190"/>
      <c r="J202" s="190"/>
    </row>
    <row r="203" spans="1:10" s="20" customFormat="1" x14ac:dyDescent="0.25">
      <c r="A203" s="29"/>
      <c r="B203" s="86"/>
      <c r="C203" s="29"/>
      <c r="D203" s="186"/>
      <c r="E203" s="186"/>
      <c r="F203" s="186"/>
      <c r="G203" s="185"/>
      <c r="H203" s="190"/>
      <c r="I203" s="190"/>
      <c r="J203" s="190"/>
    </row>
    <row r="204" spans="1:10" s="20" customFormat="1" x14ac:dyDescent="0.25">
      <c r="A204" s="29"/>
      <c r="B204" s="86"/>
      <c r="C204" s="29"/>
      <c r="D204" s="186"/>
      <c r="E204" s="186"/>
      <c r="F204" s="186"/>
      <c r="G204" s="185"/>
      <c r="H204" s="190"/>
      <c r="I204" s="190"/>
      <c r="J204" s="190"/>
    </row>
    <row r="205" spans="1:10" s="20" customFormat="1" x14ac:dyDescent="0.25">
      <c r="A205" s="29"/>
      <c r="B205" s="86"/>
      <c r="C205" s="29"/>
      <c r="D205" s="186"/>
      <c r="E205" s="186"/>
      <c r="F205" s="186"/>
      <c r="G205" s="185"/>
      <c r="H205" s="190"/>
      <c r="I205" s="190"/>
      <c r="J205" s="190"/>
    </row>
    <row r="206" spans="1:10" s="20" customFormat="1" x14ac:dyDescent="0.25">
      <c r="A206" s="29"/>
      <c r="B206" s="86"/>
      <c r="C206" s="29"/>
      <c r="D206" s="186"/>
      <c r="E206" s="186"/>
      <c r="F206" s="186"/>
      <c r="G206" s="185"/>
      <c r="H206" s="190"/>
      <c r="I206" s="190"/>
      <c r="J206" s="190"/>
    </row>
    <row r="207" spans="1:10" s="20" customFormat="1" x14ac:dyDescent="0.25">
      <c r="A207" s="29"/>
      <c r="B207" s="86"/>
      <c r="C207" s="29"/>
      <c r="D207" s="186"/>
      <c r="E207" s="186"/>
      <c r="F207" s="186"/>
      <c r="G207" s="185"/>
      <c r="H207" s="190"/>
      <c r="I207" s="190"/>
      <c r="J207" s="190"/>
    </row>
    <row r="208" spans="1:10" s="20" customFormat="1" x14ac:dyDescent="0.25">
      <c r="A208" s="29"/>
      <c r="B208" s="86"/>
      <c r="C208" s="29"/>
      <c r="D208" s="186"/>
      <c r="E208" s="186"/>
      <c r="F208" s="186"/>
      <c r="G208" s="185"/>
      <c r="H208" s="190"/>
      <c r="I208" s="190"/>
      <c r="J208" s="190"/>
    </row>
    <row r="209" spans="1:10" s="20" customFormat="1" x14ac:dyDescent="0.25">
      <c r="A209" s="29"/>
      <c r="B209" s="86"/>
      <c r="C209" s="29"/>
      <c r="D209" s="186"/>
      <c r="E209" s="186"/>
      <c r="F209" s="186"/>
      <c r="G209" s="185"/>
      <c r="H209" s="190"/>
      <c r="I209" s="190"/>
      <c r="J209" s="190"/>
    </row>
    <row r="210" spans="1:10" s="20" customFormat="1" x14ac:dyDescent="0.25">
      <c r="A210" s="29"/>
      <c r="B210" s="86"/>
      <c r="C210" s="29"/>
      <c r="D210" s="186"/>
      <c r="E210" s="186"/>
      <c r="F210" s="186"/>
      <c r="G210" s="185"/>
      <c r="H210" s="190"/>
      <c r="I210" s="190"/>
      <c r="J210" s="190"/>
    </row>
    <row r="211" spans="1:10" s="20" customFormat="1" x14ac:dyDescent="0.25">
      <c r="A211" s="29"/>
      <c r="B211" s="86"/>
      <c r="C211" s="29"/>
      <c r="D211" s="186"/>
      <c r="E211" s="186"/>
      <c r="F211" s="186"/>
      <c r="G211" s="185"/>
      <c r="H211" s="190"/>
      <c r="I211" s="190"/>
      <c r="J211" s="190"/>
    </row>
    <row r="212" spans="1:10" s="20" customFormat="1" x14ac:dyDescent="0.25">
      <c r="A212" s="29"/>
      <c r="B212" s="86"/>
      <c r="C212" s="29"/>
      <c r="D212" s="186"/>
      <c r="E212" s="186"/>
      <c r="F212" s="186"/>
      <c r="G212" s="185"/>
      <c r="H212" s="190"/>
      <c r="I212" s="190"/>
      <c r="J212" s="190"/>
    </row>
    <row r="213" spans="1:10" s="20" customFormat="1" x14ac:dyDescent="0.25">
      <c r="A213" s="29"/>
      <c r="B213" s="86"/>
      <c r="C213" s="29"/>
      <c r="D213" s="186"/>
      <c r="E213" s="186"/>
      <c r="F213" s="186"/>
      <c r="G213" s="185"/>
      <c r="H213" s="190"/>
      <c r="I213" s="190"/>
      <c r="J213" s="190"/>
    </row>
    <row r="214" spans="1:10" s="20" customFormat="1" x14ac:dyDescent="0.25">
      <c r="A214" s="29"/>
      <c r="B214" s="86"/>
      <c r="C214" s="29"/>
      <c r="D214" s="186"/>
      <c r="E214" s="186"/>
      <c r="F214" s="186"/>
      <c r="G214" s="185"/>
      <c r="H214" s="190"/>
      <c r="I214" s="190"/>
      <c r="J214" s="190"/>
    </row>
    <row r="215" spans="1:10" s="20" customFormat="1" x14ac:dyDescent="0.25">
      <c r="A215" s="29"/>
      <c r="B215" s="86"/>
      <c r="C215" s="29"/>
      <c r="D215" s="186"/>
      <c r="E215" s="186"/>
      <c r="F215" s="186"/>
      <c r="G215" s="185"/>
      <c r="H215" s="190"/>
      <c r="I215" s="190"/>
      <c r="J215" s="190"/>
    </row>
    <row r="216" spans="1:10" s="20" customFormat="1" x14ac:dyDescent="0.25">
      <c r="A216" s="29"/>
      <c r="B216" s="86"/>
      <c r="C216" s="29"/>
      <c r="D216" s="186"/>
      <c r="E216" s="186"/>
      <c r="F216" s="186"/>
      <c r="G216" s="185"/>
      <c r="H216" s="190"/>
      <c r="I216" s="190"/>
      <c r="J216" s="190"/>
    </row>
    <row r="217" spans="1:10" s="20" customFormat="1" x14ac:dyDescent="0.25">
      <c r="A217" s="29"/>
      <c r="B217" s="86"/>
      <c r="C217" s="29"/>
      <c r="D217" s="186"/>
      <c r="E217" s="186"/>
      <c r="F217" s="186"/>
      <c r="G217" s="185"/>
      <c r="H217" s="190"/>
      <c r="I217" s="190"/>
      <c r="J217" s="190"/>
    </row>
    <row r="218" spans="1:10" s="20" customFormat="1" x14ac:dyDescent="0.25">
      <c r="A218" s="29"/>
      <c r="B218" s="86"/>
      <c r="C218" s="29"/>
      <c r="D218" s="186"/>
      <c r="E218" s="186"/>
      <c r="F218" s="186"/>
      <c r="G218" s="185"/>
      <c r="H218" s="190"/>
      <c r="I218" s="190"/>
      <c r="J218" s="190"/>
    </row>
    <row r="219" spans="1:10" s="20" customFormat="1" x14ac:dyDescent="0.25">
      <c r="A219" s="29"/>
      <c r="B219" s="86"/>
      <c r="C219" s="29"/>
      <c r="D219" s="186"/>
      <c r="E219" s="186"/>
      <c r="F219" s="186"/>
      <c r="G219" s="185"/>
      <c r="H219" s="190"/>
      <c r="I219" s="190"/>
      <c r="J219" s="190"/>
    </row>
    <row r="220" spans="1:10" s="20" customFormat="1" x14ac:dyDescent="0.25">
      <c r="A220" s="29"/>
      <c r="B220" s="86"/>
      <c r="C220" s="29"/>
      <c r="D220" s="186"/>
      <c r="E220" s="186"/>
      <c r="F220" s="186"/>
      <c r="G220" s="185"/>
      <c r="H220" s="190"/>
      <c r="I220" s="190"/>
      <c r="J220" s="190"/>
    </row>
    <row r="221" spans="1:10" s="20" customFormat="1" x14ac:dyDescent="0.25">
      <c r="A221" s="29"/>
      <c r="B221" s="86"/>
      <c r="C221" s="29"/>
      <c r="D221" s="186"/>
      <c r="E221" s="186"/>
      <c r="F221" s="186"/>
      <c r="G221" s="185"/>
      <c r="H221" s="190"/>
      <c r="I221" s="190"/>
      <c r="J221" s="190"/>
    </row>
    <row r="222" spans="1:10" s="20" customFormat="1" x14ac:dyDescent="0.25">
      <c r="A222" s="29"/>
      <c r="B222" s="86"/>
      <c r="C222" s="29"/>
      <c r="D222" s="186"/>
      <c r="E222" s="186"/>
      <c r="F222" s="186"/>
      <c r="G222" s="185"/>
      <c r="H222" s="190"/>
      <c r="I222" s="190"/>
      <c r="J222" s="190"/>
    </row>
    <row r="223" spans="1:10" s="20" customFormat="1" x14ac:dyDescent="0.25">
      <c r="A223" s="29"/>
      <c r="B223" s="86"/>
      <c r="C223" s="29"/>
      <c r="D223" s="186"/>
      <c r="E223" s="186"/>
      <c r="F223" s="186"/>
      <c r="G223" s="185"/>
      <c r="H223" s="190"/>
      <c r="I223" s="190"/>
      <c r="J223" s="190"/>
    </row>
    <row r="224" spans="1:10" s="20" customFormat="1" x14ac:dyDescent="0.25">
      <c r="A224" s="29"/>
      <c r="B224" s="86"/>
      <c r="C224" s="29"/>
      <c r="D224" s="186"/>
      <c r="E224" s="186"/>
      <c r="F224" s="186"/>
      <c r="G224" s="185"/>
      <c r="H224" s="190"/>
      <c r="I224" s="190"/>
      <c r="J224" s="190"/>
    </row>
    <row r="225" spans="1:10" s="20" customFormat="1" x14ac:dyDescent="0.25">
      <c r="A225" s="29"/>
      <c r="B225" s="86"/>
      <c r="C225" s="29"/>
      <c r="D225" s="186"/>
      <c r="E225" s="186"/>
      <c r="F225" s="186"/>
      <c r="G225" s="185"/>
      <c r="H225" s="190"/>
      <c r="I225" s="190"/>
      <c r="J225" s="190"/>
    </row>
    <row r="226" spans="1:10" s="20" customFormat="1" x14ac:dyDescent="0.25">
      <c r="A226" s="29"/>
      <c r="B226" s="86"/>
      <c r="C226" s="29"/>
      <c r="D226" s="186"/>
      <c r="E226" s="186"/>
      <c r="F226" s="186"/>
      <c r="G226" s="185"/>
      <c r="H226" s="190"/>
      <c r="I226" s="190"/>
      <c r="J226" s="190"/>
    </row>
    <row r="227" spans="1:10" s="20" customFormat="1" x14ac:dyDescent="0.25">
      <c r="A227" s="29"/>
      <c r="B227" s="86"/>
      <c r="C227" s="29"/>
      <c r="D227" s="186"/>
      <c r="E227" s="186"/>
      <c r="F227" s="186"/>
      <c r="G227" s="185"/>
      <c r="H227" s="190"/>
      <c r="I227" s="190"/>
      <c r="J227" s="190"/>
    </row>
    <row r="228" spans="1:10" s="20" customFormat="1" x14ac:dyDescent="0.25">
      <c r="A228" s="29"/>
      <c r="B228" s="86"/>
      <c r="C228" s="29"/>
      <c r="D228" s="186"/>
      <c r="E228" s="186"/>
      <c r="F228" s="186"/>
      <c r="G228" s="185"/>
      <c r="H228" s="190"/>
      <c r="I228" s="190"/>
      <c r="J228" s="190"/>
    </row>
    <row r="229" spans="1:10" s="20" customFormat="1" x14ac:dyDescent="0.25">
      <c r="A229" s="29"/>
      <c r="B229" s="86"/>
      <c r="C229" s="29"/>
      <c r="D229" s="186"/>
      <c r="E229" s="186"/>
      <c r="F229" s="186"/>
      <c r="G229" s="185"/>
      <c r="H229" s="190"/>
      <c r="I229" s="190"/>
      <c r="J229" s="190"/>
    </row>
    <row r="230" spans="1:10" s="20" customFormat="1" x14ac:dyDescent="0.25">
      <c r="A230" s="29"/>
      <c r="B230" s="86"/>
      <c r="C230" s="29"/>
      <c r="D230" s="186"/>
      <c r="E230" s="186"/>
      <c r="F230" s="186"/>
      <c r="G230" s="185"/>
      <c r="H230" s="190"/>
      <c r="I230" s="190"/>
      <c r="J230" s="190"/>
    </row>
    <row r="231" spans="1:10" s="20" customFormat="1" x14ac:dyDescent="0.25">
      <c r="A231" s="29"/>
      <c r="B231" s="86"/>
      <c r="C231" s="29"/>
      <c r="D231" s="186"/>
      <c r="E231" s="186"/>
      <c r="F231" s="186"/>
      <c r="G231" s="185"/>
      <c r="H231" s="190"/>
      <c r="I231" s="190"/>
      <c r="J231" s="190"/>
    </row>
    <row r="232" spans="1:10" s="20" customFormat="1" x14ac:dyDescent="0.25">
      <c r="A232" s="29"/>
      <c r="B232" s="86"/>
      <c r="C232" s="29"/>
      <c r="D232" s="186"/>
      <c r="E232" s="186"/>
      <c r="F232" s="186"/>
      <c r="G232" s="185"/>
      <c r="H232" s="190"/>
      <c r="I232" s="190"/>
      <c r="J232" s="190"/>
    </row>
    <row r="233" spans="1:10" s="20" customFormat="1" x14ac:dyDescent="0.25">
      <c r="A233" s="29"/>
      <c r="B233" s="86"/>
      <c r="C233" s="29"/>
      <c r="D233" s="186"/>
      <c r="E233" s="186"/>
      <c r="F233" s="186"/>
      <c r="G233" s="185"/>
      <c r="H233" s="190"/>
      <c r="I233" s="190"/>
      <c r="J233" s="190"/>
    </row>
    <row r="234" spans="1:10" s="20" customFormat="1" x14ac:dyDescent="0.25">
      <c r="A234" s="29"/>
      <c r="B234" s="86"/>
      <c r="C234" s="29"/>
      <c r="D234" s="186"/>
      <c r="E234" s="186"/>
      <c r="F234" s="186"/>
      <c r="G234" s="185"/>
      <c r="H234" s="190"/>
      <c r="I234" s="190"/>
      <c r="J234" s="190"/>
    </row>
    <row r="235" spans="1:10" s="20" customFormat="1" x14ac:dyDescent="0.25">
      <c r="A235" s="29"/>
      <c r="B235" s="86"/>
      <c r="C235" s="29"/>
      <c r="D235" s="186"/>
      <c r="E235" s="186"/>
      <c r="F235" s="186"/>
      <c r="G235" s="185"/>
      <c r="H235" s="190"/>
      <c r="I235" s="190"/>
      <c r="J235" s="190"/>
    </row>
    <row r="236" spans="1:10" s="20" customFormat="1" x14ac:dyDescent="0.25">
      <c r="A236" s="29"/>
      <c r="B236" s="86"/>
      <c r="C236" s="29"/>
      <c r="D236" s="186"/>
      <c r="E236" s="186"/>
      <c r="F236" s="186"/>
      <c r="G236" s="185"/>
      <c r="H236" s="190"/>
      <c r="I236" s="190"/>
      <c r="J236" s="190"/>
    </row>
    <row r="237" spans="1:10" s="20" customFormat="1" x14ac:dyDescent="0.25">
      <c r="A237" s="29"/>
      <c r="B237" s="86"/>
      <c r="C237" s="29"/>
      <c r="D237" s="186"/>
      <c r="E237" s="186"/>
      <c r="F237" s="186"/>
      <c r="G237" s="185"/>
      <c r="H237" s="190"/>
      <c r="I237" s="190"/>
      <c r="J237" s="190"/>
    </row>
    <row r="238" spans="1:10" s="20" customFormat="1" x14ac:dyDescent="0.25">
      <c r="A238" s="29"/>
      <c r="B238" s="86"/>
      <c r="C238" s="29"/>
      <c r="D238" s="186"/>
      <c r="E238" s="186"/>
      <c r="F238" s="186"/>
      <c r="G238" s="185"/>
      <c r="H238" s="190"/>
      <c r="I238" s="190"/>
      <c r="J238" s="190"/>
    </row>
    <row r="239" spans="1:10" s="20" customFormat="1" x14ac:dyDescent="0.25">
      <c r="A239" s="29"/>
      <c r="B239" s="86"/>
      <c r="C239" s="29"/>
      <c r="D239" s="186"/>
      <c r="E239" s="186"/>
      <c r="F239" s="186"/>
      <c r="G239" s="185"/>
      <c r="H239" s="190"/>
      <c r="I239" s="190"/>
      <c r="J239" s="190"/>
    </row>
    <row r="240" spans="1:10" s="20" customFormat="1" x14ac:dyDescent="0.25">
      <c r="A240" s="29"/>
      <c r="B240" s="86"/>
      <c r="C240" s="29"/>
      <c r="D240" s="186"/>
      <c r="E240" s="186"/>
      <c r="F240" s="186"/>
      <c r="G240" s="185"/>
      <c r="H240" s="190"/>
      <c r="I240" s="190"/>
      <c r="J240" s="190"/>
    </row>
    <row r="241" spans="1:10" s="20" customFormat="1" x14ac:dyDescent="0.25">
      <c r="A241" s="29"/>
      <c r="B241" s="86"/>
      <c r="C241" s="29"/>
      <c r="D241" s="186"/>
      <c r="E241" s="186"/>
      <c r="F241" s="186"/>
      <c r="G241" s="185"/>
      <c r="H241" s="190"/>
      <c r="I241" s="190"/>
      <c r="J241" s="190"/>
    </row>
    <row r="242" spans="1:10" s="20" customFormat="1" x14ac:dyDescent="0.25">
      <c r="A242" s="29"/>
      <c r="B242" s="86"/>
      <c r="C242" s="29"/>
      <c r="D242" s="186"/>
      <c r="E242" s="186"/>
      <c r="F242" s="186"/>
      <c r="G242" s="185"/>
      <c r="H242" s="190"/>
      <c r="I242" s="190"/>
      <c r="J242" s="190"/>
    </row>
    <row r="243" spans="1:10" s="20" customFormat="1" x14ac:dyDescent="0.25">
      <c r="A243" s="29"/>
      <c r="B243" s="86"/>
      <c r="C243" s="29"/>
      <c r="D243" s="186"/>
      <c r="E243" s="186"/>
      <c r="F243" s="186"/>
      <c r="G243" s="185"/>
      <c r="H243" s="190"/>
      <c r="I243" s="190"/>
      <c r="J243" s="190"/>
    </row>
    <row r="244" spans="1:10" s="20" customFormat="1" x14ac:dyDescent="0.25">
      <c r="A244" s="29"/>
      <c r="B244" s="86"/>
      <c r="C244" s="29"/>
      <c r="D244" s="186"/>
      <c r="E244" s="186"/>
      <c r="F244" s="186"/>
      <c r="G244" s="185"/>
      <c r="H244" s="190"/>
      <c r="I244" s="190"/>
      <c r="J244" s="190"/>
    </row>
    <row r="245" spans="1:10" s="20" customFormat="1" x14ac:dyDescent="0.25">
      <c r="A245" s="29"/>
      <c r="B245" s="86"/>
      <c r="C245" s="29"/>
      <c r="D245" s="186"/>
      <c r="E245" s="186"/>
      <c r="F245" s="186"/>
      <c r="G245" s="185"/>
      <c r="H245" s="190"/>
      <c r="I245" s="190"/>
      <c r="J245" s="190"/>
    </row>
    <row r="246" spans="1:10" s="20" customFormat="1" x14ac:dyDescent="0.25">
      <c r="A246" s="29"/>
      <c r="B246" s="86"/>
      <c r="C246" s="29"/>
      <c r="D246" s="186"/>
      <c r="E246" s="186"/>
      <c r="F246" s="186"/>
      <c r="G246" s="185"/>
      <c r="H246" s="190"/>
      <c r="I246" s="190"/>
      <c r="J246" s="190"/>
    </row>
    <row r="247" spans="1:10" s="20" customFormat="1" x14ac:dyDescent="0.25">
      <c r="A247" s="29"/>
      <c r="B247" s="86"/>
      <c r="C247" s="29"/>
      <c r="D247" s="186"/>
      <c r="E247" s="186"/>
      <c r="F247" s="186"/>
      <c r="G247" s="185"/>
      <c r="H247" s="190"/>
      <c r="I247" s="190"/>
      <c r="J247" s="190"/>
    </row>
    <row r="248" spans="1:10" s="20" customFormat="1" x14ac:dyDescent="0.25">
      <c r="A248" s="29"/>
      <c r="B248" s="86"/>
      <c r="C248" s="29"/>
      <c r="D248" s="186"/>
      <c r="E248" s="186"/>
      <c r="F248" s="186"/>
      <c r="G248" s="185"/>
      <c r="H248" s="190"/>
      <c r="I248" s="190"/>
      <c r="J248" s="190"/>
    </row>
    <row r="249" spans="1:10" s="20" customFormat="1" x14ac:dyDescent="0.25">
      <c r="A249" s="29"/>
      <c r="B249" s="86"/>
      <c r="C249" s="29"/>
      <c r="D249" s="186"/>
      <c r="E249" s="186"/>
      <c r="F249" s="186"/>
      <c r="G249" s="185"/>
      <c r="H249" s="190"/>
      <c r="I249" s="190"/>
      <c r="J249" s="190"/>
    </row>
    <row r="250" spans="1:10" s="20" customFormat="1" x14ac:dyDescent="0.25">
      <c r="A250" s="29"/>
      <c r="B250" s="86"/>
      <c r="C250" s="29"/>
      <c r="D250" s="186"/>
      <c r="E250" s="186"/>
      <c r="F250" s="186"/>
      <c r="G250" s="185"/>
      <c r="H250" s="190"/>
      <c r="I250" s="190"/>
      <c r="J250" s="190"/>
    </row>
    <row r="251" spans="1:10" s="20" customFormat="1" x14ac:dyDescent="0.25">
      <c r="A251" s="29"/>
      <c r="B251" s="86"/>
      <c r="C251" s="29"/>
      <c r="D251" s="186"/>
      <c r="E251" s="186"/>
      <c r="F251" s="186"/>
      <c r="G251" s="185"/>
      <c r="H251" s="190"/>
      <c r="I251" s="190"/>
      <c r="J251" s="190"/>
    </row>
    <row r="252" spans="1:10" s="20" customFormat="1" x14ac:dyDescent="0.25">
      <c r="A252" s="29"/>
      <c r="B252" s="86"/>
      <c r="C252" s="29"/>
      <c r="D252" s="186"/>
      <c r="E252" s="186"/>
      <c r="F252" s="186"/>
      <c r="G252" s="185"/>
      <c r="H252" s="190"/>
      <c r="I252" s="190"/>
      <c r="J252" s="190"/>
    </row>
    <row r="253" spans="1:10" s="20" customFormat="1" x14ac:dyDescent="0.25">
      <c r="A253" s="29"/>
      <c r="B253" s="86"/>
      <c r="C253" s="29"/>
      <c r="D253" s="186"/>
      <c r="E253" s="186"/>
      <c r="F253" s="186"/>
      <c r="G253" s="185"/>
      <c r="H253" s="190"/>
      <c r="I253" s="190"/>
      <c r="J253" s="190"/>
    </row>
    <row r="254" spans="1:10" s="20" customFormat="1" x14ac:dyDescent="0.25">
      <c r="A254" s="29"/>
      <c r="B254" s="86"/>
      <c r="C254" s="29"/>
      <c r="D254" s="186"/>
      <c r="E254" s="186"/>
      <c r="F254" s="186"/>
      <c r="G254" s="185"/>
      <c r="H254" s="190"/>
      <c r="I254" s="190"/>
      <c r="J254" s="190"/>
    </row>
    <row r="255" spans="1:10" s="20" customFormat="1" x14ac:dyDescent="0.25">
      <c r="A255" s="29"/>
      <c r="B255" s="86"/>
      <c r="C255" s="29"/>
      <c r="D255" s="186"/>
      <c r="E255" s="186"/>
      <c r="F255" s="186"/>
      <c r="G255" s="185"/>
      <c r="H255" s="190"/>
      <c r="I255" s="190"/>
      <c r="J255" s="190"/>
    </row>
    <row r="256" spans="1:10" s="20" customFormat="1" x14ac:dyDescent="0.25">
      <c r="A256" s="29"/>
      <c r="B256" s="86"/>
      <c r="C256" s="29"/>
      <c r="D256" s="186"/>
      <c r="E256" s="186"/>
      <c r="F256" s="186"/>
      <c r="G256" s="185"/>
      <c r="H256" s="190"/>
      <c r="I256" s="190"/>
      <c r="J256" s="190"/>
    </row>
    <row r="257" spans="1:10" s="20" customFormat="1" x14ac:dyDescent="0.25">
      <c r="A257" s="29"/>
      <c r="B257" s="86"/>
      <c r="C257" s="29"/>
      <c r="D257" s="186"/>
      <c r="E257" s="186"/>
      <c r="F257" s="186"/>
      <c r="G257" s="185"/>
      <c r="H257" s="190"/>
      <c r="I257" s="190"/>
      <c r="J257" s="190"/>
    </row>
    <row r="258" spans="1:10" s="20" customFormat="1" x14ac:dyDescent="0.25">
      <c r="A258" s="29"/>
      <c r="B258" s="86"/>
      <c r="C258" s="29"/>
      <c r="D258" s="186"/>
      <c r="E258" s="186"/>
      <c r="F258" s="186"/>
      <c r="G258" s="185"/>
      <c r="H258" s="190"/>
      <c r="I258" s="190"/>
      <c r="J258" s="190"/>
    </row>
    <row r="259" spans="1:10" s="20" customFormat="1" x14ac:dyDescent="0.25">
      <c r="A259" s="29"/>
      <c r="B259" s="86"/>
      <c r="C259" s="29"/>
      <c r="D259" s="186"/>
      <c r="E259" s="186"/>
      <c r="F259" s="186"/>
      <c r="G259" s="185"/>
      <c r="H259" s="190"/>
      <c r="I259" s="190"/>
      <c r="J259" s="190"/>
    </row>
    <row r="260" spans="1:10" s="20" customFormat="1" x14ac:dyDescent="0.25">
      <c r="A260" s="29"/>
      <c r="B260" s="86"/>
      <c r="C260" s="29"/>
      <c r="D260" s="186"/>
      <c r="E260" s="186"/>
      <c r="F260" s="186"/>
      <c r="G260" s="185"/>
      <c r="H260" s="190"/>
      <c r="I260" s="190"/>
      <c r="J260" s="190"/>
    </row>
    <row r="261" spans="1:10" s="20" customFormat="1" x14ac:dyDescent="0.25">
      <c r="A261" s="29"/>
      <c r="B261" s="86"/>
      <c r="C261" s="29"/>
      <c r="D261" s="186"/>
      <c r="E261" s="186"/>
      <c r="F261" s="186"/>
      <c r="G261" s="185"/>
      <c r="H261" s="190"/>
      <c r="I261" s="190"/>
      <c r="J261" s="190"/>
    </row>
    <row r="262" spans="1:10" s="20" customFormat="1" x14ac:dyDescent="0.25">
      <c r="A262" s="29"/>
      <c r="B262" s="86"/>
      <c r="C262" s="29"/>
      <c r="D262" s="186"/>
      <c r="E262" s="186"/>
      <c r="F262" s="186"/>
      <c r="G262" s="185"/>
      <c r="H262" s="190"/>
      <c r="I262" s="190"/>
      <c r="J262" s="190"/>
    </row>
    <row r="263" spans="1:10" s="20" customFormat="1" x14ac:dyDescent="0.25">
      <c r="A263" s="29"/>
      <c r="B263" s="86"/>
      <c r="C263" s="29"/>
      <c r="D263" s="186"/>
      <c r="E263" s="186"/>
      <c r="F263" s="186"/>
      <c r="G263" s="185"/>
      <c r="H263" s="190"/>
      <c r="I263" s="190"/>
      <c r="J263" s="190"/>
    </row>
    <row r="264" spans="1:10" s="20" customFormat="1" x14ac:dyDescent="0.25">
      <c r="A264" s="29"/>
      <c r="B264" s="86"/>
      <c r="C264" s="29"/>
      <c r="D264" s="186"/>
      <c r="E264" s="186"/>
      <c r="F264" s="186"/>
      <c r="G264" s="185"/>
      <c r="H264" s="190"/>
      <c r="I264" s="190"/>
      <c r="J264" s="190"/>
    </row>
    <row r="265" spans="1:10" s="20" customFormat="1" x14ac:dyDescent="0.25">
      <c r="A265" s="29"/>
      <c r="B265" s="86"/>
      <c r="C265" s="29"/>
      <c r="D265" s="186"/>
      <c r="E265" s="186"/>
      <c r="F265" s="186"/>
      <c r="G265" s="185"/>
      <c r="H265" s="190"/>
      <c r="I265" s="190"/>
      <c r="J265" s="190"/>
    </row>
    <row r="266" spans="1:10" s="20" customFormat="1" x14ac:dyDescent="0.25">
      <c r="A266" s="29"/>
      <c r="B266" s="86"/>
      <c r="C266" s="29"/>
      <c r="D266" s="186"/>
      <c r="E266" s="186"/>
      <c r="F266" s="186"/>
      <c r="G266" s="185"/>
      <c r="H266" s="190"/>
      <c r="I266" s="190"/>
      <c r="J266" s="190"/>
    </row>
    <row r="267" spans="1:10" s="20" customFormat="1" x14ac:dyDescent="0.25">
      <c r="A267" s="29"/>
      <c r="B267" s="86"/>
      <c r="C267" s="29"/>
      <c r="D267" s="186"/>
      <c r="E267" s="186"/>
      <c r="F267" s="186"/>
      <c r="G267" s="185"/>
      <c r="H267" s="190"/>
      <c r="I267" s="190"/>
      <c r="J267" s="190"/>
    </row>
    <row r="268" spans="1:10" s="20" customFormat="1" x14ac:dyDescent="0.25">
      <c r="A268" s="29"/>
      <c r="B268" s="86"/>
      <c r="C268" s="29"/>
      <c r="D268" s="186"/>
      <c r="E268" s="186"/>
      <c r="F268" s="186"/>
      <c r="G268" s="185"/>
      <c r="H268" s="190"/>
      <c r="I268" s="190"/>
      <c r="J268" s="190"/>
    </row>
    <row r="269" spans="1:10" s="20" customFormat="1" x14ac:dyDescent="0.25">
      <c r="A269" s="29"/>
      <c r="B269" s="86"/>
      <c r="C269" s="29"/>
      <c r="D269" s="186"/>
      <c r="E269" s="186"/>
      <c r="F269" s="186"/>
      <c r="G269" s="185"/>
      <c r="H269" s="190"/>
      <c r="I269" s="190"/>
      <c r="J269" s="190"/>
    </row>
    <row r="270" spans="1:10" s="20" customFormat="1" x14ac:dyDescent="0.25">
      <c r="A270" s="29"/>
      <c r="B270" s="86"/>
      <c r="C270" s="29"/>
      <c r="D270" s="186"/>
      <c r="E270" s="186"/>
      <c r="F270" s="186"/>
      <c r="G270" s="185"/>
      <c r="H270" s="190"/>
      <c r="I270" s="190"/>
      <c r="J270" s="190"/>
    </row>
    <row r="271" spans="1:10" s="20" customFormat="1" x14ac:dyDescent="0.25">
      <c r="A271" s="29"/>
      <c r="B271" s="86"/>
      <c r="C271" s="29"/>
      <c r="D271" s="186"/>
      <c r="E271" s="186"/>
      <c r="F271" s="186"/>
      <c r="G271" s="185"/>
      <c r="H271" s="190"/>
      <c r="I271" s="190"/>
      <c r="J271" s="190"/>
    </row>
    <row r="272" spans="1:10" s="20" customFormat="1" x14ac:dyDescent="0.25">
      <c r="A272" s="29"/>
      <c r="B272" s="86"/>
      <c r="C272" s="29"/>
      <c r="D272" s="186"/>
      <c r="E272" s="186"/>
      <c r="F272" s="186"/>
      <c r="G272" s="185"/>
      <c r="H272" s="190"/>
      <c r="I272" s="190"/>
      <c r="J272" s="190"/>
    </row>
    <row r="273" spans="1:10" s="20" customFormat="1" x14ac:dyDescent="0.25">
      <c r="A273" s="29"/>
      <c r="B273" s="86"/>
      <c r="C273" s="29"/>
      <c r="D273" s="186"/>
      <c r="E273" s="186"/>
      <c r="F273" s="186"/>
      <c r="G273" s="185"/>
      <c r="H273" s="190"/>
      <c r="I273" s="190"/>
      <c r="J273" s="190"/>
    </row>
    <row r="274" spans="1:10" s="20" customFormat="1" x14ac:dyDescent="0.25">
      <c r="A274" s="29"/>
      <c r="B274" s="86"/>
      <c r="C274" s="29"/>
      <c r="D274" s="186"/>
      <c r="E274" s="186"/>
      <c r="F274" s="186"/>
      <c r="G274" s="185"/>
      <c r="H274" s="190"/>
      <c r="I274" s="190"/>
      <c r="J274" s="190"/>
    </row>
    <row r="275" spans="1:10" s="20" customFormat="1" x14ac:dyDescent="0.25">
      <c r="A275" s="29"/>
      <c r="B275" s="86"/>
      <c r="C275" s="29"/>
      <c r="D275" s="186"/>
      <c r="E275" s="186"/>
      <c r="F275" s="186"/>
      <c r="G275" s="185"/>
      <c r="H275" s="190"/>
      <c r="I275" s="190"/>
      <c r="J275" s="190"/>
    </row>
    <row r="276" spans="1:10" s="20" customFormat="1" x14ac:dyDescent="0.25">
      <c r="A276" s="29"/>
      <c r="B276" s="86"/>
      <c r="C276" s="29"/>
      <c r="D276" s="186"/>
      <c r="E276" s="186"/>
      <c r="F276" s="186"/>
      <c r="G276" s="185"/>
      <c r="H276" s="190"/>
      <c r="I276" s="190"/>
      <c r="J276" s="190"/>
    </row>
    <row r="277" spans="1:10" s="20" customFormat="1" x14ac:dyDescent="0.25">
      <c r="A277" s="29"/>
      <c r="B277" s="86"/>
      <c r="C277" s="29"/>
      <c r="D277" s="186"/>
      <c r="E277" s="186"/>
      <c r="F277" s="186"/>
      <c r="G277" s="185"/>
      <c r="H277" s="190"/>
      <c r="I277" s="190"/>
      <c r="J277" s="190"/>
    </row>
    <row r="278" spans="1:10" s="20" customFormat="1" x14ac:dyDescent="0.25">
      <c r="A278" s="29"/>
      <c r="B278" s="86"/>
      <c r="C278" s="29"/>
      <c r="D278" s="186"/>
      <c r="E278" s="186"/>
      <c r="F278" s="186"/>
      <c r="G278" s="185"/>
      <c r="H278" s="190"/>
      <c r="I278" s="190"/>
      <c r="J278" s="190"/>
    </row>
    <row r="279" spans="1:10" s="20" customFormat="1" x14ac:dyDescent="0.25">
      <c r="A279" s="29"/>
      <c r="B279" s="86"/>
      <c r="C279" s="29"/>
      <c r="D279" s="186"/>
      <c r="E279" s="186"/>
      <c r="F279" s="186"/>
      <c r="G279" s="185"/>
      <c r="H279" s="190"/>
      <c r="I279" s="190"/>
      <c r="J279" s="190"/>
    </row>
    <row r="280" spans="1:10" s="20" customFormat="1" x14ac:dyDescent="0.25">
      <c r="A280" s="29"/>
      <c r="B280" s="86"/>
      <c r="C280" s="29"/>
      <c r="D280" s="186"/>
      <c r="E280" s="186"/>
      <c r="F280" s="186"/>
      <c r="G280" s="185"/>
      <c r="H280" s="190"/>
      <c r="I280" s="190"/>
      <c r="J280" s="190"/>
    </row>
    <row r="281" spans="1:10" s="20" customFormat="1" x14ac:dyDescent="0.25">
      <c r="A281" s="29"/>
      <c r="B281" s="86"/>
      <c r="C281" s="29"/>
      <c r="D281" s="186"/>
      <c r="E281" s="186"/>
      <c r="F281" s="186"/>
      <c r="G281" s="185"/>
      <c r="H281" s="190"/>
      <c r="I281" s="190"/>
      <c r="J281" s="190"/>
    </row>
    <row r="282" spans="1:10" s="20" customFormat="1" x14ac:dyDescent="0.25">
      <c r="A282" s="29"/>
      <c r="B282" s="86"/>
      <c r="C282" s="29"/>
      <c r="D282" s="186"/>
      <c r="E282" s="186"/>
      <c r="F282" s="186"/>
      <c r="G282" s="185"/>
      <c r="H282" s="190"/>
      <c r="I282" s="190"/>
      <c r="J282" s="190"/>
    </row>
    <row r="283" spans="1:10" s="20" customFormat="1" x14ac:dyDescent="0.25">
      <c r="A283" s="29"/>
      <c r="B283" s="86"/>
      <c r="C283" s="29"/>
      <c r="D283" s="186"/>
      <c r="E283" s="186"/>
      <c r="F283" s="186"/>
      <c r="G283" s="185"/>
      <c r="H283" s="190"/>
      <c r="I283" s="190"/>
      <c r="J283" s="190"/>
    </row>
    <row r="284" spans="1:10" s="20" customFormat="1" x14ac:dyDescent="0.25">
      <c r="A284" s="29"/>
      <c r="B284" s="86"/>
      <c r="C284" s="29"/>
      <c r="D284" s="186"/>
      <c r="E284" s="186"/>
      <c r="F284" s="186"/>
      <c r="G284" s="185"/>
      <c r="H284" s="190"/>
      <c r="I284" s="190"/>
      <c r="J284" s="190"/>
    </row>
    <row r="285" spans="1:10" s="20" customFormat="1" x14ac:dyDescent="0.25">
      <c r="A285" s="29"/>
      <c r="B285" s="86"/>
      <c r="C285" s="29"/>
      <c r="D285" s="186"/>
      <c r="E285" s="186"/>
      <c r="F285" s="186"/>
      <c r="G285" s="185"/>
      <c r="H285" s="190"/>
      <c r="I285" s="190"/>
      <c r="J285" s="190"/>
    </row>
    <row r="286" spans="1:10" s="20" customFormat="1" x14ac:dyDescent="0.25">
      <c r="A286" s="29"/>
      <c r="B286" s="86"/>
      <c r="C286" s="29"/>
      <c r="D286" s="186"/>
      <c r="E286" s="186"/>
      <c r="F286" s="186"/>
      <c r="G286" s="185"/>
      <c r="H286" s="190"/>
      <c r="I286" s="190"/>
      <c r="J286" s="190"/>
    </row>
    <row r="287" spans="1:10" s="20" customFormat="1" x14ac:dyDescent="0.25">
      <c r="A287" s="29"/>
      <c r="B287" s="86"/>
      <c r="C287" s="29"/>
      <c r="D287" s="186"/>
      <c r="E287" s="186"/>
      <c r="F287" s="186"/>
      <c r="G287" s="185"/>
      <c r="H287" s="190"/>
      <c r="I287" s="190"/>
      <c r="J287" s="190"/>
    </row>
    <row r="288" spans="1:10" s="20" customFormat="1" x14ac:dyDescent="0.25">
      <c r="A288" s="29"/>
      <c r="B288" s="86"/>
      <c r="C288" s="29"/>
      <c r="D288" s="186"/>
      <c r="E288" s="186"/>
      <c r="F288" s="186"/>
      <c r="G288" s="185"/>
      <c r="H288" s="190"/>
      <c r="I288" s="190"/>
      <c r="J288" s="190"/>
    </row>
    <row r="289" spans="1:10" s="20" customFormat="1" x14ac:dyDescent="0.25">
      <c r="A289" s="29"/>
      <c r="B289" s="86"/>
      <c r="C289" s="29"/>
      <c r="D289" s="186"/>
      <c r="E289" s="186"/>
      <c r="F289" s="186"/>
      <c r="G289" s="185"/>
      <c r="H289" s="190"/>
      <c r="I289" s="190"/>
      <c r="J289" s="190"/>
    </row>
    <row r="290" spans="1:10" s="20" customFormat="1" x14ac:dyDescent="0.25">
      <c r="A290" s="29"/>
      <c r="B290" s="86"/>
      <c r="C290" s="29"/>
      <c r="D290" s="186"/>
      <c r="E290" s="186"/>
      <c r="F290" s="186"/>
      <c r="G290" s="185"/>
      <c r="H290" s="190"/>
      <c r="I290" s="190"/>
      <c r="J290" s="190"/>
    </row>
    <row r="291" spans="1:10" s="20" customFormat="1" x14ac:dyDescent="0.25">
      <c r="A291" s="29"/>
      <c r="B291" s="86"/>
      <c r="C291" s="29"/>
      <c r="D291" s="186"/>
      <c r="E291" s="186"/>
      <c r="F291" s="186"/>
      <c r="G291" s="185"/>
      <c r="H291" s="190"/>
      <c r="I291" s="190"/>
      <c r="J291" s="190"/>
    </row>
    <row r="292" spans="1:10" s="20" customFormat="1" x14ac:dyDescent="0.25">
      <c r="A292" s="29"/>
      <c r="B292" s="86"/>
      <c r="C292" s="29"/>
      <c r="D292" s="186"/>
      <c r="E292" s="186"/>
      <c r="F292" s="186"/>
      <c r="G292" s="185"/>
      <c r="H292" s="190"/>
      <c r="I292" s="190"/>
      <c r="J292" s="190"/>
    </row>
    <row r="293" spans="1:10" s="20" customFormat="1" x14ac:dyDescent="0.25">
      <c r="A293" s="29"/>
      <c r="B293" s="86"/>
      <c r="C293" s="29"/>
      <c r="D293" s="186"/>
      <c r="E293" s="186"/>
      <c r="F293" s="186"/>
      <c r="G293" s="185"/>
      <c r="H293" s="190"/>
      <c r="I293" s="190"/>
      <c r="J293" s="190"/>
    </row>
    <row r="294" spans="1:10" s="20" customFormat="1" x14ac:dyDescent="0.25">
      <c r="A294" s="29"/>
      <c r="B294" s="86"/>
      <c r="C294" s="29"/>
      <c r="D294" s="186"/>
      <c r="E294" s="186"/>
      <c r="F294" s="186"/>
      <c r="G294" s="185"/>
      <c r="H294" s="190"/>
      <c r="I294" s="190"/>
      <c r="J294" s="190"/>
    </row>
    <row r="295" spans="1:10" s="20" customFormat="1" x14ac:dyDescent="0.25">
      <c r="A295" s="29"/>
      <c r="B295" s="86"/>
      <c r="C295" s="29"/>
      <c r="D295" s="186"/>
      <c r="E295" s="186"/>
      <c r="F295" s="186"/>
      <c r="G295" s="185"/>
      <c r="H295" s="190"/>
      <c r="I295" s="190"/>
      <c r="J295" s="190"/>
    </row>
    <row r="296" spans="1:10" s="20" customFormat="1" x14ac:dyDescent="0.25">
      <c r="A296" s="29"/>
      <c r="B296" s="86"/>
      <c r="C296" s="29"/>
      <c r="D296" s="186"/>
      <c r="E296" s="186"/>
      <c r="F296" s="186"/>
      <c r="G296" s="185"/>
      <c r="H296" s="190"/>
      <c r="I296" s="190"/>
      <c r="J296" s="190"/>
    </row>
    <row r="297" spans="1:10" s="20" customFormat="1" x14ac:dyDescent="0.25">
      <c r="A297" s="29"/>
      <c r="B297" s="86"/>
      <c r="C297" s="29"/>
      <c r="D297" s="186"/>
      <c r="E297" s="186"/>
      <c r="F297" s="186"/>
      <c r="G297" s="185"/>
      <c r="H297" s="190"/>
      <c r="I297" s="190"/>
      <c r="J297" s="190"/>
    </row>
    <row r="298" spans="1:10" s="20" customFormat="1" x14ac:dyDescent="0.25">
      <c r="A298" s="29"/>
      <c r="B298" s="86"/>
      <c r="C298" s="29"/>
      <c r="D298" s="186"/>
      <c r="E298" s="186"/>
      <c r="F298" s="186"/>
      <c r="G298" s="185"/>
      <c r="H298" s="190"/>
      <c r="I298" s="190"/>
      <c r="J298" s="190"/>
    </row>
    <row r="299" spans="1:10" s="20" customFormat="1" x14ac:dyDescent="0.25">
      <c r="A299" s="29"/>
      <c r="B299" s="86"/>
      <c r="C299" s="29"/>
      <c r="D299" s="186"/>
      <c r="E299" s="186"/>
      <c r="F299" s="186"/>
      <c r="G299" s="185"/>
      <c r="H299" s="190"/>
      <c r="I299" s="190"/>
      <c r="J299" s="190"/>
    </row>
    <row r="300" spans="1:10" s="20" customFormat="1" x14ac:dyDescent="0.25">
      <c r="A300" s="29"/>
      <c r="B300" s="86"/>
      <c r="C300" s="29"/>
      <c r="D300" s="186"/>
      <c r="E300" s="186"/>
      <c r="F300" s="186"/>
      <c r="G300" s="185"/>
      <c r="H300" s="190"/>
      <c r="I300" s="190"/>
      <c r="J300" s="190"/>
    </row>
    <row r="301" spans="1:10" s="20" customFormat="1" x14ac:dyDescent="0.25">
      <c r="A301" s="29"/>
      <c r="B301" s="86"/>
      <c r="C301" s="29"/>
      <c r="D301" s="186"/>
      <c r="E301" s="186"/>
      <c r="F301" s="186"/>
      <c r="G301" s="185"/>
      <c r="H301" s="190"/>
      <c r="I301" s="190"/>
      <c r="J301" s="190"/>
    </row>
    <row r="302" spans="1:10" s="20" customFormat="1" x14ac:dyDescent="0.25">
      <c r="A302" s="29"/>
      <c r="B302" s="86"/>
      <c r="C302" s="29"/>
      <c r="D302" s="186"/>
      <c r="E302" s="186"/>
      <c r="F302" s="186"/>
      <c r="G302" s="185"/>
      <c r="H302" s="190"/>
      <c r="I302" s="190"/>
      <c r="J302" s="190"/>
    </row>
    <row r="303" spans="1:10" s="20" customFormat="1" x14ac:dyDescent="0.25">
      <c r="A303" s="29"/>
      <c r="B303" s="86"/>
      <c r="C303" s="29"/>
      <c r="D303" s="186"/>
      <c r="E303" s="186"/>
      <c r="F303" s="186"/>
      <c r="G303" s="185"/>
      <c r="H303" s="190"/>
      <c r="I303" s="190"/>
      <c r="J303" s="190"/>
    </row>
    <row r="304" spans="1:10" s="20" customFormat="1" x14ac:dyDescent="0.25">
      <c r="A304" s="29"/>
      <c r="B304" s="86"/>
      <c r="C304" s="29"/>
      <c r="D304" s="186"/>
      <c r="E304" s="186"/>
      <c r="F304" s="186"/>
      <c r="G304" s="185"/>
      <c r="H304" s="190"/>
      <c r="I304" s="190"/>
      <c r="J304" s="190"/>
    </row>
    <row r="305" spans="1:10" s="20" customFormat="1" x14ac:dyDescent="0.25">
      <c r="A305" s="29"/>
      <c r="B305" s="86"/>
      <c r="C305" s="29"/>
      <c r="D305" s="186"/>
      <c r="E305" s="186"/>
      <c r="F305" s="186"/>
      <c r="G305" s="185"/>
      <c r="H305" s="190"/>
      <c r="I305" s="190"/>
      <c r="J305" s="190"/>
    </row>
    <row r="306" spans="1:10" s="20" customFormat="1" x14ac:dyDescent="0.25">
      <c r="A306" s="29"/>
      <c r="B306" s="86"/>
      <c r="C306" s="29"/>
      <c r="D306" s="186"/>
      <c r="E306" s="186"/>
      <c r="F306" s="186"/>
      <c r="G306" s="185"/>
      <c r="H306" s="190"/>
      <c r="I306" s="190"/>
      <c r="J306" s="190"/>
    </row>
    <row r="307" spans="1:10" s="20" customFormat="1" x14ac:dyDescent="0.25">
      <c r="A307" s="29"/>
      <c r="B307" s="86"/>
      <c r="C307" s="29"/>
      <c r="D307" s="186"/>
      <c r="E307" s="186"/>
      <c r="F307" s="186"/>
      <c r="G307" s="185"/>
      <c r="H307" s="190"/>
      <c r="I307" s="190"/>
      <c r="J307" s="190"/>
    </row>
    <row r="308" spans="1:10" s="20" customFormat="1" x14ac:dyDescent="0.25">
      <c r="A308" s="29"/>
      <c r="B308" s="86"/>
      <c r="C308" s="29"/>
      <c r="D308" s="186"/>
      <c r="E308" s="186"/>
      <c r="F308" s="186"/>
      <c r="G308" s="185"/>
      <c r="H308" s="190"/>
      <c r="I308" s="190"/>
      <c r="J308" s="190"/>
    </row>
    <row r="309" spans="1:10" s="20" customFormat="1" x14ac:dyDescent="0.25">
      <c r="A309" s="29"/>
      <c r="B309" s="86"/>
      <c r="C309" s="29"/>
      <c r="D309" s="186"/>
      <c r="E309" s="186"/>
      <c r="F309" s="186"/>
      <c r="G309" s="185"/>
      <c r="H309" s="190"/>
      <c r="I309" s="190"/>
      <c r="J309" s="190"/>
    </row>
    <row r="310" spans="1:10" s="20" customFormat="1" x14ac:dyDescent="0.25">
      <c r="A310" s="29"/>
      <c r="B310" s="86"/>
      <c r="C310" s="29"/>
      <c r="D310" s="186"/>
      <c r="E310" s="186"/>
      <c r="F310" s="186"/>
      <c r="G310" s="185"/>
      <c r="H310" s="190"/>
      <c r="I310" s="190"/>
      <c r="J310" s="190"/>
    </row>
    <row r="311" spans="1:10" s="20" customFormat="1" x14ac:dyDescent="0.25">
      <c r="A311" s="29"/>
      <c r="B311" s="86"/>
      <c r="C311" s="29"/>
      <c r="D311" s="186"/>
      <c r="E311" s="186"/>
      <c r="F311" s="186"/>
      <c r="G311" s="185"/>
      <c r="H311" s="190"/>
      <c r="I311" s="190"/>
      <c r="J311" s="190"/>
    </row>
    <row r="312" spans="1:10" s="20" customFormat="1" x14ac:dyDescent="0.25">
      <c r="A312" s="29"/>
      <c r="B312" s="86"/>
      <c r="C312" s="29"/>
      <c r="D312" s="186"/>
      <c r="E312" s="186"/>
      <c r="F312" s="186"/>
      <c r="G312" s="185"/>
      <c r="H312" s="190"/>
      <c r="I312" s="190"/>
      <c r="J312" s="190"/>
    </row>
    <row r="313" spans="1:10" s="20" customFormat="1" x14ac:dyDescent="0.25">
      <c r="A313" s="29"/>
      <c r="B313" s="86"/>
      <c r="C313" s="29"/>
      <c r="D313" s="186"/>
      <c r="E313" s="186"/>
      <c r="F313" s="186"/>
      <c r="G313" s="185"/>
      <c r="H313" s="190"/>
      <c r="I313" s="190"/>
      <c r="J313" s="190"/>
    </row>
    <row r="314" spans="1:10" s="20" customFormat="1" x14ac:dyDescent="0.25">
      <c r="A314" s="29"/>
      <c r="B314" s="86"/>
      <c r="C314" s="29"/>
      <c r="D314" s="186"/>
      <c r="E314" s="186"/>
      <c r="F314" s="186"/>
      <c r="G314" s="185"/>
      <c r="H314" s="190"/>
      <c r="I314" s="190"/>
      <c r="J314" s="190"/>
    </row>
    <row r="315" spans="1:10" s="20" customFormat="1" x14ac:dyDescent="0.25">
      <c r="A315" s="29"/>
      <c r="B315" s="86"/>
      <c r="C315" s="29"/>
      <c r="D315" s="186"/>
      <c r="E315" s="186"/>
      <c r="F315" s="186"/>
      <c r="G315" s="185"/>
      <c r="H315" s="190"/>
      <c r="I315" s="190"/>
      <c r="J315" s="190"/>
    </row>
    <row r="316" spans="1:10" s="20" customFormat="1" x14ac:dyDescent="0.25">
      <c r="A316" s="29"/>
      <c r="B316" s="86"/>
      <c r="C316" s="29"/>
      <c r="D316" s="186"/>
      <c r="E316" s="186"/>
      <c r="F316" s="186"/>
      <c r="G316" s="185"/>
      <c r="H316" s="190"/>
      <c r="I316" s="190"/>
      <c r="J316" s="190"/>
    </row>
    <row r="317" spans="1:10" s="20" customFormat="1" x14ac:dyDescent="0.25">
      <c r="A317" s="29"/>
      <c r="B317" s="86"/>
      <c r="C317" s="29"/>
      <c r="D317" s="186"/>
      <c r="E317" s="186"/>
      <c r="F317" s="186"/>
      <c r="G317" s="185"/>
      <c r="H317" s="190"/>
      <c r="I317" s="190"/>
      <c r="J317" s="190"/>
    </row>
    <row r="318" spans="1:10" s="20" customFormat="1" x14ac:dyDescent="0.25">
      <c r="A318" s="29"/>
      <c r="B318" s="86"/>
      <c r="C318" s="29"/>
      <c r="D318" s="186"/>
      <c r="E318" s="186"/>
      <c r="F318" s="186"/>
      <c r="G318" s="185"/>
      <c r="H318" s="190"/>
      <c r="I318" s="190"/>
      <c r="J318" s="190"/>
    </row>
    <row r="319" spans="1:10" s="20" customFormat="1" x14ac:dyDescent="0.25">
      <c r="A319" s="29"/>
      <c r="B319" s="86"/>
      <c r="C319" s="29"/>
      <c r="D319" s="186"/>
      <c r="E319" s="186"/>
      <c r="F319" s="186"/>
      <c r="G319" s="185"/>
      <c r="H319" s="190"/>
      <c r="I319" s="190"/>
      <c r="J319" s="190"/>
    </row>
    <row r="320" spans="1:10" s="20" customFormat="1" x14ac:dyDescent="0.25">
      <c r="A320" s="29"/>
      <c r="B320" s="86"/>
      <c r="C320" s="29"/>
      <c r="D320" s="186"/>
      <c r="E320" s="186"/>
      <c r="F320" s="186"/>
      <c r="G320" s="185"/>
      <c r="H320" s="190"/>
      <c r="I320" s="190"/>
      <c r="J320" s="190"/>
    </row>
    <row r="321" spans="1:10" s="20" customFormat="1" x14ac:dyDescent="0.25">
      <c r="A321" s="29"/>
      <c r="B321" s="86"/>
      <c r="C321" s="29"/>
      <c r="D321" s="186"/>
      <c r="E321" s="186"/>
      <c r="F321" s="186"/>
      <c r="G321" s="185"/>
      <c r="H321" s="190"/>
      <c r="I321" s="190"/>
      <c r="J321" s="190"/>
    </row>
    <row r="322" spans="1:10" s="20" customFormat="1" x14ac:dyDescent="0.25">
      <c r="A322" s="29"/>
      <c r="B322" s="86"/>
      <c r="C322" s="29"/>
      <c r="D322" s="186"/>
      <c r="E322" s="186"/>
      <c r="F322" s="186"/>
      <c r="G322" s="185"/>
      <c r="H322" s="190"/>
      <c r="I322" s="190"/>
      <c r="J322" s="190"/>
    </row>
    <row r="323" spans="1:10" s="20" customFormat="1" x14ac:dyDescent="0.25">
      <c r="A323" s="29"/>
      <c r="B323" s="86"/>
      <c r="C323" s="29"/>
      <c r="D323" s="186"/>
      <c r="E323" s="186"/>
      <c r="F323" s="186"/>
      <c r="G323" s="185"/>
      <c r="H323" s="190"/>
      <c r="I323" s="190"/>
      <c r="J323" s="190"/>
    </row>
    <row r="324" spans="1:10" s="20" customFormat="1" x14ac:dyDescent="0.25">
      <c r="A324" s="29"/>
      <c r="B324" s="86"/>
      <c r="C324" s="29"/>
      <c r="D324" s="186"/>
      <c r="E324" s="186"/>
      <c r="F324" s="186"/>
      <c r="G324" s="185"/>
      <c r="H324" s="190"/>
      <c r="I324" s="190"/>
      <c r="J324" s="190"/>
    </row>
    <row r="325" spans="1:10" s="20" customFormat="1" x14ac:dyDescent="0.25">
      <c r="A325" s="29"/>
      <c r="B325" s="86"/>
      <c r="C325" s="29"/>
      <c r="D325" s="186"/>
      <c r="E325" s="186"/>
      <c r="F325" s="186"/>
      <c r="G325" s="185"/>
      <c r="H325" s="190"/>
      <c r="I325" s="190"/>
      <c r="J325" s="190"/>
    </row>
    <row r="326" spans="1:10" s="20" customFormat="1" x14ac:dyDescent="0.25">
      <c r="A326" s="29"/>
      <c r="B326" s="86"/>
      <c r="C326" s="29"/>
      <c r="D326" s="186"/>
      <c r="E326" s="186"/>
      <c r="F326" s="186"/>
      <c r="G326" s="185"/>
      <c r="H326" s="190"/>
      <c r="I326" s="190"/>
      <c r="J326" s="190"/>
    </row>
    <row r="327" spans="1:10" s="20" customFormat="1" x14ac:dyDescent="0.25">
      <c r="A327" s="29"/>
      <c r="B327" s="86"/>
      <c r="C327" s="29"/>
      <c r="D327" s="186"/>
      <c r="E327" s="186"/>
      <c r="F327" s="186"/>
      <c r="G327" s="185"/>
      <c r="H327" s="190"/>
      <c r="I327" s="190"/>
      <c r="J327" s="190"/>
    </row>
    <row r="328" spans="1:10" s="20" customFormat="1" x14ac:dyDescent="0.25">
      <c r="A328" s="29"/>
      <c r="B328" s="86"/>
      <c r="C328" s="29"/>
      <c r="D328" s="186"/>
      <c r="E328" s="186"/>
      <c r="F328" s="186"/>
      <c r="G328" s="185"/>
      <c r="H328" s="190"/>
      <c r="I328" s="190"/>
      <c r="J328" s="190"/>
    </row>
    <row r="329" spans="1:10" s="20" customFormat="1" x14ac:dyDescent="0.25">
      <c r="A329" s="29"/>
      <c r="B329" s="86"/>
      <c r="C329" s="29"/>
      <c r="D329" s="186"/>
      <c r="E329" s="186"/>
      <c r="F329" s="186"/>
      <c r="G329" s="185"/>
      <c r="H329" s="190"/>
      <c r="I329" s="190"/>
      <c r="J329" s="190"/>
    </row>
    <row r="330" spans="1:10" s="20" customFormat="1" x14ac:dyDescent="0.25">
      <c r="A330" s="29"/>
      <c r="B330" s="86"/>
      <c r="C330" s="29"/>
      <c r="D330" s="186"/>
      <c r="E330" s="186"/>
      <c r="F330" s="186"/>
      <c r="G330" s="185"/>
      <c r="H330" s="190"/>
      <c r="I330" s="190"/>
      <c r="J330" s="190"/>
    </row>
    <row r="331" spans="1:10" s="20" customFormat="1" x14ac:dyDescent="0.25">
      <c r="A331" s="29"/>
      <c r="B331" s="86"/>
      <c r="C331" s="29"/>
      <c r="D331" s="186"/>
      <c r="E331" s="186"/>
      <c r="F331" s="186"/>
      <c r="G331" s="185"/>
      <c r="H331" s="190"/>
      <c r="I331" s="190"/>
      <c r="J331" s="190"/>
    </row>
    <row r="332" spans="1:10" s="20" customFormat="1" x14ac:dyDescent="0.25">
      <c r="A332" s="29"/>
      <c r="B332" s="86"/>
      <c r="C332" s="29"/>
      <c r="D332" s="186"/>
      <c r="E332" s="186"/>
      <c r="F332" s="186"/>
      <c r="G332" s="185"/>
      <c r="H332" s="190"/>
      <c r="I332" s="190"/>
      <c r="J332" s="190"/>
    </row>
    <row r="333" spans="1:10" s="20" customFormat="1" x14ac:dyDescent="0.25">
      <c r="A333" s="29"/>
      <c r="B333" s="86"/>
      <c r="C333" s="29"/>
      <c r="D333" s="186"/>
      <c r="E333" s="186"/>
      <c r="F333" s="186"/>
      <c r="G333" s="185"/>
      <c r="H333" s="190"/>
      <c r="I333" s="190"/>
      <c r="J333" s="190"/>
    </row>
    <row r="334" spans="1:10" s="20" customFormat="1" x14ac:dyDescent="0.25">
      <c r="A334" s="29"/>
      <c r="B334" s="86"/>
      <c r="C334" s="29"/>
      <c r="D334" s="186"/>
      <c r="E334" s="186"/>
      <c r="F334" s="186"/>
      <c r="G334" s="185"/>
      <c r="H334" s="190"/>
      <c r="I334" s="190"/>
      <c r="J334" s="190"/>
    </row>
    <row r="335" spans="1:10" s="20" customFormat="1" x14ac:dyDescent="0.25">
      <c r="A335" s="29"/>
      <c r="B335" s="86"/>
      <c r="C335" s="29"/>
      <c r="D335" s="186"/>
      <c r="E335" s="186"/>
      <c r="F335" s="186"/>
      <c r="G335" s="185"/>
      <c r="H335" s="190"/>
      <c r="I335" s="190"/>
      <c r="J335" s="190"/>
    </row>
    <row r="336" spans="1:10" s="20" customFormat="1" x14ac:dyDescent="0.25">
      <c r="A336" s="29"/>
      <c r="B336" s="86"/>
      <c r="C336" s="29"/>
      <c r="D336" s="186"/>
      <c r="E336" s="186"/>
      <c r="F336" s="186"/>
      <c r="G336" s="185"/>
      <c r="H336" s="190"/>
      <c r="I336" s="190"/>
      <c r="J336" s="190"/>
    </row>
    <row r="337" spans="1:10" s="20" customFormat="1" x14ac:dyDescent="0.25">
      <c r="A337" s="29"/>
      <c r="B337" s="86"/>
      <c r="C337" s="29"/>
      <c r="D337" s="186"/>
      <c r="E337" s="186"/>
      <c r="F337" s="186"/>
      <c r="G337" s="185"/>
      <c r="H337" s="190"/>
      <c r="I337" s="190"/>
      <c r="J337" s="190"/>
    </row>
    <row r="338" spans="1:10" s="20" customFormat="1" x14ac:dyDescent="0.25">
      <c r="A338" s="29"/>
      <c r="B338" s="86"/>
      <c r="C338" s="29"/>
      <c r="D338" s="186"/>
      <c r="E338" s="186"/>
      <c r="F338" s="186"/>
      <c r="G338" s="185"/>
      <c r="H338" s="190"/>
      <c r="I338" s="190"/>
      <c r="J338" s="190"/>
    </row>
    <row r="339" spans="1:10" s="20" customFormat="1" x14ac:dyDescent="0.25">
      <c r="A339" s="29"/>
      <c r="B339" s="86"/>
      <c r="C339" s="29"/>
      <c r="D339" s="186"/>
      <c r="E339" s="186"/>
      <c r="F339" s="186"/>
      <c r="G339" s="185"/>
      <c r="H339" s="190"/>
      <c r="I339" s="190"/>
      <c r="J339" s="190"/>
    </row>
    <row r="340" spans="1:10" s="20" customFormat="1" x14ac:dyDescent="0.25">
      <c r="A340" s="29"/>
      <c r="B340" s="86"/>
      <c r="C340" s="29"/>
      <c r="D340" s="186"/>
      <c r="E340" s="186"/>
      <c r="F340" s="186"/>
      <c r="G340" s="185"/>
      <c r="H340" s="190"/>
      <c r="I340" s="190"/>
      <c r="J340" s="190"/>
    </row>
    <row r="341" spans="1:10" s="20" customFormat="1" x14ac:dyDescent="0.25">
      <c r="A341" s="29"/>
      <c r="B341" s="86"/>
      <c r="C341" s="29"/>
      <c r="D341" s="186"/>
      <c r="E341" s="186"/>
      <c r="F341" s="186"/>
      <c r="G341" s="185"/>
      <c r="H341" s="190"/>
      <c r="I341" s="190"/>
      <c r="J341" s="190"/>
    </row>
    <row r="342" spans="1:10" s="20" customFormat="1" x14ac:dyDescent="0.25">
      <c r="A342" s="29"/>
      <c r="B342" s="86"/>
      <c r="C342" s="29"/>
      <c r="D342" s="186"/>
      <c r="E342" s="186"/>
      <c r="F342" s="186"/>
      <c r="G342" s="185"/>
      <c r="H342" s="190"/>
      <c r="I342" s="190"/>
      <c r="J342" s="190"/>
    </row>
    <row r="343" spans="1:10" s="20" customFormat="1" x14ac:dyDescent="0.25">
      <c r="A343" s="29"/>
      <c r="B343" s="86"/>
      <c r="C343" s="29"/>
      <c r="D343" s="186"/>
      <c r="E343" s="186"/>
      <c r="F343" s="186"/>
      <c r="G343" s="185"/>
      <c r="H343" s="190"/>
      <c r="I343" s="190"/>
      <c r="J343" s="190"/>
    </row>
    <row r="344" spans="1:10" s="20" customFormat="1" x14ac:dyDescent="0.25">
      <c r="A344" s="29"/>
      <c r="B344" s="86"/>
      <c r="C344" s="29"/>
      <c r="D344" s="186"/>
      <c r="E344" s="186"/>
      <c r="F344" s="186"/>
      <c r="G344" s="185"/>
      <c r="H344" s="190"/>
      <c r="I344" s="190"/>
      <c r="J344" s="190"/>
    </row>
    <row r="345" spans="1:10" s="20" customFormat="1" x14ac:dyDescent="0.25">
      <c r="A345" s="29"/>
      <c r="B345" s="86"/>
      <c r="C345" s="29"/>
      <c r="D345" s="186"/>
      <c r="E345" s="186"/>
      <c r="F345" s="186"/>
      <c r="G345" s="185"/>
      <c r="H345" s="190"/>
      <c r="I345" s="190"/>
      <c r="J345" s="190"/>
    </row>
    <row r="346" spans="1:10" s="20" customFormat="1" x14ac:dyDescent="0.25">
      <c r="A346" s="29"/>
      <c r="B346" s="86"/>
      <c r="C346" s="29"/>
      <c r="D346" s="186"/>
      <c r="E346" s="186"/>
      <c r="F346" s="186"/>
      <c r="G346" s="185"/>
      <c r="H346" s="190"/>
      <c r="I346" s="190"/>
      <c r="J346" s="190"/>
    </row>
    <row r="347" spans="1:10" s="20" customFormat="1" x14ac:dyDescent="0.25">
      <c r="A347" s="29"/>
      <c r="B347" s="86"/>
      <c r="C347" s="29"/>
      <c r="D347" s="186"/>
      <c r="E347" s="186"/>
      <c r="F347" s="186"/>
      <c r="G347" s="185"/>
      <c r="H347" s="190"/>
      <c r="I347" s="190"/>
      <c r="J347" s="190"/>
    </row>
    <row r="348" spans="1:10" s="20" customFormat="1" x14ac:dyDescent="0.25">
      <c r="A348" s="29"/>
      <c r="B348" s="86"/>
      <c r="C348" s="29"/>
      <c r="D348" s="186"/>
      <c r="E348" s="186"/>
      <c r="F348" s="186"/>
      <c r="G348" s="185"/>
      <c r="H348" s="190"/>
      <c r="I348" s="190"/>
      <c r="J348" s="190"/>
    </row>
    <row r="349" spans="1:10" s="20" customFormat="1" x14ac:dyDescent="0.25">
      <c r="A349" s="29"/>
      <c r="B349" s="86"/>
      <c r="C349" s="29"/>
      <c r="D349" s="186"/>
      <c r="E349" s="186"/>
      <c r="F349" s="186"/>
      <c r="G349" s="185"/>
      <c r="H349" s="190"/>
      <c r="I349" s="190"/>
      <c r="J349" s="190"/>
    </row>
    <row r="350" spans="1:10" s="20" customFormat="1" x14ac:dyDescent="0.25">
      <c r="A350" s="29"/>
      <c r="B350" s="86"/>
      <c r="C350" s="29"/>
      <c r="D350" s="186"/>
      <c r="E350" s="186"/>
      <c r="F350" s="186"/>
      <c r="G350" s="185"/>
      <c r="H350" s="190"/>
      <c r="I350" s="190"/>
      <c r="J350" s="190"/>
    </row>
    <row r="351" spans="1:10" s="20" customFormat="1" x14ac:dyDescent="0.25">
      <c r="A351" s="29"/>
      <c r="B351" s="86"/>
      <c r="C351" s="29"/>
      <c r="D351" s="186"/>
      <c r="E351" s="186"/>
      <c r="F351" s="186"/>
      <c r="G351" s="185"/>
      <c r="H351" s="190"/>
      <c r="I351" s="190"/>
      <c r="J351" s="190"/>
    </row>
    <row r="352" spans="1:10" s="20" customFormat="1" x14ac:dyDescent="0.25">
      <c r="A352" s="29"/>
      <c r="B352" s="86"/>
      <c r="C352" s="29"/>
      <c r="D352" s="186"/>
      <c r="E352" s="186"/>
      <c r="F352" s="186"/>
      <c r="G352" s="185"/>
      <c r="H352" s="190"/>
      <c r="I352" s="190"/>
      <c r="J352" s="190"/>
    </row>
    <row r="353" spans="1:10" s="20" customFormat="1" x14ac:dyDescent="0.25">
      <c r="A353" s="29"/>
      <c r="B353" s="86"/>
      <c r="C353" s="29"/>
      <c r="D353" s="186"/>
      <c r="E353" s="186"/>
      <c r="F353" s="186"/>
      <c r="G353" s="185"/>
      <c r="H353" s="190"/>
      <c r="I353" s="190"/>
      <c r="J353" s="190"/>
    </row>
    <row r="354" spans="1:10" s="20" customFormat="1" x14ac:dyDescent="0.25">
      <c r="A354" s="29"/>
      <c r="B354" s="86"/>
      <c r="C354" s="29"/>
      <c r="D354" s="186"/>
      <c r="E354" s="186"/>
      <c r="F354" s="186"/>
      <c r="G354" s="185"/>
      <c r="H354" s="190"/>
      <c r="I354" s="190"/>
      <c r="J354" s="190"/>
    </row>
    <row r="355" spans="1:10" s="20" customFormat="1" x14ac:dyDescent="0.25">
      <c r="A355" s="29"/>
      <c r="B355" s="86"/>
      <c r="C355" s="29"/>
      <c r="D355" s="186"/>
      <c r="E355" s="186"/>
      <c r="F355" s="186"/>
      <c r="G355" s="185"/>
      <c r="H355" s="190"/>
      <c r="I355" s="190"/>
      <c r="J355" s="190"/>
    </row>
    <row r="356" spans="1:10" s="20" customFormat="1" x14ac:dyDescent="0.25">
      <c r="A356" s="29"/>
      <c r="B356" s="86"/>
      <c r="C356" s="29"/>
      <c r="D356" s="186"/>
      <c r="E356" s="186"/>
      <c r="F356" s="186"/>
      <c r="G356" s="185"/>
      <c r="H356" s="190"/>
      <c r="I356" s="190"/>
      <c r="J356" s="190"/>
    </row>
    <row r="357" spans="1:10" s="20" customFormat="1" x14ac:dyDescent="0.25">
      <c r="A357" s="29"/>
      <c r="B357" s="86"/>
      <c r="C357" s="29"/>
      <c r="D357" s="186"/>
      <c r="E357" s="186"/>
      <c r="F357" s="186"/>
      <c r="G357" s="185"/>
      <c r="H357" s="190"/>
      <c r="I357" s="190"/>
      <c r="J357" s="190"/>
    </row>
    <row r="358" spans="1:10" s="20" customFormat="1" x14ac:dyDescent="0.25">
      <c r="A358" s="29"/>
      <c r="B358" s="86"/>
      <c r="C358" s="29"/>
      <c r="D358" s="186"/>
      <c r="E358" s="186"/>
      <c r="F358" s="186"/>
      <c r="G358" s="185"/>
      <c r="H358" s="190"/>
      <c r="I358" s="190"/>
      <c r="J358" s="190"/>
    </row>
    <row r="359" spans="1:10" s="20" customFormat="1" x14ac:dyDescent="0.25">
      <c r="A359" s="29"/>
      <c r="B359" s="86"/>
      <c r="C359" s="29"/>
      <c r="D359" s="186"/>
      <c r="E359" s="186"/>
      <c r="F359" s="186"/>
      <c r="G359" s="185"/>
      <c r="H359" s="190"/>
      <c r="I359" s="190"/>
      <c r="J359" s="190"/>
    </row>
    <row r="360" spans="1:10" s="20" customFormat="1" x14ac:dyDescent="0.25">
      <c r="A360" s="29"/>
      <c r="B360" s="86"/>
      <c r="C360" s="29"/>
      <c r="D360" s="186"/>
      <c r="E360" s="186"/>
      <c r="F360" s="186"/>
      <c r="G360" s="185"/>
      <c r="H360" s="190"/>
      <c r="I360" s="190"/>
      <c r="J360" s="190"/>
    </row>
    <row r="361" spans="1:10" s="20" customFormat="1" x14ac:dyDescent="0.25">
      <c r="A361" s="29"/>
      <c r="B361" s="86"/>
      <c r="C361" s="29"/>
      <c r="D361" s="186"/>
      <c r="E361" s="186"/>
      <c r="F361" s="186"/>
      <c r="G361" s="185"/>
      <c r="H361" s="190"/>
      <c r="I361" s="190"/>
      <c r="J361" s="190"/>
    </row>
    <row r="362" spans="1:10" s="20" customFormat="1" x14ac:dyDescent="0.25">
      <c r="A362" s="29"/>
      <c r="B362" s="86"/>
      <c r="C362" s="29"/>
      <c r="D362" s="186"/>
      <c r="E362" s="186"/>
      <c r="F362" s="186"/>
      <c r="G362" s="185"/>
      <c r="H362" s="190"/>
      <c r="I362" s="190"/>
      <c r="J362" s="190"/>
    </row>
    <row r="363" spans="1:10" s="20" customFormat="1" x14ac:dyDescent="0.25">
      <c r="A363" s="29"/>
      <c r="B363" s="86"/>
      <c r="C363" s="29"/>
      <c r="D363" s="186"/>
      <c r="E363" s="186"/>
      <c r="F363" s="186"/>
      <c r="G363" s="185"/>
      <c r="H363" s="190"/>
      <c r="I363" s="190"/>
      <c r="J363" s="190"/>
    </row>
    <row r="364" spans="1:10" s="20" customFormat="1" x14ac:dyDescent="0.25">
      <c r="A364" s="29"/>
      <c r="B364" s="86"/>
      <c r="C364" s="29"/>
      <c r="D364" s="186"/>
      <c r="E364" s="186"/>
      <c r="F364" s="186"/>
      <c r="G364" s="185"/>
      <c r="H364" s="190"/>
      <c r="I364" s="190"/>
      <c r="J364" s="190"/>
    </row>
    <row r="365" spans="1:10" s="20" customFormat="1" x14ac:dyDescent="0.25">
      <c r="A365" s="29"/>
      <c r="B365" s="86"/>
      <c r="C365" s="29"/>
      <c r="D365" s="186"/>
      <c r="E365" s="186"/>
      <c r="F365" s="186"/>
      <c r="G365" s="185"/>
      <c r="H365" s="190"/>
      <c r="I365" s="190"/>
      <c r="J365" s="190"/>
    </row>
    <row r="366" spans="1:10" s="20" customFormat="1" x14ac:dyDescent="0.25">
      <c r="A366" s="29"/>
      <c r="B366" s="86"/>
      <c r="C366" s="29"/>
      <c r="D366" s="186"/>
      <c r="E366" s="186"/>
      <c r="F366" s="186"/>
      <c r="G366" s="185"/>
      <c r="H366" s="190"/>
      <c r="I366" s="190"/>
      <c r="J366" s="190"/>
    </row>
    <row r="367" spans="1:10" s="20" customFormat="1" x14ac:dyDescent="0.25">
      <c r="A367" s="29"/>
      <c r="B367" s="86"/>
      <c r="C367" s="29"/>
      <c r="D367" s="186"/>
      <c r="E367" s="186"/>
      <c r="F367" s="186"/>
      <c r="G367" s="185"/>
      <c r="H367" s="190"/>
      <c r="I367" s="190"/>
      <c r="J367" s="190"/>
    </row>
    <row r="368" spans="1:10" s="20" customFormat="1" x14ac:dyDescent="0.25">
      <c r="A368" s="29"/>
      <c r="B368" s="86"/>
      <c r="C368" s="29"/>
      <c r="D368" s="186"/>
      <c r="E368" s="186"/>
      <c r="F368" s="186"/>
      <c r="G368" s="185"/>
      <c r="H368" s="190"/>
      <c r="I368" s="190"/>
      <c r="J368" s="190"/>
    </row>
    <row r="369" spans="1:10" s="20" customFormat="1" x14ac:dyDescent="0.25">
      <c r="A369" s="29"/>
      <c r="B369" s="86"/>
      <c r="C369" s="29"/>
      <c r="D369" s="186"/>
      <c r="E369" s="186"/>
      <c r="F369" s="186"/>
      <c r="G369" s="185"/>
      <c r="H369" s="190"/>
      <c r="I369" s="190"/>
      <c r="J369" s="190"/>
    </row>
    <row r="370" spans="1:10" s="20" customFormat="1" x14ac:dyDescent="0.25">
      <c r="A370" s="29"/>
      <c r="B370" s="86"/>
      <c r="C370" s="29"/>
      <c r="D370" s="186"/>
      <c r="E370" s="186"/>
      <c r="F370" s="186"/>
      <c r="G370" s="185"/>
      <c r="H370" s="190"/>
      <c r="I370" s="190"/>
      <c r="J370" s="190"/>
    </row>
    <row r="371" spans="1:10" s="20" customFormat="1" x14ac:dyDescent="0.25">
      <c r="A371" s="29"/>
      <c r="B371" s="86"/>
      <c r="C371" s="29"/>
      <c r="D371" s="186"/>
      <c r="E371" s="186"/>
      <c r="F371" s="186"/>
      <c r="G371" s="185"/>
      <c r="H371" s="190"/>
      <c r="I371" s="190"/>
      <c r="J371" s="190"/>
    </row>
    <row r="372" spans="1:10" s="20" customFormat="1" x14ac:dyDescent="0.25">
      <c r="A372" s="29"/>
      <c r="B372" s="86"/>
      <c r="C372" s="29"/>
      <c r="D372" s="186"/>
      <c r="E372" s="186"/>
      <c r="F372" s="186"/>
      <c r="G372" s="185"/>
      <c r="H372" s="190"/>
      <c r="I372" s="190"/>
      <c r="J372" s="190"/>
    </row>
    <row r="373" spans="1:10" s="20" customFormat="1" x14ac:dyDescent="0.25">
      <c r="A373" s="29"/>
      <c r="B373" s="86"/>
      <c r="C373" s="29"/>
      <c r="D373" s="186"/>
      <c r="E373" s="186"/>
      <c r="F373" s="186"/>
      <c r="G373" s="185"/>
      <c r="H373" s="190"/>
      <c r="I373" s="190"/>
      <c r="J373" s="190"/>
    </row>
    <row r="374" spans="1:10" s="20" customFormat="1" x14ac:dyDescent="0.25">
      <c r="A374" s="29"/>
      <c r="B374" s="86"/>
      <c r="C374" s="29"/>
      <c r="D374" s="186"/>
      <c r="E374" s="186"/>
      <c r="F374" s="186"/>
      <c r="G374" s="185"/>
      <c r="H374" s="190"/>
      <c r="I374" s="190"/>
      <c r="J374" s="190"/>
    </row>
    <row r="375" spans="1:10" s="20" customFormat="1" x14ac:dyDescent="0.25">
      <c r="A375" s="29"/>
      <c r="B375" s="86"/>
      <c r="C375" s="29"/>
      <c r="D375" s="186"/>
      <c r="E375" s="186"/>
      <c r="F375" s="186"/>
      <c r="G375" s="185"/>
      <c r="H375" s="190"/>
      <c r="I375" s="190"/>
      <c r="J375" s="190"/>
    </row>
    <row r="376" spans="1:10" s="20" customFormat="1" x14ac:dyDescent="0.25">
      <c r="A376" s="29"/>
      <c r="B376" s="86"/>
      <c r="C376" s="29"/>
      <c r="D376" s="186"/>
      <c r="E376" s="186"/>
      <c r="F376" s="186"/>
      <c r="G376" s="185"/>
      <c r="H376" s="190"/>
      <c r="I376" s="190"/>
      <c r="J376" s="190"/>
    </row>
    <row r="377" spans="1:10" s="20" customFormat="1" x14ac:dyDescent="0.25">
      <c r="A377" s="29"/>
      <c r="B377" s="86"/>
      <c r="C377" s="29"/>
      <c r="D377" s="186"/>
      <c r="E377" s="186"/>
      <c r="F377" s="186"/>
      <c r="G377" s="185"/>
      <c r="H377" s="190"/>
      <c r="I377" s="190"/>
      <c r="J377" s="190"/>
    </row>
    <row r="378" spans="1:10" s="20" customFormat="1" x14ac:dyDescent="0.25">
      <c r="A378" s="29"/>
      <c r="B378" s="86"/>
      <c r="C378" s="29"/>
      <c r="D378" s="186"/>
      <c r="E378" s="186"/>
      <c r="F378" s="186"/>
      <c r="G378" s="185"/>
      <c r="H378" s="190"/>
      <c r="I378" s="190"/>
      <c r="J378" s="190"/>
    </row>
    <row r="379" spans="1:10" s="20" customFormat="1" x14ac:dyDescent="0.25">
      <c r="A379" s="29"/>
      <c r="B379" s="86"/>
      <c r="C379" s="29"/>
      <c r="D379" s="186"/>
      <c r="E379" s="186"/>
      <c r="F379" s="186"/>
      <c r="G379" s="185"/>
      <c r="H379" s="190"/>
      <c r="I379" s="190"/>
      <c r="J379" s="190"/>
    </row>
    <row r="380" spans="1:10" s="20" customFormat="1" x14ac:dyDescent="0.25">
      <c r="A380" s="29"/>
      <c r="B380" s="86"/>
      <c r="C380" s="29"/>
      <c r="D380" s="186"/>
      <c r="E380" s="186"/>
      <c r="F380" s="186"/>
      <c r="G380" s="185"/>
      <c r="H380" s="190"/>
      <c r="I380" s="190"/>
      <c r="J380" s="190"/>
    </row>
    <row r="381" spans="1:10" s="20" customFormat="1" x14ac:dyDescent="0.25">
      <c r="A381" s="29"/>
      <c r="B381" s="86"/>
      <c r="C381" s="29"/>
      <c r="D381" s="186"/>
      <c r="E381" s="186"/>
      <c r="F381" s="186"/>
      <c r="G381" s="185"/>
      <c r="H381" s="190"/>
      <c r="I381" s="190"/>
      <c r="J381" s="190"/>
    </row>
    <row r="382" spans="1:10" s="20" customFormat="1" x14ac:dyDescent="0.25">
      <c r="A382" s="29"/>
      <c r="B382" s="86"/>
      <c r="C382" s="29"/>
      <c r="D382" s="186"/>
      <c r="E382" s="186"/>
      <c r="F382" s="186"/>
      <c r="G382" s="185"/>
      <c r="H382" s="190"/>
      <c r="I382" s="190"/>
      <c r="J382" s="190"/>
    </row>
    <row r="383" spans="1:10" s="20" customFormat="1" x14ac:dyDescent="0.25">
      <c r="A383" s="29"/>
      <c r="B383" s="86"/>
      <c r="C383" s="29"/>
      <c r="D383" s="186"/>
      <c r="E383" s="186"/>
      <c r="F383" s="186"/>
      <c r="G383" s="185"/>
      <c r="H383" s="190"/>
      <c r="I383" s="190"/>
      <c r="J383" s="190"/>
    </row>
    <row r="384" spans="1:10" s="20" customFormat="1" x14ac:dyDescent="0.25">
      <c r="A384" s="29"/>
      <c r="B384" s="86"/>
      <c r="C384" s="29"/>
      <c r="D384" s="186"/>
      <c r="E384" s="186"/>
      <c r="F384" s="186"/>
      <c r="G384" s="185"/>
      <c r="H384" s="190"/>
      <c r="I384" s="190"/>
      <c r="J384" s="190"/>
    </row>
    <row r="385" spans="1:10" s="20" customFormat="1" x14ac:dyDescent="0.25">
      <c r="A385" s="29"/>
      <c r="B385" s="86"/>
      <c r="C385" s="29"/>
      <c r="D385" s="186"/>
      <c r="E385" s="186"/>
      <c r="F385" s="186"/>
      <c r="G385" s="185"/>
      <c r="H385" s="190"/>
      <c r="I385" s="190"/>
      <c r="J385" s="190"/>
    </row>
    <row r="386" spans="1:10" s="20" customFormat="1" x14ac:dyDescent="0.25">
      <c r="A386" s="29"/>
      <c r="B386" s="86"/>
      <c r="C386" s="29"/>
      <c r="D386" s="186"/>
      <c r="E386" s="186"/>
      <c r="F386" s="186"/>
      <c r="G386" s="185"/>
      <c r="H386" s="190"/>
      <c r="I386" s="190"/>
      <c r="J386" s="190"/>
    </row>
    <row r="387" spans="1:10" s="20" customFormat="1" x14ac:dyDescent="0.25">
      <c r="A387" s="29"/>
      <c r="B387" s="86"/>
      <c r="C387" s="29"/>
      <c r="D387" s="186"/>
      <c r="E387" s="186"/>
      <c r="F387" s="186"/>
      <c r="G387" s="185"/>
      <c r="H387" s="190"/>
      <c r="I387" s="190"/>
      <c r="J387" s="190"/>
    </row>
    <row r="388" spans="1:10" s="20" customFormat="1" x14ac:dyDescent="0.25">
      <c r="A388" s="29"/>
      <c r="B388" s="86"/>
      <c r="C388" s="29"/>
      <c r="D388" s="186"/>
      <c r="E388" s="186"/>
      <c r="F388" s="186"/>
      <c r="G388" s="185"/>
      <c r="H388" s="190"/>
      <c r="I388" s="190"/>
      <c r="J388" s="190"/>
    </row>
    <row r="389" spans="1:10" s="20" customFormat="1" x14ac:dyDescent="0.25">
      <c r="A389" s="29"/>
      <c r="B389" s="86"/>
      <c r="C389" s="29"/>
      <c r="D389" s="186"/>
      <c r="E389" s="186"/>
      <c r="F389" s="186"/>
      <c r="G389" s="185"/>
      <c r="H389" s="190"/>
      <c r="I389" s="190"/>
      <c r="J389" s="190"/>
    </row>
    <row r="390" spans="1:10" s="20" customFormat="1" x14ac:dyDescent="0.25">
      <c r="A390" s="29"/>
      <c r="B390" s="86"/>
      <c r="C390" s="29"/>
      <c r="D390" s="186"/>
      <c r="E390" s="186"/>
      <c r="F390" s="186"/>
      <c r="G390" s="185"/>
      <c r="H390" s="190"/>
      <c r="I390" s="190"/>
      <c r="J390" s="190"/>
    </row>
    <row r="391" spans="1:10" s="20" customFormat="1" x14ac:dyDescent="0.25">
      <c r="A391" s="29"/>
      <c r="B391" s="86"/>
      <c r="C391" s="29"/>
      <c r="D391" s="186"/>
      <c r="E391" s="186"/>
      <c r="F391" s="186"/>
      <c r="G391" s="185"/>
      <c r="H391" s="190"/>
      <c r="I391" s="190"/>
      <c r="J391" s="190"/>
    </row>
    <row r="392" spans="1:10" s="20" customFormat="1" x14ac:dyDescent="0.25">
      <c r="A392" s="29"/>
      <c r="B392" s="86"/>
      <c r="C392" s="29"/>
      <c r="D392" s="186"/>
      <c r="E392" s="186"/>
      <c r="F392" s="186"/>
      <c r="G392" s="185"/>
      <c r="H392" s="190"/>
      <c r="I392" s="190"/>
      <c r="J392" s="190"/>
    </row>
    <row r="393" spans="1:10" s="20" customFormat="1" x14ac:dyDescent="0.25">
      <c r="A393" s="29"/>
      <c r="B393" s="86"/>
      <c r="C393" s="29"/>
      <c r="D393" s="186"/>
      <c r="E393" s="186"/>
      <c r="F393" s="186"/>
      <c r="G393" s="185"/>
      <c r="H393" s="190"/>
      <c r="I393" s="190"/>
      <c r="J393" s="190"/>
    </row>
    <row r="394" spans="1:10" s="20" customFormat="1" x14ac:dyDescent="0.25">
      <c r="A394" s="29"/>
      <c r="B394" s="86"/>
      <c r="C394" s="29"/>
      <c r="D394" s="186"/>
      <c r="E394" s="186"/>
      <c r="F394" s="186"/>
      <c r="G394" s="185"/>
      <c r="H394" s="190"/>
      <c r="I394" s="190"/>
      <c r="J394" s="190"/>
    </row>
    <row r="395" spans="1:10" s="20" customFormat="1" x14ac:dyDescent="0.25">
      <c r="A395" s="29"/>
      <c r="B395" s="86"/>
      <c r="C395" s="29"/>
      <c r="D395" s="186"/>
      <c r="E395" s="186"/>
      <c r="F395" s="186"/>
      <c r="G395" s="185"/>
      <c r="H395" s="190"/>
      <c r="I395" s="190"/>
      <c r="J395" s="190"/>
    </row>
    <row r="396" spans="1:10" s="20" customFormat="1" x14ac:dyDescent="0.25">
      <c r="A396" s="29"/>
      <c r="B396" s="86"/>
      <c r="C396" s="29"/>
      <c r="D396" s="186"/>
      <c r="E396" s="186"/>
      <c r="F396" s="186"/>
      <c r="G396" s="185"/>
      <c r="H396" s="190"/>
      <c r="I396" s="190"/>
      <c r="J396" s="190"/>
    </row>
    <row r="397" spans="1:10" s="20" customFormat="1" x14ac:dyDescent="0.25">
      <c r="A397" s="29"/>
      <c r="B397" s="86"/>
      <c r="C397" s="29"/>
      <c r="D397" s="186"/>
      <c r="E397" s="186"/>
      <c r="F397" s="186"/>
      <c r="G397" s="185"/>
      <c r="H397" s="190"/>
      <c r="I397" s="190"/>
      <c r="J397" s="190"/>
    </row>
    <row r="398" spans="1:10" s="20" customFormat="1" x14ac:dyDescent="0.25">
      <c r="A398" s="29"/>
      <c r="B398" s="86"/>
      <c r="C398" s="29"/>
      <c r="D398" s="186"/>
      <c r="E398" s="186"/>
      <c r="F398" s="186"/>
      <c r="G398" s="185"/>
      <c r="H398" s="190"/>
      <c r="I398" s="190"/>
      <c r="J398" s="190"/>
    </row>
    <row r="399" spans="1:10" s="20" customFormat="1" x14ac:dyDescent="0.25">
      <c r="A399" s="29"/>
      <c r="B399" s="86"/>
      <c r="C399" s="29"/>
      <c r="D399" s="186"/>
      <c r="E399" s="186"/>
      <c r="F399" s="186"/>
      <c r="G399" s="185"/>
      <c r="H399" s="190"/>
      <c r="I399" s="190"/>
      <c r="J399" s="190"/>
    </row>
    <row r="400" spans="1:10" s="20" customFormat="1" x14ac:dyDescent="0.25">
      <c r="A400" s="29"/>
      <c r="B400" s="86"/>
      <c r="C400" s="29"/>
      <c r="D400" s="186"/>
      <c r="E400" s="186"/>
      <c r="F400" s="186"/>
      <c r="G400" s="185"/>
      <c r="H400" s="190"/>
      <c r="I400" s="190"/>
      <c r="J400" s="190"/>
    </row>
    <row r="401" spans="1:10" s="20" customFormat="1" x14ac:dyDescent="0.25">
      <c r="A401" s="29"/>
      <c r="B401" s="86"/>
      <c r="C401" s="29"/>
      <c r="D401" s="186"/>
      <c r="E401" s="186"/>
      <c r="F401" s="186"/>
      <c r="G401" s="185"/>
      <c r="H401" s="190"/>
      <c r="I401" s="190"/>
      <c r="J401" s="190"/>
    </row>
    <row r="402" spans="1:10" s="20" customFormat="1" x14ac:dyDescent="0.25">
      <c r="A402" s="29"/>
      <c r="B402" s="86"/>
      <c r="C402" s="29"/>
      <c r="D402" s="186"/>
      <c r="E402" s="186"/>
      <c r="F402" s="186"/>
      <c r="G402" s="185"/>
      <c r="H402" s="190"/>
      <c r="I402" s="190"/>
      <c r="J402" s="190"/>
    </row>
    <row r="403" spans="1:10" s="20" customFormat="1" x14ac:dyDescent="0.25">
      <c r="A403" s="29"/>
      <c r="B403" s="86"/>
      <c r="C403" s="29"/>
      <c r="D403" s="186"/>
      <c r="E403" s="186"/>
      <c r="F403" s="186"/>
      <c r="G403" s="185"/>
      <c r="H403" s="190"/>
      <c r="I403" s="190"/>
      <c r="J403" s="190"/>
    </row>
    <row r="404" spans="1:10" s="20" customFormat="1" x14ac:dyDescent="0.25">
      <c r="A404" s="29"/>
      <c r="B404" s="86"/>
      <c r="C404" s="29"/>
      <c r="D404" s="186"/>
      <c r="E404" s="186"/>
      <c r="F404" s="186"/>
      <c r="G404" s="185"/>
      <c r="H404" s="190"/>
      <c r="I404" s="190"/>
      <c r="J404" s="190"/>
    </row>
    <row r="405" spans="1:10" s="20" customFormat="1" x14ac:dyDescent="0.25">
      <c r="A405" s="29"/>
      <c r="B405" s="86"/>
      <c r="C405" s="29"/>
      <c r="D405" s="186"/>
      <c r="E405" s="186"/>
      <c r="F405" s="186"/>
      <c r="G405" s="185"/>
      <c r="H405" s="190"/>
      <c r="I405" s="190"/>
      <c r="J405" s="190"/>
    </row>
    <row r="406" spans="1:10" s="20" customFormat="1" x14ac:dyDescent="0.25">
      <c r="A406" s="29"/>
      <c r="B406" s="86"/>
      <c r="C406" s="29"/>
      <c r="D406" s="186"/>
      <c r="E406" s="186"/>
      <c r="F406" s="186"/>
      <c r="G406" s="185"/>
      <c r="H406" s="190"/>
      <c r="I406" s="190"/>
      <c r="J406" s="190"/>
    </row>
    <row r="407" spans="1:10" s="20" customFormat="1" x14ac:dyDescent="0.25">
      <c r="A407" s="29"/>
      <c r="B407" s="86"/>
      <c r="C407" s="29"/>
      <c r="D407" s="186"/>
      <c r="E407" s="186"/>
      <c r="F407" s="186"/>
      <c r="G407" s="185"/>
      <c r="H407" s="190"/>
      <c r="I407" s="190"/>
      <c r="J407" s="190"/>
    </row>
    <row r="408" spans="1:10" s="20" customFormat="1" x14ac:dyDescent="0.25">
      <c r="A408" s="29"/>
      <c r="B408" s="86"/>
      <c r="C408" s="29"/>
      <c r="D408" s="186"/>
      <c r="E408" s="186"/>
      <c r="F408" s="186"/>
      <c r="G408" s="185"/>
      <c r="H408" s="190"/>
      <c r="I408" s="190"/>
      <c r="J408" s="190"/>
    </row>
    <row r="409" spans="1:10" s="20" customFormat="1" x14ac:dyDescent="0.25">
      <c r="A409" s="29"/>
      <c r="B409" s="86"/>
      <c r="C409" s="29"/>
      <c r="D409" s="186"/>
      <c r="E409" s="186"/>
      <c r="F409" s="186"/>
      <c r="G409" s="185"/>
      <c r="H409" s="190"/>
      <c r="I409" s="190"/>
      <c r="J409" s="190"/>
    </row>
    <row r="410" spans="1:10" s="20" customFormat="1" x14ac:dyDescent="0.25">
      <c r="A410" s="29"/>
      <c r="B410" s="86"/>
      <c r="C410" s="29"/>
      <c r="D410" s="186"/>
      <c r="E410" s="186"/>
      <c r="F410" s="186"/>
      <c r="G410" s="185"/>
      <c r="H410" s="190"/>
      <c r="I410" s="190"/>
      <c r="J410" s="190"/>
    </row>
    <row r="411" spans="1:10" s="20" customFormat="1" x14ac:dyDescent="0.25">
      <c r="A411" s="29"/>
      <c r="B411" s="86"/>
      <c r="C411" s="29"/>
      <c r="D411" s="186"/>
      <c r="E411" s="186"/>
      <c r="F411" s="186"/>
      <c r="G411" s="185"/>
      <c r="H411" s="190"/>
      <c r="I411" s="190"/>
      <c r="J411" s="190"/>
    </row>
    <row r="412" spans="1:10" s="20" customFormat="1" x14ac:dyDescent="0.25">
      <c r="A412" s="29"/>
      <c r="B412" s="86"/>
      <c r="C412" s="29"/>
      <c r="D412" s="186"/>
      <c r="E412" s="186"/>
      <c r="F412" s="186"/>
      <c r="G412" s="185"/>
      <c r="H412" s="190"/>
      <c r="I412" s="190"/>
      <c r="J412" s="190"/>
    </row>
    <row r="413" spans="1:10" s="20" customFormat="1" x14ac:dyDescent="0.25">
      <c r="A413" s="29"/>
      <c r="B413" s="86"/>
      <c r="C413" s="29"/>
      <c r="D413" s="186"/>
      <c r="E413" s="186"/>
      <c r="F413" s="186"/>
      <c r="G413" s="185"/>
      <c r="H413" s="190"/>
      <c r="I413" s="190"/>
      <c r="J413" s="190"/>
    </row>
    <row r="414" spans="1:10" s="20" customFormat="1" x14ac:dyDescent="0.25">
      <c r="A414" s="29"/>
      <c r="B414" s="86"/>
      <c r="C414" s="29"/>
      <c r="D414" s="186"/>
      <c r="E414" s="186"/>
      <c r="F414" s="186"/>
      <c r="G414" s="185"/>
      <c r="H414" s="190"/>
      <c r="I414" s="190"/>
      <c r="J414" s="190"/>
    </row>
    <row r="415" spans="1:10" s="20" customFormat="1" x14ac:dyDescent="0.25">
      <c r="A415" s="29"/>
      <c r="B415" s="86"/>
      <c r="C415" s="29"/>
      <c r="D415" s="186"/>
      <c r="E415" s="186"/>
      <c r="F415" s="186"/>
      <c r="G415" s="185"/>
      <c r="H415" s="190"/>
      <c r="I415" s="190"/>
      <c r="J415" s="190"/>
    </row>
    <row r="416" spans="1:10" s="20" customFormat="1" x14ac:dyDescent="0.25">
      <c r="A416" s="29"/>
      <c r="B416" s="86"/>
      <c r="C416" s="29"/>
      <c r="D416" s="186"/>
      <c r="E416" s="186"/>
      <c r="F416" s="186"/>
      <c r="G416" s="185"/>
      <c r="H416" s="190"/>
      <c r="I416" s="190"/>
      <c r="J416" s="190"/>
    </row>
    <row r="417" spans="1:10" s="20" customFormat="1" x14ac:dyDescent="0.25">
      <c r="A417" s="29"/>
      <c r="B417" s="86"/>
      <c r="C417" s="29"/>
      <c r="D417" s="186"/>
      <c r="E417" s="186"/>
      <c r="F417" s="186"/>
      <c r="G417" s="185"/>
      <c r="H417" s="190"/>
      <c r="I417" s="190"/>
      <c r="J417" s="190"/>
    </row>
    <row r="418" spans="1:10" s="20" customFormat="1" x14ac:dyDescent="0.25">
      <c r="A418" s="29"/>
      <c r="B418" s="86"/>
      <c r="C418" s="29"/>
      <c r="D418" s="186"/>
      <c r="E418" s="186"/>
      <c r="F418" s="186"/>
      <c r="G418" s="185"/>
      <c r="H418" s="190"/>
      <c r="I418" s="190"/>
      <c r="J418" s="190"/>
    </row>
    <row r="419" spans="1:10" s="20" customFormat="1" x14ac:dyDescent="0.25">
      <c r="A419" s="29"/>
      <c r="B419" s="86"/>
      <c r="C419" s="29"/>
      <c r="D419" s="186"/>
      <c r="E419" s="186"/>
      <c r="F419" s="186"/>
      <c r="G419" s="185"/>
      <c r="H419" s="190"/>
      <c r="I419" s="190"/>
      <c r="J419" s="190"/>
    </row>
    <row r="420" spans="1:10" s="20" customFormat="1" x14ac:dyDescent="0.25">
      <c r="A420" s="29"/>
      <c r="B420" s="86"/>
      <c r="C420" s="29"/>
      <c r="D420" s="186"/>
      <c r="E420" s="186"/>
      <c r="F420" s="186"/>
      <c r="G420" s="185"/>
      <c r="H420" s="190"/>
      <c r="I420" s="190"/>
      <c r="J420" s="190"/>
    </row>
    <row r="421" spans="1:10" s="20" customFormat="1" x14ac:dyDescent="0.25">
      <c r="A421" s="29"/>
      <c r="B421" s="86"/>
      <c r="C421" s="29"/>
      <c r="D421" s="186"/>
      <c r="E421" s="186"/>
      <c r="F421" s="186"/>
      <c r="G421" s="185"/>
      <c r="H421" s="190"/>
      <c r="I421" s="190"/>
      <c r="J421" s="190"/>
    </row>
    <row r="422" spans="1:10" s="20" customFormat="1" x14ac:dyDescent="0.25">
      <c r="A422" s="29"/>
      <c r="B422" s="86"/>
      <c r="C422" s="29"/>
      <c r="D422" s="186"/>
      <c r="E422" s="186"/>
      <c r="F422" s="186"/>
      <c r="G422" s="185"/>
      <c r="H422" s="190"/>
      <c r="I422" s="190"/>
      <c r="J422" s="190"/>
    </row>
    <row r="423" spans="1:10" s="20" customFormat="1" x14ac:dyDescent="0.25">
      <c r="A423" s="29"/>
      <c r="B423" s="86"/>
      <c r="C423" s="29"/>
      <c r="D423" s="186"/>
      <c r="E423" s="186"/>
      <c r="F423" s="186"/>
      <c r="G423" s="185"/>
      <c r="H423" s="190"/>
      <c r="I423" s="190"/>
      <c r="J423" s="190"/>
    </row>
    <row r="424" spans="1:10" s="20" customFormat="1" x14ac:dyDescent="0.25">
      <c r="A424" s="29"/>
      <c r="B424" s="86"/>
      <c r="C424" s="29"/>
      <c r="D424" s="186"/>
      <c r="E424" s="186"/>
      <c r="F424" s="186"/>
      <c r="G424" s="185"/>
      <c r="H424" s="190"/>
      <c r="I424" s="190"/>
      <c r="J424" s="190"/>
    </row>
    <row r="425" spans="1:10" s="20" customFormat="1" x14ac:dyDescent="0.25">
      <c r="A425" s="29"/>
      <c r="B425" s="86"/>
      <c r="C425" s="29"/>
      <c r="D425" s="186"/>
      <c r="E425" s="186"/>
      <c r="F425" s="186"/>
      <c r="G425" s="185"/>
      <c r="H425" s="190"/>
      <c r="I425" s="190"/>
      <c r="J425" s="190"/>
    </row>
    <row r="426" spans="1:10" s="20" customFormat="1" x14ac:dyDescent="0.25">
      <c r="A426" s="29"/>
      <c r="B426" s="86"/>
      <c r="C426" s="29"/>
      <c r="D426" s="186"/>
      <c r="E426" s="186"/>
      <c r="F426" s="186"/>
      <c r="G426" s="185"/>
      <c r="H426" s="190"/>
      <c r="I426" s="190"/>
      <c r="J426" s="190"/>
    </row>
    <row r="427" spans="1:10" s="20" customFormat="1" x14ac:dyDescent="0.25">
      <c r="A427" s="29"/>
      <c r="B427" s="86"/>
      <c r="C427" s="29"/>
      <c r="D427" s="186"/>
      <c r="E427" s="186"/>
      <c r="F427" s="186"/>
      <c r="G427" s="185"/>
      <c r="H427" s="190"/>
      <c r="I427" s="190"/>
      <c r="J427" s="190"/>
    </row>
    <row r="428" spans="1:10" s="20" customFormat="1" x14ac:dyDescent="0.25">
      <c r="A428" s="29"/>
      <c r="B428" s="86"/>
      <c r="C428" s="29"/>
      <c r="D428" s="186"/>
      <c r="E428" s="186"/>
      <c r="F428" s="186"/>
      <c r="G428" s="185"/>
      <c r="H428" s="190"/>
      <c r="I428" s="190"/>
      <c r="J428" s="190"/>
    </row>
    <row r="429" spans="1:10" s="20" customFormat="1" x14ac:dyDescent="0.25">
      <c r="A429" s="29"/>
      <c r="B429" s="86"/>
      <c r="C429" s="29"/>
      <c r="D429" s="186"/>
      <c r="E429" s="186"/>
      <c r="F429" s="186"/>
      <c r="G429" s="185"/>
      <c r="H429" s="190"/>
      <c r="I429" s="190"/>
      <c r="J429" s="190"/>
    </row>
    <row r="430" spans="1:10" s="20" customFormat="1" x14ac:dyDescent="0.25">
      <c r="A430" s="29"/>
      <c r="B430" s="86"/>
      <c r="C430" s="29"/>
      <c r="D430" s="186"/>
      <c r="E430" s="186"/>
      <c r="F430" s="186"/>
      <c r="G430" s="185"/>
      <c r="H430" s="190"/>
      <c r="I430" s="190"/>
      <c r="J430" s="190"/>
    </row>
    <row r="431" spans="1:10" s="20" customFormat="1" x14ac:dyDescent="0.25">
      <c r="A431" s="29"/>
      <c r="B431" s="86"/>
      <c r="C431" s="29"/>
      <c r="D431" s="186"/>
      <c r="E431" s="186"/>
      <c r="F431" s="186"/>
      <c r="G431" s="185"/>
      <c r="H431" s="190"/>
      <c r="I431" s="190"/>
      <c r="J431" s="190"/>
    </row>
    <row r="432" spans="1:10" s="20" customFormat="1" x14ac:dyDescent="0.25">
      <c r="A432" s="29"/>
      <c r="B432" s="86"/>
      <c r="C432" s="29"/>
      <c r="D432" s="186"/>
      <c r="E432" s="186"/>
      <c r="F432" s="186"/>
      <c r="G432" s="185"/>
      <c r="H432" s="190"/>
      <c r="I432" s="190"/>
      <c r="J432" s="190"/>
    </row>
    <row r="433" spans="1:10" s="20" customFormat="1" x14ac:dyDescent="0.25">
      <c r="A433" s="29"/>
      <c r="B433" s="86"/>
      <c r="C433" s="29"/>
      <c r="D433" s="186"/>
      <c r="E433" s="186"/>
      <c r="F433" s="186"/>
      <c r="G433" s="185"/>
      <c r="H433" s="190"/>
      <c r="I433" s="190"/>
      <c r="J433" s="190"/>
    </row>
    <row r="434" spans="1:10" s="20" customFormat="1" x14ac:dyDescent="0.25">
      <c r="A434" s="29"/>
      <c r="B434" s="86"/>
      <c r="C434" s="29"/>
      <c r="D434" s="186"/>
      <c r="E434" s="186"/>
      <c r="F434" s="186"/>
      <c r="G434" s="185"/>
      <c r="H434" s="190"/>
      <c r="I434" s="190"/>
      <c r="J434" s="190"/>
    </row>
    <row r="435" spans="1:10" s="20" customFormat="1" x14ac:dyDescent="0.25">
      <c r="A435" s="29"/>
      <c r="B435" s="86"/>
      <c r="C435" s="29"/>
      <c r="D435" s="186"/>
      <c r="E435" s="186"/>
      <c r="F435" s="186"/>
      <c r="G435" s="185"/>
      <c r="H435" s="190"/>
      <c r="I435" s="190"/>
      <c r="J435" s="190"/>
    </row>
    <row r="436" spans="1:10" s="20" customFormat="1" x14ac:dyDescent="0.25">
      <c r="A436" s="29"/>
      <c r="B436" s="86"/>
      <c r="C436" s="29"/>
      <c r="D436" s="186"/>
      <c r="E436" s="186"/>
      <c r="F436" s="186"/>
      <c r="G436" s="185"/>
      <c r="H436" s="190"/>
      <c r="I436" s="190"/>
      <c r="J436" s="190"/>
    </row>
    <row r="437" spans="1:10" s="20" customFormat="1" x14ac:dyDescent="0.25">
      <c r="A437" s="29"/>
      <c r="B437" s="86"/>
      <c r="C437" s="29"/>
      <c r="D437" s="186"/>
      <c r="E437" s="186"/>
      <c r="F437" s="186"/>
      <c r="G437" s="185"/>
      <c r="H437" s="190"/>
      <c r="I437" s="190"/>
      <c r="J437" s="190"/>
    </row>
    <row r="438" spans="1:10" s="20" customFormat="1" x14ac:dyDescent="0.25">
      <c r="A438" s="29"/>
      <c r="B438" s="86"/>
      <c r="C438" s="29"/>
      <c r="D438" s="186"/>
      <c r="E438" s="186"/>
      <c r="F438" s="186"/>
      <c r="G438" s="185"/>
      <c r="H438" s="190"/>
      <c r="I438" s="190"/>
      <c r="J438" s="190"/>
    </row>
    <row r="439" spans="1:10" s="20" customFormat="1" x14ac:dyDescent="0.25">
      <c r="A439" s="29"/>
      <c r="B439" s="86"/>
      <c r="C439" s="29"/>
      <c r="D439" s="186"/>
      <c r="E439" s="186"/>
      <c r="F439" s="186"/>
      <c r="G439" s="185"/>
      <c r="H439" s="190"/>
      <c r="I439" s="190"/>
      <c r="J439" s="190"/>
    </row>
    <row r="440" spans="1:10" s="20" customFormat="1" x14ac:dyDescent="0.25">
      <c r="A440" s="29"/>
      <c r="B440" s="86"/>
      <c r="C440" s="29"/>
      <c r="D440" s="186"/>
      <c r="E440" s="186"/>
      <c r="F440" s="186"/>
      <c r="G440" s="185"/>
      <c r="H440" s="190"/>
      <c r="I440" s="190"/>
      <c r="J440" s="190"/>
    </row>
    <row r="441" spans="1:10" s="20" customFormat="1" x14ac:dyDescent="0.25">
      <c r="A441" s="29"/>
      <c r="B441" s="86"/>
      <c r="C441" s="29"/>
      <c r="D441" s="186"/>
      <c r="E441" s="186"/>
      <c r="F441" s="186"/>
      <c r="G441" s="185"/>
      <c r="H441" s="190"/>
      <c r="I441" s="190"/>
      <c r="J441" s="190"/>
    </row>
    <row r="442" spans="1:10" s="20" customFormat="1" x14ac:dyDescent="0.25">
      <c r="A442" s="29"/>
      <c r="B442" s="86"/>
      <c r="C442" s="29"/>
      <c r="D442" s="186"/>
      <c r="E442" s="186"/>
      <c r="F442" s="186"/>
      <c r="G442" s="185"/>
      <c r="H442" s="190"/>
      <c r="I442" s="190"/>
      <c r="J442" s="190"/>
    </row>
    <row r="443" spans="1:10" s="20" customFormat="1" x14ac:dyDescent="0.25">
      <c r="A443" s="29"/>
      <c r="B443" s="86"/>
      <c r="C443" s="29"/>
      <c r="D443" s="186"/>
      <c r="E443" s="186"/>
      <c r="F443" s="186"/>
      <c r="G443" s="185"/>
      <c r="H443" s="190"/>
      <c r="I443" s="190"/>
      <c r="J443" s="190"/>
    </row>
    <row r="444" spans="1:10" s="20" customFormat="1" x14ac:dyDescent="0.25">
      <c r="A444" s="29"/>
      <c r="B444" s="86"/>
      <c r="C444" s="29"/>
      <c r="D444" s="186"/>
      <c r="E444" s="186"/>
      <c r="F444" s="186"/>
      <c r="G444" s="185"/>
      <c r="H444" s="190"/>
      <c r="I444" s="190"/>
      <c r="J444" s="190"/>
    </row>
    <row r="445" spans="1:10" s="20" customFormat="1" x14ac:dyDescent="0.25">
      <c r="A445" s="29"/>
      <c r="B445" s="86"/>
      <c r="C445" s="29"/>
      <c r="D445" s="186"/>
      <c r="E445" s="186"/>
      <c r="F445" s="186"/>
      <c r="G445" s="185"/>
      <c r="H445" s="190"/>
      <c r="I445" s="190"/>
      <c r="J445" s="190"/>
    </row>
    <row r="446" spans="1:10" s="20" customFormat="1" x14ac:dyDescent="0.25">
      <c r="A446" s="29"/>
      <c r="B446" s="86"/>
      <c r="C446" s="29"/>
      <c r="D446" s="186"/>
      <c r="E446" s="186"/>
      <c r="F446" s="186"/>
      <c r="G446" s="185"/>
      <c r="H446" s="190"/>
      <c r="I446" s="190"/>
      <c r="J446" s="190"/>
    </row>
    <row r="447" spans="1:10" s="20" customFormat="1" x14ac:dyDescent="0.25">
      <c r="A447" s="29"/>
      <c r="B447" s="86"/>
      <c r="C447" s="29"/>
      <c r="D447" s="186"/>
      <c r="E447" s="186"/>
      <c r="F447" s="186"/>
      <c r="G447" s="185"/>
      <c r="H447" s="190"/>
      <c r="I447" s="190"/>
      <c r="J447" s="190"/>
    </row>
    <row r="448" spans="1:10" s="20" customFormat="1" x14ac:dyDescent="0.25">
      <c r="A448" s="29"/>
      <c r="B448" s="86"/>
      <c r="C448" s="29"/>
      <c r="D448" s="186"/>
      <c r="E448" s="186"/>
      <c r="F448" s="186"/>
      <c r="G448" s="185"/>
      <c r="H448" s="190"/>
      <c r="I448" s="190"/>
      <c r="J448" s="190"/>
    </row>
    <row r="449" spans="1:10" s="20" customFormat="1" x14ac:dyDescent="0.25">
      <c r="A449" s="29"/>
      <c r="B449" s="86"/>
      <c r="C449" s="29"/>
      <c r="D449" s="186"/>
      <c r="E449" s="186"/>
      <c r="F449" s="186"/>
      <c r="G449" s="185"/>
      <c r="H449" s="190"/>
      <c r="I449" s="190"/>
      <c r="J449" s="190"/>
    </row>
    <row r="450" spans="1:10" s="20" customFormat="1" x14ac:dyDescent="0.25">
      <c r="A450" s="29"/>
      <c r="B450" s="86"/>
      <c r="C450" s="29"/>
      <c r="D450" s="186"/>
      <c r="E450" s="186"/>
      <c r="F450" s="186"/>
      <c r="G450" s="185"/>
      <c r="H450" s="190"/>
      <c r="I450" s="190"/>
      <c r="J450" s="190"/>
    </row>
    <row r="451" spans="1:10" s="20" customFormat="1" x14ac:dyDescent="0.25">
      <c r="A451" s="29"/>
      <c r="B451" s="86"/>
      <c r="C451" s="29"/>
      <c r="D451" s="186"/>
      <c r="E451" s="186"/>
      <c r="F451" s="186"/>
      <c r="G451" s="185"/>
      <c r="H451" s="190"/>
      <c r="I451" s="190"/>
      <c r="J451" s="190"/>
    </row>
    <row r="452" spans="1:10" s="20" customFormat="1" x14ac:dyDescent="0.25">
      <c r="A452" s="29"/>
      <c r="B452" s="86"/>
      <c r="C452" s="29"/>
      <c r="D452" s="186"/>
      <c r="E452" s="186"/>
      <c r="F452" s="186"/>
      <c r="G452" s="185"/>
      <c r="H452" s="190"/>
      <c r="I452" s="190"/>
      <c r="J452" s="190"/>
    </row>
    <row r="453" spans="1:10" s="20" customFormat="1" x14ac:dyDescent="0.25">
      <c r="A453" s="29"/>
      <c r="B453" s="86"/>
      <c r="C453" s="29"/>
      <c r="D453" s="186"/>
      <c r="E453" s="186"/>
      <c r="F453" s="186"/>
      <c r="G453" s="185"/>
      <c r="H453" s="190"/>
      <c r="I453" s="190"/>
      <c r="J453" s="190"/>
    </row>
    <row r="454" spans="1:10" s="20" customFormat="1" x14ac:dyDescent="0.25">
      <c r="A454" s="29"/>
      <c r="B454" s="86"/>
      <c r="C454" s="29"/>
      <c r="D454" s="186"/>
      <c r="E454" s="186"/>
      <c r="F454" s="186"/>
      <c r="G454" s="185"/>
      <c r="H454" s="190"/>
      <c r="I454" s="190"/>
      <c r="J454" s="190"/>
    </row>
    <row r="455" spans="1:10" s="20" customFormat="1" x14ac:dyDescent="0.25">
      <c r="A455" s="29"/>
      <c r="B455" s="86"/>
      <c r="C455" s="29"/>
      <c r="D455" s="186"/>
      <c r="E455" s="186"/>
      <c r="F455" s="186"/>
      <c r="G455" s="185"/>
      <c r="H455" s="190"/>
      <c r="I455" s="190"/>
      <c r="J455" s="190"/>
    </row>
    <row r="456" spans="1:10" s="20" customFormat="1" x14ac:dyDescent="0.25">
      <c r="A456" s="29"/>
      <c r="B456" s="86"/>
      <c r="C456" s="29"/>
      <c r="D456" s="186"/>
      <c r="E456" s="186"/>
      <c r="F456" s="186"/>
      <c r="G456" s="185"/>
      <c r="H456" s="190"/>
      <c r="I456" s="190"/>
      <c r="J456" s="190"/>
    </row>
    <row r="457" spans="1:10" s="20" customFormat="1" x14ac:dyDescent="0.25">
      <c r="A457" s="29"/>
      <c r="B457" s="86"/>
      <c r="C457" s="29"/>
      <c r="D457" s="186"/>
      <c r="E457" s="186"/>
      <c r="F457" s="186"/>
      <c r="G457" s="185"/>
      <c r="H457" s="190"/>
      <c r="I457" s="190"/>
      <c r="J457" s="190"/>
    </row>
    <row r="458" spans="1:10" s="20" customFormat="1" x14ac:dyDescent="0.25">
      <c r="A458" s="29"/>
      <c r="B458" s="86"/>
      <c r="C458" s="29"/>
      <c r="D458" s="186"/>
      <c r="E458" s="186"/>
      <c r="F458" s="186"/>
      <c r="G458" s="185"/>
      <c r="H458" s="190"/>
      <c r="I458" s="190"/>
      <c r="J458" s="190"/>
    </row>
    <row r="459" spans="1:10" s="20" customFormat="1" x14ac:dyDescent="0.25">
      <c r="A459" s="29"/>
      <c r="B459" s="86"/>
      <c r="C459" s="29"/>
      <c r="D459" s="186"/>
      <c r="E459" s="186"/>
      <c r="F459" s="186"/>
      <c r="G459" s="185"/>
      <c r="H459" s="190"/>
      <c r="I459" s="190"/>
      <c r="J459" s="190"/>
    </row>
    <row r="460" spans="1:10" s="20" customFormat="1" x14ac:dyDescent="0.25">
      <c r="A460" s="29"/>
      <c r="B460" s="86"/>
      <c r="C460" s="29"/>
      <c r="D460" s="186"/>
      <c r="E460" s="186"/>
      <c r="F460" s="186"/>
      <c r="G460" s="185"/>
      <c r="H460" s="190"/>
      <c r="I460" s="190"/>
      <c r="J460" s="190"/>
    </row>
    <row r="461" spans="1:10" s="20" customFormat="1" x14ac:dyDescent="0.25">
      <c r="A461" s="29"/>
      <c r="B461" s="86"/>
      <c r="C461" s="29"/>
      <c r="D461" s="186"/>
      <c r="E461" s="186"/>
      <c r="F461" s="186"/>
      <c r="G461" s="185"/>
      <c r="H461" s="190"/>
      <c r="I461" s="190"/>
      <c r="J461" s="190"/>
    </row>
    <row r="462" spans="1:10" s="20" customFormat="1" x14ac:dyDescent="0.25">
      <c r="A462" s="29"/>
      <c r="B462" s="86"/>
      <c r="C462" s="29"/>
      <c r="D462" s="186"/>
      <c r="E462" s="186"/>
      <c r="F462" s="186"/>
      <c r="G462" s="185"/>
      <c r="H462" s="190"/>
      <c r="I462" s="190"/>
      <c r="J462" s="190"/>
    </row>
    <row r="463" spans="1:10" s="20" customFormat="1" x14ac:dyDescent="0.25">
      <c r="A463" s="29"/>
      <c r="B463" s="86"/>
      <c r="C463" s="29"/>
      <c r="D463" s="186"/>
      <c r="E463" s="186"/>
      <c r="F463" s="186"/>
      <c r="G463" s="185"/>
      <c r="H463" s="190"/>
      <c r="I463" s="190"/>
      <c r="J463" s="190"/>
    </row>
    <row r="464" spans="1:10" s="20" customFormat="1" x14ac:dyDescent="0.25">
      <c r="A464" s="29"/>
      <c r="B464" s="86"/>
      <c r="C464" s="29"/>
      <c r="D464" s="186"/>
      <c r="E464" s="186"/>
      <c r="F464" s="186"/>
      <c r="G464" s="185"/>
      <c r="H464" s="190"/>
      <c r="I464" s="190"/>
      <c r="J464" s="190"/>
    </row>
    <row r="465" spans="1:10" s="20" customFormat="1" x14ac:dyDescent="0.25">
      <c r="A465" s="29"/>
      <c r="B465" s="86"/>
      <c r="C465" s="29"/>
      <c r="D465" s="186"/>
      <c r="E465" s="186"/>
      <c r="F465" s="186"/>
      <c r="G465" s="185"/>
      <c r="H465" s="190"/>
      <c r="I465" s="190"/>
      <c r="J465" s="190"/>
    </row>
    <row r="466" spans="1:10" s="20" customFormat="1" x14ac:dyDescent="0.25">
      <c r="A466" s="29"/>
      <c r="B466" s="86"/>
      <c r="C466" s="29"/>
      <c r="D466" s="186"/>
      <c r="E466" s="186"/>
      <c r="F466" s="186"/>
      <c r="G466" s="185"/>
      <c r="H466" s="190"/>
      <c r="I466" s="190"/>
      <c r="J466" s="190"/>
    </row>
    <row r="467" spans="1:10" s="20" customFormat="1" x14ac:dyDescent="0.25">
      <c r="A467" s="29"/>
      <c r="B467" s="86"/>
      <c r="C467" s="29"/>
      <c r="D467" s="186"/>
      <c r="E467" s="186"/>
      <c r="F467" s="186"/>
      <c r="G467" s="185"/>
      <c r="H467" s="190"/>
      <c r="I467" s="190"/>
      <c r="J467" s="190"/>
    </row>
    <row r="468" spans="1:10" s="20" customFormat="1" x14ac:dyDescent="0.25">
      <c r="A468" s="29"/>
      <c r="B468" s="86"/>
      <c r="C468" s="29"/>
      <c r="D468" s="186"/>
      <c r="E468" s="186"/>
      <c r="F468" s="186"/>
      <c r="G468" s="185"/>
      <c r="H468" s="190"/>
      <c r="I468" s="190"/>
      <c r="J468" s="190"/>
    </row>
    <row r="469" spans="1:10" s="20" customFormat="1" x14ac:dyDescent="0.25">
      <c r="A469" s="29"/>
      <c r="B469" s="86"/>
      <c r="C469" s="29"/>
      <c r="D469" s="186"/>
      <c r="E469" s="186"/>
      <c r="F469" s="186"/>
      <c r="G469" s="185"/>
      <c r="H469" s="190"/>
      <c r="I469" s="190"/>
      <c r="J469" s="190"/>
    </row>
    <row r="470" spans="1:10" s="20" customFormat="1" x14ac:dyDescent="0.25">
      <c r="A470" s="29"/>
      <c r="B470" s="86"/>
      <c r="C470" s="29"/>
      <c r="D470" s="186"/>
      <c r="E470" s="186"/>
      <c r="F470" s="186"/>
      <c r="G470" s="185"/>
      <c r="H470" s="190"/>
      <c r="I470" s="190"/>
      <c r="J470" s="190"/>
    </row>
    <row r="471" spans="1:10" s="20" customFormat="1" x14ac:dyDescent="0.25">
      <c r="A471" s="29"/>
      <c r="B471" s="86"/>
      <c r="C471" s="29"/>
      <c r="D471" s="186"/>
      <c r="E471" s="186"/>
      <c r="F471" s="186"/>
      <c r="G471" s="185"/>
      <c r="H471" s="190"/>
      <c r="I471" s="190"/>
      <c r="J471" s="190"/>
    </row>
    <row r="472" spans="1:10" s="20" customFormat="1" x14ac:dyDescent="0.25">
      <c r="A472" s="29"/>
      <c r="B472" s="86"/>
      <c r="C472" s="29"/>
      <c r="D472" s="186"/>
      <c r="E472" s="186"/>
      <c r="F472" s="186"/>
      <c r="G472" s="185"/>
      <c r="H472" s="190"/>
      <c r="I472" s="190"/>
      <c r="J472" s="190"/>
    </row>
    <row r="473" spans="1:10" s="20" customFormat="1" x14ac:dyDescent="0.25">
      <c r="A473" s="29"/>
      <c r="B473" s="86"/>
      <c r="C473" s="29"/>
      <c r="D473" s="186"/>
      <c r="E473" s="186"/>
      <c r="F473" s="186"/>
      <c r="G473" s="185"/>
      <c r="H473" s="190"/>
      <c r="I473" s="190"/>
      <c r="J473" s="190"/>
    </row>
    <row r="474" spans="1:10" s="20" customFormat="1" x14ac:dyDescent="0.25">
      <c r="A474" s="29"/>
      <c r="B474" s="86"/>
      <c r="C474" s="29"/>
      <c r="D474" s="186"/>
      <c r="E474" s="186"/>
      <c r="F474" s="186"/>
      <c r="G474" s="185"/>
      <c r="H474" s="190"/>
      <c r="I474" s="190"/>
      <c r="J474" s="190"/>
    </row>
    <row r="475" spans="1:10" s="20" customFormat="1" x14ac:dyDescent="0.25">
      <c r="A475" s="29"/>
      <c r="B475" s="86"/>
      <c r="C475" s="29"/>
      <c r="D475" s="186"/>
      <c r="E475" s="186"/>
      <c r="F475" s="186"/>
      <c r="G475" s="185"/>
      <c r="H475" s="190"/>
      <c r="I475" s="190"/>
      <c r="J475" s="190"/>
    </row>
    <row r="476" spans="1:10" s="20" customFormat="1" x14ac:dyDescent="0.25">
      <c r="A476" s="29"/>
      <c r="B476" s="86"/>
      <c r="C476" s="29"/>
      <c r="D476" s="186"/>
      <c r="E476" s="186"/>
      <c r="F476" s="186"/>
      <c r="G476" s="185"/>
      <c r="H476" s="190"/>
      <c r="I476" s="190"/>
      <c r="J476" s="190"/>
    </row>
    <row r="477" spans="1:10" s="20" customFormat="1" x14ac:dyDescent="0.25">
      <c r="A477" s="29"/>
      <c r="B477" s="86"/>
      <c r="C477" s="29"/>
      <c r="D477" s="186"/>
      <c r="E477" s="186"/>
      <c r="F477" s="186"/>
      <c r="G477" s="185"/>
      <c r="H477" s="190"/>
      <c r="I477" s="190"/>
      <c r="J477" s="190"/>
    </row>
    <row r="478" spans="1:10" s="20" customFormat="1" x14ac:dyDescent="0.25">
      <c r="A478" s="29"/>
      <c r="B478" s="86"/>
      <c r="C478" s="29"/>
      <c r="D478" s="186"/>
      <c r="E478" s="186"/>
      <c r="F478" s="186"/>
      <c r="G478" s="185"/>
      <c r="H478" s="190"/>
      <c r="I478" s="190"/>
      <c r="J478" s="190"/>
    </row>
    <row r="479" spans="1:10" s="20" customFormat="1" x14ac:dyDescent="0.25">
      <c r="A479" s="29"/>
      <c r="B479" s="86"/>
      <c r="C479" s="29"/>
      <c r="D479" s="186"/>
      <c r="E479" s="186"/>
      <c r="F479" s="186"/>
      <c r="G479" s="185"/>
      <c r="H479" s="190"/>
      <c r="I479" s="190"/>
      <c r="J479" s="190"/>
    </row>
    <row r="480" spans="1:10" s="20" customFormat="1" x14ac:dyDescent="0.25">
      <c r="A480" s="29"/>
      <c r="B480" s="86"/>
      <c r="C480" s="29"/>
      <c r="D480" s="186"/>
      <c r="E480" s="186"/>
      <c r="F480" s="186"/>
      <c r="G480" s="185"/>
      <c r="H480" s="190"/>
      <c r="I480" s="190"/>
      <c r="J480" s="190"/>
    </row>
    <row r="481" spans="1:10" s="20" customFormat="1" x14ac:dyDescent="0.25">
      <c r="A481" s="29"/>
      <c r="B481" s="86"/>
      <c r="C481" s="29"/>
      <c r="D481" s="186"/>
      <c r="E481" s="186"/>
      <c r="F481" s="186"/>
      <c r="G481" s="185"/>
      <c r="H481" s="190"/>
      <c r="I481" s="190"/>
      <c r="J481" s="190"/>
    </row>
    <row r="482" spans="1:10" s="20" customFormat="1" x14ac:dyDescent="0.25">
      <c r="A482" s="29"/>
      <c r="B482" s="86"/>
      <c r="C482" s="29"/>
      <c r="D482" s="186"/>
      <c r="E482" s="186"/>
      <c r="F482" s="186"/>
      <c r="G482" s="185"/>
      <c r="H482" s="190"/>
      <c r="I482" s="190"/>
      <c r="J482" s="190"/>
    </row>
    <row r="483" spans="1:10" s="20" customFormat="1" x14ac:dyDescent="0.25">
      <c r="A483" s="29"/>
      <c r="B483" s="86"/>
      <c r="C483" s="29"/>
      <c r="D483" s="186"/>
      <c r="E483" s="186"/>
      <c r="F483" s="186"/>
      <c r="G483" s="185"/>
      <c r="H483" s="190"/>
      <c r="I483" s="190"/>
      <c r="J483" s="190"/>
    </row>
    <row r="484" spans="1:10" s="20" customFormat="1" x14ac:dyDescent="0.25">
      <c r="A484" s="29"/>
      <c r="B484" s="86"/>
      <c r="C484" s="29"/>
      <c r="D484" s="186"/>
      <c r="E484" s="186"/>
      <c r="F484" s="186"/>
      <c r="G484" s="185"/>
      <c r="H484" s="190"/>
      <c r="I484" s="190"/>
      <c r="J484" s="190"/>
    </row>
    <row r="485" spans="1:10" s="20" customFormat="1" x14ac:dyDescent="0.25">
      <c r="A485" s="29"/>
      <c r="B485" s="86"/>
      <c r="C485" s="29"/>
      <c r="D485" s="186"/>
      <c r="E485" s="186"/>
      <c r="F485" s="186"/>
      <c r="G485" s="185"/>
      <c r="H485" s="190"/>
      <c r="I485" s="190"/>
      <c r="J485" s="190"/>
    </row>
    <row r="486" spans="1:10" s="20" customFormat="1" x14ac:dyDescent="0.25">
      <c r="A486" s="29"/>
      <c r="B486" s="86"/>
      <c r="C486" s="29"/>
      <c r="D486" s="186"/>
      <c r="E486" s="186"/>
      <c r="F486" s="186"/>
      <c r="G486" s="185"/>
      <c r="H486" s="190"/>
      <c r="I486" s="190"/>
      <c r="J486" s="190"/>
    </row>
    <row r="487" spans="1:10" s="20" customFormat="1" x14ac:dyDescent="0.25">
      <c r="A487" s="29"/>
      <c r="B487" s="86"/>
      <c r="C487" s="29"/>
      <c r="D487" s="186"/>
      <c r="E487" s="186"/>
      <c r="F487" s="186"/>
      <c r="G487" s="185"/>
      <c r="H487" s="190"/>
      <c r="I487" s="190"/>
      <c r="J487" s="190"/>
    </row>
    <row r="488" spans="1:10" s="20" customFormat="1" x14ac:dyDescent="0.25">
      <c r="A488" s="29"/>
      <c r="B488" s="86"/>
      <c r="C488" s="29"/>
      <c r="D488" s="186"/>
      <c r="E488" s="186"/>
      <c r="F488" s="186"/>
      <c r="G488" s="185"/>
      <c r="H488" s="190"/>
      <c r="I488" s="190"/>
      <c r="J488" s="190"/>
    </row>
    <row r="489" spans="1:10" s="20" customFormat="1" x14ac:dyDescent="0.25">
      <c r="A489" s="29"/>
      <c r="B489" s="86"/>
      <c r="C489" s="29"/>
      <c r="D489" s="186"/>
      <c r="E489" s="186"/>
      <c r="F489" s="186"/>
      <c r="G489" s="185"/>
      <c r="H489" s="190"/>
      <c r="I489" s="190"/>
      <c r="J489" s="190"/>
    </row>
    <row r="490" spans="1:10" s="20" customFormat="1" x14ac:dyDescent="0.25">
      <c r="A490" s="29"/>
      <c r="B490" s="86"/>
      <c r="C490" s="29"/>
      <c r="D490" s="186"/>
      <c r="E490" s="186"/>
      <c r="F490" s="186"/>
      <c r="G490" s="185"/>
      <c r="H490" s="190"/>
      <c r="I490" s="190"/>
      <c r="J490" s="190"/>
    </row>
    <row r="491" spans="1:10" s="20" customFormat="1" x14ac:dyDescent="0.25">
      <c r="A491" s="29"/>
      <c r="B491" s="86"/>
      <c r="C491" s="29"/>
      <c r="D491" s="186"/>
      <c r="E491" s="186"/>
      <c r="F491" s="186"/>
      <c r="G491" s="185"/>
      <c r="H491" s="190"/>
      <c r="I491" s="190"/>
      <c r="J491" s="190"/>
    </row>
    <row r="492" spans="1:10" s="20" customFormat="1" x14ac:dyDescent="0.25">
      <c r="A492" s="29"/>
      <c r="B492" s="86"/>
      <c r="C492" s="29"/>
      <c r="D492" s="186"/>
      <c r="E492" s="186"/>
      <c r="F492" s="186"/>
      <c r="G492" s="185"/>
      <c r="H492" s="190"/>
      <c r="I492" s="190"/>
      <c r="J492" s="190"/>
    </row>
    <row r="493" spans="1:10" s="20" customFormat="1" x14ac:dyDescent="0.25">
      <c r="A493" s="29"/>
      <c r="B493" s="86"/>
      <c r="C493" s="29"/>
      <c r="D493" s="186"/>
      <c r="E493" s="186"/>
      <c r="F493" s="186"/>
      <c r="G493" s="185"/>
      <c r="H493" s="190"/>
      <c r="I493" s="190"/>
      <c r="J493" s="190"/>
    </row>
    <row r="494" spans="1:10" s="20" customFormat="1" x14ac:dyDescent="0.25">
      <c r="A494" s="29"/>
      <c r="B494" s="86"/>
      <c r="C494" s="29"/>
      <c r="D494" s="186"/>
      <c r="E494" s="186"/>
      <c r="F494" s="186"/>
      <c r="G494" s="185"/>
      <c r="H494" s="190"/>
      <c r="I494" s="190"/>
      <c r="J494" s="190"/>
    </row>
    <row r="495" spans="1:10" s="20" customFormat="1" x14ac:dyDescent="0.25">
      <c r="A495" s="29"/>
      <c r="B495" s="86"/>
      <c r="C495" s="29"/>
      <c r="D495" s="186"/>
      <c r="E495" s="186"/>
      <c r="F495" s="186"/>
      <c r="G495" s="185"/>
      <c r="H495" s="190"/>
      <c r="I495" s="190"/>
      <c r="J495" s="190"/>
    </row>
    <row r="496" spans="1:10" s="20" customFormat="1" x14ac:dyDescent="0.25">
      <c r="A496" s="29"/>
      <c r="B496" s="86"/>
      <c r="C496" s="29"/>
      <c r="D496" s="186"/>
      <c r="E496" s="186"/>
      <c r="F496" s="186"/>
      <c r="G496" s="185"/>
      <c r="H496" s="190"/>
      <c r="I496" s="190"/>
      <c r="J496" s="190"/>
    </row>
    <row r="497" spans="1:10" s="20" customFormat="1" x14ac:dyDescent="0.25">
      <c r="A497" s="29"/>
      <c r="B497" s="86"/>
      <c r="C497" s="29"/>
      <c r="D497" s="186"/>
      <c r="E497" s="186"/>
      <c r="F497" s="186"/>
      <c r="G497" s="185"/>
      <c r="H497" s="190"/>
      <c r="I497" s="190"/>
      <c r="J497" s="190"/>
    </row>
    <row r="498" spans="1:10" s="20" customFormat="1" x14ac:dyDescent="0.25">
      <c r="A498" s="29"/>
      <c r="B498" s="86"/>
      <c r="C498" s="29"/>
      <c r="D498" s="186"/>
      <c r="E498" s="186"/>
      <c r="F498" s="186"/>
      <c r="G498" s="185"/>
      <c r="H498" s="190"/>
      <c r="I498" s="190"/>
      <c r="J498" s="190"/>
    </row>
    <row r="499" spans="1:10" s="20" customFormat="1" x14ac:dyDescent="0.25">
      <c r="A499" s="29"/>
      <c r="B499" s="86"/>
      <c r="C499" s="29"/>
      <c r="D499" s="186"/>
      <c r="E499" s="186"/>
      <c r="F499" s="186"/>
      <c r="G499" s="185"/>
      <c r="H499" s="190"/>
      <c r="I499" s="190"/>
      <c r="J499" s="190"/>
    </row>
    <row r="500" spans="1:10" s="20" customFormat="1" x14ac:dyDescent="0.25">
      <c r="A500" s="29"/>
      <c r="B500" s="86"/>
      <c r="C500" s="29"/>
      <c r="D500" s="186"/>
      <c r="E500" s="186"/>
      <c r="F500" s="186"/>
      <c r="G500" s="185"/>
      <c r="H500" s="190"/>
      <c r="I500" s="190"/>
      <c r="J500" s="190"/>
    </row>
    <row r="501" spans="1:10" s="20" customFormat="1" x14ac:dyDescent="0.25">
      <c r="A501" s="29"/>
      <c r="B501" s="86"/>
      <c r="C501" s="29"/>
      <c r="D501" s="186"/>
      <c r="E501" s="186"/>
      <c r="F501" s="186"/>
      <c r="G501" s="185"/>
      <c r="H501" s="190"/>
      <c r="I501" s="190"/>
      <c r="J501" s="190"/>
    </row>
    <row r="502" spans="1:10" s="20" customFormat="1" x14ac:dyDescent="0.25">
      <c r="A502" s="29"/>
      <c r="B502" s="86"/>
      <c r="C502" s="29"/>
      <c r="D502" s="186"/>
      <c r="E502" s="186"/>
      <c r="F502" s="186"/>
      <c r="G502" s="185"/>
      <c r="H502" s="190"/>
      <c r="I502" s="190"/>
      <c r="J502" s="190"/>
    </row>
    <row r="503" spans="1:10" s="20" customFormat="1" x14ac:dyDescent="0.25">
      <c r="A503" s="29"/>
      <c r="B503" s="86"/>
      <c r="C503" s="29"/>
      <c r="D503" s="186"/>
      <c r="E503" s="186"/>
      <c r="F503" s="186"/>
      <c r="G503" s="185"/>
      <c r="H503" s="190"/>
      <c r="I503" s="190"/>
      <c r="J503" s="190"/>
    </row>
    <row r="504" spans="1:10" s="20" customFormat="1" x14ac:dyDescent="0.25">
      <c r="A504" s="29"/>
      <c r="B504" s="86"/>
      <c r="C504" s="29"/>
      <c r="D504" s="186"/>
      <c r="E504" s="186"/>
      <c r="F504" s="186"/>
      <c r="G504" s="185"/>
      <c r="H504" s="190"/>
      <c r="I504" s="190"/>
      <c r="J504" s="190"/>
    </row>
    <row r="505" spans="1:10" s="20" customFormat="1" x14ac:dyDescent="0.25">
      <c r="A505" s="29"/>
      <c r="B505" s="86"/>
      <c r="C505" s="29"/>
      <c r="D505" s="186"/>
      <c r="E505" s="186"/>
      <c r="F505" s="186"/>
      <c r="G505" s="185"/>
      <c r="H505" s="190"/>
      <c r="I505" s="190"/>
      <c r="J505" s="190"/>
    </row>
    <row r="506" spans="1:10" s="20" customFormat="1" x14ac:dyDescent="0.25">
      <c r="A506" s="29"/>
      <c r="B506" s="86"/>
      <c r="C506" s="29"/>
      <c r="D506" s="186"/>
      <c r="E506" s="186"/>
      <c r="F506" s="186"/>
      <c r="G506" s="185"/>
      <c r="H506" s="190"/>
      <c r="I506" s="190"/>
      <c r="J506" s="190"/>
    </row>
    <row r="507" spans="1:10" s="20" customFormat="1" x14ac:dyDescent="0.25">
      <c r="A507" s="29"/>
      <c r="B507" s="86"/>
      <c r="C507" s="29"/>
      <c r="D507" s="186"/>
      <c r="E507" s="186"/>
      <c r="F507" s="186"/>
      <c r="G507" s="185"/>
      <c r="H507" s="190"/>
      <c r="I507" s="190"/>
      <c r="J507" s="190"/>
    </row>
    <row r="508" spans="1:10" s="20" customFormat="1" x14ac:dyDescent="0.25">
      <c r="A508" s="29"/>
      <c r="B508" s="86"/>
      <c r="C508" s="29"/>
      <c r="D508" s="186"/>
      <c r="E508" s="186"/>
      <c r="F508" s="186"/>
      <c r="G508" s="185"/>
      <c r="H508" s="190"/>
      <c r="I508" s="190"/>
      <c r="J508" s="190"/>
    </row>
    <row r="509" spans="1:10" s="20" customFormat="1" x14ac:dyDescent="0.25">
      <c r="A509" s="29"/>
      <c r="B509" s="86"/>
      <c r="C509" s="29"/>
      <c r="D509" s="186"/>
      <c r="E509" s="186"/>
      <c r="F509" s="186"/>
      <c r="G509" s="185"/>
      <c r="H509" s="190"/>
      <c r="I509" s="190"/>
      <c r="J509" s="190"/>
    </row>
    <row r="510" spans="1:10" s="20" customFormat="1" x14ac:dyDescent="0.25">
      <c r="A510" s="29"/>
      <c r="B510" s="86"/>
      <c r="C510" s="29"/>
      <c r="D510" s="186"/>
      <c r="E510" s="186"/>
      <c r="F510" s="186"/>
      <c r="G510" s="185"/>
      <c r="H510" s="190"/>
      <c r="I510" s="190"/>
      <c r="J510" s="190"/>
    </row>
    <row r="511" spans="1:10" s="20" customFormat="1" x14ac:dyDescent="0.25">
      <c r="A511" s="29"/>
      <c r="B511" s="86"/>
      <c r="C511" s="29"/>
      <c r="D511" s="186"/>
      <c r="E511" s="186"/>
      <c r="F511" s="186"/>
      <c r="G511" s="185"/>
      <c r="H511" s="190"/>
      <c r="I511" s="190"/>
      <c r="J511" s="190"/>
    </row>
    <row r="512" spans="1:10" s="20" customFormat="1" x14ac:dyDescent="0.25">
      <c r="A512" s="29"/>
      <c r="B512" s="86"/>
      <c r="C512" s="29"/>
      <c r="D512" s="186"/>
      <c r="E512" s="186"/>
      <c r="F512" s="186"/>
      <c r="G512" s="185"/>
      <c r="H512" s="190"/>
      <c r="I512" s="190"/>
      <c r="J512" s="190"/>
    </row>
    <row r="513" spans="1:10" s="20" customFormat="1" x14ac:dyDescent="0.25">
      <c r="A513" s="29"/>
      <c r="B513" s="86"/>
      <c r="C513" s="29"/>
      <c r="D513" s="186"/>
      <c r="E513" s="186"/>
      <c r="F513" s="186"/>
      <c r="G513" s="185"/>
      <c r="H513" s="190"/>
      <c r="I513" s="190"/>
      <c r="J513" s="190"/>
    </row>
    <row r="514" spans="1:10" s="20" customFormat="1" x14ac:dyDescent="0.25">
      <c r="A514" s="29"/>
      <c r="B514" s="86"/>
      <c r="C514" s="29"/>
      <c r="D514" s="186"/>
      <c r="E514" s="186"/>
      <c r="F514" s="186"/>
      <c r="G514" s="185"/>
      <c r="H514" s="190"/>
      <c r="I514" s="190"/>
      <c r="J514" s="190"/>
    </row>
    <row r="515" spans="1:10" s="20" customFormat="1" x14ac:dyDescent="0.25">
      <c r="A515" s="29"/>
      <c r="B515" s="86"/>
      <c r="C515" s="29"/>
      <c r="D515" s="186"/>
      <c r="E515" s="186"/>
      <c r="F515" s="186"/>
      <c r="G515" s="185"/>
      <c r="H515" s="190"/>
      <c r="I515" s="190"/>
      <c r="J515" s="190"/>
    </row>
    <row r="516" spans="1:10" s="20" customFormat="1" x14ac:dyDescent="0.25">
      <c r="A516" s="29"/>
      <c r="B516" s="86"/>
      <c r="C516" s="29"/>
      <c r="D516" s="186"/>
      <c r="E516" s="186"/>
      <c r="F516" s="186"/>
      <c r="G516" s="185"/>
      <c r="H516" s="190"/>
      <c r="I516" s="190"/>
      <c r="J516" s="190"/>
    </row>
    <row r="517" spans="1:10" s="20" customFormat="1" x14ac:dyDescent="0.25">
      <c r="A517" s="29"/>
      <c r="B517" s="86"/>
      <c r="C517" s="29"/>
      <c r="D517" s="186"/>
      <c r="E517" s="186"/>
      <c r="F517" s="186"/>
      <c r="G517" s="185"/>
      <c r="H517" s="190"/>
      <c r="I517" s="190"/>
      <c r="J517" s="190"/>
    </row>
    <row r="518" spans="1:10" s="20" customFormat="1" x14ac:dyDescent="0.25">
      <c r="A518" s="29"/>
      <c r="B518" s="86"/>
      <c r="C518" s="29"/>
      <c r="D518" s="186"/>
      <c r="E518" s="186"/>
      <c r="F518" s="186"/>
      <c r="G518" s="185"/>
      <c r="H518" s="190"/>
      <c r="I518" s="190"/>
      <c r="J518" s="190"/>
    </row>
    <row r="519" spans="1:10" s="20" customFormat="1" x14ac:dyDescent="0.25">
      <c r="A519" s="29"/>
      <c r="B519" s="86"/>
      <c r="C519" s="29"/>
      <c r="D519" s="186"/>
      <c r="E519" s="186"/>
      <c r="F519" s="186"/>
      <c r="G519" s="185"/>
      <c r="H519" s="190"/>
      <c r="I519" s="190"/>
      <c r="J519" s="190"/>
    </row>
    <row r="520" spans="1:10" s="20" customFormat="1" x14ac:dyDescent="0.25">
      <c r="A520" s="29"/>
      <c r="B520" s="86"/>
      <c r="C520" s="29"/>
      <c r="D520" s="186"/>
      <c r="E520" s="186"/>
      <c r="F520" s="186"/>
      <c r="G520" s="185"/>
      <c r="H520" s="190"/>
      <c r="I520" s="190"/>
      <c r="J520" s="190"/>
    </row>
    <row r="521" spans="1:10" s="20" customFormat="1" x14ac:dyDescent="0.25">
      <c r="A521" s="29"/>
      <c r="B521" s="86"/>
      <c r="C521" s="29"/>
      <c r="D521" s="186"/>
      <c r="E521" s="186"/>
      <c r="F521" s="186"/>
      <c r="G521" s="185"/>
      <c r="H521" s="190"/>
      <c r="I521" s="190"/>
      <c r="J521" s="190"/>
    </row>
    <row r="522" spans="1:10" s="20" customFormat="1" x14ac:dyDescent="0.25">
      <c r="A522" s="29"/>
      <c r="B522" s="86"/>
      <c r="C522" s="29"/>
      <c r="D522" s="186"/>
      <c r="E522" s="186"/>
      <c r="F522" s="186"/>
      <c r="G522" s="185"/>
      <c r="H522" s="190"/>
      <c r="I522" s="190"/>
      <c r="J522" s="190"/>
    </row>
    <row r="523" spans="1:10" s="20" customFormat="1" x14ac:dyDescent="0.25">
      <c r="A523" s="29"/>
      <c r="B523" s="86"/>
      <c r="C523" s="29"/>
      <c r="D523" s="186"/>
      <c r="E523" s="186"/>
      <c r="F523" s="186"/>
      <c r="G523" s="185"/>
      <c r="H523" s="190"/>
      <c r="I523" s="190"/>
      <c r="J523" s="190"/>
    </row>
    <row r="524" spans="1:10" s="20" customFormat="1" x14ac:dyDescent="0.25">
      <c r="A524" s="29"/>
      <c r="B524" s="86"/>
      <c r="C524" s="29"/>
      <c r="D524" s="186"/>
      <c r="E524" s="186"/>
      <c r="F524" s="186"/>
      <c r="G524" s="185"/>
      <c r="H524" s="190"/>
      <c r="I524" s="190"/>
      <c r="J524" s="190"/>
    </row>
    <row r="525" spans="1:10" s="20" customFormat="1" x14ac:dyDescent="0.25">
      <c r="A525" s="29"/>
      <c r="B525" s="86"/>
      <c r="C525" s="29"/>
      <c r="D525" s="186"/>
      <c r="E525" s="186"/>
      <c r="F525" s="186"/>
      <c r="G525" s="185"/>
      <c r="H525" s="190"/>
      <c r="I525" s="190"/>
      <c r="J525" s="190"/>
    </row>
    <row r="526" spans="1:10" s="20" customFormat="1" x14ac:dyDescent="0.25">
      <c r="A526" s="29"/>
      <c r="B526" s="86"/>
      <c r="C526" s="29"/>
      <c r="D526" s="186"/>
      <c r="E526" s="186"/>
      <c r="F526" s="186"/>
      <c r="G526" s="185"/>
      <c r="H526" s="190"/>
      <c r="I526" s="190"/>
      <c r="J526" s="190"/>
    </row>
    <row r="527" spans="1:10" s="20" customFormat="1" x14ac:dyDescent="0.25">
      <c r="A527" s="29"/>
      <c r="B527" s="86"/>
      <c r="C527" s="29"/>
      <c r="D527" s="186"/>
      <c r="E527" s="186"/>
      <c r="F527" s="186"/>
      <c r="G527" s="185"/>
      <c r="H527" s="190"/>
      <c r="I527" s="190"/>
      <c r="J527" s="190"/>
    </row>
    <row r="528" spans="1:10" s="20" customFormat="1" x14ac:dyDescent="0.25">
      <c r="A528" s="29"/>
      <c r="B528" s="86"/>
      <c r="C528" s="29"/>
      <c r="D528" s="186"/>
      <c r="E528" s="186"/>
      <c r="F528" s="186"/>
      <c r="G528" s="185"/>
      <c r="H528" s="190"/>
      <c r="I528" s="190"/>
      <c r="J528" s="190"/>
    </row>
    <row r="529" spans="1:10" s="20" customFormat="1" x14ac:dyDescent="0.25">
      <c r="A529" s="29"/>
      <c r="B529" s="86"/>
      <c r="C529" s="29"/>
      <c r="D529" s="186"/>
      <c r="E529" s="186"/>
      <c r="F529" s="186"/>
      <c r="G529" s="185"/>
      <c r="H529" s="190"/>
      <c r="I529" s="190"/>
      <c r="J529" s="190"/>
    </row>
    <row r="530" spans="1:10" s="20" customFormat="1" x14ac:dyDescent="0.25">
      <c r="A530" s="29"/>
      <c r="B530" s="86"/>
      <c r="C530" s="29"/>
      <c r="D530" s="186"/>
      <c r="E530" s="186"/>
      <c r="F530" s="186"/>
      <c r="G530" s="185"/>
      <c r="H530" s="190"/>
      <c r="I530" s="190"/>
      <c r="J530" s="190"/>
    </row>
    <row r="531" spans="1:10" s="20" customFormat="1" x14ac:dyDescent="0.25">
      <c r="A531" s="29"/>
      <c r="B531" s="86"/>
      <c r="C531" s="29"/>
      <c r="D531" s="186"/>
      <c r="E531" s="186"/>
      <c r="F531" s="186"/>
      <c r="G531" s="185"/>
      <c r="H531" s="190"/>
      <c r="I531" s="190"/>
      <c r="J531" s="190"/>
    </row>
    <row r="532" spans="1:10" s="20" customFormat="1" x14ac:dyDescent="0.25">
      <c r="A532" s="29"/>
      <c r="B532" s="86"/>
      <c r="C532" s="29"/>
      <c r="D532" s="186"/>
      <c r="E532" s="186"/>
      <c r="F532" s="186"/>
      <c r="G532" s="185"/>
      <c r="H532" s="190"/>
      <c r="I532" s="190"/>
      <c r="J532" s="190"/>
    </row>
    <row r="533" spans="1:10" s="20" customFormat="1" x14ac:dyDescent="0.25">
      <c r="A533" s="29"/>
      <c r="B533" s="86"/>
      <c r="C533" s="29"/>
      <c r="D533" s="186"/>
      <c r="E533" s="186"/>
      <c r="F533" s="186"/>
      <c r="G533" s="185"/>
      <c r="H533" s="190"/>
      <c r="I533" s="190"/>
      <c r="J533" s="190"/>
    </row>
    <row r="534" spans="1:10" s="20" customFormat="1" x14ac:dyDescent="0.25">
      <c r="A534" s="29"/>
      <c r="B534" s="86"/>
      <c r="C534" s="29"/>
      <c r="D534" s="186"/>
      <c r="E534" s="186"/>
      <c r="F534" s="186"/>
      <c r="G534" s="185"/>
      <c r="H534" s="190"/>
      <c r="I534" s="190"/>
      <c r="J534" s="190"/>
    </row>
    <row r="535" spans="1:10" s="20" customFormat="1" x14ac:dyDescent="0.25">
      <c r="A535" s="29"/>
      <c r="B535" s="86"/>
      <c r="C535" s="29"/>
      <c r="D535" s="186"/>
      <c r="E535" s="186"/>
      <c r="F535" s="186"/>
      <c r="G535" s="185"/>
      <c r="H535" s="190"/>
      <c r="I535" s="190"/>
      <c r="J535" s="190"/>
    </row>
    <row r="536" spans="1:10" s="20" customFormat="1" x14ac:dyDescent="0.25">
      <c r="A536" s="29"/>
      <c r="B536" s="86"/>
      <c r="C536" s="29"/>
      <c r="D536" s="186"/>
      <c r="E536" s="186"/>
      <c r="F536" s="186"/>
      <c r="G536" s="185"/>
      <c r="H536" s="190"/>
      <c r="I536" s="190"/>
      <c r="J536" s="190"/>
    </row>
    <row r="537" spans="1:10" s="20" customFormat="1" x14ac:dyDescent="0.25">
      <c r="A537" s="29"/>
      <c r="B537" s="86"/>
      <c r="C537" s="29"/>
      <c r="D537" s="186"/>
      <c r="E537" s="186"/>
      <c r="F537" s="186"/>
      <c r="G537" s="185"/>
      <c r="H537" s="190"/>
      <c r="I537" s="190"/>
      <c r="J537" s="190"/>
    </row>
    <row r="538" spans="1:10" s="20" customFormat="1" x14ac:dyDescent="0.25">
      <c r="A538" s="29"/>
      <c r="B538" s="86"/>
      <c r="C538" s="29"/>
      <c r="D538" s="186"/>
      <c r="E538" s="186"/>
      <c r="F538" s="186"/>
      <c r="G538" s="185"/>
      <c r="H538" s="190"/>
      <c r="I538" s="190"/>
      <c r="J538" s="190"/>
    </row>
    <row r="539" spans="1:10" s="20" customFormat="1" x14ac:dyDescent="0.25">
      <c r="A539" s="29"/>
      <c r="B539" s="86"/>
      <c r="C539" s="29"/>
      <c r="D539" s="186"/>
      <c r="E539" s="186"/>
      <c r="F539" s="186"/>
      <c r="G539" s="185"/>
      <c r="H539" s="190"/>
      <c r="I539" s="190"/>
      <c r="J539" s="190"/>
    </row>
    <row r="540" spans="1:10" s="20" customFormat="1" x14ac:dyDescent="0.25">
      <c r="A540" s="29"/>
      <c r="B540" s="86"/>
      <c r="C540" s="29"/>
      <c r="D540" s="186"/>
      <c r="E540" s="186"/>
      <c r="F540" s="186"/>
      <c r="G540" s="185"/>
      <c r="H540" s="190"/>
      <c r="I540" s="190"/>
      <c r="J540" s="190"/>
    </row>
    <row r="541" spans="1:10" s="20" customFormat="1" x14ac:dyDescent="0.25">
      <c r="A541" s="29"/>
      <c r="B541" s="86"/>
      <c r="C541" s="29"/>
      <c r="D541" s="186"/>
      <c r="E541" s="186"/>
      <c r="F541" s="186"/>
      <c r="G541" s="185"/>
      <c r="H541" s="190"/>
      <c r="I541" s="190"/>
      <c r="J541" s="190"/>
    </row>
    <row r="542" spans="1:10" s="20" customFormat="1" x14ac:dyDescent="0.25">
      <c r="A542" s="29"/>
      <c r="B542" s="86"/>
      <c r="C542" s="29"/>
      <c r="D542" s="186"/>
      <c r="E542" s="186"/>
      <c r="F542" s="186"/>
      <c r="G542" s="185"/>
      <c r="H542" s="190"/>
      <c r="I542" s="190"/>
      <c r="J542" s="190"/>
    </row>
    <row r="543" spans="1:10" s="20" customFormat="1" x14ac:dyDescent="0.25">
      <c r="A543" s="29"/>
      <c r="B543" s="86"/>
      <c r="C543" s="29"/>
      <c r="D543" s="186"/>
      <c r="E543" s="186"/>
      <c r="F543" s="186"/>
      <c r="G543" s="185"/>
      <c r="H543" s="190"/>
      <c r="I543" s="190"/>
      <c r="J543" s="190"/>
    </row>
    <row r="544" spans="1:10" s="20" customFormat="1" x14ac:dyDescent="0.25">
      <c r="A544" s="29"/>
      <c r="B544" s="86"/>
      <c r="C544" s="29"/>
      <c r="D544" s="186"/>
      <c r="E544" s="186"/>
      <c r="F544" s="186"/>
      <c r="G544" s="185"/>
      <c r="H544" s="190"/>
      <c r="I544" s="190"/>
      <c r="J544" s="190"/>
    </row>
    <row r="545" spans="1:10" s="20" customFormat="1" x14ac:dyDescent="0.25">
      <c r="A545" s="29"/>
      <c r="B545" s="86"/>
      <c r="C545" s="29"/>
      <c r="D545" s="186"/>
      <c r="E545" s="186"/>
      <c r="F545" s="186"/>
      <c r="G545" s="185"/>
      <c r="H545" s="190"/>
      <c r="I545" s="190"/>
      <c r="J545" s="190"/>
    </row>
    <row r="546" spans="1:10" s="20" customFormat="1" x14ac:dyDescent="0.25">
      <c r="A546" s="29"/>
      <c r="B546" s="86"/>
      <c r="C546" s="29"/>
      <c r="D546" s="186"/>
      <c r="E546" s="186"/>
      <c r="F546" s="186"/>
      <c r="G546" s="185"/>
      <c r="H546" s="190"/>
      <c r="I546" s="190"/>
      <c r="J546" s="190"/>
    </row>
    <row r="547" spans="1:10" s="20" customFormat="1" x14ac:dyDescent="0.25">
      <c r="A547" s="29"/>
      <c r="B547" s="86"/>
      <c r="C547" s="29"/>
      <c r="D547" s="186"/>
      <c r="E547" s="186"/>
      <c r="F547" s="186"/>
      <c r="G547" s="185"/>
      <c r="H547" s="190"/>
      <c r="I547" s="190"/>
      <c r="J547" s="190"/>
    </row>
    <row r="548" spans="1:10" s="20" customFormat="1" x14ac:dyDescent="0.25">
      <c r="A548" s="29"/>
      <c r="B548" s="86"/>
      <c r="C548" s="29"/>
      <c r="D548" s="186"/>
      <c r="E548" s="186"/>
      <c r="F548" s="186"/>
      <c r="G548" s="185"/>
      <c r="H548" s="190"/>
      <c r="I548" s="190"/>
      <c r="J548" s="190"/>
    </row>
    <row r="549" spans="1:10" s="20" customFormat="1" x14ac:dyDescent="0.25">
      <c r="A549" s="29"/>
      <c r="B549" s="86"/>
      <c r="C549" s="29"/>
      <c r="D549" s="186"/>
      <c r="E549" s="186"/>
      <c r="F549" s="186"/>
      <c r="G549" s="185"/>
      <c r="H549" s="190"/>
      <c r="I549" s="190"/>
      <c r="J549" s="190"/>
    </row>
    <row r="550" spans="1:10" s="20" customFormat="1" x14ac:dyDescent="0.25">
      <c r="A550" s="29"/>
      <c r="B550" s="86"/>
      <c r="C550" s="29"/>
      <c r="D550" s="186"/>
      <c r="E550" s="186"/>
      <c r="F550" s="186"/>
      <c r="G550" s="185"/>
      <c r="H550" s="190"/>
      <c r="I550" s="190"/>
      <c r="J550" s="190"/>
    </row>
    <row r="551" spans="1:10" s="20" customFormat="1" x14ac:dyDescent="0.25">
      <c r="A551" s="29"/>
      <c r="B551" s="86"/>
      <c r="C551" s="29"/>
      <c r="D551" s="186"/>
      <c r="E551" s="186"/>
      <c r="F551" s="186"/>
      <c r="G551" s="185"/>
      <c r="H551" s="190"/>
      <c r="I551" s="190"/>
      <c r="J551" s="190"/>
    </row>
    <row r="552" spans="1:10" s="20" customFormat="1" x14ac:dyDescent="0.25">
      <c r="A552" s="29"/>
      <c r="B552" s="86"/>
      <c r="C552" s="29"/>
      <c r="D552" s="186"/>
      <c r="E552" s="186"/>
      <c r="F552" s="186"/>
      <c r="G552" s="185"/>
      <c r="H552" s="190"/>
      <c r="I552" s="190"/>
      <c r="J552" s="190"/>
    </row>
    <row r="553" spans="1:10" s="20" customFormat="1" x14ac:dyDescent="0.25">
      <c r="A553" s="29"/>
      <c r="B553" s="86"/>
      <c r="C553" s="29"/>
      <c r="D553" s="186"/>
      <c r="E553" s="186"/>
      <c r="F553" s="186"/>
      <c r="G553" s="185"/>
      <c r="H553" s="190"/>
      <c r="I553" s="190"/>
      <c r="J553" s="190"/>
    </row>
    <row r="554" spans="1:10" s="20" customFormat="1" x14ac:dyDescent="0.25">
      <c r="A554" s="29"/>
      <c r="B554" s="86"/>
      <c r="C554" s="29"/>
      <c r="D554" s="186"/>
      <c r="E554" s="186"/>
      <c r="F554" s="186"/>
      <c r="G554" s="185"/>
      <c r="H554" s="190"/>
      <c r="I554" s="190"/>
      <c r="J554" s="190"/>
    </row>
    <row r="555" spans="1:10" s="20" customFormat="1" x14ac:dyDescent="0.25">
      <c r="A555" s="29"/>
      <c r="B555" s="86"/>
      <c r="C555" s="29"/>
      <c r="D555" s="186"/>
      <c r="E555" s="186"/>
      <c r="F555" s="186"/>
      <c r="G555" s="185"/>
      <c r="H555" s="190"/>
      <c r="I555" s="190"/>
      <c r="J555" s="190"/>
    </row>
    <row r="556" spans="1:10" s="20" customFormat="1" x14ac:dyDescent="0.25">
      <c r="A556" s="29"/>
      <c r="B556" s="86"/>
      <c r="C556" s="29"/>
      <c r="D556" s="186"/>
      <c r="E556" s="186"/>
      <c r="F556" s="186"/>
      <c r="G556" s="185"/>
      <c r="H556" s="190"/>
      <c r="I556" s="190"/>
      <c r="J556" s="190"/>
    </row>
    <row r="557" spans="1:10" s="20" customFormat="1" x14ac:dyDescent="0.25">
      <c r="A557" s="29"/>
      <c r="B557" s="86"/>
      <c r="C557" s="29"/>
      <c r="D557" s="186"/>
      <c r="E557" s="186"/>
      <c r="F557" s="186"/>
      <c r="G557" s="185"/>
      <c r="H557" s="190"/>
      <c r="I557" s="190"/>
      <c r="J557" s="190"/>
    </row>
    <row r="558" spans="1:10" s="20" customFormat="1" x14ac:dyDescent="0.25">
      <c r="A558" s="29"/>
      <c r="B558" s="86"/>
      <c r="C558" s="29"/>
      <c r="D558" s="186"/>
      <c r="E558" s="186"/>
      <c r="F558" s="186"/>
      <c r="G558" s="185"/>
      <c r="H558" s="190"/>
      <c r="I558" s="190"/>
      <c r="J558" s="190"/>
    </row>
    <row r="559" spans="1:10" s="20" customFormat="1" x14ac:dyDescent="0.25">
      <c r="A559" s="29"/>
      <c r="B559" s="86"/>
      <c r="C559" s="29"/>
      <c r="D559" s="186"/>
      <c r="E559" s="186"/>
      <c r="F559" s="186"/>
      <c r="G559" s="185"/>
      <c r="H559" s="190"/>
      <c r="I559" s="190"/>
      <c r="J559" s="190"/>
    </row>
    <row r="560" spans="1:10" s="20" customFormat="1" x14ac:dyDescent="0.25">
      <c r="A560" s="29"/>
      <c r="B560" s="86"/>
      <c r="C560" s="29"/>
      <c r="D560" s="186"/>
      <c r="E560" s="186"/>
      <c r="F560" s="186"/>
      <c r="G560" s="185"/>
      <c r="H560" s="190"/>
      <c r="I560" s="190"/>
      <c r="J560" s="190"/>
    </row>
    <row r="561" spans="1:10" s="20" customFormat="1" x14ac:dyDescent="0.25">
      <c r="A561" s="29"/>
      <c r="B561" s="86"/>
      <c r="C561" s="29"/>
      <c r="D561" s="186"/>
      <c r="E561" s="186"/>
      <c r="F561" s="186"/>
      <c r="G561" s="185"/>
      <c r="H561" s="190"/>
      <c r="I561" s="190"/>
      <c r="J561" s="190"/>
    </row>
    <row r="562" spans="1:10" s="20" customFormat="1" x14ac:dyDescent="0.25">
      <c r="A562" s="29"/>
      <c r="B562" s="86"/>
      <c r="C562" s="29"/>
      <c r="D562" s="186"/>
      <c r="E562" s="186"/>
      <c r="F562" s="186"/>
      <c r="G562" s="185"/>
      <c r="H562" s="190"/>
      <c r="I562" s="190"/>
      <c r="J562" s="190"/>
    </row>
    <row r="563" spans="1:10" s="20" customFormat="1" x14ac:dyDescent="0.25">
      <c r="A563" s="29"/>
      <c r="B563" s="86"/>
      <c r="C563" s="29"/>
      <c r="D563" s="186"/>
      <c r="E563" s="186"/>
      <c r="F563" s="186"/>
      <c r="G563" s="185"/>
      <c r="H563" s="190"/>
      <c r="I563" s="190"/>
      <c r="J563" s="190"/>
    </row>
    <row r="564" spans="1:10" s="20" customFormat="1" x14ac:dyDescent="0.25">
      <c r="A564" s="29"/>
      <c r="B564" s="86"/>
      <c r="C564" s="29"/>
      <c r="D564" s="186"/>
      <c r="E564" s="186"/>
      <c r="F564" s="186"/>
      <c r="G564" s="185"/>
      <c r="H564" s="190"/>
      <c r="I564" s="190"/>
      <c r="J564" s="190"/>
    </row>
    <row r="565" spans="1:10" s="20" customFormat="1" x14ac:dyDescent="0.25">
      <c r="A565" s="29"/>
      <c r="B565" s="86"/>
      <c r="C565" s="29"/>
      <c r="D565" s="186"/>
      <c r="E565" s="186"/>
      <c r="F565" s="186"/>
      <c r="G565" s="185"/>
      <c r="H565" s="190"/>
      <c r="I565" s="190"/>
      <c r="J565" s="190"/>
    </row>
    <row r="566" spans="1:10" s="20" customFormat="1" x14ac:dyDescent="0.25">
      <c r="A566" s="29"/>
      <c r="B566" s="86"/>
      <c r="C566" s="29"/>
      <c r="D566" s="186"/>
      <c r="E566" s="186"/>
      <c r="F566" s="186"/>
      <c r="G566" s="185"/>
      <c r="H566" s="190"/>
      <c r="I566" s="190"/>
      <c r="J566" s="190"/>
    </row>
    <row r="567" spans="1:10" s="20" customFormat="1" x14ac:dyDescent="0.25">
      <c r="A567" s="29"/>
      <c r="B567" s="86"/>
      <c r="C567" s="29"/>
      <c r="D567" s="186"/>
      <c r="E567" s="186"/>
      <c r="F567" s="186"/>
      <c r="G567" s="185"/>
      <c r="H567" s="190"/>
      <c r="I567" s="190"/>
      <c r="J567" s="190"/>
    </row>
    <row r="568" spans="1:10" s="20" customFormat="1" x14ac:dyDescent="0.25">
      <c r="A568" s="29"/>
      <c r="B568" s="86"/>
      <c r="C568" s="29"/>
      <c r="D568" s="186"/>
      <c r="E568" s="186"/>
      <c r="F568" s="186"/>
      <c r="G568" s="185"/>
      <c r="H568" s="190"/>
      <c r="I568" s="190"/>
      <c r="J568" s="190"/>
    </row>
    <row r="569" spans="1:10" s="20" customFormat="1" x14ac:dyDescent="0.25">
      <c r="A569" s="29"/>
      <c r="B569" s="86"/>
      <c r="C569" s="29"/>
      <c r="D569" s="186"/>
      <c r="E569" s="186"/>
      <c r="F569" s="186"/>
      <c r="G569" s="185"/>
      <c r="H569" s="190"/>
      <c r="I569" s="190"/>
      <c r="J569" s="190"/>
    </row>
    <row r="570" spans="1:10" s="20" customFormat="1" x14ac:dyDescent="0.25">
      <c r="A570" s="29"/>
      <c r="B570" s="86"/>
      <c r="C570" s="29"/>
      <c r="D570" s="186"/>
      <c r="E570" s="186"/>
      <c r="F570" s="186"/>
      <c r="G570" s="185"/>
      <c r="H570" s="190"/>
      <c r="I570" s="190"/>
      <c r="J570" s="190"/>
    </row>
    <row r="571" spans="1:10" s="20" customFormat="1" x14ac:dyDescent="0.25">
      <c r="A571" s="29"/>
      <c r="B571" s="86"/>
      <c r="C571" s="29"/>
      <c r="D571" s="186"/>
      <c r="E571" s="186"/>
      <c r="F571" s="186"/>
      <c r="G571" s="185"/>
      <c r="H571" s="190"/>
      <c r="I571" s="190"/>
      <c r="J571" s="190"/>
    </row>
    <row r="572" spans="1:10" s="20" customFormat="1" x14ac:dyDescent="0.25">
      <c r="A572" s="29"/>
      <c r="B572" s="86"/>
      <c r="C572" s="29"/>
      <c r="D572" s="186"/>
      <c r="E572" s="186"/>
      <c r="F572" s="186"/>
      <c r="G572" s="185"/>
      <c r="H572" s="190"/>
      <c r="I572" s="190"/>
      <c r="J572" s="190"/>
    </row>
    <row r="573" spans="1:10" s="20" customFormat="1" x14ac:dyDescent="0.25">
      <c r="A573" s="29"/>
      <c r="B573" s="86"/>
      <c r="C573" s="29"/>
      <c r="D573" s="186"/>
      <c r="E573" s="186"/>
      <c r="F573" s="186"/>
      <c r="G573" s="185"/>
      <c r="H573" s="190"/>
      <c r="I573" s="190"/>
      <c r="J573" s="190"/>
    </row>
    <row r="574" spans="1:10" s="20" customFormat="1" x14ac:dyDescent="0.25">
      <c r="A574" s="29"/>
      <c r="B574" s="86"/>
      <c r="C574" s="29"/>
      <c r="D574" s="186"/>
      <c r="E574" s="186"/>
      <c r="F574" s="186"/>
      <c r="G574" s="185"/>
      <c r="H574" s="190"/>
      <c r="I574" s="190"/>
      <c r="J574" s="190"/>
    </row>
    <row r="575" spans="1:10" s="20" customFormat="1" x14ac:dyDescent="0.25">
      <c r="A575" s="29"/>
      <c r="B575" s="86"/>
      <c r="C575" s="29"/>
      <c r="D575" s="186"/>
      <c r="E575" s="186"/>
      <c r="F575" s="186"/>
      <c r="G575" s="185"/>
      <c r="H575" s="190"/>
      <c r="I575" s="190"/>
      <c r="J575" s="190"/>
    </row>
    <row r="576" spans="1:10" s="20" customFormat="1" x14ac:dyDescent="0.25">
      <c r="A576" s="29"/>
      <c r="B576" s="86"/>
      <c r="C576" s="29"/>
      <c r="D576" s="186"/>
      <c r="E576" s="186"/>
      <c r="F576" s="186"/>
      <c r="G576" s="185"/>
      <c r="H576" s="190"/>
      <c r="I576" s="190"/>
      <c r="J576" s="190"/>
    </row>
    <row r="577" spans="1:10" s="20" customFormat="1" x14ac:dyDescent="0.25">
      <c r="A577" s="29"/>
      <c r="B577" s="86"/>
      <c r="C577" s="29"/>
      <c r="D577" s="186"/>
      <c r="E577" s="186"/>
      <c r="F577" s="186"/>
      <c r="G577" s="185"/>
      <c r="H577" s="190"/>
      <c r="I577" s="190"/>
      <c r="J577" s="190"/>
    </row>
    <row r="578" spans="1:10" s="20" customFormat="1" x14ac:dyDescent="0.25">
      <c r="A578" s="29"/>
      <c r="B578" s="86"/>
      <c r="C578" s="29"/>
      <c r="D578" s="186"/>
      <c r="E578" s="186"/>
      <c r="F578" s="186"/>
      <c r="G578" s="185"/>
      <c r="H578" s="190"/>
      <c r="I578" s="190"/>
      <c r="J578" s="190"/>
    </row>
    <row r="579" spans="1:10" s="20" customFormat="1" x14ac:dyDescent="0.25">
      <c r="A579" s="29"/>
      <c r="B579" s="86"/>
      <c r="C579" s="29"/>
      <c r="D579" s="186"/>
      <c r="E579" s="186"/>
      <c r="F579" s="186"/>
      <c r="G579" s="185"/>
      <c r="H579" s="190"/>
      <c r="I579" s="190"/>
      <c r="J579" s="190"/>
    </row>
    <row r="580" spans="1:10" s="20" customFormat="1" x14ac:dyDescent="0.25">
      <c r="A580" s="29"/>
      <c r="B580" s="86"/>
      <c r="C580" s="29"/>
      <c r="D580" s="186"/>
      <c r="E580" s="186"/>
      <c r="F580" s="186"/>
      <c r="G580" s="185"/>
      <c r="H580" s="190"/>
      <c r="I580" s="190"/>
      <c r="J580" s="190"/>
    </row>
    <row r="581" spans="1:10" s="20" customFormat="1" x14ac:dyDescent="0.25">
      <c r="A581" s="29"/>
      <c r="B581" s="86"/>
      <c r="C581" s="29"/>
      <c r="D581" s="186"/>
      <c r="E581" s="186"/>
      <c r="F581" s="186"/>
      <c r="G581" s="185"/>
      <c r="H581" s="190"/>
      <c r="I581" s="190"/>
      <c r="J581" s="190"/>
    </row>
    <row r="582" spans="1:10" s="20" customFormat="1" x14ac:dyDescent="0.25">
      <c r="A582" s="29"/>
      <c r="B582" s="86"/>
      <c r="C582" s="29"/>
      <c r="D582" s="186"/>
      <c r="E582" s="186"/>
      <c r="F582" s="186"/>
      <c r="G582" s="185"/>
      <c r="H582" s="190"/>
      <c r="I582" s="190"/>
      <c r="J582" s="190"/>
    </row>
    <row r="583" spans="1:10" s="20" customFormat="1" x14ac:dyDescent="0.25">
      <c r="A583" s="29"/>
      <c r="B583" s="86"/>
      <c r="C583" s="29"/>
      <c r="D583" s="186"/>
      <c r="E583" s="186"/>
      <c r="F583" s="186"/>
      <c r="G583" s="185"/>
      <c r="H583" s="190"/>
      <c r="I583" s="190"/>
      <c r="J583" s="190"/>
    </row>
    <row r="584" spans="1:10" s="20" customFormat="1" x14ac:dyDescent="0.25">
      <c r="A584" s="29"/>
      <c r="B584" s="86"/>
      <c r="C584" s="29"/>
      <c r="D584" s="186"/>
      <c r="E584" s="186"/>
      <c r="F584" s="186"/>
      <c r="G584" s="185"/>
      <c r="H584" s="190"/>
      <c r="I584" s="190"/>
      <c r="J584" s="190"/>
    </row>
    <row r="585" spans="1:10" s="20" customFormat="1" x14ac:dyDescent="0.25">
      <c r="A585" s="29"/>
      <c r="B585" s="86"/>
      <c r="C585" s="29"/>
      <c r="D585" s="186"/>
      <c r="E585" s="186"/>
      <c r="F585" s="186"/>
      <c r="G585" s="185"/>
      <c r="H585" s="190"/>
      <c r="I585" s="190"/>
      <c r="J585" s="190"/>
    </row>
    <row r="586" spans="1:10" s="20" customFormat="1" x14ac:dyDescent="0.25">
      <c r="A586" s="29"/>
      <c r="B586" s="86"/>
      <c r="C586" s="29"/>
      <c r="D586" s="186"/>
      <c r="E586" s="186"/>
      <c r="F586" s="186"/>
      <c r="G586" s="185"/>
      <c r="H586" s="190"/>
      <c r="I586" s="190"/>
      <c r="J586" s="190"/>
    </row>
    <row r="587" spans="1:10" s="20" customFormat="1" x14ac:dyDescent="0.25">
      <c r="A587" s="29"/>
      <c r="B587" s="86"/>
      <c r="C587" s="29"/>
      <c r="D587" s="186"/>
      <c r="E587" s="186"/>
      <c r="F587" s="186"/>
      <c r="G587" s="185"/>
      <c r="H587" s="190"/>
      <c r="I587" s="190"/>
      <c r="J587" s="190"/>
    </row>
    <row r="588" spans="1:10" s="20" customFormat="1" x14ac:dyDescent="0.25">
      <c r="A588" s="29"/>
      <c r="B588" s="86"/>
      <c r="C588" s="29"/>
      <c r="D588" s="186"/>
      <c r="E588" s="186"/>
      <c r="F588" s="186"/>
      <c r="G588" s="185"/>
      <c r="H588" s="190"/>
      <c r="I588" s="190"/>
      <c r="J588" s="190"/>
    </row>
    <row r="589" spans="1:10" s="20" customFormat="1" x14ac:dyDescent="0.25">
      <c r="A589" s="29"/>
      <c r="B589" s="86"/>
      <c r="C589" s="29"/>
      <c r="D589" s="186"/>
      <c r="E589" s="186"/>
      <c r="F589" s="186"/>
      <c r="G589" s="185"/>
      <c r="H589" s="190"/>
      <c r="I589" s="190"/>
      <c r="J589" s="190"/>
    </row>
    <row r="590" spans="1:10" s="20" customFormat="1" x14ac:dyDescent="0.25">
      <c r="A590" s="29"/>
      <c r="B590" s="86"/>
      <c r="C590" s="29"/>
      <c r="D590" s="186"/>
      <c r="E590" s="186"/>
      <c r="F590" s="186"/>
      <c r="G590" s="185"/>
      <c r="H590" s="190"/>
      <c r="I590" s="190"/>
      <c r="J590" s="190"/>
    </row>
    <row r="591" spans="1:10" s="20" customFormat="1" x14ac:dyDescent="0.25">
      <c r="A591" s="29"/>
      <c r="B591" s="86"/>
      <c r="C591" s="29"/>
      <c r="D591" s="186"/>
      <c r="E591" s="186"/>
      <c r="F591" s="186"/>
      <c r="G591" s="185"/>
      <c r="H591" s="190"/>
      <c r="I591" s="190"/>
      <c r="J591" s="190"/>
    </row>
    <row r="592" spans="1:10" s="20" customFormat="1" x14ac:dyDescent="0.25">
      <c r="A592" s="29"/>
      <c r="B592" s="86"/>
      <c r="C592" s="29"/>
      <c r="D592" s="186"/>
      <c r="E592" s="186"/>
      <c r="F592" s="186"/>
      <c r="G592" s="185"/>
      <c r="H592" s="190"/>
      <c r="I592" s="190"/>
      <c r="J592" s="190"/>
    </row>
    <row r="593" spans="1:10" s="20" customFormat="1" x14ac:dyDescent="0.25">
      <c r="A593" s="29"/>
      <c r="B593" s="86"/>
      <c r="C593" s="29"/>
      <c r="D593" s="186"/>
      <c r="E593" s="186"/>
      <c r="F593" s="186"/>
      <c r="G593" s="185"/>
      <c r="H593" s="190"/>
      <c r="I593" s="190"/>
      <c r="J593" s="190"/>
    </row>
    <row r="594" spans="1:10" s="20" customFormat="1" x14ac:dyDescent="0.25">
      <c r="A594" s="29"/>
      <c r="B594" s="86"/>
      <c r="C594" s="29"/>
      <c r="D594" s="186"/>
      <c r="E594" s="186"/>
      <c r="F594" s="186"/>
      <c r="G594" s="185"/>
      <c r="H594" s="190"/>
      <c r="I594" s="190"/>
      <c r="J594" s="190"/>
    </row>
    <row r="595" spans="1:10" s="20" customFormat="1" x14ac:dyDescent="0.25">
      <c r="A595" s="29"/>
      <c r="B595" s="86"/>
      <c r="C595" s="29"/>
      <c r="D595" s="186"/>
      <c r="E595" s="186"/>
      <c r="F595" s="186"/>
      <c r="G595" s="185"/>
      <c r="H595" s="190"/>
      <c r="I595" s="190"/>
      <c r="J595" s="190"/>
    </row>
    <row r="596" spans="1:10" s="20" customFormat="1" x14ac:dyDescent="0.25">
      <c r="A596" s="29"/>
      <c r="B596" s="86"/>
      <c r="C596" s="29"/>
      <c r="D596" s="186"/>
      <c r="E596" s="186"/>
      <c r="F596" s="186"/>
      <c r="G596" s="185"/>
      <c r="H596" s="190"/>
      <c r="I596" s="190"/>
      <c r="J596" s="190"/>
    </row>
    <row r="597" spans="1:10" s="20" customFormat="1" x14ac:dyDescent="0.25">
      <c r="A597" s="29"/>
      <c r="B597" s="86"/>
      <c r="C597" s="29"/>
      <c r="D597" s="186"/>
      <c r="E597" s="186"/>
      <c r="F597" s="186"/>
      <c r="G597" s="185"/>
      <c r="H597" s="190"/>
      <c r="I597" s="190"/>
      <c r="J597" s="190"/>
    </row>
    <row r="598" spans="1:10" s="20" customFormat="1" x14ac:dyDescent="0.25">
      <c r="A598" s="29"/>
      <c r="B598" s="86"/>
      <c r="C598" s="29"/>
      <c r="D598" s="186"/>
      <c r="E598" s="186"/>
      <c r="F598" s="186"/>
      <c r="G598" s="185"/>
      <c r="H598" s="190"/>
      <c r="I598" s="190"/>
      <c r="J598" s="190"/>
    </row>
    <row r="599" spans="1:10" s="20" customFormat="1" x14ac:dyDescent="0.25">
      <c r="A599" s="29"/>
      <c r="B599" s="86"/>
      <c r="C599" s="29"/>
      <c r="D599" s="186"/>
      <c r="E599" s="186"/>
      <c r="F599" s="186"/>
      <c r="G599" s="185"/>
      <c r="H599" s="190"/>
      <c r="I599" s="190"/>
      <c r="J599" s="190"/>
    </row>
    <row r="600" spans="1:10" s="20" customFormat="1" x14ac:dyDescent="0.25">
      <c r="A600" s="29"/>
      <c r="B600" s="86"/>
      <c r="C600" s="29"/>
      <c r="D600" s="186"/>
      <c r="E600" s="186"/>
      <c r="F600" s="186"/>
      <c r="G600" s="185"/>
      <c r="H600" s="190"/>
      <c r="I600" s="190"/>
      <c r="J600" s="190"/>
    </row>
    <row r="601" spans="1:10" s="20" customFormat="1" x14ac:dyDescent="0.25">
      <c r="A601" s="29"/>
      <c r="B601" s="86"/>
      <c r="C601" s="29"/>
      <c r="D601" s="186"/>
      <c r="E601" s="186"/>
      <c r="F601" s="186"/>
      <c r="G601" s="185"/>
      <c r="H601" s="190"/>
      <c r="I601" s="190"/>
      <c r="J601" s="190"/>
    </row>
    <row r="602" spans="1:10" s="20" customFormat="1" x14ac:dyDescent="0.25">
      <c r="A602" s="29"/>
      <c r="B602" s="86"/>
      <c r="C602" s="29"/>
      <c r="D602" s="186"/>
      <c r="E602" s="186"/>
      <c r="F602" s="186"/>
      <c r="G602" s="185"/>
      <c r="H602" s="190"/>
      <c r="I602" s="190"/>
      <c r="J602" s="190"/>
    </row>
    <row r="603" spans="1:10" s="20" customFormat="1" x14ac:dyDescent="0.25">
      <c r="A603" s="29"/>
      <c r="B603" s="86"/>
      <c r="C603" s="29"/>
      <c r="D603" s="186"/>
      <c r="E603" s="186"/>
      <c r="F603" s="186"/>
      <c r="G603" s="185"/>
      <c r="H603" s="190"/>
      <c r="I603" s="190"/>
      <c r="J603" s="190"/>
    </row>
    <row r="604" spans="1:10" s="20" customFormat="1" x14ac:dyDescent="0.25">
      <c r="A604" s="29"/>
      <c r="B604" s="86"/>
      <c r="C604" s="29"/>
      <c r="D604" s="186"/>
      <c r="E604" s="186"/>
      <c r="F604" s="186"/>
      <c r="G604" s="185"/>
      <c r="H604" s="190"/>
      <c r="I604" s="190"/>
      <c r="J604" s="190"/>
    </row>
    <row r="605" spans="1:10" s="20" customFormat="1" x14ac:dyDescent="0.25">
      <c r="A605" s="29"/>
      <c r="B605" s="86"/>
      <c r="C605" s="29"/>
      <c r="D605" s="186"/>
      <c r="E605" s="186"/>
      <c r="F605" s="186"/>
      <c r="G605" s="185"/>
      <c r="H605" s="190"/>
      <c r="I605" s="190"/>
      <c r="J605" s="190"/>
    </row>
    <row r="606" spans="1:10" s="20" customFormat="1" x14ac:dyDescent="0.25">
      <c r="A606" s="29"/>
      <c r="B606" s="86"/>
      <c r="C606" s="29"/>
      <c r="D606" s="186"/>
      <c r="E606" s="186"/>
      <c r="F606" s="186"/>
      <c r="G606" s="185"/>
      <c r="H606" s="190"/>
      <c r="I606" s="190"/>
      <c r="J606" s="190"/>
    </row>
    <row r="607" spans="1:10" s="20" customFormat="1" x14ac:dyDescent="0.25">
      <c r="A607" s="29"/>
      <c r="B607" s="86"/>
      <c r="C607" s="29"/>
      <c r="D607" s="186"/>
      <c r="E607" s="186"/>
      <c r="F607" s="186"/>
      <c r="G607" s="185"/>
      <c r="H607" s="190"/>
      <c r="I607" s="190"/>
      <c r="J607" s="190"/>
    </row>
    <row r="608" spans="1:10" s="20" customFormat="1" x14ac:dyDescent="0.25">
      <c r="A608" s="29"/>
      <c r="B608" s="86"/>
      <c r="C608" s="29"/>
      <c r="D608" s="186"/>
      <c r="E608" s="186"/>
      <c r="F608" s="186"/>
      <c r="G608" s="185"/>
      <c r="H608" s="190"/>
      <c r="I608" s="190"/>
      <c r="J608" s="190"/>
    </row>
    <row r="609" spans="1:10" s="20" customFormat="1" x14ac:dyDescent="0.25">
      <c r="A609" s="29"/>
      <c r="B609" s="86"/>
      <c r="C609" s="29"/>
      <c r="D609" s="186"/>
      <c r="E609" s="186"/>
      <c r="F609" s="186"/>
      <c r="G609" s="185"/>
      <c r="H609" s="190"/>
      <c r="I609" s="190"/>
      <c r="J609" s="190"/>
    </row>
    <row r="610" spans="1:10" s="20" customFormat="1" x14ac:dyDescent="0.25">
      <c r="A610" s="29"/>
      <c r="B610" s="86"/>
      <c r="C610" s="29"/>
      <c r="D610" s="186"/>
      <c r="E610" s="186"/>
      <c r="F610" s="186"/>
      <c r="G610" s="185"/>
      <c r="H610" s="190"/>
      <c r="I610" s="190"/>
      <c r="J610" s="190"/>
    </row>
    <row r="611" spans="1:10" s="20" customFormat="1" x14ac:dyDescent="0.25">
      <c r="A611" s="29"/>
      <c r="B611" s="86"/>
      <c r="C611" s="29"/>
      <c r="D611" s="186"/>
      <c r="E611" s="186"/>
      <c r="F611" s="186"/>
      <c r="G611" s="185"/>
      <c r="H611" s="190"/>
      <c r="I611" s="190"/>
      <c r="J611" s="190"/>
    </row>
    <row r="612" spans="1:10" s="20" customFormat="1" x14ac:dyDescent="0.25">
      <c r="A612" s="29"/>
      <c r="B612" s="86"/>
      <c r="C612" s="29"/>
      <c r="D612" s="186"/>
      <c r="E612" s="186"/>
      <c r="F612" s="186"/>
      <c r="G612" s="185"/>
      <c r="H612" s="190"/>
      <c r="I612" s="190"/>
      <c r="J612" s="190"/>
    </row>
    <row r="613" spans="1:10" s="20" customFormat="1" x14ac:dyDescent="0.25">
      <c r="A613" s="29"/>
      <c r="B613" s="86"/>
      <c r="C613" s="29"/>
      <c r="D613" s="186"/>
      <c r="E613" s="186"/>
      <c r="F613" s="186"/>
      <c r="G613" s="185"/>
      <c r="H613" s="190"/>
      <c r="I613" s="190"/>
      <c r="J613" s="190"/>
    </row>
    <row r="614" spans="1:10" s="20" customFormat="1" x14ac:dyDescent="0.25">
      <c r="A614" s="29"/>
      <c r="B614" s="86"/>
      <c r="C614" s="29"/>
      <c r="D614" s="186"/>
      <c r="E614" s="186"/>
      <c r="F614" s="186"/>
      <c r="G614" s="185"/>
      <c r="H614" s="190"/>
      <c r="I614" s="190"/>
      <c r="J614" s="190"/>
    </row>
    <row r="615" spans="1:10" s="20" customFormat="1" x14ac:dyDescent="0.25">
      <c r="A615" s="29"/>
      <c r="B615" s="86"/>
      <c r="C615" s="29"/>
      <c r="D615" s="186"/>
      <c r="E615" s="186"/>
      <c r="F615" s="186"/>
      <c r="G615" s="185"/>
      <c r="H615" s="190"/>
      <c r="I615" s="190"/>
      <c r="J615" s="190"/>
    </row>
    <row r="616" spans="1:10" s="20" customFormat="1" x14ac:dyDescent="0.25">
      <c r="A616" s="29"/>
      <c r="B616" s="86"/>
      <c r="C616" s="29"/>
      <c r="D616" s="186"/>
      <c r="E616" s="186"/>
      <c r="F616" s="186"/>
      <c r="G616" s="185"/>
      <c r="H616" s="190"/>
      <c r="I616" s="190"/>
      <c r="J616" s="190"/>
    </row>
    <row r="617" spans="1:10" s="20" customFormat="1" x14ac:dyDescent="0.25">
      <c r="A617" s="29"/>
      <c r="B617" s="86"/>
      <c r="C617" s="29"/>
      <c r="D617" s="186"/>
      <c r="E617" s="186"/>
      <c r="F617" s="186"/>
      <c r="G617" s="185"/>
      <c r="H617" s="190"/>
      <c r="I617" s="190"/>
      <c r="J617" s="190"/>
    </row>
    <row r="618" spans="1:10" s="20" customFormat="1" x14ac:dyDescent="0.25">
      <c r="A618" s="29"/>
      <c r="B618" s="86"/>
      <c r="C618" s="29"/>
      <c r="D618" s="186"/>
      <c r="E618" s="186"/>
      <c r="F618" s="186"/>
      <c r="G618" s="185"/>
      <c r="H618" s="190"/>
      <c r="I618" s="190"/>
      <c r="J618" s="190"/>
    </row>
    <row r="619" spans="1:10" s="20" customFormat="1" x14ac:dyDescent="0.25">
      <c r="A619" s="29"/>
      <c r="B619" s="86"/>
      <c r="C619" s="29"/>
      <c r="D619" s="186"/>
      <c r="E619" s="186"/>
      <c r="F619" s="186"/>
      <c r="G619" s="185"/>
      <c r="H619" s="190"/>
      <c r="I619" s="190"/>
      <c r="J619" s="190"/>
    </row>
    <row r="620" spans="1:10" s="20" customFormat="1" x14ac:dyDescent="0.25">
      <c r="A620" s="29"/>
      <c r="B620" s="86"/>
      <c r="C620" s="29"/>
      <c r="D620" s="186"/>
      <c r="E620" s="186"/>
      <c r="F620" s="186"/>
      <c r="G620" s="185"/>
      <c r="H620" s="190"/>
      <c r="I620" s="190"/>
      <c r="J620" s="190"/>
    </row>
    <row r="621" spans="1:10" s="20" customFormat="1" x14ac:dyDescent="0.25">
      <c r="A621" s="29"/>
      <c r="B621" s="86"/>
      <c r="C621" s="29"/>
      <c r="D621" s="186"/>
      <c r="E621" s="186"/>
      <c r="F621" s="186"/>
      <c r="G621" s="185"/>
      <c r="H621" s="190"/>
      <c r="I621" s="190"/>
      <c r="J621" s="190"/>
    </row>
    <row r="622" spans="1:10" s="20" customFormat="1" x14ac:dyDescent="0.25">
      <c r="A622" s="29"/>
      <c r="B622" s="86"/>
      <c r="C622" s="29"/>
      <c r="D622" s="186"/>
      <c r="E622" s="186"/>
      <c r="F622" s="186"/>
      <c r="G622" s="185"/>
      <c r="H622" s="190"/>
      <c r="I622" s="190"/>
      <c r="J622" s="190"/>
    </row>
    <row r="623" spans="1:10" s="20" customFormat="1" x14ac:dyDescent="0.25">
      <c r="A623" s="29"/>
      <c r="B623" s="86"/>
      <c r="C623" s="29"/>
      <c r="D623" s="186"/>
      <c r="E623" s="186"/>
      <c r="F623" s="186"/>
      <c r="G623" s="185"/>
      <c r="H623" s="190"/>
      <c r="I623" s="190"/>
      <c r="J623" s="190"/>
    </row>
    <row r="624" spans="1:10" s="20" customFormat="1" x14ac:dyDescent="0.25">
      <c r="A624" s="29"/>
      <c r="B624" s="86"/>
      <c r="C624" s="29"/>
      <c r="D624" s="186"/>
      <c r="E624" s="186"/>
      <c r="F624" s="186"/>
      <c r="G624" s="185"/>
      <c r="H624" s="190"/>
      <c r="I624" s="190"/>
      <c r="J624" s="190"/>
    </row>
    <row r="625" spans="1:10" s="20" customFormat="1" x14ac:dyDescent="0.25">
      <c r="A625" s="29"/>
      <c r="B625" s="86"/>
      <c r="C625" s="29"/>
      <c r="D625" s="186"/>
      <c r="E625" s="186"/>
      <c r="F625" s="186"/>
      <c r="G625" s="185"/>
      <c r="H625" s="190"/>
      <c r="I625" s="190"/>
      <c r="J625" s="190"/>
    </row>
    <row r="626" spans="1:10" s="20" customFormat="1" x14ac:dyDescent="0.25">
      <c r="A626" s="29"/>
      <c r="B626" s="86"/>
      <c r="C626" s="29"/>
      <c r="D626" s="186"/>
      <c r="E626" s="186"/>
      <c r="F626" s="186"/>
      <c r="G626" s="185"/>
      <c r="H626" s="190"/>
      <c r="I626" s="190"/>
      <c r="J626" s="190"/>
    </row>
    <row r="627" spans="1:10" s="20" customFormat="1" x14ac:dyDescent="0.25">
      <c r="A627" s="29"/>
      <c r="B627" s="86"/>
      <c r="C627" s="29"/>
      <c r="D627" s="186"/>
      <c r="E627" s="186"/>
      <c r="F627" s="186"/>
      <c r="G627" s="185"/>
      <c r="H627" s="190"/>
      <c r="I627" s="190"/>
      <c r="J627" s="190"/>
    </row>
    <row r="628" spans="1:10" s="20" customFormat="1" x14ac:dyDescent="0.25">
      <c r="A628" s="29"/>
      <c r="B628" s="86"/>
      <c r="C628" s="29"/>
      <c r="D628" s="186"/>
      <c r="E628" s="186"/>
      <c r="F628" s="186"/>
      <c r="G628" s="185"/>
      <c r="H628" s="190"/>
      <c r="I628" s="190"/>
      <c r="J628" s="190"/>
    </row>
    <row r="629" spans="1:10" s="20" customFormat="1" x14ac:dyDescent="0.25">
      <c r="A629" s="29"/>
      <c r="B629" s="86"/>
      <c r="C629" s="29"/>
      <c r="D629" s="186"/>
      <c r="E629" s="186"/>
      <c r="F629" s="186"/>
      <c r="G629" s="185"/>
      <c r="H629" s="190"/>
      <c r="I629" s="190"/>
      <c r="J629" s="190"/>
    </row>
    <row r="630" spans="1:10" s="20" customFormat="1" x14ac:dyDescent="0.25">
      <c r="A630" s="29"/>
      <c r="B630" s="86"/>
      <c r="C630" s="29"/>
      <c r="D630" s="186"/>
      <c r="E630" s="186"/>
      <c r="F630" s="186"/>
      <c r="G630" s="185"/>
      <c r="H630" s="190"/>
      <c r="I630" s="190"/>
      <c r="J630" s="190"/>
    </row>
    <row r="631" spans="1:10" s="20" customFormat="1" x14ac:dyDescent="0.25">
      <c r="A631" s="29"/>
      <c r="B631" s="86"/>
      <c r="C631" s="29"/>
      <c r="D631" s="186"/>
      <c r="E631" s="186"/>
      <c r="F631" s="186"/>
      <c r="G631" s="185"/>
      <c r="H631" s="190"/>
      <c r="I631" s="190"/>
      <c r="J631" s="190"/>
    </row>
    <row r="632" spans="1:10" s="20" customFormat="1" x14ac:dyDescent="0.25">
      <c r="A632" s="29"/>
      <c r="B632" s="86"/>
      <c r="C632" s="29"/>
      <c r="D632" s="186"/>
      <c r="E632" s="186"/>
      <c r="F632" s="186"/>
      <c r="G632" s="185"/>
      <c r="H632" s="190"/>
      <c r="I632" s="190"/>
      <c r="J632" s="190"/>
    </row>
    <row r="633" spans="1:10" s="20" customFormat="1" x14ac:dyDescent="0.25">
      <c r="A633" s="29"/>
      <c r="B633" s="86"/>
      <c r="C633" s="29"/>
      <c r="D633" s="186"/>
      <c r="E633" s="186"/>
      <c r="F633" s="186"/>
      <c r="G633" s="185"/>
      <c r="H633" s="190"/>
      <c r="I633" s="190"/>
      <c r="J633" s="190"/>
    </row>
    <row r="634" spans="1:10" s="20" customFormat="1" x14ac:dyDescent="0.25">
      <c r="A634" s="29"/>
      <c r="B634" s="86"/>
      <c r="C634" s="29"/>
      <c r="D634" s="186"/>
      <c r="E634" s="186"/>
      <c r="F634" s="186"/>
      <c r="G634" s="185"/>
      <c r="H634" s="190"/>
      <c r="I634" s="190"/>
      <c r="J634" s="190"/>
    </row>
    <row r="635" spans="1:10" s="20" customFormat="1" x14ac:dyDescent="0.25">
      <c r="A635" s="29"/>
      <c r="B635" s="86"/>
      <c r="C635" s="29"/>
      <c r="D635" s="186"/>
      <c r="E635" s="186"/>
      <c r="F635" s="186"/>
      <c r="G635" s="185"/>
      <c r="H635" s="190"/>
      <c r="I635" s="190"/>
      <c r="J635" s="190"/>
    </row>
    <row r="636" spans="1:10" s="20" customFormat="1" x14ac:dyDescent="0.25">
      <c r="A636" s="29"/>
      <c r="B636" s="86"/>
      <c r="C636" s="29"/>
      <c r="D636" s="186"/>
      <c r="E636" s="186"/>
      <c r="F636" s="186"/>
      <c r="G636" s="185"/>
      <c r="H636" s="190"/>
      <c r="I636" s="190"/>
      <c r="J636" s="190"/>
    </row>
    <row r="637" spans="1:10" s="20" customFormat="1" x14ac:dyDescent="0.25">
      <c r="A637" s="29"/>
      <c r="B637" s="86"/>
      <c r="C637" s="29"/>
      <c r="D637" s="186"/>
      <c r="E637" s="186"/>
      <c r="F637" s="186"/>
      <c r="G637" s="185"/>
      <c r="H637" s="190"/>
      <c r="I637" s="190"/>
      <c r="J637" s="190"/>
    </row>
    <row r="638" spans="1:10" s="20" customFormat="1" x14ac:dyDescent="0.25">
      <c r="A638" s="29"/>
      <c r="B638" s="86"/>
      <c r="C638" s="29"/>
      <c r="D638" s="186"/>
      <c r="E638" s="186"/>
      <c r="F638" s="186"/>
      <c r="G638" s="185"/>
      <c r="H638" s="190"/>
      <c r="I638" s="190"/>
      <c r="J638" s="190"/>
    </row>
    <row r="639" spans="1:10" s="20" customFormat="1" x14ac:dyDescent="0.25">
      <c r="A639" s="29"/>
      <c r="B639" s="86"/>
      <c r="C639" s="29"/>
      <c r="D639" s="186"/>
      <c r="E639" s="186"/>
      <c r="F639" s="186"/>
      <c r="G639" s="185"/>
      <c r="H639" s="190"/>
      <c r="I639" s="190"/>
      <c r="J639" s="190"/>
    </row>
    <row r="640" spans="1:10" s="20" customFormat="1" x14ac:dyDescent="0.25">
      <c r="A640" s="29"/>
      <c r="B640" s="86"/>
      <c r="C640" s="29"/>
      <c r="D640" s="186"/>
      <c r="E640" s="186"/>
      <c r="F640" s="186"/>
      <c r="G640" s="185"/>
      <c r="H640" s="190"/>
      <c r="I640" s="190"/>
      <c r="J640" s="190"/>
    </row>
    <row r="641" spans="1:10" s="20" customFormat="1" x14ac:dyDescent="0.25">
      <c r="A641" s="29"/>
      <c r="B641" s="86"/>
      <c r="C641" s="29"/>
      <c r="D641" s="186"/>
      <c r="E641" s="186"/>
      <c r="F641" s="186"/>
      <c r="G641" s="185"/>
      <c r="H641" s="190"/>
      <c r="I641" s="190"/>
      <c r="J641" s="190"/>
    </row>
    <row r="642" spans="1:10" s="20" customFormat="1" x14ac:dyDescent="0.25">
      <c r="A642" s="29"/>
      <c r="B642" s="86"/>
      <c r="C642" s="29"/>
      <c r="D642" s="186"/>
      <c r="E642" s="186"/>
      <c r="F642" s="186"/>
      <c r="G642" s="185"/>
      <c r="H642" s="190"/>
      <c r="I642" s="190"/>
      <c r="J642" s="190"/>
    </row>
    <row r="643" spans="1:10" s="20" customFormat="1" x14ac:dyDescent="0.25">
      <c r="A643" s="29"/>
      <c r="B643" s="86"/>
      <c r="C643" s="29"/>
      <c r="D643" s="186"/>
      <c r="E643" s="186"/>
      <c r="F643" s="186"/>
      <c r="G643" s="185"/>
      <c r="H643" s="190"/>
      <c r="I643" s="190"/>
      <c r="J643" s="190"/>
    </row>
    <row r="644" spans="1:10" s="20" customFormat="1" x14ac:dyDescent="0.25">
      <c r="A644" s="29"/>
      <c r="B644" s="86"/>
      <c r="C644" s="29"/>
      <c r="D644" s="186"/>
      <c r="E644" s="186"/>
      <c r="F644" s="186"/>
      <c r="G644" s="185"/>
      <c r="H644" s="190"/>
      <c r="I644" s="190"/>
      <c r="J644" s="190"/>
    </row>
    <row r="645" spans="1:10" s="20" customFormat="1" x14ac:dyDescent="0.25">
      <c r="A645" s="29"/>
      <c r="B645" s="86"/>
      <c r="C645" s="29"/>
      <c r="D645" s="186"/>
      <c r="E645" s="186"/>
      <c r="F645" s="186"/>
      <c r="G645" s="185"/>
      <c r="H645" s="190"/>
      <c r="I645" s="190"/>
      <c r="J645" s="190"/>
    </row>
    <row r="646" spans="1:10" s="20" customFormat="1" x14ac:dyDescent="0.25">
      <c r="A646" s="29"/>
      <c r="B646" s="86"/>
      <c r="C646" s="29"/>
      <c r="D646" s="186"/>
      <c r="E646" s="186"/>
      <c r="F646" s="186"/>
      <c r="G646" s="185"/>
      <c r="H646" s="190"/>
      <c r="I646" s="190"/>
      <c r="J646" s="190"/>
    </row>
    <row r="647" spans="1:10" s="20" customFormat="1" x14ac:dyDescent="0.25">
      <c r="A647" s="29"/>
      <c r="B647" s="86"/>
      <c r="C647" s="29"/>
      <c r="D647" s="186"/>
      <c r="E647" s="186"/>
      <c r="F647" s="186"/>
      <c r="G647" s="185"/>
      <c r="H647" s="190"/>
      <c r="I647" s="190"/>
      <c r="J647" s="190"/>
    </row>
    <row r="648" spans="1:10" s="20" customFormat="1" x14ac:dyDescent="0.25">
      <c r="A648" s="29"/>
      <c r="B648" s="86"/>
      <c r="C648" s="29"/>
      <c r="D648" s="186"/>
      <c r="E648" s="186"/>
      <c r="F648" s="186"/>
      <c r="G648" s="185"/>
      <c r="H648" s="190"/>
      <c r="I648" s="190"/>
      <c r="J648" s="190"/>
    </row>
    <row r="649" spans="1:10" s="20" customFormat="1" x14ac:dyDescent="0.25">
      <c r="A649" s="29"/>
      <c r="B649" s="86"/>
      <c r="C649" s="29"/>
      <c r="D649" s="186"/>
      <c r="E649" s="186"/>
      <c r="F649" s="186"/>
      <c r="G649" s="185"/>
      <c r="H649" s="190"/>
      <c r="I649" s="190"/>
      <c r="J649" s="190"/>
    </row>
    <row r="650" spans="1:10" s="20" customFormat="1" x14ac:dyDescent="0.25">
      <c r="A650" s="29"/>
      <c r="B650" s="86"/>
      <c r="C650" s="29"/>
      <c r="D650" s="186"/>
      <c r="E650" s="186"/>
      <c r="F650" s="186"/>
      <c r="G650" s="185"/>
      <c r="H650" s="190"/>
      <c r="I650" s="190"/>
      <c r="J650" s="190"/>
    </row>
    <row r="651" spans="1:10" s="20" customFormat="1" x14ac:dyDescent="0.25">
      <c r="A651" s="29"/>
      <c r="B651" s="86"/>
      <c r="C651" s="29"/>
      <c r="D651" s="186"/>
      <c r="E651" s="186"/>
      <c r="F651" s="186"/>
      <c r="G651" s="185"/>
      <c r="H651" s="190"/>
      <c r="I651" s="190"/>
      <c r="J651" s="190"/>
    </row>
    <row r="652" spans="1:10" s="20" customFormat="1" x14ac:dyDescent="0.25">
      <c r="A652" s="29"/>
      <c r="B652" s="86"/>
      <c r="C652" s="29"/>
      <c r="D652" s="186"/>
      <c r="E652" s="186"/>
      <c r="F652" s="186"/>
      <c r="G652" s="185"/>
      <c r="H652" s="190"/>
      <c r="I652" s="190"/>
      <c r="J652" s="190"/>
    </row>
    <row r="653" spans="1:10" s="20" customFormat="1" x14ac:dyDescent="0.25">
      <c r="A653" s="29"/>
      <c r="B653" s="86"/>
      <c r="C653" s="29"/>
      <c r="D653" s="186"/>
      <c r="E653" s="186"/>
      <c r="F653" s="186"/>
      <c r="G653" s="185"/>
      <c r="H653" s="190"/>
      <c r="I653" s="190"/>
      <c r="J653" s="190"/>
    </row>
    <row r="654" spans="1:10" s="20" customFormat="1" x14ac:dyDescent="0.25">
      <c r="A654" s="29"/>
      <c r="B654" s="86"/>
      <c r="C654" s="29"/>
      <c r="D654" s="186"/>
      <c r="E654" s="186"/>
      <c r="F654" s="186"/>
      <c r="G654" s="185"/>
      <c r="H654" s="190"/>
      <c r="I654" s="190"/>
      <c r="J654" s="190"/>
    </row>
    <row r="655" spans="1:10" s="20" customFormat="1" x14ac:dyDescent="0.25">
      <c r="A655" s="29"/>
      <c r="B655" s="86"/>
      <c r="C655" s="29"/>
      <c r="D655" s="186"/>
      <c r="E655" s="186"/>
      <c r="F655" s="186"/>
      <c r="G655" s="185"/>
      <c r="H655" s="190"/>
      <c r="I655" s="190"/>
      <c r="J655" s="190"/>
    </row>
    <row r="656" spans="1:10" s="20" customFormat="1" x14ac:dyDescent="0.25">
      <c r="A656" s="29"/>
      <c r="B656" s="86"/>
      <c r="C656" s="29"/>
      <c r="D656" s="186"/>
      <c r="E656" s="186"/>
      <c r="F656" s="186"/>
      <c r="G656" s="185"/>
      <c r="H656" s="190"/>
      <c r="I656" s="190"/>
      <c r="J656" s="190"/>
    </row>
    <row r="657" spans="1:10" s="20" customFormat="1" x14ac:dyDescent="0.25">
      <c r="A657" s="29"/>
      <c r="B657" s="86"/>
      <c r="C657" s="29"/>
      <c r="D657" s="186"/>
      <c r="E657" s="186"/>
      <c r="F657" s="186"/>
      <c r="G657" s="185"/>
      <c r="H657" s="190"/>
      <c r="I657" s="190"/>
      <c r="J657" s="190"/>
    </row>
    <row r="658" spans="1:10" s="20" customFormat="1" x14ac:dyDescent="0.25">
      <c r="A658" s="29"/>
      <c r="B658" s="86"/>
      <c r="C658" s="29"/>
      <c r="D658" s="186"/>
      <c r="E658" s="186"/>
      <c r="F658" s="186"/>
      <c r="G658" s="185"/>
      <c r="H658" s="190"/>
      <c r="I658" s="190"/>
      <c r="J658" s="190"/>
    </row>
    <row r="659" spans="1:10" s="20" customFormat="1" x14ac:dyDescent="0.25">
      <c r="A659" s="29"/>
      <c r="B659" s="86"/>
      <c r="C659" s="29"/>
      <c r="D659" s="186"/>
      <c r="E659" s="186"/>
      <c r="F659" s="186"/>
      <c r="G659" s="185"/>
      <c r="H659" s="190"/>
      <c r="I659" s="190"/>
      <c r="J659" s="190"/>
    </row>
    <row r="660" spans="1:10" s="20" customFormat="1" x14ac:dyDescent="0.25">
      <c r="A660" s="29"/>
      <c r="B660" s="86"/>
      <c r="C660" s="29"/>
      <c r="D660" s="186"/>
      <c r="E660" s="186"/>
      <c r="F660" s="186"/>
      <c r="G660" s="185"/>
      <c r="H660" s="190"/>
      <c r="I660" s="190"/>
      <c r="J660" s="190"/>
    </row>
    <row r="661" spans="1:10" s="20" customFormat="1" x14ac:dyDescent="0.25">
      <c r="A661" s="29"/>
      <c r="B661" s="86"/>
      <c r="C661" s="29"/>
      <c r="D661" s="186"/>
      <c r="E661" s="186"/>
      <c r="F661" s="186"/>
      <c r="G661" s="185"/>
      <c r="H661" s="190"/>
      <c r="I661" s="190"/>
      <c r="J661" s="190"/>
    </row>
    <row r="662" spans="1:10" s="20" customFormat="1" x14ac:dyDescent="0.25">
      <c r="A662" s="29"/>
      <c r="B662" s="86"/>
      <c r="C662" s="29"/>
      <c r="D662" s="186"/>
      <c r="E662" s="186"/>
      <c r="F662" s="186"/>
      <c r="G662" s="185"/>
      <c r="H662" s="190"/>
      <c r="I662" s="190"/>
      <c r="J662" s="190"/>
    </row>
    <row r="663" spans="1:10" s="20" customFormat="1" x14ac:dyDescent="0.25">
      <c r="A663" s="29"/>
      <c r="B663" s="86"/>
      <c r="C663" s="29"/>
      <c r="D663" s="186"/>
      <c r="E663" s="186"/>
      <c r="F663" s="186"/>
      <c r="G663" s="185"/>
      <c r="H663" s="190"/>
      <c r="I663" s="190"/>
      <c r="J663" s="190"/>
    </row>
    <row r="664" spans="1:10" s="20" customFormat="1" x14ac:dyDescent="0.25">
      <c r="A664" s="29"/>
      <c r="B664" s="86"/>
      <c r="C664" s="29"/>
      <c r="D664" s="186"/>
      <c r="E664" s="186"/>
      <c r="F664" s="186"/>
      <c r="G664" s="185"/>
      <c r="H664" s="190"/>
      <c r="I664" s="190"/>
      <c r="J664" s="190"/>
    </row>
    <row r="665" spans="1:10" s="20" customFormat="1" x14ac:dyDescent="0.25">
      <c r="A665" s="29"/>
      <c r="B665" s="86"/>
      <c r="C665" s="29"/>
      <c r="D665" s="186"/>
      <c r="E665" s="186"/>
      <c r="F665" s="186"/>
      <c r="G665" s="185"/>
      <c r="H665" s="190"/>
      <c r="I665" s="190"/>
      <c r="J665" s="190"/>
    </row>
    <row r="666" spans="1:10" s="20" customFormat="1" x14ac:dyDescent="0.25">
      <c r="A666" s="29"/>
      <c r="B666" s="86"/>
      <c r="C666" s="29"/>
      <c r="D666" s="186"/>
      <c r="E666" s="186"/>
      <c r="F666" s="186"/>
      <c r="G666" s="185"/>
      <c r="H666" s="190"/>
      <c r="I666" s="190"/>
      <c r="J666" s="190"/>
    </row>
    <row r="667" spans="1:10" s="20" customFormat="1" x14ac:dyDescent="0.25">
      <c r="A667" s="29"/>
      <c r="B667" s="86"/>
      <c r="C667" s="29"/>
      <c r="D667" s="186"/>
      <c r="E667" s="186"/>
      <c r="F667" s="186"/>
      <c r="G667" s="185"/>
      <c r="H667" s="190"/>
      <c r="I667" s="190"/>
      <c r="J667" s="190"/>
    </row>
    <row r="668" spans="1:10" s="20" customFormat="1" x14ac:dyDescent="0.25">
      <c r="A668" s="29"/>
      <c r="B668" s="86"/>
      <c r="C668" s="29"/>
      <c r="D668" s="186"/>
      <c r="E668" s="186"/>
      <c r="F668" s="186"/>
      <c r="G668" s="185"/>
      <c r="H668" s="190"/>
      <c r="I668" s="190"/>
      <c r="J668" s="190"/>
    </row>
    <row r="669" spans="1:10" s="20" customFormat="1" x14ac:dyDescent="0.25">
      <c r="A669" s="29"/>
      <c r="B669" s="86"/>
      <c r="C669" s="29"/>
      <c r="D669" s="186"/>
      <c r="E669" s="186"/>
      <c r="F669" s="186"/>
      <c r="G669" s="185"/>
      <c r="H669" s="190"/>
      <c r="I669" s="190"/>
      <c r="J669" s="190"/>
    </row>
    <row r="670" spans="1:10" s="20" customFormat="1" x14ac:dyDescent="0.25">
      <c r="A670" s="29"/>
      <c r="B670" s="86"/>
      <c r="C670" s="29"/>
      <c r="D670" s="186"/>
      <c r="E670" s="186"/>
      <c r="F670" s="186"/>
      <c r="G670" s="185"/>
      <c r="H670" s="190"/>
      <c r="I670" s="190"/>
      <c r="J670" s="190"/>
    </row>
    <row r="671" spans="1:10" s="20" customFormat="1" x14ac:dyDescent="0.25">
      <c r="A671" s="29"/>
      <c r="B671" s="86"/>
      <c r="C671" s="29"/>
      <c r="D671" s="186"/>
      <c r="E671" s="186"/>
      <c r="F671" s="186"/>
      <c r="G671" s="185"/>
      <c r="H671" s="190"/>
      <c r="I671" s="190"/>
      <c r="J671" s="190"/>
    </row>
    <row r="672" spans="1:10" s="20" customFormat="1" x14ac:dyDescent="0.25">
      <c r="A672" s="29"/>
      <c r="B672" s="86"/>
      <c r="C672" s="29"/>
      <c r="D672" s="186"/>
      <c r="E672" s="186"/>
      <c r="F672" s="186"/>
      <c r="G672" s="185"/>
      <c r="H672" s="190"/>
      <c r="I672" s="190"/>
      <c r="J672" s="190"/>
    </row>
    <row r="673" spans="1:10" s="20" customFormat="1" x14ac:dyDescent="0.25">
      <c r="A673" s="29"/>
      <c r="B673" s="86"/>
      <c r="C673" s="29"/>
      <c r="D673" s="186"/>
      <c r="E673" s="186"/>
      <c r="F673" s="186"/>
      <c r="G673" s="185"/>
      <c r="H673" s="190"/>
      <c r="I673" s="190"/>
      <c r="J673" s="190"/>
    </row>
    <row r="674" spans="1:10" s="20" customFormat="1" x14ac:dyDescent="0.25">
      <c r="A674" s="29"/>
      <c r="B674" s="86"/>
      <c r="C674" s="29"/>
      <c r="D674" s="186"/>
      <c r="E674" s="186"/>
      <c r="F674" s="186"/>
      <c r="G674" s="185"/>
      <c r="H674" s="190"/>
      <c r="I674" s="190"/>
      <c r="J674" s="190"/>
    </row>
    <row r="675" spans="1:10" s="20" customFormat="1" x14ac:dyDescent="0.25">
      <c r="A675" s="29"/>
      <c r="B675" s="86"/>
      <c r="C675" s="29"/>
      <c r="D675" s="186"/>
      <c r="E675" s="186"/>
      <c r="F675" s="186"/>
      <c r="G675" s="185"/>
      <c r="H675" s="190"/>
      <c r="I675" s="190"/>
      <c r="J675" s="190"/>
    </row>
    <row r="676" spans="1:10" s="20" customFormat="1" x14ac:dyDescent="0.25">
      <c r="A676" s="29"/>
      <c r="B676" s="86"/>
      <c r="C676" s="29"/>
      <c r="D676" s="186"/>
      <c r="E676" s="186"/>
      <c r="F676" s="186"/>
      <c r="G676" s="185"/>
      <c r="H676" s="190"/>
      <c r="I676" s="190"/>
      <c r="J676" s="190"/>
    </row>
    <row r="677" spans="1:10" s="20" customFormat="1" x14ac:dyDescent="0.25">
      <c r="A677" s="29"/>
      <c r="B677" s="86"/>
      <c r="C677" s="29"/>
      <c r="D677" s="186"/>
      <c r="E677" s="186"/>
      <c r="F677" s="186"/>
      <c r="G677" s="185"/>
      <c r="H677" s="190"/>
      <c r="I677" s="190"/>
      <c r="J677" s="190"/>
    </row>
    <row r="678" spans="1:10" s="20" customFormat="1" x14ac:dyDescent="0.25">
      <c r="A678" s="29"/>
      <c r="B678" s="86"/>
      <c r="C678" s="29"/>
      <c r="D678" s="186"/>
      <c r="E678" s="186"/>
      <c r="F678" s="186"/>
      <c r="G678" s="185"/>
      <c r="H678" s="190"/>
      <c r="I678" s="190"/>
      <c r="J678" s="190"/>
    </row>
    <row r="679" spans="1:10" s="20" customFormat="1" x14ac:dyDescent="0.25">
      <c r="A679" s="29"/>
      <c r="B679" s="86"/>
      <c r="C679" s="29"/>
      <c r="D679" s="186"/>
      <c r="E679" s="186"/>
      <c r="F679" s="186"/>
      <c r="G679" s="185"/>
      <c r="H679" s="190"/>
      <c r="I679" s="190"/>
      <c r="J679" s="190"/>
    </row>
    <row r="680" spans="1:10" s="20" customFormat="1" x14ac:dyDescent="0.25">
      <c r="A680" s="29"/>
      <c r="B680" s="86"/>
      <c r="C680" s="29"/>
      <c r="D680" s="186"/>
      <c r="E680" s="186"/>
      <c r="F680" s="186"/>
      <c r="G680" s="185"/>
      <c r="H680" s="190"/>
      <c r="I680" s="190"/>
      <c r="J680" s="190"/>
    </row>
    <row r="681" spans="1:10" s="20" customFormat="1" x14ac:dyDescent="0.25">
      <c r="A681" s="29"/>
      <c r="B681" s="86"/>
      <c r="C681" s="29"/>
      <c r="D681" s="186"/>
      <c r="E681" s="186"/>
      <c r="F681" s="186"/>
      <c r="G681" s="185"/>
      <c r="H681" s="190"/>
      <c r="I681" s="190"/>
      <c r="J681" s="190"/>
    </row>
    <row r="682" spans="1:10" s="20" customFormat="1" x14ac:dyDescent="0.25">
      <c r="A682" s="29"/>
      <c r="B682" s="86"/>
      <c r="C682" s="29"/>
      <c r="D682" s="186"/>
      <c r="E682" s="186"/>
      <c r="F682" s="186"/>
      <c r="G682" s="185"/>
      <c r="H682" s="190"/>
      <c r="I682" s="190"/>
      <c r="J682" s="190"/>
    </row>
    <row r="683" spans="1:10" s="20" customFormat="1" x14ac:dyDescent="0.25">
      <c r="A683" s="29"/>
      <c r="B683" s="86"/>
      <c r="C683" s="29"/>
      <c r="D683" s="186"/>
      <c r="E683" s="186"/>
      <c r="F683" s="186"/>
      <c r="G683" s="185"/>
      <c r="H683" s="190"/>
      <c r="I683" s="190"/>
      <c r="J683" s="190"/>
    </row>
    <row r="684" spans="1:10" s="20" customFormat="1" x14ac:dyDescent="0.25">
      <c r="A684" s="29"/>
      <c r="B684" s="86"/>
      <c r="C684" s="29"/>
      <c r="D684" s="186"/>
      <c r="E684" s="186"/>
      <c r="F684" s="186"/>
      <c r="G684" s="185"/>
      <c r="H684" s="190"/>
      <c r="I684" s="190"/>
      <c r="J684" s="190"/>
    </row>
    <row r="685" spans="1:10" s="20" customFormat="1" x14ac:dyDescent="0.25">
      <c r="A685" s="29"/>
      <c r="B685" s="86"/>
      <c r="C685" s="29"/>
      <c r="D685" s="186"/>
      <c r="E685" s="186"/>
      <c r="F685" s="186"/>
      <c r="G685" s="185"/>
      <c r="H685" s="190"/>
      <c r="I685" s="190"/>
      <c r="J685" s="190"/>
    </row>
    <row r="686" spans="1:10" s="20" customFormat="1" x14ac:dyDescent="0.25">
      <c r="A686" s="29"/>
      <c r="B686" s="86"/>
      <c r="C686" s="29"/>
      <c r="D686" s="186"/>
      <c r="E686" s="186"/>
      <c r="F686" s="186"/>
      <c r="G686" s="185"/>
      <c r="H686" s="190"/>
      <c r="I686" s="190"/>
      <c r="J686" s="190"/>
    </row>
    <row r="687" spans="1:10" s="20" customFormat="1" x14ac:dyDescent="0.25">
      <c r="A687" s="29"/>
      <c r="B687" s="86"/>
      <c r="C687" s="29"/>
      <c r="D687" s="186"/>
      <c r="E687" s="186"/>
      <c r="F687" s="186"/>
      <c r="G687" s="185"/>
      <c r="H687" s="190"/>
      <c r="I687" s="190"/>
      <c r="J687" s="190"/>
    </row>
    <row r="688" spans="1:10" s="20" customFormat="1" x14ac:dyDescent="0.25">
      <c r="A688" s="29"/>
      <c r="B688" s="86"/>
      <c r="C688" s="29"/>
      <c r="D688" s="186"/>
      <c r="E688" s="186"/>
      <c r="F688" s="186"/>
      <c r="G688" s="185"/>
      <c r="H688" s="190"/>
      <c r="I688" s="190"/>
      <c r="J688" s="190"/>
    </row>
    <row r="689" spans="1:10" s="20" customFormat="1" x14ac:dyDescent="0.25">
      <c r="A689" s="29"/>
      <c r="B689" s="86"/>
      <c r="C689" s="29"/>
      <c r="D689" s="186"/>
      <c r="E689" s="186"/>
      <c r="F689" s="186"/>
      <c r="G689" s="185"/>
      <c r="H689" s="190"/>
      <c r="I689" s="190"/>
      <c r="J689" s="190"/>
    </row>
    <row r="690" spans="1:10" s="20" customFormat="1" x14ac:dyDescent="0.25">
      <c r="A690" s="29"/>
      <c r="B690" s="86"/>
      <c r="C690" s="29"/>
      <c r="D690" s="186"/>
      <c r="E690" s="186"/>
      <c r="F690" s="186"/>
      <c r="G690" s="185"/>
      <c r="H690" s="190"/>
      <c r="I690" s="190"/>
      <c r="J690" s="190"/>
    </row>
    <row r="691" spans="1:10" s="20" customFormat="1" x14ac:dyDescent="0.25">
      <c r="A691" s="29"/>
      <c r="B691" s="86"/>
      <c r="C691" s="29"/>
      <c r="D691" s="186"/>
      <c r="E691" s="186"/>
      <c r="F691" s="186"/>
      <c r="G691" s="185"/>
      <c r="H691" s="190"/>
      <c r="I691" s="190"/>
      <c r="J691" s="190"/>
    </row>
    <row r="692" spans="1:10" s="20" customFormat="1" x14ac:dyDescent="0.25">
      <c r="A692" s="29"/>
      <c r="B692" s="86"/>
      <c r="C692" s="29"/>
      <c r="D692" s="186"/>
      <c r="E692" s="186"/>
      <c r="F692" s="186"/>
      <c r="G692" s="185"/>
      <c r="H692" s="190"/>
      <c r="I692" s="190"/>
      <c r="J692" s="190"/>
    </row>
    <row r="693" spans="1:10" s="20" customFormat="1" x14ac:dyDescent="0.25">
      <c r="A693" s="29"/>
      <c r="B693" s="86"/>
      <c r="C693" s="29"/>
      <c r="D693" s="186"/>
      <c r="E693" s="186"/>
      <c r="F693" s="186"/>
      <c r="G693" s="185"/>
      <c r="H693" s="190"/>
      <c r="I693" s="190"/>
      <c r="J693" s="190"/>
    </row>
    <row r="694" spans="1:10" s="20" customFormat="1" x14ac:dyDescent="0.25">
      <c r="A694" s="29"/>
      <c r="B694" s="86"/>
      <c r="C694" s="29"/>
      <c r="D694" s="186"/>
      <c r="E694" s="186"/>
      <c r="F694" s="186"/>
      <c r="G694" s="185"/>
      <c r="H694" s="190"/>
      <c r="I694" s="190"/>
      <c r="J694" s="190"/>
    </row>
    <row r="695" spans="1:10" s="20" customFormat="1" x14ac:dyDescent="0.25">
      <c r="A695" s="29"/>
      <c r="B695" s="86"/>
      <c r="C695" s="29"/>
      <c r="D695" s="186"/>
      <c r="E695" s="186"/>
      <c r="F695" s="186"/>
      <c r="G695" s="185"/>
      <c r="H695" s="190"/>
      <c r="I695" s="190"/>
      <c r="J695" s="190"/>
    </row>
    <row r="696" spans="1:10" s="20" customFormat="1" x14ac:dyDescent="0.25">
      <c r="A696" s="29"/>
      <c r="B696" s="86"/>
      <c r="C696" s="29"/>
      <c r="D696" s="186"/>
      <c r="E696" s="186"/>
      <c r="F696" s="186"/>
      <c r="G696" s="185"/>
      <c r="H696" s="190"/>
      <c r="I696" s="190"/>
      <c r="J696" s="190"/>
    </row>
    <row r="697" spans="1:10" s="20" customFormat="1" x14ac:dyDescent="0.25">
      <c r="A697" s="29"/>
      <c r="B697" s="86"/>
      <c r="C697" s="29"/>
      <c r="D697" s="186"/>
      <c r="E697" s="186"/>
      <c r="F697" s="186"/>
      <c r="G697" s="185"/>
      <c r="H697" s="190"/>
      <c r="I697" s="190"/>
      <c r="J697" s="190"/>
    </row>
    <row r="698" spans="1:10" s="20" customFormat="1" x14ac:dyDescent="0.25">
      <c r="A698" s="29"/>
      <c r="B698" s="86"/>
      <c r="C698" s="29"/>
      <c r="D698" s="186"/>
      <c r="E698" s="186"/>
      <c r="F698" s="186"/>
      <c r="G698" s="185"/>
      <c r="H698" s="190"/>
      <c r="I698" s="190"/>
      <c r="J698" s="190"/>
    </row>
    <row r="699" spans="1:10" s="20" customFormat="1" x14ac:dyDescent="0.25">
      <c r="A699" s="29"/>
      <c r="B699" s="86"/>
      <c r="C699" s="29"/>
      <c r="D699" s="186"/>
      <c r="E699" s="186"/>
      <c r="F699" s="186"/>
      <c r="G699" s="185"/>
      <c r="H699" s="190"/>
      <c r="I699" s="190"/>
      <c r="J699" s="190"/>
    </row>
    <row r="700" spans="1:10" s="20" customFormat="1" x14ac:dyDescent="0.25">
      <c r="A700" s="29"/>
      <c r="B700" s="86"/>
      <c r="C700" s="29"/>
      <c r="D700" s="186"/>
      <c r="E700" s="186"/>
      <c r="F700" s="186"/>
      <c r="G700" s="185"/>
      <c r="H700" s="190"/>
      <c r="I700" s="190"/>
      <c r="J700" s="190"/>
    </row>
    <row r="701" spans="1:10" s="20" customFormat="1" x14ac:dyDescent="0.25">
      <c r="A701" s="29"/>
      <c r="B701" s="86"/>
      <c r="C701" s="29"/>
      <c r="D701" s="186"/>
      <c r="E701" s="186"/>
      <c r="F701" s="186"/>
      <c r="G701" s="185"/>
      <c r="H701" s="190"/>
      <c r="I701" s="190"/>
      <c r="J701" s="190"/>
    </row>
    <row r="702" spans="1:10" s="20" customFormat="1" x14ac:dyDescent="0.25">
      <c r="A702" s="29"/>
      <c r="B702" s="86"/>
      <c r="C702" s="29"/>
      <c r="D702" s="186"/>
      <c r="E702" s="186"/>
      <c r="F702" s="186"/>
      <c r="G702" s="185"/>
      <c r="H702" s="190"/>
      <c r="I702" s="190"/>
      <c r="J702" s="190"/>
    </row>
    <row r="703" spans="1:10" s="20" customFormat="1" x14ac:dyDescent="0.25">
      <c r="A703" s="29"/>
      <c r="B703" s="86"/>
      <c r="C703" s="29"/>
      <c r="D703" s="186"/>
      <c r="E703" s="186"/>
      <c r="F703" s="186"/>
      <c r="G703" s="185"/>
      <c r="H703" s="190"/>
      <c r="I703" s="190"/>
      <c r="J703" s="190"/>
    </row>
    <row r="704" spans="1:10" s="20" customFormat="1" x14ac:dyDescent="0.25">
      <c r="A704" s="29"/>
      <c r="B704" s="86"/>
      <c r="C704" s="29"/>
      <c r="D704" s="186"/>
      <c r="E704" s="186"/>
      <c r="F704" s="186"/>
      <c r="G704" s="185"/>
      <c r="H704" s="190"/>
      <c r="I704" s="190"/>
      <c r="J704" s="190"/>
    </row>
    <row r="705" spans="1:10" s="20" customFormat="1" x14ac:dyDescent="0.25">
      <c r="A705" s="29"/>
      <c r="B705" s="86"/>
      <c r="C705" s="29"/>
      <c r="D705" s="186"/>
      <c r="E705" s="186"/>
      <c r="F705" s="186"/>
      <c r="G705" s="185"/>
      <c r="H705" s="190"/>
      <c r="I705" s="190"/>
      <c r="J705" s="190"/>
    </row>
    <row r="706" spans="1:10" s="20" customFormat="1" x14ac:dyDescent="0.25">
      <c r="A706" s="29"/>
      <c r="B706" s="86"/>
      <c r="C706" s="29"/>
      <c r="D706" s="186"/>
      <c r="E706" s="186"/>
      <c r="F706" s="186"/>
      <c r="G706" s="185"/>
      <c r="H706" s="190"/>
      <c r="I706" s="190"/>
      <c r="J706" s="190"/>
    </row>
    <row r="707" spans="1:10" s="20" customFormat="1" x14ac:dyDescent="0.25">
      <c r="A707" s="29"/>
      <c r="B707" s="86"/>
      <c r="C707" s="29"/>
      <c r="D707" s="186"/>
      <c r="E707" s="186"/>
      <c r="F707" s="186"/>
      <c r="G707" s="185"/>
      <c r="H707" s="190"/>
      <c r="I707" s="190"/>
      <c r="J707" s="190"/>
    </row>
    <row r="708" spans="1:10" s="20" customFormat="1" x14ac:dyDescent="0.25">
      <c r="A708" s="29"/>
      <c r="B708" s="86"/>
      <c r="C708" s="29"/>
      <c r="D708" s="186"/>
      <c r="E708" s="186"/>
      <c r="F708" s="186"/>
      <c r="G708" s="185"/>
      <c r="H708" s="190"/>
      <c r="I708" s="190"/>
      <c r="J708" s="190"/>
    </row>
    <row r="709" spans="1:10" s="20" customFormat="1" x14ac:dyDescent="0.25">
      <c r="A709" s="29"/>
      <c r="B709" s="86"/>
      <c r="C709" s="29"/>
      <c r="D709" s="186"/>
      <c r="E709" s="186"/>
      <c r="F709" s="186"/>
      <c r="G709" s="185"/>
      <c r="H709" s="190"/>
      <c r="I709" s="190"/>
      <c r="J709" s="190"/>
    </row>
    <row r="710" spans="1:10" s="20" customFormat="1" x14ac:dyDescent="0.25">
      <c r="A710" s="29"/>
      <c r="B710" s="86"/>
      <c r="C710" s="29"/>
      <c r="D710" s="186"/>
      <c r="E710" s="186"/>
      <c r="F710" s="186"/>
      <c r="G710" s="185"/>
      <c r="H710" s="190"/>
      <c r="I710" s="190"/>
      <c r="J710" s="190"/>
    </row>
    <row r="711" spans="1:10" s="20" customFormat="1" x14ac:dyDescent="0.25">
      <c r="A711" s="29"/>
      <c r="B711" s="86"/>
      <c r="C711" s="29"/>
      <c r="D711" s="186"/>
      <c r="E711" s="186"/>
      <c r="F711" s="186"/>
      <c r="G711" s="185"/>
      <c r="H711" s="190"/>
      <c r="I711" s="190"/>
      <c r="J711" s="190"/>
    </row>
    <row r="712" spans="1:10" s="20" customFormat="1" x14ac:dyDescent="0.25">
      <c r="A712" s="29"/>
      <c r="B712" s="86"/>
      <c r="C712" s="29"/>
      <c r="D712" s="186"/>
      <c r="E712" s="186"/>
      <c r="F712" s="186"/>
      <c r="G712" s="185"/>
      <c r="H712" s="190"/>
      <c r="I712" s="190"/>
      <c r="J712" s="190"/>
    </row>
    <row r="713" spans="1:10" s="20" customFormat="1" x14ac:dyDescent="0.25">
      <c r="A713" s="29"/>
      <c r="B713" s="86"/>
      <c r="C713" s="29"/>
      <c r="D713" s="186"/>
      <c r="E713" s="186"/>
      <c r="F713" s="186"/>
      <c r="G713" s="185"/>
      <c r="H713" s="190"/>
      <c r="I713" s="190"/>
      <c r="J713" s="190"/>
    </row>
    <row r="714" spans="1:10" s="20" customFormat="1" x14ac:dyDescent="0.25">
      <c r="A714" s="29"/>
      <c r="B714" s="86"/>
      <c r="C714" s="29"/>
      <c r="D714" s="186"/>
      <c r="E714" s="186"/>
      <c r="F714" s="186"/>
      <c r="G714" s="185"/>
      <c r="H714" s="190"/>
      <c r="I714" s="190"/>
      <c r="J714" s="190"/>
    </row>
    <row r="715" spans="1:10" s="20" customFormat="1" x14ac:dyDescent="0.25">
      <c r="A715" s="29"/>
      <c r="B715" s="86"/>
      <c r="C715" s="29"/>
      <c r="D715" s="186"/>
      <c r="E715" s="186"/>
      <c r="F715" s="186"/>
      <c r="G715" s="185"/>
      <c r="H715" s="190"/>
      <c r="I715" s="190"/>
      <c r="J715" s="190"/>
    </row>
    <row r="716" spans="1:10" s="20" customFormat="1" x14ac:dyDescent="0.25">
      <c r="A716" s="29"/>
      <c r="B716" s="86"/>
      <c r="C716" s="29"/>
      <c r="D716" s="186"/>
      <c r="E716" s="186"/>
      <c r="F716" s="186"/>
      <c r="G716" s="185"/>
      <c r="H716" s="190"/>
      <c r="I716" s="190"/>
      <c r="J716" s="190"/>
    </row>
    <row r="717" spans="1:10" s="20" customFormat="1" x14ac:dyDescent="0.25">
      <c r="A717" s="29"/>
      <c r="B717" s="86"/>
      <c r="C717" s="29"/>
      <c r="D717" s="186"/>
      <c r="E717" s="186"/>
      <c r="F717" s="186"/>
      <c r="G717" s="185"/>
      <c r="H717" s="190"/>
      <c r="I717" s="190"/>
      <c r="J717" s="190"/>
    </row>
    <row r="718" spans="1:10" s="20" customFormat="1" x14ac:dyDescent="0.25">
      <c r="A718" s="29"/>
      <c r="B718" s="86"/>
      <c r="C718" s="29"/>
      <c r="D718" s="186"/>
      <c r="E718" s="186"/>
      <c r="F718" s="186"/>
      <c r="G718" s="185"/>
      <c r="H718" s="190"/>
      <c r="I718" s="190"/>
      <c r="J718" s="190"/>
    </row>
    <row r="719" spans="1:10" s="20" customFormat="1" x14ac:dyDescent="0.25">
      <c r="A719" s="29"/>
      <c r="B719" s="86"/>
      <c r="C719" s="29"/>
      <c r="D719" s="186"/>
      <c r="E719" s="186"/>
      <c r="F719" s="186"/>
      <c r="G719" s="185"/>
      <c r="H719" s="190"/>
      <c r="I719" s="190"/>
      <c r="J719" s="190"/>
    </row>
    <row r="720" spans="1:10" s="20" customFormat="1" x14ac:dyDescent="0.25">
      <c r="A720" s="29"/>
      <c r="B720" s="86"/>
      <c r="C720" s="29"/>
      <c r="D720" s="186"/>
      <c r="E720" s="186"/>
      <c r="F720" s="186"/>
      <c r="G720" s="185"/>
      <c r="H720" s="190"/>
      <c r="I720" s="190"/>
      <c r="J720" s="190"/>
    </row>
    <row r="721" spans="1:10" s="20" customFormat="1" x14ac:dyDescent="0.25">
      <c r="A721" s="29"/>
      <c r="B721" s="86"/>
      <c r="C721" s="29"/>
      <c r="D721" s="186"/>
      <c r="E721" s="186"/>
      <c r="F721" s="186"/>
      <c r="G721" s="185"/>
      <c r="H721" s="190"/>
      <c r="I721" s="190"/>
      <c r="J721" s="190"/>
    </row>
    <row r="722" spans="1:10" s="20" customFormat="1" x14ac:dyDescent="0.25">
      <c r="A722" s="29"/>
      <c r="B722" s="86"/>
      <c r="C722" s="29"/>
      <c r="D722" s="186"/>
      <c r="E722" s="186"/>
      <c r="F722" s="186"/>
      <c r="G722" s="185"/>
      <c r="H722" s="190"/>
      <c r="I722" s="190"/>
      <c r="J722" s="190"/>
    </row>
    <row r="723" spans="1:10" s="20" customFormat="1" x14ac:dyDescent="0.25">
      <c r="A723" s="29"/>
      <c r="B723" s="86"/>
      <c r="C723" s="29"/>
      <c r="D723" s="186"/>
      <c r="E723" s="186"/>
      <c r="F723" s="186"/>
      <c r="G723" s="185"/>
      <c r="H723" s="190"/>
      <c r="I723" s="190"/>
      <c r="J723" s="190"/>
    </row>
    <row r="724" spans="1:10" s="20" customFormat="1" x14ac:dyDescent="0.25">
      <c r="A724" s="29"/>
      <c r="B724" s="86"/>
      <c r="C724" s="29"/>
      <c r="D724" s="186"/>
      <c r="E724" s="186"/>
      <c r="F724" s="186"/>
      <c r="G724" s="185"/>
      <c r="H724" s="190"/>
      <c r="I724" s="190"/>
      <c r="J724" s="190"/>
    </row>
    <row r="725" spans="1:10" s="20" customFormat="1" x14ac:dyDescent="0.25">
      <c r="A725" s="29"/>
      <c r="B725" s="86"/>
      <c r="C725" s="29"/>
      <c r="D725" s="186"/>
      <c r="E725" s="186"/>
      <c r="F725" s="186"/>
      <c r="G725" s="185"/>
      <c r="H725" s="190"/>
      <c r="I725" s="190"/>
      <c r="J725" s="190"/>
    </row>
    <row r="726" spans="1:10" s="20" customFormat="1" x14ac:dyDescent="0.25">
      <c r="A726" s="29"/>
      <c r="B726" s="86"/>
      <c r="C726" s="29"/>
      <c r="D726" s="186"/>
      <c r="E726" s="186"/>
      <c r="F726" s="186"/>
      <c r="G726" s="185"/>
      <c r="H726" s="190"/>
      <c r="I726" s="190"/>
      <c r="J726" s="190"/>
    </row>
    <row r="727" spans="1:10" s="20" customFormat="1" x14ac:dyDescent="0.25">
      <c r="A727" s="29"/>
      <c r="B727" s="86"/>
      <c r="C727" s="29"/>
      <c r="D727" s="186"/>
      <c r="E727" s="186"/>
      <c r="F727" s="186"/>
      <c r="G727" s="185"/>
      <c r="H727" s="190"/>
      <c r="I727" s="190"/>
      <c r="J727" s="190"/>
    </row>
    <row r="728" spans="1:10" s="20" customFormat="1" x14ac:dyDescent="0.25">
      <c r="A728" s="29"/>
      <c r="B728" s="86"/>
      <c r="C728" s="29"/>
      <c r="D728" s="186"/>
      <c r="E728" s="186"/>
      <c r="F728" s="186"/>
      <c r="G728" s="185"/>
      <c r="H728" s="190"/>
      <c r="I728" s="190"/>
      <c r="J728" s="190"/>
    </row>
    <row r="729" spans="1:10" s="20" customFormat="1" x14ac:dyDescent="0.25">
      <c r="A729" s="29"/>
      <c r="B729" s="86"/>
      <c r="C729" s="29"/>
      <c r="D729" s="186"/>
      <c r="E729" s="186"/>
      <c r="F729" s="186"/>
      <c r="G729" s="185"/>
      <c r="H729" s="190"/>
      <c r="I729" s="190"/>
      <c r="J729" s="190"/>
    </row>
    <row r="730" spans="1:10" s="20" customFormat="1" x14ac:dyDescent="0.25">
      <c r="A730" s="29"/>
      <c r="B730" s="86"/>
      <c r="C730" s="29"/>
      <c r="D730" s="186"/>
      <c r="E730" s="186"/>
      <c r="F730" s="186"/>
      <c r="G730" s="185"/>
      <c r="H730" s="190"/>
      <c r="I730" s="190"/>
      <c r="J730" s="190"/>
    </row>
    <row r="731" spans="1:10" s="20" customFormat="1" x14ac:dyDescent="0.25">
      <c r="A731" s="29"/>
      <c r="B731" s="86"/>
      <c r="C731" s="29"/>
      <c r="D731" s="186"/>
      <c r="E731" s="186"/>
      <c r="F731" s="186"/>
      <c r="G731" s="185"/>
      <c r="H731" s="190"/>
      <c r="I731" s="190"/>
      <c r="J731" s="190"/>
    </row>
    <row r="732" spans="1:10" s="20" customFormat="1" x14ac:dyDescent="0.25">
      <c r="A732" s="29"/>
      <c r="B732" s="86"/>
      <c r="C732" s="29"/>
      <c r="D732" s="186"/>
      <c r="E732" s="186"/>
      <c r="F732" s="186"/>
      <c r="G732" s="185"/>
      <c r="H732" s="190"/>
      <c r="I732" s="190"/>
      <c r="J732" s="190"/>
    </row>
    <row r="733" spans="1:10" s="20" customFormat="1" x14ac:dyDescent="0.25">
      <c r="A733" s="29"/>
      <c r="B733" s="86"/>
      <c r="C733" s="29"/>
      <c r="D733" s="186"/>
      <c r="E733" s="186"/>
      <c r="F733" s="186"/>
      <c r="G733" s="185"/>
      <c r="H733" s="190"/>
      <c r="I733" s="190"/>
      <c r="J733" s="190"/>
    </row>
    <row r="734" spans="1:10" s="20" customFormat="1" x14ac:dyDescent="0.25">
      <c r="A734" s="29"/>
      <c r="B734" s="86"/>
      <c r="C734" s="29"/>
      <c r="D734" s="186"/>
      <c r="E734" s="186"/>
      <c r="F734" s="186"/>
      <c r="G734" s="185"/>
      <c r="H734" s="190"/>
      <c r="I734" s="190"/>
      <c r="J734" s="190"/>
    </row>
    <row r="735" spans="1:10" s="20" customFormat="1" x14ac:dyDescent="0.25">
      <c r="A735" s="29"/>
      <c r="B735" s="86"/>
      <c r="C735" s="29"/>
      <c r="D735" s="186"/>
      <c r="E735" s="186"/>
      <c r="F735" s="186"/>
      <c r="G735" s="185"/>
      <c r="H735" s="190"/>
      <c r="I735" s="190"/>
      <c r="J735" s="190"/>
    </row>
    <row r="736" spans="1:10" s="20" customFormat="1" x14ac:dyDescent="0.25">
      <c r="A736" s="29"/>
      <c r="B736" s="86"/>
      <c r="C736" s="29"/>
      <c r="D736" s="186"/>
      <c r="E736" s="186"/>
      <c r="F736" s="186"/>
      <c r="G736" s="185"/>
      <c r="H736" s="190"/>
      <c r="I736" s="190"/>
      <c r="J736" s="190"/>
    </row>
    <row r="737" spans="1:10" s="20" customFormat="1" x14ac:dyDescent="0.25">
      <c r="A737" s="29"/>
      <c r="B737" s="86"/>
      <c r="C737" s="29"/>
      <c r="D737" s="186"/>
      <c r="E737" s="186"/>
      <c r="F737" s="186"/>
      <c r="G737" s="185"/>
      <c r="H737" s="190"/>
      <c r="I737" s="190"/>
      <c r="J737" s="190"/>
    </row>
    <row r="738" spans="1:10" s="20" customFormat="1" x14ac:dyDescent="0.25">
      <c r="A738" s="29"/>
      <c r="B738" s="86"/>
      <c r="C738" s="29"/>
      <c r="D738" s="186"/>
      <c r="E738" s="186"/>
      <c r="F738" s="186"/>
      <c r="G738" s="185"/>
      <c r="H738" s="190"/>
      <c r="I738" s="190"/>
      <c r="J738" s="190"/>
    </row>
    <row r="739" spans="1:10" s="20" customFormat="1" x14ac:dyDescent="0.25">
      <c r="A739" s="29"/>
      <c r="B739" s="86"/>
      <c r="C739" s="29"/>
      <c r="D739" s="186"/>
      <c r="E739" s="186"/>
      <c r="F739" s="186"/>
      <c r="G739" s="185"/>
      <c r="H739" s="190"/>
      <c r="I739" s="190"/>
      <c r="J739" s="190"/>
    </row>
    <row r="740" spans="1:10" s="20" customFormat="1" x14ac:dyDescent="0.25">
      <c r="A740" s="29"/>
      <c r="B740" s="86"/>
      <c r="C740" s="29"/>
      <c r="D740" s="186"/>
      <c r="E740" s="186"/>
      <c r="F740" s="186"/>
      <c r="G740" s="185"/>
      <c r="H740" s="190"/>
      <c r="I740" s="190"/>
      <c r="J740" s="190"/>
    </row>
    <row r="741" spans="1:10" s="20" customFormat="1" x14ac:dyDescent="0.25">
      <c r="A741" s="29"/>
      <c r="B741" s="86"/>
      <c r="C741" s="29"/>
      <c r="D741" s="186"/>
      <c r="E741" s="186"/>
      <c r="F741" s="186"/>
      <c r="G741" s="185"/>
      <c r="H741" s="190"/>
      <c r="I741" s="190"/>
      <c r="J741" s="190"/>
    </row>
    <row r="742" spans="1:10" s="20" customFormat="1" x14ac:dyDescent="0.25">
      <c r="A742" s="29"/>
      <c r="B742" s="86"/>
      <c r="C742" s="29"/>
      <c r="D742" s="186"/>
      <c r="E742" s="186"/>
      <c r="F742" s="186"/>
      <c r="G742" s="185"/>
      <c r="H742" s="190"/>
      <c r="I742" s="190"/>
      <c r="J742" s="190"/>
    </row>
    <row r="743" spans="1:10" s="20" customFormat="1" x14ac:dyDescent="0.25">
      <c r="A743" s="29"/>
      <c r="B743" s="86"/>
      <c r="C743" s="29"/>
      <c r="D743" s="186"/>
      <c r="E743" s="186"/>
      <c r="F743" s="186"/>
      <c r="G743" s="185"/>
      <c r="H743" s="190"/>
      <c r="I743" s="190"/>
      <c r="J743" s="190"/>
    </row>
    <row r="744" spans="1:10" s="20" customFormat="1" x14ac:dyDescent="0.25">
      <c r="A744" s="29"/>
      <c r="B744" s="86"/>
      <c r="C744" s="29"/>
      <c r="D744" s="186"/>
      <c r="E744" s="186"/>
      <c r="F744" s="186"/>
      <c r="G744" s="185"/>
      <c r="H744" s="190"/>
      <c r="I744" s="190"/>
      <c r="J744" s="190"/>
    </row>
    <row r="745" spans="1:10" s="20" customFormat="1" x14ac:dyDescent="0.25">
      <c r="A745" s="29"/>
      <c r="B745" s="86"/>
      <c r="C745" s="29"/>
      <c r="D745" s="186"/>
      <c r="E745" s="186"/>
      <c r="F745" s="186"/>
      <c r="G745" s="185"/>
      <c r="H745" s="190"/>
      <c r="I745" s="190"/>
      <c r="J745" s="190"/>
    </row>
    <row r="746" spans="1:10" s="20" customFormat="1" x14ac:dyDescent="0.25">
      <c r="A746" s="29"/>
      <c r="B746" s="86"/>
      <c r="C746" s="29"/>
      <c r="D746" s="186"/>
      <c r="E746" s="186"/>
      <c r="F746" s="186"/>
      <c r="G746" s="185"/>
      <c r="H746" s="190"/>
      <c r="I746" s="190"/>
      <c r="J746" s="190"/>
    </row>
    <row r="747" spans="1:10" s="20" customFormat="1" x14ac:dyDescent="0.25">
      <c r="A747" s="29"/>
      <c r="B747" s="86"/>
      <c r="C747" s="29"/>
      <c r="D747" s="186"/>
      <c r="E747" s="186"/>
      <c r="F747" s="186"/>
      <c r="G747" s="185"/>
      <c r="H747" s="190"/>
      <c r="I747" s="190"/>
      <c r="J747" s="190"/>
    </row>
    <row r="748" spans="1:10" s="20" customFormat="1" x14ac:dyDescent="0.25">
      <c r="A748" s="29"/>
      <c r="B748" s="86"/>
      <c r="C748" s="29"/>
      <c r="D748" s="186"/>
      <c r="E748" s="186"/>
      <c r="F748" s="186"/>
      <c r="G748" s="185"/>
      <c r="H748" s="190"/>
      <c r="I748" s="190"/>
      <c r="J748" s="190"/>
    </row>
    <row r="749" spans="1:10" s="20" customFormat="1" x14ac:dyDescent="0.25">
      <c r="A749" s="29"/>
      <c r="B749" s="86"/>
      <c r="C749" s="29"/>
      <c r="D749" s="186"/>
      <c r="E749" s="186"/>
      <c r="F749" s="186"/>
      <c r="G749" s="185"/>
      <c r="H749" s="190"/>
      <c r="I749" s="190"/>
      <c r="J749" s="190"/>
    </row>
    <row r="750" spans="1:10" s="20" customFormat="1" x14ac:dyDescent="0.25">
      <c r="A750" s="29"/>
      <c r="B750" s="86"/>
      <c r="C750" s="29"/>
      <c r="D750" s="186"/>
      <c r="E750" s="186"/>
      <c r="F750" s="186"/>
      <c r="G750" s="185"/>
      <c r="H750" s="190"/>
      <c r="I750" s="190"/>
      <c r="J750" s="190"/>
    </row>
    <row r="751" spans="1:10" s="20" customFormat="1" x14ac:dyDescent="0.25">
      <c r="A751" s="29"/>
      <c r="B751" s="86"/>
      <c r="C751" s="29"/>
      <c r="D751" s="186"/>
      <c r="E751" s="186"/>
      <c r="F751" s="186"/>
      <c r="G751" s="185"/>
      <c r="H751" s="190"/>
      <c r="I751" s="190"/>
      <c r="J751" s="190"/>
    </row>
    <row r="752" spans="1:10" s="20" customFormat="1" x14ac:dyDescent="0.25">
      <c r="A752" s="29"/>
      <c r="B752" s="86"/>
      <c r="C752" s="29"/>
      <c r="D752" s="186"/>
      <c r="E752" s="186"/>
      <c r="F752" s="186"/>
      <c r="G752" s="185"/>
      <c r="H752" s="190"/>
      <c r="I752" s="190"/>
      <c r="J752" s="190"/>
    </row>
    <row r="753" spans="1:10" s="20" customFormat="1" x14ac:dyDescent="0.25">
      <c r="A753" s="29"/>
      <c r="B753" s="86"/>
      <c r="C753" s="29"/>
      <c r="D753" s="186"/>
      <c r="E753" s="186"/>
      <c r="F753" s="186"/>
      <c r="G753" s="185"/>
      <c r="H753" s="190"/>
      <c r="I753" s="190"/>
      <c r="J753" s="190"/>
    </row>
    <row r="754" spans="1:10" s="20" customFormat="1" x14ac:dyDescent="0.25">
      <c r="A754" s="29"/>
      <c r="B754" s="86"/>
      <c r="C754" s="29"/>
      <c r="D754" s="186"/>
      <c r="E754" s="186"/>
      <c r="F754" s="186"/>
      <c r="G754" s="185"/>
      <c r="H754" s="190"/>
      <c r="I754" s="190"/>
      <c r="J754" s="190"/>
    </row>
    <row r="755" spans="1:10" s="20" customFormat="1" x14ac:dyDescent="0.25">
      <c r="A755" s="29"/>
      <c r="B755" s="86"/>
      <c r="C755" s="29"/>
      <c r="D755" s="186"/>
      <c r="E755" s="186"/>
      <c r="F755" s="186"/>
      <c r="G755" s="185"/>
      <c r="H755" s="190"/>
      <c r="I755" s="190"/>
      <c r="J755" s="190"/>
    </row>
    <row r="756" spans="1:10" s="20" customFormat="1" x14ac:dyDescent="0.25">
      <c r="A756" s="29"/>
      <c r="B756" s="86"/>
      <c r="C756" s="29"/>
      <c r="D756" s="186"/>
      <c r="E756" s="186"/>
      <c r="F756" s="186"/>
      <c r="G756" s="185"/>
      <c r="H756" s="190"/>
      <c r="I756" s="190"/>
      <c r="J756" s="190"/>
    </row>
    <row r="757" spans="1:10" s="20" customFormat="1" x14ac:dyDescent="0.25">
      <c r="A757" s="29"/>
      <c r="B757" s="86"/>
      <c r="C757" s="29"/>
      <c r="D757" s="186"/>
      <c r="E757" s="186"/>
      <c r="F757" s="186"/>
      <c r="G757" s="185"/>
      <c r="H757" s="190"/>
      <c r="I757" s="190"/>
      <c r="J757" s="190"/>
    </row>
    <row r="758" spans="1:10" s="20" customFormat="1" x14ac:dyDescent="0.25">
      <c r="A758" s="29"/>
      <c r="B758" s="86"/>
      <c r="C758" s="29"/>
      <c r="D758" s="186"/>
      <c r="E758" s="186"/>
      <c r="F758" s="186"/>
      <c r="G758" s="185"/>
      <c r="H758" s="190"/>
      <c r="I758" s="190"/>
      <c r="J758" s="190"/>
    </row>
    <row r="759" spans="1:10" s="20" customFormat="1" x14ac:dyDescent="0.25">
      <c r="A759" s="29"/>
      <c r="B759" s="86"/>
      <c r="C759" s="29"/>
      <c r="D759" s="186"/>
      <c r="E759" s="186"/>
      <c r="F759" s="186"/>
      <c r="G759" s="185"/>
      <c r="H759" s="190"/>
      <c r="I759" s="190"/>
      <c r="J759" s="190"/>
    </row>
    <row r="760" spans="1:10" s="20" customFormat="1" x14ac:dyDescent="0.25">
      <c r="A760" s="29"/>
      <c r="B760" s="86"/>
      <c r="C760" s="29"/>
      <c r="D760" s="186"/>
      <c r="E760" s="186"/>
      <c r="F760" s="186"/>
      <c r="G760" s="185"/>
      <c r="H760" s="190"/>
      <c r="I760" s="190"/>
      <c r="J760" s="190"/>
    </row>
    <row r="761" spans="1:10" s="20" customFormat="1" x14ac:dyDescent="0.25">
      <c r="A761" s="29"/>
      <c r="B761" s="86"/>
      <c r="C761" s="29"/>
      <c r="D761" s="186"/>
      <c r="E761" s="186"/>
      <c r="F761" s="186"/>
      <c r="G761" s="185"/>
      <c r="H761" s="190"/>
      <c r="I761" s="190"/>
      <c r="J761" s="190"/>
    </row>
    <row r="762" spans="1:10" s="20" customFormat="1" x14ac:dyDescent="0.25">
      <c r="A762" s="29"/>
      <c r="B762" s="86"/>
      <c r="C762" s="29"/>
      <c r="D762" s="186"/>
      <c r="E762" s="186"/>
      <c r="F762" s="186"/>
      <c r="G762" s="185"/>
      <c r="H762" s="190"/>
      <c r="I762" s="190"/>
      <c r="J762" s="190"/>
    </row>
    <row r="763" spans="1:10" s="20" customFormat="1" x14ac:dyDescent="0.25">
      <c r="A763" s="29"/>
      <c r="B763" s="86"/>
      <c r="C763" s="29"/>
      <c r="D763" s="186"/>
      <c r="E763" s="186"/>
      <c r="F763" s="186"/>
      <c r="G763" s="185"/>
      <c r="H763" s="190"/>
      <c r="I763" s="190"/>
      <c r="J763" s="190"/>
    </row>
    <row r="764" spans="1:10" s="20" customFormat="1" x14ac:dyDescent="0.25">
      <c r="A764" s="29"/>
      <c r="B764" s="86"/>
      <c r="C764" s="29"/>
      <c r="D764" s="186"/>
      <c r="E764" s="186"/>
      <c r="F764" s="186"/>
      <c r="G764" s="185"/>
      <c r="H764" s="190"/>
      <c r="I764" s="190"/>
      <c r="J764" s="190"/>
    </row>
    <row r="765" spans="1:10" s="20" customFormat="1" x14ac:dyDescent="0.25">
      <c r="A765" s="29"/>
      <c r="B765" s="86"/>
      <c r="C765" s="29"/>
      <c r="D765" s="186"/>
      <c r="E765" s="186"/>
      <c r="F765" s="186"/>
      <c r="G765" s="185"/>
      <c r="H765" s="190"/>
      <c r="I765" s="190"/>
      <c r="J765" s="190"/>
    </row>
    <row r="766" spans="1:10" s="20" customFormat="1" x14ac:dyDescent="0.25">
      <c r="A766" s="29"/>
      <c r="B766" s="86"/>
      <c r="C766" s="29"/>
      <c r="D766" s="186"/>
      <c r="E766" s="186"/>
      <c r="F766" s="186"/>
      <c r="G766" s="185"/>
      <c r="H766" s="190"/>
      <c r="I766" s="190"/>
      <c r="J766" s="190"/>
    </row>
    <row r="767" spans="1:10" s="20" customFormat="1" x14ac:dyDescent="0.25">
      <c r="A767" s="29"/>
      <c r="B767" s="86"/>
      <c r="C767" s="29"/>
      <c r="D767" s="186"/>
      <c r="E767" s="186"/>
      <c r="F767" s="186"/>
      <c r="G767" s="185"/>
      <c r="H767" s="190"/>
      <c r="I767" s="190"/>
      <c r="J767" s="190"/>
    </row>
    <row r="768" spans="1:10" s="20" customFormat="1" x14ac:dyDescent="0.25">
      <c r="A768" s="29"/>
      <c r="B768" s="86"/>
      <c r="C768" s="29"/>
      <c r="D768" s="186"/>
      <c r="E768" s="186"/>
      <c r="F768" s="186"/>
      <c r="G768" s="185"/>
      <c r="H768" s="190"/>
      <c r="I768" s="190"/>
      <c r="J768" s="190"/>
    </row>
    <row r="769" spans="1:10" s="20" customFormat="1" x14ac:dyDescent="0.25">
      <c r="A769" s="29"/>
      <c r="B769" s="86"/>
      <c r="C769" s="29"/>
      <c r="D769" s="186"/>
      <c r="E769" s="186"/>
      <c r="F769" s="186"/>
      <c r="G769" s="185"/>
      <c r="H769" s="190"/>
      <c r="I769" s="190"/>
      <c r="J769" s="190"/>
    </row>
    <row r="770" spans="1:10" s="20" customFormat="1" x14ac:dyDescent="0.25">
      <c r="A770" s="29"/>
      <c r="B770" s="86"/>
      <c r="C770" s="29"/>
      <c r="D770" s="186"/>
      <c r="E770" s="186"/>
      <c r="F770" s="186"/>
      <c r="G770" s="185"/>
      <c r="H770" s="190"/>
      <c r="I770" s="190"/>
      <c r="J770" s="190"/>
    </row>
    <row r="771" spans="1:10" s="20" customFormat="1" x14ac:dyDescent="0.25">
      <c r="A771" s="29"/>
      <c r="B771" s="86"/>
      <c r="C771" s="29"/>
      <c r="D771" s="186"/>
      <c r="E771" s="186"/>
      <c r="F771" s="186"/>
      <c r="G771" s="185"/>
      <c r="H771" s="190"/>
      <c r="I771" s="190"/>
      <c r="J771" s="190"/>
    </row>
    <row r="772" spans="1:10" s="20" customFormat="1" x14ac:dyDescent="0.25">
      <c r="A772" s="29"/>
      <c r="B772" s="86"/>
      <c r="C772" s="29"/>
      <c r="D772" s="186"/>
      <c r="E772" s="186"/>
      <c r="F772" s="186"/>
      <c r="G772" s="185"/>
      <c r="H772" s="190"/>
      <c r="I772" s="190"/>
      <c r="J772" s="190"/>
    </row>
    <row r="773" spans="1:10" s="20" customFormat="1" x14ac:dyDescent="0.25">
      <c r="A773" s="29"/>
      <c r="B773" s="86"/>
      <c r="C773" s="29"/>
      <c r="D773" s="186"/>
      <c r="E773" s="186"/>
      <c r="F773" s="186"/>
      <c r="G773" s="185"/>
      <c r="H773" s="190"/>
      <c r="I773" s="190"/>
      <c r="J773" s="190"/>
    </row>
    <row r="774" spans="1:10" s="20" customFormat="1" x14ac:dyDescent="0.25">
      <c r="A774" s="29"/>
      <c r="B774" s="86"/>
      <c r="C774" s="29"/>
      <c r="D774" s="186"/>
      <c r="E774" s="186"/>
      <c r="F774" s="186"/>
      <c r="G774" s="185"/>
      <c r="H774" s="190"/>
      <c r="I774" s="190"/>
      <c r="J774" s="190"/>
    </row>
    <row r="775" spans="1:10" s="20" customFormat="1" x14ac:dyDescent="0.25">
      <c r="A775" s="29"/>
      <c r="B775" s="86"/>
      <c r="C775" s="29"/>
      <c r="D775" s="186"/>
      <c r="E775" s="186"/>
      <c r="F775" s="186"/>
      <c r="G775" s="185"/>
      <c r="H775" s="190"/>
      <c r="I775" s="190"/>
      <c r="J775" s="190"/>
    </row>
    <row r="776" spans="1:10" s="20" customFormat="1" x14ac:dyDescent="0.25">
      <c r="A776" s="29"/>
      <c r="B776" s="86"/>
      <c r="C776" s="29"/>
      <c r="D776" s="186"/>
      <c r="E776" s="186"/>
      <c r="F776" s="186"/>
      <c r="G776" s="185"/>
      <c r="H776" s="190"/>
      <c r="I776" s="190"/>
      <c r="J776" s="190"/>
    </row>
    <row r="777" spans="1:10" s="20" customFormat="1" x14ac:dyDescent="0.25">
      <c r="A777" s="29"/>
      <c r="B777" s="86"/>
      <c r="C777" s="29"/>
      <c r="D777" s="186"/>
      <c r="E777" s="186"/>
      <c r="F777" s="186"/>
      <c r="G777" s="185"/>
      <c r="H777" s="190"/>
      <c r="I777" s="190"/>
      <c r="J777" s="190"/>
    </row>
    <row r="778" spans="1:10" s="20" customFormat="1" x14ac:dyDescent="0.25">
      <c r="A778" s="29"/>
      <c r="B778" s="86"/>
      <c r="C778" s="29"/>
      <c r="D778" s="186"/>
      <c r="E778" s="186"/>
      <c r="F778" s="186"/>
      <c r="G778" s="185"/>
      <c r="H778" s="190"/>
      <c r="I778" s="190"/>
      <c r="J778" s="190"/>
    </row>
    <row r="779" spans="1:10" s="20" customFormat="1" x14ac:dyDescent="0.25">
      <c r="A779" s="29"/>
      <c r="B779" s="86"/>
      <c r="C779" s="29"/>
      <c r="D779" s="186"/>
      <c r="E779" s="186"/>
      <c r="F779" s="186"/>
      <c r="G779" s="185"/>
      <c r="H779" s="190"/>
      <c r="I779" s="190"/>
      <c r="J779" s="190"/>
    </row>
    <row r="780" spans="1:10" s="20" customFormat="1" x14ac:dyDescent="0.25">
      <c r="A780" s="29"/>
      <c r="B780" s="86"/>
      <c r="C780" s="29"/>
      <c r="D780" s="186"/>
      <c r="E780" s="186"/>
      <c r="F780" s="186"/>
      <c r="G780" s="185"/>
      <c r="H780" s="190"/>
      <c r="I780" s="190"/>
      <c r="J780" s="190"/>
    </row>
    <row r="781" spans="1:10" s="20" customFormat="1" x14ac:dyDescent="0.25">
      <c r="A781" s="29"/>
      <c r="B781" s="86"/>
      <c r="C781" s="29"/>
      <c r="D781" s="186"/>
      <c r="E781" s="186"/>
      <c r="F781" s="186"/>
      <c r="G781" s="185"/>
      <c r="H781" s="190"/>
      <c r="I781" s="190"/>
      <c r="J781" s="190"/>
    </row>
    <row r="782" spans="1:10" s="20" customFormat="1" x14ac:dyDescent="0.25">
      <c r="A782" s="29"/>
      <c r="B782" s="86"/>
      <c r="C782" s="29"/>
      <c r="D782" s="186"/>
      <c r="E782" s="186"/>
      <c r="F782" s="186"/>
      <c r="G782" s="185"/>
      <c r="H782" s="190"/>
      <c r="I782" s="190"/>
      <c r="J782" s="190"/>
    </row>
    <row r="783" spans="1:10" s="20" customFormat="1" x14ac:dyDescent="0.25">
      <c r="A783" s="29"/>
      <c r="B783" s="86"/>
      <c r="C783" s="29"/>
      <c r="D783" s="186"/>
      <c r="E783" s="186"/>
      <c r="F783" s="186"/>
      <c r="G783" s="185"/>
      <c r="H783" s="190"/>
      <c r="I783" s="190"/>
      <c r="J783" s="190"/>
    </row>
    <row r="784" spans="1:10" s="20" customFormat="1" x14ac:dyDescent="0.25">
      <c r="A784" s="29"/>
      <c r="B784" s="86"/>
      <c r="C784" s="29"/>
      <c r="D784" s="186"/>
      <c r="E784" s="186"/>
      <c r="F784" s="186"/>
      <c r="G784" s="185"/>
      <c r="H784" s="190"/>
      <c r="I784" s="190"/>
      <c r="J784" s="190"/>
    </row>
    <row r="785" spans="1:10" s="20" customFormat="1" x14ac:dyDescent="0.25">
      <c r="A785" s="29"/>
      <c r="B785" s="86"/>
      <c r="C785" s="29"/>
      <c r="D785" s="186"/>
      <c r="E785" s="186"/>
      <c r="F785" s="186"/>
      <c r="G785" s="185"/>
      <c r="H785" s="190"/>
      <c r="I785" s="190"/>
      <c r="J785" s="190"/>
    </row>
    <row r="786" spans="1:10" s="20" customFormat="1" x14ac:dyDescent="0.25">
      <c r="A786" s="29"/>
      <c r="B786" s="86"/>
      <c r="C786" s="29"/>
      <c r="D786" s="186"/>
      <c r="E786" s="186"/>
      <c r="F786" s="186"/>
      <c r="G786" s="185"/>
      <c r="H786" s="190"/>
      <c r="I786" s="190"/>
      <c r="J786" s="190"/>
    </row>
    <row r="787" spans="1:10" s="20" customFormat="1" x14ac:dyDescent="0.25">
      <c r="A787" s="29"/>
      <c r="B787" s="86"/>
      <c r="C787" s="29"/>
      <c r="D787" s="186"/>
      <c r="E787" s="186"/>
      <c r="F787" s="186"/>
      <c r="G787" s="185"/>
      <c r="H787" s="190"/>
      <c r="I787" s="190"/>
      <c r="J787" s="190"/>
    </row>
    <row r="788" spans="1:10" s="20" customFormat="1" x14ac:dyDescent="0.25">
      <c r="A788" s="29"/>
      <c r="B788" s="86"/>
      <c r="C788" s="29"/>
      <c r="D788" s="186"/>
      <c r="E788" s="186"/>
      <c r="F788" s="186"/>
      <c r="G788" s="185"/>
      <c r="H788" s="190"/>
      <c r="I788" s="190"/>
      <c r="J788" s="190"/>
    </row>
    <row r="789" spans="1:10" s="20" customFormat="1" x14ac:dyDescent="0.25">
      <c r="A789" s="29"/>
      <c r="B789" s="86"/>
      <c r="C789" s="29"/>
      <c r="D789" s="186"/>
      <c r="E789" s="186"/>
      <c r="F789" s="186"/>
      <c r="G789" s="185"/>
      <c r="H789" s="190"/>
      <c r="I789" s="190"/>
      <c r="J789" s="190"/>
    </row>
    <row r="790" spans="1:10" s="20" customFormat="1" x14ac:dyDescent="0.25">
      <c r="A790" s="29"/>
      <c r="B790" s="86"/>
      <c r="C790" s="29"/>
      <c r="D790" s="186"/>
      <c r="E790" s="186"/>
      <c r="F790" s="186"/>
      <c r="G790" s="185"/>
      <c r="H790" s="190"/>
      <c r="I790" s="190"/>
      <c r="J790" s="190"/>
    </row>
    <row r="791" spans="1:10" s="20" customFormat="1" x14ac:dyDescent="0.25">
      <c r="A791" s="29"/>
      <c r="B791" s="86"/>
      <c r="C791" s="29"/>
      <c r="D791" s="186"/>
      <c r="E791" s="186"/>
      <c r="F791" s="186"/>
      <c r="G791" s="185"/>
      <c r="H791" s="190"/>
      <c r="I791" s="190"/>
      <c r="J791" s="190"/>
    </row>
    <row r="792" spans="1:10" s="20" customFormat="1" x14ac:dyDescent="0.25">
      <c r="A792" s="29"/>
      <c r="B792" s="86"/>
      <c r="C792" s="29"/>
      <c r="D792" s="186"/>
      <c r="E792" s="186"/>
      <c r="F792" s="186"/>
      <c r="G792" s="185"/>
      <c r="H792" s="190"/>
      <c r="I792" s="190"/>
      <c r="J792" s="190"/>
    </row>
    <row r="793" spans="1:10" s="20" customFormat="1" x14ac:dyDescent="0.25">
      <c r="A793" s="29"/>
      <c r="B793" s="86"/>
      <c r="C793" s="29"/>
      <c r="D793" s="186"/>
      <c r="E793" s="186"/>
      <c r="F793" s="186"/>
      <c r="G793" s="185"/>
      <c r="H793" s="190"/>
      <c r="I793" s="190"/>
      <c r="J793" s="190"/>
    </row>
    <row r="794" spans="1:10" s="20" customFormat="1" x14ac:dyDescent="0.25">
      <c r="A794" s="29"/>
      <c r="B794" s="86"/>
      <c r="C794" s="29"/>
      <c r="D794" s="186"/>
      <c r="E794" s="186"/>
      <c r="F794" s="186"/>
      <c r="G794" s="185"/>
      <c r="H794" s="190"/>
      <c r="I794" s="190"/>
      <c r="J794" s="190"/>
    </row>
    <row r="795" spans="1:10" s="20" customFormat="1" x14ac:dyDescent="0.25">
      <c r="A795" s="29"/>
      <c r="B795" s="86"/>
      <c r="C795" s="29"/>
      <c r="D795" s="186"/>
      <c r="E795" s="186"/>
      <c r="F795" s="186"/>
      <c r="G795" s="185"/>
      <c r="H795" s="190"/>
      <c r="I795" s="190"/>
      <c r="J795" s="190"/>
    </row>
    <row r="796" spans="1:10" s="20" customFormat="1" x14ac:dyDescent="0.25">
      <c r="A796" s="29"/>
      <c r="B796" s="86"/>
      <c r="C796" s="29"/>
      <c r="D796" s="186"/>
      <c r="E796" s="186"/>
      <c r="F796" s="186"/>
      <c r="G796" s="185"/>
      <c r="H796" s="190"/>
      <c r="I796" s="190"/>
      <c r="J796" s="190"/>
    </row>
    <row r="797" spans="1:10" s="20" customFormat="1" x14ac:dyDescent="0.25">
      <c r="A797" s="29"/>
      <c r="B797" s="86"/>
      <c r="C797" s="29"/>
      <c r="D797" s="186"/>
      <c r="E797" s="186"/>
      <c r="F797" s="186"/>
      <c r="G797" s="185"/>
      <c r="H797" s="190"/>
      <c r="I797" s="190"/>
      <c r="J797" s="190"/>
    </row>
    <row r="798" spans="1:10" s="20" customFormat="1" x14ac:dyDescent="0.25">
      <c r="A798" s="29"/>
      <c r="B798" s="86"/>
      <c r="C798" s="29"/>
      <c r="D798" s="186"/>
      <c r="E798" s="186"/>
      <c r="F798" s="186"/>
      <c r="G798" s="185"/>
      <c r="H798" s="190"/>
      <c r="I798" s="190"/>
      <c r="J798" s="190"/>
    </row>
    <row r="799" spans="1:10" s="20" customFormat="1" x14ac:dyDescent="0.25">
      <c r="A799" s="29"/>
      <c r="B799" s="86"/>
      <c r="C799" s="29"/>
      <c r="D799" s="186"/>
      <c r="E799" s="186"/>
      <c r="F799" s="186"/>
      <c r="G799" s="185"/>
      <c r="H799" s="190"/>
      <c r="I799" s="190"/>
      <c r="J799" s="190"/>
    </row>
    <row r="800" spans="1:10" s="20" customFormat="1" x14ac:dyDescent="0.25">
      <c r="A800" s="29"/>
      <c r="B800" s="86"/>
      <c r="C800" s="29"/>
      <c r="D800" s="186"/>
      <c r="E800" s="186"/>
      <c r="F800" s="186"/>
      <c r="G800" s="185"/>
      <c r="H800" s="190"/>
      <c r="I800" s="190"/>
      <c r="J800" s="190"/>
    </row>
    <row r="801" spans="1:10" s="20" customFormat="1" x14ac:dyDescent="0.25">
      <c r="A801" s="29"/>
      <c r="B801" s="86"/>
      <c r="C801" s="29"/>
      <c r="D801" s="186"/>
      <c r="E801" s="186"/>
      <c r="F801" s="186"/>
      <c r="G801" s="185"/>
      <c r="H801" s="190"/>
      <c r="I801" s="190"/>
      <c r="J801" s="190"/>
    </row>
    <row r="802" spans="1:10" s="20" customFormat="1" x14ac:dyDescent="0.25">
      <c r="A802" s="29"/>
      <c r="B802" s="86"/>
      <c r="C802" s="29"/>
      <c r="D802" s="186"/>
      <c r="E802" s="186"/>
      <c r="F802" s="186"/>
      <c r="G802" s="185"/>
      <c r="H802" s="190"/>
      <c r="I802" s="190"/>
      <c r="J802" s="190"/>
    </row>
    <row r="803" spans="1:10" s="20" customFormat="1" x14ac:dyDescent="0.25">
      <c r="A803" s="29"/>
      <c r="B803" s="86"/>
      <c r="C803" s="29"/>
      <c r="D803" s="186"/>
      <c r="E803" s="186"/>
      <c r="F803" s="186"/>
      <c r="G803" s="185"/>
      <c r="H803" s="190"/>
      <c r="I803" s="190"/>
      <c r="J803" s="190"/>
    </row>
    <row r="804" spans="1:10" s="20" customFormat="1" x14ac:dyDescent="0.25">
      <c r="A804" s="29"/>
      <c r="B804" s="86"/>
      <c r="C804" s="29"/>
      <c r="D804" s="186"/>
      <c r="E804" s="186"/>
      <c r="F804" s="186"/>
      <c r="G804" s="185"/>
      <c r="H804" s="190"/>
      <c r="I804" s="190"/>
      <c r="J804" s="190"/>
    </row>
    <row r="805" spans="1:10" s="20" customFormat="1" x14ac:dyDescent="0.25">
      <c r="A805" s="29"/>
      <c r="B805" s="86"/>
      <c r="C805" s="29"/>
      <c r="D805" s="186"/>
      <c r="E805" s="186"/>
      <c r="F805" s="186"/>
      <c r="G805" s="185"/>
      <c r="H805" s="190"/>
      <c r="I805" s="190"/>
      <c r="J805" s="190"/>
    </row>
    <row r="806" spans="1:10" s="20" customFormat="1" x14ac:dyDescent="0.25">
      <c r="A806" s="29"/>
      <c r="B806" s="86"/>
      <c r="C806" s="29"/>
      <c r="D806" s="186"/>
      <c r="E806" s="186"/>
      <c r="F806" s="186"/>
      <c r="G806" s="185"/>
      <c r="H806" s="190"/>
      <c r="I806" s="190"/>
      <c r="J806" s="190"/>
    </row>
    <row r="807" spans="1:10" s="20" customFormat="1" x14ac:dyDescent="0.25">
      <c r="A807" s="29"/>
      <c r="B807" s="86"/>
      <c r="C807" s="29"/>
      <c r="D807" s="186"/>
      <c r="E807" s="186"/>
      <c r="F807" s="186"/>
      <c r="G807" s="185"/>
      <c r="H807" s="190"/>
      <c r="I807" s="190"/>
      <c r="J807" s="190"/>
    </row>
    <row r="808" spans="1:10" s="20" customFormat="1" x14ac:dyDescent="0.25">
      <c r="A808" s="29"/>
      <c r="B808" s="86"/>
      <c r="C808" s="29"/>
      <c r="D808" s="186"/>
      <c r="E808" s="186"/>
      <c r="F808" s="186"/>
      <c r="G808" s="185"/>
      <c r="H808" s="190"/>
      <c r="I808" s="190"/>
      <c r="J808" s="190"/>
    </row>
    <row r="809" spans="1:10" s="20" customFormat="1" x14ac:dyDescent="0.25">
      <c r="A809" s="29"/>
      <c r="B809" s="86"/>
      <c r="C809" s="29"/>
      <c r="D809" s="186"/>
      <c r="E809" s="186"/>
      <c r="F809" s="186"/>
      <c r="G809" s="185"/>
      <c r="H809" s="190"/>
      <c r="I809" s="190"/>
      <c r="J809" s="190"/>
    </row>
    <row r="810" spans="1:10" s="20" customFormat="1" x14ac:dyDescent="0.25">
      <c r="A810" s="29"/>
      <c r="B810" s="86"/>
      <c r="C810" s="29"/>
      <c r="D810" s="186"/>
      <c r="E810" s="186"/>
      <c r="F810" s="186"/>
      <c r="G810" s="185"/>
      <c r="H810" s="190"/>
      <c r="I810" s="190"/>
      <c r="J810" s="190"/>
    </row>
    <row r="811" spans="1:10" s="20" customFormat="1" x14ac:dyDescent="0.25">
      <c r="A811" s="29"/>
      <c r="B811" s="86"/>
      <c r="C811" s="29"/>
      <c r="D811" s="186"/>
      <c r="E811" s="186"/>
      <c r="F811" s="186"/>
      <c r="G811" s="185"/>
      <c r="H811" s="190"/>
      <c r="I811" s="190"/>
      <c r="J811" s="190"/>
    </row>
    <row r="812" spans="1:10" s="20" customFormat="1" x14ac:dyDescent="0.25">
      <c r="A812" s="29"/>
      <c r="B812" s="86"/>
      <c r="C812" s="29"/>
      <c r="D812" s="186"/>
      <c r="E812" s="186"/>
      <c r="F812" s="186"/>
      <c r="G812" s="185"/>
      <c r="H812" s="190"/>
      <c r="I812" s="190"/>
      <c r="J812" s="190"/>
    </row>
    <row r="813" spans="1:10" s="20" customFormat="1" x14ac:dyDescent="0.25">
      <c r="A813" s="29"/>
      <c r="B813" s="86"/>
      <c r="C813" s="29"/>
      <c r="D813" s="186"/>
      <c r="E813" s="186"/>
      <c r="F813" s="186"/>
      <c r="G813" s="185"/>
      <c r="H813" s="190"/>
      <c r="I813" s="190"/>
      <c r="J813" s="190"/>
    </row>
    <row r="814" spans="1:10" s="20" customFormat="1" x14ac:dyDescent="0.25">
      <c r="A814" s="29"/>
      <c r="B814" s="86"/>
      <c r="C814" s="29"/>
      <c r="D814" s="186"/>
      <c r="E814" s="186"/>
      <c r="F814" s="186"/>
      <c r="G814" s="185"/>
      <c r="H814" s="190"/>
      <c r="I814" s="190"/>
      <c r="J814" s="190"/>
    </row>
    <row r="815" spans="1:10" s="20" customFormat="1" x14ac:dyDescent="0.25">
      <c r="A815" s="29"/>
      <c r="B815" s="86"/>
      <c r="C815" s="29"/>
      <c r="D815" s="186"/>
      <c r="E815" s="186"/>
      <c r="F815" s="186"/>
      <c r="G815" s="185"/>
      <c r="H815" s="190"/>
      <c r="I815" s="190"/>
      <c r="J815" s="190"/>
    </row>
    <row r="816" spans="1:10" s="20" customFormat="1" x14ac:dyDescent="0.25">
      <c r="A816" s="29"/>
      <c r="B816" s="86"/>
      <c r="C816" s="29"/>
      <c r="D816" s="186"/>
      <c r="E816" s="186"/>
      <c r="F816" s="186"/>
      <c r="G816" s="185"/>
      <c r="H816" s="190"/>
      <c r="I816" s="190"/>
      <c r="J816" s="190"/>
    </row>
    <row r="817" spans="1:10" s="20" customFormat="1" x14ac:dyDescent="0.25">
      <c r="A817" s="29"/>
      <c r="B817" s="86"/>
      <c r="C817" s="29"/>
      <c r="D817" s="186"/>
      <c r="E817" s="186"/>
      <c r="F817" s="186"/>
      <c r="G817" s="185"/>
      <c r="H817" s="190"/>
      <c r="I817" s="190"/>
      <c r="J817" s="190"/>
    </row>
    <row r="818" spans="1:10" s="20" customFormat="1" x14ac:dyDescent="0.25">
      <c r="A818" s="29"/>
      <c r="B818" s="86"/>
      <c r="C818" s="29"/>
      <c r="D818" s="186"/>
      <c r="E818" s="186"/>
      <c r="F818" s="186"/>
      <c r="G818" s="185"/>
      <c r="H818" s="190"/>
      <c r="I818" s="190"/>
      <c r="J818" s="190"/>
    </row>
    <row r="819" spans="1:10" s="20" customFormat="1" x14ac:dyDescent="0.25">
      <c r="A819" s="29"/>
      <c r="B819" s="86"/>
      <c r="C819" s="29"/>
      <c r="D819" s="186"/>
      <c r="E819" s="186"/>
      <c r="F819" s="186"/>
      <c r="G819" s="185"/>
      <c r="H819" s="190"/>
      <c r="I819" s="190"/>
      <c r="J819" s="190"/>
    </row>
    <row r="820" spans="1:10" s="20" customFormat="1" x14ac:dyDescent="0.25">
      <c r="A820" s="29"/>
      <c r="B820" s="86"/>
      <c r="C820" s="29"/>
      <c r="D820" s="186"/>
      <c r="E820" s="186"/>
      <c r="F820" s="186"/>
      <c r="G820" s="185"/>
      <c r="H820" s="190"/>
      <c r="I820" s="190"/>
      <c r="J820" s="190"/>
    </row>
    <row r="821" spans="1:10" s="20" customFormat="1" x14ac:dyDescent="0.25">
      <c r="A821" s="29"/>
      <c r="B821" s="86"/>
      <c r="C821" s="29"/>
      <c r="D821" s="186"/>
      <c r="E821" s="186"/>
      <c r="F821" s="186"/>
      <c r="G821" s="185"/>
      <c r="H821" s="190"/>
      <c r="I821" s="190"/>
      <c r="J821" s="190"/>
    </row>
    <row r="822" spans="1:10" s="20" customFormat="1" x14ac:dyDescent="0.25">
      <c r="A822" s="29"/>
      <c r="B822" s="86"/>
      <c r="C822" s="29"/>
      <c r="D822" s="186"/>
      <c r="E822" s="186"/>
      <c r="F822" s="186"/>
      <c r="G822" s="185"/>
      <c r="H822" s="190"/>
      <c r="I822" s="190"/>
      <c r="J822" s="190"/>
    </row>
    <row r="823" spans="1:10" s="20" customFormat="1" x14ac:dyDescent="0.25">
      <c r="A823" s="29"/>
      <c r="B823" s="86"/>
      <c r="C823" s="29"/>
      <c r="D823" s="186"/>
      <c r="E823" s="186"/>
      <c r="F823" s="186"/>
      <c r="G823" s="185"/>
      <c r="H823" s="190"/>
      <c r="I823" s="190"/>
      <c r="J823" s="190"/>
    </row>
    <row r="824" spans="1:10" s="20" customFormat="1" x14ac:dyDescent="0.25">
      <c r="A824" s="29"/>
      <c r="B824" s="86"/>
      <c r="C824" s="29"/>
      <c r="D824" s="186"/>
      <c r="E824" s="186"/>
      <c r="F824" s="186"/>
      <c r="G824" s="185"/>
      <c r="H824" s="190"/>
      <c r="I824" s="190"/>
      <c r="J824" s="190"/>
    </row>
    <row r="825" spans="1:10" s="20" customFormat="1" x14ac:dyDescent="0.25">
      <c r="A825" s="29"/>
      <c r="B825" s="86"/>
      <c r="C825" s="29"/>
      <c r="D825" s="186"/>
      <c r="E825" s="186"/>
      <c r="F825" s="186"/>
      <c r="G825" s="185"/>
      <c r="H825" s="190"/>
      <c r="I825" s="190"/>
      <c r="J825" s="190"/>
    </row>
    <row r="826" spans="1:10" s="20" customFormat="1" x14ac:dyDescent="0.25">
      <c r="A826" s="29"/>
      <c r="B826" s="86"/>
      <c r="C826" s="29"/>
      <c r="D826" s="186"/>
      <c r="E826" s="186"/>
      <c r="F826" s="186"/>
      <c r="G826" s="185"/>
      <c r="H826" s="190"/>
      <c r="I826" s="190"/>
      <c r="J826" s="190"/>
    </row>
    <row r="827" spans="1:10" s="20" customFormat="1" x14ac:dyDescent="0.25">
      <c r="A827" s="29"/>
      <c r="B827" s="86"/>
      <c r="C827" s="29"/>
      <c r="D827" s="186"/>
      <c r="E827" s="186"/>
      <c r="F827" s="186"/>
      <c r="G827" s="185"/>
      <c r="H827" s="190"/>
      <c r="I827" s="190"/>
      <c r="J827" s="190"/>
    </row>
    <row r="828" spans="1:10" s="20" customFormat="1" x14ac:dyDescent="0.25">
      <c r="A828" s="29"/>
      <c r="B828" s="86"/>
      <c r="C828" s="29"/>
      <c r="D828" s="186"/>
      <c r="E828" s="186"/>
      <c r="F828" s="186"/>
      <c r="G828" s="185"/>
      <c r="H828" s="190"/>
      <c r="I828" s="190"/>
      <c r="J828" s="190"/>
    </row>
    <row r="829" spans="1:10" s="20" customFormat="1" x14ac:dyDescent="0.25">
      <c r="A829" s="29"/>
      <c r="B829" s="86"/>
      <c r="C829" s="29"/>
      <c r="D829" s="186"/>
      <c r="E829" s="186"/>
      <c r="F829" s="186"/>
      <c r="G829" s="185"/>
      <c r="H829" s="190"/>
      <c r="I829" s="190"/>
      <c r="J829" s="190"/>
    </row>
    <row r="830" spans="1:10" s="20" customFormat="1" x14ac:dyDescent="0.25">
      <c r="A830" s="29"/>
      <c r="B830" s="86"/>
      <c r="C830" s="29"/>
      <c r="D830" s="186"/>
      <c r="E830" s="186"/>
      <c r="F830" s="186"/>
      <c r="G830" s="185"/>
      <c r="H830" s="190"/>
      <c r="I830" s="190"/>
      <c r="J830" s="190"/>
    </row>
    <row r="831" spans="1:10" s="20" customFormat="1" x14ac:dyDescent="0.25">
      <c r="A831" s="29"/>
      <c r="B831" s="86"/>
      <c r="C831" s="29"/>
      <c r="D831" s="186"/>
      <c r="E831" s="186"/>
      <c r="F831" s="186"/>
      <c r="G831" s="185"/>
      <c r="H831" s="190"/>
      <c r="I831" s="190"/>
      <c r="J831" s="190"/>
    </row>
    <row r="832" spans="1:10" s="20" customFormat="1" x14ac:dyDescent="0.25">
      <c r="A832" s="29"/>
      <c r="B832" s="86"/>
      <c r="C832" s="29"/>
      <c r="D832" s="186"/>
      <c r="E832" s="186"/>
      <c r="F832" s="186"/>
      <c r="G832" s="185"/>
      <c r="H832" s="190"/>
      <c r="I832" s="190"/>
      <c r="J832" s="190"/>
    </row>
    <row r="833" spans="1:10" s="20" customFormat="1" x14ac:dyDescent="0.25">
      <c r="A833" s="29"/>
      <c r="B833" s="86"/>
      <c r="C833" s="29"/>
      <c r="D833" s="186"/>
      <c r="E833" s="186"/>
      <c r="F833" s="186"/>
      <c r="G833" s="185"/>
      <c r="H833" s="190"/>
      <c r="I833" s="190"/>
      <c r="J833" s="190"/>
    </row>
    <row r="834" spans="1:10" s="20" customFormat="1" x14ac:dyDescent="0.25">
      <c r="A834" s="29"/>
      <c r="B834" s="86"/>
      <c r="C834" s="29"/>
      <c r="D834" s="186"/>
      <c r="E834" s="186"/>
      <c r="F834" s="186"/>
      <c r="G834" s="185"/>
      <c r="H834" s="190"/>
      <c r="I834" s="190"/>
      <c r="J834" s="190"/>
    </row>
    <row r="835" spans="1:10" s="20" customFormat="1" x14ac:dyDescent="0.25">
      <c r="A835" s="29"/>
      <c r="B835" s="86"/>
      <c r="C835" s="29"/>
      <c r="D835" s="186"/>
      <c r="E835" s="186"/>
      <c r="F835" s="186"/>
      <c r="G835" s="185"/>
      <c r="H835" s="190"/>
      <c r="I835" s="190"/>
      <c r="J835" s="190"/>
    </row>
    <row r="836" spans="1:10" s="20" customFormat="1" x14ac:dyDescent="0.25">
      <c r="A836" s="29"/>
      <c r="B836" s="86"/>
      <c r="C836" s="29"/>
      <c r="D836" s="186"/>
      <c r="E836" s="186"/>
      <c r="F836" s="186"/>
      <c r="G836" s="185"/>
      <c r="H836" s="190"/>
      <c r="I836" s="190"/>
      <c r="J836" s="190"/>
    </row>
    <row r="837" spans="1:10" s="20" customFormat="1" x14ac:dyDescent="0.25">
      <c r="A837" s="29"/>
      <c r="B837" s="86"/>
      <c r="C837" s="29"/>
      <c r="D837" s="186"/>
      <c r="E837" s="186"/>
      <c r="F837" s="186"/>
      <c r="G837" s="185"/>
      <c r="H837" s="190"/>
      <c r="I837" s="190"/>
      <c r="J837" s="190"/>
    </row>
    <row r="838" spans="1:10" s="20" customFormat="1" x14ac:dyDescent="0.25">
      <c r="A838" s="29"/>
      <c r="B838" s="86"/>
      <c r="C838" s="29"/>
      <c r="D838" s="186"/>
      <c r="E838" s="186"/>
      <c r="F838" s="186"/>
      <c r="G838" s="185"/>
      <c r="H838" s="190"/>
      <c r="I838" s="190"/>
      <c r="J838" s="190"/>
    </row>
    <row r="839" spans="1:10" s="20" customFormat="1" x14ac:dyDescent="0.25">
      <c r="A839" s="29"/>
      <c r="B839" s="86"/>
      <c r="C839" s="29"/>
      <c r="D839" s="186"/>
      <c r="E839" s="186"/>
      <c r="F839" s="186"/>
      <c r="G839" s="185"/>
      <c r="H839" s="190"/>
      <c r="I839" s="190"/>
      <c r="J839" s="190"/>
    </row>
    <row r="840" spans="1:10" s="20" customFormat="1" x14ac:dyDescent="0.25">
      <c r="A840" s="29"/>
      <c r="B840" s="86"/>
      <c r="C840" s="29"/>
      <c r="D840" s="186"/>
      <c r="E840" s="186"/>
      <c r="F840" s="186"/>
      <c r="G840" s="185"/>
      <c r="H840" s="190"/>
      <c r="I840" s="190"/>
      <c r="J840" s="190"/>
    </row>
    <row r="841" spans="1:10" s="20" customFormat="1" x14ac:dyDescent="0.25">
      <c r="A841" s="29"/>
      <c r="B841" s="86"/>
      <c r="C841" s="29"/>
      <c r="D841" s="186"/>
      <c r="E841" s="186"/>
      <c r="F841" s="186"/>
      <c r="G841" s="185"/>
      <c r="H841" s="190"/>
      <c r="I841" s="190"/>
      <c r="J841" s="190"/>
    </row>
    <row r="842" spans="1:10" s="20" customFormat="1" x14ac:dyDescent="0.25">
      <c r="A842" s="29"/>
      <c r="B842" s="86"/>
      <c r="C842" s="29"/>
      <c r="D842" s="186"/>
      <c r="E842" s="186"/>
      <c r="F842" s="186"/>
      <c r="G842" s="185"/>
      <c r="H842" s="190"/>
      <c r="I842" s="190"/>
      <c r="J842" s="190"/>
    </row>
    <row r="843" spans="1:10" s="20" customFormat="1" x14ac:dyDescent="0.25">
      <c r="A843" s="29"/>
      <c r="B843" s="86"/>
      <c r="C843" s="29"/>
      <c r="D843" s="186"/>
      <c r="E843" s="186"/>
      <c r="F843" s="186"/>
      <c r="G843" s="185"/>
      <c r="H843" s="190"/>
      <c r="I843" s="190"/>
      <c r="J843" s="190"/>
    </row>
    <row r="844" spans="1:10" s="20" customFormat="1" x14ac:dyDescent="0.25">
      <c r="A844" s="29"/>
      <c r="B844" s="86"/>
      <c r="C844" s="29"/>
      <c r="D844" s="186"/>
      <c r="E844" s="186"/>
      <c r="F844" s="186"/>
      <c r="G844" s="185"/>
      <c r="H844" s="190"/>
      <c r="I844" s="190"/>
      <c r="J844" s="190"/>
    </row>
    <row r="845" spans="1:10" s="20" customFormat="1" x14ac:dyDescent="0.25">
      <c r="A845" s="29"/>
      <c r="B845" s="86"/>
      <c r="C845" s="29"/>
      <c r="D845" s="186"/>
      <c r="E845" s="186"/>
      <c r="F845" s="186"/>
      <c r="G845" s="185"/>
      <c r="H845" s="190"/>
      <c r="I845" s="190"/>
      <c r="J845" s="190"/>
    </row>
    <row r="846" spans="1:10" s="20" customFormat="1" x14ac:dyDescent="0.25">
      <c r="A846" s="29"/>
      <c r="B846" s="86"/>
      <c r="C846" s="29"/>
      <c r="D846" s="186"/>
      <c r="E846" s="186"/>
      <c r="F846" s="186"/>
      <c r="G846" s="185"/>
      <c r="H846" s="190"/>
      <c r="I846" s="190"/>
      <c r="J846" s="190"/>
    </row>
    <row r="847" spans="1:10" s="20" customFormat="1" x14ac:dyDescent="0.25">
      <c r="A847" s="29"/>
      <c r="B847" s="86"/>
      <c r="C847" s="29"/>
      <c r="D847" s="186"/>
      <c r="E847" s="186"/>
      <c r="F847" s="186"/>
      <c r="G847" s="185"/>
      <c r="H847" s="190"/>
      <c r="I847" s="190"/>
      <c r="J847" s="190"/>
    </row>
    <row r="848" spans="1:10" s="20" customFormat="1" x14ac:dyDescent="0.25">
      <c r="A848" s="29"/>
      <c r="B848" s="86"/>
      <c r="C848" s="29"/>
      <c r="D848" s="186"/>
      <c r="E848" s="186"/>
      <c r="F848" s="186"/>
      <c r="G848" s="185"/>
      <c r="H848" s="190"/>
      <c r="I848" s="190"/>
      <c r="J848" s="190"/>
    </row>
    <row r="849" spans="1:10" s="20" customFormat="1" x14ac:dyDescent="0.25">
      <c r="A849" s="29"/>
      <c r="B849" s="86"/>
      <c r="C849" s="29"/>
      <c r="D849" s="186"/>
      <c r="E849" s="186"/>
      <c r="F849" s="186"/>
      <c r="G849" s="185"/>
      <c r="H849" s="190"/>
      <c r="I849" s="190"/>
      <c r="J849" s="190"/>
    </row>
    <row r="850" spans="1:10" s="20" customFormat="1" x14ac:dyDescent="0.25">
      <c r="A850" s="29"/>
      <c r="B850" s="86"/>
      <c r="C850" s="29"/>
      <c r="D850" s="186"/>
      <c r="E850" s="186"/>
      <c r="F850" s="186"/>
      <c r="G850" s="185"/>
      <c r="H850" s="190"/>
      <c r="I850" s="190"/>
      <c r="J850" s="190"/>
    </row>
    <row r="851" spans="1:10" s="20" customFormat="1" x14ac:dyDescent="0.25">
      <c r="A851" s="29"/>
      <c r="B851" s="86"/>
      <c r="C851" s="29"/>
      <c r="D851" s="186"/>
      <c r="E851" s="186"/>
      <c r="F851" s="186"/>
      <c r="G851" s="185"/>
      <c r="H851" s="190"/>
      <c r="I851" s="190"/>
      <c r="J851" s="190"/>
    </row>
    <row r="852" spans="1:10" s="20" customFormat="1" x14ac:dyDescent="0.25">
      <c r="A852" s="29"/>
      <c r="B852" s="86"/>
      <c r="C852" s="29"/>
      <c r="D852" s="186"/>
      <c r="E852" s="186"/>
      <c r="F852" s="186"/>
      <c r="G852" s="185"/>
      <c r="H852" s="190"/>
      <c r="I852" s="190"/>
      <c r="J852" s="190"/>
    </row>
    <row r="853" spans="1:10" s="20" customFormat="1" x14ac:dyDescent="0.25">
      <c r="A853" s="29"/>
      <c r="B853" s="86"/>
      <c r="C853" s="29"/>
      <c r="D853" s="186"/>
      <c r="E853" s="186"/>
      <c r="F853" s="186"/>
      <c r="G853" s="185"/>
      <c r="H853" s="190"/>
      <c r="I853" s="190"/>
      <c r="J853" s="190"/>
    </row>
    <row r="854" spans="1:10" s="20" customFormat="1" x14ac:dyDescent="0.25">
      <c r="A854" s="29"/>
      <c r="B854" s="86"/>
      <c r="C854" s="29"/>
      <c r="D854" s="186"/>
      <c r="E854" s="186"/>
      <c r="F854" s="186"/>
      <c r="G854" s="185"/>
      <c r="H854" s="190"/>
      <c r="I854" s="190"/>
      <c r="J854" s="190"/>
    </row>
    <row r="855" spans="1:10" s="20" customFormat="1" x14ac:dyDescent="0.25">
      <c r="A855" s="29"/>
      <c r="B855" s="86"/>
      <c r="C855" s="29"/>
      <c r="D855" s="186"/>
      <c r="E855" s="186"/>
      <c r="F855" s="186"/>
      <c r="G855" s="185"/>
      <c r="H855" s="190"/>
      <c r="I855" s="190"/>
      <c r="J855" s="190"/>
    </row>
    <row r="856" spans="1:10" s="20" customFormat="1" x14ac:dyDescent="0.25">
      <c r="A856" s="29"/>
      <c r="B856" s="86"/>
      <c r="C856" s="29"/>
      <c r="D856" s="186"/>
      <c r="E856" s="186"/>
      <c r="F856" s="186"/>
      <c r="G856" s="185"/>
      <c r="H856" s="190"/>
      <c r="I856" s="190"/>
      <c r="J856" s="190"/>
    </row>
    <row r="857" spans="1:10" s="20" customFormat="1" x14ac:dyDescent="0.25">
      <c r="A857" s="29"/>
      <c r="B857" s="86"/>
      <c r="C857" s="29"/>
      <c r="D857" s="186"/>
      <c r="E857" s="186"/>
      <c r="F857" s="186"/>
      <c r="G857" s="185"/>
      <c r="H857" s="190"/>
      <c r="I857" s="190"/>
      <c r="J857" s="190"/>
    </row>
    <row r="858" spans="1:10" s="20" customFormat="1" x14ac:dyDescent="0.25">
      <c r="A858" s="29"/>
      <c r="B858" s="86"/>
      <c r="C858" s="29"/>
      <c r="D858" s="186"/>
      <c r="E858" s="186"/>
      <c r="F858" s="186"/>
      <c r="G858" s="185"/>
      <c r="H858" s="190"/>
      <c r="I858" s="190"/>
      <c r="J858" s="190"/>
    </row>
    <row r="859" spans="1:10" s="20" customFormat="1" x14ac:dyDescent="0.25">
      <c r="A859" s="29"/>
      <c r="B859" s="86"/>
      <c r="C859" s="29"/>
      <c r="D859" s="186"/>
      <c r="E859" s="186"/>
      <c r="F859" s="186"/>
      <c r="G859" s="185"/>
      <c r="H859" s="190"/>
      <c r="I859" s="190"/>
      <c r="J859" s="190"/>
    </row>
    <row r="860" spans="1:10" s="20" customFormat="1" x14ac:dyDescent="0.25">
      <c r="A860" s="29"/>
      <c r="B860" s="86"/>
      <c r="C860" s="29"/>
      <c r="D860" s="186"/>
      <c r="E860" s="186"/>
      <c r="F860" s="186"/>
      <c r="G860" s="185"/>
      <c r="H860" s="190"/>
      <c r="I860" s="190"/>
      <c r="J860" s="190"/>
    </row>
    <row r="861" spans="1:10" s="20" customFormat="1" x14ac:dyDescent="0.25">
      <c r="A861" s="29"/>
      <c r="B861" s="86"/>
      <c r="C861" s="29"/>
      <c r="D861" s="186"/>
      <c r="E861" s="186"/>
      <c r="F861" s="186"/>
      <c r="G861" s="185"/>
      <c r="H861" s="190"/>
      <c r="I861" s="190"/>
      <c r="J861" s="190"/>
    </row>
    <row r="862" spans="1:10" s="20" customFormat="1" x14ac:dyDescent="0.25">
      <c r="A862" s="29"/>
      <c r="B862" s="86"/>
      <c r="C862" s="29"/>
      <c r="D862" s="186"/>
      <c r="E862" s="186"/>
      <c r="F862" s="186"/>
      <c r="G862" s="185"/>
      <c r="H862" s="190"/>
      <c r="I862" s="190"/>
      <c r="J862" s="190"/>
    </row>
    <row r="863" spans="1:10" s="20" customFormat="1" x14ac:dyDescent="0.25">
      <c r="A863" s="29"/>
      <c r="B863" s="86"/>
      <c r="C863" s="29"/>
      <c r="D863" s="186"/>
      <c r="E863" s="186"/>
      <c r="F863" s="186"/>
      <c r="G863" s="185"/>
      <c r="H863" s="190"/>
      <c r="I863" s="190"/>
      <c r="J863" s="190"/>
    </row>
    <row r="864" spans="1:10" s="20" customFormat="1" x14ac:dyDescent="0.25">
      <c r="A864" s="29"/>
      <c r="B864" s="86"/>
      <c r="C864" s="29"/>
      <c r="D864" s="186"/>
      <c r="E864" s="186"/>
      <c r="F864" s="186"/>
      <c r="G864" s="185"/>
      <c r="H864" s="190"/>
      <c r="I864" s="190"/>
      <c r="J864" s="190"/>
    </row>
    <row r="865" spans="1:10" s="20" customFormat="1" x14ac:dyDescent="0.25">
      <c r="A865" s="29"/>
      <c r="B865" s="86"/>
      <c r="C865" s="29"/>
      <c r="D865" s="186"/>
      <c r="E865" s="186"/>
      <c r="F865" s="186"/>
      <c r="G865" s="185"/>
      <c r="H865" s="190"/>
      <c r="I865" s="190"/>
      <c r="J865" s="190"/>
    </row>
    <row r="866" spans="1:10" s="20" customFormat="1" x14ac:dyDescent="0.25">
      <c r="A866" s="29"/>
      <c r="B866" s="86"/>
      <c r="C866" s="29"/>
      <c r="D866" s="186"/>
      <c r="E866" s="186"/>
      <c r="F866" s="186"/>
      <c r="G866" s="185"/>
      <c r="H866" s="190"/>
      <c r="I866" s="190"/>
      <c r="J866" s="190"/>
    </row>
    <row r="867" spans="1:10" s="20" customFormat="1" x14ac:dyDescent="0.25">
      <c r="A867" s="29"/>
      <c r="B867" s="86"/>
      <c r="C867" s="29"/>
      <c r="D867" s="186"/>
      <c r="E867" s="186"/>
      <c r="F867" s="186"/>
      <c r="G867" s="185"/>
      <c r="H867" s="190"/>
      <c r="I867" s="190"/>
      <c r="J867" s="190"/>
    </row>
    <row r="868" spans="1:10" s="20" customFormat="1" x14ac:dyDescent="0.25">
      <c r="A868" s="29"/>
      <c r="B868" s="86"/>
      <c r="C868" s="29"/>
      <c r="D868" s="186"/>
      <c r="E868" s="186"/>
      <c r="F868" s="186"/>
      <c r="G868" s="185"/>
      <c r="H868" s="190"/>
      <c r="I868" s="190"/>
      <c r="J868" s="190"/>
    </row>
    <row r="869" spans="1:10" s="20" customFormat="1" x14ac:dyDescent="0.25">
      <c r="A869" s="29"/>
      <c r="B869" s="86"/>
      <c r="C869" s="29"/>
      <c r="D869" s="186"/>
      <c r="E869" s="186"/>
      <c r="F869" s="186"/>
      <c r="G869" s="185"/>
      <c r="H869" s="190"/>
      <c r="I869" s="190"/>
      <c r="J869" s="190"/>
    </row>
    <row r="870" spans="1:10" s="20" customFormat="1" x14ac:dyDescent="0.25">
      <c r="A870" s="29"/>
      <c r="B870" s="86"/>
      <c r="C870" s="29"/>
      <c r="D870" s="186"/>
      <c r="E870" s="186"/>
      <c r="F870" s="186"/>
      <c r="G870" s="185"/>
      <c r="H870" s="190"/>
      <c r="I870" s="190"/>
      <c r="J870" s="190"/>
    </row>
    <row r="871" spans="1:10" s="20" customFormat="1" x14ac:dyDescent="0.25">
      <c r="A871" s="29"/>
      <c r="B871" s="86"/>
      <c r="C871" s="29"/>
      <c r="D871" s="186"/>
      <c r="E871" s="186"/>
      <c r="F871" s="186"/>
      <c r="G871" s="185"/>
      <c r="H871" s="190"/>
      <c r="I871" s="190"/>
      <c r="J871" s="190"/>
    </row>
    <row r="872" spans="1:10" s="20" customFormat="1" x14ac:dyDescent="0.25">
      <c r="A872" s="29"/>
      <c r="B872" s="86"/>
      <c r="C872" s="29"/>
      <c r="D872" s="186"/>
      <c r="E872" s="186"/>
      <c r="F872" s="186"/>
      <c r="G872" s="185"/>
      <c r="H872" s="190"/>
      <c r="I872" s="190"/>
      <c r="J872" s="190"/>
    </row>
    <row r="873" spans="1:10" s="20" customFormat="1" x14ac:dyDescent="0.25">
      <c r="A873" s="29"/>
      <c r="B873" s="86"/>
      <c r="C873" s="29"/>
      <c r="D873" s="186"/>
      <c r="E873" s="186"/>
      <c r="F873" s="186"/>
      <c r="G873" s="185"/>
      <c r="H873" s="190"/>
      <c r="I873" s="190"/>
      <c r="J873" s="190"/>
    </row>
    <row r="874" spans="1:10" s="20" customFormat="1" x14ac:dyDescent="0.25">
      <c r="A874" s="29"/>
      <c r="B874" s="86"/>
      <c r="C874" s="29"/>
      <c r="D874" s="186"/>
      <c r="E874" s="186"/>
      <c r="F874" s="186"/>
      <c r="G874" s="185"/>
      <c r="H874" s="190"/>
      <c r="I874" s="190"/>
      <c r="J874" s="190"/>
    </row>
    <row r="875" spans="1:10" s="20" customFormat="1" x14ac:dyDescent="0.25">
      <c r="A875" s="29"/>
      <c r="B875" s="86"/>
      <c r="C875" s="29"/>
      <c r="D875" s="186"/>
      <c r="E875" s="186"/>
      <c r="F875" s="186"/>
      <c r="G875" s="185"/>
      <c r="H875" s="190"/>
      <c r="I875" s="190"/>
      <c r="J875" s="190"/>
    </row>
    <row r="876" spans="1:10" s="20" customFormat="1" x14ac:dyDescent="0.25">
      <c r="A876" s="29"/>
      <c r="B876" s="86"/>
      <c r="C876" s="29"/>
      <c r="D876" s="186"/>
      <c r="E876" s="186"/>
      <c r="F876" s="186"/>
      <c r="G876" s="185"/>
      <c r="H876" s="190"/>
      <c r="I876" s="190"/>
      <c r="J876" s="190"/>
    </row>
    <row r="877" spans="1:10" s="20" customFormat="1" x14ac:dyDescent="0.25">
      <c r="A877" s="29"/>
      <c r="B877" s="86"/>
      <c r="C877" s="29"/>
      <c r="D877" s="186"/>
      <c r="E877" s="186"/>
      <c r="F877" s="186"/>
      <c r="G877" s="185"/>
      <c r="H877" s="190"/>
      <c r="I877" s="190"/>
      <c r="J877" s="190"/>
    </row>
    <row r="878" spans="1:10" s="20" customFormat="1" x14ac:dyDescent="0.25">
      <c r="A878" s="29"/>
      <c r="B878" s="86"/>
      <c r="C878" s="29"/>
      <c r="D878" s="186"/>
      <c r="E878" s="186"/>
      <c r="F878" s="186"/>
      <c r="G878" s="185"/>
      <c r="H878" s="190"/>
      <c r="I878" s="190"/>
      <c r="J878" s="190"/>
    </row>
    <row r="879" spans="1:10" s="20" customFormat="1" x14ac:dyDescent="0.25">
      <c r="A879" s="29"/>
      <c r="B879" s="86"/>
      <c r="C879" s="29"/>
      <c r="D879" s="186"/>
      <c r="E879" s="186"/>
      <c r="F879" s="186"/>
      <c r="G879" s="185"/>
      <c r="H879" s="190"/>
      <c r="I879" s="190"/>
      <c r="J879" s="190"/>
    </row>
    <row r="880" spans="1:10" s="20" customFormat="1" x14ac:dyDescent="0.25">
      <c r="A880" s="29"/>
      <c r="B880" s="86"/>
      <c r="C880" s="29"/>
      <c r="D880" s="186"/>
      <c r="E880" s="186"/>
      <c r="F880" s="186"/>
      <c r="G880" s="185"/>
      <c r="H880" s="190"/>
      <c r="I880" s="190"/>
      <c r="J880" s="190"/>
    </row>
    <row r="881" spans="1:10" s="20" customFormat="1" x14ac:dyDescent="0.25">
      <c r="A881" s="29"/>
      <c r="B881" s="86"/>
      <c r="C881" s="29"/>
      <c r="D881" s="186"/>
      <c r="E881" s="186"/>
      <c r="F881" s="186"/>
      <c r="G881" s="185"/>
      <c r="H881" s="190"/>
      <c r="I881" s="190"/>
      <c r="J881" s="190"/>
    </row>
    <row r="882" spans="1:10" s="20" customFormat="1" x14ac:dyDescent="0.25">
      <c r="A882" s="29"/>
      <c r="B882" s="86"/>
      <c r="C882" s="29"/>
      <c r="D882" s="186"/>
      <c r="E882" s="186"/>
      <c r="F882" s="186"/>
      <c r="G882" s="185"/>
      <c r="H882" s="190"/>
      <c r="I882" s="190"/>
      <c r="J882" s="190"/>
    </row>
    <row r="883" spans="1:10" s="20" customFormat="1" x14ac:dyDescent="0.25">
      <c r="A883" s="29"/>
      <c r="B883" s="86"/>
      <c r="C883" s="29"/>
      <c r="D883" s="186"/>
      <c r="E883" s="186"/>
      <c r="F883" s="186"/>
      <c r="G883" s="185"/>
      <c r="H883" s="190"/>
      <c r="I883" s="190"/>
      <c r="J883" s="190"/>
    </row>
    <row r="884" spans="1:10" s="20" customFormat="1" x14ac:dyDescent="0.25">
      <c r="A884" s="29"/>
      <c r="B884" s="86"/>
      <c r="C884" s="29"/>
      <c r="D884" s="186"/>
      <c r="E884" s="186"/>
      <c r="F884" s="186"/>
      <c r="G884" s="185"/>
      <c r="H884" s="190"/>
      <c r="I884" s="190"/>
      <c r="J884" s="190"/>
    </row>
    <row r="885" spans="1:10" s="20" customFormat="1" x14ac:dyDescent="0.25">
      <c r="A885" s="29"/>
      <c r="B885" s="86"/>
      <c r="C885" s="29"/>
      <c r="D885" s="186"/>
      <c r="E885" s="186"/>
      <c r="F885" s="186"/>
      <c r="G885" s="185"/>
      <c r="H885" s="190"/>
      <c r="I885" s="190"/>
      <c r="J885" s="190"/>
    </row>
    <row r="886" spans="1:10" s="20" customFormat="1" x14ac:dyDescent="0.25">
      <c r="A886" s="29"/>
      <c r="B886" s="86"/>
      <c r="C886" s="29"/>
      <c r="D886" s="186"/>
      <c r="E886" s="186"/>
      <c r="F886" s="186"/>
      <c r="G886" s="185"/>
      <c r="H886" s="190"/>
      <c r="I886" s="190"/>
      <c r="J886" s="190"/>
    </row>
    <row r="887" spans="1:10" s="20" customFormat="1" x14ac:dyDescent="0.25">
      <c r="A887" s="29"/>
      <c r="B887" s="86"/>
      <c r="C887" s="29"/>
      <c r="D887" s="186"/>
      <c r="E887" s="186"/>
      <c r="F887" s="186"/>
      <c r="G887" s="185"/>
      <c r="H887" s="190"/>
      <c r="I887" s="190"/>
      <c r="J887" s="190"/>
    </row>
    <row r="888" spans="1:10" s="20" customFormat="1" x14ac:dyDescent="0.25">
      <c r="A888" s="29"/>
      <c r="B888" s="86"/>
      <c r="C888" s="29"/>
      <c r="D888" s="186"/>
      <c r="E888" s="186"/>
      <c r="F888" s="186"/>
      <c r="G888" s="185"/>
      <c r="H888" s="190"/>
      <c r="I888" s="190"/>
      <c r="J888" s="190"/>
    </row>
    <row r="889" spans="1:10" s="20" customFormat="1" x14ac:dyDescent="0.25">
      <c r="A889" s="29"/>
      <c r="B889" s="86"/>
      <c r="C889" s="29"/>
      <c r="D889" s="186"/>
      <c r="E889" s="186"/>
      <c r="F889" s="186"/>
      <c r="G889" s="185"/>
      <c r="H889" s="190"/>
      <c r="I889" s="190"/>
      <c r="J889" s="190"/>
    </row>
    <row r="890" spans="1:10" s="20" customFormat="1" x14ac:dyDescent="0.25">
      <c r="A890" s="29"/>
      <c r="B890" s="86"/>
      <c r="C890" s="29"/>
      <c r="D890" s="186"/>
      <c r="E890" s="186"/>
      <c r="F890" s="186"/>
      <c r="G890" s="185"/>
      <c r="H890" s="190"/>
      <c r="I890" s="190"/>
      <c r="J890" s="190"/>
    </row>
    <row r="891" spans="1:10" s="20" customFormat="1" x14ac:dyDescent="0.25">
      <c r="A891" s="29"/>
      <c r="B891" s="86"/>
      <c r="C891" s="29"/>
      <c r="D891" s="186"/>
      <c r="E891" s="186"/>
      <c r="F891" s="186"/>
      <c r="G891" s="185"/>
      <c r="H891" s="190"/>
      <c r="I891" s="190"/>
      <c r="J891" s="190"/>
    </row>
    <row r="892" spans="1:10" s="20" customFormat="1" x14ac:dyDescent="0.25">
      <c r="A892" s="29"/>
      <c r="B892" s="86"/>
      <c r="C892" s="29"/>
      <c r="D892" s="186"/>
      <c r="E892" s="186"/>
      <c r="F892" s="186"/>
      <c r="G892" s="185"/>
      <c r="H892" s="190"/>
      <c r="I892" s="190"/>
      <c r="J892" s="190"/>
    </row>
    <row r="893" spans="1:10" s="20" customFormat="1" x14ac:dyDescent="0.25">
      <c r="A893" s="29"/>
      <c r="B893" s="86"/>
      <c r="C893" s="29"/>
      <c r="D893" s="186"/>
      <c r="E893" s="186"/>
      <c r="F893" s="186"/>
      <c r="G893" s="185"/>
      <c r="H893" s="190"/>
      <c r="I893" s="190"/>
      <c r="J893" s="190"/>
    </row>
    <row r="894" spans="1:10" s="20" customFormat="1" x14ac:dyDescent="0.25">
      <c r="A894" s="29"/>
      <c r="B894" s="86"/>
      <c r="C894" s="29"/>
      <c r="D894" s="186"/>
      <c r="E894" s="186"/>
      <c r="F894" s="186"/>
      <c r="G894" s="185"/>
      <c r="H894" s="190"/>
      <c r="I894" s="190"/>
      <c r="J894" s="190"/>
    </row>
    <row r="895" spans="1:10" s="20" customFormat="1" x14ac:dyDescent="0.25">
      <c r="A895" s="29"/>
      <c r="B895" s="86"/>
      <c r="C895" s="29"/>
      <c r="D895" s="186"/>
      <c r="E895" s="186"/>
      <c r="F895" s="186"/>
      <c r="G895" s="185"/>
      <c r="H895" s="190"/>
      <c r="I895" s="190"/>
      <c r="J895" s="190"/>
    </row>
    <row r="896" spans="1:10" s="20" customFormat="1" x14ac:dyDescent="0.25">
      <c r="A896" s="29"/>
      <c r="B896" s="86"/>
      <c r="C896" s="29"/>
      <c r="D896" s="186"/>
      <c r="E896" s="186"/>
      <c r="F896" s="186"/>
      <c r="G896" s="185"/>
      <c r="H896" s="190"/>
      <c r="I896" s="190"/>
      <c r="J896" s="190"/>
    </row>
    <row r="897" spans="1:10" s="20" customFormat="1" x14ac:dyDescent="0.25">
      <c r="A897" s="29"/>
      <c r="B897" s="86"/>
      <c r="C897" s="29"/>
      <c r="D897" s="186"/>
      <c r="E897" s="186"/>
      <c r="F897" s="186"/>
      <c r="G897" s="185"/>
      <c r="H897" s="190"/>
      <c r="I897" s="190"/>
      <c r="J897" s="190"/>
    </row>
    <row r="898" spans="1:10" s="20" customFormat="1" x14ac:dyDescent="0.25">
      <c r="A898" s="29"/>
      <c r="B898" s="86"/>
      <c r="C898" s="29"/>
      <c r="D898" s="186"/>
      <c r="E898" s="186"/>
      <c r="F898" s="186"/>
      <c r="G898" s="185"/>
      <c r="H898" s="190"/>
      <c r="I898" s="190"/>
      <c r="J898" s="190"/>
    </row>
    <row r="899" spans="1:10" s="20" customFormat="1" x14ac:dyDescent="0.25">
      <c r="A899" s="29"/>
      <c r="B899" s="86"/>
      <c r="C899" s="29"/>
      <c r="D899" s="186"/>
      <c r="E899" s="186"/>
      <c r="F899" s="186"/>
      <c r="G899" s="185"/>
      <c r="H899" s="190"/>
      <c r="I899" s="190"/>
      <c r="J899" s="190"/>
    </row>
    <row r="900" spans="1:10" s="20" customFormat="1" x14ac:dyDescent="0.25">
      <c r="A900" s="29"/>
      <c r="B900" s="86"/>
      <c r="C900" s="29"/>
      <c r="D900" s="186"/>
      <c r="E900" s="186"/>
      <c r="F900" s="186"/>
      <c r="G900" s="185"/>
      <c r="H900" s="190"/>
      <c r="I900" s="190"/>
      <c r="J900" s="190"/>
    </row>
    <row r="901" spans="1:10" s="20" customFormat="1" x14ac:dyDescent="0.25">
      <c r="A901" s="29"/>
      <c r="B901" s="86"/>
      <c r="C901" s="29"/>
      <c r="D901" s="186"/>
      <c r="E901" s="186"/>
      <c r="F901" s="186"/>
      <c r="G901" s="185"/>
      <c r="H901" s="190"/>
      <c r="I901" s="190"/>
      <c r="J901" s="190"/>
    </row>
    <row r="902" spans="1:10" s="20" customFormat="1" x14ac:dyDescent="0.25">
      <c r="A902" s="29"/>
      <c r="B902" s="86"/>
      <c r="C902" s="29"/>
      <c r="D902" s="186"/>
      <c r="E902" s="186"/>
      <c r="F902" s="186"/>
      <c r="G902" s="185"/>
      <c r="H902" s="190"/>
      <c r="I902" s="190"/>
      <c r="J902" s="190"/>
    </row>
    <row r="903" spans="1:10" s="20" customFormat="1" x14ac:dyDescent="0.25">
      <c r="A903" s="29"/>
      <c r="B903" s="86"/>
      <c r="C903" s="29"/>
      <c r="D903" s="186"/>
      <c r="E903" s="186"/>
      <c r="F903" s="186"/>
      <c r="G903" s="185"/>
      <c r="H903" s="190"/>
      <c r="I903" s="190"/>
      <c r="J903" s="190"/>
    </row>
    <row r="904" spans="1:10" s="20" customFormat="1" x14ac:dyDescent="0.25">
      <c r="A904" s="29"/>
      <c r="B904" s="86"/>
      <c r="C904" s="29"/>
      <c r="D904" s="186"/>
      <c r="E904" s="186"/>
      <c r="F904" s="186"/>
      <c r="G904" s="185"/>
      <c r="H904" s="190"/>
      <c r="I904" s="190"/>
      <c r="J904" s="190"/>
    </row>
    <row r="905" spans="1:10" s="20" customFormat="1" x14ac:dyDescent="0.25">
      <c r="A905" s="29"/>
      <c r="B905" s="86"/>
      <c r="C905" s="29"/>
      <c r="D905" s="186"/>
      <c r="E905" s="186"/>
      <c r="F905" s="186"/>
      <c r="G905" s="185"/>
      <c r="H905" s="190"/>
      <c r="I905" s="190"/>
      <c r="J905" s="190"/>
    </row>
    <row r="906" spans="1:10" s="20" customFormat="1" x14ac:dyDescent="0.25">
      <c r="A906" s="29"/>
      <c r="B906" s="86"/>
      <c r="C906" s="29"/>
      <c r="D906" s="186"/>
      <c r="E906" s="186"/>
      <c r="F906" s="186"/>
      <c r="G906" s="185"/>
      <c r="H906" s="190"/>
      <c r="I906" s="190"/>
      <c r="J906" s="190"/>
    </row>
    <row r="907" spans="1:10" s="20" customFormat="1" x14ac:dyDescent="0.25">
      <c r="A907" s="29"/>
      <c r="B907" s="86"/>
      <c r="C907" s="29"/>
      <c r="D907" s="186"/>
      <c r="E907" s="186"/>
      <c r="F907" s="186"/>
      <c r="G907" s="185"/>
      <c r="H907" s="190"/>
      <c r="I907" s="190"/>
      <c r="J907" s="190"/>
    </row>
    <row r="908" spans="1:10" s="20" customFormat="1" x14ac:dyDescent="0.25">
      <c r="A908" s="29"/>
      <c r="B908" s="86"/>
      <c r="C908" s="29"/>
      <c r="D908" s="186"/>
      <c r="E908" s="186"/>
      <c r="F908" s="186"/>
      <c r="G908" s="185"/>
      <c r="H908" s="190"/>
      <c r="I908" s="190"/>
      <c r="J908" s="190"/>
    </row>
    <row r="909" spans="1:10" s="20" customFormat="1" x14ac:dyDescent="0.25">
      <c r="A909" s="29"/>
      <c r="B909" s="86"/>
      <c r="C909" s="29"/>
      <c r="D909" s="186"/>
      <c r="E909" s="186"/>
      <c r="F909" s="186"/>
      <c r="G909" s="185"/>
      <c r="H909" s="190"/>
      <c r="I909" s="190"/>
      <c r="J909" s="190"/>
    </row>
    <row r="910" spans="1:10" s="20" customFormat="1" x14ac:dyDescent="0.25">
      <c r="A910" s="29"/>
      <c r="B910" s="86"/>
      <c r="C910" s="29"/>
      <c r="D910" s="186"/>
      <c r="E910" s="186"/>
      <c r="F910" s="186"/>
      <c r="G910" s="185"/>
      <c r="H910" s="190"/>
      <c r="I910" s="190"/>
      <c r="J910" s="190"/>
    </row>
    <row r="911" spans="1:10" s="20" customFormat="1" x14ac:dyDescent="0.25">
      <c r="A911" s="29"/>
      <c r="B911" s="86"/>
      <c r="C911" s="29"/>
      <c r="D911" s="186"/>
      <c r="E911" s="186"/>
      <c r="F911" s="186"/>
      <c r="G911" s="185"/>
      <c r="H911" s="190"/>
      <c r="I911" s="190"/>
      <c r="J911" s="190"/>
    </row>
    <row r="912" spans="1:10" s="20" customFormat="1" x14ac:dyDescent="0.25">
      <c r="A912" s="29"/>
      <c r="B912" s="86"/>
      <c r="C912" s="29"/>
      <c r="D912" s="186"/>
      <c r="E912" s="186"/>
      <c r="F912" s="186"/>
      <c r="G912" s="185"/>
      <c r="H912" s="190"/>
      <c r="I912" s="190"/>
      <c r="J912" s="190"/>
    </row>
    <row r="913" spans="1:10" s="20" customFormat="1" x14ac:dyDescent="0.25">
      <c r="A913" s="29"/>
      <c r="B913" s="86"/>
      <c r="C913" s="29"/>
      <c r="D913" s="186"/>
      <c r="E913" s="186"/>
      <c r="F913" s="186"/>
      <c r="G913" s="185"/>
      <c r="H913" s="190"/>
      <c r="I913" s="190"/>
      <c r="J913" s="190"/>
    </row>
    <row r="914" spans="1:10" s="20" customFormat="1" x14ac:dyDescent="0.25">
      <c r="A914" s="29"/>
      <c r="B914" s="86"/>
      <c r="C914" s="29"/>
      <c r="D914" s="186"/>
      <c r="E914" s="186"/>
      <c r="F914" s="186"/>
      <c r="G914" s="185"/>
      <c r="H914" s="190"/>
      <c r="I914" s="190"/>
      <c r="J914" s="190"/>
    </row>
    <row r="915" spans="1:10" s="20" customFormat="1" x14ac:dyDescent="0.25">
      <c r="A915" s="29"/>
      <c r="B915" s="86"/>
      <c r="C915" s="29"/>
      <c r="D915" s="186"/>
      <c r="E915" s="186"/>
      <c r="F915" s="186"/>
      <c r="G915" s="185"/>
      <c r="H915" s="190"/>
      <c r="I915" s="190"/>
      <c r="J915" s="190"/>
    </row>
    <row r="916" spans="1:10" s="20" customFormat="1" x14ac:dyDescent="0.25">
      <c r="A916" s="29"/>
      <c r="B916" s="86"/>
      <c r="C916" s="29"/>
      <c r="D916" s="186"/>
      <c r="E916" s="186"/>
      <c r="F916" s="186"/>
      <c r="G916" s="185"/>
      <c r="H916" s="190"/>
      <c r="I916" s="190"/>
      <c r="J916" s="190"/>
    </row>
    <row r="917" spans="1:10" s="20" customFormat="1" x14ac:dyDescent="0.25">
      <c r="A917" s="29"/>
      <c r="B917" s="86"/>
      <c r="C917" s="29"/>
      <c r="D917" s="186"/>
      <c r="E917" s="186"/>
      <c r="F917" s="186"/>
      <c r="G917" s="185"/>
      <c r="H917" s="190"/>
      <c r="I917" s="190"/>
      <c r="J917" s="190"/>
    </row>
    <row r="918" spans="1:10" s="20" customFormat="1" x14ac:dyDescent="0.25">
      <c r="A918" s="29"/>
      <c r="B918" s="86"/>
      <c r="C918" s="29"/>
      <c r="D918" s="186"/>
      <c r="E918" s="186"/>
      <c r="F918" s="186"/>
      <c r="G918" s="185"/>
      <c r="H918" s="190"/>
      <c r="I918" s="190"/>
      <c r="J918" s="190"/>
    </row>
    <row r="919" spans="1:10" s="20" customFormat="1" x14ac:dyDescent="0.25">
      <c r="A919" s="29"/>
      <c r="B919" s="86"/>
      <c r="C919" s="29"/>
      <c r="D919" s="186"/>
      <c r="E919" s="186"/>
      <c r="F919" s="186"/>
      <c r="G919" s="185"/>
      <c r="H919" s="190"/>
      <c r="I919" s="190"/>
      <c r="J919" s="190"/>
    </row>
    <row r="920" spans="1:10" s="20" customFormat="1" x14ac:dyDescent="0.25">
      <c r="A920" s="29"/>
      <c r="B920" s="86"/>
      <c r="C920" s="29"/>
      <c r="D920" s="186"/>
      <c r="E920" s="186"/>
      <c r="F920" s="186"/>
      <c r="G920" s="185"/>
      <c r="H920" s="190"/>
      <c r="I920" s="190"/>
      <c r="J920" s="190"/>
    </row>
    <row r="921" spans="1:10" s="20" customFormat="1" x14ac:dyDescent="0.25">
      <c r="A921" s="29"/>
      <c r="B921" s="86"/>
      <c r="C921" s="29"/>
      <c r="D921" s="186"/>
      <c r="E921" s="186"/>
      <c r="F921" s="186"/>
      <c r="G921" s="185"/>
      <c r="H921" s="190"/>
      <c r="I921" s="190"/>
      <c r="J921" s="190"/>
    </row>
    <row r="922" spans="1:10" s="20" customFormat="1" x14ac:dyDescent="0.25">
      <c r="A922" s="29"/>
      <c r="B922" s="86"/>
      <c r="C922" s="29"/>
      <c r="D922" s="186"/>
      <c r="E922" s="186"/>
      <c r="F922" s="186"/>
      <c r="G922" s="185"/>
      <c r="H922" s="190"/>
      <c r="I922" s="190"/>
      <c r="J922" s="190"/>
    </row>
    <row r="923" spans="1:10" s="20" customFormat="1" x14ac:dyDescent="0.25">
      <c r="A923" s="29"/>
      <c r="B923" s="86"/>
      <c r="C923" s="29"/>
      <c r="D923" s="186"/>
      <c r="E923" s="186"/>
      <c r="F923" s="186"/>
      <c r="G923" s="185"/>
      <c r="H923" s="190"/>
      <c r="I923" s="190"/>
      <c r="J923" s="190"/>
    </row>
    <row r="924" spans="1:10" s="20" customFormat="1" x14ac:dyDescent="0.25">
      <c r="A924" s="29"/>
      <c r="B924" s="86"/>
      <c r="C924" s="29"/>
      <c r="D924" s="186"/>
      <c r="E924" s="186"/>
      <c r="F924" s="186"/>
      <c r="G924" s="185"/>
      <c r="H924" s="190"/>
      <c r="I924" s="190"/>
      <c r="J924" s="190"/>
    </row>
    <row r="925" spans="1:10" s="20" customFormat="1" x14ac:dyDescent="0.25">
      <c r="A925" s="29"/>
      <c r="B925" s="86"/>
      <c r="C925" s="29"/>
      <c r="D925" s="186"/>
      <c r="E925" s="186"/>
      <c r="F925" s="186"/>
      <c r="G925" s="185"/>
      <c r="H925" s="190"/>
      <c r="I925" s="190"/>
      <c r="J925" s="190"/>
    </row>
    <row r="926" spans="1:10" s="20" customFormat="1" x14ac:dyDescent="0.25">
      <c r="A926" s="29"/>
      <c r="B926" s="86"/>
      <c r="C926" s="29"/>
      <c r="D926" s="186"/>
      <c r="E926" s="186"/>
      <c r="F926" s="186"/>
      <c r="G926" s="185"/>
      <c r="H926" s="190"/>
      <c r="I926" s="190"/>
      <c r="J926" s="190"/>
    </row>
    <row r="927" spans="1:10" s="20" customFormat="1" x14ac:dyDescent="0.25">
      <c r="A927" s="29"/>
      <c r="B927" s="86"/>
      <c r="C927" s="29"/>
      <c r="D927" s="186"/>
      <c r="E927" s="186"/>
      <c r="F927" s="186"/>
      <c r="G927" s="185"/>
      <c r="H927" s="190"/>
      <c r="I927" s="190"/>
      <c r="J927" s="190"/>
    </row>
    <row r="928" spans="1:10" s="20" customFormat="1" x14ac:dyDescent="0.25">
      <c r="A928" s="29"/>
      <c r="B928" s="86"/>
      <c r="C928" s="29"/>
      <c r="D928" s="186"/>
      <c r="E928" s="186"/>
      <c r="F928" s="186"/>
      <c r="G928" s="185"/>
      <c r="H928" s="190"/>
      <c r="I928" s="190"/>
      <c r="J928" s="190"/>
    </row>
    <row r="929" spans="1:10" s="20" customFormat="1" x14ac:dyDescent="0.25">
      <c r="A929" s="29"/>
      <c r="B929" s="86"/>
      <c r="C929" s="29"/>
      <c r="D929" s="186"/>
      <c r="E929" s="186"/>
      <c r="F929" s="186"/>
      <c r="G929" s="185"/>
      <c r="H929" s="190"/>
      <c r="I929" s="190"/>
      <c r="J929" s="190"/>
    </row>
    <row r="930" spans="1:10" s="20" customFormat="1" x14ac:dyDescent="0.25">
      <c r="A930" s="29"/>
      <c r="B930" s="86"/>
      <c r="C930" s="29"/>
      <c r="D930" s="186"/>
      <c r="E930" s="186"/>
      <c r="F930" s="186"/>
      <c r="G930" s="185"/>
      <c r="H930" s="190"/>
      <c r="I930" s="190"/>
      <c r="J930" s="190"/>
    </row>
    <row r="931" spans="1:10" s="20" customFormat="1" x14ac:dyDescent="0.25">
      <c r="A931" s="29"/>
      <c r="B931" s="86"/>
      <c r="C931" s="29"/>
      <c r="D931" s="186"/>
      <c r="E931" s="186"/>
      <c r="F931" s="186"/>
      <c r="G931" s="185"/>
      <c r="H931" s="190"/>
      <c r="I931" s="190"/>
      <c r="J931" s="190"/>
    </row>
    <row r="932" spans="1:10" s="20" customFormat="1" x14ac:dyDescent="0.25">
      <c r="A932" s="29"/>
      <c r="B932" s="86"/>
      <c r="C932" s="29"/>
      <c r="D932" s="186"/>
      <c r="E932" s="186"/>
      <c r="F932" s="186"/>
      <c r="G932" s="185"/>
      <c r="H932" s="190"/>
      <c r="I932" s="190"/>
      <c r="J932" s="190"/>
    </row>
    <row r="933" spans="1:10" s="20" customFormat="1" x14ac:dyDescent="0.25">
      <c r="A933" s="29"/>
      <c r="B933" s="86"/>
      <c r="C933" s="29"/>
      <c r="D933" s="186"/>
      <c r="E933" s="186"/>
      <c r="F933" s="186"/>
      <c r="G933" s="185"/>
      <c r="H933" s="190"/>
      <c r="I933" s="190"/>
      <c r="J933" s="190"/>
    </row>
    <row r="934" spans="1:10" s="20" customFormat="1" x14ac:dyDescent="0.25">
      <c r="A934" s="29"/>
      <c r="B934" s="86"/>
      <c r="C934" s="29"/>
      <c r="D934" s="186"/>
      <c r="E934" s="186"/>
      <c r="F934" s="186"/>
      <c r="G934" s="185"/>
      <c r="H934" s="190"/>
      <c r="I934" s="190"/>
      <c r="J934" s="190"/>
    </row>
    <row r="935" spans="1:10" s="20" customFormat="1" x14ac:dyDescent="0.25">
      <c r="A935" s="29"/>
      <c r="B935" s="86"/>
      <c r="C935" s="29"/>
      <c r="D935" s="186"/>
      <c r="E935" s="186"/>
      <c r="F935" s="186"/>
      <c r="G935" s="185"/>
      <c r="H935" s="190"/>
      <c r="I935" s="190"/>
      <c r="J935" s="190"/>
    </row>
    <row r="936" spans="1:10" s="20" customFormat="1" x14ac:dyDescent="0.25">
      <c r="A936" s="29"/>
      <c r="B936" s="86"/>
      <c r="C936" s="29"/>
      <c r="D936" s="186"/>
      <c r="E936" s="186"/>
      <c r="F936" s="186"/>
      <c r="G936" s="185"/>
      <c r="H936" s="190"/>
      <c r="I936" s="190"/>
      <c r="J936" s="190"/>
    </row>
    <row r="937" spans="1:10" s="20" customFormat="1" x14ac:dyDescent="0.25">
      <c r="A937" s="29"/>
      <c r="B937" s="86"/>
      <c r="C937" s="29"/>
      <c r="D937" s="186"/>
      <c r="E937" s="186"/>
      <c r="F937" s="186"/>
      <c r="G937" s="185"/>
      <c r="H937" s="190"/>
      <c r="I937" s="190"/>
      <c r="J937" s="190"/>
    </row>
    <row r="938" spans="1:10" s="20" customFormat="1" x14ac:dyDescent="0.25">
      <c r="A938" s="29"/>
      <c r="B938" s="86"/>
      <c r="C938" s="29"/>
      <c r="D938" s="186"/>
      <c r="E938" s="186"/>
      <c r="F938" s="186"/>
      <c r="G938" s="185"/>
      <c r="H938" s="190"/>
      <c r="I938" s="190"/>
      <c r="J938" s="190"/>
    </row>
    <row r="939" spans="1:10" s="20" customFormat="1" x14ac:dyDescent="0.25">
      <c r="A939" s="29"/>
      <c r="B939" s="86"/>
      <c r="C939" s="29"/>
      <c r="D939" s="186"/>
      <c r="E939" s="186"/>
      <c r="F939" s="186"/>
      <c r="G939" s="185"/>
      <c r="H939" s="190"/>
      <c r="I939" s="190"/>
      <c r="J939" s="190"/>
    </row>
    <row r="940" spans="1:10" s="20" customFormat="1" x14ac:dyDescent="0.25">
      <c r="A940" s="29"/>
      <c r="B940" s="86"/>
      <c r="C940" s="29"/>
      <c r="D940" s="186"/>
      <c r="E940" s="186"/>
      <c r="F940" s="186"/>
      <c r="G940" s="185"/>
      <c r="H940" s="190"/>
      <c r="I940" s="190"/>
      <c r="J940" s="190"/>
    </row>
    <row r="941" spans="1:10" s="20" customFormat="1" x14ac:dyDescent="0.25">
      <c r="A941" s="29"/>
      <c r="B941" s="86"/>
      <c r="C941" s="29"/>
      <c r="D941" s="186"/>
      <c r="E941" s="186"/>
      <c r="F941" s="186"/>
      <c r="G941" s="185"/>
      <c r="H941" s="190"/>
      <c r="I941" s="190"/>
      <c r="J941" s="190"/>
    </row>
    <row r="942" spans="1:10" s="20" customFormat="1" x14ac:dyDescent="0.25">
      <c r="A942" s="29"/>
      <c r="B942" s="86"/>
      <c r="C942" s="29"/>
      <c r="D942" s="186"/>
      <c r="E942" s="186"/>
      <c r="F942" s="186"/>
      <c r="G942" s="185"/>
      <c r="H942" s="190"/>
      <c r="I942" s="190"/>
      <c r="J942" s="190"/>
    </row>
    <row r="943" spans="1:10" s="20" customFormat="1" x14ac:dyDescent="0.25">
      <c r="A943" s="29"/>
      <c r="B943" s="86"/>
      <c r="C943" s="29"/>
      <c r="D943" s="186"/>
      <c r="E943" s="186"/>
      <c r="F943" s="186"/>
      <c r="G943" s="185"/>
      <c r="H943" s="190"/>
      <c r="I943" s="190"/>
      <c r="J943" s="190"/>
    </row>
    <row r="944" spans="1:10" s="20" customFormat="1" x14ac:dyDescent="0.25">
      <c r="A944" s="29"/>
      <c r="B944" s="86"/>
      <c r="C944" s="29"/>
      <c r="D944" s="186"/>
      <c r="E944" s="186"/>
      <c r="F944" s="186"/>
      <c r="G944" s="185"/>
      <c r="H944" s="190"/>
      <c r="I944" s="190"/>
      <c r="J944" s="190"/>
    </row>
    <row r="945" spans="1:10" s="20" customFormat="1" x14ac:dyDescent="0.25">
      <c r="A945" s="29"/>
      <c r="B945" s="86"/>
      <c r="C945" s="29"/>
      <c r="D945" s="186"/>
      <c r="E945" s="186"/>
      <c r="F945" s="186"/>
      <c r="G945" s="185"/>
      <c r="H945" s="190"/>
      <c r="I945" s="190"/>
      <c r="J945" s="190"/>
    </row>
    <row r="946" spans="1:10" s="20" customFormat="1" x14ac:dyDescent="0.25">
      <c r="A946" s="29"/>
      <c r="B946" s="86"/>
      <c r="C946" s="29"/>
      <c r="D946" s="186"/>
      <c r="E946" s="186"/>
      <c r="F946" s="186"/>
      <c r="G946" s="185"/>
      <c r="H946" s="190"/>
      <c r="I946" s="190"/>
      <c r="J946" s="190"/>
    </row>
    <row r="947" spans="1:10" s="20" customFormat="1" x14ac:dyDescent="0.25">
      <c r="A947" s="29"/>
      <c r="B947" s="86"/>
      <c r="C947" s="29"/>
      <c r="D947" s="186"/>
      <c r="E947" s="186"/>
      <c r="F947" s="186"/>
      <c r="G947" s="185"/>
      <c r="H947" s="190"/>
      <c r="I947" s="190"/>
      <c r="J947" s="190"/>
    </row>
    <row r="948" spans="1:10" s="20" customFormat="1" x14ac:dyDescent="0.25">
      <c r="A948" s="29"/>
      <c r="B948" s="86"/>
      <c r="C948" s="29"/>
      <c r="D948" s="186"/>
      <c r="E948" s="186"/>
      <c r="F948" s="186"/>
      <c r="G948" s="185"/>
      <c r="H948" s="190"/>
      <c r="I948" s="190"/>
      <c r="J948" s="190"/>
    </row>
    <row r="949" spans="1:10" s="20" customFormat="1" x14ac:dyDescent="0.25">
      <c r="A949" s="29"/>
      <c r="B949" s="86"/>
      <c r="C949" s="29"/>
      <c r="D949" s="186"/>
      <c r="E949" s="186"/>
      <c r="F949" s="186"/>
      <c r="G949" s="185"/>
      <c r="H949" s="190"/>
      <c r="I949" s="190"/>
      <c r="J949" s="190"/>
    </row>
    <row r="950" spans="1:10" s="20" customFormat="1" x14ac:dyDescent="0.25">
      <c r="A950" s="29"/>
      <c r="B950" s="86"/>
      <c r="C950" s="29"/>
      <c r="D950" s="186"/>
      <c r="E950" s="186"/>
      <c r="F950" s="186"/>
      <c r="G950" s="185"/>
      <c r="H950" s="190"/>
      <c r="I950" s="190"/>
      <c r="J950" s="190"/>
    </row>
    <row r="951" spans="1:10" s="20" customFormat="1" x14ac:dyDescent="0.25">
      <c r="A951" s="29"/>
      <c r="B951" s="86"/>
      <c r="C951" s="29"/>
      <c r="D951" s="186"/>
      <c r="E951" s="186"/>
      <c r="F951" s="186"/>
      <c r="G951" s="185"/>
      <c r="H951" s="190"/>
      <c r="I951" s="190"/>
      <c r="J951" s="190"/>
    </row>
    <row r="952" spans="1:10" s="20" customFormat="1" x14ac:dyDescent="0.25">
      <c r="A952" s="29"/>
      <c r="B952" s="86"/>
      <c r="C952" s="29"/>
      <c r="D952" s="186"/>
      <c r="E952" s="186"/>
      <c r="F952" s="186"/>
      <c r="G952" s="185"/>
      <c r="H952" s="190"/>
      <c r="I952" s="190"/>
      <c r="J952" s="190"/>
    </row>
    <row r="953" spans="1:10" s="20" customFormat="1" x14ac:dyDescent="0.25">
      <c r="A953" s="29"/>
      <c r="B953" s="86"/>
      <c r="C953" s="29"/>
      <c r="D953" s="186"/>
      <c r="E953" s="186"/>
      <c r="F953" s="186"/>
      <c r="G953" s="185"/>
      <c r="H953" s="190"/>
      <c r="I953" s="190"/>
      <c r="J953" s="190"/>
    </row>
    <row r="954" spans="1:10" s="20" customFormat="1" x14ac:dyDescent="0.25">
      <c r="A954" s="29"/>
      <c r="B954" s="86"/>
      <c r="C954" s="29"/>
      <c r="D954" s="186"/>
      <c r="E954" s="186"/>
      <c r="F954" s="186"/>
      <c r="G954" s="185"/>
      <c r="H954" s="190"/>
      <c r="I954" s="190"/>
      <c r="J954" s="190"/>
    </row>
    <row r="955" spans="1:10" s="20" customFormat="1" x14ac:dyDescent="0.25">
      <c r="A955" s="29"/>
      <c r="B955" s="86"/>
      <c r="C955" s="29"/>
      <c r="D955" s="186"/>
      <c r="E955" s="186"/>
      <c r="F955" s="186"/>
      <c r="G955" s="185"/>
      <c r="H955" s="190"/>
      <c r="I955" s="190"/>
      <c r="J955" s="190"/>
    </row>
    <row r="956" spans="1:10" s="20" customFormat="1" x14ac:dyDescent="0.25">
      <c r="A956" s="29"/>
      <c r="B956" s="86"/>
      <c r="C956" s="29"/>
      <c r="D956" s="186"/>
      <c r="E956" s="186"/>
      <c r="F956" s="186"/>
      <c r="G956" s="185"/>
      <c r="H956" s="190"/>
      <c r="I956" s="190"/>
      <c r="J956" s="190"/>
    </row>
    <row r="957" spans="1:10" s="20" customFormat="1" x14ac:dyDescent="0.25">
      <c r="A957" s="29"/>
      <c r="B957" s="86"/>
      <c r="C957" s="29"/>
      <c r="D957" s="186"/>
      <c r="E957" s="186"/>
      <c r="F957" s="186"/>
      <c r="G957" s="185"/>
      <c r="H957" s="190"/>
      <c r="I957" s="190"/>
      <c r="J957" s="190"/>
    </row>
    <row r="958" spans="1:10" s="20" customFormat="1" x14ac:dyDescent="0.25">
      <c r="A958" s="29"/>
      <c r="B958" s="86"/>
      <c r="C958" s="29"/>
      <c r="D958" s="186"/>
      <c r="E958" s="186"/>
      <c r="F958" s="186"/>
      <c r="G958" s="185"/>
      <c r="H958" s="190"/>
      <c r="I958" s="190"/>
      <c r="J958" s="190"/>
    </row>
    <row r="959" spans="1:10" s="20" customFormat="1" x14ac:dyDescent="0.25">
      <c r="A959" s="29"/>
      <c r="B959" s="86"/>
      <c r="C959" s="29"/>
      <c r="D959" s="186"/>
      <c r="E959" s="186"/>
      <c r="F959" s="186"/>
      <c r="G959" s="185"/>
      <c r="H959" s="190"/>
      <c r="I959" s="190"/>
      <c r="J959" s="190"/>
    </row>
    <row r="960" spans="1:10" s="20" customFormat="1" x14ac:dyDescent="0.25">
      <c r="A960" s="29"/>
      <c r="B960" s="86"/>
      <c r="C960" s="29"/>
      <c r="D960" s="186"/>
      <c r="E960" s="186"/>
      <c r="F960" s="186"/>
      <c r="G960" s="185"/>
      <c r="H960" s="190"/>
      <c r="I960" s="190"/>
      <c r="J960" s="190"/>
    </row>
    <row r="961" spans="1:10" s="20" customFormat="1" x14ac:dyDescent="0.25">
      <c r="A961" s="29"/>
      <c r="B961" s="86"/>
      <c r="C961" s="29"/>
      <c r="D961" s="186"/>
      <c r="E961" s="186"/>
      <c r="F961" s="186"/>
      <c r="G961" s="185"/>
      <c r="H961" s="190"/>
      <c r="I961" s="190"/>
      <c r="J961" s="190"/>
    </row>
    <row r="962" spans="1:10" s="20" customFormat="1" x14ac:dyDescent="0.25">
      <c r="A962" s="29"/>
      <c r="B962" s="86"/>
      <c r="C962" s="29"/>
      <c r="D962" s="186"/>
      <c r="E962" s="186"/>
      <c r="F962" s="186"/>
      <c r="G962" s="185"/>
      <c r="H962" s="190"/>
      <c r="I962" s="190"/>
      <c r="J962" s="190"/>
    </row>
    <row r="963" spans="1:10" s="20" customFormat="1" x14ac:dyDescent="0.25">
      <c r="A963" s="29"/>
      <c r="B963" s="86"/>
      <c r="C963" s="29"/>
      <c r="D963" s="186"/>
      <c r="E963" s="186"/>
      <c r="F963" s="186"/>
      <c r="G963" s="185"/>
      <c r="H963" s="190"/>
      <c r="I963" s="190"/>
      <c r="J963" s="190"/>
    </row>
    <row r="964" spans="1:10" s="20" customFormat="1" x14ac:dyDescent="0.25">
      <c r="A964" s="29"/>
      <c r="B964" s="86"/>
      <c r="C964" s="29"/>
      <c r="D964" s="186"/>
      <c r="E964" s="186"/>
      <c r="F964" s="186"/>
      <c r="G964" s="185"/>
      <c r="H964" s="190"/>
      <c r="I964" s="190"/>
      <c r="J964" s="190"/>
    </row>
    <row r="965" spans="1:10" s="20" customFormat="1" x14ac:dyDescent="0.25">
      <c r="A965" s="29"/>
      <c r="B965" s="86"/>
      <c r="C965" s="29"/>
      <c r="D965" s="186"/>
      <c r="E965" s="186"/>
      <c r="F965" s="186"/>
      <c r="G965" s="185"/>
      <c r="H965" s="190"/>
      <c r="I965" s="190"/>
      <c r="J965" s="190"/>
    </row>
    <row r="966" spans="1:10" s="20" customFormat="1" x14ac:dyDescent="0.25">
      <c r="A966" s="29"/>
      <c r="B966" s="86"/>
      <c r="C966" s="29"/>
      <c r="D966" s="186"/>
      <c r="E966" s="186"/>
      <c r="F966" s="186"/>
      <c r="G966" s="185"/>
      <c r="H966" s="190"/>
      <c r="I966" s="190"/>
      <c r="J966" s="190"/>
    </row>
    <row r="967" spans="1:10" s="20" customFormat="1" x14ac:dyDescent="0.25">
      <c r="A967" s="29"/>
      <c r="B967" s="86"/>
      <c r="C967" s="29"/>
      <c r="D967" s="186"/>
      <c r="E967" s="186"/>
      <c r="F967" s="186"/>
      <c r="G967" s="185"/>
      <c r="H967" s="190"/>
      <c r="I967" s="190"/>
      <c r="J967" s="190"/>
    </row>
    <row r="968" spans="1:10" s="20" customFormat="1" x14ac:dyDescent="0.25">
      <c r="A968" s="29"/>
      <c r="B968" s="86"/>
      <c r="C968" s="29"/>
      <c r="D968" s="186"/>
      <c r="E968" s="186"/>
      <c r="F968" s="186"/>
      <c r="G968" s="185"/>
      <c r="H968" s="190"/>
      <c r="I968" s="190"/>
      <c r="J968" s="190"/>
    </row>
    <row r="969" spans="1:10" s="20" customFormat="1" x14ac:dyDescent="0.25">
      <c r="A969" s="29"/>
      <c r="B969" s="86"/>
      <c r="C969" s="29"/>
      <c r="D969" s="186"/>
      <c r="E969" s="186"/>
      <c r="F969" s="186"/>
      <c r="G969" s="185"/>
      <c r="H969" s="190"/>
      <c r="I969" s="190"/>
      <c r="J969" s="190"/>
    </row>
    <row r="970" spans="1:10" s="20" customFormat="1" x14ac:dyDescent="0.25">
      <c r="A970" s="29"/>
      <c r="B970" s="86"/>
      <c r="C970" s="29"/>
      <c r="D970" s="186"/>
      <c r="E970" s="186"/>
      <c r="F970" s="186"/>
      <c r="G970" s="185"/>
      <c r="H970" s="190"/>
      <c r="I970" s="190"/>
      <c r="J970" s="190"/>
    </row>
    <row r="971" spans="1:10" s="20" customFormat="1" x14ac:dyDescent="0.25">
      <c r="A971" s="29"/>
      <c r="B971" s="86"/>
      <c r="C971" s="29"/>
      <c r="D971" s="186"/>
      <c r="E971" s="186"/>
      <c r="F971" s="186"/>
      <c r="G971" s="185"/>
      <c r="H971" s="190"/>
      <c r="I971" s="190"/>
      <c r="J971" s="190"/>
    </row>
    <row r="972" spans="1:10" s="20" customFormat="1" x14ac:dyDescent="0.25">
      <c r="A972" s="29"/>
      <c r="B972" s="86"/>
      <c r="C972" s="29"/>
      <c r="D972" s="186"/>
      <c r="E972" s="186"/>
      <c r="F972" s="186"/>
      <c r="G972" s="185"/>
      <c r="H972" s="190"/>
      <c r="I972" s="190"/>
      <c r="J972" s="190"/>
    </row>
    <row r="973" spans="1:10" s="20" customFormat="1" x14ac:dyDescent="0.25">
      <c r="A973" s="29"/>
      <c r="B973" s="86"/>
      <c r="C973" s="29"/>
      <c r="D973" s="186"/>
      <c r="E973" s="186"/>
      <c r="F973" s="186"/>
      <c r="G973" s="185"/>
      <c r="H973" s="190"/>
      <c r="I973" s="190"/>
      <c r="J973" s="190"/>
    </row>
    <row r="974" spans="1:10" s="20" customFormat="1" x14ac:dyDescent="0.25">
      <c r="A974" s="29"/>
      <c r="B974" s="86"/>
      <c r="C974" s="29"/>
      <c r="D974" s="186"/>
      <c r="E974" s="186"/>
      <c r="F974" s="186"/>
      <c r="G974" s="185"/>
      <c r="H974" s="190"/>
      <c r="I974" s="190"/>
      <c r="J974" s="190"/>
    </row>
    <row r="975" spans="1:10" s="20" customFormat="1" x14ac:dyDescent="0.25">
      <c r="A975" s="29"/>
      <c r="B975" s="86"/>
      <c r="C975" s="29"/>
      <c r="D975" s="186"/>
      <c r="E975" s="186"/>
      <c r="F975" s="186"/>
      <c r="G975" s="185"/>
      <c r="H975" s="190"/>
      <c r="I975" s="190"/>
      <c r="J975" s="190"/>
    </row>
    <row r="976" spans="1:10" s="20" customFormat="1" x14ac:dyDescent="0.25">
      <c r="A976" s="29"/>
      <c r="B976" s="86"/>
      <c r="C976" s="29"/>
      <c r="D976" s="186"/>
      <c r="E976" s="186"/>
      <c r="F976" s="186"/>
      <c r="G976" s="185"/>
      <c r="H976" s="190"/>
      <c r="I976" s="190"/>
      <c r="J976" s="190"/>
    </row>
    <row r="977" spans="1:10" s="20" customFormat="1" x14ac:dyDescent="0.25">
      <c r="A977" s="29"/>
      <c r="B977" s="86"/>
      <c r="C977" s="29"/>
      <c r="D977" s="186"/>
      <c r="E977" s="186"/>
      <c r="F977" s="186"/>
      <c r="G977" s="185"/>
      <c r="H977" s="190"/>
      <c r="I977" s="190"/>
      <c r="J977" s="190"/>
    </row>
    <row r="978" spans="1:10" s="20" customFormat="1" x14ac:dyDescent="0.25">
      <c r="A978" s="29"/>
      <c r="B978" s="86"/>
      <c r="C978" s="29"/>
      <c r="D978" s="186"/>
      <c r="E978" s="186"/>
      <c r="F978" s="186"/>
      <c r="G978" s="185"/>
      <c r="H978" s="190"/>
      <c r="I978" s="190"/>
      <c r="J978" s="190"/>
    </row>
    <row r="979" spans="1:10" s="20" customFormat="1" x14ac:dyDescent="0.25">
      <c r="A979" s="29"/>
      <c r="B979" s="86"/>
      <c r="C979" s="29"/>
      <c r="D979" s="186"/>
      <c r="E979" s="186"/>
      <c r="F979" s="186"/>
      <c r="G979" s="185"/>
      <c r="H979" s="190"/>
      <c r="I979" s="190"/>
      <c r="J979" s="190"/>
    </row>
    <row r="980" spans="1:10" s="20" customFormat="1" x14ac:dyDescent="0.25">
      <c r="A980" s="29"/>
      <c r="B980" s="86"/>
      <c r="C980" s="29"/>
      <c r="D980" s="186"/>
      <c r="E980" s="186"/>
      <c r="F980" s="186"/>
      <c r="G980" s="185"/>
      <c r="H980" s="190"/>
      <c r="I980" s="190"/>
      <c r="J980" s="190"/>
    </row>
    <row r="981" spans="1:10" s="20" customFormat="1" x14ac:dyDescent="0.25">
      <c r="A981" s="29"/>
      <c r="B981" s="86"/>
      <c r="C981" s="29"/>
      <c r="D981" s="186"/>
      <c r="E981" s="186"/>
      <c r="F981" s="186"/>
      <c r="G981" s="185"/>
      <c r="H981" s="190"/>
      <c r="I981" s="190"/>
      <c r="J981" s="190"/>
    </row>
    <row r="982" spans="1:10" s="20" customFormat="1" x14ac:dyDescent="0.25">
      <c r="A982" s="29"/>
      <c r="B982" s="86"/>
      <c r="C982" s="29"/>
      <c r="D982" s="186"/>
      <c r="E982" s="186"/>
      <c r="F982" s="186"/>
      <c r="G982" s="185"/>
      <c r="H982" s="190"/>
      <c r="I982" s="190"/>
      <c r="J982" s="190"/>
    </row>
    <row r="983" spans="1:10" s="20" customFormat="1" x14ac:dyDescent="0.25">
      <c r="A983" s="29"/>
      <c r="B983" s="86"/>
      <c r="C983" s="29"/>
      <c r="D983" s="186"/>
      <c r="E983" s="186"/>
      <c r="F983" s="186"/>
      <c r="G983" s="185"/>
      <c r="H983" s="190"/>
      <c r="I983" s="190"/>
      <c r="J983" s="190"/>
    </row>
    <row r="984" spans="1:10" s="20" customFormat="1" x14ac:dyDescent="0.25">
      <c r="A984" s="29"/>
      <c r="B984" s="86"/>
      <c r="C984" s="29"/>
      <c r="D984" s="186"/>
      <c r="E984" s="186"/>
      <c r="F984" s="186"/>
      <c r="G984" s="185"/>
      <c r="H984" s="190"/>
      <c r="I984" s="190"/>
      <c r="J984" s="190"/>
    </row>
    <row r="985" spans="1:10" s="20" customFormat="1" x14ac:dyDescent="0.25">
      <c r="A985" s="29"/>
      <c r="B985" s="86"/>
      <c r="C985" s="29"/>
      <c r="D985" s="186"/>
      <c r="E985" s="186"/>
      <c r="F985" s="186"/>
      <c r="G985" s="185"/>
      <c r="H985" s="190"/>
      <c r="I985" s="190"/>
      <c r="J985" s="190"/>
    </row>
    <row r="986" spans="1:10" s="20" customFormat="1" x14ac:dyDescent="0.25">
      <c r="A986" s="29"/>
      <c r="B986" s="86"/>
      <c r="C986" s="29"/>
      <c r="D986" s="186"/>
      <c r="E986" s="186"/>
      <c r="F986" s="186"/>
      <c r="G986" s="185"/>
      <c r="H986" s="190"/>
      <c r="I986" s="190"/>
      <c r="J986" s="190"/>
    </row>
    <row r="987" spans="1:10" s="20" customFormat="1" x14ac:dyDescent="0.25">
      <c r="A987" s="29"/>
      <c r="B987" s="86"/>
      <c r="C987" s="29"/>
      <c r="D987" s="186"/>
      <c r="E987" s="186"/>
      <c r="F987" s="186"/>
      <c r="G987" s="185"/>
      <c r="H987" s="190"/>
      <c r="I987" s="190"/>
      <c r="J987" s="190"/>
    </row>
    <row r="988" spans="1:10" s="20" customFormat="1" x14ac:dyDescent="0.25">
      <c r="A988" s="29"/>
      <c r="B988" s="86"/>
      <c r="C988" s="29"/>
      <c r="D988" s="186"/>
      <c r="E988" s="186"/>
      <c r="F988" s="186"/>
      <c r="G988" s="185"/>
      <c r="H988" s="190"/>
      <c r="I988" s="190"/>
      <c r="J988" s="190"/>
    </row>
    <row r="989" spans="1:10" s="20" customFormat="1" x14ac:dyDescent="0.25">
      <c r="A989" s="29"/>
      <c r="B989" s="86"/>
      <c r="C989" s="29"/>
      <c r="D989" s="186"/>
      <c r="E989" s="186"/>
      <c r="F989" s="186"/>
      <c r="G989" s="185"/>
      <c r="H989" s="190"/>
      <c r="I989" s="190"/>
      <c r="J989" s="190"/>
    </row>
    <row r="990" spans="1:10" s="20" customFormat="1" x14ac:dyDescent="0.25">
      <c r="A990" s="29"/>
      <c r="B990" s="86"/>
      <c r="C990" s="29"/>
      <c r="D990" s="186"/>
      <c r="E990" s="186"/>
      <c r="F990" s="186"/>
      <c r="G990" s="185"/>
      <c r="H990" s="190"/>
      <c r="I990" s="190"/>
      <c r="J990" s="190"/>
    </row>
    <row r="991" spans="1:10" s="20" customFormat="1" x14ac:dyDescent="0.25">
      <c r="A991" s="29"/>
      <c r="B991" s="86"/>
      <c r="C991" s="29"/>
      <c r="D991" s="186"/>
      <c r="E991" s="186"/>
      <c r="F991" s="186"/>
      <c r="G991" s="185"/>
      <c r="H991" s="190"/>
      <c r="I991" s="190"/>
      <c r="J991" s="190"/>
    </row>
    <row r="992" spans="1:10" s="20" customFormat="1" x14ac:dyDescent="0.25">
      <c r="A992" s="29"/>
      <c r="B992" s="86"/>
      <c r="C992" s="29"/>
      <c r="D992" s="186"/>
      <c r="E992" s="186"/>
      <c r="F992" s="186"/>
      <c r="G992" s="185"/>
      <c r="H992" s="190"/>
      <c r="I992" s="190"/>
      <c r="J992" s="190"/>
    </row>
    <row r="993" spans="1:10" s="20" customFormat="1" x14ac:dyDescent="0.25">
      <c r="A993" s="29"/>
      <c r="B993" s="86"/>
      <c r="C993" s="29"/>
      <c r="D993" s="186"/>
      <c r="E993" s="186"/>
      <c r="F993" s="186"/>
      <c r="G993" s="185"/>
      <c r="H993" s="190"/>
      <c r="I993" s="190"/>
      <c r="J993" s="190"/>
    </row>
    <row r="994" spans="1:10" s="20" customFormat="1" x14ac:dyDescent="0.25">
      <c r="A994" s="29"/>
      <c r="B994" s="86"/>
      <c r="C994" s="29"/>
      <c r="D994" s="186"/>
      <c r="E994" s="186"/>
      <c r="F994" s="186"/>
      <c r="G994" s="185"/>
      <c r="H994" s="190"/>
      <c r="I994" s="190"/>
      <c r="J994" s="190"/>
    </row>
    <row r="995" spans="1:10" s="20" customFormat="1" x14ac:dyDescent="0.25">
      <c r="A995" s="29"/>
      <c r="B995" s="86"/>
      <c r="C995" s="29"/>
      <c r="D995" s="186"/>
      <c r="E995" s="186"/>
      <c r="F995" s="186"/>
      <c r="G995" s="185"/>
      <c r="H995" s="190"/>
      <c r="I995" s="190"/>
      <c r="J995" s="190"/>
    </row>
    <row r="996" spans="1:10" s="20" customFormat="1" x14ac:dyDescent="0.25">
      <c r="A996" s="29"/>
      <c r="B996" s="86"/>
      <c r="C996" s="29"/>
      <c r="D996" s="186"/>
      <c r="E996" s="186"/>
      <c r="F996" s="186"/>
      <c r="G996" s="185"/>
      <c r="H996" s="190"/>
      <c r="I996" s="190"/>
      <c r="J996" s="190"/>
    </row>
    <row r="997" spans="1:10" s="20" customFormat="1" x14ac:dyDescent="0.25">
      <c r="A997" s="29"/>
      <c r="B997" s="86"/>
      <c r="C997" s="29"/>
      <c r="D997" s="186"/>
      <c r="E997" s="186"/>
      <c r="F997" s="186"/>
      <c r="G997" s="185"/>
      <c r="H997" s="190"/>
      <c r="I997" s="190"/>
      <c r="J997" s="190"/>
    </row>
    <row r="998" spans="1:10" s="20" customFormat="1" x14ac:dyDescent="0.25">
      <c r="A998" s="29"/>
      <c r="B998" s="86"/>
      <c r="C998" s="29"/>
      <c r="D998" s="186"/>
      <c r="E998" s="186"/>
      <c r="F998" s="186"/>
      <c r="G998" s="185"/>
      <c r="H998" s="190"/>
      <c r="I998" s="190"/>
      <c r="J998" s="190"/>
    </row>
    <row r="999" spans="1:10" s="20" customFormat="1" x14ac:dyDescent="0.25">
      <c r="A999" s="29"/>
      <c r="B999" s="86"/>
      <c r="C999" s="29"/>
      <c r="D999" s="186"/>
      <c r="E999" s="186"/>
      <c r="F999" s="186"/>
      <c r="G999" s="185"/>
      <c r="H999" s="190"/>
      <c r="I999" s="190"/>
      <c r="J999" s="190"/>
    </row>
    <row r="1000" spans="1:10" s="20" customFormat="1" x14ac:dyDescent="0.25">
      <c r="A1000" s="29"/>
      <c r="B1000" s="86"/>
      <c r="C1000" s="29"/>
      <c r="D1000" s="186"/>
      <c r="E1000" s="186"/>
      <c r="F1000" s="186"/>
      <c r="G1000" s="185"/>
      <c r="H1000" s="190"/>
      <c r="I1000" s="190"/>
      <c r="J1000" s="190"/>
    </row>
    <row r="1001" spans="1:10" s="20" customFormat="1" x14ac:dyDescent="0.25">
      <c r="A1001" s="29"/>
      <c r="B1001" s="86"/>
      <c r="C1001" s="29"/>
      <c r="D1001" s="186"/>
      <c r="E1001" s="186"/>
      <c r="F1001" s="186"/>
      <c r="G1001" s="185"/>
      <c r="H1001" s="190"/>
      <c r="I1001" s="190"/>
      <c r="J1001" s="190"/>
    </row>
    <row r="1002" spans="1:10" s="20" customFormat="1" x14ac:dyDescent="0.25">
      <c r="A1002" s="29"/>
      <c r="B1002" s="86"/>
      <c r="C1002" s="29"/>
      <c r="D1002" s="186"/>
      <c r="E1002" s="186"/>
      <c r="F1002" s="186"/>
      <c r="G1002" s="185"/>
      <c r="H1002" s="190"/>
      <c r="I1002" s="190"/>
      <c r="J1002" s="190"/>
    </row>
    <row r="1003" spans="1:10" s="20" customFormat="1" x14ac:dyDescent="0.25">
      <c r="A1003" s="29"/>
      <c r="B1003" s="86"/>
      <c r="C1003" s="29"/>
      <c r="D1003" s="186"/>
      <c r="E1003" s="186"/>
      <c r="F1003" s="186"/>
      <c r="G1003" s="185"/>
      <c r="H1003" s="190"/>
      <c r="I1003" s="190"/>
      <c r="J1003" s="190"/>
    </row>
    <row r="1004" spans="1:10" s="20" customFormat="1" x14ac:dyDescent="0.25">
      <c r="A1004" s="29"/>
      <c r="B1004" s="86"/>
      <c r="C1004" s="29"/>
      <c r="D1004" s="186"/>
      <c r="E1004" s="186"/>
      <c r="F1004" s="186"/>
      <c r="G1004" s="185"/>
      <c r="H1004" s="190"/>
      <c r="I1004" s="190"/>
      <c r="J1004" s="190"/>
    </row>
    <row r="1005" spans="1:10" s="20" customFormat="1" x14ac:dyDescent="0.25">
      <c r="A1005" s="29"/>
      <c r="B1005" s="86"/>
      <c r="C1005" s="29"/>
      <c r="D1005" s="186"/>
      <c r="E1005" s="186"/>
      <c r="F1005" s="186"/>
      <c r="G1005" s="185"/>
      <c r="H1005" s="190"/>
      <c r="I1005" s="190"/>
      <c r="J1005" s="190"/>
    </row>
    <row r="1006" spans="1:10" s="20" customFormat="1" x14ac:dyDescent="0.25">
      <c r="A1006" s="29"/>
      <c r="B1006" s="86"/>
      <c r="C1006" s="29"/>
      <c r="D1006" s="186"/>
      <c r="E1006" s="186"/>
      <c r="F1006" s="186"/>
      <c r="G1006" s="185"/>
      <c r="H1006" s="190"/>
      <c r="I1006" s="190"/>
      <c r="J1006" s="190"/>
    </row>
    <row r="1007" spans="1:10" s="20" customFormat="1" x14ac:dyDescent="0.25">
      <c r="A1007" s="29"/>
      <c r="B1007" s="86"/>
      <c r="C1007" s="29"/>
      <c r="D1007" s="186"/>
      <c r="E1007" s="186"/>
      <c r="F1007" s="186"/>
      <c r="G1007" s="185"/>
      <c r="H1007" s="190"/>
      <c r="I1007" s="190"/>
      <c r="J1007" s="190"/>
    </row>
    <row r="1008" spans="1:10" s="20" customFormat="1" x14ac:dyDescent="0.25">
      <c r="A1008" s="29"/>
      <c r="B1008" s="86"/>
      <c r="C1008" s="29"/>
      <c r="D1008" s="186"/>
      <c r="E1008" s="186"/>
      <c r="F1008" s="186"/>
      <c r="G1008" s="185"/>
      <c r="H1008" s="190"/>
      <c r="I1008" s="190"/>
      <c r="J1008" s="190"/>
    </row>
    <row r="1009" spans="1:10" s="20" customFormat="1" x14ac:dyDescent="0.25">
      <c r="A1009" s="29"/>
      <c r="B1009" s="86"/>
      <c r="C1009" s="29"/>
      <c r="D1009" s="186"/>
      <c r="E1009" s="186"/>
      <c r="F1009" s="186"/>
      <c r="G1009" s="185"/>
      <c r="H1009" s="190"/>
      <c r="I1009" s="190"/>
      <c r="J1009" s="190"/>
    </row>
    <row r="1010" spans="1:10" s="20" customFormat="1" x14ac:dyDescent="0.25">
      <c r="A1010" s="29"/>
      <c r="B1010" s="86"/>
      <c r="C1010" s="29"/>
      <c r="D1010" s="186"/>
      <c r="E1010" s="186"/>
      <c r="F1010" s="186"/>
      <c r="G1010" s="185"/>
      <c r="H1010" s="190"/>
      <c r="I1010" s="190"/>
      <c r="J1010" s="190"/>
    </row>
    <row r="1011" spans="1:10" s="20" customFormat="1" x14ac:dyDescent="0.25">
      <c r="A1011" s="29"/>
      <c r="B1011" s="86"/>
      <c r="C1011" s="29"/>
      <c r="D1011" s="186"/>
      <c r="E1011" s="186"/>
      <c r="F1011" s="186"/>
      <c r="G1011" s="185"/>
      <c r="H1011" s="190"/>
      <c r="I1011" s="190"/>
      <c r="J1011" s="190"/>
    </row>
    <row r="1012" spans="1:10" s="20" customFormat="1" x14ac:dyDescent="0.25">
      <c r="A1012" s="29"/>
      <c r="B1012" s="86"/>
      <c r="C1012" s="29"/>
      <c r="D1012" s="186"/>
      <c r="E1012" s="186"/>
      <c r="F1012" s="186"/>
      <c r="G1012" s="185"/>
      <c r="H1012" s="190"/>
      <c r="I1012" s="190"/>
      <c r="J1012" s="190"/>
    </row>
    <row r="1013" spans="1:10" s="20" customFormat="1" x14ac:dyDescent="0.25">
      <c r="A1013" s="29"/>
      <c r="B1013" s="86"/>
      <c r="C1013" s="29"/>
      <c r="D1013" s="186"/>
      <c r="E1013" s="186"/>
      <c r="F1013" s="186"/>
      <c r="G1013" s="185"/>
      <c r="H1013" s="190"/>
      <c r="I1013" s="190"/>
      <c r="J1013" s="190"/>
    </row>
    <row r="1014" spans="1:10" s="20" customFormat="1" x14ac:dyDescent="0.25">
      <c r="A1014" s="29"/>
      <c r="B1014" s="86"/>
      <c r="C1014" s="29"/>
      <c r="D1014" s="186"/>
      <c r="E1014" s="186"/>
      <c r="F1014" s="186"/>
      <c r="G1014" s="185"/>
      <c r="H1014" s="190"/>
      <c r="I1014" s="190"/>
      <c r="J1014" s="190"/>
    </row>
    <row r="1015" spans="1:10" s="20" customFormat="1" x14ac:dyDescent="0.25">
      <c r="A1015" s="29"/>
      <c r="B1015" s="86"/>
      <c r="C1015" s="29"/>
      <c r="D1015" s="186"/>
      <c r="E1015" s="186"/>
      <c r="F1015" s="186"/>
      <c r="G1015" s="185"/>
      <c r="H1015" s="190"/>
      <c r="I1015" s="190"/>
      <c r="J1015" s="190"/>
    </row>
    <row r="1016" spans="1:10" s="20" customFormat="1" x14ac:dyDescent="0.25">
      <c r="A1016" s="29"/>
      <c r="B1016" s="86"/>
      <c r="C1016" s="29"/>
      <c r="D1016" s="186"/>
      <c r="E1016" s="186"/>
      <c r="F1016" s="186"/>
      <c r="G1016" s="185"/>
      <c r="H1016" s="190"/>
      <c r="I1016" s="190"/>
      <c r="J1016" s="190"/>
    </row>
    <row r="1017" spans="1:10" s="20" customFormat="1" x14ac:dyDescent="0.25">
      <c r="A1017" s="29"/>
      <c r="B1017" s="86"/>
      <c r="C1017" s="29"/>
      <c r="D1017" s="186"/>
      <c r="E1017" s="186"/>
      <c r="F1017" s="186"/>
      <c r="G1017" s="185"/>
      <c r="H1017" s="190"/>
      <c r="I1017" s="190"/>
      <c r="J1017" s="190"/>
    </row>
    <row r="1018" spans="1:10" s="20" customFormat="1" x14ac:dyDescent="0.25">
      <c r="A1018" s="29"/>
      <c r="B1018" s="86"/>
      <c r="C1018" s="29"/>
      <c r="D1018" s="186"/>
      <c r="E1018" s="186"/>
      <c r="F1018" s="186"/>
      <c r="G1018" s="185"/>
      <c r="H1018" s="190"/>
      <c r="I1018" s="190"/>
      <c r="J1018" s="190"/>
    </row>
    <row r="1019" spans="1:10" s="20" customFormat="1" x14ac:dyDescent="0.25">
      <c r="A1019" s="29"/>
      <c r="B1019" s="86"/>
      <c r="C1019" s="29"/>
      <c r="D1019" s="186"/>
      <c r="E1019" s="186"/>
      <c r="F1019" s="186"/>
      <c r="G1019" s="185"/>
      <c r="H1019" s="190"/>
      <c r="I1019" s="190"/>
      <c r="J1019" s="190"/>
    </row>
    <row r="1020" spans="1:10" s="20" customFormat="1" x14ac:dyDescent="0.25">
      <c r="A1020" s="29"/>
      <c r="B1020" s="86"/>
      <c r="C1020" s="29"/>
      <c r="D1020" s="186"/>
      <c r="E1020" s="186"/>
      <c r="F1020" s="186"/>
      <c r="G1020" s="185"/>
      <c r="H1020" s="190"/>
      <c r="I1020" s="190"/>
      <c r="J1020" s="190"/>
    </row>
    <row r="1021" spans="1:10" s="20" customFormat="1" x14ac:dyDescent="0.25">
      <c r="A1021" s="29"/>
      <c r="B1021" s="86"/>
      <c r="C1021" s="29"/>
      <c r="D1021" s="186"/>
      <c r="E1021" s="186"/>
      <c r="F1021" s="186"/>
      <c r="G1021" s="185"/>
      <c r="H1021" s="190"/>
      <c r="I1021" s="190"/>
      <c r="J1021" s="190"/>
    </row>
    <row r="1022" spans="1:10" s="20" customFormat="1" x14ac:dyDescent="0.25">
      <c r="A1022" s="29"/>
      <c r="B1022" s="86"/>
      <c r="C1022" s="29"/>
      <c r="D1022" s="186"/>
      <c r="E1022" s="186"/>
      <c r="F1022" s="186"/>
      <c r="G1022" s="185"/>
      <c r="H1022" s="190"/>
      <c r="I1022" s="190"/>
      <c r="J1022" s="190"/>
    </row>
    <row r="1023" spans="1:10" s="20" customFormat="1" x14ac:dyDescent="0.25">
      <c r="A1023" s="29"/>
      <c r="B1023" s="86"/>
      <c r="C1023" s="29"/>
      <c r="D1023" s="186"/>
      <c r="E1023" s="186"/>
      <c r="F1023" s="186"/>
      <c r="G1023" s="185"/>
      <c r="H1023" s="190"/>
      <c r="I1023" s="190"/>
      <c r="J1023" s="190"/>
    </row>
    <row r="1024" spans="1:10" s="20" customFormat="1" x14ac:dyDescent="0.25">
      <c r="A1024" s="29"/>
      <c r="B1024" s="86"/>
      <c r="C1024" s="29"/>
      <c r="D1024" s="186"/>
      <c r="E1024" s="186"/>
      <c r="F1024" s="186"/>
      <c r="G1024" s="185"/>
      <c r="H1024" s="190"/>
      <c r="I1024" s="190"/>
      <c r="J1024" s="190"/>
    </row>
    <row r="1025" spans="1:10" s="20" customFormat="1" x14ac:dyDescent="0.25">
      <c r="A1025" s="29"/>
      <c r="B1025" s="86"/>
      <c r="C1025" s="29"/>
      <c r="D1025" s="186"/>
      <c r="E1025" s="186"/>
      <c r="F1025" s="186"/>
      <c r="G1025" s="185"/>
      <c r="H1025" s="190"/>
      <c r="I1025" s="190"/>
      <c r="J1025" s="190"/>
    </row>
    <row r="1026" spans="1:10" s="20" customFormat="1" x14ac:dyDescent="0.25">
      <c r="A1026" s="29"/>
      <c r="B1026" s="86"/>
      <c r="C1026" s="29"/>
      <c r="D1026" s="186"/>
      <c r="E1026" s="186"/>
      <c r="F1026" s="186"/>
      <c r="G1026" s="185"/>
      <c r="H1026" s="190"/>
      <c r="I1026" s="190"/>
      <c r="J1026" s="190"/>
    </row>
    <row r="1027" spans="1:10" s="20" customFormat="1" x14ac:dyDescent="0.25">
      <c r="A1027" s="29"/>
      <c r="B1027" s="86"/>
      <c r="C1027" s="29"/>
      <c r="D1027" s="186"/>
      <c r="E1027" s="186"/>
      <c r="F1027" s="186"/>
      <c r="G1027" s="185"/>
      <c r="H1027" s="190"/>
      <c r="I1027" s="190"/>
      <c r="J1027" s="190"/>
    </row>
    <row r="1028" spans="1:10" s="20" customFormat="1" x14ac:dyDescent="0.25">
      <c r="A1028" s="29"/>
      <c r="B1028" s="86"/>
      <c r="C1028" s="29"/>
      <c r="D1028" s="186"/>
      <c r="E1028" s="186"/>
      <c r="F1028" s="186"/>
      <c r="G1028" s="185"/>
      <c r="H1028" s="190"/>
      <c r="I1028" s="190"/>
      <c r="J1028" s="190"/>
    </row>
    <row r="1029" spans="1:10" s="20" customFormat="1" x14ac:dyDescent="0.25">
      <c r="A1029" s="29"/>
      <c r="B1029" s="86"/>
      <c r="C1029" s="29"/>
      <c r="D1029" s="186"/>
      <c r="E1029" s="186"/>
      <c r="F1029" s="186"/>
      <c r="G1029" s="185"/>
      <c r="H1029" s="190"/>
      <c r="I1029" s="190"/>
      <c r="J1029" s="190"/>
    </row>
    <row r="1030" spans="1:10" s="20" customFormat="1" x14ac:dyDescent="0.25">
      <c r="A1030" s="29"/>
      <c r="B1030" s="86"/>
      <c r="C1030" s="29"/>
      <c r="D1030" s="186"/>
      <c r="E1030" s="186"/>
      <c r="F1030" s="186"/>
      <c r="G1030" s="185"/>
      <c r="H1030" s="190"/>
      <c r="I1030" s="190"/>
      <c r="J1030" s="190"/>
    </row>
    <row r="1031" spans="1:10" s="20" customFormat="1" x14ac:dyDescent="0.25">
      <c r="A1031" s="29"/>
      <c r="B1031" s="86"/>
      <c r="C1031" s="29"/>
      <c r="D1031" s="186"/>
      <c r="E1031" s="186"/>
      <c r="F1031" s="186"/>
      <c r="G1031" s="185"/>
      <c r="H1031" s="190"/>
      <c r="I1031" s="190"/>
      <c r="J1031" s="190"/>
    </row>
    <row r="1032" spans="1:10" s="20" customFormat="1" x14ac:dyDescent="0.25">
      <c r="A1032" s="29"/>
      <c r="B1032" s="86"/>
      <c r="C1032" s="29"/>
      <c r="D1032" s="186"/>
      <c r="E1032" s="186"/>
      <c r="F1032" s="186"/>
      <c r="G1032" s="185"/>
      <c r="H1032" s="190"/>
      <c r="I1032" s="190"/>
      <c r="J1032" s="190"/>
    </row>
    <row r="1033" spans="1:10" s="20" customFormat="1" x14ac:dyDescent="0.25">
      <c r="A1033" s="29"/>
      <c r="B1033" s="86"/>
      <c r="C1033" s="29"/>
      <c r="D1033" s="186"/>
      <c r="E1033" s="186"/>
      <c r="F1033" s="186"/>
      <c r="G1033" s="185"/>
      <c r="H1033" s="190"/>
      <c r="I1033" s="190"/>
      <c r="J1033" s="190"/>
    </row>
    <row r="1034" spans="1:10" s="20" customFormat="1" x14ac:dyDescent="0.25">
      <c r="A1034" s="29"/>
      <c r="B1034" s="86"/>
      <c r="C1034" s="29"/>
      <c r="D1034" s="186"/>
      <c r="E1034" s="186"/>
      <c r="F1034" s="186"/>
      <c r="G1034" s="185"/>
      <c r="H1034" s="190"/>
      <c r="I1034" s="190"/>
      <c r="J1034" s="190"/>
    </row>
    <row r="1035" spans="1:10" s="20" customFormat="1" x14ac:dyDescent="0.25">
      <c r="A1035" s="29"/>
      <c r="B1035" s="86"/>
      <c r="C1035" s="29"/>
      <c r="D1035" s="186"/>
      <c r="E1035" s="186"/>
      <c r="F1035" s="186"/>
      <c r="G1035" s="185"/>
      <c r="H1035" s="190"/>
      <c r="I1035" s="190"/>
      <c r="J1035" s="190"/>
    </row>
    <row r="1036" spans="1:10" s="20" customFormat="1" x14ac:dyDescent="0.25">
      <c r="A1036" s="29"/>
      <c r="B1036" s="86"/>
      <c r="C1036" s="29"/>
      <c r="D1036" s="186"/>
      <c r="E1036" s="186"/>
      <c r="F1036" s="186"/>
      <c r="G1036" s="185"/>
      <c r="H1036" s="190"/>
      <c r="I1036" s="190"/>
      <c r="J1036" s="190"/>
    </row>
    <row r="1037" spans="1:10" s="20" customFormat="1" x14ac:dyDescent="0.25">
      <c r="A1037" s="29"/>
      <c r="B1037" s="86"/>
      <c r="C1037" s="29"/>
      <c r="D1037" s="186"/>
      <c r="E1037" s="186"/>
      <c r="F1037" s="186"/>
      <c r="G1037" s="185"/>
      <c r="H1037" s="190"/>
      <c r="I1037" s="190"/>
      <c r="J1037" s="190"/>
    </row>
    <row r="1038" spans="1:10" s="20" customFormat="1" x14ac:dyDescent="0.25">
      <c r="A1038" s="29"/>
      <c r="B1038" s="86"/>
      <c r="C1038" s="29"/>
      <c r="D1038" s="186"/>
      <c r="E1038" s="186"/>
      <c r="F1038" s="186"/>
      <c r="G1038" s="185"/>
      <c r="H1038" s="190"/>
      <c r="I1038" s="190"/>
      <c r="J1038" s="190"/>
    </row>
    <row r="1039" spans="1:10" s="20" customFormat="1" x14ac:dyDescent="0.25">
      <c r="A1039" s="29"/>
      <c r="B1039" s="86"/>
      <c r="C1039" s="29"/>
      <c r="D1039" s="186"/>
      <c r="E1039" s="186"/>
      <c r="F1039" s="186"/>
      <c r="G1039" s="185"/>
      <c r="H1039" s="190"/>
      <c r="I1039" s="190"/>
      <c r="J1039" s="190"/>
    </row>
    <row r="1040" spans="1:10" s="20" customFormat="1" x14ac:dyDescent="0.25">
      <c r="A1040" s="29"/>
      <c r="B1040" s="86"/>
      <c r="C1040" s="29"/>
      <c r="D1040" s="186"/>
      <c r="E1040" s="186"/>
      <c r="F1040" s="186"/>
      <c r="G1040" s="185"/>
      <c r="H1040" s="190"/>
      <c r="I1040" s="190"/>
      <c r="J1040" s="190"/>
    </row>
    <row r="1041" spans="1:10" s="20" customFormat="1" x14ac:dyDescent="0.25">
      <c r="A1041" s="29"/>
      <c r="B1041" s="86"/>
      <c r="C1041" s="29"/>
      <c r="D1041" s="186"/>
      <c r="E1041" s="186"/>
      <c r="F1041" s="186"/>
      <c r="G1041" s="185"/>
      <c r="H1041" s="190"/>
      <c r="I1041" s="190"/>
      <c r="J1041" s="190"/>
    </row>
    <row r="1042" spans="1:10" s="20" customFormat="1" x14ac:dyDescent="0.25">
      <c r="A1042" s="29"/>
      <c r="B1042" s="86"/>
      <c r="C1042" s="29"/>
      <c r="D1042" s="186"/>
      <c r="E1042" s="186"/>
      <c r="F1042" s="186"/>
      <c r="G1042" s="185"/>
      <c r="H1042" s="190"/>
      <c r="I1042" s="190"/>
      <c r="J1042" s="190"/>
    </row>
    <row r="1043" spans="1:10" s="20" customFormat="1" x14ac:dyDescent="0.25">
      <c r="A1043" s="29"/>
      <c r="B1043" s="86"/>
      <c r="C1043" s="29"/>
      <c r="D1043" s="186"/>
      <c r="E1043" s="186"/>
      <c r="F1043" s="186"/>
      <c r="G1043" s="185"/>
      <c r="H1043" s="190"/>
      <c r="I1043" s="190"/>
      <c r="J1043" s="190"/>
    </row>
    <row r="1044" spans="1:10" s="20" customFormat="1" x14ac:dyDescent="0.25">
      <c r="A1044" s="29"/>
      <c r="B1044" s="86"/>
      <c r="C1044" s="29"/>
      <c r="D1044" s="186"/>
      <c r="E1044" s="186"/>
      <c r="F1044" s="186"/>
      <c r="G1044" s="185"/>
      <c r="H1044" s="190"/>
      <c r="I1044" s="190"/>
      <c r="J1044" s="190"/>
    </row>
    <row r="1045" spans="1:10" s="20" customFormat="1" x14ac:dyDescent="0.25">
      <c r="A1045" s="29"/>
      <c r="B1045" s="86"/>
      <c r="C1045" s="29"/>
      <c r="D1045" s="186"/>
      <c r="E1045" s="186"/>
      <c r="F1045" s="186"/>
      <c r="G1045" s="185"/>
      <c r="H1045" s="190"/>
      <c r="I1045" s="190"/>
      <c r="J1045" s="190"/>
    </row>
    <row r="1046" spans="1:10" s="20" customFormat="1" x14ac:dyDescent="0.25">
      <c r="A1046" s="29"/>
      <c r="B1046" s="86"/>
      <c r="C1046" s="29"/>
      <c r="D1046" s="186"/>
      <c r="E1046" s="186"/>
      <c r="F1046" s="186"/>
      <c r="G1046" s="185"/>
      <c r="H1046" s="190"/>
      <c r="I1046" s="190"/>
      <c r="J1046" s="190"/>
    </row>
    <row r="1047" spans="1:10" s="20" customFormat="1" x14ac:dyDescent="0.25">
      <c r="A1047" s="29"/>
      <c r="B1047" s="86"/>
      <c r="C1047" s="29"/>
      <c r="D1047" s="186"/>
      <c r="E1047" s="186"/>
      <c r="F1047" s="186"/>
      <c r="G1047" s="185"/>
      <c r="H1047" s="190"/>
      <c r="I1047" s="190"/>
      <c r="J1047" s="190"/>
    </row>
    <row r="1048" spans="1:10" s="20" customFormat="1" x14ac:dyDescent="0.25">
      <c r="A1048" s="29"/>
      <c r="B1048" s="86"/>
      <c r="C1048" s="29"/>
      <c r="D1048" s="186"/>
      <c r="E1048" s="186"/>
      <c r="F1048" s="186"/>
      <c r="G1048" s="185"/>
      <c r="H1048" s="190"/>
      <c r="I1048" s="190"/>
      <c r="J1048" s="190"/>
    </row>
    <row r="1049" spans="1:10" s="20" customFormat="1" x14ac:dyDescent="0.25">
      <c r="A1049" s="29"/>
      <c r="B1049" s="86"/>
      <c r="C1049" s="29"/>
      <c r="D1049" s="186"/>
      <c r="E1049" s="186"/>
      <c r="F1049" s="186"/>
      <c r="G1049" s="185"/>
      <c r="H1049" s="190"/>
      <c r="I1049" s="190"/>
      <c r="J1049" s="190"/>
    </row>
    <row r="1050" spans="1:10" s="20" customFormat="1" x14ac:dyDescent="0.25">
      <c r="A1050" s="29"/>
      <c r="B1050" s="86"/>
      <c r="C1050" s="29"/>
      <c r="D1050" s="186"/>
      <c r="E1050" s="186"/>
      <c r="F1050" s="186"/>
      <c r="G1050" s="185"/>
      <c r="H1050" s="190"/>
      <c r="I1050" s="190"/>
      <c r="J1050" s="190"/>
    </row>
    <row r="1051" spans="1:10" s="20" customFormat="1" x14ac:dyDescent="0.25">
      <c r="A1051" s="29"/>
      <c r="B1051" s="86"/>
      <c r="C1051" s="29"/>
      <c r="D1051" s="186"/>
      <c r="E1051" s="186"/>
      <c r="F1051" s="186"/>
      <c r="G1051" s="185"/>
      <c r="H1051" s="190"/>
      <c r="I1051" s="190"/>
      <c r="J1051" s="190"/>
    </row>
    <row r="1052" spans="1:10" s="20" customFormat="1" x14ac:dyDescent="0.25">
      <c r="A1052" s="29"/>
      <c r="B1052" s="86"/>
      <c r="C1052" s="29"/>
      <c r="D1052" s="186"/>
      <c r="E1052" s="186"/>
      <c r="F1052" s="186"/>
      <c r="G1052" s="185"/>
      <c r="H1052" s="190"/>
      <c r="I1052" s="190"/>
      <c r="J1052" s="190"/>
    </row>
    <row r="1053" spans="1:10" s="20" customFormat="1" x14ac:dyDescent="0.25">
      <c r="A1053" s="29"/>
      <c r="B1053" s="86"/>
      <c r="C1053" s="29"/>
      <c r="D1053" s="186"/>
      <c r="E1053" s="186"/>
      <c r="F1053" s="186"/>
      <c r="G1053" s="185"/>
      <c r="H1053" s="190"/>
      <c r="I1053" s="190"/>
      <c r="J1053" s="190"/>
    </row>
    <row r="1054" spans="1:10" s="20" customFormat="1" x14ac:dyDescent="0.25">
      <c r="A1054" s="29"/>
      <c r="B1054" s="86"/>
      <c r="C1054" s="29"/>
      <c r="D1054" s="186"/>
      <c r="E1054" s="186"/>
      <c r="F1054" s="186"/>
      <c r="G1054" s="185"/>
      <c r="H1054" s="190"/>
      <c r="I1054" s="190"/>
      <c r="J1054" s="190"/>
    </row>
    <row r="1055" spans="1:10" s="20" customFormat="1" x14ac:dyDescent="0.25">
      <c r="A1055" s="29"/>
      <c r="B1055" s="86"/>
      <c r="C1055" s="29"/>
      <c r="D1055" s="186"/>
      <c r="E1055" s="186"/>
      <c r="F1055" s="186"/>
      <c r="G1055" s="185"/>
      <c r="H1055" s="190"/>
      <c r="I1055" s="190"/>
      <c r="J1055" s="190"/>
    </row>
    <row r="1056" spans="1:10" s="20" customFormat="1" x14ac:dyDescent="0.25">
      <c r="A1056" s="29"/>
      <c r="B1056" s="86"/>
      <c r="C1056" s="29"/>
      <c r="D1056" s="186"/>
      <c r="E1056" s="186"/>
      <c r="F1056" s="186"/>
      <c r="G1056" s="185"/>
      <c r="H1056" s="190"/>
      <c r="I1056" s="190"/>
      <c r="J1056" s="190"/>
    </row>
    <row r="1057" spans="1:10" s="20" customFormat="1" x14ac:dyDescent="0.25">
      <c r="A1057" s="29"/>
      <c r="B1057" s="86"/>
      <c r="C1057" s="29"/>
      <c r="D1057" s="186"/>
      <c r="E1057" s="186"/>
      <c r="F1057" s="186"/>
      <c r="G1057" s="185"/>
      <c r="H1057" s="190"/>
      <c r="I1057" s="190"/>
      <c r="J1057" s="190"/>
    </row>
    <row r="1058" spans="1:10" s="20" customFormat="1" x14ac:dyDescent="0.25">
      <c r="A1058" s="29"/>
      <c r="B1058" s="86"/>
      <c r="C1058" s="29"/>
      <c r="D1058" s="186"/>
      <c r="E1058" s="186"/>
      <c r="F1058" s="186"/>
      <c r="G1058" s="185"/>
      <c r="H1058" s="190"/>
      <c r="I1058" s="190"/>
      <c r="J1058" s="190"/>
    </row>
    <row r="1059" spans="1:10" s="20" customFormat="1" x14ac:dyDescent="0.25">
      <c r="A1059" s="29"/>
      <c r="B1059" s="86"/>
      <c r="C1059" s="29"/>
      <c r="D1059" s="186"/>
      <c r="E1059" s="186"/>
      <c r="F1059" s="186"/>
      <c r="G1059" s="185"/>
      <c r="H1059" s="190"/>
      <c r="I1059" s="190"/>
      <c r="J1059" s="190"/>
    </row>
    <row r="1060" spans="1:10" s="20" customFormat="1" x14ac:dyDescent="0.25">
      <c r="A1060" s="29"/>
      <c r="B1060" s="86"/>
      <c r="C1060" s="29"/>
      <c r="D1060" s="186"/>
      <c r="E1060" s="186"/>
      <c r="F1060" s="186"/>
      <c r="G1060" s="185"/>
      <c r="H1060" s="190"/>
      <c r="I1060" s="190"/>
      <c r="J1060" s="190"/>
    </row>
    <row r="1061" spans="1:10" s="20" customFormat="1" x14ac:dyDescent="0.25">
      <c r="A1061" s="29"/>
      <c r="B1061" s="86"/>
      <c r="C1061" s="29"/>
      <c r="D1061" s="186"/>
      <c r="E1061" s="186"/>
      <c r="F1061" s="186"/>
      <c r="G1061" s="185"/>
      <c r="H1061" s="190"/>
      <c r="I1061" s="190"/>
      <c r="J1061" s="190"/>
    </row>
    <row r="1062" spans="1:10" s="20" customFormat="1" x14ac:dyDescent="0.25">
      <c r="A1062" s="29"/>
      <c r="B1062" s="86"/>
      <c r="C1062" s="29"/>
      <c r="D1062" s="186"/>
      <c r="E1062" s="186"/>
      <c r="F1062" s="186"/>
      <c r="G1062" s="185"/>
      <c r="H1062" s="190"/>
      <c r="I1062" s="190"/>
      <c r="J1062" s="190"/>
    </row>
    <row r="1063" spans="1:10" s="20" customFormat="1" x14ac:dyDescent="0.25">
      <c r="A1063" s="29"/>
      <c r="B1063" s="86"/>
      <c r="C1063" s="29"/>
      <c r="D1063" s="186"/>
      <c r="E1063" s="186"/>
      <c r="F1063" s="186"/>
      <c r="G1063" s="185"/>
      <c r="H1063" s="190"/>
      <c r="I1063" s="190"/>
      <c r="J1063" s="190"/>
    </row>
    <row r="1064" spans="1:10" s="20" customFormat="1" x14ac:dyDescent="0.25">
      <c r="A1064" s="29"/>
      <c r="B1064" s="86"/>
      <c r="C1064" s="29"/>
      <c r="D1064" s="186"/>
      <c r="E1064" s="186"/>
      <c r="F1064" s="186"/>
      <c r="G1064" s="185"/>
      <c r="H1064" s="190"/>
      <c r="I1064" s="190"/>
      <c r="J1064" s="190"/>
    </row>
    <row r="1065" spans="1:10" s="20" customFormat="1" x14ac:dyDescent="0.25">
      <c r="A1065" s="29"/>
      <c r="B1065" s="86"/>
      <c r="C1065" s="29"/>
      <c r="D1065" s="186"/>
      <c r="E1065" s="186"/>
      <c r="F1065" s="186"/>
      <c r="G1065" s="185"/>
      <c r="H1065" s="190"/>
      <c r="I1065" s="190"/>
      <c r="J1065" s="190"/>
    </row>
    <row r="1066" spans="1:10" s="20" customFormat="1" x14ac:dyDescent="0.25">
      <c r="A1066" s="29"/>
      <c r="B1066" s="86"/>
      <c r="C1066" s="29"/>
      <c r="D1066" s="186"/>
      <c r="E1066" s="186"/>
      <c r="F1066" s="186"/>
      <c r="G1066" s="185"/>
      <c r="H1066" s="190"/>
      <c r="I1066" s="190"/>
      <c r="J1066" s="190"/>
    </row>
    <row r="1067" spans="1:10" s="20" customFormat="1" x14ac:dyDescent="0.25">
      <c r="A1067" s="29"/>
      <c r="B1067" s="86"/>
      <c r="C1067" s="29"/>
      <c r="D1067" s="186"/>
      <c r="E1067" s="186"/>
      <c r="F1067" s="186"/>
      <c r="G1067" s="185"/>
      <c r="H1067" s="190"/>
      <c r="I1067" s="190"/>
      <c r="J1067" s="190"/>
    </row>
    <row r="1068" spans="1:10" s="20" customFormat="1" x14ac:dyDescent="0.25">
      <c r="A1068" s="29"/>
      <c r="B1068" s="86"/>
      <c r="C1068" s="29"/>
      <c r="D1068" s="186"/>
      <c r="E1068" s="186"/>
      <c r="F1068" s="186"/>
      <c r="G1068" s="185"/>
      <c r="H1068" s="190"/>
      <c r="I1068" s="190"/>
      <c r="J1068" s="190"/>
    </row>
    <row r="1069" spans="1:10" s="20" customFormat="1" x14ac:dyDescent="0.25">
      <c r="A1069" s="29"/>
      <c r="B1069" s="86"/>
      <c r="C1069" s="29"/>
      <c r="D1069" s="186"/>
      <c r="E1069" s="186"/>
      <c r="F1069" s="186"/>
      <c r="G1069" s="185"/>
      <c r="H1069" s="190"/>
      <c r="I1069" s="190"/>
      <c r="J1069" s="190"/>
    </row>
    <row r="1070" spans="1:10" s="20" customFormat="1" x14ac:dyDescent="0.25">
      <c r="A1070" s="29"/>
      <c r="B1070" s="86"/>
      <c r="C1070" s="29"/>
      <c r="D1070" s="186"/>
      <c r="E1070" s="186"/>
      <c r="F1070" s="186"/>
      <c r="G1070" s="185"/>
      <c r="H1070" s="190"/>
      <c r="I1070" s="190"/>
      <c r="J1070" s="190"/>
    </row>
    <row r="1071" spans="1:10" s="20" customFormat="1" x14ac:dyDescent="0.25">
      <c r="A1071" s="29"/>
      <c r="B1071" s="86"/>
      <c r="C1071" s="29"/>
      <c r="D1071" s="186"/>
      <c r="E1071" s="186"/>
      <c r="F1071" s="186"/>
      <c r="G1071" s="185"/>
      <c r="H1071" s="190"/>
      <c r="I1071" s="190"/>
      <c r="J1071" s="190"/>
    </row>
    <row r="1072" spans="1:10" s="20" customFormat="1" x14ac:dyDescent="0.25">
      <c r="A1072" s="29"/>
      <c r="B1072" s="86"/>
      <c r="C1072" s="29"/>
      <c r="D1072" s="186"/>
      <c r="E1072" s="186"/>
      <c r="F1072" s="186"/>
      <c r="G1072" s="185"/>
      <c r="H1072" s="190"/>
      <c r="I1072" s="190"/>
      <c r="J1072" s="190"/>
    </row>
    <row r="1073" spans="1:10" s="20" customFormat="1" x14ac:dyDescent="0.25">
      <c r="A1073" s="29"/>
      <c r="B1073" s="86"/>
      <c r="C1073" s="29"/>
      <c r="D1073" s="186"/>
      <c r="E1073" s="186"/>
      <c r="F1073" s="186"/>
      <c r="G1073" s="185"/>
      <c r="H1073" s="190"/>
      <c r="I1073" s="190"/>
      <c r="J1073" s="190"/>
    </row>
    <row r="1074" spans="1:10" s="20" customFormat="1" x14ac:dyDescent="0.25">
      <c r="A1074" s="29"/>
      <c r="B1074" s="86"/>
      <c r="C1074" s="29"/>
      <c r="D1074" s="186"/>
      <c r="E1074" s="186"/>
      <c r="F1074" s="186"/>
      <c r="G1074" s="185"/>
      <c r="H1074" s="190"/>
      <c r="I1074" s="190"/>
      <c r="J1074" s="190"/>
    </row>
    <row r="1075" spans="1:10" s="20" customFormat="1" x14ac:dyDescent="0.25">
      <c r="A1075" s="29"/>
      <c r="B1075" s="86"/>
      <c r="C1075" s="29"/>
      <c r="D1075" s="186"/>
      <c r="E1075" s="186"/>
      <c r="F1075" s="186"/>
      <c r="G1075" s="185"/>
      <c r="H1075" s="190"/>
      <c r="I1075" s="190"/>
      <c r="J1075" s="190"/>
    </row>
    <row r="1076" spans="1:10" s="20" customFormat="1" x14ac:dyDescent="0.25">
      <c r="A1076" s="29"/>
      <c r="B1076" s="86"/>
      <c r="C1076" s="29"/>
      <c r="D1076" s="186"/>
      <c r="E1076" s="186"/>
      <c r="F1076" s="186"/>
      <c r="G1076" s="185"/>
      <c r="H1076" s="190"/>
      <c r="I1076" s="190"/>
      <c r="J1076" s="190"/>
    </row>
    <row r="1077" spans="1:10" s="20" customFormat="1" x14ac:dyDescent="0.25">
      <c r="A1077" s="29"/>
      <c r="B1077" s="86"/>
      <c r="C1077" s="29"/>
      <c r="D1077" s="186"/>
      <c r="E1077" s="186"/>
      <c r="F1077" s="186"/>
      <c r="G1077" s="185"/>
      <c r="H1077" s="190"/>
      <c r="I1077" s="190"/>
      <c r="J1077" s="190"/>
    </row>
    <row r="1078" spans="1:10" s="20" customFormat="1" x14ac:dyDescent="0.25">
      <c r="A1078" s="29"/>
      <c r="B1078" s="86"/>
      <c r="C1078" s="29"/>
      <c r="D1078" s="186"/>
      <c r="E1078" s="186"/>
      <c r="F1078" s="186"/>
      <c r="G1078" s="185"/>
      <c r="H1078" s="190"/>
      <c r="I1078" s="190"/>
      <c r="J1078" s="190"/>
    </row>
    <row r="1079" spans="1:10" s="20" customFormat="1" x14ac:dyDescent="0.25">
      <c r="A1079" s="29"/>
      <c r="B1079" s="86"/>
      <c r="C1079" s="29"/>
      <c r="D1079" s="186"/>
      <c r="E1079" s="186"/>
      <c r="F1079" s="186"/>
      <c r="G1079" s="185"/>
      <c r="H1079" s="190"/>
      <c r="I1079" s="190"/>
      <c r="J1079" s="190"/>
    </row>
    <row r="1080" spans="1:10" s="20" customFormat="1" x14ac:dyDescent="0.25">
      <c r="A1080" s="29"/>
      <c r="B1080" s="86"/>
      <c r="C1080" s="29"/>
      <c r="D1080" s="186"/>
      <c r="E1080" s="186"/>
      <c r="F1080" s="186"/>
      <c r="G1080" s="185"/>
      <c r="H1080" s="190"/>
      <c r="I1080" s="190"/>
      <c r="J1080" s="190"/>
    </row>
    <row r="1081" spans="1:10" s="20" customFormat="1" x14ac:dyDescent="0.25">
      <c r="A1081" s="29"/>
      <c r="B1081" s="86"/>
      <c r="C1081" s="29"/>
      <c r="D1081" s="186"/>
      <c r="E1081" s="186"/>
      <c r="F1081" s="186"/>
      <c r="G1081" s="185"/>
      <c r="H1081" s="190"/>
      <c r="I1081" s="190"/>
      <c r="J1081" s="190"/>
    </row>
    <row r="1082" spans="1:10" s="20" customFormat="1" x14ac:dyDescent="0.25">
      <c r="A1082" s="29"/>
      <c r="B1082" s="86"/>
      <c r="C1082" s="29"/>
      <c r="D1082" s="186"/>
      <c r="E1082" s="186"/>
      <c r="F1082" s="186"/>
      <c r="G1082" s="185"/>
      <c r="H1082" s="190"/>
      <c r="I1082" s="190"/>
      <c r="J1082" s="190"/>
    </row>
    <row r="1083" spans="1:10" s="20" customFormat="1" x14ac:dyDescent="0.25">
      <c r="A1083" s="29"/>
      <c r="B1083" s="86"/>
      <c r="C1083" s="29"/>
      <c r="D1083" s="186"/>
      <c r="E1083" s="186"/>
      <c r="F1083" s="186"/>
      <c r="G1083" s="185"/>
      <c r="H1083" s="190"/>
      <c r="I1083" s="190"/>
      <c r="J1083" s="190"/>
    </row>
    <row r="1084" spans="1:10" s="20" customFormat="1" x14ac:dyDescent="0.25">
      <c r="A1084" s="29"/>
      <c r="B1084" s="86"/>
      <c r="C1084" s="29"/>
      <c r="D1084" s="186"/>
      <c r="E1084" s="186"/>
      <c r="F1084" s="186"/>
      <c r="G1084" s="185"/>
      <c r="H1084" s="190"/>
      <c r="I1084" s="190"/>
      <c r="J1084" s="190"/>
    </row>
    <row r="1085" spans="1:10" s="20" customFormat="1" x14ac:dyDescent="0.25">
      <c r="A1085" s="29"/>
      <c r="B1085" s="86"/>
      <c r="C1085" s="29"/>
      <c r="D1085" s="186"/>
      <c r="E1085" s="186"/>
      <c r="F1085" s="186"/>
      <c r="G1085" s="185"/>
      <c r="H1085" s="190"/>
      <c r="I1085" s="190"/>
      <c r="J1085" s="190"/>
    </row>
    <row r="1086" spans="1:10" s="20" customFormat="1" x14ac:dyDescent="0.25">
      <c r="A1086" s="29"/>
      <c r="B1086" s="86"/>
      <c r="C1086" s="29"/>
      <c r="D1086" s="186"/>
      <c r="E1086" s="186"/>
      <c r="F1086" s="186"/>
      <c r="G1086" s="185"/>
      <c r="H1086" s="190"/>
      <c r="I1086" s="190"/>
      <c r="J1086" s="190"/>
    </row>
    <row r="1087" spans="1:10" s="20" customFormat="1" x14ac:dyDescent="0.25">
      <c r="A1087" s="29"/>
      <c r="B1087" s="86"/>
      <c r="C1087" s="29"/>
      <c r="D1087" s="186"/>
      <c r="E1087" s="186"/>
      <c r="F1087" s="186"/>
      <c r="G1087" s="185"/>
      <c r="H1087" s="190"/>
      <c r="I1087" s="190"/>
      <c r="J1087" s="190"/>
    </row>
    <row r="1088" spans="1:10" s="20" customFormat="1" x14ac:dyDescent="0.25">
      <c r="A1088" s="29"/>
      <c r="B1088" s="86"/>
      <c r="C1088" s="29"/>
      <c r="D1088" s="186"/>
      <c r="E1088" s="186"/>
      <c r="F1088" s="186"/>
      <c r="G1088" s="185"/>
      <c r="H1088" s="190"/>
      <c r="I1088" s="190"/>
      <c r="J1088" s="190"/>
    </row>
    <row r="1089" spans="1:10" s="20" customFormat="1" x14ac:dyDescent="0.25">
      <c r="A1089" s="29"/>
      <c r="B1089" s="86"/>
      <c r="C1089" s="29"/>
      <c r="D1089" s="186"/>
      <c r="E1089" s="186"/>
      <c r="F1089" s="186"/>
      <c r="G1089" s="185"/>
      <c r="H1089" s="190"/>
      <c r="I1089" s="190"/>
      <c r="J1089" s="190"/>
    </row>
    <row r="1090" spans="1:10" s="20" customFormat="1" x14ac:dyDescent="0.25">
      <c r="A1090" s="29"/>
      <c r="B1090" s="86"/>
      <c r="C1090" s="29"/>
      <c r="D1090" s="186"/>
      <c r="E1090" s="186"/>
      <c r="F1090" s="186"/>
      <c r="G1090" s="185"/>
      <c r="H1090" s="190"/>
      <c r="I1090" s="190"/>
      <c r="J1090" s="190"/>
    </row>
    <row r="1091" spans="1:10" s="20" customFormat="1" x14ac:dyDescent="0.25">
      <c r="A1091" s="29"/>
      <c r="B1091" s="86"/>
      <c r="C1091" s="29"/>
      <c r="D1091" s="186"/>
      <c r="E1091" s="186"/>
      <c r="F1091" s="186"/>
      <c r="G1091" s="185"/>
      <c r="H1091" s="190"/>
      <c r="I1091" s="190"/>
      <c r="J1091" s="190"/>
    </row>
    <row r="1092" spans="1:10" s="20" customFormat="1" x14ac:dyDescent="0.25">
      <c r="A1092" s="29"/>
      <c r="B1092" s="86"/>
      <c r="C1092" s="29"/>
      <c r="D1092" s="186"/>
      <c r="E1092" s="186"/>
      <c r="F1092" s="186"/>
      <c r="G1092" s="185"/>
      <c r="H1092" s="190"/>
      <c r="I1092" s="190"/>
      <c r="J1092" s="190"/>
    </row>
    <row r="1093" spans="1:10" s="20" customFormat="1" x14ac:dyDescent="0.25">
      <c r="A1093" s="29"/>
      <c r="B1093" s="86"/>
      <c r="C1093" s="29"/>
      <c r="D1093" s="186"/>
      <c r="E1093" s="186"/>
      <c r="F1093" s="186"/>
      <c r="G1093" s="185"/>
      <c r="H1093" s="190"/>
      <c r="I1093" s="190"/>
      <c r="J1093" s="190"/>
    </row>
    <row r="1094" spans="1:10" s="20" customFormat="1" x14ac:dyDescent="0.25">
      <c r="A1094" s="29"/>
      <c r="B1094" s="86"/>
      <c r="C1094" s="29"/>
      <c r="D1094" s="186"/>
      <c r="E1094" s="186"/>
      <c r="F1094" s="186"/>
      <c r="G1094" s="185"/>
      <c r="H1094" s="190"/>
      <c r="I1094" s="190"/>
      <c r="J1094" s="190"/>
    </row>
    <row r="1095" spans="1:10" s="20" customFormat="1" x14ac:dyDescent="0.25">
      <c r="A1095" s="29"/>
      <c r="B1095" s="86"/>
      <c r="C1095" s="29"/>
      <c r="D1095" s="186"/>
      <c r="E1095" s="186"/>
      <c r="F1095" s="186"/>
      <c r="G1095" s="185"/>
      <c r="H1095" s="190"/>
      <c r="I1095" s="190"/>
      <c r="J1095" s="190"/>
    </row>
    <row r="1096" spans="1:10" s="20" customFormat="1" x14ac:dyDescent="0.25">
      <c r="A1096" s="29"/>
      <c r="B1096" s="86"/>
      <c r="C1096" s="29"/>
      <c r="D1096" s="186"/>
      <c r="E1096" s="186"/>
      <c r="F1096" s="186"/>
      <c r="G1096" s="185"/>
      <c r="H1096" s="190"/>
      <c r="I1096" s="190"/>
      <c r="J1096" s="190"/>
    </row>
    <row r="1097" spans="1:10" s="20" customFormat="1" x14ac:dyDescent="0.25">
      <c r="A1097" s="29"/>
      <c r="B1097" s="86"/>
      <c r="C1097" s="29"/>
      <c r="D1097" s="186"/>
      <c r="E1097" s="186"/>
      <c r="F1097" s="186"/>
      <c r="G1097" s="185"/>
      <c r="H1097" s="190"/>
      <c r="I1097" s="190"/>
      <c r="J1097" s="190"/>
    </row>
    <row r="1098" spans="1:10" s="20" customFormat="1" x14ac:dyDescent="0.25">
      <c r="A1098" s="29"/>
      <c r="B1098" s="86"/>
      <c r="C1098" s="29"/>
      <c r="D1098" s="186"/>
      <c r="E1098" s="186"/>
      <c r="F1098" s="186"/>
      <c r="G1098" s="185"/>
      <c r="H1098" s="190"/>
      <c r="I1098" s="190"/>
      <c r="J1098" s="190"/>
    </row>
    <row r="1099" spans="1:10" s="20" customFormat="1" x14ac:dyDescent="0.25">
      <c r="A1099" s="29"/>
      <c r="B1099" s="86"/>
      <c r="C1099" s="29"/>
      <c r="D1099" s="186"/>
      <c r="E1099" s="186"/>
      <c r="F1099" s="186"/>
      <c r="G1099" s="185"/>
      <c r="H1099" s="190"/>
      <c r="I1099" s="190"/>
      <c r="J1099" s="190"/>
    </row>
    <row r="1100" spans="1:10" s="20" customFormat="1" x14ac:dyDescent="0.25">
      <c r="A1100" s="29"/>
      <c r="B1100" s="86"/>
      <c r="C1100" s="29"/>
      <c r="D1100" s="186"/>
      <c r="E1100" s="186"/>
      <c r="F1100" s="186"/>
      <c r="G1100" s="185"/>
      <c r="H1100" s="190"/>
      <c r="I1100" s="190"/>
      <c r="J1100" s="190"/>
    </row>
    <row r="1101" spans="1:10" s="20" customFormat="1" x14ac:dyDescent="0.25">
      <c r="A1101" s="29"/>
      <c r="B1101" s="86"/>
      <c r="C1101" s="29"/>
      <c r="D1101" s="186"/>
      <c r="E1101" s="186"/>
      <c r="F1101" s="186"/>
      <c r="G1101" s="185"/>
      <c r="H1101" s="190"/>
      <c r="I1101" s="190"/>
      <c r="J1101" s="190"/>
    </row>
    <row r="1102" spans="1:10" s="20" customFormat="1" x14ac:dyDescent="0.25">
      <c r="A1102" s="29"/>
      <c r="B1102" s="86"/>
      <c r="C1102" s="29"/>
      <c r="D1102" s="186"/>
      <c r="E1102" s="186"/>
      <c r="F1102" s="186"/>
      <c r="G1102" s="185"/>
      <c r="H1102" s="190"/>
      <c r="I1102" s="190"/>
      <c r="J1102" s="190"/>
    </row>
    <row r="1103" spans="1:10" s="20" customFormat="1" x14ac:dyDescent="0.25">
      <c r="A1103" s="29"/>
      <c r="B1103" s="86"/>
      <c r="C1103" s="29"/>
      <c r="D1103" s="186"/>
      <c r="E1103" s="186"/>
      <c r="F1103" s="186"/>
      <c r="G1103" s="185"/>
      <c r="H1103" s="190"/>
      <c r="I1103" s="190"/>
      <c r="J1103" s="190"/>
    </row>
    <row r="1104" spans="1:10" s="20" customFormat="1" x14ac:dyDescent="0.25">
      <c r="A1104" s="29"/>
      <c r="B1104" s="86"/>
      <c r="C1104" s="29"/>
      <c r="D1104" s="186"/>
      <c r="E1104" s="186"/>
      <c r="F1104" s="186"/>
      <c r="G1104" s="185"/>
      <c r="H1104" s="190"/>
      <c r="I1104" s="190"/>
      <c r="J1104" s="190"/>
    </row>
    <row r="1105" spans="1:10" s="20" customFormat="1" x14ac:dyDescent="0.25">
      <c r="A1105" s="29"/>
      <c r="B1105" s="86"/>
      <c r="C1105" s="29"/>
      <c r="D1105" s="186"/>
      <c r="E1105" s="186"/>
      <c r="F1105" s="186"/>
      <c r="G1105" s="185"/>
      <c r="H1105" s="190"/>
      <c r="I1105" s="190"/>
      <c r="J1105" s="190"/>
    </row>
    <row r="1106" spans="1:10" s="20" customFormat="1" x14ac:dyDescent="0.25">
      <c r="A1106" s="29"/>
      <c r="B1106" s="86"/>
      <c r="C1106" s="29"/>
      <c r="D1106" s="186"/>
      <c r="E1106" s="186"/>
      <c r="F1106" s="186"/>
      <c r="G1106" s="185"/>
      <c r="H1106" s="190"/>
      <c r="I1106" s="190"/>
      <c r="J1106" s="190"/>
    </row>
    <row r="1107" spans="1:10" s="20" customFormat="1" x14ac:dyDescent="0.25">
      <c r="A1107" s="29"/>
      <c r="B1107" s="86"/>
      <c r="C1107" s="29"/>
      <c r="D1107" s="186"/>
      <c r="E1107" s="186"/>
      <c r="F1107" s="186"/>
      <c r="G1107" s="185"/>
      <c r="H1107" s="190"/>
      <c r="I1107" s="190"/>
      <c r="J1107" s="190"/>
    </row>
    <row r="1108" spans="1:10" s="20" customFormat="1" x14ac:dyDescent="0.25">
      <c r="A1108" s="29"/>
      <c r="B1108" s="86"/>
      <c r="C1108" s="29"/>
      <c r="D1108" s="186"/>
      <c r="E1108" s="186"/>
      <c r="F1108" s="186"/>
      <c r="G1108" s="185"/>
      <c r="H1108" s="190"/>
      <c r="I1108" s="190"/>
      <c r="J1108" s="190"/>
    </row>
    <row r="1109" spans="1:10" s="20" customFormat="1" x14ac:dyDescent="0.25">
      <c r="A1109" s="29"/>
      <c r="B1109" s="86"/>
      <c r="C1109" s="29"/>
      <c r="D1109" s="186"/>
      <c r="E1109" s="186"/>
      <c r="F1109" s="186"/>
      <c r="G1109" s="185"/>
      <c r="H1109" s="190"/>
      <c r="I1109" s="190"/>
      <c r="J1109" s="190"/>
    </row>
    <row r="1110" spans="1:10" s="20" customFormat="1" x14ac:dyDescent="0.25">
      <c r="A1110" s="29"/>
      <c r="B1110" s="86"/>
      <c r="C1110" s="29"/>
      <c r="D1110" s="186"/>
      <c r="E1110" s="186"/>
      <c r="F1110" s="186"/>
      <c r="G1110" s="185"/>
      <c r="H1110" s="190"/>
      <c r="I1110" s="190"/>
      <c r="J1110" s="190"/>
    </row>
    <row r="1111" spans="1:10" s="20" customFormat="1" x14ac:dyDescent="0.25">
      <c r="A1111" s="29"/>
      <c r="B1111" s="86"/>
      <c r="C1111" s="29"/>
      <c r="D1111" s="186"/>
      <c r="E1111" s="186"/>
      <c r="F1111" s="186"/>
      <c r="G1111" s="185"/>
      <c r="H1111" s="190"/>
      <c r="I1111" s="190"/>
      <c r="J1111" s="190"/>
    </row>
    <row r="1112" spans="1:10" s="20" customFormat="1" x14ac:dyDescent="0.25">
      <c r="A1112" s="29"/>
      <c r="B1112" s="86"/>
      <c r="C1112" s="29"/>
      <c r="D1112" s="186"/>
      <c r="E1112" s="186"/>
      <c r="F1112" s="186"/>
      <c r="G1112" s="185"/>
      <c r="H1112" s="190"/>
      <c r="I1112" s="190"/>
      <c r="J1112" s="190"/>
    </row>
    <row r="1113" spans="1:10" s="20" customFormat="1" x14ac:dyDescent="0.25">
      <c r="A1113" s="29"/>
      <c r="B1113" s="86"/>
      <c r="C1113" s="29"/>
      <c r="D1113" s="186"/>
      <c r="E1113" s="186"/>
      <c r="F1113" s="186"/>
      <c r="G1113" s="185"/>
      <c r="H1113" s="190"/>
      <c r="I1113" s="190"/>
      <c r="J1113" s="190"/>
    </row>
    <row r="1114" spans="1:10" s="20" customFormat="1" x14ac:dyDescent="0.25">
      <c r="A1114" s="29"/>
      <c r="B1114" s="86"/>
      <c r="C1114" s="29"/>
      <c r="D1114" s="186"/>
      <c r="E1114" s="186"/>
      <c r="F1114" s="186"/>
      <c r="G1114" s="185"/>
      <c r="H1114" s="190"/>
      <c r="I1114" s="190"/>
      <c r="J1114" s="190"/>
    </row>
    <row r="1115" spans="1:10" s="20" customFormat="1" x14ac:dyDescent="0.25">
      <c r="A1115" s="29"/>
      <c r="B1115" s="86"/>
      <c r="C1115" s="29"/>
      <c r="D1115" s="186"/>
      <c r="E1115" s="186"/>
      <c r="F1115" s="186"/>
      <c r="G1115" s="185"/>
      <c r="H1115" s="190"/>
      <c r="I1115" s="190"/>
      <c r="J1115" s="190"/>
    </row>
    <row r="1116" spans="1:10" s="20" customFormat="1" x14ac:dyDescent="0.25">
      <c r="A1116" s="29"/>
      <c r="B1116" s="86"/>
      <c r="C1116" s="29"/>
      <c r="D1116" s="186"/>
      <c r="E1116" s="186"/>
      <c r="F1116" s="186"/>
      <c r="G1116" s="185"/>
      <c r="H1116" s="190"/>
      <c r="I1116" s="190"/>
      <c r="J1116" s="190"/>
    </row>
    <row r="1117" spans="1:10" s="20" customFormat="1" x14ac:dyDescent="0.25">
      <c r="A1117" s="29"/>
      <c r="B1117" s="86"/>
      <c r="C1117" s="29"/>
      <c r="D1117" s="186"/>
      <c r="E1117" s="186"/>
      <c r="F1117" s="186"/>
      <c r="G1117" s="185"/>
      <c r="H1117" s="190"/>
      <c r="I1117" s="190"/>
      <c r="J1117" s="190"/>
    </row>
    <row r="1118" spans="1:10" s="20" customFormat="1" x14ac:dyDescent="0.25">
      <c r="A1118" s="29"/>
      <c r="B1118" s="86"/>
      <c r="C1118" s="29"/>
      <c r="D1118" s="186"/>
      <c r="E1118" s="186"/>
      <c r="F1118" s="186"/>
      <c r="G1118" s="185"/>
      <c r="H1118" s="190"/>
      <c r="I1118" s="190"/>
      <c r="J1118" s="190"/>
    </row>
    <row r="1119" spans="1:10" s="20" customFormat="1" x14ac:dyDescent="0.25">
      <c r="A1119" s="29"/>
      <c r="B1119" s="86"/>
      <c r="C1119" s="29"/>
      <c r="D1119" s="186"/>
      <c r="E1119" s="186"/>
      <c r="F1119" s="186"/>
      <c r="G1119" s="185"/>
      <c r="H1119" s="190"/>
      <c r="I1119" s="190"/>
      <c r="J1119" s="190"/>
    </row>
    <row r="1120" spans="1:10" s="20" customFormat="1" x14ac:dyDescent="0.25">
      <c r="A1120" s="29"/>
      <c r="B1120" s="86"/>
      <c r="C1120" s="29"/>
      <c r="D1120" s="186"/>
      <c r="E1120" s="186"/>
      <c r="F1120" s="186"/>
      <c r="G1120" s="185"/>
      <c r="H1120" s="190"/>
      <c r="I1120" s="190"/>
      <c r="J1120" s="190"/>
    </row>
    <row r="1121" spans="1:10" s="20" customFormat="1" x14ac:dyDescent="0.25">
      <c r="A1121" s="29"/>
      <c r="B1121" s="86"/>
      <c r="C1121" s="29"/>
      <c r="D1121" s="186"/>
      <c r="E1121" s="186"/>
      <c r="F1121" s="186"/>
      <c r="G1121" s="185"/>
      <c r="H1121" s="190"/>
      <c r="I1121" s="190"/>
      <c r="J1121" s="190"/>
    </row>
    <row r="1122" spans="1:10" s="20" customFormat="1" x14ac:dyDescent="0.25">
      <c r="A1122" s="29"/>
      <c r="B1122" s="86"/>
      <c r="C1122" s="29"/>
      <c r="D1122" s="186"/>
      <c r="E1122" s="186"/>
      <c r="F1122" s="186"/>
      <c r="G1122" s="185"/>
      <c r="H1122" s="190"/>
      <c r="I1122" s="190"/>
      <c r="J1122" s="190"/>
    </row>
    <row r="1123" spans="1:10" s="20" customFormat="1" x14ac:dyDescent="0.25">
      <c r="A1123" s="29"/>
      <c r="B1123" s="86"/>
      <c r="C1123" s="29"/>
      <c r="D1123" s="186"/>
      <c r="E1123" s="186"/>
      <c r="F1123" s="186"/>
      <c r="G1123" s="185"/>
      <c r="H1123" s="190"/>
      <c r="I1123" s="190"/>
      <c r="J1123" s="190"/>
    </row>
    <row r="1124" spans="1:10" s="20" customFormat="1" x14ac:dyDescent="0.25">
      <c r="A1124" s="29"/>
      <c r="B1124" s="86"/>
      <c r="C1124" s="29"/>
      <c r="D1124" s="186"/>
      <c r="E1124" s="186"/>
      <c r="F1124" s="186"/>
      <c r="G1124" s="185"/>
      <c r="H1124" s="190"/>
      <c r="I1124" s="190"/>
      <c r="J1124" s="190"/>
    </row>
    <row r="1125" spans="1:10" s="20" customFormat="1" x14ac:dyDescent="0.25">
      <c r="A1125" s="29"/>
      <c r="B1125" s="86"/>
      <c r="C1125" s="29"/>
      <c r="D1125" s="186"/>
      <c r="E1125" s="186"/>
      <c r="F1125" s="186"/>
      <c r="G1125" s="185"/>
      <c r="H1125" s="190"/>
      <c r="I1125" s="190"/>
      <c r="J1125" s="190"/>
    </row>
    <row r="1126" spans="1:10" s="20" customFormat="1" x14ac:dyDescent="0.25">
      <c r="A1126" s="29"/>
      <c r="B1126" s="86"/>
      <c r="C1126" s="29"/>
      <c r="D1126" s="186"/>
      <c r="E1126" s="186"/>
      <c r="F1126" s="186"/>
      <c r="G1126" s="185"/>
      <c r="H1126" s="190"/>
      <c r="I1126" s="190"/>
      <c r="J1126" s="190"/>
    </row>
    <row r="1127" spans="1:10" s="20" customFormat="1" x14ac:dyDescent="0.25">
      <c r="A1127" s="29"/>
      <c r="B1127" s="86"/>
      <c r="C1127" s="29"/>
      <c r="D1127" s="186"/>
      <c r="E1127" s="186"/>
      <c r="F1127" s="186"/>
      <c r="G1127" s="185"/>
      <c r="H1127" s="190"/>
      <c r="I1127" s="190"/>
      <c r="J1127" s="190"/>
    </row>
    <row r="1128" spans="1:10" s="20" customFormat="1" x14ac:dyDescent="0.25">
      <c r="A1128" s="29"/>
      <c r="B1128" s="86"/>
      <c r="C1128" s="29"/>
      <c r="D1128" s="186"/>
      <c r="E1128" s="186"/>
      <c r="F1128" s="186"/>
      <c r="G1128" s="185"/>
      <c r="H1128" s="190"/>
      <c r="I1128" s="190"/>
      <c r="J1128" s="190"/>
    </row>
    <row r="1129" spans="1:10" s="20" customFormat="1" x14ac:dyDescent="0.25">
      <c r="A1129" s="29"/>
      <c r="B1129" s="86"/>
      <c r="C1129" s="29"/>
      <c r="D1129" s="186"/>
      <c r="E1129" s="186"/>
      <c r="F1129" s="186"/>
      <c r="G1129" s="185"/>
      <c r="H1129" s="190"/>
      <c r="I1129" s="190"/>
      <c r="J1129" s="190"/>
    </row>
    <row r="1130" spans="1:10" s="20" customFormat="1" x14ac:dyDescent="0.25">
      <c r="A1130" s="29"/>
      <c r="B1130" s="86"/>
      <c r="C1130" s="29"/>
      <c r="D1130" s="186"/>
      <c r="E1130" s="186"/>
      <c r="F1130" s="186"/>
      <c r="G1130" s="185"/>
      <c r="H1130" s="190"/>
      <c r="I1130" s="190"/>
      <c r="J1130" s="190"/>
    </row>
    <row r="1131" spans="1:10" s="20" customFormat="1" x14ac:dyDescent="0.25">
      <c r="A1131" s="29"/>
      <c r="B1131" s="86"/>
      <c r="C1131" s="29"/>
      <c r="D1131" s="186"/>
      <c r="E1131" s="186"/>
      <c r="F1131" s="186"/>
      <c r="G1131" s="185"/>
      <c r="H1131" s="190"/>
      <c r="I1131" s="190"/>
      <c r="J1131" s="190"/>
    </row>
    <row r="1132" spans="1:10" s="20" customFormat="1" x14ac:dyDescent="0.25">
      <c r="A1132" s="29"/>
      <c r="B1132" s="86"/>
      <c r="C1132" s="29"/>
      <c r="D1132" s="186"/>
      <c r="E1132" s="186"/>
      <c r="F1132" s="186"/>
      <c r="G1132" s="185"/>
      <c r="H1132" s="190"/>
      <c r="I1132" s="190"/>
      <c r="J1132" s="190"/>
    </row>
    <row r="1133" spans="1:10" s="20" customFormat="1" x14ac:dyDescent="0.25">
      <c r="A1133" s="29"/>
      <c r="B1133" s="86"/>
      <c r="C1133" s="29"/>
      <c r="D1133" s="186"/>
      <c r="E1133" s="186"/>
      <c r="F1133" s="186"/>
      <c r="G1133" s="185"/>
      <c r="H1133" s="190"/>
      <c r="I1133" s="190"/>
      <c r="J1133" s="190"/>
    </row>
    <row r="1134" spans="1:10" s="20" customFormat="1" x14ac:dyDescent="0.25">
      <c r="A1134" s="29"/>
      <c r="B1134" s="86"/>
      <c r="C1134" s="29"/>
      <c r="D1134" s="186"/>
      <c r="E1134" s="186"/>
      <c r="F1134" s="186"/>
      <c r="G1134" s="185"/>
      <c r="H1134" s="190"/>
      <c r="I1134" s="190"/>
      <c r="J1134" s="190"/>
    </row>
    <row r="1135" spans="1:10" s="20" customFormat="1" x14ac:dyDescent="0.25">
      <c r="A1135" s="29"/>
      <c r="B1135" s="86"/>
      <c r="C1135" s="29"/>
      <c r="D1135" s="186"/>
      <c r="E1135" s="186"/>
      <c r="F1135" s="186"/>
      <c r="G1135" s="185"/>
      <c r="H1135" s="190"/>
      <c r="I1135" s="190"/>
      <c r="J1135" s="190"/>
    </row>
    <row r="1136" spans="1:10" s="20" customFormat="1" x14ac:dyDescent="0.25">
      <c r="A1136" s="29"/>
      <c r="B1136" s="86"/>
      <c r="C1136" s="29"/>
      <c r="D1136" s="186"/>
      <c r="E1136" s="186"/>
      <c r="F1136" s="186"/>
      <c r="G1136" s="185"/>
      <c r="H1136" s="190"/>
      <c r="I1136" s="190"/>
      <c r="J1136" s="190"/>
    </row>
    <row r="1137" spans="1:10" s="20" customFormat="1" x14ac:dyDescent="0.25">
      <c r="A1137" s="29"/>
      <c r="B1137" s="86"/>
      <c r="C1137" s="29"/>
      <c r="D1137" s="186"/>
      <c r="E1137" s="186"/>
      <c r="F1137" s="186"/>
      <c r="G1137" s="185"/>
      <c r="H1137" s="190"/>
      <c r="I1137" s="190"/>
      <c r="J1137" s="190"/>
    </row>
    <row r="1138" spans="1:10" s="20" customFormat="1" x14ac:dyDescent="0.25">
      <c r="A1138" s="29"/>
      <c r="B1138" s="86"/>
      <c r="C1138" s="29"/>
      <c r="D1138" s="186"/>
      <c r="E1138" s="186"/>
      <c r="F1138" s="186"/>
      <c r="G1138" s="185"/>
      <c r="H1138" s="190"/>
      <c r="I1138" s="190"/>
      <c r="J1138" s="190"/>
    </row>
    <row r="1139" spans="1:10" s="20" customFormat="1" x14ac:dyDescent="0.25">
      <c r="A1139" s="29"/>
      <c r="B1139" s="86"/>
      <c r="C1139" s="29"/>
      <c r="D1139" s="186"/>
      <c r="E1139" s="186"/>
      <c r="F1139" s="186"/>
      <c r="G1139" s="185"/>
      <c r="H1139" s="190"/>
      <c r="I1139" s="190"/>
      <c r="J1139" s="190"/>
    </row>
    <row r="1140" spans="1:10" s="20" customFormat="1" x14ac:dyDescent="0.25">
      <c r="A1140" s="29"/>
      <c r="B1140" s="86"/>
      <c r="C1140" s="29"/>
      <c r="D1140" s="186"/>
      <c r="E1140" s="186"/>
      <c r="F1140" s="186"/>
      <c r="G1140" s="185"/>
      <c r="H1140" s="190"/>
      <c r="I1140" s="190"/>
      <c r="J1140" s="190"/>
    </row>
    <row r="1141" spans="1:10" s="20" customFormat="1" x14ac:dyDescent="0.25">
      <c r="A1141" s="29"/>
      <c r="B1141" s="86"/>
      <c r="C1141" s="29"/>
      <c r="D1141" s="186"/>
      <c r="E1141" s="186"/>
      <c r="F1141" s="186"/>
      <c r="G1141" s="185"/>
      <c r="H1141" s="190"/>
      <c r="I1141" s="190"/>
      <c r="J1141" s="190"/>
    </row>
    <row r="1142" spans="1:10" s="20" customFormat="1" x14ac:dyDescent="0.25">
      <c r="A1142" s="29"/>
      <c r="B1142" s="86"/>
      <c r="C1142" s="29"/>
      <c r="D1142" s="186"/>
      <c r="E1142" s="186"/>
      <c r="F1142" s="186"/>
      <c r="G1142" s="185"/>
      <c r="H1142" s="190"/>
      <c r="I1142" s="190"/>
      <c r="J1142" s="190"/>
    </row>
    <row r="1143" spans="1:10" s="20" customFormat="1" x14ac:dyDescent="0.25">
      <c r="A1143" s="29"/>
      <c r="B1143" s="86"/>
      <c r="C1143" s="29"/>
      <c r="D1143" s="186"/>
      <c r="E1143" s="186"/>
      <c r="F1143" s="186"/>
      <c r="G1143" s="185"/>
      <c r="H1143" s="190"/>
      <c r="I1143" s="190"/>
      <c r="J1143" s="190"/>
    </row>
    <row r="1144" spans="1:10" s="20" customFormat="1" x14ac:dyDescent="0.25">
      <c r="A1144" s="29"/>
      <c r="B1144" s="86"/>
      <c r="C1144" s="29"/>
      <c r="D1144" s="186"/>
      <c r="E1144" s="186"/>
      <c r="F1144" s="186"/>
      <c r="G1144" s="185"/>
      <c r="H1144" s="190"/>
      <c r="I1144" s="190"/>
      <c r="J1144" s="190"/>
    </row>
    <row r="1145" spans="1:10" s="20" customFormat="1" x14ac:dyDescent="0.25">
      <c r="A1145" s="29"/>
      <c r="B1145" s="86"/>
      <c r="C1145" s="29"/>
      <c r="D1145" s="186"/>
      <c r="E1145" s="186"/>
      <c r="F1145" s="186"/>
      <c r="G1145" s="185"/>
      <c r="H1145" s="190"/>
      <c r="I1145" s="190"/>
      <c r="J1145" s="190"/>
    </row>
    <row r="1146" spans="1:10" s="20" customFormat="1" x14ac:dyDescent="0.25">
      <c r="A1146" s="29"/>
      <c r="B1146" s="86"/>
      <c r="C1146" s="29"/>
      <c r="D1146" s="186"/>
      <c r="E1146" s="186"/>
      <c r="F1146" s="186"/>
      <c r="G1146" s="185"/>
      <c r="H1146" s="190"/>
      <c r="I1146" s="190"/>
      <c r="J1146" s="190"/>
    </row>
    <row r="1147" spans="1:10" s="20" customFormat="1" x14ac:dyDescent="0.25">
      <c r="A1147" s="29"/>
      <c r="B1147" s="86"/>
      <c r="C1147" s="29"/>
      <c r="D1147" s="186"/>
      <c r="E1147" s="186"/>
      <c r="F1147" s="186"/>
      <c r="G1147" s="185"/>
      <c r="H1147" s="190"/>
      <c r="I1147" s="190"/>
      <c r="J1147" s="190"/>
    </row>
    <row r="1148" spans="1:10" s="20" customFormat="1" x14ac:dyDescent="0.25">
      <c r="A1148" s="29"/>
      <c r="B1148" s="86"/>
      <c r="C1148" s="29"/>
      <c r="D1148" s="186"/>
      <c r="E1148" s="186"/>
      <c r="F1148" s="186"/>
      <c r="G1148" s="185"/>
      <c r="H1148" s="190"/>
      <c r="I1148" s="190"/>
      <c r="J1148" s="190"/>
    </row>
    <row r="1149" spans="1:10" s="20" customFormat="1" x14ac:dyDescent="0.25">
      <c r="A1149" s="29"/>
      <c r="B1149" s="86"/>
      <c r="C1149" s="29"/>
      <c r="D1149" s="186"/>
      <c r="E1149" s="186"/>
      <c r="F1149" s="186"/>
      <c r="G1149" s="185"/>
      <c r="H1149" s="190"/>
      <c r="I1149" s="190"/>
      <c r="J1149" s="190"/>
    </row>
    <row r="1150" spans="1:10" s="20" customFormat="1" x14ac:dyDescent="0.25">
      <c r="A1150" s="29"/>
      <c r="B1150" s="86"/>
      <c r="C1150" s="29"/>
      <c r="D1150" s="186"/>
      <c r="E1150" s="186"/>
      <c r="F1150" s="186"/>
      <c r="G1150" s="185"/>
      <c r="H1150" s="190"/>
      <c r="I1150" s="190"/>
      <c r="J1150" s="190"/>
    </row>
    <row r="1151" spans="1:10" s="20" customFormat="1" x14ac:dyDescent="0.25">
      <c r="A1151" s="29"/>
      <c r="B1151" s="86"/>
      <c r="C1151" s="29"/>
      <c r="D1151" s="186"/>
      <c r="E1151" s="186"/>
      <c r="F1151" s="186"/>
      <c r="G1151" s="185"/>
      <c r="H1151" s="190"/>
      <c r="I1151" s="190"/>
      <c r="J1151" s="190"/>
    </row>
    <row r="1152" spans="1:10" s="20" customFormat="1" x14ac:dyDescent="0.25">
      <c r="A1152" s="29"/>
      <c r="B1152" s="86"/>
      <c r="C1152" s="29"/>
      <c r="D1152" s="186"/>
      <c r="E1152" s="186"/>
      <c r="F1152" s="186"/>
      <c r="G1152" s="185"/>
      <c r="H1152" s="190"/>
      <c r="I1152" s="190"/>
      <c r="J1152" s="190"/>
    </row>
    <row r="1153" spans="1:10" s="20" customFormat="1" x14ac:dyDescent="0.25">
      <c r="A1153" s="29"/>
      <c r="B1153" s="86"/>
      <c r="C1153" s="29"/>
      <c r="D1153" s="186"/>
      <c r="E1153" s="186"/>
      <c r="F1153" s="186"/>
      <c r="G1153" s="185"/>
      <c r="H1153" s="190"/>
      <c r="I1153" s="190"/>
      <c r="J1153" s="190"/>
    </row>
    <row r="1154" spans="1:10" s="20" customFormat="1" x14ac:dyDescent="0.25">
      <c r="A1154" s="29"/>
      <c r="B1154" s="86"/>
      <c r="C1154" s="29"/>
      <c r="D1154" s="186"/>
      <c r="E1154" s="186"/>
      <c r="F1154" s="186"/>
      <c r="G1154" s="185"/>
      <c r="H1154" s="190"/>
      <c r="I1154" s="190"/>
      <c r="J1154" s="190"/>
    </row>
    <row r="1155" spans="1:10" s="20" customFormat="1" x14ac:dyDescent="0.25">
      <c r="A1155" s="29"/>
      <c r="B1155" s="86"/>
      <c r="C1155" s="29"/>
      <c r="D1155" s="186"/>
      <c r="E1155" s="186"/>
      <c r="F1155" s="186"/>
      <c r="G1155" s="185"/>
      <c r="H1155" s="190"/>
      <c r="I1155" s="190"/>
      <c r="J1155" s="190"/>
    </row>
    <row r="1156" spans="1:10" s="20" customFormat="1" x14ac:dyDescent="0.25">
      <c r="A1156" s="29"/>
      <c r="B1156" s="86"/>
      <c r="C1156" s="29"/>
      <c r="D1156" s="186"/>
      <c r="E1156" s="186"/>
      <c r="F1156" s="186"/>
      <c r="G1156" s="185"/>
      <c r="H1156" s="190"/>
      <c r="I1156" s="190"/>
      <c r="J1156" s="190"/>
    </row>
    <row r="1157" spans="1:10" s="20" customFormat="1" x14ac:dyDescent="0.25">
      <c r="A1157" s="29"/>
      <c r="B1157" s="86"/>
      <c r="C1157" s="29"/>
      <c r="D1157" s="186"/>
      <c r="E1157" s="186"/>
      <c r="F1157" s="186"/>
      <c r="G1157" s="185"/>
      <c r="H1157" s="190"/>
      <c r="I1157" s="190"/>
      <c r="J1157" s="190"/>
    </row>
    <row r="1158" spans="1:10" s="20" customFormat="1" x14ac:dyDescent="0.25">
      <c r="A1158" s="29"/>
      <c r="B1158" s="86"/>
      <c r="C1158" s="29"/>
      <c r="D1158" s="186"/>
      <c r="E1158" s="186"/>
      <c r="F1158" s="186"/>
      <c r="G1158" s="185"/>
      <c r="H1158" s="190"/>
      <c r="I1158" s="190"/>
      <c r="J1158" s="190"/>
    </row>
    <row r="1159" spans="1:10" s="20" customFormat="1" x14ac:dyDescent="0.25">
      <c r="A1159" s="29"/>
      <c r="B1159" s="86"/>
      <c r="C1159" s="29"/>
      <c r="D1159" s="186"/>
      <c r="E1159" s="186"/>
      <c r="F1159" s="186"/>
      <c r="G1159" s="185"/>
      <c r="H1159" s="190"/>
      <c r="I1159" s="190"/>
      <c r="J1159" s="190"/>
    </row>
    <row r="1160" spans="1:10" s="20" customFormat="1" x14ac:dyDescent="0.25">
      <c r="A1160" s="29"/>
      <c r="B1160" s="86"/>
      <c r="C1160" s="29"/>
      <c r="D1160" s="186"/>
      <c r="E1160" s="186"/>
      <c r="F1160" s="186"/>
      <c r="G1160" s="185"/>
      <c r="H1160" s="190"/>
      <c r="I1160" s="190"/>
      <c r="J1160" s="190"/>
    </row>
    <row r="1161" spans="1:10" s="20" customFormat="1" x14ac:dyDescent="0.25">
      <c r="A1161" s="29"/>
      <c r="B1161" s="86"/>
      <c r="C1161" s="29"/>
      <c r="D1161" s="186"/>
      <c r="E1161" s="186"/>
      <c r="F1161" s="186"/>
      <c r="G1161" s="185"/>
      <c r="H1161" s="190"/>
      <c r="I1161" s="190"/>
      <c r="J1161" s="190"/>
    </row>
    <row r="1162" spans="1:10" s="20" customFormat="1" x14ac:dyDescent="0.25">
      <c r="A1162" s="29"/>
      <c r="B1162" s="86"/>
      <c r="C1162" s="29"/>
      <c r="D1162" s="186"/>
      <c r="E1162" s="186"/>
      <c r="F1162" s="186"/>
      <c r="G1162" s="185"/>
      <c r="H1162" s="190"/>
      <c r="I1162" s="190"/>
      <c r="J1162" s="190"/>
    </row>
    <row r="1163" spans="1:10" s="20" customFormat="1" x14ac:dyDescent="0.25">
      <c r="A1163" s="29"/>
      <c r="B1163" s="86"/>
      <c r="C1163" s="29"/>
      <c r="D1163" s="186"/>
      <c r="E1163" s="186"/>
      <c r="F1163" s="186"/>
      <c r="G1163" s="185"/>
      <c r="H1163" s="190"/>
      <c r="I1163" s="190"/>
      <c r="J1163" s="190"/>
    </row>
    <row r="1164" spans="1:10" s="20" customFormat="1" x14ac:dyDescent="0.25">
      <c r="A1164" s="29"/>
      <c r="B1164" s="86"/>
      <c r="C1164" s="29"/>
      <c r="D1164" s="186"/>
      <c r="E1164" s="186"/>
      <c r="F1164" s="186"/>
      <c r="G1164" s="185"/>
      <c r="H1164" s="190"/>
      <c r="I1164" s="190"/>
      <c r="J1164" s="190"/>
    </row>
    <row r="1165" spans="1:10" s="20" customFormat="1" x14ac:dyDescent="0.25">
      <c r="A1165" s="29"/>
      <c r="B1165" s="86"/>
      <c r="C1165" s="29"/>
      <c r="D1165" s="186"/>
      <c r="E1165" s="186"/>
      <c r="F1165" s="186"/>
      <c r="G1165" s="185"/>
      <c r="H1165" s="190"/>
      <c r="I1165" s="190"/>
      <c r="J1165" s="190"/>
    </row>
    <row r="1166" spans="1:10" s="20" customFormat="1" x14ac:dyDescent="0.25">
      <c r="A1166" s="29"/>
      <c r="B1166" s="86"/>
      <c r="C1166" s="29"/>
      <c r="D1166" s="186"/>
      <c r="E1166" s="186"/>
      <c r="F1166" s="186"/>
      <c r="G1166" s="185"/>
      <c r="H1166" s="190"/>
      <c r="I1166" s="190"/>
      <c r="J1166" s="190"/>
    </row>
    <row r="1167" spans="1:10" s="20" customFormat="1" x14ac:dyDescent="0.25">
      <c r="A1167" s="29"/>
      <c r="B1167" s="86"/>
      <c r="C1167" s="29"/>
      <c r="D1167" s="186"/>
      <c r="E1167" s="186"/>
      <c r="F1167" s="186"/>
      <c r="G1167" s="185"/>
      <c r="H1167" s="190"/>
      <c r="I1167" s="190"/>
      <c r="J1167" s="190"/>
    </row>
    <row r="1168" spans="1:10" s="20" customFormat="1" x14ac:dyDescent="0.25">
      <c r="A1168" s="29"/>
      <c r="B1168" s="86"/>
      <c r="C1168" s="29"/>
      <c r="D1168" s="186"/>
      <c r="E1168" s="186"/>
      <c r="F1168" s="186"/>
      <c r="G1168" s="185"/>
      <c r="H1168" s="190"/>
      <c r="I1168" s="190"/>
      <c r="J1168" s="190"/>
    </row>
    <row r="1169" spans="1:10" s="20" customFormat="1" x14ac:dyDescent="0.25">
      <c r="A1169" s="29"/>
      <c r="B1169" s="86"/>
      <c r="C1169" s="29"/>
      <c r="D1169" s="186"/>
      <c r="E1169" s="186"/>
      <c r="F1169" s="186"/>
      <c r="G1169" s="185"/>
      <c r="H1169" s="190"/>
      <c r="I1169" s="190"/>
      <c r="J1169" s="190"/>
    </row>
    <row r="1170" spans="1:10" s="20" customFormat="1" x14ac:dyDescent="0.25">
      <c r="A1170" s="29"/>
      <c r="B1170" s="86"/>
      <c r="C1170" s="29"/>
      <c r="D1170" s="186"/>
      <c r="E1170" s="186"/>
      <c r="F1170" s="186"/>
      <c r="G1170" s="185"/>
      <c r="H1170" s="190"/>
      <c r="I1170" s="190"/>
      <c r="J1170" s="190"/>
    </row>
    <row r="1171" spans="1:10" s="20" customFormat="1" x14ac:dyDescent="0.25">
      <c r="A1171" s="29"/>
      <c r="B1171" s="86"/>
      <c r="C1171" s="29"/>
      <c r="D1171" s="186"/>
      <c r="E1171" s="186"/>
      <c r="F1171" s="186"/>
      <c r="G1171" s="185"/>
      <c r="H1171" s="190"/>
      <c r="I1171" s="190"/>
      <c r="J1171" s="190"/>
    </row>
    <row r="1172" spans="1:10" s="20" customFormat="1" x14ac:dyDescent="0.25">
      <c r="A1172" s="29"/>
      <c r="B1172" s="86"/>
      <c r="C1172" s="29"/>
      <c r="D1172" s="186"/>
      <c r="E1172" s="186"/>
      <c r="F1172" s="186"/>
      <c r="G1172" s="185"/>
      <c r="H1172" s="190"/>
      <c r="I1172" s="190"/>
      <c r="J1172" s="190"/>
    </row>
    <row r="1173" spans="1:10" s="20" customFormat="1" x14ac:dyDescent="0.25">
      <c r="A1173" s="29"/>
      <c r="B1173" s="86"/>
      <c r="C1173" s="29"/>
      <c r="D1173" s="186"/>
      <c r="E1173" s="186"/>
      <c r="F1173" s="186"/>
      <c r="G1173" s="185"/>
      <c r="H1173" s="190"/>
      <c r="I1173" s="190"/>
      <c r="J1173" s="190"/>
    </row>
    <row r="1174" spans="1:10" s="20" customFormat="1" x14ac:dyDescent="0.25">
      <c r="A1174" s="29"/>
      <c r="B1174" s="86"/>
      <c r="C1174" s="29"/>
      <c r="D1174" s="186"/>
      <c r="E1174" s="186"/>
      <c r="F1174" s="186"/>
      <c r="G1174" s="185"/>
      <c r="H1174" s="190"/>
      <c r="I1174" s="190"/>
      <c r="J1174" s="190"/>
    </row>
    <row r="1175" spans="1:10" s="20" customFormat="1" x14ac:dyDescent="0.25">
      <c r="A1175" s="29"/>
      <c r="B1175" s="86"/>
      <c r="C1175" s="29"/>
      <c r="D1175" s="186"/>
      <c r="E1175" s="186"/>
      <c r="F1175" s="186"/>
      <c r="G1175" s="185"/>
      <c r="H1175" s="190"/>
      <c r="I1175" s="190"/>
      <c r="J1175" s="190"/>
    </row>
    <row r="1176" spans="1:10" s="20" customFormat="1" x14ac:dyDescent="0.25">
      <c r="A1176" s="29"/>
      <c r="B1176" s="86"/>
      <c r="C1176" s="29"/>
      <c r="D1176" s="186"/>
      <c r="E1176" s="186"/>
      <c r="F1176" s="186"/>
      <c r="G1176" s="185"/>
      <c r="H1176" s="190"/>
      <c r="I1176" s="190"/>
      <c r="J1176" s="190"/>
    </row>
    <row r="1177" spans="1:10" s="20" customFormat="1" x14ac:dyDescent="0.25">
      <c r="A1177" s="29"/>
      <c r="B1177" s="86"/>
      <c r="C1177" s="29"/>
      <c r="D1177" s="186"/>
      <c r="E1177" s="186"/>
      <c r="F1177" s="186"/>
      <c r="G1177" s="185"/>
      <c r="H1177" s="190"/>
      <c r="I1177" s="190"/>
      <c r="J1177" s="190"/>
    </row>
    <row r="1178" spans="1:10" s="20" customFormat="1" x14ac:dyDescent="0.25">
      <c r="A1178" s="29"/>
      <c r="B1178" s="86"/>
      <c r="C1178" s="29"/>
      <c r="D1178" s="186"/>
      <c r="E1178" s="186"/>
      <c r="F1178" s="186"/>
      <c r="G1178" s="185"/>
      <c r="H1178" s="190"/>
      <c r="I1178" s="190"/>
      <c r="J1178" s="190"/>
    </row>
    <row r="1179" spans="1:10" s="20" customFormat="1" x14ac:dyDescent="0.25">
      <c r="A1179" s="29"/>
      <c r="B1179" s="86"/>
      <c r="C1179" s="29"/>
      <c r="D1179" s="186"/>
      <c r="E1179" s="186"/>
      <c r="F1179" s="186"/>
      <c r="G1179" s="185"/>
      <c r="H1179" s="190"/>
      <c r="I1179" s="190"/>
      <c r="J1179" s="190"/>
    </row>
    <row r="1180" spans="1:10" s="20" customFormat="1" x14ac:dyDescent="0.25">
      <c r="A1180" s="29"/>
      <c r="B1180" s="86"/>
      <c r="C1180" s="29"/>
      <c r="D1180" s="186"/>
      <c r="E1180" s="186"/>
      <c r="F1180" s="186"/>
      <c r="G1180" s="185"/>
      <c r="H1180" s="190"/>
      <c r="I1180" s="190"/>
      <c r="J1180" s="190"/>
    </row>
    <row r="1181" spans="1:10" s="20" customFormat="1" x14ac:dyDescent="0.25">
      <c r="A1181" s="29"/>
      <c r="B1181" s="86"/>
      <c r="C1181" s="29"/>
      <c r="D1181" s="186"/>
      <c r="E1181" s="186"/>
      <c r="F1181" s="186"/>
      <c r="G1181" s="185"/>
      <c r="H1181" s="190"/>
      <c r="I1181" s="190"/>
      <c r="J1181" s="190"/>
    </row>
    <row r="1182" spans="1:10" s="20" customFormat="1" x14ac:dyDescent="0.25">
      <c r="A1182" s="29"/>
      <c r="B1182" s="86"/>
      <c r="C1182" s="29"/>
      <c r="D1182" s="186"/>
      <c r="E1182" s="186"/>
      <c r="F1182" s="186"/>
      <c r="G1182" s="185"/>
      <c r="H1182" s="190"/>
      <c r="I1182" s="190"/>
      <c r="J1182" s="190"/>
    </row>
    <row r="1183" spans="1:10" s="20" customFormat="1" x14ac:dyDescent="0.25">
      <c r="A1183" s="29"/>
      <c r="B1183" s="86"/>
      <c r="C1183" s="29"/>
      <c r="D1183" s="186"/>
      <c r="E1183" s="186"/>
      <c r="F1183" s="186"/>
      <c r="G1183" s="185"/>
      <c r="H1183" s="190"/>
      <c r="I1183" s="190"/>
      <c r="J1183" s="190"/>
    </row>
    <row r="1184" spans="1:10" s="20" customFormat="1" x14ac:dyDescent="0.25">
      <c r="A1184" s="29"/>
      <c r="B1184" s="86"/>
      <c r="C1184" s="29"/>
      <c r="D1184" s="186"/>
      <c r="E1184" s="186"/>
      <c r="F1184" s="186"/>
      <c r="G1184" s="185"/>
      <c r="H1184" s="190"/>
      <c r="I1184" s="190"/>
      <c r="J1184" s="190"/>
    </row>
    <row r="1185" spans="1:10" s="20" customFormat="1" x14ac:dyDescent="0.25">
      <c r="A1185" s="29"/>
      <c r="B1185" s="86"/>
      <c r="C1185" s="29"/>
      <c r="D1185" s="186"/>
      <c r="E1185" s="186"/>
      <c r="F1185" s="186"/>
      <c r="G1185" s="185"/>
      <c r="H1185" s="190"/>
      <c r="I1185" s="190"/>
      <c r="J1185" s="190"/>
    </row>
    <row r="1186" spans="1:10" s="20" customFormat="1" x14ac:dyDescent="0.25">
      <c r="A1186" s="29"/>
      <c r="B1186" s="86"/>
      <c r="C1186" s="29"/>
      <c r="D1186" s="186"/>
      <c r="E1186" s="186"/>
      <c r="F1186" s="186"/>
      <c r="G1186" s="185"/>
      <c r="H1186" s="190"/>
      <c r="I1186" s="190"/>
      <c r="J1186" s="190"/>
    </row>
    <row r="1187" spans="1:10" s="20" customFormat="1" x14ac:dyDescent="0.25">
      <c r="A1187" s="29"/>
      <c r="B1187" s="86"/>
      <c r="C1187" s="29"/>
      <c r="D1187" s="186"/>
      <c r="E1187" s="186"/>
      <c r="F1187" s="186"/>
      <c r="G1187" s="185"/>
      <c r="H1187" s="190"/>
      <c r="I1187" s="190"/>
      <c r="J1187" s="190"/>
    </row>
    <row r="1188" spans="1:10" s="20" customFormat="1" x14ac:dyDescent="0.25">
      <c r="A1188" s="29"/>
      <c r="B1188" s="86"/>
      <c r="C1188" s="29"/>
      <c r="D1188" s="186"/>
      <c r="E1188" s="186"/>
      <c r="F1188" s="186"/>
      <c r="G1188" s="185"/>
      <c r="H1188" s="190"/>
      <c r="I1188" s="190"/>
      <c r="J1188" s="190"/>
    </row>
    <row r="1189" spans="1:10" s="20" customFormat="1" x14ac:dyDescent="0.25">
      <c r="A1189" s="29"/>
      <c r="B1189" s="86"/>
      <c r="C1189" s="29"/>
      <c r="D1189" s="186"/>
      <c r="E1189" s="186"/>
      <c r="F1189" s="186"/>
      <c r="G1189" s="185"/>
      <c r="H1189" s="190"/>
      <c r="I1189" s="190"/>
      <c r="J1189" s="190"/>
    </row>
    <row r="1190" spans="1:10" s="20" customFormat="1" x14ac:dyDescent="0.25">
      <c r="A1190" s="29"/>
      <c r="B1190" s="86"/>
      <c r="C1190" s="29"/>
      <c r="D1190" s="186"/>
      <c r="E1190" s="186"/>
      <c r="F1190" s="186"/>
      <c r="G1190" s="185"/>
      <c r="H1190" s="190"/>
      <c r="I1190" s="190"/>
      <c r="J1190" s="190"/>
    </row>
    <row r="1191" spans="1:10" s="20" customFormat="1" x14ac:dyDescent="0.25">
      <c r="A1191" s="29"/>
      <c r="B1191" s="86"/>
      <c r="C1191" s="29"/>
      <c r="D1191" s="186"/>
      <c r="E1191" s="186"/>
      <c r="F1191" s="186"/>
      <c r="G1191" s="185"/>
      <c r="H1191" s="190"/>
      <c r="I1191" s="190"/>
      <c r="J1191" s="190"/>
    </row>
    <row r="1192" spans="1:10" s="20" customFormat="1" x14ac:dyDescent="0.25">
      <c r="A1192" s="29"/>
      <c r="B1192" s="86"/>
      <c r="C1192" s="29"/>
      <c r="D1192" s="186"/>
      <c r="E1192" s="186"/>
      <c r="F1192" s="186"/>
      <c r="G1192" s="185"/>
      <c r="H1192" s="190"/>
      <c r="I1192" s="190"/>
      <c r="J1192" s="190"/>
    </row>
    <row r="1193" spans="1:10" s="20" customFormat="1" x14ac:dyDescent="0.25">
      <c r="A1193" s="29"/>
      <c r="B1193" s="86"/>
      <c r="C1193" s="29"/>
      <c r="D1193" s="186"/>
      <c r="E1193" s="186"/>
      <c r="F1193" s="186"/>
      <c r="G1193" s="185"/>
      <c r="H1193" s="190"/>
      <c r="I1193" s="190"/>
      <c r="J1193" s="190"/>
    </row>
    <row r="1194" spans="1:10" s="20" customFormat="1" x14ac:dyDescent="0.25">
      <c r="A1194" s="29"/>
      <c r="B1194" s="86"/>
      <c r="C1194" s="29"/>
      <c r="D1194" s="186"/>
      <c r="E1194" s="186"/>
      <c r="F1194" s="186"/>
      <c r="G1194" s="185"/>
      <c r="H1194" s="190"/>
      <c r="I1194" s="190"/>
      <c r="J1194" s="190"/>
    </row>
    <row r="1195" spans="1:10" s="20" customFormat="1" x14ac:dyDescent="0.25">
      <c r="A1195" s="29"/>
      <c r="B1195" s="86"/>
      <c r="C1195" s="29"/>
      <c r="D1195" s="186"/>
      <c r="E1195" s="186"/>
      <c r="F1195" s="186"/>
      <c r="G1195" s="185"/>
      <c r="H1195" s="190"/>
      <c r="I1195" s="190"/>
      <c r="J1195" s="190"/>
    </row>
    <row r="1196" spans="1:10" s="20" customFormat="1" x14ac:dyDescent="0.25">
      <c r="A1196" s="29"/>
      <c r="B1196" s="86"/>
      <c r="C1196" s="29"/>
      <c r="D1196" s="186"/>
      <c r="E1196" s="186"/>
      <c r="F1196" s="186"/>
      <c r="G1196" s="185"/>
      <c r="H1196" s="190"/>
      <c r="I1196" s="190"/>
      <c r="J1196" s="190"/>
    </row>
    <row r="1197" spans="1:10" s="20" customFormat="1" x14ac:dyDescent="0.25">
      <c r="A1197" s="29"/>
      <c r="B1197" s="86"/>
      <c r="C1197" s="29"/>
      <c r="D1197" s="186"/>
      <c r="E1197" s="186"/>
      <c r="F1197" s="186"/>
      <c r="G1197" s="185"/>
      <c r="H1197" s="190"/>
      <c r="I1197" s="190"/>
      <c r="J1197" s="190"/>
    </row>
    <row r="1198" spans="1:10" s="20" customFormat="1" x14ac:dyDescent="0.25">
      <c r="A1198" s="29"/>
      <c r="B1198" s="86"/>
      <c r="C1198" s="29"/>
      <c r="D1198" s="186"/>
      <c r="E1198" s="186"/>
      <c r="F1198" s="186"/>
      <c r="G1198" s="185"/>
      <c r="H1198" s="190"/>
      <c r="I1198" s="190"/>
      <c r="J1198" s="190"/>
    </row>
    <row r="1199" spans="1:10" s="20" customFormat="1" x14ac:dyDescent="0.25">
      <c r="A1199" s="29"/>
      <c r="B1199" s="86"/>
      <c r="C1199" s="29"/>
      <c r="D1199" s="186"/>
      <c r="E1199" s="186"/>
      <c r="F1199" s="186"/>
      <c r="G1199" s="185"/>
      <c r="H1199" s="190"/>
      <c r="I1199" s="190"/>
      <c r="J1199" s="190"/>
    </row>
    <row r="1200" spans="1:10" s="20" customFormat="1" x14ac:dyDescent="0.25">
      <c r="A1200" s="29"/>
      <c r="B1200" s="86"/>
      <c r="C1200" s="29"/>
      <c r="D1200" s="186"/>
      <c r="E1200" s="186"/>
      <c r="F1200" s="186"/>
      <c r="G1200" s="185"/>
      <c r="H1200" s="190"/>
      <c r="I1200" s="190"/>
      <c r="J1200" s="190"/>
    </row>
    <row r="1201" spans="1:10" s="20" customFormat="1" x14ac:dyDescent="0.25">
      <c r="A1201" s="29"/>
      <c r="B1201" s="86"/>
      <c r="C1201" s="29"/>
      <c r="D1201" s="186"/>
      <c r="E1201" s="186"/>
      <c r="F1201" s="186"/>
      <c r="G1201" s="185"/>
      <c r="H1201" s="190"/>
      <c r="I1201" s="190"/>
      <c r="J1201" s="190"/>
    </row>
    <row r="1202" spans="1:10" s="20" customFormat="1" x14ac:dyDescent="0.25">
      <c r="A1202" s="29"/>
      <c r="B1202" s="86"/>
      <c r="C1202" s="29"/>
      <c r="D1202" s="186"/>
      <c r="E1202" s="186"/>
      <c r="F1202" s="186"/>
      <c r="G1202" s="185"/>
      <c r="H1202" s="190"/>
      <c r="I1202" s="190"/>
      <c r="J1202" s="190"/>
    </row>
    <row r="1203" spans="1:10" s="20" customFormat="1" x14ac:dyDescent="0.25">
      <c r="A1203" s="29"/>
      <c r="B1203" s="86"/>
      <c r="C1203" s="29"/>
      <c r="D1203" s="186"/>
      <c r="E1203" s="186"/>
      <c r="F1203" s="186"/>
      <c r="G1203" s="185"/>
      <c r="H1203" s="190"/>
      <c r="I1203" s="190"/>
      <c r="J1203" s="190"/>
    </row>
    <row r="1204" spans="1:10" s="20" customFormat="1" x14ac:dyDescent="0.25">
      <c r="A1204" s="29"/>
      <c r="B1204" s="86"/>
      <c r="C1204" s="29"/>
      <c r="D1204" s="186"/>
      <c r="E1204" s="186"/>
      <c r="F1204" s="186"/>
      <c r="G1204" s="185"/>
      <c r="H1204" s="190"/>
      <c r="I1204" s="190"/>
      <c r="J1204" s="190"/>
    </row>
    <row r="1205" spans="1:10" s="20" customFormat="1" x14ac:dyDescent="0.25">
      <c r="A1205" s="29"/>
      <c r="B1205" s="86"/>
      <c r="C1205" s="29"/>
      <c r="D1205" s="186"/>
      <c r="E1205" s="186"/>
      <c r="F1205" s="186"/>
      <c r="G1205" s="185"/>
      <c r="H1205" s="190"/>
      <c r="I1205" s="190"/>
      <c r="J1205" s="190"/>
    </row>
    <row r="1206" spans="1:10" s="20" customFormat="1" x14ac:dyDescent="0.25">
      <c r="A1206" s="29"/>
      <c r="B1206" s="86"/>
      <c r="C1206" s="29"/>
      <c r="D1206" s="186"/>
      <c r="E1206" s="186"/>
      <c r="F1206" s="186"/>
      <c r="G1206" s="185"/>
      <c r="H1206" s="190"/>
      <c r="I1206" s="190"/>
      <c r="J1206" s="190"/>
    </row>
    <row r="1207" spans="1:10" s="20" customFormat="1" x14ac:dyDescent="0.25">
      <c r="A1207" s="29"/>
      <c r="B1207" s="86"/>
      <c r="C1207" s="29"/>
      <c r="D1207" s="186"/>
      <c r="E1207" s="186"/>
      <c r="F1207" s="186"/>
      <c r="G1207" s="185"/>
      <c r="H1207" s="190"/>
      <c r="I1207" s="190"/>
      <c r="J1207" s="190"/>
    </row>
    <row r="1208" spans="1:10" s="20" customFormat="1" x14ac:dyDescent="0.25">
      <c r="A1208" s="29"/>
      <c r="B1208" s="86"/>
      <c r="C1208" s="29"/>
      <c r="D1208" s="186"/>
      <c r="E1208" s="186"/>
      <c r="F1208" s="186"/>
      <c r="G1208" s="185"/>
      <c r="H1208" s="190"/>
      <c r="I1208" s="190"/>
      <c r="J1208" s="190"/>
    </row>
    <row r="1209" spans="1:10" s="20" customFormat="1" x14ac:dyDescent="0.25">
      <c r="A1209" s="29"/>
      <c r="B1209" s="86"/>
      <c r="C1209" s="29"/>
      <c r="D1209" s="186"/>
      <c r="E1209" s="186"/>
      <c r="F1209" s="186"/>
      <c r="G1209" s="185"/>
      <c r="H1209" s="190"/>
      <c r="I1209" s="190"/>
      <c r="J1209" s="190"/>
    </row>
    <row r="1210" spans="1:10" s="20" customFormat="1" x14ac:dyDescent="0.25">
      <c r="A1210" s="29"/>
      <c r="B1210" s="86"/>
      <c r="C1210" s="29"/>
      <c r="D1210" s="186"/>
      <c r="E1210" s="186"/>
      <c r="F1210" s="186"/>
      <c r="G1210" s="185"/>
      <c r="H1210" s="190"/>
      <c r="I1210" s="190"/>
      <c r="J1210" s="190"/>
    </row>
    <row r="1211" spans="1:10" s="20" customFormat="1" x14ac:dyDescent="0.25">
      <c r="A1211" s="29"/>
      <c r="B1211" s="86"/>
      <c r="C1211" s="29"/>
      <c r="D1211" s="186"/>
      <c r="E1211" s="186"/>
      <c r="F1211" s="186"/>
      <c r="G1211" s="185"/>
      <c r="H1211" s="190"/>
      <c r="I1211" s="190"/>
      <c r="J1211" s="190"/>
    </row>
    <row r="1212" spans="1:10" s="20" customFormat="1" x14ac:dyDescent="0.25">
      <c r="A1212" s="29"/>
      <c r="B1212" s="86"/>
      <c r="C1212" s="29"/>
      <c r="D1212" s="186"/>
      <c r="E1212" s="186"/>
      <c r="F1212" s="186"/>
      <c r="G1212" s="185"/>
      <c r="H1212" s="190"/>
      <c r="I1212" s="190"/>
      <c r="J1212" s="190"/>
    </row>
    <row r="1213" spans="1:10" s="20" customFormat="1" x14ac:dyDescent="0.25">
      <c r="A1213" s="29"/>
      <c r="B1213" s="86"/>
      <c r="C1213" s="29"/>
      <c r="D1213" s="186"/>
      <c r="E1213" s="186"/>
      <c r="F1213" s="186"/>
      <c r="G1213" s="185"/>
      <c r="H1213" s="190"/>
      <c r="I1213" s="190"/>
      <c r="J1213" s="190"/>
    </row>
    <row r="1214" spans="1:10" s="20" customFormat="1" x14ac:dyDescent="0.25">
      <c r="A1214" s="29"/>
      <c r="B1214" s="86"/>
      <c r="C1214" s="29"/>
      <c r="D1214" s="186"/>
      <c r="E1214" s="186"/>
      <c r="F1214" s="186"/>
      <c r="G1214" s="185"/>
      <c r="H1214" s="190"/>
      <c r="I1214" s="190"/>
      <c r="J1214" s="190"/>
    </row>
    <row r="1215" spans="1:10" s="20" customFormat="1" x14ac:dyDescent="0.25">
      <c r="A1215" s="29"/>
      <c r="B1215" s="86"/>
      <c r="C1215" s="29"/>
      <c r="D1215" s="186"/>
      <c r="E1215" s="186"/>
      <c r="F1215" s="186"/>
      <c r="G1215" s="185"/>
      <c r="H1215" s="190"/>
      <c r="I1215" s="190"/>
      <c r="J1215" s="190"/>
    </row>
    <row r="1216" spans="1:10" s="20" customFormat="1" x14ac:dyDescent="0.25">
      <c r="A1216" s="29"/>
      <c r="B1216" s="86"/>
      <c r="C1216" s="29"/>
      <c r="D1216" s="186"/>
      <c r="E1216" s="186"/>
      <c r="F1216" s="186"/>
      <c r="G1216" s="185"/>
      <c r="H1216" s="190"/>
      <c r="I1216" s="190"/>
      <c r="J1216" s="190"/>
    </row>
    <row r="1217" spans="1:10" s="20" customFormat="1" x14ac:dyDescent="0.25">
      <c r="A1217" s="29"/>
      <c r="B1217" s="86"/>
      <c r="C1217" s="29"/>
      <c r="D1217" s="186"/>
      <c r="E1217" s="186"/>
      <c r="F1217" s="186"/>
      <c r="G1217" s="185"/>
      <c r="H1217" s="190"/>
      <c r="I1217" s="190"/>
      <c r="J1217" s="190"/>
    </row>
    <row r="1218" spans="1:10" s="20" customFormat="1" x14ac:dyDescent="0.25">
      <c r="A1218" s="29"/>
      <c r="B1218" s="86"/>
      <c r="C1218" s="29"/>
      <c r="D1218" s="186"/>
      <c r="E1218" s="186"/>
      <c r="F1218" s="186"/>
      <c r="G1218" s="185"/>
      <c r="H1218" s="190"/>
      <c r="I1218" s="190"/>
      <c r="J1218" s="190"/>
    </row>
    <row r="1219" spans="1:10" s="20" customFormat="1" x14ac:dyDescent="0.25">
      <c r="A1219" s="29"/>
      <c r="B1219" s="86"/>
      <c r="C1219" s="29"/>
      <c r="D1219" s="186"/>
      <c r="E1219" s="186"/>
      <c r="F1219" s="186"/>
      <c r="G1219" s="185"/>
      <c r="H1219" s="190"/>
      <c r="I1219" s="190"/>
      <c r="J1219" s="190"/>
    </row>
    <row r="1220" spans="1:10" s="20" customFormat="1" x14ac:dyDescent="0.25">
      <c r="A1220" s="29"/>
      <c r="B1220" s="86"/>
      <c r="C1220" s="29"/>
      <c r="D1220" s="186"/>
      <c r="E1220" s="186"/>
      <c r="F1220" s="186"/>
      <c r="G1220" s="185"/>
      <c r="H1220" s="190"/>
      <c r="I1220" s="190"/>
      <c r="J1220" s="190"/>
    </row>
    <row r="1221" spans="1:10" s="20" customFormat="1" x14ac:dyDescent="0.25">
      <c r="A1221" s="29"/>
      <c r="B1221" s="86"/>
      <c r="C1221" s="29"/>
      <c r="D1221" s="186"/>
      <c r="E1221" s="186"/>
      <c r="F1221" s="186"/>
      <c r="G1221" s="185"/>
      <c r="H1221" s="190"/>
      <c r="I1221" s="190"/>
      <c r="J1221" s="190"/>
    </row>
    <row r="1222" spans="1:10" s="20" customFormat="1" x14ac:dyDescent="0.25">
      <c r="A1222" s="29"/>
      <c r="B1222" s="86"/>
      <c r="C1222" s="29"/>
      <c r="D1222" s="186"/>
      <c r="E1222" s="186"/>
      <c r="F1222" s="186"/>
      <c r="G1222" s="185"/>
      <c r="H1222" s="190"/>
      <c r="I1222" s="190"/>
      <c r="J1222" s="190"/>
    </row>
    <row r="1223" spans="1:10" s="20" customFormat="1" x14ac:dyDescent="0.25">
      <c r="A1223" s="29"/>
      <c r="B1223" s="86"/>
      <c r="C1223" s="29"/>
      <c r="D1223" s="186"/>
      <c r="E1223" s="186"/>
      <c r="F1223" s="186"/>
      <c r="G1223" s="185"/>
      <c r="H1223" s="190"/>
      <c r="I1223" s="190"/>
      <c r="J1223" s="190"/>
    </row>
    <row r="1224" spans="1:10" s="20" customFormat="1" x14ac:dyDescent="0.25">
      <c r="A1224" s="29"/>
      <c r="B1224" s="86"/>
      <c r="C1224" s="29"/>
      <c r="D1224" s="186"/>
      <c r="E1224" s="186"/>
      <c r="F1224" s="186"/>
      <c r="G1224" s="185"/>
      <c r="H1224" s="190"/>
      <c r="I1224" s="190"/>
      <c r="J1224" s="190"/>
    </row>
    <row r="1225" spans="1:10" s="20" customFormat="1" x14ac:dyDescent="0.25">
      <c r="A1225" s="29"/>
      <c r="B1225" s="86"/>
      <c r="C1225" s="29"/>
      <c r="D1225" s="186"/>
      <c r="E1225" s="186"/>
      <c r="F1225" s="186"/>
      <c r="G1225" s="185"/>
      <c r="H1225" s="190"/>
      <c r="I1225" s="190"/>
      <c r="J1225" s="190"/>
    </row>
    <row r="1226" spans="1:10" s="20" customFormat="1" x14ac:dyDescent="0.25">
      <c r="A1226" s="29"/>
      <c r="B1226" s="86"/>
      <c r="C1226" s="29"/>
      <c r="D1226" s="186"/>
      <c r="E1226" s="186"/>
      <c r="F1226" s="186"/>
      <c r="G1226" s="185"/>
      <c r="H1226" s="190"/>
      <c r="I1226" s="190"/>
      <c r="J1226" s="190"/>
    </row>
    <row r="1227" spans="1:10" s="20" customFormat="1" x14ac:dyDescent="0.25">
      <c r="A1227" s="29"/>
      <c r="B1227" s="86"/>
      <c r="C1227" s="29"/>
      <c r="D1227" s="186"/>
      <c r="E1227" s="186"/>
      <c r="F1227" s="186"/>
      <c r="G1227" s="185"/>
      <c r="H1227" s="190"/>
      <c r="I1227" s="190"/>
      <c r="J1227" s="190"/>
    </row>
    <row r="1228" spans="1:10" s="20" customFormat="1" x14ac:dyDescent="0.25">
      <c r="A1228" s="29"/>
      <c r="B1228" s="86"/>
      <c r="C1228" s="29"/>
      <c r="D1228" s="186"/>
      <c r="E1228" s="186"/>
      <c r="F1228" s="186"/>
      <c r="G1228" s="185"/>
      <c r="H1228" s="190"/>
      <c r="I1228" s="190"/>
      <c r="J1228" s="190"/>
    </row>
    <row r="1229" spans="1:10" s="20" customFormat="1" x14ac:dyDescent="0.25">
      <c r="A1229" s="29"/>
      <c r="B1229" s="86"/>
      <c r="C1229" s="29"/>
      <c r="D1229" s="186"/>
      <c r="E1229" s="186"/>
      <c r="F1229" s="186"/>
      <c r="G1229" s="185"/>
      <c r="H1229" s="190"/>
      <c r="I1229" s="190"/>
      <c r="J1229" s="190"/>
    </row>
    <row r="1230" spans="1:10" s="20" customFormat="1" x14ac:dyDescent="0.25">
      <c r="A1230" s="29"/>
      <c r="B1230" s="86"/>
      <c r="C1230" s="29"/>
      <c r="D1230" s="186"/>
      <c r="E1230" s="186"/>
      <c r="F1230" s="186"/>
      <c r="G1230" s="185"/>
      <c r="H1230" s="190"/>
      <c r="I1230" s="190"/>
      <c r="J1230" s="190"/>
    </row>
    <row r="1231" spans="1:10" s="20" customFormat="1" x14ac:dyDescent="0.25">
      <c r="A1231" s="29"/>
      <c r="B1231" s="86"/>
      <c r="C1231" s="29"/>
      <c r="D1231" s="186"/>
      <c r="E1231" s="186"/>
      <c r="F1231" s="186"/>
      <c r="G1231" s="185"/>
      <c r="H1231" s="190"/>
      <c r="I1231" s="190"/>
      <c r="J1231" s="190"/>
    </row>
    <row r="1232" spans="1:10" s="20" customFormat="1" x14ac:dyDescent="0.25">
      <c r="A1232" s="29"/>
      <c r="B1232" s="86"/>
      <c r="C1232" s="29"/>
      <c r="D1232" s="186"/>
      <c r="E1232" s="186"/>
      <c r="F1232" s="186"/>
      <c r="G1232" s="185"/>
      <c r="H1232" s="190"/>
      <c r="I1232" s="190"/>
      <c r="J1232" s="190"/>
    </row>
    <row r="1233" spans="1:10" s="20" customFormat="1" x14ac:dyDescent="0.25">
      <c r="A1233" s="29"/>
      <c r="B1233" s="86"/>
      <c r="C1233" s="29"/>
      <c r="D1233" s="186"/>
      <c r="E1233" s="186"/>
      <c r="F1233" s="186"/>
      <c r="G1233" s="185"/>
      <c r="H1233" s="190"/>
      <c r="I1233" s="190"/>
      <c r="J1233" s="190"/>
    </row>
    <row r="1234" spans="1:10" s="20" customFormat="1" x14ac:dyDescent="0.25">
      <c r="A1234" s="29"/>
      <c r="B1234" s="86"/>
      <c r="C1234" s="29"/>
      <c r="D1234" s="186"/>
      <c r="E1234" s="186"/>
      <c r="F1234" s="186"/>
      <c r="G1234" s="185"/>
      <c r="H1234" s="190"/>
      <c r="I1234" s="190"/>
      <c r="J1234" s="190"/>
    </row>
    <row r="1235" spans="1:10" s="20" customFormat="1" x14ac:dyDescent="0.25">
      <c r="A1235" s="29"/>
      <c r="B1235" s="86"/>
      <c r="C1235" s="29"/>
      <c r="D1235" s="186"/>
      <c r="E1235" s="186"/>
      <c r="F1235" s="186"/>
      <c r="G1235" s="185"/>
      <c r="H1235" s="190"/>
      <c r="I1235" s="190"/>
      <c r="J1235" s="190"/>
    </row>
    <row r="1236" spans="1:10" s="20" customFormat="1" x14ac:dyDescent="0.25">
      <c r="A1236" s="29"/>
      <c r="B1236" s="86"/>
      <c r="C1236" s="29"/>
      <c r="D1236" s="186"/>
      <c r="E1236" s="186"/>
      <c r="F1236" s="186"/>
      <c r="G1236" s="185"/>
      <c r="H1236" s="190"/>
      <c r="I1236" s="190"/>
      <c r="J1236" s="190"/>
    </row>
    <row r="1237" spans="1:10" s="20" customFormat="1" x14ac:dyDescent="0.25">
      <c r="A1237" s="29"/>
      <c r="B1237" s="86"/>
      <c r="C1237" s="29"/>
      <c r="D1237" s="186"/>
      <c r="E1237" s="186"/>
      <c r="F1237" s="186"/>
      <c r="G1237" s="185"/>
      <c r="H1237" s="190"/>
      <c r="I1237" s="190"/>
      <c r="J1237" s="190"/>
    </row>
    <row r="1238" spans="1:10" s="20" customFormat="1" x14ac:dyDescent="0.25">
      <c r="A1238" s="29"/>
      <c r="B1238" s="86"/>
      <c r="C1238" s="29"/>
      <c r="D1238" s="186"/>
      <c r="E1238" s="186"/>
      <c r="F1238" s="186"/>
      <c r="G1238" s="185"/>
      <c r="H1238" s="190"/>
      <c r="I1238" s="190"/>
      <c r="J1238" s="190"/>
    </row>
    <row r="1239" spans="1:10" s="20" customFormat="1" x14ac:dyDescent="0.25">
      <c r="A1239" s="29"/>
      <c r="B1239" s="86"/>
      <c r="C1239" s="29"/>
      <c r="D1239" s="186"/>
      <c r="E1239" s="186"/>
      <c r="F1239" s="186"/>
      <c r="G1239" s="185"/>
      <c r="H1239" s="190"/>
      <c r="I1239" s="190"/>
      <c r="J1239" s="190"/>
    </row>
    <row r="1240" spans="1:10" s="20" customFormat="1" x14ac:dyDescent="0.25">
      <c r="A1240" s="29"/>
      <c r="B1240" s="86"/>
      <c r="C1240" s="29"/>
      <c r="D1240" s="186"/>
      <c r="E1240" s="186"/>
      <c r="F1240" s="186"/>
      <c r="G1240" s="185"/>
      <c r="H1240" s="190"/>
      <c r="I1240" s="190"/>
      <c r="J1240" s="190"/>
    </row>
    <row r="1241" spans="1:10" s="20" customFormat="1" x14ac:dyDescent="0.25">
      <c r="A1241" s="29"/>
      <c r="B1241" s="86"/>
      <c r="C1241" s="29"/>
      <c r="D1241" s="186"/>
      <c r="E1241" s="186"/>
      <c r="F1241" s="186"/>
      <c r="G1241" s="185"/>
      <c r="H1241" s="190"/>
      <c r="I1241" s="190"/>
      <c r="J1241" s="190"/>
    </row>
    <row r="1242" spans="1:10" s="20" customFormat="1" x14ac:dyDescent="0.25">
      <c r="A1242" s="29"/>
      <c r="B1242" s="86"/>
      <c r="C1242" s="29"/>
      <c r="D1242" s="186"/>
      <c r="E1242" s="186"/>
      <c r="F1242" s="186"/>
      <c r="G1242" s="185"/>
      <c r="H1242" s="190"/>
      <c r="I1242" s="190"/>
      <c r="J1242" s="190"/>
    </row>
    <row r="1243" spans="1:10" s="20" customFormat="1" x14ac:dyDescent="0.25">
      <c r="A1243" s="29"/>
      <c r="B1243" s="86"/>
      <c r="C1243" s="29"/>
      <c r="D1243" s="186"/>
      <c r="E1243" s="186"/>
      <c r="F1243" s="186"/>
      <c r="G1243" s="185"/>
      <c r="H1243" s="190"/>
      <c r="I1243" s="190"/>
      <c r="J1243" s="190"/>
    </row>
    <row r="1244" spans="1:10" s="20" customFormat="1" x14ac:dyDescent="0.25">
      <c r="A1244" s="29"/>
      <c r="B1244" s="86"/>
      <c r="C1244" s="29"/>
      <c r="D1244" s="186"/>
      <c r="E1244" s="186"/>
      <c r="F1244" s="186"/>
      <c r="G1244" s="185"/>
      <c r="H1244" s="190"/>
      <c r="I1244" s="190"/>
      <c r="J1244" s="190"/>
    </row>
    <row r="1245" spans="1:10" s="20" customFormat="1" x14ac:dyDescent="0.25">
      <c r="A1245" s="29"/>
      <c r="B1245" s="86"/>
      <c r="C1245" s="29"/>
      <c r="D1245" s="186"/>
      <c r="E1245" s="186"/>
      <c r="F1245" s="186"/>
      <c r="G1245" s="185"/>
      <c r="H1245" s="190"/>
      <c r="I1245" s="190"/>
      <c r="J1245" s="190"/>
    </row>
    <row r="1246" spans="1:10" s="20" customFormat="1" x14ac:dyDescent="0.25">
      <c r="A1246" s="29"/>
      <c r="B1246" s="86"/>
      <c r="C1246" s="29"/>
      <c r="D1246" s="186"/>
      <c r="E1246" s="186"/>
      <c r="F1246" s="186"/>
      <c r="G1246" s="185"/>
      <c r="H1246" s="190"/>
      <c r="I1246" s="190"/>
      <c r="J1246" s="190"/>
    </row>
    <row r="1247" spans="1:10" s="20" customFormat="1" x14ac:dyDescent="0.25">
      <c r="A1247" s="29"/>
      <c r="B1247" s="86"/>
      <c r="C1247" s="29"/>
      <c r="D1247" s="186"/>
      <c r="E1247" s="186"/>
      <c r="F1247" s="186"/>
      <c r="G1247" s="185"/>
      <c r="H1247" s="190"/>
      <c r="I1247" s="190"/>
      <c r="J1247" s="190"/>
    </row>
    <row r="1248" spans="1:10" s="20" customFormat="1" x14ac:dyDescent="0.25">
      <c r="A1248" s="29"/>
      <c r="B1248" s="86"/>
      <c r="C1248" s="29"/>
      <c r="D1248" s="186"/>
      <c r="E1248" s="186"/>
      <c r="F1248" s="186"/>
      <c r="G1248" s="185"/>
      <c r="H1248" s="190"/>
      <c r="I1248" s="190"/>
      <c r="J1248" s="190"/>
    </row>
    <row r="1249" spans="1:10" s="20" customFormat="1" x14ac:dyDescent="0.25">
      <c r="A1249" s="29"/>
      <c r="B1249" s="86"/>
      <c r="C1249" s="29"/>
      <c r="D1249" s="186"/>
      <c r="E1249" s="186"/>
      <c r="F1249" s="186"/>
      <c r="G1249" s="185"/>
      <c r="H1249" s="190"/>
      <c r="I1249" s="190"/>
      <c r="J1249" s="190"/>
    </row>
    <row r="1250" spans="1:10" s="20" customFormat="1" x14ac:dyDescent="0.25">
      <c r="A1250" s="29"/>
      <c r="B1250" s="86"/>
      <c r="C1250" s="29"/>
      <c r="D1250" s="186"/>
      <c r="E1250" s="186"/>
      <c r="F1250" s="186"/>
      <c r="G1250" s="185"/>
      <c r="H1250" s="190"/>
      <c r="I1250" s="190"/>
      <c r="J1250" s="190"/>
    </row>
    <row r="1251" spans="1:10" s="20" customFormat="1" x14ac:dyDescent="0.25">
      <c r="A1251" s="29"/>
      <c r="B1251" s="86"/>
      <c r="C1251" s="29"/>
      <c r="D1251" s="186"/>
      <c r="E1251" s="186"/>
      <c r="F1251" s="186"/>
      <c r="G1251" s="185"/>
      <c r="H1251" s="190"/>
      <c r="I1251" s="190"/>
      <c r="J1251" s="190"/>
    </row>
    <row r="1252" spans="1:10" s="20" customFormat="1" x14ac:dyDescent="0.25">
      <c r="A1252" s="29"/>
      <c r="B1252" s="86"/>
      <c r="C1252" s="29"/>
      <c r="D1252" s="186"/>
      <c r="E1252" s="186"/>
      <c r="F1252" s="186"/>
      <c r="G1252" s="185"/>
      <c r="H1252" s="190"/>
      <c r="I1252" s="190"/>
      <c r="J1252" s="190"/>
    </row>
    <row r="1253" spans="1:10" s="20" customFormat="1" x14ac:dyDescent="0.25">
      <c r="A1253" s="29"/>
      <c r="B1253" s="86"/>
      <c r="C1253" s="29"/>
      <c r="D1253" s="186"/>
      <c r="E1253" s="186"/>
      <c r="F1253" s="186"/>
      <c r="G1253" s="185"/>
      <c r="H1253" s="190"/>
      <c r="I1253" s="190"/>
      <c r="J1253" s="190"/>
    </row>
    <row r="1254" spans="1:10" s="20" customFormat="1" x14ac:dyDescent="0.25">
      <c r="A1254" s="29"/>
      <c r="B1254" s="86"/>
      <c r="C1254" s="29"/>
      <c r="D1254" s="186"/>
      <c r="E1254" s="186"/>
      <c r="F1254" s="186"/>
      <c r="G1254" s="185"/>
      <c r="H1254" s="190"/>
      <c r="I1254" s="190"/>
      <c r="J1254" s="190"/>
    </row>
    <row r="1255" spans="1:10" s="20" customFormat="1" x14ac:dyDescent="0.25">
      <c r="A1255" s="29"/>
      <c r="B1255" s="86"/>
      <c r="C1255" s="29"/>
      <c r="D1255" s="186"/>
      <c r="E1255" s="186"/>
      <c r="F1255" s="186"/>
      <c r="G1255" s="185"/>
      <c r="H1255" s="190"/>
      <c r="I1255" s="190"/>
      <c r="J1255" s="190"/>
    </row>
    <row r="1256" spans="1:10" s="20" customFormat="1" x14ac:dyDescent="0.25">
      <c r="A1256" s="29"/>
      <c r="B1256" s="86"/>
      <c r="C1256" s="29"/>
      <c r="D1256" s="186"/>
      <c r="E1256" s="186"/>
      <c r="F1256" s="186"/>
      <c r="G1256" s="185"/>
      <c r="H1256" s="190"/>
      <c r="I1256" s="190"/>
      <c r="J1256" s="190"/>
    </row>
    <row r="1257" spans="1:10" s="20" customFormat="1" x14ac:dyDescent="0.25">
      <c r="A1257" s="29"/>
      <c r="B1257" s="86"/>
      <c r="C1257" s="29"/>
      <c r="D1257" s="186"/>
      <c r="E1257" s="186"/>
      <c r="F1257" s="186"/>
      <c r="G1257" s="185"/>
      <c r="H1257" s="190"/>
      <c r="I1257" s="190"/>
      <c r="J1257" s="190"/>
    </row>
    <row r="1258" spans="1:10" s="20" customFormat="1" x14ac:dyDescent="0.25">
      <c r="A1258" s="29"/>
      <c r="B1258" s="86"/>
      <c r="C1258" s="29"/>
      <c r="D1258" s="186"/>
      <c r="E1258" s="186"/>
      <c r="F1258" s="186"/>
      <c r="G1258" s="185"/>
      <c r="H1258" s="190"/>
      <c r="I1258" s="190"/>
      <c r="J1258" s="190"/>
    </row>
    <row r="1259" spans="1:10" s="20" customFormat="1" x14ac:dyDescent="0.25">
      <c r="A1259" s="29"/>
      <c r="B1259" s="86"/>
      <c r="C1259" s="29"/>
      <c r="D1259" s="186"/>
      <c r="E1259" s="186"/>
      <c r="F1259" s="186"/>
      <c r="G1259" s="185"/>
      <c r="H1259" s="190"/>
      <c r="I1259" s="190"/>
      <c r="J1259" s="190"/>
    </row>
    <row r="1260" spans="1:10" s="20" customFormat="1" x14ac:dyDescent="0.25">
      <c r="A1260" s="29"/>
      <c r="B1260" s="86"/>
      <c r="C1260" s="29"/>
      <c r="D1260" s="186"/>
      <c r="E1260" s="186"/>
      <c r="F1260" s="186"/>
      <c r="G1260" s="185"/>
      <c r="H1260" s="190"/>
      <c r="I1260" s="190"/>
      <c r="J1260" s="190"/>
    </row>
    <row r="1261" spans="1:10" s="20" customFormat="1" x14ac:dyDescent="0.25">
      <c r="A1261" s="29"/>
      <c r="B1261" s="86"/>
      <c r="C1261" s="29"/>
      <c r="D1261" s="186"/>
      <c r="E1261" s="186"/>
      <c r="F1261" s="186"/>
      <c r="G1261" s="185"/>
      <c r="H1261" s="190"/>
      <c r="I1261" s="190"/>
      <c r="J1261" s="190"/>
    </row>
    <row r="1262" spans="1:10" s="20" customFormat="1" x14ac:dyDescent="0.25">
      <c r="A1262" s="29"/>
      <c r="B1262" s="86"/>
      <c r="C1262" s="29"/>
      <c r="D1262" s="186"/>
      <c r="E1262" s="186"/>
      <c r="F1262" s="186"/>
      <c r="G1262" s="185"/>
      <c r="H1262" s="190"/>
      <c r="I1262" s="190"/>
      <c r="J1262" s="190"/>
    </row>
    <row r="1263" spans="1:10" s="20" customFormat="1" x14ac:dyDescent="0.25">
      <c r="A1263" s="29"/>
      <c r="B1263" s="86"/>
      <c r="C1263" s="29"/>
      <c r="D1263" s="186"/>
      <c r="E1263" s="186"/>
      <c r="F1263" s="186"/>
      <c r="G1263" s="185"/>
      <c r="H1263" s="190"/>
      <c r="I1263" s="190"/>
      <c r="J1263" s="190"/>
    </row>
    <row r="1264" spans="1:10" s="20" customFormat="1" x14ac:dyDescent="0.25">
      <c r="A1264" s="29"/>
      <c r="B1264" s="86"/>
      <c r="C1264" s="29"/>
      <c r="D1264" s="186"/>
      <c r="E1264" s="186"/>
      <c r="F1264" s="186"/>
      <c r="G1264" s="185"/>
      <c r="H1264" s="190"/>
      <c r="I1264" s="190"/>
      <c r="J1264" s="190"/>
    </row>
    <row r="1265" spans="1:10" s="20" customFormat="1" x14ac:dyDescent="0.25">
      <c r="A1265" s="29"/>
      <c r="B1265" s="86"/>
      <c r="C1265" s="29"/>
      <c r="D1265" s="186"/>
      <c r="E1265" s="186"/>
      <c r="F1265" s="186"/>
      <c r="G1265" s="185"/>
      <c r="H1265" s="190"/>
      <c r="I1265" s="190"/>
      <c r="J1265" s="190"/>
    </row>
    <row r="1266" spans="1:10" s="20" customFormat="1" x14ac:dyDescent="0.25">
      <c r="A1266" s="29"/>
      <c r="B1266" s="86"/>
      <c r="C1266" s="29"/>
      <c r="D1266" s="186"/>
      <c r="E1266" s="186"/>
      <c r="F1266" s="186"/>
      <c r="G1266" s="185"/>
      <c r="H1266" s="190"/>
      <c r="I1266" s="190"/>
      <c r="J1266" s="190"/>
    </row>
    <row r="1267" spans="1:10" s="20" customFormat="1" x14ac:dyDescent="0.25">
      <c r="A1267" s="29"/>
      <c r="B1267" s="86"/>
      <c r="C1267" s="29"/>
      <c r="D1267" s="186"/>
      <c r="E1267" s="186"/>
      <c r="F1267" s="186"/>
      <c r="G1267" s="185"/>
      <c r="H1267" s="190"/>
      <c r="I1267" s="190"/>
      <c r="J1267" s="190"/>
    </row>
    <row r="1268" spans="1:10" s="20" customFormat="1" x14ac:dyDescent="0.25">
      <c r="A1268" s="29"/>
      <c r="B1268" s="86"/>
      <c r="C1268" s="29"/>
      <c r="D1268" s="186"/>
      <c r="E1268" s="186"/>
      <c r="F1268" s="186"/>
      <c r="G1268" s="185"/>
      <c r="H1268" s="190"/>
      <c r="I1268" s="190"/>
      <c r="J1268" s="190"/>
    </row>
    <row r="1269" spans="1:10" s="20" customFormat="1" x14ac:dyDescent="0.25">
      <c r="A1269" s="29"/>
      <c r="B1269" s="86"/>
      <c r="C1269" s="29"/>
      <c r="D1269" s="186"/>
      <c r="E1269" s="186"/>
      <c r="F1269" s="186"/>
      <c r="G1269" s="185"/>
      <c r="H1269" s="190"/>
      <c r="I1269" s="190"/>
      <c r="J1269" s="190"/>
    </row>
    <row r="1270" spans="1:10" s="20" customFormat="1" x14ac:dyDescent="0.25">
      <c r="A1270" s="29"/>
      <c r="B1270" s="86"/>
      <c r="C1270" s="29"/>
      <c r="D1270" s="186"/>
      <c r="E1270" s="186"/>
      <c r="F1270" s="186"/>
      <c r="G1270" s="185"/>
      <c r="H1270" s="190"/>
      <c r="I1270" s="190"/>
      <c r="J1270" s="190"/>
    </row>
    <row r="1271" spans="1:10" s="20" customFormat="1" x14ac:dyDescent="0.25">
      <c r="A1271" s="29"/>
      <c r="B1271" s="86"/>
      <c r="C1271" s="29"/>
      <c r="D1271" s="186"/>
      <c r="E1271" s="186"/>
      <c r="F1271" s="186"/>
      <c r="G1271" s="185"/>
      <c r="H1271" s="190"/>
      <c r="I1271" s="190"/>
      <c r="J1271" s="190"/>
    </row>
    <row r="1272" spans="1:10" s="20" customFormat="1" x14ac:dyDescent="0.25">
      <c r="A1272" s="29"/>
      <c r="B1272" s="86"/>
      <c r="C1272" s="29"/>
      <c r="D1272" s="186"/>
      <c r="E1272" s="186"/>
      <c r="F1272" s="186"/>
      <c r="G1272" s="185"/>
      <c r="H1272" s="190"/>
      <c r="I1272" s="190"/>
      <c r="J1272" s="190"/>
    </row>
    <row r="1273" spans="1:10" s="20" customFormat="1" x14ac:dyDescent="0.25">
      <c r="A1273" s="29"/>
      <c r="B1273" s="86"/>
      <c r="C1273" s="29"/>
      <c r="D1273" s="186"/>
      <c r="E1273" s="186"/>
      <c r="F1273" s="186"/>
      <c r="G1273" s="185"/>
      <c r="H1273" s="190"/>
      <c r="I1273" s="190"/>
      <c r="J1273" s="190"/>
    </row>
    <row r="1274" spans="1:10" s="20" customFormat="1" x14ac:dyDescent="0.25">
      <c r="A1274" s="29"/>
      <c r="B1274" s="86"/>
      <c r="C1274" s="29"/>
      <c r="D1274" s="186"/>
      <c r="E1274" s="186"/>
      <c r="F1274" s="186"/>
      <c r="G1274" s="185"/>
      <c r="H1274" s="190"/>
      <c r="I1274" s="190"/>
      <c r="J1274" s="190"/>
    </row>
    <row r="1275" spans="1:10" s="20" customFormat="1" x14ac:dyDescent="0.25">
      <c r="A1275" s="29"/>
      <c r="B1275" s="86"/>
      <c r="C1275" s="29"/>
      <c r="D1275" s="186"/>
      <c r="E1275" s="186"/>
      <c r="F1275" s="186"/>
      <c r="G1275" s="185"/>
      <c r="H1275" s="190"/>
      <c r="I1275" s="190"/>
      <c r="J1275" s="190"/>
    </row>
    <row r="1276" spans="1:10" s="20" customFormat="1" x14ac:dyDescent="0.25">
      <c r="A1276" s="29"/>
      <c r="B1276" s="86"/>
      <c r="C1276" s="29"/>
      <c r="D1276" s="186"/>
      <c r="E1276" s="186"/>
      <c r="F1276" s="186"/>
      <c r="G1276" s="185"/>
      <c r="H1276" s="190"/>
      <c r="I1276" s="190"/>
      <c r="J1276" s="190"/>
    </row>
    <row r="1277" spans="1:10" s="20" customFormat="1" x14ac:dyDescent="0.25">
      <c r="A1277" s="29"/>
      <c r="B1277" s="86"/>
      <c r="C1277" s="29"/>
      <c r="D1277" s="186"/>
      <c r="E1277" s="186"/>
      <c r="F1277" s="186"/>
      <c r="G1277" s="185"/>
      <c r="H1277" s="190"/>
      <c r="I1277" s="190"/>
      <c r="J1277" s="190"/>
    </row>
    <row r="1278" spans="1:10" s="20" customFormat="1" x14ac:dyDescent="0.25">
      <c r="A1278" s="29"/>
      <c r="B1278" s="86"/>
      <c r="C1278" s="29"/>
      <c r="D1278" s="186"/>
      <c r="E1278" s="186"/>
      <c r="F1278" s="186"/>
      <c r="G1278" s="185"/>
      <c r="H1278" s="190"/>
      <c r="I1278" s="190"/>
      <c r="J1278" s="190"/>
    </row>
    <row r="1279" spans="1:10" s="20" customFormat="1" x14ac:dyDescent="0.25">
      <c r="A1279" s="29"/>
      <c r="B1279" s="86"/>
      <c r="C1279" s="29"/>
      <c r="D1279" s="186"/>
      <c r="E1279" s="186"/>
      <c r="F1279" s="186"/>
      <c r="G1279" s="185"/>
      <c r="H1279" s="190"/>
      <c r="I1279" s="190"/>
      <c r="J1279" s="190"/>
    </row>
    <row r="1280" spans="1:10" s="20" customFormat="1" x14ac:dyDescent="0.25">
      <c r="A1280" s="29"/>
      <c r="B1280" s="86"/>
      <c r="C1280" s="29"/>
      <c r="D1280" s="186"/>
      <c r="E1280" s="186"/>
      <c r="F1280" s="186"/>
      <c r="G1280" s="185"/>
      <c r="H1280" s="190"/>
      <c r="I1280" s="190"/>
      <c r="J1280" s="190"/>
    </row>
    <row r="1281" spans="1:10" s="20" customFormat="1" x14ac:dyDescent="0.25">
      <c r="A1281" s="29"/>
      <c r="B1281" s="86"/>
      <c r="C1281" s="29"/>
      <c r="D1281" s="186"/>
      <c r="E1281" s="186"/>
      <c r="F1281" s="186"/>
      <c r="G1281" s="185"/>
      <c r="H1281" s="190"/>
      <c r="I1281" s="190"/>
      <c r="J1281" s="190"/>
    </row>
    <row r="1282" spans="1:10" s="20" customFormat="1" x14ac:dyDescent="0.25">
      <c r="A1282" s="29"/>
      <c r="B1282" s="86"/>
      <c r="C1282" s="29"/>
      <c r="D1282" s="186"/>
      <c r="E1282" s="186"/>
      <c r="F1282" s="186"/>
      <c r="G1282" s="185"/>
      <c r="H1282" s="190"/>
      <c r="I1282" s="190"/>
      <c r="J1282" s="190"/>
    </row>
    <row r="1283" spans="1:10" s="20" customFormat="1" x14ac:dyDescent="0.25">
      <c r="A1283" s="29"/>
      <c r="B1283" s="86"/>
      <c r="C1283" s="29"/>
      <c r="D1283" s="186"/>
      <c r="E1283" s="186"/>
      <c r="F1283" s="186"/>
      <c r="G1283" s="185"/>
      <c r="H1283" s="190"/>
      <c r="I1283" s="190"/>
      <c r="J1283" s="190"/>
    </row>
    <row r="1284" spans="1:10" s="20" customFormat="1" x14ac:dyDescent="0.25">
      <c r="A1284" s="29"/>
      <c r="B1284" s="86"/>
      <c r="C1284" s="29"/>
      <c r="D1284" s="186"/>
      <c r="E1284" s="186"/>
      <c r="F1284" s="186"/>
      <c r="G1284" s="185"/>
      <c r="H1284" s="190"/>
      <c r="I1284" s="190"/>
      <c r="J1284" s="190"/>
    </row>
    <row r="1285" spans="1:10" s="20" customFormat="1" x14ac:dyDescent="0.25">
      <c r="A1285" s="29"/>
      <c r="B1285" s="86"/>
      <c r="C1285" s="29"/>
      <c r="D1285" s="186"/>
      <c r="E1285" s="186"/>
      <c r="F1285" s="186"/>
      <c r="G1285" s="185"/>
      <c r="H1285" s="190"/>
      <c r="I1285" s="190"/>
      <c r="J1285" s="190"/>
    </row>
    <row r="1286" spans="1:10" s="20" customFormat="1" x14ac:dyDescent="0.25">
      <c r="A1286" s="29"/>
      <c r="B1286" s="86"/>
      <c r="C1286" s="29"/>
      <c r="D1286" s="186"/>
      <c r="E1286" s="186"/>
      <c r="F1286" s="186"/>
      <c r="G1286" s="185"/>
      <c r="H1286" s="190"/>
      <c r="I1286" s="190"/>
      <c r="J1286" s="190"/>
    </row>
    <row r="1287" spans="1:10" s="20" customFormat="1" x14ac:dyDescent="0.25">
      <c r="A1287" s="29"/>
      <c r="B1287" s="86"/>
      <c r="C1287" s="29"/>
      <c r="D1287" s="186"/>
      <c r="E1287" s="186"/>
      <c r="F1287" s="186"/>
      <c r="G1287" s="185"/>
      <c r="H1287" s="190"/>
      <c r="I1287" s="190"/>
      <c r="J1287" s="190"/>
    </row>
    <row r="1288" spans="1:10" s="20" customFormat="1" x14ac:dyDescent="0.25">
      <c r="A1288" s="29"/>
      <c r="B1288" s="86"/>
      <c r="C1288" s="29"/>
      <c r="D1288" s="186"/>
      <c r="E1288" s="186"/>
      <c r="F1288" s="186"/>
      <c r="G1288" s="185"/>
      <c r="H1288" s="190"/>
      <c r="I1288" s="190"/>
      <c r="J1288" s="190"/>
    </row>
    <row r="1289" spans="1:10" s="20" customFormat="1" x14ac:dyDescent="0.25">
      <c r="A1289" s="29"/>
      <c r="B1289" s="86"/>
      <c r="C1289" s="29"/>
      <c r="D1289" s="186"/>
      <c r="E1289" s="186"/>
      <c r="F1289" s="186"/>
      <c r="G1289" s="185"/>
      <c r="H1289" s="190"/>
      <c r="I1289" s="190"/>
      <c r="J1289" s="190"/>
    </row>
    <row r="1290" spans="1:10" s="20" customFormat="1" x14ac:dyDescent="0.25">
      <c r="A1290" s="29"/>
      <c r="B1290" s="86"/>
      <c r="C1290" s="29"/>
      <c r="D1290" s="186"/>
      <c r="E1290" s="186"/>
      <c r="F1290" s="186"/>
      <c r="G1290" s="185"/>
      <c r="H1290" s="190"/>
      <c r="I1290" s="190"/>
      <c r="J1290" s="190"/>
    </row>
    <row r="1291" spans="1:10" s="20" customFormat="1" x14ac:dyDescent="0.25">
      <c r="A1291" s="29"/>
      <c r="B1291" s="86"/>
      <c r="C1291" s="29"/>
      <c r="D1291" s="186"/>
      <c r="E1291" s="186"/>
      <c r="F1291" s="186"/>
      <c r="G1291" s="185"/>
      <c r="H1291" s="190"/>
      <c r="I1291" s="190"/>
      <c r="J1291" s="190"/>
    </row>
    <row r="1292" spans="1:10" s="20" customFormat="1" x14ac:dyDescent="0.25">
      <c r="A1292" s="29"/>
      <c r="B1292" s="86"/>
      <c r="C1292" s="29"/>
      <c r="D1292" s="186"/>
      <c r="E1292" s="186"/>
      <c r="F1292" s="186"/>
      <c r="G1292" s="185"/>
      <c r="H1292" s="190"/>
      <c r="I1292" s="190"/>
      <c r="J1292" s="190"/>
    </row>
    <row r="1293" spans="1:10" s="20" customFormat="1" x14ac:dyDescent="0.25">
      <c r="A1293" s="29"/>
      <c r="B1293" s="86"/>
      <c r="C1293" s="29"/>
      <c r="D1293" s="186"/>
      <c r="E1293" s="186"/>
      <c r="F1293" s="186"/>
      <c r="G1293" s="185"/>
      <c r="H1293" s="190"/>
      <c r="I1293" s="190"/>
      <c r="J1293" s="190"/>
    </row>
    <row r="1294" spans="1:10" s="20" customFormat="1" x14ac:dyDescent="0.25">
      <c r="A1294" s="29"/>
      <c r="B1294" s="86"/>
      <c r="C1294" s="29"/>
      <c r="D1294" s="186"/>
      <c r="E1294" s="186"/>
      <c r="F1294" s="186"/>
      <c r="G1294" s="185"/>
      <c r="H1294" s="190"/>
      <c r="I1294" s="190"/>
      <c r="J1294" s="190"/>
    </row>
    <row r="1295" spans="1:10" s="20" customFormat="1" x14ac:dyDescent="0.25">
      <c r="A1295" s="29"/>
      <c r="B1295" s="86"/>
      <c r="C1295" s="29"/>
      <c r="D1295" s="186"/>
      <c r="E1295" s="186"/>
      <c r="F1295" s="186"/>
      <c r="G1295" s="185"/>
      <c r="H1295" s="190"/>
      <c r="I1295" s="190"/>
      <c r="J1295" s="190"/>
    </row>
    <row r="1296" spans="1:10" s="20" customFormat="1" x14ac:dyDescent="0.25">
      <c r="A1296" s="29"/>
      <c r="B1296" s="86"/>
      <c r="C1296" s="29"/>
      <c r="D1296" s="186"/>
      <c r="E1296" s="186"/>
      <c r="F1296" s="186"/>
      <c r="G1296" s="185"/>
      <c r="H1296" s="190"/>
      <c r="I1296" s="190"/>
      <c r="J1296" s="190"/>
    </row>
    <row r="1297" spans="1:10" s="20" customFormat="1" x14ac:dyDescent="0.25">
      <c r="A1297" s="29"/>
      <c r="B1297" s="86"/>
      <c r="C1297" s="29"/>
      <c r="D1297" s="186"/>
      <c r="E1297" s="186"/>
      <c r="F1297" s="186"/>
      <c r="G1297" s="185"/>
      <c r="H1297" s="190"/>
      <c r="I1297" s="190"/>
      <c r="J1297" s="190"/>
    </row>
    <row r="1298" spans="1:10" s="20" customFormat="1" x14ac:dyDescent="0.25">
      <c r="A1298" s="29"/>
      <c r="B1298" s="86"/>
      <c r="C1298" s="29"/>
      <c r="D1298" s="186"/>
      <c r="E1298" s="186"/>
      <c r="F1298" s="186"/>
      <c r="G1298" s="185"/>
      <c r="H1298" s="190"/>
      <c r="I1298" s="190"/>
      <c r="J1298" s="190"/>
    </row>
    <row r="1299" spans="1:10" s="20" customFormat="1" x14ac:dyDescent="0.25">
      <c r="A1299" s="29"/>
      <c r="B1299" s="86"/>
      <c r="C1299" s="29"/>
      <c r="D1299" s="186"/>
      <c r="E1299" s="186"/>
      <c r="F1299" s="186"/>
      <c r="G1299" s="185"/>
      <c r="H1299" s="190"/>
      <c r="I1299" s="190"/>
      <c r="J1299" s="190"/>
    </row>
    <row r="1300" spans="1:10" s="20" customFormat="1" x14ac:dyDescent="0.25">
      <c r="A1300" s="29"/>
      <c r="B1300" s="86"/>
      <c r="C1300" s="29"/>
      <c r="D1300" s="186"/>
      <c r="E1300" s="186"/>
      <c r="F1300" s="186"/>
      <c r="G1300" s="185"/>
      <c r="H1300" s="190"/>
      <c r="I1300" s="190"/>
      <c r="J1300" s="190"/>
    </row>
    <row r="1301" spans="1:10" s="20" customFormat="1" x14ac:dyDescent="0.25">
      <c r="A1301" s="29"/>
      <c r="B1301" s="86"/>
      <c r="C1301" s="29"/>
      <c r="D1301" s="186"/>
      <c r="E1301" s="186"/>
      <c r="F1301" s="186"/>
      <c r="G1301" s="185"/>
      <c r="H1301" s="190"/>
      <c r="I1301" s="190"/>
      <c r="J1301" s="190"/>
    </row>
    <row r="1302" spans="1:10" s="20" customFormat="1" x14ac:dyDescent="0.25">
      <c r="A1302" s="29"/>
      <c r="B1302" s="86"/>
      <c r="C1302" s="29"/>
      <c r="D1302" s="186"/>
      <c r="E1302" s="186"/>
      <c r="F1302" s="186"/>
      <c r="G1302" s="185"/>
      <c r="H1302" s="190"/>
      <c r="I1302" s="190"/>
      <c r="J1302" s="190"/>
    </row>
    <row r="1303" spans="1:10" s="20" customFormat="1" x14ac:dyDescent="0.25">
      <c r="A1303" s="29"/>
      <c r="B1303" s="86"/>
      <c r="C1303" s="29"/>
      <c r="D1303" s="186"/>
      <c r="E1303" s="186"/>
      <c r="F1303" s="186"/>
      <c r="G1303" s="185"/>
      <c r="H1303" s="190"/>
      <c r="I1303" s="190"/>
      <c r="J1303" s="190"/>
    </row>
    <row r="1304" spans="1:10" s="20" customFormat="1" x14ac:dyDescent="0.25">
      <c r="A1304" s="29"/>
      <c r="B1304" s="86"/>
      <c r="C1304" s="29"/>
      <c r="D1304" s="186"/>
      <c r="E1304" s="186"/>
      <c r="F1304" s="186"/>
      <c r="G1304" s="185"/>
      <c r="H1304" s="190"/>
      <c r="I1304" s="190"/>
      <c r="J1304" s="190"/>
    </row>
    <row r="1305" spans="1:10" s="20" customFormat="1" x14ac:dyDescent="0.25">
      <c r="A1305" s="29"/>
      <c r="B1305" s="86"/>
      <c r="C1305" s="29"/>
      <c r="D1305" s="186"/>
      <c r="E1305" s="186"/>
      <c r="F1305" s="186"/>
      <c r="G1305" s="185"/>
      <c r="H1305" s="190"/>
      <c r="I1305" s="190"/>
      <c r="J1305" s="190"/>
    </row>
    <row r="1306" spans="1:10" s="20" customFormat="1" x14ac:dyDescent="0.25">
      <c r="A1306" s="29"/>
      <c r="B1306" s="86"/>
      <c r="C1306" s="29"/>
      <c r="D1306" s="186"/>
      <c r="E1306" s="186"/>
      <c r="F1306" s="186"/>
      <c r="G1306" s="185"/>
      <c r="H1306" s="190"/>
      <c r="I1306" s="190"/>
      <c r="J1306" s="190"/>
    </row>
    <row r="1307" spans="1:10" s="20" customFormat="1" x14ac:dyDescent="0.25">
      <c r="A1307" s="29"/>
      <c r="B1307" s="86"/>
      <c r="C1307" s="29"/>
      <c r="D1307" s="186"/>
      <c r="E1307" s="186"/>
      <c r="F1307" s="186"/>
      <c r="G1307" s="185"/>
      <c r="H1307" s="190"/>
      <c r="I1307" s="190"/>
      <c r="J1307" s="190"/>
    </row>
    <row r="1308" spans="1:10" s="20" customFormat="1" x14ac:dyDescent="0.25">
      <c r="A1308" s="29"/>
      <c r="B1308" s="86"/>
      <c r="C1308" s="29"/>
      <c r="D1308" s="186"/>
      <c r="E1308" s="186"/>
      <c r="F1308" s="186"/>
      <c r="G1308" s="185"/>
      <c r="H1308" s="190"/>
      <c r="I1308" s="190"/>
      <c r="J1308" s="190"/>
    </row>
    <row r="1309" spans="1:10" s="20" customFormat="1" x14ac:dyDescent="0.25">
      <c r="A1309" s="29"/>
      <c r="B1309" s="86"/>
      <c r="C1309" s="29"/>
      <c r="D1309" s="186"/>
      <c r="E1309" s="186"/>
      <c r="F1309" s="186"/>
      <c r="G1309" s="185"/>
      <c r="H1309" s="190"/>
      <c r="I1309" s="190"/>
      <c r="J1309" s="190"/>
    </row>
    <row r="1310" spans="1:10" s="20" customFormat="1" x14ac:dyDescent="0.25">
      <c r="A1310" s="29"/>
      <c r="B1310" s="86"/>
      <c r="C1310" s="29"/>
      <c r="D1310" s="186"/>
      <c r="E1310" s="186"/>
      <c r="F1310" s="186"/>
      <c r="G1310" s="185"/>
      <c r="H1310" s="190"/>
      <c r="I1310" s="190"/>
      <c r="J1310" s="190"/>
    </row>
    <row r="1311" spans="1:10" s="20" customFormat="1" x14ac:dyDescent="0.25">
      <c r="A1311" s="29"/>
      <c r="B1311" s="86"/>
      <c r="C1311" s="29"/>
      <c r="D1311" s="186"/>
      <c r="E1311" s="186"/>
      <c r="F1311" s="186"/>
      <c r="G1311" s="185"/>
      <c r="H1311" s="190"/>
      <c r="I1311" s="190"/>
      <c r="J1311" s="190"/>
    </row>
    <row r="1312" spans="1:10" s="20" customFormat="1" x14ac:dyDescent="0.25">
      <c r="A1312" s="29"/>
      <c r="B1312" s="86"/>
      <c r="C1312" s="29"/>
      <c r="D1312" s="186"/>
      <c r="E1312" s="186"/>
      <c r="F1312" s="186"/>
      <c r="G1312" s="185"/>
      <c r="H1312" s="190"/>
      <c r="I1312" s="190"/>
      <c r="J1312" s="190"/>
    </row>
    <row r="1313" spans="1:10" s="20" customFormat="1" x14ac:dyDescent="0.25">
      <c r="A1313" s="29"/>
      <c r="B1313" s="86"/>
      <c r="C1313" s="29"/>
      <c r="D1313" s="186"/>
      <c r="E1313" s="186"/>
      <c r="F1313" s="186"/>
      <c r="G1313" s="185"/>
      <c r="H1313" s="190"/>
      <c r="I1313" s="190"/>
      <c r="J1313" s="190"/>
    </row>
    <row r="1314" spans="1:10" s="20" customFormat="1" x14ac:dyDescent="0.25">
      <c r="A1314" s="29"/>
      <c r="B1314" s="86"/>
      <c r="C1314" s="29"/>
      <c r="D1314" s="186"/>
      <c r="E1314" s="186"/>
      <c r="F1314" s="186"/>
      <c r="G1314" s="185"/>
      <c r="H1314" s="190"/>
      <c r="I1314" s="190"/>
      <c r="J1314" s="190"/>
    </row>
    <row r="1315" spans="1:10" s="20" customFormat="1" x14ac:dyDescent="0.25">
      <c r="A1315" s="29"/>
      <c r="B1315" s="86"/>
      <c r="C1315" s="29"/>
      <c r="D1315" s="186"/>
      <c r="E1315" s="186"/>
      <c r="F1315" s="186"/>
      <c r="G1315" s="185"/>
      <c r="H1315" s="190"/>
      <c r="I1315" s="190"/>
      <c r="J1315" s="190"/>
    </row>
    <row r="1316" spans="1:10" s="20" customFormat="1" x14ac:dyDescent="0.25">
      <c r="A1316" s="29"/>
      <c r="B1316" s="86"/>
      <c r="C1316" s="29"/>
      <c r="D1316" s="186"/>
      <c r="E1316" s="186"/>
      <c r="F1316" s="186"/>
      <c r="G1316" s="185"/>
      <c r="H1316" s="190"/>
      <c r="I1316" s="190"/>
      <c r="J1316" s="190"/>
    </row>
    <row r="1317" spans="1:10" s="20" customFormat="1" x14ac:dyDescent="0.25">
      <c r="A1317" s="29"/>
      <c r="B1317" s="86"/>
      <c r="C1317" s="29"/>
      <c r="D1317" s="186"/>
      <c r="E1317" s="186"/>
      <c r="F1317" s="186"/>
      <c r="G1317" s="185"/>
      <c r="H1317" s="190"/>
      <c r="I1317" s="190"/>
      <c r="J1317" s="190"/>
    </row>
    <row r="1318" spans="1:10" s="20" customFormat="1" x14ac:dyDescent="0.25">
      <c r="A1318" s="29"/>
      <c r="B1318" s="86"/>
      <c r="C1318" s="29"/>
      <c r="D1318" s="186"/>
      <c r="E1318" s="186"/>
      <c r="F1318" s="186"/>
      <c r="G1318" s="185"/>
      <c r="H1318" s="190"/>
      <c r="I1318" s="190"/>
      <c r="J1318" s="190"/>
    </row>
    <row r="1319" spans="1:10" s="20" customFormat="1" x14ac:dyDescent="0.25">
      <c r="A1319" s="29"/>
      <c r="B1319" s="86"/>
      <c r="C1319" s="29"/>
      <c r="D1319" s="186"/>
      <c r="E1319" s="186"/>
      <c r="F1319" s="186"/>
      <c r="G1319" s="185"/>
      <c r="H1319" s="190"/>
      <c r="I1319" s="190"/>
      <c r="J1319" s="190"/>
    </row>
    <row r="1320" spans="1:10" s="20" customFormat="1" x14ac:dyDescent="0.25">
      <c r="A1320" s="29"/>
      <c r="B1320" s="86"/>
      <c r="C1320" s="29"/>
      <c r="D1320" s="186"/>
      <c r="E1320" s="186"/>
      <c r="F1320" s="186"/>
      <c r="G1320" s="185"/>
      <c r="H1320" s="190"/>
      <c r="I1320" s="190"/>
      <c r="J1320" s="190"/>
    </row>
    <row r="1321" spans="1:10" s="20" customFormat="1" x14ac:dyDescent="0.25">
      <c r="A1321" s="29"/>
      <c r="B1321" s="86"/>
      <c r="C1321" s="29"/>
      <c r="D1321" s="186"/>
      <c r="E1321" s="186"/>
      <c r="F1321" s="186"/>
      <c r="G1321" s="185"/>
      <c r="H1321" s="190"/>
      <c r="I1321" s="190"/>
      <c r="J1321" s="190"/>
    </row>
    <row r="1322" spans="1:10" s="20" customFormat="1" x14ac:dyDescent="0.25">
      <c r="A1322" s="29"/>
      <c r="B1322" s="86"/>
      <c r="C1322" s="29"/>
      <c r="D1322" s="186"/>
      <c r="E1322" s="186"/>
      <c r="F1322" s="186"/>
      <c r="G1322" s="185"/>
      <c r="H1322" s="190"/>
      <c r="I1322" s="190"/>
      <c r="J1322" s="190"/>
    </row>
    <row r="1323" spans="1:10" s="20" customFormat="1" x14ac:dyDescent="0.25">
      <c r="A1323" s="29"/>
      <c r="B1323" s="86"/>
      <c r="C1323" s="29"/>
      <c r="D1323" s="186"/>
      <c r="E1323" s="186"/>
      <c r="F1323" s="186"/>
      <c r="G1323" s="185"/>
      <c r="H1323" s="190"/>
      <c r="I1323" s="190"/>
      <c r="J1323" s="190"/>
    </row>
    <row r="1324" spans="1:10" s="20" customFormat="1" x14ac:dyDescent="0.25">
      <c r="A1324" s="29"/>
      <c r="B1324" s="86"/>
      <c r="C1324" s="29"/>
      <c r="D1324" s="186"/>
      <c r="E1324" s="186"/>
      <c r="F1324" s="186"/>
      <c r="G1324" s="185"/>
      <c r="H1324" s="190"/>
      <c r="I1324" s="190"/>
      <c r="J1324" s="190"/>
    </row>
    <row r="1325" spans="1:10" s="20" customFormat="1" x14ac:dyDescent="0.25">
      <c r="A1325" s="29"/>
      <c r="B1325" s="86"/>
      <c r="C1325" s="29"/>
      <c r="D1325" s="186"/>
      <c r="E1325" s="186"/>
      <c r="F1325" s="186"/>
      <c r="G1325" s="185"/>
      <c r="H1325" s="190"/>
      <c r="I1325" s="190"/>
      <c r="J1325" s="190"/>
    </row>
    <row r="1326" spans="1:10" s="20" customFormat="1" x14ac:dyDescent="0.25">
      <c r="A1326" s="29"/>
      <c r="B1326" s="86"/>
      <c r="C1326" s="29"/>
      <c r="D1326" s="186"/>
      <c r="E1326" s="186"/>
      <c r="F1326" s="186"/>
      <c r="G1326" s="185"/>
      <c r="H1326" s="190"/>
      <c r="I1326" s="190"/>
      <c r="J1326" s="190"/>
    </row>
    <row r="1327" spans="1:10" s="20" customFormat="1" x14ac:dyDescent="0.25">
      <c r="A1327" s="29"/>
      <c r="B1327" s="86"/>
      <c r="C1327" s="29"/>
      <c r="D1327" s="186"/>
      <c r="E1327" s="186"/>
      <c r="F1327" s="186"/>
      <c r="G1327" s="185"/>
      <c r="H1327" s="190"/>
      <c r="I1327" s="190"/>
      <c r="J1327" s="190"/>
    </row>
    <row r="1328" spans="1:10" s="20" customFormat="1" x14ac:dyDescent="0.25">
      <c r="A1328" s="29"/>
      <c r="B1328" s="86"/>
      <c r="C1328" s="29"/>
      <c r="D1328" s="186"/>
      <c r="E1328" s="186"/>
      <c r="F1328" s="186"/>
      <c r="G1328" s="185"/>
      <c r="H1328" s="190"/>
      <c r="I1328" s="190"/>
      <c r="J1328" s="190"/>
    </row>
    <row r="1329" spans="1:10" s="20" customFormat="1" x14ac:dyDescent="0.25">
      <c r="A1329" s="29"/>
      <c r="B1329" s="86"/>
      <c r="C1329" s="29"/>
      <c r="D1329" s="186"/>
      <c r="E1329" s="186"/>
      <c r="F1329" s="186"/>
      <c r="G1329" s="185"/>
      <c r="H1329" s="190"/>
      <c r="I1329" s="190"/>
      <c r="J1329" s="190"/>
    </row>
    <row r="1330" spans="1:10" s="20" customFormat="1" x14ac:dyDescent="0.25">
      <c r="A1330" s="29"/>
      <c r="B1330" s="86"/>
      <c r="C1330" s="29"/>
      <c r="D1330" s="186"/>
      <c r="E1330" s="186"/>
      <c r="F1330" s="186"/>
      <c r="G1330" s="185"/>
      <c r="H1330" s="190"/>
      <c r="I1330" s="190"/>
      <c r="J1330" s="190"/>
    </row>
    <row r="1331" spans="1:10" s="20" customFormat="1" x14ac:dyDescent="0.25">
      <c r="A1331" s="29"/>
      <c r="B1331" s="86"/>
      <c r="C1331" s="29"/>
      <c r="D1331" s="186"/>
      <c r="E1331" s="186"/>
      <c r="F1331" s="186"/>
      <c r="G1331" s="185"/>
      <c r="H1331" s="190"/>
      <c r="I1331" s="190"/>
      <c r="J1331" s="190"/>
    </row>
    <row r="1332" spans="1:10" s="20" customFormat="1" x14ac:dyDescent="0.25">
      <c r="A1332" s="29"/>
      <c r="B1332" s="86"/>
      <c r="C1332" s="29"/>
      <c r="D1332" s="186"/>
      <c r="E1332" s="186"/>
      <c r="F1332" s="186"/>
      <c r="G1332" s="185"/>
      <c r="H1332" s="190"/>
      <c r="I1332" s="190"/>
      <c r="J1332" s="190"/>
    </row>
    <row r="1333" spans="1:10" s="20" customFormat="1" x14ac:dyDescent="0.25">
      <c r="A1333" s="29"/>
      <c r="B1333" s="86"/>
      <c r="C1333" s="29"/>
      <c r="D1333" s="186"/>
      <c r="E1333" s="186"/>
      <c r="F1333" s="186"/>
      <c r="G1333" s="185"/>
      <c r="H1333" s="190"/>
      <c r="I1333" s="190"/>
      <c r="J1333" s="190"/>
    </row>
    <row r="1334" spans="1:10" s="20" customFormat="1" x14ac:dyDescent="0.25">
      <c r="A1334" s="29"/>
      <c r="B1334" s="86"/>
      <c r="C1334" s="29"/>
      <c r="D1334" s="186"/>
      <c r="E1334" s="186"/>
      <c r="F1334" s="186"/>
      <c r="G1334" s="185"/>
      <c r="H1334" s="190"/>
      <c r="I1334" s="190"/>
      <c r="J1334" s="190"/>
    </row>
    <row r="1335" spans="1:10" s="20" customFormat="1" x14ac:dyDescent="0.25">
      <c r="A1335" s="29"/>
      <c r="B1335" s="86"/>
      <c r="C1335" s="29"/>
      <c r="D1335" s="186"/>
      <c r="E1335" s="186"/>
      <c r="F1335" s="186"/>
      <c r="G1335" s="185"/>
      <c r="H1335" s="190"/>
      <c r="I1335" s="190"/>
      <c r="J1335" s="190"/>
    </row>
    <row r="1336" spans="1:10" s="20" customFormat="1" x14ac:dyDescent="0.25">
      <c r="A1336" s="29"/>
      <c r="B1336" s="86"/>
      <c r="C1336" s="29"/>
      <c r="D1336" s="186"/>
      <c r="E1336" s="186"/>
      <c r="F1336" s="186"/>
      <c r="G1336" s="185"/>
      <c r="H1336" s="190"/>
      <c r="I1336" s="190"/>
      <c r="J1336" s="190"/>
    </row>
    <row r="1337" spans="1:10" s="20" customFormat="1" x14ac:dyDescent="0.25">
      <c r="A1337" s="29"/>
      <c r="B1337" s="86"/>
      <c r="C1337" s="29"/>
      <c r="D1337" s="186"/>
      <c r="E1337" s="186"/>
      <c r="F1337" s="186"/>
      <c r="G1337" s="185"/>
      <c r="H1337" s="190"/>
      <c r="I1337" s="190"/>
      <c r="J1337" s="190"/>
    </row>
    <row r="1338" spans="1:10" s="20" customFormat="1" x14ac:dyDescent="0.25">
      <c r="A1338" s="29"/>
      <c r="B1338" s="86"/>
      <c r="C1338" s="29"/>
      <c r="D1338" s="186"/>
      <c r="E1338" s="186"/>
      <c r="F1338" s="186"/>
      <c r="G1338" s="185"/>
      <c r="H1338" s="190"/>
      <c r="I1338" s="190"/>
      <c r="J1338" s="190"/>
    </row>
    <row r="1339" spans="1:10" s="20" customFormat="1" x14ac:dyDescent="0.25">
      <c r="A1339" s="29"/>
      <c r="B1339" s="86"/>
      <c r="C1339" s="29"/>
      <c r="D1339" s="186"/>
      <c r="E1339" s="186"/>
      <c r="F1339" s="186"/>
      <c r="G1339" s="185"/>
      <c r="H1339" s="190"/>
      <c r="I1339" s="190"/>
      <c r="J1339" s="190"/>
    </row>
    <row r="1340" spans="1:10" s="20" customFormat="1" x14ac:dyDescent="0.25">
      <c r="A1340" s="29"/>
      <c r="B1340" s="86"/>
      <c r="C1340" s="29"/>
      <c r="D1340" s="186"/>
      <c r="E1340" s="186"/>
      <c r="F1340" s="186"/>
      <c r="G1340" s="185"/>
      <c r="H1340" s="190"/>
      <c r="I1340" s="190"/>
      <c r="J1340" s="190"/>
    </row>
    <row r="1341" spans="1:10" s="20" customFormat="1" x14ac:dyDescent="0.25">
      <c r="A1341" s="29"/>
      <c r="B1341" s="86"/>
      <c r="C1341" s="29"/>
      <c r="D1341" s="186"/>
      <c r="E1341" s="186"/>
      <c r="F1341" s="186"/>
      <c r="G1341" s="185"/>
      <c r="H1341" s="190"/>
      <c r="I1341" s="190"/>
      <c r="J1341" s="190"/>
    </row>
    <row r="1342" spans="1:10" s="20" customFormat="1" x14ac:dyDescent="0.25">
      <c r="A1342" s="29"/>
      <c r="B1342" s="86"/>
      <c r="C1342" s="29"/>
      <c r="D1342" s="186"/>
      <c r="E1342" s="186"/>
      <c r="F1342" s="186"/>
      <c r="G1342" s="185"/>
      <c r="H1342" s="190"/>
      <c r="I1342" s="190"/>
      <c r="J1342" s="190"/>
    </row>
    <row r="1343" spans="1:10" s="20" customFormat="1" x14ac:dyDescent="0.25">
      <c r="A1343" s="29"/>
      <c r="B1343" s="86"/>
      <c r="C1343" s="29"/>
      <c r="D1343" s="186"/>
      <c r="E1343" s="186"/>
      <c r="F1343" s="186"/>
      <c r="G1343" s="185"/>
      <c r="H1343" s="190"/>
      <c r="I1343" s="190"/>
      <c r="J1343" s="190"/>
    </row>
    <row r="1344" spans="1:10" s="20" customFormat="1" x14ac:dyDescent="0.25">
      <c r="A1344" s="29"/>
      <c r="B1344" s="86"/>
      <c r="C1344" s="29"/>
      <c r="D1344" s="186"/>
      <c r="E1344" s="186"/>
      <c r="F1344" s="186"/>
      <c r="G1344" s="185"/>
      <c r="H1344" s="190"/>
      <c r="I1344" s="190"/>
      <c r="J1344" s="190"/>
    </row>
    <row r="1345" spans="1:10" s="20" customFormat="1" x14ac:dyDescent="0.25">
      <c r="A1345" s="29"/>
      <c r="B1345" s="86"/>
      <c r="C1345" s="29"/>
      <c r="D1345" s="186"/>
      <c r="E1345" s="186"/>
      <c r="F1345" s="186"/>
      <c r="G1345" s="185"/>
      <c r="H1345" s="190"/>
      <c r="I1345" s="190"/>
      <c r="J1345" s="190"/>
    </row>
    <row r="1346" spans="1:10" s="20" customFormat="1" x14ac:dyDescent="0.25">
      <c r="A1346" s="29"/>
      <c r="B1346" s="86"/>
      <c r="C1346" s="29"/>
      <c r="D1346" s="186"/>
      <c r="E1346" s="186"/>
      <c r="F1346" s="186"/>
      <c r="G1346" s="185"/>
      <c r="H1346" s="190"/>
      <c r="I1346" s="190"/>
      <c r="J1346" s="190"/>
    </row>
    <row r="1347" spans="1:10" s="20" customFormat="1" x14ac:dyDescent="0.25">
      <c r="A1347" s="29"/>
      <c r="B1347" s="86"/>
      <c r="C1347" s="29"/>
      <c r="D1347" s="186"/>
      <c r="E1347" s="186"/>
      <c r="F1347" s="186"/>
      <c r="G1347" s="185"/>
      <c r="H1347" s="190"/>
      <c r="I1347" s="190"/>
      <c r="J1347" s="190"/>
    </row>
    <row r="1348" spans="1:10" s="20" customFormat="1" x14ac:dyDescent="0.25">
      <c r="A1348" s="29"/>
      <c r="B1348" s="86"/>
      <c r="C1348" s="29"/>
      <c r="D1348" s="186"/>
      <c r="E1348" s="186"/>
      <c r="F1348" s="186"/>
      <c r="G1348" s="185"/>
      <c r="H1348" s="190"/>
      <c r="I1348" s="190"/>
      <c r="J1348" s="190"/>
    </row>
    <row r="1349" spans="1:10" s="20" customFormat="1" x14ac:dyDescent="0.25">
      <c r="A1349" s="29"/>
      <c r="B1349" s="86"/>
      <c r="C1349" s="29"/>
      <c r="D1349" s="186"/>
      <c r="E1349" s="186"/>
      <c r="F1349" s="186"/>
      <c r="G1349" s="185"/>
      <c r="H1349" s="190"/>
      <c r="I1349" s="190"/>
      <c r="J1349" s="190"/>
    </row>
    <row r="1350" spans="1:10" s="20" customFormat="1" x14ac:dyDescent="0.25">
      <c r="A1350" s="29"/>
      <c r="B1350" s="86"/>
      <c r="C1350" s="29"/>
      <c r="D1350" s="186"/>
      <c r="E1350" s="186"/>
      <c r="F1350" s="186"/>
      <c r="G1350" s="185"/>
      <c r="H1350" s="190"/>
      <c r="I1350" s="190"/>
      <c r="J1350" s="190"/>
    </row>
    <row r="1351" spans="1:10" s="20" customFormat="1" x14ac:dyDescent="0.25">
      <c r="A1351" s="29"/>
      <c r="B1351" s="86"/>
      <c r="C1351" s="29"/>
      <c r="D1351" s="186"/>
      <c r="E1351" s="186"/>
      <c r="F1351" s="186"/>
      <c r="G1351" s="185"/>
      <c r="H1351" s="190"/>
      <c r="I1351" s="190"/>
      <c r="J1351" s="190"/>
    </row>
    <row r="1352" spans="1:10" s="20" customFormat="1" x14ac:dyDescent="0.25">
      <c r="A1352" s="29"/>
      <c r="B1352" s="86"/>
      <c r="C1352" s="29"/>
      <c r="D1352" s="186"/>
      <c r="E1352" s="186"/>
      <c r="F1352" s="186"/>
      <c r="G1352" s="185"/>
      <c r="H1352" s="190"/>
      <c r="I1352" s="190"/>
      <c r="J1352" s="190"/>
    </row>
    <row r="1353" spans="1:10" s="20" customFormat="1" x14ac:dyDescent="0.25">
      <c r="A1353" s="29"/>
      <c r="B1353" s="86"/>
      <c r="C1353" s="29"/>
      <c r="D1353" s="186"/>
      <c r="E1353" s="186"/>
      <c r="F1353" s="186"/>
      <c r="G1353" s="185"/>
      <c r="H1353" s="190"/>
      <c r="I1353" s="190"/>
      <c r="J1353" s="190"/>
    </row>
    <row r="1354" spans="1:10" s="20" customFormat="1" x14ac:dyDescent="0.25">
      <c r="A1354" s="29"/>
      <c r="B1354" s="86"/>
      <c r="C1354" s="29"/>
      <c r="D1354" s="186"/>
      <c r="E1354" s="186"/>
      <c r="F1354" s="186"/>
      <c r="G1354" s="185"/>
      <c r="H1354" s="190"/>
      <c r="I1354" s="190"/>
      <c r="J1354" s="190"/>
    </row>
    <row r="1355" spans="1:10" s="20" customFormat="1" x14ac:dyDescent="0.25">
      <c r="A1355" s="29"/>
      <c r="B1355" s="86"/>
      <c r="C1355" s="29"/>
      <c r="D1355" s="186"/>
      <c r="E1355" s="186"/>
      <c r="F1355" s="186"/>
      <c r="G1355" s="185"/>
      <c r="H1355" s="190"/>
      <c r="I1355" s="190"/>
      <c r="J1355" s="190"/>
    </row>
    <row r="1356" spans="1:10" s="20" customFormat="1" x14ac:dyDescent="0.25">
      <c r="A1356" s="29"/>
      <c r="B1356" s="86"/>
      <c r="C1356" s="29"/>
      <c r="D1356" s="186"/>
      <c r="E1356" s="186"/>
      <c r="F1356" s="186"/>
      <c r="G1356" s="185"/>
      <c r="H1356" s="190"/>
      <c r="I1356" s="190"/>
      <c r="J1356" s="190"/>
    </row>
    <row r="1357" spans="1:10" s="20" customFormat="1" x14ac:dyDescent="0.25">
      <c r="A1357" s="29"/>
      <c r="B1357" s="86"/>
      <c r="C1357" s="29"/>
      <c r="D1357" s="186"/>
      <c r="E1357" s="186"/>
      <c r="F1357" s="186"/>
      <c r="G1357" s="185"/>
      <c r="H1357" s="190"/>
      <c r="I1357" s="190"/>
      <c r="J1357" s="190"/>
    </row>
    <row r="1358" spans="1:10" s="20" customFormat="1" x14ac:dyDescent="0.25">
      <c r="A1358" s="29"/>
      <c r="B1358" s="86"/>
      <c r="C1358" s="29"/>
      <c r="D1358" s="186"/>
      <c r="E1358" s="186"/>
      <c r="F1358" s="186"/>
      <c r="G1358" s="185"/>
      <c r="H1358" s="190"/>
      <c r="I1358" s="190"/>
      <c r="J1358" s="190"/>
    </row>
    <row r="1359" spans="1:10" s="20" customFormat="1" x14ac:dyDescent="0.25">
      <c r="A1359" s="29"/>
      <c r="B1359" s="86"/>
      <c r="C1359" s="29"/>
      <c r="D1359" s="186"/>
      <c r="E1359" s="186"/>
      <c r="F1359" s="186"/>
      <c r="G1359" s="185"/>
      <c r="H1359" s="190"/>
      <c r="I1359" s="190"/>
      <c r="J1359" s="190"/>
    </row>
    <row r="1360" spans="1:10" s="20" customFormat="1" x14ac:dyDescent="0.25">
      <c r="A1360" s="29"/>
      <c r="B1360" s="86"/>
      <c r="C1360" s="29"/>
      <c r="D1360" s="186"/>
      <c r="E1360" s="186"/>
      <c r="F1360" s="186"/>
      <c r="G1360" s="185"/>
      <c r="H1360" s="190"/>
      <c r="I1360" s="190"/>
      <c r="J1360" s="190"/>
    </row>
    <row r="1361" spans="1:10" s="20" customFormat="1" x14ac:dyDescent="0.25">
      <c r="A1361" s="29"/>
      <c r="B1361" s="86"/>
      <c r="C1361" s="29"/>
      <c r="D1361" s="186"/>
      <c r="E1361" s="186"/>
      <c r="F1361" s="186"/>
      <c r="G1361" s="185"/>
      <c r="H1361" s="190"/>
      <c r="I1361" s="190"/>
      <c r="J1361" s="190"/>
    </row>
    <row r="1362" spans="1:10" s="20" customFormat="1" x14ac:dyDescent="0.25">
      <c r="A1362" s="29"/>
      <c r="B1362" s="86"/>
      <c r="C1362" s="29"/>
      <c r="D1362" s="186"/>
      <c r="E1362" s="186"/>
      <c r="F1362" s="186"/>
      <c r="G1362" s="185"/>
      <c r="H1362" s="190"/>
      <c r="I1362" s="190"/>
      <c r="J1362" s="190"/>
    </row>
    <row r="1363" spans="1:10" s="20" customFormat="1" x14ac:dyDescent="0.25">
      <c r="A1363" s="29"/>
      <c r="B1363" s="86"/>
      <c r="C1363" s="29"/>
      <c r="D1363" s="186"/>
      <c r="E1363" s="186"/>
      <c r="F1363" s="186"/>
      <c r="G1363" s="185"/>
      <c r="H1363" s="190"/>
      <c r="I1363" s="190"/>
      <c r="J1363" s="190"/>
    </row>
    <row r="1364" spans="1:10" s="20" customFormat="1" x14ac:dyDescent="0.25">
      <c r="A1364" s="29"/>
      <c r="B1364" s="86"/>
      <c r="C1364" s="29"/>
      <c r="D1364" s="186"/>
      <c r="E1364" s="186"/>
      <c r="F1364" s="186"/>
      <c r="G1364" s="185"/>
      <c r="H1364" s="190"/>
      <c r="I1364" s="190"/>
      <c r="J1364" s="190"/>
    </row>
    <row r="1365" spans="1:10" s="20" customFormat="1" x14ac:dyDescent="0.25">
      <c r="A1365" s="29"/>
      <c r="B1365" s="86"/>
      <c r="C1365" s="29"/>
      <c r="D1365" s="186"/>
      <c r="E1365" s="186"/>
      <c r="F1365" s="186"/>
      <c r="G1365" s="185"/>
      <c r="H1365" s="190"/>
      <c r="I1365" s="190"/>
      <c r="J1365" s="190"/>
    </row>
    <row r="1366" spans="1:10" s="20" customFormat="1" x14ac:dyDescent="0.25">
      <c r="A1366" s="29"/>
      <c r="B1366" s="86"/>
      <c r="C1366" s="29"/>
      <c r="D1366" s="186"/>
      <c r="E1366" s="186"/>
      <c r="F1366" s="186"/>
      <c r="G1366" s="185"/>
      <c r="H1366" s="190"/>
      <c r="I1366" s="190"/>
      <c r="J1366" s="190"/>
    </row>
    <row r="1367" spans="1:10" s="20" customFormat="1" x14ac:dyDescent="0.25">
      <c r="A1367" s="29"/>
      <c r="B1367" s="86"/>
      <c r="C1367" s="29"/>
      <c r="D1367" s="186"/>
      <c r="E1367" s="186"/>
      <c r="F1367" s="186"/>
      <c r="G1367" s="185"/>
      <c r="H1367" s="190"/>
      <c r="I1367" s="190"/>
      <c r="J1367" s="190"/>
    </row>
    <row r="1368" spans="1:10" s="20" customFormat="1" x14ac:dyDescent="0.25">
      <c r="A1368" s="29"/>
      <c r="B1368" s="86"/>
      <c r="C1368" s="29"/>
      <c r="D1368" s="186"/>
      <c r="E1368" s="186"/>
      <c r="F1368" s="186"/>
      <c r="G1368" s="185"/>
      <c r="H1368" s="190"/>
      <c r="I1368" s="190"/>
      <c r="J1368" s="190"/>
    </row>
    <row r="1369" spans="1:10" s="20" customFormat="1" x14ac:dyDescent="0.25">
      <c r="A1369" s="29"/>
      <c r="B1369" s="86"/>
      <c r="C1369" s="29"/>
      <c r="D1369" s="186"/>
      <c r="E1369" s="186"/>
      <c r="F1369" s="186"/>
      <c r="G1369" s="185"/>
      <c r="H1369" s="190"/>
      <c r="I1369" s="190"/>
      <c r="J1369" s="190"/>
    </row>
    <row r="1370" spans="1:10" s="20" customFormat="1" x14ac:dyDescent="0.25">
      <c r="A1370" s="29"/>
      <c r="B1370" s="86"/>
      <c r="C1370" s="29"/>
      <c r="D1370" s="186"/>
      <c r="E1370" s="186"/>
      <c r="F1370" s="186"/>
      <c r="G1370" s="185"/>
      <c r="H1370" s="190"/>
      <c r="I1370" s="190"/>
      <c r="J1370" s="190"/>
    </row>
    <row r="1371" spans="1:10" s="20" customFormat="1" x14ac:dyDescent="0.25">
      <c r="A1371" s="29"/>
      <c r="B1371" s="86"/>
      <c r="C1371" s="29"/>
      <c r="D1371" s="186"/>
      <c r="E1371" s="186"/>
      <c r="F1371" s="186"/>
      <c r="G1371" s="185"/>
      <c r="H1371" s="190"/>
      <c r="I1371" s="190"/>
      <c r="J1371" s="190"/>
    </row>
    <row r="1372" spans="1:10" s="20" customFormat="1" x14ac:dyDescent="0.25">
      <c r="A1372" s="29"/>
      <c r="B1372" s="86"/>
      <c r="C1372" s="29"/>
      <c r="D1372" s="186"/>
      <c r="E1372" s="186"/>
      <c r="F1372" s="186"/>
      <c r="G1372" s="185"/>
      <c r="H1372" s="190"/>
      <c r="I1372" s="190"/>
      <c r="J1372" s="190"/>
    </row>
    <row r="1373" spans="1:10" s="20" customFormat="1" x14ac:dyDescent="0.25">
      <c r="A1373" s="29"/>
      <c r="B1373" s="86"/>
      <c r="C1373" s="29"/>
      <c r="D1373" s="186"/>
      <c r="E1373" s="186"/>
      <c r="F1373" s="186"/>
      <c r="G1373" s="185"/>
      <c r="H1373" s="190"/>
      <c r="I1373" s="190"/>
      <c r="J1373" s="190"/>
    </row>
    <row r="1374" spans="1:10" s="20" customFormat="1" x14ac:dyDescent="0.25">
      <c r="A1374" s="29"/>
      <c r="B1374" s="86"/>
      <c r="C1374" s="29"/>
      <c r="D1374" s="186"/>
      <c r="E1374" s="186"/>
      <c r="F1374" s="186"/>
      <c r="G1374" s="185"/>
      <c r="H1374" s="190"/>
      <c r="I1374" s="190"/>
      <c r="J1374" s="190"/>
    </row>
    <row r="1375" spans="1:10" s="20" customFormat="1" x14ac:dyDescent="0.25">
      <c r="A1375" s="29"/>
      <c r="B1375" s="86"/>
      <c r="C1375" s="29"/>
      <c r="D1375" s="186"/>
      <c r="E1375" s="186"/>
      <c r="F1375" s="186"/>
      <c r="G1375" s="185"/>
      <c r="H1375" s="190"/>
      <c r="I1375" s="190"/>
      <c r="J1375" s="190"/>
    </row>
    <row r="1376" spans="1:10" s="20" customFormat="1" x14ac:dyDescent="0.25">
      <c r="A1376" s="29"/>
      <c r="B1376" s="86"/>
      <c r="C1376" s="29"/>
      <c r="D1376" s="186"/>
      <c r="E1376" s="186"/>
      <c r="F1376" s="186"/>
      <c r="G1376" s="185"/>
      <c r="H1376" s="190"/>
      <c r="I1376" s="190"/>
      <c r="J1376" s="190"/>
    </row>
    <row r="1377" spans="1:10" s="20" customFormat="1" x14ac:dyDescent="0.25">
      <c r="A1377" s="29"/>
      <c r="B1377" s="86"/>
      <c r="C1377" s="29"/>
      <c r="D1377" s="186"/>
      <c r="E1377" s="186"/>
      <c r="F1377" s="186"/>
      <c r="G1377" s="185"/>
      <c r="H1377" s="190"/>
      <c r="I1377" s="190"/>
      <c r="J1377" s="190"/>
    </row>
    <row r="1378" spans="1:10" s="20" customFormat="1" x14ac:dyDescent="0.25">
      <c r="A1378" s="29"/>
      <c r="B1378" s="86"/>
      <c r="C1378" s="29"/>
      <c r="D1378" s="186"/>
      <c r="E1378" s="186"/>
      <c r="F1378" s="186"/>
      <c r="G1378" s="185"/>
      <c r="H1378" s="190"/>
      <c r="I1378" s="190"/>
      <c r="J1378" s="190"/>
    </row>
    <row r="1379" spans="1:10" s="20" customFormat="1" x14ac:dyDescent="0.25">
      <c r="A1379" s="29"/>
      <c r="B1379" s="86"/>
      <c r="C1379" s="29"/>
      <c r="D1379" s="186"/>
      <c r="E1379" s="186"/>
      <c r="F1379" s="186"/>
      <c r="G1379" s="185"/>
      <c r="H1379" s="190"/>
      <c r="I1379" s="190"/>
      <c r="J1379" s="190"/>
    </row>
    <row r="1380" spans="1:10" s="20" customFormat="1" x14ac:dyDescent="0.25">
      <c r="A1380" s="29"/>
      <c r="B1380" s="86"/>
      <c r="C1380" s="29"/>
      <c r="D1380" s="186"/>
      <c r="E1380" s="186"/>
      <c r="F1380" s="186"/>
      <c r="G1380" s="185"/>
      <c r="H1380" s="190"/>
      <c r="I1380" s="190"/>
      <c r="J1380" s="190"/>
    </row>
    <row r="1381" spans="1:10" s="20" customFormat="1" x14ac:dyDescent="0.25">
      <c r="A1381" s="29"/>
      <c r="B1381" s="86"/>
      <c r="C1381" s="29"/>
      <c r="D1381" s="186"/>
      <c r="E1381" s="186"/>
      <c r="F1381" s="186"/>
      <c r="G1381" s="185"/>
      <c r="H1381" s="190"/>
      <c r="I1381" s="190"/>
      <c r="J1381" s="190"/>
    </row>
    <row r="1382" spans="1:10" s="20" customFormat="1" x14ac:dyDescent="0.25">
      <c r="A1382" s="29"/>
      <c r="B1382" s="86"/>
      <c r="C1382" s="29"/>
      <c r="D1382" s="186"/>
      <c r="E1382" s="186"/>
      <c r="F1382" s="186"/>
      <c r="G1382" s="185"/>
      <c r="H1382" s="190"/>
      <c r="I1382" s="190"/>
      <c r="J1382" s="190"/>
    </row>
    <row r="1383" spans="1:10" s="20" customFormat="1" x14ac:dyDescent="0.25">
      <c r="A1383" s="29"/>
      <c r="B1383" s="86"/>
      <c r="C1383" s="29"/>
      <c r="D1383" s="186"/>
      <c r="E1383" s="186"/>
      <c r="F1383" s="186"/>
      <c r="G1383" s="185"/>
      <c r="H1383" s="190"/>
      <c r="I1383" s="190"/>
      <c r="J1383" s="190"/>
    </row>
    <row r="1384" spans="1:10" s="20" customFormat="1" x14ac:dyDescent="0.25">
      <c r="A1384" s="29"/>
      <c r="B1384" s="86"/>
      <c r="C1384" s="29"/>
      <c r="D1384" s="186"/>
      <c r="E1384" s="186"/>
      <c r="F1384" s="186"/>
      <c r="G1384" s="185"/>
      <c r="H1384" s="190"/>
      <c r="I1384" s="190"/>
      <c r="J1384" s="190"/>
    </row>
    <row r="1385" spans="1:10" s="20" customFormat="1" x14ac:dyDescent="0.25">
      <c r="A1385" s="29"/>
      <c r="B1385" s="86"/>
      <c r="C1385" s="29"/>
      <c r="D1385" s="186"/>
      <c r="E1385" s="186"/>
      <c r="F1385" s="186"/>
      <c r="G1385" s="185"/>
      <c r="H1385" s="190"/>
      <c r="I1385" s="190"/>
      <c r="J1385" s="190"/>
    </row>
    <row r="1386" spans="1:10" s="20" customFormat="1" x14ac:dyDescent="0.25">
      <c r="A1386" s="29"/>
      <c r="B1386" s="86"/>
      <c r="C1386" s="29"/>
      <c r="D1386" s="186"/>
      <c r="E1386" s="186"/>
      <c r="F1386" s="186"/>
      <c r="G1386" s="185"/>
      <c r="H1386" s="190"/>
      <c r="I1386" s="190"/>
      <c r="J1386" s="190"/>
    </row>
    <row r="1387" spans="1:10" s="20" customFormat="1" x14ac:dyDescent="0.25">
      <c r="A1387" s="29"/>
      <c r="B1387" s="86"/>
      <c r="C1387" s="29"/>
      <c r="D1387" s="186"/>
      <c r="E1387" s="186"/>
      <c r="F1387" s="186"/>
      <c r="G1387" s="185"/>
      <c r="H1387" s="190"/>
      <c r="I1387" s="190"/>
      <c r="J1387" s="190"/>
    </row>
    <row r="1388" spans="1:10" s="20" customFormat="1" x14ac:dyDescent="0.25">
      <c r="A1388" s="29"/>
      <c r="B1388" s="86"/>
      <c r="C1388" s="29"/>
      <c r="D1388" s="186"/>
      <c r="E1388" s="186"/>
      <c r="F1388" s="186"/>
      <c r="G1388" s="185"/>
      <c r="H1388" s="190"/>
      <c r="I1388" s="190"/>
      <c r="J1388" s="190"/>
    </row>
    <row r="1389" spans="1:10" s="20" customFormat="1" x14ac:dyDescent="0.25">
      <c r="A1389" s="29"/>
      <c r="B1389" s="86"/>
      <c r="C1389" s="29"/>
      <c r="D1389" s="186"/>
      <c r="E1389" s="186"/>
      <c r="F1389" s="186"/>
      <c r="G1389" s="185"/>
      <c r="H1389" s="190"/>
      <c r="I1389" s="190"/>
      <c r="J1389" s="190"/>
    </row>
    <row r="1390" spans="1:10" s="20" customFormat="1" x14ac:dyDescent="0.25">
      <c r="A1390" s="29"/>
      <c r="B1390" s="86"/>
      <c r="C1390" s="29"/>
      <c r="D1390" s="186"/>
      <c r="E1390" s="186"/>
      <c r="F1390" s="186"/>
      <c r="G1390" s="185"/>
      <c r="H1390" s="190"/>
      <c r="I1390" s="190"/>
      <c r="J1390" s="190"/>
    </row>
    <row r="1391" spans="1:10" s="20" customFormat="1" x14ac:dyDescent="0.25">
      <c r="A1391" s="29"/>
      <c r="B1391" s="86"/>
      <c r="C1391" s="29"/>
      <c r="D1391" s="186"/>
      <c r="E1391" s="186"/>
      <c r="F1391" s="186"/>
      <c r="G1391" s="185"/>
      <c r="H1391" s="190"/>
      <c r="I1391" s="190"/>
      <c r="J1391" s="190"/>
    </row>
    <row r="1392" spans="1:10" s="20" customFormat="1" x14ac:dyDescent="0.25">
      <c r="A1392" s="29"/>
      <c r="B1392" s="86"/>
      <c r="C1392" s="29"/>
      <c r="D1392" s="186"/>
      <c r="E1392" s="186"/>
      <c r="F1392" s="186"/>
      <c r="G1392" s="185"/>
      <c r="H1392" s="190"/>
      <c r="I1392" s="190"/>
      <c r="J1392" s="190"/>
    </row>
    <row r="1393" spans="1:10" s="20" customFormat="1" x14ac:dyDescent="0.25">
      <c r="A1393" s="29"/>
      <c r="B1393" s="86"/>
      <c r="C1393" s="29"/>
      <c r="D1393" s="186"/>
      <c r="E1393" s="186"/>
      <c r="F1393" s="186"/>
      <c r="G1393" s="185"/>
      <c r="H1393" s="190"/>
      <c r="I1393" s="190"/>
      <c r="J1393" s="190"/>
    </row>
    <row r="1394" spans="1:10" s="20" customFormat="1" x14ac:dyDescent="0.25">
      <c r="A1394" s="29"/>
      <c r="B1394" s="86"/>
      <c r="C1394" s="29"/>
      <c r="D1394" s="186"/>
      <c r="E1394" s="186"/>
      <c r="F1394" s="186"/>
      <c r="G1394" s="185"/>
      <c r="H1394" s="190"/>
      <c r="I1394" s="190"/>
      <c r="J1394" s="190"/>
    </row>
    <row r="1395" spans="1:10" s="20" customFormat="1" x14ac:dyDescent="0.25">
      <c r="A1395" s="29"/>
      <c r="B1395" s="86"/>
      <c r="C1395" s="29"/>
      <c r="D1395" s="186"/>
      <c r="E1395" s="186"/>
      <c r="F1395" s="186"/>
      <c r="G1395" s="185"/>
      <c r="H1395" s="190"/>
      <c r="I1395" s="190"/>
      <c r="J1395" s="190"/>
    </row>
    <row r="1396" spans="1:10" s="20" customFormat="1" x14ac:dyDescent="0.25">
      <c r="A1396" s="29"/>
      <c r="B1396" s="86"/>
      <c r="C1396" s="29"/>
      <c r="D1396" s="186"/>
      <c r="E1396" s="186"/>
      <c r="F1396" s="186"/>
      <c r="G1396" s="185"/>
      <c r="H1396" s="190"/>
      <c r="I1396" s="190"/>
      <c r="J1396" s="190"/>
    </row>
    <row r="1397" spans="1:10" s="20" customFormat="1" x14ac:dyDescent="0.25">
      <c r="A1397" s="29"/>
      <c r="B1397" s="86"/>
      <c r="C1397" s="29"/>
      <c r="D1397" s="186"/>
      <c r="E1397" s="186"/>
      <c r="F1397" s="186"/>
      <c r="G1397" s="185"/>
      <c r="H1397" s="190"/>
      <c r="I1397" s="190"/>
      <c r="J1397" s="190"/>
    </row>
    <row r="1398" spans="1:10" s="20" customFormat="1" x14ac:dyDescent="0.25">
      <c r="A1398" s="29"/>
      <c r="B1398" s="86"/>
      <c r="C1398" s="29"/>
      <c r="D1398" s="186"/>
      <c r="E1398" s="186"/>
      <c r="F1398" s="186"/>
      <c r="G1398" s="185"/>
      <c r="H1398" s="190"/>
      <c r="I1398" s="190"/>
      <c r="J1398" s="190"/>
    </row>
    <row r="1399" spans="1:10" s="20" customFormat="1" x14ac:dyDescent="0.25">
      <c r="A1399" s="29"/>
      <c r="B1399" s="86"/>
      <c r="C1399" s="29"/>
      <c r="D1399" s="186"/>
      <c r="E1399" s="186"/>
      <c r="F1399" s="186"/>
      <c r="G1399" s="185"/>
      <c r="H1399" s="190"/>
      <c r="I1399" s="190"/>
      <c r="J1399" s="190"/>
    </row>
    <row r="1400" spans="1:10" s="20" customFormat="1" x14ac:dyDescent="0.25">
      <c r="A1400" s="29"/>
      <c r="B1400" s="86"/>
      <c r="C1400" s="29"/>
      <c r="D1400" s="186"/>
      <c r="E1400" s="186"/>
      <c r="F1400" s="186"/>
      <c r="G1400" s="185"/>
      <c r="H1400" s="190"/>
      <c r="I1400" s="190"/>
      <c r="J1400" s="190"/>
    </row>
    <row r="1401" spans="1:10" s="20" customFormat="1" x14ac:dyDescent="0.25">
      <c r="A1401" s="29"/>
      <c r="B1401" s="86"/>
      <c r="C1401" s="29"/>
      <c r="D1401" s="186"/>
      <c r="E1401" s="186"/>
      <c r="F1401" s="186"/>
      <c r="G1401" s="185"/>
      <c r="H1401" s="190"/>
      <c r="I1401" s="190"/>
      <c r="J1401" s="190"/>
    </row>
    <row r="1402" spans="1:10" s="20" customFormat="1" x14ac:dyDescent="0.25">
      <c r="A1402" s="29"/>
      <c r="B1402" s="86"/>
      <c r="C1402" s="29"/>
      <c r="D1402" s="186"/>
      <c r="E1402" s="186"/>
      <c r="F1402" s="186"/>
      <c r="G1402" s="185"/>
      <c r="H1402" s="190"/>
      <c r="I1402" s="190"/>
      <c r="J1402" s="190"/>
    </row>
    <row r="1403" spans="1:10" s="20" customFormat="1" x14ac:dyDescent="0.25">
      <c r="A1403" s="29"/>
      <c r="B1403" s="86"/>
      <c r="C1403" s="29"/>
      <c r="D1403" s="186"/>
      <c r="E1403" s="186"/>
      <c r="F1403" s="186"/>
      <c r="G1403" s="185"/>
      <c r="H1403" s="190"/>
      <c r="I1403" s="190"/>
      <c r="J1403" s="190"/>
    </row>
    <row r="1404" spans="1:10" s="20" customFormat="1" x14ac:dyDescent="0.25">
      <c r="A1404" s="29"/>
      <c r="B1404" s="86"/>
      <c r="C1404" s="29"/>
      <c r="D1404" s="186"/>
      <c r="E1404" s="186"/>
      <c r="F1404" s="186"/>
      <c r="G1404" s="185"/>
      <c r="H1404" s="190"/>
      <c r="I1404" s="190"/>
      <c r="J1404" s="190"/>
    </row>
    <row r="1405" spans="1:10" s="20" customFormat="1" x14ac:dyDescent="0.25">
      <c r="A1405" s="29"/>
      <c r="B1405" s="86"/>
      <c r="C1405" s="29"/>
      <c r="D1405" s="186"/>
      <c r="E1405" s="186"/>
      <c r="F1405" s="186"/>
      <c r="G1405" s="185"/>
      <c r="H1405" s="190"/>
      <c r="I1405" s="190"/>
      <c r="J1405" s="190"/>
    </row>
    <row r="1406" spans="1:10" s="20" customFormat="1" x14ac:dyDescent="0.25">
      <c r="A1406" s="29"/>
      <c r="B1406" s="86"/>
      <c r="C1406" s="29"/>
      <c r="D1406" s="186"/>
      <c r="E1406" s="186"/>
      <c r="F1406" s="186"/>
      <c r="G1406" s="185"/>
      <c r="H1406" s="190"/>
      <c r="I1406" s="190"/>
      <c r="J1406" s="190"/>
    </row>
    <row r="1407" spans="1:10" s="20" customFormat="1" x14ac:dyDescent="0.25">
      <c r="A1407" s="29"/>
      <c r="B1407" s="86"/>
      <c r="C1407" s="29"/>
      <c r="D1407" s="186"/>
      <c r="E1407" s="186"/>
      <c r="F1407" s="186"/>
      <c r="G1407" s="185"/>
      <c r="H1407" s="190"/>
      <c r="I1407" s="190"/>
      <c r="J1407" s="190"/>
    </row>
    <row r="1408" spans="1:10" s="20" customFormat="1" x14ac:dyDescent="0.25">
      <c r="A1408" s="29"/>
      <c r="B1408" s="86"/>
      <c r="C1408" s="29"/>
      <c r="D1408" s="186"/>
      <c r="E1408" s="186"/>
      <c r="F1408" s="186"/>
      <c r="G1408" s="185"/>
      <c r="H1408" s="190"/>
      <c r="I1408" s="190"/>
      <c r="J1408" s="190"/>
    </row>
    <row r="1409" spans="1:10" s="20" customFormat="1" x14ac:dyDescent="0.25">
      <c r="A1409" s="29"/>
      <c r="B1409" s="86"/>
      <c r="C1409" s="29"/>
      <c r="D1409" s="186"/>
      <c r="E1409" s="186"/>
      <c r="F1409" s="186"/>
      <c r="G1409" s="185"/>
      <c r="H1409" s="190"/>
      <c r="I1409" s="190"/>
      <c r="J1409" s="190"/>
    </row>
    <row r="1410" spans="1:10" s="20" customFormat="1" x14ac:dyDescent="0.25">
      <c r="A1410" s="29"/>
      <c r="B1410" s="86"/>
      <c r="C1410" s="29"/>
      <c r="D1410" s="186"/>
      <c r="E1410" s="186"/>
      <c r="F1410" s="186"/>
      <c r="G1410" s="185"/>
      <c r="H1410" s="190"/>
      <c r="I1410" s="190"/>
      <c r="J1410" s="190"/>
    </row>
    <row r="1411" spans="1:10" s="20" customFormat="1" x14ac:dyDescent="0.25">
      <c r="A1411" s="29"/>
      <c r="B1411" s="86"/>
      <c r="C1411" s="29"/>
      <c r="D1411" s="186"/>
      <c r="E1411" s="186"/>
      <c r="F1411" s="186"/>
      <c r="G1411" s="185"/>
      <c r="H1411" s="190"/>
      <c r="I1411" s="190"/>
      <c r="J1411" s="190"/>
    </row>
    <row r="1412" spans="1:10" s="20" customFormat="1" x14ac:dyDescent="0.25">
      <c r="A1412" s="29"/>
      <c r="B1412" s="86"/>
      <c r="C1412" s="29"/>
      <c r="D1412" s="186"/>
      <c r="E1412" s="186"/>
      <c r="F1412" s="186"/>
      <c r="G1412" s="185"/>
      <c r="H1412" s="190"/>
      <c r="I1412" s="190"/>
      <c r="J1412" s="190"/>
    </row>
    <row r="1413" spans="1:10" s="20" customFormat="1" x14ac:dyDescent="0.25">
      <c r="A1413" s="29"/>
      <c r="B1413" s="86"/>
      <c r="C1413" s="29"/>
      <c r="D1413" s="186"/>
      <c r="E1413" s="186"/>
      <c r="F1413" s="186"/>
      <c r="G1413" s="185"/>
      <c r="H1413" s="190"/>
      <c r="I1413" s="190"/>
      <c r="J1413" s="190"/>
    </row>
    <row r="1414" spans="1:10" s="20" customFormat="1" x14ac:dyDescent="0.25">
      <c r="A1414" s="29"/>
      <c r="B1414" s="86"/>
      <c r="C1414" s="29"/>
      <c r="D1414" s="186"/>
      <c r="E1414" s="186"/>
      <c r="F1414" s="186"/>
      <c r="G1414" s="185"/>
      <c r="H1414" s="190"/>
      <c r="I1414" s="190"/>
      <c r="J1414" s="190"/>
    </row>
    <row r="1415" spans="1:10" s="20" customFormat="1" x14ac:dyDescent="0.25">
      <c r="A1415" s="29"/>
      <c r="B1415" s="86"/>
      <c r="C1415" s="29"/>
      <c r="D1415" s="186"/>
      <c r="E1415" s="186"/>
      <c r="F1415" s="186"/>
      <c r="G1415" s="185"/>
      <c r="H1415" s="190"/>
      <c r="I1415" s="190"/>
      <c r="J1415" s="190"/>
    </row>
    <row r="1416" spans="1:10" s="20" customFormat="1" x14ac:dyDescent="0.25">
      <c r="A1416" s="29"/>
      <c r="B1416" s="86"/>
      <c r="C1416" s="29"/>
      <c r="D1416" s="186"/>
      <c r="E1416" s="186"/>
      <c r="F1416" s="186"/>
      <c r="G1416" s="185"/>
      <c r="H1416" s="190"/>
      <c r="I1416" s="190"/>
      <c r="J1416" s="190"/>
    </row>
    <row r="1417" spans="1:10" s="20" customFormat="1" x14ac:dyDescent="0.25">
      <c r="A1417" s="29"/>
      <c r="B1417" s="86"/>
      <c r="C1417" s="29"/>
      <c r="D1417" s="186"/>
      <c r="E1417" s="186"/>
      <c r="F1417" s="186"/>
      <c r="G1417" s="185"/>
      <c r="H1417" s="190"/>
      <c r="I1417" s="190"/>
      <c r="J1417" s="190"/>
    </row>
    <row r="1418" spans="1:10" s="20" customFormat="1" x14ac:dyDescent="0.25">
      <c r="A1418" s="29"/>
      <c r="B1418" s="86"/>
      <c r="C1418" s="29"/>
      <c r="D1418" s="186"/>
      <c r="E1418" s="186"/>
      <c r="F1418" s="186"/>
      <c r="G1418" s="185"/>
      <c r="H1418" s="190"/>
      <c r="I1418" s="190"/>
      <c r="J1418" s="190"/>
    </row>
    <row r="1419" spans="1:10" s="20" customFormat="1" x14ac:dyDescent="0.25">
      <c r="A1419" s="29"/>
      <c r="B1419" s="86"/>
      <c r="C1419" s="29"/>
      <c r="D1419" s="186"/>
      <c r="E1419" s="186"/>
      <c r="F1419" s="186"/>
      <c r="G1419" s="185"/>
      <c r="H1419" s="190"/>
      <c r="I1419" s="190"/>
      <c r="J1419" s="190"/>
    </row>
    <row r="1420" spans="1:10" s="20" customFormat="1" x14ac:dyDescent="0.25">
      <c r="A1420" s="29"/>
      <c r="B1420" s="86"/>
      <c r="C1420" s="29"/>
      <c r="D1420" s="186"/>
      <c r="E1420" s="186"/>
      <c r="F1420" s="186"/>
      <c r="G1420" s="185"/>
      <c r="H1420" s="190"/>
      <c r="I1420" s="190"/>
      <c r="J1420" s="190"/>
    </row>
    <row r="1421" spans="1:10" s="20" customFormat="1" x14ac:dyDescent="0.25">
      <c r="A1421" s="29"/>
      <c r="B1421" s="86"/>
      <c r="C1421" s="29"/>
      <c r="D1421" s="186"/>
      <c r="E1421" s="186"/>
      <c r="F1421" s="186"/>
      <c r="G1421" s="185"/>
      <c r="H1421" s="190"/>
      <c r="I1421" s="190"/>
      <c r="J1421" s="190"/>
    </row>
    <row r="1422" spans="1:10" s="20" customFormat="1" x14ac:dyDescent="0.25">
      <c r="A1422" s="29"/>
      <c r="B1422" s="86"/>
      <c r="C1422" s="29"/>
      <c r="D1422" s="186"/>
      <c r="E1422" s="186"/>
      <c r="F1422" s="186"/>
      <c r="G1422" s="185"/>
      <c r="H1422" s="190"/>
      <c r="I1422" s="190"/>
      <c r="J1422" s="190"/>
    </row>
    <row r="1423" spans="1:10" s="20" customFormat="1" x14ac:dyDescent="0.25">
      <c r="A1423" s="29"/>
      <c r="B1423" s="86"/>
      <c r="C1423" s="29"/>
      <c r="D1423" s="186"/>
      <c r="E1423" s="186"/>
      <c r="F1423" s="186"/>
      <c r="G1423" s="185"/>
      <c r="H1423" s="190"/>
      <c r="I1423" s="190"/>
      <c r="J1423" s="190"/>
    </row>
    <row r="1424" spans="1:10" s="20" customFormat="1" x14ac:dyDescent="0.25">
      <c r="A1424" s="29"/>
      <c r="B1424" s="86"/>
      <c r="C1424" s="29"/>
      <c r="D1424" s="186"/>
      <c r="E1424" s="186"/>
      <c r="F1424" s="186"/>
      <c r="G1424" s="185"/>
      <c r="H1424" s="190"/>
      <c r="I1424" s="190"/>
      <c r="J1424" s="190"/>
    </row>
    <row r="1425" spans="1:10" s="20" customFormat="1" x14ac:dyDescent="0.25">
      <c r="A1425" s="29"/>
      <c r="B1425" s="86"/>
      <c r="C1425" s="29"/>
      <c r="D1425" s="186"/>
      <c r="E1425" s="186"/>
      <c r="F1425" s="186"/>
      <c r="G1425" s="185"/>
      <c r="H1425" s="190"/>
      <c r="I1425" s="190"/>
      <c r="J1425" s="190"/>
    </row>
    <row r="1426" spans="1:10" s="20" customFormat="1" x14ac:dyDescent="0.25">
      <c r="A1426" s="29"/>
      <c r="B1426" s="86"/>
      <c r="C1426" s="29"/>
      <c r="D1426" s="186"/>
      <c r="E1426" s="186"/>
      <c r="F1426" s="186"/>
      <c r="G1426" s="185"/>
      <c r="H1426" s="190"/>
      <c r="I1426" s="190"/>
      <c r="J1426" s="190"/>
    </row>
    <row r="1427" spans="1:10" s="20" customFormat="1" x14ac:dyDescent="0.25">
      <c r="A1427" s="29"/>
      <c r="B1427" s="86"/>
      <c r="C1427" s="29"/>
      <c r="D1427" s="186"/>
      <c r="E1427" s="186"/>
      <c r="F1427" s="186"/>
      <c r="G1427" s="185"/>
      <c r="H1427" s="190"/>
      <c r="I1427" s="190"/>
      <c r="J1427" s="190"/>
    </row>
    <row r="1428" spans="1:10" s="20" customFormat="1" x14ac:dyDescent="0.25">
      <c r="A1428" s="29"/>
      <c r="B1428" s="86"/>
      <c r="C1428" s="29"/>
      <c r="D1428" s="186"/>
      <c r="E1428" s="186"/>
      <c r="F1428" s="186"/>
      <c r="G1428" s="185"/>
      <c r="H1428" s="190"/>
      <c r="I1428" s="190"/>
      <c r="J1428" s="190"/>
    </row>
    <row r="1429" spans="1:10" s="20" customFormat="1" x14ac:dyDescent="0.25">
      <c r="A1429" s="29"/>
      <c r="B1429" s="86"/>
      <c r="C1429" s="29"/>
      <c r="D1429" s="186"/>
      <c r="E1429" s="186"/>
      <c r="F1429" s="186"/>
      <c r="G1429" s="185"/>
      <c r="H1429" s="190"/>
      <c r="I1429" s="190"/>
      <c r="J1429" s="190"/>
    </row>
    <row r="1430" spans="1:10" s="20" customFormat="1" x14ac:dyDescent="0.25">
      <c r="A1430" s="29"/>
      <c r="B1430" s="86"/>
      <c r="C1430" s="29"/>
      <c r="D1430" s="186"/>
      <c r="E1430" s="186"/>
      <c r="F1430" s="186"/>
      <c r="G1430" s="185"/>
      <c r="H1430" s="190"/>
      <c r="I1430" s="190"/>
      <c r="J1430" s="190"/>
    </row>
    <row r="1431" spans="1:10" s="20" customFormat="1" x14ac:dyDescent="0.25">
      <c r="A1431" s="29"/>
      <c r="B1431" s="86"/>
      <c r="C1431" s="29"/>
      <c r="D1431" s="186"/>
      <c r="E1431" s="186"/>
      <c r="F1431" s="186"/>
      <c r="G1431" s="185"/>
      <c r="H1431" s="190"/>
      <c r="I1431" s="190"/>
      <c r="J1431" s="190"/>
    </row>
    <row r="1432" spans="1:10" s="20" customFormat="1" x14ac:dyDescent="0.25">
      <c r="A1432" s="29"/>
      <c r="B1432" s="86"/>
      <c r="C1432" s="29"/>
      <c r="D1432" s="186"/>
      <c r="E1432" s="186"/>
      <c r="F1432" s="186"/>
      <c r="G1432" s="185"/>
      <c r="H1432" s="190"/>
      <c r="I1432" s="190"/>
      <c r="J1432" s="190"/>
    </row>
    <row r="1433" spans="1:10" s="20" customFormat="1" x14ac:dyDescent="0.25">
      <c r="A1433" s="29"/>
      <c r="B1433" s="86"/>
      <c r="C1433" s="29"/>
      <c r="D1433" s="186"/>
      <c r="E1433" s="186"/>
      <c r="F1433" s="186"/>
      <c r="G1433" s="185"/>
      <c r="H1433" s="190"/>
      <c r="I1433" s="190"/>
      <c r="J1433" s="190"/>
    </row>
    <row r="1434" spans="1:10" s="20" customFormat="1" x14ac:dyDescent="0.25">
      <c r="A1434" s="29"/>
      <c r="B1434" s="86"/>
      <c r="C1434" s="29"/>
      <c r="D1434" s="186"/>
      <c r="E1434" s="186"/>
      <c r="F1434" s="186"/>
      <c r="G1434" s="185"/>
      <c r="H1434" s="190"/>
      <c r="I1434" s="190"/>
      <c r="J1434" s="190"/>
    </row>
    <row r="1435" spans="1:10" s="20" customFormat="1" x14ac:dyDescent="0.25">
      <c r="A1435" s="29"/>
      <c r="B1435" s="86"/>
      <c r="C1435" s="29"/>
      <c r="D1435" s="186"/>
      <c r="E1435" s="186"/>
      <c r="F1435" s="186"/>
      <c r="G1435" s="185"/>
      <c r="H1435" s="190"/>
      <c r="I1435" s="190"/>
      <c r="J1435" s="190"/>
    </row>
    <row r="1436" spans="1:10" s="20" customFormat="1" x14ac:dyDescent="0.25">
      <c r="A1436" s="29"/>
      <c r="B1436" s="86"/>
      <c r="C1436" s="29"/>
      <c r="D1436" s="186"/>
      <c r="E1436" s="186"/>
      <c r="F1436" s="186"/>
      <c r="G1436" s="185"/>
      <c r="H1436" s="190"/>
      <c r="I1436" s="190"/>
      <c r="J1436" s="190"/>
    </row>
    <row r="1437" spans="1:10" s="20" customFormat="1" x14ac:dyDescent="0.25">
      <c r="A1437" s="29"/>
      <c r="B1437" s="86"/>
      <c r="C1437" s="29"/>
      <c r="D1437" s="186"/>
      <c r="E1437" s="186"/>
      <c r="F1437" s="186"/>
      <c r="G1437" s="185"/>
      <c r="H1437" s="190"/>
      <c r="I1437" s="190"/>
      <c r="J1437" s="190"/>
    </row>
    <row r="1438" spans="1:10" s="20" customFormat="1" x14ac:dyDescent="0.25">
      <c r="A1438" s="29"/>
      <c r="B1438" s="86"/>
      <c r="C1438" s="29"/>
      <c r="D1438" s="186"/>
      <c r="E1438" s="186"/>
      <c r="F1438" s="186"/>
      <c r="G1438" s="185"/>
      <c r="H1438" s="190"/>
      <c r="I1438" s="190"/>
      <c r="J1438" s="190"/>
    </row>
    <row r="1439" spans="1:10" s="20" customFormat="1" x14ac:dyDescent="0.25">
      <c r="A1439" s="29"/>
      <c r="B1439" s="86"/>
      <c r="C1439" s="29"/>
      <c r="D1439" s="186"/>
      <c r="E1439" s="186"/>
      <c r="F1439" s="186"/>
      <c r="G1439" s="185"/>
      <c r="H1439" s="190"/>
      <c r="I1439" s="190"/>
      <c r="J1439" s="190"/>
    </row>
    <row r="1440" spans="1:10" s="20" customFormat="1" x14ac:dyDescent="0.25">
      <c r="A1440" s="29"/>
      <c r="B1440" s="86"/>
      <c r="C1440" s="29"/>
      <c r="D1440" s="186"/>
      <c r="E1440" s="186"/>
      <c r="F1440" s="186"/>
      <c r="G1440" s="185"/>
      <c r="H1440" s="190"/>
      <c r="I1440" s="190"/>
      <c r="J1440" s="190"/>
    </row>
    <row r="1441" spans="1:10" s="20" customFormat="1" x14ac:dyDescent="0.25">
      <c r="A1441" s="29"/>
      <c r="B1441" s="86"/>
      <c r="C1441" s="29"/>
      <c r="D1441" s="186"/>
      <c r="E1441" s="186"/>
      <c r="F1441" s="186"/>
      <c r="G1441" s="185"/>
      <c r="H1441" s="190"/>
      <c r="I1441" s="190"/>
      <c r="J1441" s="190"/>
    </row>
    <row r="1442" spans="1:10" s="20" customFormat="1" x14ac:dyDescent="0.25">
      <c r="A1442" s="29"/>
      <c r="B1442" s="86"/>
      <c r="C1442" s="29"/>
      <c r="D1442" s="186"/>
      <c r="E1442" s="186"/>
      <c r="F1442" s="186"/>
      <c r="G1442" s="185"/>
      <c r="H1442" s="190"/>
      <c r="I1442" s="190"/>
      <c r="J1442" s="190"/>
    </row>
    <row r="1443" spans="1:10" s="20" customFormat="1" x14ac:dyDescent="0.25">
      <c r="A1443" s="29"/>
      <c r="B1443" s="86"/>
      <c r="C1443" s="29"/>
      <c r="D1443" s="186"/>
      <c r="E1443" s="186"/>
      <c r="F1443" s="186"/>
      <c r="G1443" s="185"/>
      <c r="H1443" s="190"/>
      <c r="I1443" s="190"/>
      <c r="J1443" s="190"/>
    </row>
    <row r="1444" spans="1:10" s="20" customFormat="1" x14ac:dyDescent="0.25">
      <c r="A1444" s="29"/>
      <c r="B1444" s="86"/>
      <c r="C1444" s="29"/>
      <c r="D1444" s="186"/>
      <c r="E1444" s="186"/>
      <c r="F1444" s="186"/>
      <c r="G1444" s="185"/>
      <c r="H1444" s="190"/>
      <c r="I1444" s="190"/>
      <c r="J1444" s="190"/>
    </row>
    <row r="1445" spans="1:10" s="20" customFormat="1" x14ac:dyDescent="0.25">
      <c r="A1445" s="29"/>
      <c r="B1445" s="86"/>
      <c r="C1445" s="29"/>
      <c r="D1445" s="186"/>
      <c r="E1445" s="186"/>
      <c r="F1445" s="186"/>
      <c r="G1445" s="185"/>
      <c r="H1445" s="190"/>
      <c r="I1445" s="190"/>
      <c r="J1445" s="190"/>
    </row>
    <row r="1446" spans="1:10" s="20" customFormat="1" x14ac:dyDescent="0.25">
      <c r="A1446" s="29"/>
      <c r="B1446" s="86"/>
      <c r="C1446" s="29"/>
      <c r="D1446" s="186"/>
      <c r="E1446" s="186"/>
      <c r="F1446" s="186"/>
      <c r="G1446" s="185"/>
      <c r="H1446" s="190"/>
      <c r="I1446" s="190"/>
      <c r="J1446" s="190"/>
    </row>
    <row r="1447" spans="1:10" s="20" customFormat="1" x14ac:dyDescent="0.25">
      <c r="A1447" s="29"/>
      <c r="B1447" s="86"/>
      <c r="C1447" s="29"/>
      <c r="D1447" s="186"/>
      <c r="E1447" s="186"/>
      <c r="F1447" s="186"/>
      <c r="G1447" s="185"/>
      <c r="H1447" s="190"/>
      <c r="I1447" s="190"/>
      <c r="J1447" s="190"/>
    </row>
    <row r="1448" spans="1:10" s="20" customFormat="1" x14ac:dyDescent="0.25">
      <c r="A1448" s="29"/>
      <c r="B1448" s="86"/>
      <c r="C1448" s="29"/>
      <c r="D1448" s="186"/>
      <c r="E1448" s="186"/>
      <c r="F1448" s="186"/>
      <c r="G1448" s="185"/>
      <c r="H1448" s="190"/>
      <c r="I1448" s="190"/>
      <c r="J1448" s="190"/>
    </row>
    <row r="1449" spans="1:10" s="20" customFormat="1" x14ac:dyDescent="0.25">
      <c r="A1449" s="29"/>
      <c r="B1449" s="86"/>
      <c r="C1449" s="29"/>
      <c r="D1449" s="186"/>
      <c r="E1449" s="186"/>
      <c r="F1449" s="186"/>
      <c r="G1449" s="185"/>
      <c r="H1449" s="190"/>
      <c r="I1449" s="190"/>
      <c r="J1449" s="190"/>
    </row>
    <row r="1450" spans="1:10" s="20" customFormat="1" x14ac:dyDescent="0.25">
      <c r="A1450" s="29"/>
      <c r="B1450" s="86"/>
      <c r="C1450" s="29"/>
      <c r="D1450" s="186"/>
      <c r="E1450" s="186"/>
      <c r="F1450" s="186"/>
      <c r="G1450" s="185"/>
      <c r="H1450" s="190"/>
      <c r="I1450" s="190"/>
      <c r="J1450" s="190"/>
    </row>
    <row r="1451" spans="1:10" s="20" customFormat="1" x14ac:dyDescent="0.25">
      <c r="A1451" s="29"/>
      <c r="B1451" s="86"/>
      <c r="C1451" s="29"/>
      <c r="D1451" s="186"/>
      <c r="E1451" s="186"/>
      <c r="F1451" s="186"/>
      <c r="G1451" s="185"/>
      <c r="H1451" s="190"/>
      <c r="I1451" s="190"/>
      <c r="J1451" s="190"/>
    </row>
    <row r="1452" spans="1:10" s="20" customFormat="1" x14ac:dyDescent="0.25">
      <c r="A1452" s="29"/>
      <c r="B1452" s="86"/>
      <c r="C1452" s="29"/>
      <c r="D1452" s="186"/>
      <c r="E1452" s="186"/>
      <c r="F1452" s="186"/>
      <c r="G1452" s="185"/>
      <c r="H1452" s="190"/>
      <c r="I1452" s="190"/>
      <c r="J1452" s="190"/>
    </row>
    <row r="1453" spans="1:10" s="20" customFormat="1" x14ac:dyDescent="0.25">
      <c r="A1453" s="29"/>
      <c r="B1453" s="86"/>
      <c r="C1453" s="29"/>
      <c r="D1453" s="186"/>
      <c r="E1453" s="186"/>
      <c r="F1453" s="186"/>
      <c r="G1453" s="185"/>
      <c r="H1453" s="190"/>
      <c r="I1453" s="190"/>
      <c r="J1453" s="190"/>
    </row>
    <row r="1454" spans="1:10" s="20" customFormat="1" x14ac:dyDescent="0.25">
      <c r="A1454" s="29"/>
      <c r="B1454" s="86"/>
      <c r="C1454" s="29"/>
      <c r="D1454" s="186"/>
      <c r="E1454" s="186"/>
      <c r="F1454" s="186"/>
      <c r="G1454" s="185"/>
      <c r="H1454" s="190"/>
      <c r="I1454" s="190"/>
      <c r="J1454" s="190"/>
    </row>
    <row r="1455" spans="1:10" s="20" customFormat="1" x14ac:dyDescent="0.25">
      <c r="A1455" s="29"/>
      <c r="B1455" s="86"/>
      <c r="C1455" s="29"/>
      <c r="D1455" s="186"/>
      <c r="E1455" s="186"/>
      <c r="F1455" s="186"/>
      <c r="G1455" s="185"/>
      <c r="H1455" s="190"/>
      <c r="I1455" s="190"/>
      <c r="J1455" s="190"/>
    </row>
    <row r="1456" spans="1:10" s="20" customFormat="1" x14ac:dyDescent="0.25">
      <c r="A1456" s="29"/>
      <c r="B1456" s="86"/>
      <c r="C1456" s="29"/>
      <c r="D1456" s="186"/>
      <c r="E1456" s="186"/>
      <c r="F1456" s="186"/>
      <c r="G1456" s="185"/>
      <c r="H1456" s="190"/>
      <c r="I1456" s="190"/>
      <c r="J1456" s="190"/>
    </row>
    <row r="1457" spans="1:10" s="20" customFormat="1" x14ac:dyDescent="0.25">
      <c r="A1457" s="29"/>
      <c r="B1457" s="86"/>
      <c r="C1457" s="29"/>
      <c r="D1457" s="186"/>
      <c r="E1457" s="186"/>
      <c r="F1457" s="186"/>
      <c r="G1457" s="185"/>
      <c r="H1457" s="190"/>
      <c r="I1457" s="190"/>
      <c r="J1457" s="190"/>
    </row>
    <row r="1458" spans="1:10" s="20" customFormat="1" x14ac:dyDescent="0.25">
      <c r="A1458" s="29"/>
      <c r="B1458" s="86"/>
      <c r="C1458" s="29"/>
      <c r="D1458" s="186"/>
      <c r="E1458" s="186"/>
      <c r="F1458" s="186"/>
      <c r="G1458" s="185"/>
      <c r="H1458" s="190"/>
      <c r="I1458" s="190"/>
      <c r="J1458" s="190"/>
    </row>
    <row r="1459" spans="1:10" s="20" customFormat="1" x14ac:dyDescent="0.25">
      <c r="A1459" s="29"/>
      <c r="B1459" s="86"/>
      <c r="C1459" s="29"/>
      <c r="D1459" s="186"/>
      <c r="E1459" s="186"/>
      <c r="F1459" s="186"/>
      <c r="G1459" s="185"/>
      <c r="H1459" s="190"/>
      <c r="I1459" s="190"/>
      <c r="J1459" s="190"/>
    </row>
    <row r="1460" spans="1:10" s="20" customFormat="1" x14ac:dyDescent="0.25">
      <c r="A1460" s="29"/>
      <c r="B1460" s="86"/>
      <c r="C1460" s="29"/>
      <c r="D1460" s="186"/>
      <c r="E1460" s="186"/>
      <c r="F1460" s="186"/>
      <c r="G1460" s="185"/>
      <c r="H1460" s="190"/>
      <c r="I1460" s="190"/>
      <c r="J1460" s="190"/>
    </row>
    <row r="1461" spans="1:10" s="20" customFormat="1" x14ac:dyDescent="0.25">
      <c r="A1461" s="29"/>
      <c r="B1461" s="86"/>
      <c r="C1461" s="29"/>
      <c r="D1461" s="186"/>
      <c r="E1461" s="186"/>
      <c r="F1461" s="186"/>
      <c r="G1461" s="185"/>
      <c r="H1461" s="190"/>
      <c r="I1461" s="190"/>
      <c r="J1461" s="190"/>
    </row>
    <row r="1462" spans="1:10" s="20" customFormat="1" x14ac:dyDescent="0.25">
      <c r="A1462" s="29"/>
      <c r="B1462" s="86"/>
      <c r="C1462" s="29"/>
      <c r="D1462" s="186"/>
      <c r="E1462" s="186"/>
      <c r="F1462" s="186"/>
      <c r="G1462" s="185"/>
      <c r="H1462" s="190"/>
      <c r="I1462" s="190"/>
      <c r="J1462" s="190"/>
    </row>
    <row r="1463" spans="1:10" s="20" customFormat="1" x14ac:dyDescent="0.25">
      <c r="A1463" s="29"/>
      <c r="B1463" s="86"/>
      <c r="C1463" s="29"/>
      <c r="D1463" s="186"/>
      <c r="E1463" s="186"/>
      <c r="F1463" s="186"/>
      <c r="G1463" s="185"/>
      <c r="H1463" s="190"/>
      <c r="I1463" s="190"/>
      <c r="J1463" s="190"/>
    </row>
    <row r="1464" spans="1:10" s="20" customFormat="1" x14ac:dyDescent="0.25">
      <c r="A1464" s="29"/>
      <c r="B1464" s="86"/>
      <c r="C1464" s="29"/>
      <c r="D1464" s="186"/>
      <c r="E1464" s="186"/>
      <c r="F1464" s="186"/>
      <c r="G1464" s="185"/>
      <c r="H1464" s="190"/>
      <c r="I1464" s="190"/>
      <c r="J1464" s="190"/>
    </row>
    <row r="1465" spans="1:10" s="20" customFormat="1" x14ac:dyDescent="0.25">
      <c r="A1465" s="29"/>
      <c r="B1465" s="86"/>
      <c r="C1465" s="29"/>
      <c r="D1465" s="186"/>
      <c r="E1465" s="186"/>
      <c r="F1465" s="186"/>
      <c r="G1465" s="185"/>
      <c r="H1465" s="190"/>
      <c r="I1465" s="190"/>
      <c r="J1465" s="190"/>
    </row>
    <row r="1466" spans="1:10" s="20" customFormat="1" x14ac:dyDescent="0.25">
      <c r="A1466" s="29"/>
      <c r="B1466" s="86"/>
      <c r="C1466" s="29"/>
      <c r="D1466" s="186"/>
      <c r="E1466" s="186"/>
      <c r="F1466" s="186"/>
      <c r="G1466" s="185"/>
      <c r="H1466" s="190"/>
      <c r="I1466" s="190"/>
      <c r="J1466" s="190"/>
    </row>
    <row r="1467" spans="1:10" s="20" customFormat="1" x14ac:dyDescent="0.25">
      <c r="A1467" s="29"/>
      <c r="B1467" s="86"/>
      <c r="C1467" s="29"/>
      <c r="D1467" s="186"/>
      <c r="E1467" s="186"/>
      <c r="F1467" s="186"/>
      <c r="G1467" s="185"/>
      <c r="H1467" s="190"/>
      <c r="I1467" s="190"/>
      <c r="J1467" s="190"/>
    </row>
    <row r="1468" spans="1:10" s="20" customFormat="1" x14ac:dyDescent="0.25">
      <c r="A1468" s="29"/>
      <c r="B1468" s="86"/>
      <c r="C1468" s="29"/>
      <c r="D1468" s="186"/>
      <c r="E1468" s="186"/>
      <c r="F1468" s="186"/>
      <c r="G1468" s="185"/>
      <c r="H1468" s="190"/>
      <c r="I1468" s="190"/>
      <c r="J1468" s="190"/>
    </row>
    <row r="1469" spans="1:10" s="20" customFormat="1" x14ac:dyDescent="0.25">
      <c r="A1469" s="29"/>
      <c r="B1469" s="86"/>
      <c r="C1469" s="29"/>
      <c r="D1469" s="186"/>
      <c r="E1469" s="186"/>
      <c r="F1469" s="186"/>
      <c r="G1469" s="185"/>
      <c r="H1469" s="190"/>
      <c r="I1469" s="190"/>
      <c r="J1469" s="190"/>
    </row>
    <row r="1470" spans="1:10" s="20" customFormat="1" x14ac:dyDescent="0.25">
      <c r="A1470" s="29"/>
      <c r="B1470" s="86"/>
      <c r="C1470" s="29"/>
      <c r="D1470" s="186"/>
      <c r="E1470" s="186"/>
      <c r="F1470" s="186"/>
      <c r="G1470" s="185"/>
      <c r="H1470" s="190"/>
      <c r="I1470" s="190"/>
      <c r="J1470" s="190"/>
    </row>
    <row r="1471" spans="1:10" s="20" customFormat="1" x14ac:dyDescent="0.25">
      <c r="A1471" s="29"/>
      <c r="B1471" s="86"/>
      <c r="C1471" s="29"/>
      <c r="D1471" s="186"/>
      <c r="E1471" s="186"/>
      <c r="F1471" s="186"/>
      <c r="G1471" s="185"/>
      <c r="H1471" s="190"/>
      <c r="I1471" s="190"/>
      <c r="J1471" s="190"/>
    </row>
    <row r="1472" spans="1:10" s="20" customFormat="1" x14ac:dyDescent="0.25">
      <c r="A1472" s="29"/>
      <c r="B1472" s="86"/>
      <c r="C1472" s="29"/>
      <c r="D1472" s="186"/>
      <c r="E1472" s="186"/>
      <c r="F1472" s="186"/>
      <c r="G1472" s="185"/>
      <c r="H1472" s="190"/>
      <c r="I1472" s="190"/>
      <c r="J1472" s="190"/>
    </row>
    <row r="1473" spans="1:10" s="20" customFormat="1" x14ac:dyDescent="0.25">
      <c r="A1473" s="29"/>
      <c r="B1473" s="86"/>
      <c r="C1473" s="29"/>
      <c r="D1473" s="186"/>
      <c r="E1473" s="186"/>
      <c r="F1473" s="186"/>
      <c r="G1473" s="185"/>
      <c r="H1473" s="190"/>
      <c r="I1473" s="190"/>
      <c r="J1473" s="190"/>
    </row>
    <row r="1474" spans="1:10" s="20" customFormat="1" x14ac:dyDescent="0.25">
      <c r="A1474" s="29"/>
      <c r="B1474" s="86"/>
      <c r="C1474" s="29"/>
      <c r="D1474" s="186"/>
      <c r="E1474" s="186"/>
      <c r="F1474" s="186"/>
      <c r="G1474" s="185"/>
      <c r="H1474" s="190"/>
      <c r="I1474" s="190"/>
      <c r="J1474" s="190"/>
    </row>
    <row r="1475" spans="1:10" s="20" customFormat="1" x14ac:dyDescent="0.25">
      <c r="A1475" s="29"/>
      <c r="B1475" s="86"/>
      <c r="C1475" s="29"/>
      <c r="D1475" s="186"/>
      <c r="E1475" s="186"/>
      <c r="F1475" s="186"/>
      <c r="G1475" s="185"/>
      <c r="H1475" s="190"/>
      <c r="I1475" s="190"/>
      <c r="J1475" s="190"/>
    </row>
    <row r="1476" spans="1:10" s="20" customFormat="1" x14ac:dyDescent="0.25">
      <c r="A1476" s="29"/>
      <c r="B1476" s="86"/>
      <c r="C1476" s="29"/>
      <c r="D1476" s="186"/>
      <c r="E1476" s="186"/>
      <c r="F1476" s="186"/>
      <c r="G1476" s="185"/>
      <c r="H1476" s="190"/>
      <c r="I1476" s="190"/>
      <c r="J1476" s="190"/>
    </row>
    <row r="1477" spans="1:10" s="20" customFormat="1" x14ac:dyDescent="0.25">
      <c r="A1477" s="29"/>
      <c r="B1477" s="86"/>
      <c r="C1477" s="29"/>
      <c r="D1477" s="186"/>
      <c r="E1477" s="186"/>
      <c r="F1477" s="186"/>
      <c r="G1477" s="185"/>
      <c r="H1477" s="190"/>
      <c r="I1477" s="190"/>
      <c r="J1477" s="190"/>
    </row>
    <row r="1478" spans="1:10" s="20" customFormat="1" x14ac:dyDescent="0.25">
      <c r="A1478" s="29"/>
      <c r="B1478" s="86"/>
      <c r="C1478" s="29"/>
      <c r="D1478" s="186"/>
      <c r="E1478" s="186"/>
      <c r="F1478" s="186"/>
      <c r="G1478" s="185"/>
      <c r="H1478" s="190"/>
      <c r="I1478" s="190"/>
      <c r="J1478" s="190"/>
    </row>
    <row r="1479" spans="1:10" s="20" customFormat="1" x14ac:dyDescent="0.25">
      <c r="A1479" s="29"/>
      <c r="B1479" s="86"/>
      <c r="C1479" s="29"/>
      <c r="D1479" s="186"/>
      <c r="E1479" s="186"/>
      <c r="F1479" s="186"/>
      <c r="G1479" s="185"/>
      <c r="H1479" s="190"/>
      <c r="I1479" s="190"/>
      <c r="J1479" s="190"/>
    </row>
    <row r="1480" spans="1:10" s="20" customFormat="1" x14ac:dyDescent="0.25">
      <c r="A1480" s="29"/>
      <c r="B1480" s="86"/>
      <c r="C1480" s="29"/>
      <c r="D1480" s="186"/>
      <c r="E1480" s="186"/>
      <c r="F1480" s="186"/>
      <c r="G1480" s="185"/>
      <c r="H1480" s="190"/>
      <c r="I1480" s="190"/>
      <c r="J1480" s="190"/>
    </row>
    <row r="1481" spans="1:10" s="20" customFormat="1" x14ac:dyDescent="0.25">
      <c r="A1481" s="29"/>
      <c r="B1481" s="86"/>
      <c r="C1481" s="29"/>
      <c r="D1481" s="186"/>
      <c r="E1481" s="186"/>
      <c r="F1481" s="186"/>
      <c r="G1481" s="185"/>
      <c r="H1481" s="190"/>
      <c r="I1481" s="190"/>
      <c r="J1481" s="190"/>
    </row>
    <row r="1482" spans="1:10" s="20" customFormat="1" x14ac:dyDescent="0.25">
      <c r="A1482" s="29"/>
      <c r="B1482" s="86"/>
      <c r="C1482" s="29"/>
      <c r="D1482" s="186"/>
      <c r="E1482" s="186"/>
      <c r="F1482" s="186"/>
      <c r="G1482" s="185"/>
      <c r="H1482" s="190"/>
      <c r="I1482" s="190"/>
      <c r="J1482" s="190"/>
    </row>
    <row r="1483" spans="1:10" s="20" customFormat="1" x14ac:dyDescent="0.25">
      <c r="A1483" s="29"/>
      <c r="B1483" s="86"/>
      <c r="C1483" s="29"/>
      <c r="D1483" s="186"/>
      <c r="E1483" s="186"/>
      <c r="F1483" s="186"/>
      <c r="G1483" s="185"/>
      <c r="H1483" s="190"/>
      <c r="I1483" s="190"/>
      <c r="J1483" s="190"/>
    </row>
    <row r="1484" spans="1:10" s="20" customFormat="1" x14ac:dyDescent="0.25">
      <c r="A1484" s="29"/>
      <c r="B1484" s="86"/>
      <c r="C1484" s="29"/>
      <c r="D1484" s="186"/>
      <c r="E1484" s="186"/>
      <c r="F1484" s="186"/>
      <c r="G1484" s="185"/>
      <c r="H1484" s="190"/>
      <c r="I1484" s="190"/>
      <c r="J1484" s="190"/>
    </row>
    <row r="1485" spans="1:10" s="20" customFormat="1" x14ac:dyDescent="0.25">
      <c r="A1485" s="29"/>
      <c r="B1485" s="86"/>
      <c r="C1485" s="29"/>
      <c r="D1485" s="186"/>
      <c r="E1485" s="186"/>
      <c r="F1485" s="186"/>
      <c r="G1485" s="185"/>
      <c r="H1485" s="190"/>
      <c r="I1485" s="190"/>
      <c r="J1485" s="190"/>
    </row>
    <row r="1486" spans="1:10" s="20" customFormat="1" x14ac:dyDescent="0.25">
      <c r="A1486" s="29"/>
      <c r="B1486" s="86"/>
      <c r="C1486" s="29"/>
      <c r="D1486" s="186"/>
      <c r="E1486" s="186"/>
      <c r="F1486" s="186"/>
      <c r="G1486" s="185"/>
      <c r="H1486" s="190"/>
      <c r="I1486" s="190"/>
      <c r="J1486" s="190"/>
    </row>
    <row r="1487" spans="1:10" s="20" customFormat="1" x14ac:dyDescent="0.25">
      <c r="A1487" s="29"/>
      <c r="B1487" s="86"/>
      <c r="C1487" s="29"/>
      <c r="D1487" s="186"/>
      <c r="E1487" s="186"/>
      <c r="F1487" s="186"/>
      <c r="G1487" s="185"/>
      <c r="H1487" s="190"/>
      <c r="I1487" s="190"/>
      <c r="J1487" s="190"/>
    </row>
    <row r="1488" spans="1:10" s="20" customFormat="1" x14ac:dyDescent="0.25">
      <c r="A1488" s="29"/>
      <c r="B1488" s="86"/>
      <c r="C1488" s="29"/>
      <c r="D1488" s="186"/>
      <c r="E1488" s="186"/>
      <c r="F1488" s="186"/>
      <c r="G1488" s="185"/>
      <c r="H1488" s="190"/>
      <c r="I1488" s="190"/>
      <c r="J1488" s="190"/>
    </row>
    <row r="1489" spans="1:10" s="20" customFormat="1" x14ac:dyDescent="0.25">
      <c r="A1489" s="29"/>
      <c r="B1489" s="86"/>
      <c r="C1489" s="29"/>
      <c r="D1489" s="186"/>
      <c r="E1489" s="186"/>
      <c r="F1489" s="186"/>
      <c r="G1489" s="185"/>
      <c r="H1489" s="190"/>
      <c r="I1489" s="190"/>
      <c r="J1489" s="190"/>
    </row>
    <row r="1490" spans="1:10" s="20" customFormat="1" x14ac:dyDescent="0.25">
      <c r="A1490" s="29"/>
      <c r="B1490" s="86"/>
      <c r="C1490" s="29"/>
      <c r="D1490" s="186"/>
      <c r="E1490" s="186"/>
      <c r="F1490" s="186"/>
      <c r="G1490" s="185"/>
      <c r="H1490" s="190"/>
      <c r="I1490" s="190"/>
      <c r="J1490" s="190"/>
    </row>
    <row r="1491" spans="1:10" s="20" customFormat="1" x14ac:dyDescent="0.25">
      <c r="A1491" s="29"/>
      <c r="B1491" s="86"/>
      <c r="C1491" s="29"/>
      <c r="D1491" s="186"/>
      <c r="E1491" s="186"/>
      <c r="F1491" s="186"/>
      <c r="G1491" s="185"/>
      <c r="H1491" s="190"/>
      <c r="I1491" s="190"/>
      <c r="J1491" s="190"/>
    </row>
    <row r="1492" spans="1:10" s="20" customFormat="1" x14ac:dyDescent="0.25">
      <c r="A1492" s="29"/>
      <c r="B1492" s="86"/>
      <c r="C1492" s="29"/>
      <c r="D1492" s="186"/>
      <c r="E1492" s="186"/>
      <c r="F1492" s="186"/>
      <c r="G1492" s="185"/>
      <c r="H1492" s="190"/>
      <c r="I1492" s="190"/>
      <c r="J1492" s="190"/>
    </row>
    <row r="1493" spans="1:10" s="20" customFormat="1" x14ac:dyDescent="0.25">
      <c r="A1493" s="29"/>
      <c r="B1493" s="86"/>
      <c r="C1493" s="29"/>
      <c r="D1493" s="186"/>
      <c r="E1493" s="186"/>
      <c r="F1493" s="186"/>
      <c r="G1493" s="185"/>
      <c r="H1493" s="190"/>
      <c r="I1493" s="190"/>
      <c r="J1493" s="190"/>
    </row>
    <row r="1494" spans="1:10" s="20" customFormat="1" x14ac:dyDescent="0.25">
      <c r="A1494" s="29"/>
      <c r="B1494" s="86"/>
      <c r="C1494" s="29"/>
      <c r="D1494" s="186"/>
      <c r="E1494" s="186"/>
      <c r="F1494" s="186"/>
      <c r="G1494" s="185"/>
      <c r="H1494" s="190"/>
      <c r="I1494" s="190"/>
      <c r="J1494" s="190"/>
    </row>
    <row r="1495" spans="1:10" s="20" customFormat="1" x14ac:dyDescent="0.25">
      <c r="A1495" s="29"/>
      <c r="B1495" s="86"/>
      <c r="C1495" s="29"/>
      <c r="D1495" s="186"/>
      <c r="E1495" s="186"/>
      <c r="F1495" s="186"/>
      <c r="G1495" s="185"/>
      <c r="H1495" s="190"/>
      <c r="I1495" s="190"/>
      <c r="J1495" s="190"/>
    </row>
    <row r="1496" spans="1:10" s="20" customFormat="1" x14ac:dyDescent="0.25">
      <c r="A1496" s="29"/>
      <c r="B1496" s="86"/>
      <c r="C1496" s="29"/>
      <c r="D1496" s="186"/>
      <c r="E1496" s="186"/>
      <c r="F1496" s="186"/>
      <c r="G1496" s="185"/>
      <c r="H1496" s="190"/>
      <c r="I1496" s="190"/>
      <c r="J1496" s="190"/>
    </row>
    <row r="1497" spans="1:10" s="20" customFormat="1" x14ac:dyDescent="0.25">
      <c r="A1497" s="29"/>
      <c r="B1497" s="86"/>
      <c r="C1497" s="29"/>
      <c r="D1497" s="186"/>
      <c r="E1497" s="186"/>
      <c r="F1497" s="186"/>
      <c r="G1497" s="185"/>
      <c r="H1497" s="190"/>
      <c r="I1497" s="190"/>
      <c r="J1497" s="190"/>
    </row>
    <row r="1498" spans="1:10" s="20" customFormat="1" x14ac:dyDescent="0.25">
      <c r="A1498" s="29"/>
      <c r="B1498" s="86"/>
      <c r="C1498" s="29"/>
      <c r="D1498" s="186"/>
      <c r="E1498" s="186"/>
      <c r="F1498" s="186"/>
      <c r="G1498" s="185"/>
      <c r="H1498" s="190"/>
      <c r="I1498" s="190"/>
      <c r="J1498" s="190"/>
    </row>
    <row r="1499" spans="1:10" s="20" customFormat="1" x14ac:dyDescent="0.25">
      <c r="A1499" s="29"/>
      <c r="B1499" s="86"/>
      <c r="C1499" s="29"/>
      <c r="D1499" s="186"/>
      <c r="E1499" s="186"/>
      <c r="F1499" s="186"/>
      <c r="G1499" s="185"/>
      <c r="H1499" s="190"/>
      <c r="I1499" s="190"/>
      <c r="J1499" s="190"/>
    </row>
    <row r="1500" spans="1:10" s="20" customFormat="1" x14ac:dyDescent="0.25">
      <c r="A1500" s="29"/>
      <c r="B1500" s="86"/>
      <c r="C1500" s="29"/>
      <c r="D1500" s="186"/>
      <c r="E1500" s="186"/>
      <c r="F1500" s="186"/>
      <c r="G1500" s="185"/>
      <c r="H1500" s="190"/>
      <c r="I1500" s="190"/>
      <c r="J1500" s="190"/>
    </row>
    <row r="1501" spans="1:10" s="20" customFormat="1" x14ac:dyDescent="0.25">
      <c r="A1501" s="29"/>
      <c r="B1501" s="86"/>
      <c r="C1501" s="29"/>
      <c r="D1501" s="186"/>
      <c r="E1501" s="186"/>
      <c r="F1501" s="186"/>
      <c r="G1501" s="185"/>
      <c r="H1501" s="190"/>
      <c r="I1501" s="190"/>
      <c r="J1501" s="190"/>
    </row>
    <row r="1502" spans="1:10" s="20" customFormat="1" x14ac:dyDescent="0.25">
      <c r="A1502" s="29"/>
      <c r="B1502" s="86"/>
      <c r="C1502" s="29"/>
      <c r="D1502" s="186"/>
      <c r="E1502" s="186"/>
      <c r="F1502" s="186"/>
      <c r="G1502" s="185"/>
      <c r="H1502" s="190"/>
      <c r="I1502" s="190"/>
      <c r="J1502" s="190"/>
    </row>
    <row r="1503" spans="1:10" s="20" customFormat="1" x14ac:dyDescent="0.25">
      <c r="A1503" s="29"/>
      <c r="B1503" s="86"/>
      <c r="C1503" s="29"/>
      <c r="D1503" s="186"/>
      <c r="E1503" s="186"/>
      <c r="F1503" s="186"/>
      <c r="G1503" s="185"/>
      <c r="H1503" s="190"/>
      <c r="I1503" s="190"/>
      <c r="J1503" s="190"/>
    </row>
    <row r="1504" spans="1:10" s="20" customFormat="1" x14ac:dyDescent="0.25">
      <c r="A1504" s="29"/>
      <c r="B1504" s="86"/>
      <c r="C1504" s="29"/>
      <c r="D1504" s="186"/>
      <c r="E1504" s="186"/>
      <c r="F1504" s="186"/>
      <c r="G1504" s="185"/>
      <c r="H1504" s="190"/>
      <c r="I1504" s="190"/>
      <c r="J1504" s="190"/>
    </row>
    <row r="1505" spans="1:10" s="20" customFormat="1" x14ac:dyDescent="0.25">
      <c r="A1505" s="29"/>
      <c r="B1505" s="86"/>
      <c r="C1505" s="29"/>
      <c r="D1505" s="186"/>
      <c r="E1505" s="186"/>
      <c r="F1505" s="186"/>
      <c r="G1505" s="185"/>
      <c r="H1505" s="190"/>
      <c r="I1505" s="190"/>
      <c r="J1505" s="190"/>
    </row>
    <row r="1506" spans="1:10" s="20" customFormat="1" x14ac:dyDescent="0.25">
      <c r="A1506" s="29"/>
      <c r="B1506" s="86"/>
      <c r="C1506" s="29"/>
      <c r="D1506" s="186"/>
      <c r="E1506" s="186"/>
      <c r="F1506" s="186"/>
      <c r="G1506" s="185"/>
      <c r="H1506" s="190"/>
      <c r="I1506" s="190"/>
      <c r="J1506" s="190"/>
    </row>
    <row r="1507" spans="1:10" s="20" customFormat="1" x14ac:dyDescent="0.25">
      <c r="A1507" s="29"/>
      <c r="B1507" s="86"/>
      <c r="C1507" s="29"/>
      <c r="D1507" s="186"/>
      <c r="E1507" s="186"/>
      <c r="F1507" s="186"/>
      <c r="G1507" s="185"/>
      <c r="H1507" s="190"/>
      <c r="I1507" s="190"/>
      <c r="J1507" s="190"/>
    </row>
    <row r="1508" spans="1:10" s="20" customFormat="1" x14ac:dyDescent="0.25">
      <c r="A1508" s="29"/>
      <c r="B1508" s="86"/>
      <c r="C1508" s="29"/>
      <c r="D1508" s="186"/>
      <c r="E1508" s="186"/>
      <c r="F1508" s="186"/>
      <c r="G1508" s="185"/>
      <c r="H1508" s="190"/>
      <c r="I1508" s="190"/>
      <c r="J1508" s="190"/>
    </row>
    <row r="1509" spans="1:10" s="20" customFormat="1" x14ac:dyDescent="0.25">
      <c r="A1509" s="29"/>
      <c r="B1509" s="86"/>
      <c r="C1509" s="29"/>
      <c r="D1509" s="186"/>
      <c r="E1509" s="186"/>
      <c r="F1509" s="186"/>
      <c r="G1509" s="185"/>
      <c r="H1509" s="190"/>
      <c r="I1509" s="190"/>
      <c r="J1509" s="190"/>
    </row>
    <row r="1510" spans="1:10" s="20" customFormat="1" x14ac:dyDescent="0.25">
      <c r="A1510" s="29"/>
      <c r="B1510" s="86"/>
      <c r="C1510" s="29"/>
      <c r="D1510" s="186"/>
      <c r="E1510" s="186"/>
      <c r="F1510" s="186"/>
      <c r="G1510" s="185"/>
      <c r="H1510" s="190"/>
      <c r="I1510" s="190"/>
      <c r="J1510" s="190"/>
    </row>
    <row r="1511" spans="1:10" s="20" customFormat="1" x14ac:dyDescent="0.25">
      <c r="A1511" s="29"/>
      <c r="B1511" s="86"/>
      <c r="C1511" s="29"/>
      <c r="D1511" s="186"/>
      <c r="E1511" s="186"/>
      <c r="F1511" s="186"/>
      <c r="G1511" s="185"/>
      <c r="H1511" s="190"/>
      <c r="I1511" s="190"/>
      <c r="J1511" s="190"/>
    </row>
    <row r="1512" spans="1:10" s="20" customFormat="1" x14ac:dyDescent="0.25">
      <c r="A1512" s="29"/>
      <c r="B1512" s="86"/>
      <c r="C1512" s="29"/>
      <c r="D1512" s="186"/>
      <c r="E1512" s="186"/>
      <c r="F1512" s="186"/>
      <c r="G1512" s="185"/>
      <c r="H1512" s="190"/>
      <c r="I1512" s="190"/>
      <c r="J1512" s="190"/>
    </row>
    <row r="1513" spans="1:10" s="20" customFormat="1" x14ac:dyDescent="0.25">
      <c r="A1513" s="29"/>
      <c r="B1513" s="86"/>
      <c r="C1513" s="29"/>
      <c r="D1513" s="186"/>
      <c r="E1513" s="186"/>
      <c r="F1513" s="186"/>
      <c r="G1513" s="185"/>
      <c r="H1513" s="190"/>
      <c r="I1513" s="190"/>
      <c r="J1513" s="190"/>
    </row>
    <row r="1514" spans="1:10" s="20" customFormat="1" x14ac:dyDescent="0.25">
      <c r="A1514" s="29"/>
      <c r="B1514" s="86"/>
      <c r="C1514" s="29"/>
      <c r="D1514" s="186"/>
      <c r="E1514" s="186"/>
      <c r="F1514" s="186"/>
      <c r="G1514" s="185"/>
      <c r="H1514" s="190"/>
      <c r="I1514" s="190"/>
      <c r="J1514" s="190"/>
    </row>
    <row r="1515" spans="1:10" s="20" customFormat="1" x14ac:dyDescent="0.25">
      <c r="A1515" s="29"/>
      <c r="B1515" s="86"/>
      <c r="C1515" s="29"/>
      <c r="D1515" s="186"/>
      <c r="E1515" s="186"/>
      <c r="F1515" s="186"/>
      <c r="G1515" s="185"/>
      <c r="H1515" s="190"/>
      <c r="I1515" s="190"/>
      <c r="J1515" s="190"/>
    </row>
    <row r="1516" spans="1:10" s="20" customFormat="1" x14ac:dyDescent="0.25">
      <c r="A1516" s="29"/>
      <c r="B1516" s="86"/>
      <c r="C1516" s="29"/>
      <c r="D1516" s="186"/>
      <c r="E1516" s="186"/>
      <c r="F1516" s="186"/>
      <c r="G1516" s="185"/>
      <c r="H1516" s="190"/>
      <c r="I1516" s="190"/>
      <c r="J1516" s="190"/>
    </row>
    <row r="1517" spans="1:10" s="20" customFormat="1" x14ac:dyDescent="0.25">
      <c r="A1517" s="29"/>
      <c r="B1517" s="86"/>
      <c r="C1517" s="29"/>
      <c r="D1517" s="186"/>
      <c r="E1517" s="186"/>
      <c r="F1517" s="186"/>
      <c r="G1517" s="185"/>
      <c r="H1517" s="190"/>
      <c r="I1517" s="190"/>
      <c r="J1517" s="190"/>
    </row>
    <row r="1518" spans="1:10" s="20" customFormat="1" x14ac:dyDescent="0.25">
      <c r="A1518" s="29"/>
      <c r="B1518" s="86"/>
      <c r="C1518" s="29"/>
      <c r="D1518" s="186"/>
      <c r="E1518" s="186"/>
      <c r="F1518" s="186"/>
      <c r="G1518" s="185"/>
      <c r="H1518" s="190"/>
      <c r="I1518" s="190"/>
      <c r="J1518" s="190"/>
    </row>
    <row r="1519" spans="1:10" s="20" customFormat="1" x14ac:dyDescent="0.25">
      <c r="A1519" s="29"/>
      <c r="B1519" s="86"/>
      <c r="C1519" s="29"/>
      <c r="D1519" s="186"/>
      <c r="E1519" s="186"/>
      <c r="F1519" s="186"/>
      <c r="G1519" s="185"/>
      <c r="H1519" s="190"/>
      <c r="I1519" s="190"/>
      <c r="J1519" s="190"/>
    </row>
    <row r="1520" spans="1:10" s="20" customFormat="1" x14ac:dyDescent="0.25">
      <c r="A1520" s="29"/>
      <c r="B1520" s="86"/>
      <c r="C1520" s="29"/>
      <c r="D1520" s="186"/>
      <c r="E1520" s="186"/>
      <c r="F1520" s="186"/>
      <c r="G1520" s="185"/>
      <c r="H1520" s="190"/>
      <c r="I1520" s="190"/>
      <c r="J1520" s="190"/>
    </row>
    <row r="1521" spans="1:10" s="20" customFormat="1" x14ac:dyDescent="0.25">
      <c r="A1521" s="29"/>
      <c r="B1521" s="86"/>
      <c r="C1521" s="29"/>
      <c r="D1521" s="186"/>
      <c r="E1521" s="186"/>
      <c r="F1521" s="186"/>
      <c r="G1521" s="185"/>
      <c r="H1521" s="190"/>
      <c r="I1521" s="190"/>
      <c r="J1521" s="190"/>
    </row>
    <row r="1522" spans="1:10" s="20" customFormat="1" x14ac:dyDescent="0.25">
      <c r="A1522" s="29"/>
      <c r="B1522" s="86"/>
      <c r="C1522" s="29"/>
      <c r="D1522" s="186"/>
      <c r="E1522" s="186"/>
      <c r="F1522" s="186"/>
      <c r="G1522" s="185"/>
      <c r="H1522" s="190"/>
      <c r="I1522" s="190"/>
      <c r="J1522" s="190"/>
    </row>
    <row r="1523" spans="1:10" s="20" customFormat="1" x14ac:dyDescent="0.25">
      <c r="A1523" s="29"/>
      <c r="B1523" s="86"/>
      <c r="C1523" s="29"/>
      <c r="D1523" s="186"/>
      <c r="E1523" s="186"/>
      <c r="F1523" s="186"/>
      <c r="G1523" s="185"/>
      <c r="H1523" s="190"/>
      <c r="I1523" s="190"/>
      <c r="J1523" s="190"/>
    </row>
    <row r="1524" spans="1:10" s="20" customFormat="1" x14ac:dyDescent="0.25">
      <c r="A1524" s="29"/>
      <c r="B1524" s="86"/>
      <c r="C1524" s="29"/>
      <c r="D1524" s="186"/>
      <c r="E1524" s="186"/>
      <c r="F1524" s="186"/>
      <c r="G1524" s="185"/>
      <c r="H1524" s="190"/>
      <c r="I1524" s="190"/>
      <c r="J1524" s="190"/>
    </row>
    <row r="1525" spans="1:10" s="20" customFormat="1" x14ac:dyDescent="0.25">
      <c r="A1525" s="29"/>
      <c r="B1525" s="86"/>
      <c r="C1525" s="29"/>
      <c r="D1525" s="186"/>
      <c r="E1525" s="186"/>
      <c r="F1525" s="186"/>
      <c r="G1525" s="185"/>
      <c r="H1525" s="190"/>
      <c r="I1525" s="190"/>
      <c r="J1525" s="190"/>
    </row>
    <row r="1526" spans="1:10" s="20" customFormat="1" x14ac:dyDescent="0.25">
      <c r="A1526" s="29"/>
      <c r="B1526" s="86"/>
      <c r="C1526" s="29"/>
      <c r="D1526" s="186"/>
      <c r="E1526" s="186"/>
      <c r="F1526" s="186"/>
      <c r="G1526" s="185"/>
      <c r="H1526" s="190"/>
      <c r="I1526" s="190"/>
      <c r="J1526" s="190"/>
    </row>
    <row r="1527" spans="1:10" s="20" customFormat="1" x14ac:dyDescent="0.25">
      <c r="A1527" s="29"/>
      <c r="B1527" s="86"/>
      <c r="C1527" s="29"/>
      <c r="D1527" s="186"/>
      <c r="E1527" s="186"/>
      <c r="F1527" s="186"/>
      <c r="G1527" s="185"/>
      <c r="H1527" s="190"/>
      <c r="I1527" s="190"/>
      <c r="J1527" s="190"/>
    </row>
    <row r="1528" spans="1:10" s="20" customFormat="1" x14ac:dyDescent="0.25">
      <c r="A1528" s="29"/>
      <c r="B1528" s="86"/>
      <c r="C1528" s="29"/>
      <c r="D1528" s="186"/>
      <c r="E1528" s="186"/>
      <c r="F1528" s="186"/>
      <c r="G1528" s="185"/>
      <c r="H1528" s="190"/>
      <c r="I1528" s="190"/>
      <c r="J1528" s="190"/>
    </row>
    <row r="1529" spans="1:10" s="20" customFormat="1" x14ac:dyDescent="0.25">
      <c r="A1529" s="29"/>
      <c r="B1529" s="86"/>
      <c r="C1529" s="29"/>
      <c r="D1529" s="186"/>
      <c r="E1529" s="186"/>
      <c r="F1529" s="186"/>
      <c r="G1529" s="185"/>
      <c r="H1529" s="190"/>
      <c r="I1529" s="190"/>
      <c r="J1529" s="190"/>
    </row>
    <row r="1530" spans="1:10" s="20" customFormat="1" x14ac:dyDescent="0.25">
      <c r="A1530" s="29"/>
      <c r="B1530" s="86"/>
      <c r="C1530" s="29"/>
      <c r="D1530" s="186"/>
      <c r="E1530" s="186"/>
      <c r="F1530" s="186"/>
      <c r="G1530" s="185"/>
      <c r="H1530" s="190"/>
      <c r="I1530" s="190"/>
      <c r="J1530" s="190"/>
    </row>
    <row r="1531" spans="1:10" s="20" customFormat="1" x14ac:dyDescent="0.25">
      <c r="A1531" s="29"/>
      <c r="B1531" s="86"/>
      <c r="C1531" s="29"/>
      <c r="D1531" s="186"/>
      <c r="E1531" s="186"/>
      <c r="F1531" s="186"/>
      <c r="G1531" s="185"/>
      <c r="H1531" s="190"/>
      <c r="I1531" s="190"/>
      <c r="J1531" s="190"/>
    </row>
    <row r="1532" spans="1:10" s="20" customFormat="1" x14ac:dyDescent="0.25">
      <c r="A1532" s="29"/>
      <c r="B1532" s="86"/>
      <c r="C1532" s="29"/>
      <c r="D1532" s="186"/>
      <c r="E1532" s="186"/>
      <c r="F1532" s="186"/>
      <c r="G1532" s="185"/>
      <c r="H1532" s="190"/>
      <c r="I1532" s="190"/>
      <c r="J1532" s="190"/>
    </row>
    <row r="1533" spans="1:10" s="20" customFormat="1" x14ac:dyDescent="0.25">
      <c r="A1533" s="29"/>
      <c r="B1533" s="86"/>
      <c r="C1533" s="29"/>
      <c r="D1533" s="186"/>
      <c r="E1533" s="186"/>
      <c r="F1533" s="186"/>
      <c r="G1533" s="185"/>
      <c r="H1533" s="190"/>
      <c r="I1533" s="190"/>
      <c r="J1533" s="190"/>
    </row>
    <row r="1534" spans="1:10" s="20" customFormat="1" x14ac:dyDescent="0.25">
      <c r="A1534" s="29"/>
      <c r="B1534" s="86"/>
      <c r="C1534" s="29"/>
      <c r="D1534" s="186"/>
      <c r="E1534" s="186"/>
      <c r="F1534" s="186"/>
      <c r="G1534" s="185"/>
      <c r="H1534" s="190"/>
      <c r="I1534" s="190"/>
      <c r="J1534" s="190"/>
    </row>
    <row r="1535" spans="1:10" s="20" customFormat="1" x14ac:dyDescent="0.25">
      <c r="A1535" s="29"/>
      <c r="B1535" s="86"/>
      <c r="C1535" s="29"/>
      <c r="D1535" s="186"/>
      <c r="E1535" s="186"/>
      <c r="F1535" s="186"/>
      <c r="G1535" s="185"/>
      <c r="H1535" s="190"/>
      <c r="I1535" s="190"/>
      <c r="J1535" s="190"/>
    </row>
    <row r="1536" spans="1:10" s="20" customFormat="1" x14ac:dyDescent="0.25">
      <c r="A1536" s="29"/>
      <c r="B1536" s="86"/>
      <c r="C1536" s="29"/>
      <c r="D1536" s="186"/>
      <c r="E1536" s="186"/>
      <c r="F1536" s="186"/>
      <c r="G1536" s="185"/>
      <c r="H1536" s="190"/>
      <c r="I1536" s="190"/>
      <c r="J1536" s="190"/>
    </row>
    <row r="1537" spans="1:10" s="20" customFormat="1" x14ac:dyDescent="0.25">
      <c r="A1537" s="29"/>
      <c r="B1537" s="86"/>
      <c r="C1537" s="29"/>
      <c r="D1537" s="186"/>
      <c r="E1537" s="186"/>
      <c r="F1537" s="186"/>
      <c r="G1537" s="185"/>
      <c r="H1537" s="190"/>
      <c r="I1537" s="190"/>
      <c r="J1537" s="190"/>
    </row>
    <row r="1538" spans="1:10" s="20" customFormat="1" x14ac:dyDescent="0.25">
      <c r="A1538" s="29"/>
      <c r="B1538" s="86"/>
      <c r="C1538" s="29"/>
      <c r="D1538" s="186"/>
      <c r="E1538" s="186"/>
      <c r="F1538" s="186"/>
      <c r="G1538" s="185"/>
      <c r="H1538" s="190"/>
      <c r="I1538" s="190"/>
      <c r="J1538" s="190"/>
    </row>
    <row r="1539" spans="1:10" s="20" customFormat="1" x14ac:dyDescent="0.25">
      <c r="A1539" s="29"/>
      <c r="B1539" s="86"/>
      <c r="C1539" s="29"/>
      <c r="D1539" s="186"/>
      <c r="E1539" s="186"/>
      <c r="F1539" s="186"/>
      <c r="G1539" s="185"/>
      <c r="H1539" s="190"/>
      <c r="I1539" s="190"/>
      <c r="J1539" s="190"/>
    </row>
    <row r="1540" spans="1:10" s="20" customFormat="1" x14ac:dyDescent="0.25">
      <c r="A1540" s="29"/>
      <c r="B1540" s="86"/>
      <c r="C1540" s="29"/>
      <c r="D1540" s="186"/>
      <c r="E1540" s="186"/>
      <c r="F1540" s="186"/>
      <c r="G1540" s="185"/>
      <c r="H1540" s="190"/>
      <c r="I1540" s="190"/>
      <c r="J1540" s="190"/>
    </row>
    <row r="1541" spans="1:10" s="20" customFormat="1" x14ac:dyDescent="0.25">
      <c r="A1541" s="29"/>
      <c r="B1541" s="86"/>
      <c r="C1541" s="29"/>
      <c r="D1541" s="186"/>
      <c r="E1541" s="186"/>
      <c r="F1541" s="186"/>
      <c r="G1541" s="185"/>
      <c r="H1541" s="190"/>
      <c r="I1541" s="190"/>
      <c r="J1541" s="190"/>
    </row>
    <row r="1542" spans="1:10" s="20" customFormat="1" x14ac:dyDescent="0.25">
      <c r="A1542" s="29"/>
      <c r="B1542" s="86"/>
      <c r="C1542" s="29"/>
      <c r="D1542" s="186"/>
      <c r="E1542" s="186"/>
      <c r="F1542" s="186"/>
      <c r="G1542" s="185"/>
      <c r="H1542" s="190"/>
      <c r="I1542" s="190"/>
      <c r="J1542" s="190"/>
    </row>
    <row r="1543" spans="1:10" s="20" customFormat="1" x14ac:dyDescent="0.25">
      <c r="A1543" s="29"/>
      <c r="B1543" s="86"/>
      <c r="C1543" s="29"/>
      <c r="D1543" s="186"/>
      <c r="E1543" s="186"/>
      <c r="F1543" s="186"/>
      <c r="G1543" s="185"/>
      <c r="H1543" s="190"/>
      <c r="I1543" s="190"/>
      <c r="J1543" s="190"/>
    </row>
    <row r="1544" spans="1:10" s="20" customFormat="1" x14ac:dyDescent="0.25">
      <c r="A1544" s="29"/>
      <c r="B1544" s="86"/>
      <c r="C1544" s="29"/>
      <c r="D1544" s="186"/>
      <c r="E1544" s="186"/>
      <c r="F1544" s="186"/>
      <c r="G1544" s="185"/>
      <c r="H1544" s="190"/>
      <c r="I1544" s="190"/>
      <c r="J1544" s="190"/>
    </row>
    <row r="1545" spans="1:10" s="20" customFormat="1" x14ac:dyDescent="0.25">
      <c r="A1545" s="29"/>
      <c r="B1545" s="86"/>
      <c r="C1545" s="29"/>
      <c r="D1545" s="186"/>
      <c r="E1545" s="186"/>
      <c r="F1545" s="186"/>
      <c r="G1545" s="185"/>
      <c r="H1545" s="190"/>
      <c r="I1545" s="190"/>
      <c r="J1545" s="190"/>
    </row>
    <row r="1546" spans="1:10" s="20" customFormat="1" x14ac:dyDescent="0.25">
      <c r="A1546" s="29"/>
      <c r="B1546" s="86"/>
      <c r="C1546" s="29"/>
      <c r="D1546" s="186"/>
      <c r="E1546" s="186"/>
      <c r="F1546" s="186"/>
      <c r="G1546" s="185"/>
      <c r="H1546" s="190"/>
      <c r="I1546" s="190"/>
      <c r="J1546" s="190"/>
    </row>
    <row r="1547" spans="1:10" s="20" customFormat="1" x14ac:dyDescent="0.25">
      <c r="A1547" s="29"/>
      <c r="B1547" s="86"/>
      <c r="C1547" s="29"/>
      <c r="D1547" s="186"/>
      <c r="E1547" s="186"/>
      <c r="F1547" s="186"/>
      <c r="G1547" s="185"/>
      <c r="H1547" s="190"/>
      <c r="I1547" s="190"/>
      <c r="J1547" s="190"/>
    </row>
    <row r="1548" spans="1:10" s="20" customFormat="1" x14ac:dyDescent="0.25">
      <c r="A1548" s="29"/>
      <c r="B1548" s="86"/>
      <c r="C1548" s="29"/>
      <c r="D1548" s="186"/>
      <c r="E1548" s="186"/>
      <c r="F1548" s="186"/>
      <c r="G1548" s="185"/>
      <c r="H1548" s="190"/>
      <c r="I1548" s="190"/>
      <c r="J1548" s="190"/>
    </row>
    <row r="1549" spans="1:10" s="20" customFormat="1" x14ac:dyDescent="0.25">
      <c r="A1549" s="29"/>
      <c r="B1549" s="86"/>
      <c r="C1549" s="29"/>
      <c r="D1549" s="186"/>
      <c r="E1549" s="186"/>
      <c r="F1549" s="186"/>
      <c r="G1549" s="185"/>
      <c r="H1549" s="190"/>
      <c r="I1549" s="190"/>
      <c r="J1549" s="190"/>
    </row>
    <row r="1550" spans="1:10" s="20" customFormat="1" x14ac:dyDescent="0.25">
      <c r="A1550" s="29"/>
      <c r="B1550" s="86"/>
      <c r="C1550" s="29"/>
      <c r="D1550" s="186"/>
      <c r="E1550" s="186"/>
      <c r="F1550" s="186"/>
      <c r="G1550" s="185"/>
      <c r="H1550" s="190"/>
      <c r="I1550" s="190"/>
      <c r="J1550" s="190"/>
    </row>
    <row r="1551" spans="1:10" s="20" customFormat="1" x14ac:dyDescent="0.25">
      <c r="A1551" s="29"/>
      <c r="B1551" s="86"/>
      <c r="C1551" s="29"/>
      <c r="D1551" s="186"/>
      <c r="E1551" s="186"/>
      <c r="F1551" s="186"/>
      <c r="G1551" s="185"/>
      <c r="H1551" s="190"/>
      <c r="I1551" s="190"/>
      <c r="J1551" s="190"/>
    </row>
    <row r="1552" spans="1:10" s="20" customFormat="1" x14ac:dyDescent="0.25">
      <c r="A1552" s="29"/>
      <c r="B1552" s="86"/>
      <c r="C1552" s="29"/>
      <c r="D1552" s="186"/>
      <c r="E1552" s="186"/>
      <c r="F1552" s="186"/>
      <c r="G1552" s="185"/>
      <c r="H1552" s="190"/>
      <c r="I1552" s="190"/>
      <c r="J1552" s="190"/>
    </row>
    <row r="1553" spans="1:10" s="20" customFormat="1" x14ac:dyDescent="0.25">
      <c r="A1553" s="29"/>
      <c r="B1553" s="86"/>
      <c r="C1553" s="29"/>
      <c r="D1553" s="186"/>
      <c r="E1553" s="186"/>
      <c r="F1553" s="186"/>
      <c r="G1553" s="185"/>
      <c r="H1553" s="190"/>
      <c r="I1553" s="190"/>
      <c r="J1553" s="190"/>
    </row>
    <row r="1554" spans="1:10" s="20" customFormat="1" x14ac:dyDescent="0.25">
      <c r="A1554" s="29"/>
      <c r="B1554" s="86"/>
      <c r="C1554" s="29"/>
      <c r="D1554" s="186"/>
      <c r="E1554" s="186"/>
      <c r="F1554" s="186"/>
      <c r="G1554" s="185"/>
      <c r="H1554" s="190"/>
      <c r="I1554" s="190"/>
      <c r="J1554" s="190"/>
    </row>
    <row r="1555" spans="1:10" s="20" customFormat="1" x14ac:dyDescent="0.25">
      <c r="A1555" s="29"/>
      <c r="B1555" s="86"/>
      <c r="C1555" s="29"/>
      <c r="D1555" s="186"/>
      <c r="E1555" s="186"/>
      <c r="F1555" s="186"/>
      <c r="G1555" s="185"/>
      <c r="H1555" s="190"/>
      <c r="I1555" s="190"/>
      <c r="J1555" s="190"/>
    </row>
    <row r="1556" spans="1:10" s="20" customFormat="1" x14ac:dyDescent="0.25">
      <c r="A1556" s="29"/>
      <c r="B1556" s="86"/>
      <c r="C1556" s="29"/>
      <c r="D1556" s="186"/>
      <c r="E1556" s="186"/>
      <c r="F1556" s="186"/>
      <c r="G1556" s="185"/>
      <c r="H1556" s="190"/>
      <c r="I1556" s="190"/>
      <c r="J1556" s="190"/>
    </row>
    <row r="1557" spans="1:10" s="20" customFormat="1" x14ac:dyDescent="0.25">
      <c r="A1557" s="29"/>
      <c r="B1557" s="86"/>
      <c r="C1557" s="29"/>
      <c r="D1557" s="186"/>
      <c r="E1557" s="186"/>
      <c r="F1557" s="186"/>
      <c r="G1557" s="185"/>
      <c r="H1557" s="190"/>
      <c r="I1557" s="190"/>
      <c r="J1557" s="190"/>
    </row>
    <row r="1558" spans="1:10" s="20" customFormat="1" x14ac:dyDescent="0.25">
      <c r="A1558" s="29"/>
      <c r="B1558" s="86"/>
      <c r="C1558" s="29"/>
      <c r="D1558" s="186"/>
      <c r="E1558" s="186"/>
      <c r="F1558" s="186"/>
      <c r="G1558" s="185"/>
      <c r="H1558" s="190"/>
      <c r="I1558" s="190"/>
      <c r="J1558" s="190"/>
    </row>
    <row r="1559" spans="1:10" s="20" customFormat="1" x14ac:dyDescent="0.25">
      <c r="A1559" s="29"/>
      <c r="B1559" s="86"/>
      <c r="C1559" s="29"/>
      <c r="D1559" s="186"/>
      <c r="E1559" s="186"/>
      <c r="F1559" s="186"/>
      <c r="G1559" s="185"/>
      <c r="H1559" s="190"/>
      <c r="I1559" s="190"/>
      <c r="J1559" s="190"/>
    </row>
    <row r="1560" spans="1:10" s="20" customFormat="1" x14ac:dyDescent="0.25">
      <c r="A1560" s="29"/>
      <c r="B1560" s="86"/>
      <c r="C1560" s="29"/>
      <c r="D1560" s="186"/>
      <c r="E1560" s="186"/>
      <c r="F1560" s="186"/>
      <c r="G1560" s="185"/>
      <c r="H1560" s="190"/>
      <c r="I1560" s="190"/>
      <c r="J1560" s="190"/>
    </row>
    <row r="1561" spans="1:10" s="20" customFormat="1" x14ac:dyDescent="0.25">
      <c r="A1561" s="29"/>
      <c r="B1561" s="86"/>
      <c r="C1561" s="29"/>
      <c r="D1561" s="186"/>
      <c r="E1561" s="186"/>
      <c r="F1561" s="186"/>
      <c r="G1561" s="185"/>
      <c r="H1561" s="190"/>
      <c r="I1561" s="190"/>
      <c r="J1561" s="190"/>
    </row>
    <row r="1562" spans="1:10" s="20" customFormat="1" x14ac:dyDescent="0.25">
      <c r="A1562" s="29"/>
      <c r="B1562" s="86"/>
      <c r="C1562" s="29"/>
      <c r="D1562" s="186"/>
      <c r="E1562" s="186"/>
      <c r="F1562" s="186"/>
      <c r="G1562" s="185"/>
      <c r="H1562" s="190"/>
      <c r="I1562" s="190"/>
      <c r="J1562" s="190"/>
    </row>
    <row r="1563" spans="1:10" s="20" customFormat="1" x14ac:dyDescent="0.25">
      <c r="A1563" s="29"/>
      <c r="B1563" s="86"/>
      <c r="C1563" s="29"/>
      <c r="D1563" s="186"/>
      <c r="E1563" s="186"/>
      <c r="F1563" s="186"/>
      <c r="G1563" s="185"/>
      <c r="H1563" s="190"/>
      <c r="I1563" s="190"/>
      <c r="J1563" s="190"/>
    </row>
    <row r="1564" spans="1:10" s="20" customFormat="1" x14ac:dyDescent="0.25">
      <c r="A1564" s="29"/>
      <c r="B1564" s="86"/>
      <c r="C1564" s="29"/>
      <c r="D1564" s="186"/>
      <c r="E1564" s="186"/>
      <c r="F1564" s="186"/>
      <c r="G1564" s="185"/>
      <c r="H1564" s="190"/>
      <c r="I1564" s="190"/>
      <c r="J1564" s="190"/>
    </row>
    <row r="1565" spans="1:10" s="20" customFormat="1" x14ac:dyDescent="0.25">
      <c r="A1565" s="29"/>
      <c r="B1565" s="86"/>
      <c r="C1565" s="29"/>
      <c r="D1565" s="186"/>
      <c r="E1565" s="186"/>
      <c r="F1565" s="186"/>
      <c r="G1565" s="185"/>
      <c r="H1565" s="190"/>
      <c r="I1565" s="190"/>
      <c r="J1565" s="190"/>
    </row>
    <row r="1566" spans="1:10" s="20" customFormat="1" x14ac:dyDescent="0.25">
      <c r="A1566" s="29"/>
      <c r="B1566" s="86"/>
      <c r="C1566" s="29"/>
      <c r="D1566" s="186"/>
      <c r="E1566" s="186"/>
      <c r="F1566" s="186"/>
      <c r="G1566" s="185"/>
      <c r="H1566" s="190"/>
      <c r="I1566" s="190"/>
      <c r="J1566" s="190"/>
    </row>
    <row r="1567" spans="1:10" s="20" customFormat="1" x14ac:dyDescent="0.25">
      <c r="A1567" s="29"/>
      <c r="B1567" s="86"/>
      <c r="C1567" s="29"/>
      <c r="D1567" s="186"/>
      <c r="E1567" s="186"/>
      <c r="F1567" s="186"/>
      <c r="G1567" s="185"/>
      <c r="H1567" s="190"/>
      <c r="I1567" s="190"/>
      <c r="J1567" s="190"/>
    </row>
    <row r="1568" spans="1:10" s="20" customFormat="1" x14ac:dyDescent="0.25">
      <c r="A1568" s="29"/>
      <c r="B1568" s="86"/>
      <c r="C1568" s="29"/>
      <c r="D1568" s="186"/>
      <c r="E1568" s="186"/>
      <c r="F1568" s="186"/>
      <c r="G1568" s="185"/>
      <c r="H1568" s="190"/>
      <c r="I1568" s="190"/>
      <c r="J1568" s="190"/>
    </row>
    <row r="1569" spans="1:10" s="20" customFormat="1" x14ac:dyDescent="0.25">
      <c r="A1569" s="29"/>
      <c r="B1569" s="86"/>
      <c r="C1569" s="29"/>
      <c r="D1569" s="186"/>
      <c r="E1569" s="186"/>
      <c r="F1569" s="186"/>
      <c r="G1569" s="185"/>
      <c r="H1569" s="190"/>
      <c r="I1569" s="190"/>
      <c r="J1569" s="190"/>
    </row>
    <row r="1570" spans="1:10" s="20" customFormat="1" x14ac:dyDescent="0.25">
      <c r="A1570" s="29"/>
      <c r="B1570" s="86"/>
      <c r="C1570" s="29"/>
      <c r="D1570" s="186"/>
      <c r="E1570" s="186"/>
      <c r="F1570" s="186"/>
      <c r="G1570" s="185"/>
      <c r="H1570" s="190"/>
      <c r="I1570" s="190"/>
      <c r="J1570" s="190"/>
    </row>
    <row r="1571" spans="1:10" s="20" customFormat="1" x14ac:dyDescent="0.25">
      <c r="A1571" s="29"/>
      <c r="B1571" s="86"/>
      <c r="C1571" s="29"/>
      <c r="D1571" s="186"/>
      <c r="E1571" s="186"/>
      <c r="F1571" s="186"/>
      <c r="G1571" s="185"/>
      <c r="H1571" s="190"/>
      <c r="I1571" s="190"/>
      <c r="J1571" s="190"/>
    </row>
    <row r="1572" spans="1:10" s="20" customFormat="1" x14ac:dyDescent="0.25">
      <c r="A1572" s="29"/>
      <c r="B1572" s="86"/>
      <c r="C1572" s="29"/>
      <c r="D1572" s="186"/>
      <c r="E1572" s="186"/>
      <c r="F1572" s="186"/>
      <c r="G1572" s="185"/>
      <c r="H1572" s="190"/>
      <c r="I1572" s="190"/>
      <c r="J1572" s="190"/>
    </row>
    <row r="1573" spans="1:10" s="20" customFormat="1" x14ac:dyDescent="0.25">
      <c r="A1573" s="29"/>
      <c r="B1573" s="86"/>
      <c r="C1573" s="29"/>
      <c r="D1573" s="186"/>
      <c r="E1573" s="186"/>
      <c r="F1573" s="186"/>
      <c r="G1573" s="185"/>
      <c r="H1573" s="190"/>
      <c r="I1573" s="190"/>
      <c r="J1573" s="190"/>
    </row>
    <row r="1574" spans="1:10" s="20" customFormat="1" x14ac:dyDescent="0.25">
      <c r="A1574" s="29"/>
      <c r="B1574" s="86"/>
      <c r="C1574" s="29"/>
      <c r="D1574" s="186"/>
      <c r="E1574" s="186"/>
      <c r="F1574" s="186"/>
      <c r="G1574" s="185"/>
      <c r="H1574" s="190"/>
      <c r="I1574" s="190"/>
      <c r="J1574" s="190"/>
    </row>
    <row r="1575" spans="1:10" s="20" customFormat="1" x14ac:dyDescent="0.25">
      <c r="A1575" s="29"/>
      <c r="B1575" s="86"/>
      <c r="C1575" s="29"/>
      <c r="D1575" s="186"/>
      <c r="E1575" s="186"/>
      <c r="F1575" s="186"/>
      <c r="G1575" s="185"/>
      <c r="H1575" s="190"/>
      <c r="I1575" s="190"/>
      <c r="J1575" s="190"/>
    </row>
    <row r="1576" spans="1:10" s="20" customFormat="1" x14ac:dyDescent="0.25">
      <c r="A1576" s="29"/>
      <c r="B1576" s="86"/>
      <c r="C1576" s="29"/>
      <c r="D1576" s="186"/>
      <c r="E1576" s="186"/>
      <c r="F1576" s="186"/>
      <c r="G1576" s="185"/>
      <c r="H1576" s="190"/>
      <c r="I1576" s="190"/>
      <c r="J1576" s="190"/>
    </row>
    <row r="1577" spans="1:10" s="20" customFormat="1" x14ac:dyDescent="0.25">
      <c r="A1577" s="29"/>
      <c r="B1577" s="86"/>
      <c r="C1577" s="29"/>
      <c r="D1577" s="186"/>
      <c r="E1577" s="186"/>
      <c r="F1577" s="186"/>
      <c r="G1577" s="185"/>
      <c r="H1577" s="190"/>
      <c r="I1577" s="190"/>
      <c r="J1577" s="190"/>
    </row>
    <row r="1578" spans="1:10" s="20" customFormat="1" x14ac:dyDescent="0.25">
      <c r="A1578" s="29"/>
      <c r="B1578" s="86"/>
      <c r="C1578" s="29"/>
      <c r="D1578" s="186"/>
      <c r="E1578" s="186"/>
      <c r="F1578" s="186"/>
      <c r="G1578" s="185"/>
      <c r="H1578" s="190"/>
      <c r="I1578" s="190"/>
      <c r="J1578" s="190"/>
    </row>
    <row r="1579" spans="1:10" s="20" customFormat="1" x14ac:dyDescent="0.25">
      <c r="A1579" s="29"/>
      <c r="B1579" s="86"/>
      <c r="C1579" s="29"/>
      <c r="D1579" s="186"/>
      <c r="E1579" s="186"/>
      <c r="F1579" s="186"/>
      <c r="G1579" s="185"/>
      <c r="H1579" s="190"/>
      <c r="I1579" s="190"/>
      <c r="J1579" s="190"/>
    </row>
    <row r="1580" spans="1:10" s="20" customFormat="1" x14ac:dyDescent="0.25">
      <c r="A1580" s="29"/>
      <c r="B1580" s="86"/>
      <c r="C1580" s="29"/>
      <c r="D1580" s="186"/>
      <c r="E1580" s="186"/>
      <c r="F1580" s="186"/>
      <c r="G1580" s="185"/>
      <c r="H1580" s="190"/>
      <c r="I1580" s="190"/>
      <c r="J1580" s="190"/>
    </row>
    <row r="1581" spans="1:10" s="20" customFormat="1" x14ac:dyDescent="0.25">
      <c r="A1581" s="29"/>
      <c r="B1581" s="86"/>
      <c r="C1581" s="29"/>
      <c r="D1581" s="186"/>
      <c r="E1581" s="186"/>
      <c r="F1581" s="186"/>
      <c r="G1581" s="185"/>
      <c r="H1581" s="190"/>
      <c r="I1581" s="190"/>
      <c r="J1581" s="190"/>
    </row>
    <row r="1582" spans="1:10" s="20" customFormat="1" x14ac:dyDescent="0.25">
      <c r="A1582" s="29"/>
      <c r="B1582" s="86"/>
      <c r="C1582" s="29"/>
      <c r="D1582" s="186"/>
      <c r="E1582" s="186"/>
      <c r="F1582" s="186"/>
      <c r="G1582" s="185"/>
      <c r="H1582" s="190"/>
      <c r="I1582" s="190"/>
      <c r="J1582" s="190"/>
    </row>
    <row r="1583" spans="1:10" s="20" customFormat="1" x14ac:dyDescent="0.25">
      <c r="A1583" s="29"/>
      <c r="B1583" s="86"/>
      <c r="C1583" s="29"/>
      <c r="D1583" s="186"/>
      <c r="E1583" s="186"/>
      <c r="F1583" s="186"/>
      <c r="G1583" s="185"/>
      <c r="H1583" s="190"/>
      <c r="I1583" s="190"/>
      <c r="J1583" s="190"/>
    </row>
    <row r="1584" spans="1:10" s="20" customFormat="1" x14ac:dyDescent="0.25">
      <c r="A1584" s="29"/>
      <c r="B1584" s="86"/>
      <c r="C1584" s="29"/>
      <c r="D1584" s="186"/>
      <c r="E1584" s="186"/>
      <c r="F1584" s="186"/>
      <c r="G1584" s="185"/>
      <c r="H1584" s="190"/>
      <c r="I1584" s="190"/>
      <c r="J1584" s="190"/>
    </row>
    <row r="1585" spans="1:10" s="20" customFormat="1" x14ac:dyDescent="0.25">
      <c r="A1585" s="29"/>
      <c r="B1585" s="86"/>
      <c r="C1585" s="29"/>
      <c r="D1585" s="186"/>
      <c r="E1585" s="186"/>
      <c r="F1585" s="186"/>
      <c r="G1585" s="185"/>
      <c r="H1585" s="190"/>
      <c r="I1585" s="190"/>
      <c r="J1585" s="190"/>
    </row>
    <row r="1586" spans="1:10" s="20" customFormat="1" x14ac:dyDescent="0.25">
      <c r="A1586" s="29"/>
      <c r="B1586" s="86"/>
      <c r="C1586" s="29"/>
      <c r="D1586" s="186"/>
      <c r="E1586" s="186"/>
      <c r="F1586" s="186"/>
      <c r="G1586" s="185"/>
      <c r="H1586" s="190"/>
      <c r="I1586" s="190"/>
      <c r="J1586" s="190"/>
    </row>
    <row r="1587" spans="1:10" s="20" customFormat="1" x14ac:dyDescent="0.25">
      <c r="A1587" s="29"/>
      <c r="B1587" s="86"/>
      <c r="C1587" s="29"/>
      <c r="D1587" s="186"/>
      <c r="E1587" s="186"/>
      <c r="F1587" s="186"/>
      <c r="G1587" s="185"/>
      <c r="H1587" s="190"/>
      <c r="I1587" s="190"/>
      <c r="J1587" s="190"/>
    </row>
    <row r="1588" spans="1:10" s="20" customFormat="1" x14ac:dyDescent="0.25">
      <c r="A1588" s="29"/>
      <c r="B1588" s="86"/>
      <c r="C1588" s="29"/>
      <c r="D1588" s="186"/>
      <c r="E1588" s="186"/>
      <c r="F1588" s="186"/>
      <c r="G1588" s="185"/>
      <c r="H1588" s="190"/>
      <c r="I1588" s="190"/>
      <c r="J1588" s="190"/>
    </row>
    <row r="1589" spans="1:10" s="20" customFormat="1" x14ac:dyDescent="0.25">
      <c r="A1589" s="29"/>
      <c r="B1589" s="86"/>
      <c r="C1589" s="29"/>
      <c r="D1589" s="186"/>
      <c r="E1589" s="186"/>
      <c r="F1589" s="186"/>
      <c r="G1589" s="185"/>
      <c r="H1589" s="190"/>
      <c r="I1589" s="190"/>
      <c r="J1589" s="190"/>
    </row>
    <row r="1590" spans="1:10" s="20" customFormat="1" x14ac:dyDescent="0.25">
      <c r="A1590" s="29"/>
      <c r="B1590" s="86"/>
      <c r="C1590" s="29"/>
      <c r="D1590" s="186"/>
      <c r="E1590" s="186"/>
      <c r="F1590" s="186"/>
      <c r="G1590" s="185"/>
      <c r="H1590" s="190"/>
      <c r="I1590" s="190"/>
      <c r="J1590" s="190"/>
    </row>
    <row r="1591" spans="1:10" s="20" customFormat="1" x14ac:dyDescent="0.25">
      <c r="A1591" s="29"/>
      <c r="B1591" s="86"/>
      <c r="C1591" s="29"/>
      <c r="D1591" s="186"/>
      <c r="E1591" s="186"/>
      <c r="F1591" s="186"/>
      <c r="G1591" s="185"/>
      <c r="H1591" s="190"/>
      <c r="I1591" s="190"/>
      <c r="J1591" s="190"/>
    </row>
    <row r="1592" spans="1:10" s="20" customFormat="1" x14ac:dyDescent="0.25">
      <c r="A1592" s="29"/>
      <c r="B1592" s="86"/>
      <c r="C1592" s="29"/>
      <c r="D1592" s="186"/>
      <c r="E1592" s="186"/>
      <c r="F1592" s="186"/>
      <c r="G1592" s="185"/>
      <c r="H1592" s="190"/>
      <c r="I1592" s="190"/>
      <c r="J1592" s="190"/>
    </row>
    <row r="1593" spans="1:10" s="20" customFormat="1" x14ac:dyDescent="0.25">
      <c r="A1593" s="29"/>
      <c r="B1593" s="86"/>
      <c r="C1593" s="29"/>
      <c r="D1593" s="186"/>
      <c r="E1593" s="186"/>
      <c r="F1593" s="186"/>
      <c r="G1593" s="185"/>
      <c r="H1593" s="190"/>
      <c r="I1593" s="190"/>
      <c r="J1593" s="190"/>
    </row>
    <row r="1594" spans="1:10" s="20" customFormat="1" x14ac:dyDescent="0.25">
      <c r="A1594" s="29"/>
      <c r="B1594" s="86"/>
      <c r="C1594" s="29"/>
      <c r="D1594" s="186"/>
      <c r="E1594" s="186"/>
      <c r="F1594" s="186"/>
      <c r="G1594" s="185"/>
      <c r="H1594" s="190"/>
      <c r="I1594" s="190"/>
      <c r="J1594" s="190"/>
    </row>
    <row r="1595" spans="1:10" s="20" customFormat="1" x14ac:dyDescent="0.25">
      <c r="A1595" s="29"/>
      <c r="B1595" s="86"/>
      <c r="C1595" s="29"/>
      <c r="D1595" s="186"/>
      <c r="E1595" s="186"/>
      <c r="F1595" s="186"/>
      <c r="G1595" s="185"/>
      <c r="H1595" s="190"/>
      <c r="I1595" s="190"/>
      <c r="J1595" s="190"/>
    </row>
    <row r="1596" spans="1:10" s="20" customFormat="1" x14ac:dyDescent="0.25">
      <c r="A1596" s="29"/>
      <c r="B1596" s="86"/>
      <c r="C1596" s="29"/>
      <c r="D1596" s="186"/>
      <c r="E1596" s="186"/>
      <c r="F1596" s="186"/>
      <c r="G1596" s="185"/>
      <c r="H1596" s="190"/>
      <c r="I1596" s="190"/>
      <c r="J1596" s="190"/>
    </row>
    <row r="1597" spans="1:10" s="20" customFormat="1" x14ac:dyDescent="0.25">
      <c r="A1597" s="29"/>
      <c r="B1597" s="86"/>
      <c r="C1597" s="29"/>
      <c r="D1597" s="186"/>
      <c r="E1597" s="186"/>
      <c r="F1597" s="186"/>
      <c r="G1597" s="185"/>
      <c r="H1597" s="190"/>
      <c r="I1597" s="190"/>
      <c r="J1597" s="190"/>
    </row>
    <row r="1598" spans="1:10" s="20" customFormat="1" x14ac:dyDescent="0.25">
      <c r="A1598" s="29"/>
      <c r="B1598" s="86"/>
      <c r="C1598" s="29"/>
      <c r="D1598" s="186"/>
      <c r="E1598" s="186"/>
      <c r="F1598" s="186"/>
      <c r="G1598" s="185"/>
      <c r="H1598" s="190"/>
      <c r="I1598" s="190"/>
      <c r="J1598" s="190"/>
    </row>
    <row r="1599" spans="1:10" s="20" customFormat="1" x14ac:dyDescent="0.25">
      <c r="A1599" s="29"/>
      <c r="B1599" s="86"/>
      <c r="C1599" s="29"/>
      <c r="D1599" s="186"/>
      <c r="E1599" s="186"/>
      <c r="F1599" s="186"/>
      <c r="G1599" s="185"/>
      <c r="H1599" s="190"/>
      <c r="I1599" s="190"/>
      <c r="J1599" s="190"/>
    </row>
    <row r="1600" spans="1:10" s="20" customFormat="1" x14ac:dyDescent="0.25">
      <c r="A1600" s="29"/>
      <c r="B1600" s="86"/>
      <c r="C1600" s="29"/>
      <c r="D1600" s="186"/>
      <c r="E1600" s="186"/>
      <c r="F1600" s="186"/>
      <c r="G1600" s="185"/>
      <c r="H1600" s="190"/>
      <c r="I1600" s="190"/>
      <c r="J1600" s="190"/>
    </row>
    <row r="1601" spans="1:10" s="20" customFormat="1" x14ac:dyDescent="0.25">
      <c r="A1601" s="29"/>
      <c r="B1601" s="86"/>
      <c r="C1601" s="29"/>
      <c r="D1601" s="186"/>
      <c r="E1601" s="186"/>
      <c r="F1601" s="186"/>
      <c r="G1601" s="185"/>
      <c r="H1601" s="190"/>
      <c r="I1601" s="190"/>
      <c r="J1601" s="190"/>
    </row>
    <row r="1602" spans="1:10" s="20" customFormat="1" x14ac:dyDescent="0.25">
      <c r="A1602" s="29"/>
      <c r="B1602" s="86"/>
      <c r="C1602" s="29"/>
      <c r="D1602" s="186"/>
      <c r="E1602" s="186"/>
      <c r="F1602" s="186"/>
      <c r="G1602" s="185"/>
      <c r="H1602" s="190"/>
      <c r="I1602" s="190"/>
      <c r="J1602" s="190"/>
    </row>
    <row r="1603" spans="1:10" s="20" customFormat="1" x14ac:dyDescent="0.25">
      <c r="A1603" s="29"/>
      <c r="B1603" s="86"/>
      <c r="C1603" s="29"/>
      <c r="D1603" s="186"/>
      <c r="E1603" s="186"/>
      <c r="F1603" s="186"/>
      <c r="G1603" s="185"/>
      <c r="H1603" s="190"/>
      <c r="I1603" s="190"/>
      <c r="J1603" s="190"/>
    </row>
    <row r="1604" spans="1:10" s="20" customFormat="1" x14ac:dyDescent="0.25">
      <c r="A1604" s="29"/>
      <c r="B1604" s="86"/>
      <c r="C1604" s="29"/>
      <c r="D1604" s="186"/>
      <c r="E1604" s="186"/>
      <c r="F1604" s="186"/>
      <c r="G1604" s="185"/>
      <c r="H1604" s="190"/>
      <c r="I1604" s="190"/>
      <c r="J1604" s="190"/>
    </row>
    <row r="1605" spans="1:10" s="20" customFormat="1" x14ac:dyDescent="0.25">
      <c r="A1605" s="29"/>
      <c r="B1605" s="86"/>
      <c r="C1605" s="29"/>
      <c r="D1605" s="186"/>
      <c r="E1605" s="186"/>
      <c r="F1605" s="186"/>
      <c r="G1605" s="185"/>
      <c r="H1605" s="190"/>
      <c r="I1605" s="190"/>
      <c r="J1605" s="190"/>
    </row>
    <row r="1606" spans="1:10" s="20" customFormat="1" x14ac:dyDescent="0.25">
      <c r="A1606" s="29"/>
      <c r="B1606" s="86"/>
      <c r="C1606" s="29"/>
      <c r="D1606" s="186"/>
      <c r="E1606" s="186"/>
      <c r="F1606" s="186"/>
      <c r="G1606" s="185"/>
      <c r="H1606" s="190"/>
      <c r="I1606" s="190"/>
      <c r="J1606" s="190"/>
    </row>
    <row r="1607" spans="1:10" s="20" customFormat="1" x14ac:dyDescent="0.25">
      <c r="A1607" s="29"/>
      <c r="B1607" s="86"/>
      <c r="C1607" s="29"/>
      <c r="D1607" s="186"/>
      <c r="E1607" s="186"/>
      <c r="F1607" s="186"/>
      <c r="G1607" s="185"/>
      <c r="H1607" s="190"/>
      <c r="I1607" s="190"/>
      <c r="J1607" s="190"/>
    </row>
    <row r="1608" spans="1:10" s="20" customFormat="1" x14ac:dyDescent="0.25">
      <c r="A1608" s="29"/>
      <c r="B1608" s="86"/>
      <c r="C1608" s="29"/>
      <c r="D1608" s="186"/>
      <c r="E1608" s="186"/>
      <c r="F1608" s="186"/>
      <c r="G1608" s="185"/>
      <c r="H1608" s="190"/>
      <c r="I1608" s="190"/>
      <c r="J1608" s="190"/>
    </row>
    <row r="1609" spans="1:10" s="20" customFormat="1" x14ac:dyDescent="0.25">
      <c r="A1609" s="29"/>
      <c r="B1609" s="86"/>
      <c r="C1609" s="29"/>
      <c r="D1609" s="186"/>
      <c r="E1609" s="186"/>
      <c r="F1609" s="186"/>
      <c r="G1609" s="185"/>
      <c r="H1609" s="190"/>
      <c r="I1609" s="190"/>
      <c r="J1609" s="190"/>
    </row>
    <row r="1610" spans="1:10" s="20" customFormat="1" x14ac:dyDescent="0.25">
      <c r="A1610" s="29"/>
      <c r="B1610" s="86"/>
      <c r="C1610" s="29"/>
      <c r="D1610" s="186"/>
      <c r="E1610" s="186"/>
      <c r="F1610" s="186"/>
      <c r="G1610" s="185"/>
      <c r="H1610" s="190"/>
      <c r="I1610" s="190"/>
      <c r="J1610" s="190"/>
    </row>
    <row r="1611" spans="1:10" s="20" customFormat="1" x14ac:dyDescent="0.25">
      <c r="A1611" s="29"/>
      <c r="B1611" s="86"/>
      <c r="C1611" s="29"/>
      <c r="D1611" s="186"/>
      <c r="E1611" s="186"/>
      <c r="F1611" s="186"/>
      <c r="G1611" s="185"/>
      <c r="H1611" s="190"/>
      <c r="I1611" s="190"/>
      <c r="J1611" s="190"/>
    </row>
    <row r="1612" spans="1:10" s="20" customFormat="1" x14ac:dyDescent="0.25">
      <c r="A1612" s="29"/>
      <c r="B1612" s="86"/>
      <c r="C1612" s="29"/>
      <c r="D1612" s="186"/>
      <c r="E1612" s="186"/>
      <c r="F1612" s="186"/>
      <c r="G1612" s="185"/>
      <c r="H1612" s="190"/>
      <c r="I1612" s="190"/>
      <c r="J1612" s="190"/>
    </row>
    <row r="1613" spans="1:10" s="20" customFormat="1" x14ac:dyDescent="0.25">
      <c r="A1613" s="29"/>
      <c r="B1613" s="86"/>
      <c r="C1613" s="29"/>
      <c r="D1613" s="186"/>
      <c r="E1613" s="186"/>
      <c r="F1613" s="186"/>
      <c r="G1613" s="185"/>
      <c r="H1613" s="190"/>
      <c r="I1613" s="190"/>
      <c r="J1613" s="190"/>
    </row>
    <row r="1614" spans="1:10" s="20" customFormat="1" x14ac:dyDescent="0.25">
      <c r="A1614" s="29"/>
      <c r="B1614" s="86"/>
      <c r="C1614" s="29"/>
      <c r="D1614" s="186"/>
      <c r="E1614" s="186"/>
      <c r="F1614" s="186"/>
      <c r="G1614" s="185"/>
      <c r="H1614" s="190"/>
      <c r="I1614" s="190"/>
      <c r="J1614" s="190"/>
    </row>
    <row r="1615" spans="1:10" s="20" customFormat="1" x14ac:dyDescent="0.25">
      <c r="A1615" s="29"/>
      <c r="B1615" s="86"/>
      <c r="C1615" s="29"/>
      <c r="D1615" s="186"/>
      <c r="E1615" s="186"/>
      <c r="F1615" s="186"/>
      <c r="G1615" s="185"/>
      <c r="H1615" s="190"/>
      <c r="I1615" s="190"/>
      <c r="J1615" s="190"/>
    </row>
    <row r="1616" spans="1:10" s="20" customFormat="1" x14ac:dyDescent="0.25">
      <c r="A1616" s="29"/>
      <c r="B1616" s="86"/>
      <c r="C1616" s="29"/>
      <c r="D1616" s="186"/>
      <c r="E1616" s="186"/>
      <c r="F1616" s="186"/>
      <c r="G1616" s="185"/>
      <c r="H1616" s="190"/>
      <c r="I1616" s="190"/>
      <c r="J1616" s="190"/>
    </row>
    <row r="1617" spans="1:10" s="20" customFormat="1" x14ac:dyDescent="0.25">
      <c r="A1617" s="29"/>
      <c r="B1617" s="86"/>
      <c r="C1617" s="29"/>
      <c r="D1617" s="186"/>
      <c r="E1617" s="186"/>
      <c r="F1617" s="186"/>
      <c r="G1617" s="185"/>
      <c r="H1617" s="190"/>
      <c r="I1617" s="190"/>
      <c r="J1617" s="190"/>
    </row>
    <row r="1618" spans="1:10" s="20" customFormat="1" x14ac:dyDescent="0.25">
      <c r="A1618" s="29"/>
      <c r="B1618" s="86"/>
      <c r="C1618" s="29"/>
      <c r="D1618" s="186"/>
      <c r="E1618" s="186"/>
      <c r="F1618" s="186"/>
      <c r="G1618" s="185"/>
      <c r="H1618" s="190"/>
      <c r="I1618" s="190"/>
      <c r="J1618" s="190"/>
    </row>
    <row r="1619" spans="1:10" s="20" customFormat="1" x14ac:dyDescent="0.25">
      <c r="A1619" s="29"/>
      <c r="B1619" s="86"/>
      <c r="C1619" s="29"/>
      <c r="D1619" s="186"/>
      <c r="E1619" s="186"/>
      <c r="F1619" s="186"/>
      <c r="G1619" s="185"/>
      <c r="H1619" s="190"/>
      <c r="I1619" s="190"/>
      <c r="J1619" s="190"/>
    </row>
    <row r="1620" spans="1:10" s="20" customFormat="1" x14ac:dyDescent="0.25">
      <c r="A1620" s="29"/>
      <c r="B1620" s="86"/>
      <c r="C1620" s="29"/>
      <c r="D1620" s="186"/>
      <c r="E1620" s="186"/>
      <c r="F1620" s="186"/>
      <c r="G1620" s="185"/>
      <c r="H1620" s="190"/>
      <c r="I1620" s="190"/>
      <c r="J1620" s="190"/>
    </row>
    <row r="1621" spans="1:10" s="20" customFormat="1" x14ac:dyDescent="0.25">
      <c r="A1621" s="29"/>
      <c r="B1621" s="86"/>
      <c r="C1621" s="29"/>
      <c r="D1621" s="186"/>
      <c r="E1621" s="186"/>
      <c r="F1621" s="186"/>
      <c r="G1621" s="185"/>
      <c r="H1621" s="190"/>
      <c r="I1621" s="190"/>
      <c r="J1621" s="190"/>
    </row>
    <row r="1622" spans="1:10" s="20" customFormat="1" x14ac:dyDescent="0.25">
      <c r="A1622" s="29"/>
      <c r="B1622" s="86"/>
      <c r="C1622" s="29"/>
      <c r="D1622" s="186"/>
      <c r="E1622" s="186"/>
      <c r="F1622" s="186"/>
      <c r="G1622" s="185"/>
      <c r="H1622" s="190"/>
      <c r="I1622" s="190"/>
      <c r="J1622" s="190"/>
    </row>
    <row r="1623" spans="1:10" s="20" customFormat="1" x14ac:dyDescent="0.25">
      <c r="A1623" s="29"/>
      <c r="B1623" s="86"/>
      <c r="C1623" s="29"/>
      <c r="D1623" s="186"/>
      <c r="E1623" s="186"/>
      <c r="F1623" s="186"/>
      <c r="G1623" s="185"/>
      <c r="H1623" s="190"/>
      <c r="I1623" s="190"/>
      <c r="J1623" s="190"/>
    </row>
    <row r="1624" spans="1:10" s="20" customFormat="1" x14ac:dyDescent="0.25">
      <c r="A1624" s="29"/>
      <c r="B1624" s="86"/>
      <c r="C1624" s="29"/>
      <c r="D1624" s="186"/>
      <c r="E1624" s="186"/>
      <c r="F1624" s="186"/>
      <c r="G1624" s="185"/>
      <c r="H1624" s="190"/>
      <c r="I1624" s="190"/>
      <c r="J1624" s="190"/>
    </row>
    <row r="1625" spans="1:10" s="20" customFormat="1" x14ac:dyDescent="0.25">
      <c r="A1625" s="29"/>
      <c r="B1625" s="86"/>
      <c r="C1625" s="29"/>
      <c r="D1625" s="186"/>
      <c r="E1625" s="186"/>
      <c r="F1625" s="186"/>
      <c r="G1625" s="185"/>
      <c r="H1625" s="190"/>
      <c r="I1625" s="190"/>
      <c r="J1625" s="190"/>
    </row>
    <row r="1626" spans="1:10" s="20" customFormat="1" x14ac:dyDescent="0.25">
      <c r="A1626" s="29"/>
      <c r="B1626" s="86"/>
      <c r="C1626" s="29"/>
      <c r="D1626" s="186"/>
      <c r="E1626" s="186"/>
      <c r="F1626" s="186"/>
      <c r="G1626" s="185"/>
      <c r="H1626" s="190"/>
      <c r="I1626" s="190"/>
      <c r="J1626" s="190"/>
    </row>
    <row r="1627" spans="1:10" s="20" customFormat="1" x14ac:dyDescent="0.25">
      <c r="A1627" s="29"/>
      <c r="B1627" s="86"/>
      <c r="C1627" s="29"/>
      <c r="D1627" s="186"/>
      <c r="E1627" s="186"/>
      <c r="F1627" s="186"/>
      <c r="G1627" s="185"/>
      <c r="H1627" s="190"/>
      <c r="I1627" s="190"/>
      <c r="J1627" s="190"/>
    </row>
    <row r="1628" spans="1:10" s="20" customFormat="1" x14ac:dyDescent="0.25">
      <c r="A1628" s="29"/>
      <c r="B1628" s="86"/>
      <c r="C1628" s="29"/>
      <c r="D1628" s="186"/>
      <c r="E1628" s="186"/>
      <c r="F1628" s="186"/>
      <c r="G1628" s="185"/>
      <c r="H1628" s="190"/>
      <c r="I1628" s="190"/>
      <c r="J1628" s="190"/>
    </row>
    <row r="1629" spans="1:10" s="20" customFormat="1" x14ac:dyDescent="0.25">
      <c r="A1629" s="29"/>
      <c r="B1629" s="86"/>
      <c r="C1629" s="29"/>
      <c r="D1629" s="186"/>
      <c r="E1629" s="186"/>
      <c r="F1629" s="186"/>
      <c r="G1629" s="185"/>
      <c r="H1629" s="190"/>
      <c r="I1629" s="190"/>
      <c r="J1629" s="190"/>
    </row>
    <row r="1630" spans="1:10" s="20" customFormat="1" x14ac:dyDescent="0.25">
      <c r="A1630" s="29"/>
      <c r="B1630" s="86"/>
      <c r="C1630" s="29"/>
      <c r="D1630" s="186"/>
      <c r="E1630" s="186"/>
      <c r="F1630" s="186"/>
      <c r="G1630" s="185"/>
      <c r="H1630" s="190"/>
      <c r="I1630" s="190"/>
      <c r="J1630" s="190"/>
    </row>
    <row r="1631" spans="1:10" s="20" customFormat="1" x14ac:dyDescent="0.25">
      <c r="A1631" s="29"/>
      <c r="B1631" s="86"/>
      <c r="C1631" s="29"/>
      <c r="D1631" s="186"/>
      <c r="E1631" s="186"/>
      <c r="F1631" s="186"/>
      <c r="G1631" s="185"/>
      <c r="H1631" s="190"/>
      <c r="I1631" s="190"/>
      <c r="J1631" s="190"/>
    </row>
    <row r="1632" spans="1:10" s="20" customFormat="1" x14ac:dyDescent="0.25">
      <c r="A1632" s="29"/>
      <c r="B1632" s="86"/>
      <c r="C1632" s="29"/>
      <c r="D1632" s="186"/>
      <c r="E1632" s="186"/>
      <c r="F1632" s="186"/>
      <c r="G1632" s="185"/>
      <c r="H1632" s="190"/>
      <c r="I1632" s="190"/>
      <c r="J1632" s="190"/>
    </row>
    <row r="1633" spans="1:10" s="20" customFormat="1" x14ac:dyDescent="0.25">
      <c r="A1633" s="29"/>
      <c r="B1633" s="86"/>
      <c r="C1633" s="29"/>
      <c r="D1633" s="186"/>
      <c r="E1633" s="186"/>
      <c r="F1633" s="186"/>
      <c r="G1633" s="185"/>
      <c r="H1633" s="190"/>
      <c r="I1633" s="190"/>
      <c r="J1633" s="190"/>
    </row>
    <row r="1634" spans="1:10" s="20" customFormat="1" x14ac:dyDescent="0.25">
      <c r="A1634" s="29"/>
      <c r="B1634" s="86"/>
      <c r="C1634" s="29"/>
      <c r="D1634" s="186"/>
      <c r="E1634" s="186"/>
      <c r="F1634" s="186"/>
      <c r="G1634" s="185"/>
      <c r="H1634" s="190"/>
      <c r="I1634" s="190"/>
      <c r="J1634" s="190"/>
    </row>
    <row r="1635" spans="1:10" s="20" customFormat="1" x14ac:dyDescent="0.25">
      <c r="A1635" s="29"/>
      <c r="B1635" s="86"/>
      <c r="C1635" s="29"/>
      <c r="D1635" s="186"/>
      <c r="E1635" s="186"/>
      <c r="F1635" s="186"/>
      <c r="G1635" s="185"/>
      <c r="H1635" s="190"/>
      <c r="I1635" s="190"/>
      <c r="J1635" s="190"/>
    </row>
    <row r="1636" spans="1:10" s="20" customFormat="1" x14ac:dyDescent="0.25">
      <c r="A1636" s="29"/>
      <c r="B1636" s="86"/>
      <c r="C1636" s="29"/>
      <c r="D1636" s="186"/>
      <c r="E1636" s="186"/>
      <c r="F1636" s="186"/>
      <c r="G1636" s="185"/>
      <c r="H1636" s="190"/>
      <c r="I1636" s="190"/>
      <c r="J1636" s="190"/>
    </row>
    <row r="1637" spans="1:10" s="20" customFormat="1" x14ac:dyDescent="0.25">
      <c r="A1637" s="29"/>
      <c r="B1637" s="86"/>
      <c r="C1637" s="29"/>
      <c r="D1637" s="186"/>
      <c r="E1637" s="186"/>
      <c r="F1637" s="186"/>
      <c r="G1637" s="185"/>
      <c r="H1637" s="190"/>
      <c r="I1637" s="190"/>
      <c r="J1637" s="190"/>
    </row>
    <row r="1638" spans="1:10" s="20" customFormat="1" x14ac:dyDescent="0.25">
      <c r="A1638" s="29"/>
      <c r="B1638" s="86"/>
      <c r="C1638" s="29"/>
      <c r="D1638" s="186"/>
      <c r="E1638" s="186"/>
      <c r="F1638" s="186"/>
      <c r="G1638" s="185"/>
      <c r="H1638" s="190"/>
      <c r="I1638" s="190"/>
      <c r="J1638" s="190"/>
    </row>
    <row r="1639" spans="1:10" s="20" customFormat="1" x14ac:dyDescent="0.25">
      <c r="A1639" s="29"/>
      <c r="B1639" s="86"/>
      <c r="C1639" s="29"/>
      <c r="D1639" s="186"/>
      <c r="E1639" s="186"/>
      <c r="F1639" s="186"/>
      <c r="G1639" s="185"/>
      <c r="H1639" s="190"/>
      <c r="I1639" s="190"/>
      <c r="J1639" s="190"/>
    </row>
    <row r="1640" spans="1:10" s="20" customFormat="1" x14ac:dyDescent="0.25">
      <c r="A1640" s="29"/>
      <c r="B1640" s="86"/>
      <c r="C1640" s="29"/>
      <c r="D1640" s="186"/>
      <c r="E1640" s="186"/>
      <c r="F1640" s="186"/>
      <c r="G1640" s="185"/>
      <c r="H1640" s="190"/>
      <c r="I1640" s="190"/>
      <c r="J1640" s="190"/>
    </row>
    <row r="1641" spans="1:10" s="20" customFormat="1" x14ac:dyDescent="0.25">
      <c r="A1641" s="29"/>
      <c r="B1641" s="86"/>
      <c r="C1641" s="29"/>
      <c r="D1641" s="186"/>
      <c r="E1641" s="186"/>
      <c r="F1641" s="186"/>
      <c r="G1641" s="185"/>
      <c r="H1641" s="190"/>
      <c r="I1641" s="190"/>
      <c r="J1641" s="190"/>
    </row>
    <row r="1642" spans="1:10" s="20" customFormat="1" x14ac:dyDescent="0.25">
      <c r="A1642" s="29"/>
      <c r="B1642" s="86"/>
      <c r="C1642" s="29"/>
      <c r="D1642" s="186"/>
      <c r="E1642" s="186"/>
      <c r="F1642" s="186"/>
      <c r="G1642" s="185"/>
      <c r="H1642" s="190"/>
      <c r="I1642" s="190"/>
      <c r="J1642" s="190"/>
    </row>
    <row r="1643" spans="1:10" s="20" customFormat="1" x14ac:dyDescent="0.25">
      <c r="A1643" s="29"/>
      <c r="B1643" s="86"/>
      <c r="C1643" s="29"/>
      <c r="D1643" s="186"/>
      <c r="E1643" s="186"/>
      <c r="F1643" s="186"/>
      <c r="G1643" s="185"/>
      <c r="H1643" s="190"/>
      <c r="I1643" s="190"/>
      <c r="J1643" s="190"/>
    </row>
    <row r="1644" spans="1:10" s="20" customFormat="1" x14ac:dyDescent="0.25">
      <c r="A1644" s="29"/>
      <c r="B1644" s="86"/>
      <c r="C1644" s="29"/>
      <c r="D1644" s="186"/>
      <c r="E1644" s="186"/>
      <c r="F1644" s="186"/>
      <c r="G1644" s="185"/>
      <c r="H1644" s="190"/>
      <c r="I1644" s="190"/>
      <c r="J1644" s="190"/>
    </row>
    <row r="1645" spans="1:10" s="20" customFormat="1" x14ac:dyDescent="0.25">
      <c r="A1645" s="29"/>
      <c r="B1645" s="86"/>
      <c r="C1645" s="29"/>
      <c r="D1645" s="186"/>
      <c r="E1645" s="186"/>
      <c r="F1645" s="186"/>
      <c r="G1645" s="185"/>
      <c r="H1645" s="190"/>
      <c r="I1645" s="190"/>
      <c r="J1645" s="190"/>
    </row>
    <row r="1646" spans="1:10" s="20" customFormat="1" x14ac:dyDescent="0.25">
      <c r="A1646" s="29"/>
      <c r="B1646" s="86"/>
      <c r="C1646" s="29"/>
      <c r="D1646" s="186"/>
      <c r="E1646" s="186"/>
      <c r="F1646" s="186"/>
      <c r="G1646" s="185"/>
      <c r="H1646" s="190"/>
      <c r="I1646" s="190"/>
      <c r="J1646" s="190"/>
    </row>
    <row r="1647" spans="1:10" s="20" customFormat="1" x14ac:dyDescent="0.25">
      <c r="A1647" s="29"/>
      <c r="B1647" s="86"/>
      <c r="C1647" s="29"/>
      <c r="D1647" s="186"/>
      <c r="E1647" s="186"/>
      <c r="F1647" s="186"/>
      <c r="G1647" s="185"/>
      <c r="H1647" s="190"/>
      <c r="I1647" s="190"/>
      <c r="J1647" s="190"/>
    </row>
    <row r="1648" spans="1:10" s="20" customFormat="1" x14ac:dyDescent="0.25">
      <c r="A1648" s="29"/>
      <c r="B1648" s="86"/>
      <c r="C1648" s="29"/>
      <c r="D1648" s="186"/>
      <c r="E1648" s="186"/>
      <c r="F1648" s="186"/>
      <c r="G1648" s="185"/>
      <c r="H1648" s="190"/>
      <c r="I1648" s="190"/>
      <c r="J1648" s="190"/>
    </row>
    <row r="1649" spans="1:10" s="20" customFormat="1" x14ac:dyDescent="0.25">
      <c r="A1649" s="29"/>
      <c r="B1649" s="86"/>
      <c r="C1649" s="29"/>
      <c r="D1649" s="186"/>
      <c r="E1649" s="186"/>
      <c r="F1649" s="186"/>
      <c r="G1649" s="185"/>
      <c r="H1649" s="190"/>
      <c r="I1649" s="190"/>
      <c r="J1649" s="190"/>
    </row>
    <row r="1650" spans="1:10" s="20" customFormat="1" x14ac:dyDescent="0.25">
      <c r="A1650" s="29"/>
      <c r="B1650" s="86"/>
      <c r="C1650" s="29"/>
      <c r="D1650" s="186"/>
      <c r="E1650" s="186"/>
      <c r="F1650" s="186"/>
      <c r="G1650" s="185"/>
      <c r="H1650" s="190"/>
      <c r="I1650" s="190"/>
      <c r="J1650" s="190"/>
    </row>
    <row r="1651" spans="1:10" s="20" customFormat="1" x14ac:dyDescent="0.25">
      <c r="A1651" s="29"/>
      <c r="B1651" s="86"/>
      <c r="C1651" s="29"/>
      <c r="D1651" s="186"/>
      <c r="E1651" s="186"/>
      <c r="F1651" s="186"/>
      <c r="G1651" s="185"/>
      <c r="H1651" s="190"/>
      <c r="I1651" s="190"/>
      <c r="J1651" s="190"/>
    </row>
    <row r="1652" spans="1:10" s="20" customFormat="1" x14ac:dyDescent="0.25">
      <c r="A1652" s="29"/>
      <c r="B1652" s="86"/>
      <c r="C1652" s="29"/>
      <c r="D1652" s="186"/>
      <c r="E1652" s="186"/>
      <c r="F1652" s="186"/>
      <c r="G1652" s="185"/>
      <c r="H1652" s="190"/>
      <c r="I1652" s="190"/>
      <c r="J1652" s="190"/>
    </row>
    <row r="1653" spans="1:10" s="20" customFormat="1" x14ac:dyDescent="0.25">
      <c r="A1653" s="29"/>
      <c r="B1653" s="86"/>
      <c r="C1653" s="29"/>
      <c r="D1653" s="186"/>
      <c r="E1653" s="186"/>
      <c r="F1653" s="186"/>
      <c r="G1653" s="185"/>
      <c r="H1653" s="190"/>
      <c r="I1653" s="190"/>
      <c r="J1653" s="190"/>
    </row>
    <row r="1654" spans="1:10" s="20" customFormat="1" x14ac:dyDescent="0.25">
      <c r="A1654" s="29"/>
      <c r="B1654" s="86"/>
      <c r="C1654" s="29"/>
      <c r="D1654" s="186"/>
      <c r="E1654" s="186"/>
      <c r="F1654" s="186"/>
      <c r="G1654" s="185"/>
      <c r="H1654" s="190"/>
      <c r="I1654" s="190"/>
      <c r="J1654" s="190"/>
    </row>
    <row r="1655" spans="1:10" s="20" customFormat="1" x14ac:dyDescent="0.25">
      <c r="A1655" s="29"/>
      <c r="B1655" s="86"/>
      <c r="C1655" s="29"/>
      <c r="D1655" s="186"/>
      <c r="E1655" s="186"/>
      <c r="F1655" s="186"/>
      <c r="G1655" s="185"/>
      <c r="H1655" s="190"/>
      <c r="I1655" s="190"/>
      <c r="J1655" s="190"/>
    </row>
    <row r="1656" spans="1:10" s="20" customFormat="1" x14ac:dyDescent="0.25">
      <c r="A1656" s="29"/>
      <c r="B1656" s="86"/>
      <c r="C1656" s="29"/>
      <c r="D1656" s="186"/>
      <c r="E1656" s="186"/>
      <c r="F1656" s="186"/>
      <c r="G1656" s="185"/>
      <c r="H1656" s="190"/>
      <c r="I1656" s="190"/>
      <c r="J1656" s="190"/>
    </row>
    <row r="1657" spans="1:10" s="20" customFormat="1" x14ac:dyDescent="0.25">
      <c r="A1657" s="29"/>
      <c r="B1657" s="86"/>
      <c r="C1657" s="29"/>
      <c r="D1657" s="186"/>
      <c r="E1657" s="186"/>
      <c r="F1657" s="186"/>
      <c r="G1657" s="185"/>
      <c r="H1657" s="190"/>
      <c r="I1657" s="190"/>
      <c r="J1657" s="190"/>
    </row>
    <row r="1658" spans="1:10" s="20" customFormat="1" x14ac:dyDescent="0.25">
      <c r="A1658" s="29"/>
      <c r="B1658" s="86"/>
      <c r="C1658" s="29"/>
      <c r="D1658" s="186"/>
      <c r="E1658" s="186"/>
      <c r="F1658" s="186"/>
      <c r="G1658" s="185"/>
      <c r="H1658" s="190"/>
      <c r="I1658" s="190"/>
      <c r="J1658" s="190"/>
    </row>
    <row r="1659" spans="1:10" s="20" customFormat="1" x14ac:dyDescent="0.25">
      <c r="A1659" s="29"/>
      <c r="B1659" s="86"/>
      <c r="C1659" s="29"/>
      <c r="D1659" s="186"/>
      <c r="E1659" s="186"/>
      <c r="F1659" s="186"/>
      <c r="G1659" s="185"/>
      <c r="H1659" s="190"/>
      <c r="I1659" s="190"/>
      <c r="J1659" s="190"/>
    </row>
    <row r="1660" spans="1:10" s="20" customFormat="1" x14ac:dyDescent="0.25">
      <c r="A1660" s="29"/>
      <c r="B1660" s="86"/>
      <c r="C1660" s="29"/>
      <c r="D1660" s="186"/>
      <c r="E1660" s="186"/>
      <c r="F1660" s="186"/>
      <c r="G1660" s="185"/>
      <c r="H1660" s="190"/>
      <c r="I1660" s="190"/>
      <c r="J1660" s="190"/>
    </row>
    <row r="1661" spans="1:10" s="20" customFormat="1" x14ac:dyDescent="0.25">
      <c r="A1661" s="29"/>
      <c r="B1661" s="86"/>
      <c r="C1661" s="29"/>
      <c r="D1661" s="186"/>
      <c r="E1661" s="186"/>
      <c r="F1661" s="186"/>
      <c r="G1661" s="185"/>
      <c r="H1661" s="190"/>
      <c r="I1661" s="190"/>
      <c r="J1661" s="190"/>
    </row>
    <row r="1662" spans="1:10" s="20" customFormat="1" x14ac:dyDescent="0.25">
      <c r="A1662" s="29"/>
      <c r="B1662" s="86"/>
      <c r="C1662" s="29"/>
      <c r="D1662" s="186"/>
      <c r="E1662" s="186"/>
      <c r="F1662" s="186"/>
      <c r="G1662" s="185"/>
      <c r="H1662" s="190"/>
      <c r="I1662" s="190"/>
      <c r="J1662" s="190"/>
    </row>
    <row r="1663" spans="1:10" s="20" customFormat="1" x14ac:dyDescent="0.25">
      <c r="A1663" s="29"/>
      <c r="B1663" s="86"/>
      <c r="C1663" s="29"/>
      <c r="D1663" s="186"/>
      <c r="E1663" s="186"/>
      <c r="F1663" s="186"/>
      <c r="G1663" s="185"/>
      <c r="H1663" s="190"/>
      <c r="I1663" s="190"/>
      <c r="J1663" s="190"/>
    </row>
    <row r="1664" spans="1:10" s="20" customFormat="1" x14ac:dyDescent="0.25">
      <c r="A1664" s="29"/>
      <c r="B1664" s="86"/>
      <c r="C1664" s="29"/>
      <c r="D1664" s="186"/>
      <c r="E1664" s="186"/>
      <c r="F1664" s="186"/>
      <c r="G1664" s="185"/>
      <c r="H1664" s="190"/>
      <c r="I1664" s="190"/>
      <c r="J1664" s="190"/>
    </row>
    <row r="1665" spans="1:10" s="20" customFormat="1" x14ac:dyDescent="0.25">
      <c r="A1665" s="29"/>
      <c r="B1665" s="86"/>
      <c r="C1665" s="29"/>
      <c r="D1665" s="186"/>
      <c r="E1665" s="186"/>
      <c r="F1665" s="186"/>
      <c r="G1665" s="185"/>
      <c r="H1665" s="190"/>
      <c r="I1665" s="190"/>
      <c r="J1665" s="190"/>
    </row>
    <row r="1666" spans="1:10" s="20" customFormat="1" x14ac:dyDescent="0.25">
      <c r="A1666" s="29"/>
      <c r="B1666" s="86"/>
      <c r="C1666" s="29"/>
      <c r="D1666" s="186"/>
      <c r="E1666" s="186"/>
      <c r="F1666" s="186"/>
      <c r="G1666" s="185"/>
      <c r="H1666" s="190"/>
      <c r="I1666" s="190"/>
      <c r="J1666" s="190"/>
    </row>
    <row r="1667" spans="1:10" s="20" customFormat="1" x14ac:dyDescent="0.25">
      <c r="A1667" s="29"/>
      <c r="B1667" s="86"/>
      <c r="C1667" s="29"/>
      <c r="D1667" s="186"/>
      <c r="E1667" s="186"/>
      <c r="F1667" s="186"/>
      <c r="G1667" s="185"/>
      <c r="H1667" s="190"/>
      <c r="I1667" s="190"/>
      <c r="J1667" s="190"/>
    </row>
    <row r="1668" spans="1:10" s="20" customFormat="1" x14ac:dyDescent="0.25">
      <c r="A1668" s="29"/>
      <c r="B1668" s="86"/>
      <c r="C1668" s="29"/>
      <c r="D1668" s="186"/>
      <c r="E1668" s="186"/>
      <c r="F1668" s="186"/>
      <c r="G1668" s="185"/>
      <c r="H1668" s="190"/>
      <c r="I1668" s="190"/>
      <c r="J1668" s="190"/>
    </row>
    <row r="1669" spans="1:10" s="20" customFormat="1" x14ac:dyDescent="0.25">
      <c r="A1669" s="29"/>
      <c r="B1669" s="86"/>
      <c r="C1669" s="29"/>
      <c r="D1669" s="186"/>
      <c r="E1669" s="186"/>
      <c r="F1669" s="186"/>
      <c r="G1669" s="185"/>
      <c r="H1669" s="190"/>
      <c r="I1669" s="190"/>
      <c r="J1669" s="190"/>
    </row>
    <row r="1670" spans="1:10" s="20" customFormat="1" x14ac:dyDescent="0.25">
      <c r="A1670" s="29"/>
      <c r="B1670" s="86"/>
      <c r="C1670" s="29"/>
      <c r="D1670" s="186"/>
      <c r="E1670" s="186"/>
      <c r="F1670" s="186"/>
      <c r="G1670" s="185"/>
      <c r="H1670" s="190"/>
      <c r="I1670" s="190"/>
      <c r="J1670" s="190"/>
    </row>
    <row r="1671" spans="1:10" s="20" customFormat="1" x14ac:dyDescent="0.25">
      <c r="A1671" s="29"/>
      <c r="B1671" s="86"/>
      <c r="C1671" s="29"/>
      <c r="D1671" s="186"/>
      <c r="E1671" s="186"/>
      <c r="F1671" s="186"/>
      <c r="G1671" s="185"/>
      <c r="H1671" s="190"/>
      <c r="I1671" s="190"/>
      <c r="J1671" s="190"/>
    </row>
    <row r="1672" spans="1:10" s="20" customFormat="1" x14ac:dyDescent="0.25">
      <c r="A1672" s="29"/>
      <c r="B1672" s="86"/>
      <c r="C1672" s="29"/>
      <c r="D1672" s="186"/>
      <c r="E1672" s="186"/>
      <c r="F1672" s="186"/>
      <c r="G1672" s="185"/>
      <c r="H1672" s="190"/>
      <c r="I1672" s="190"/>
      <c r="J1672" s="190"/>
    </row>
    <row r="1673" spans="1:10" s="20" customFormat="1" x14ac:dyDescent="0.25">
      <c r="A1673" s="29"/>
      <c r="B1673" s="86"/>
      <c r="C1673" s="29"/>
      <c r="D1673" s="186"/>
      <c r="E1673" s="186"/>
      <c r="F1673" s="186"/>
      <c r="G1673" s="185"/>
      <c r="H1673" s="190"/>
      <c r="I1673" s="190"/>
      <c r="J1673" s="190"/>
    </row>
    <row r="1674" spans="1:10" s="20" customFormat="1" x14ac:dyDescent="0.25">
      <c r="A1674" s="29"/>
      <c r="B1674" s="86"/>
      <c r="C1674" s="29"/>
      <c r="D1674" s="186"/>
      <c r="E1674" s="186"/>
      <c r="F1674" s="186"/>
      <c r="G1674" s="185"/>
      <c r="H1674" s="190"/>
      <c r="I1674" s="190"/>
      <c r="J1674" s="190"/>
    </row>
    <row r="1675" spans="1:10" s="20" customFormat="1" x14ac:dyDescent="0.25">
      <c r="A1675" s="29"/>
      <c r="B1675" s="86"/>
      <c r="C1675" s="29"/>
      <c r="D1675" s="186"/>
      <c r="E1675" s="186"/>
      <c r="F1675" s="186"/>
      <c r="G1675" s="185"/>
      <c r="H1675" s="190"/>
      <c r="I1675" s="190"/>
      <c r="J1675" s="190"/>
    </row>
    <row r="1676" spans="1:10" s="20" customFormat="1" x14ac:dyDescent="0.25">
      <c r="A1676" s="29"/>
      <c r="B1676" s="86"/>
      <c r="C1676" s="29"/>
      <c r="D1676" s="186"/>
      <c r="E1676" s="186"/>
      <c r="F1676" s="186"/>
      <c r="G1676" s="185"/>
      <c r="H1676" s="190"/>
      <c r="I1676" s="190"/>
      <c r="J1676" s="190"/>
    </row>
    <row r="1677" spans="1:10" s="20" customFormat="1" x14ac:dyDescent="0.25">
      <c r="A1677" s="29"/>
      <c r="B1677" s="86"/>
      <c r="C1677" s="29"/>
      <c r="D1677" s="186"/>
      <c r="E1677" s="186"/>
      <c r="F1677" s="186"/>
      <c r="G1677" s="185"/>
      <c r="H1677" s="190"/>
      <c r="I1677" s="190"/>
      <c r="J1677" s="190"/>
    </row>
    <row r="1678" spans="1:10" s="20" customFormat="1" x14ac:dyDescent="0.25">
      <c r="A1678" s="29"/>
      <c r="B1678" s="86"/>
      <c r="C1678" s="29"/>
      <c r="D1678" s="186"/>
      <c r="E1678" s="186"/>
      <c r="F1678" s="186"/>
      <c r="G1678" s="185"/>
      <c r="H1678" s="190"/>
      <c r="I1678" s="190"/>
      <c r="J1678" s="190"/>
    </row>
    <row r="1679" spans="1:10" s="20" customFormat="1" x14ac:dyDescent="0.25">
      <c r="A1679" s="29"/>
      <c r="B1679" s="86"/>
      <c r="C1679" s="29"/>
      <c r="D1679" s="186"/>
      <c r="E1679" s="186"/>
      <c r="F1679" s="186"/>
      <c r="G1679" s="185"/>
      <c r="H1679" s="190"/>
      <c r="I1679" s="190"/>
      <c r="J1679" s="190"/>
    </row>
    <row r="1680" spans="1:10" s="20" customFormat="1" x14ac:dyDescent="0.25">
      <c r="A1680" s="29"/>
      <c r="B1680" s="86"/>
      <c r="C1680" s="29"/>
      <c r="D1680" s="186"/>
      <c r="E1680" s="186"/>
      <c r="F1680" s="186"/>
      <c r="G1680" s="185"/>
      <c r="H1680" s="190"/>
      <c r="I1680" s="190"/>
      <c r="J1680" s="190"/>
    </row>
    <row r="1681" spans="1:10" s="20" customFormat="1" x14ac:dyDescent="0.25">
      <c r="A1681" s="29"/>
      <c r="B1681" s="86"/>
      <c r="C1681" s="29"/>
      <c r="D1681" s="186"/>
      <c r="E1681" s="186"/>
      <c r="F1681" s="186"/>
      <c r="G1681" s="185"/>
      <c r="H1681" s="190"/>
      <c r="I1681" s="190"/>
      <c r="J1681" s="190"/>
    </row>
    <row r="1682" spans="1:10" s="20" customFormat="1" x14ac:dyDescent="0.25">
      <c r="A1682" s="29"/>
      <c r="B1682" s="86"/>
      <c r="C1682" s="29"/>
      <c r="D1682" s="186"/>
      <c r="E1682" s="186"/>
      <c r="F1682" s="186"/>
      <c r="G1682" s="185"/>
      <c r="H1682" s="190"/>
      <c r="I1682" s="190"/>
      <c r="J1682" s="190"/>
    </row>
    <row r="1683" spans="1:10" s="20" customFormat="1" x14ac:dyDescent="0.25">
      <c r="A1683" s="29"/>
      <c r="B1683" s="86"/>
      <c r="C1683" s="29"/>
      <c r="D1683" s="186"/>
      <c r="E1683" s="186"/>
      <c r="F1683" s="186"/>
      <c r="G1683" s="185"/>
      <c r="H1683" s="190"/>
      <c r="I1683" s="190"/>
      <c r="J1683" s="190"/>
    </row>
    <row r="1684" spans="1:10" s="20" customFormat="1" x14ac:dyDescent="0.25">
      <c r="A1684" s="29"/>
      <c r="B1684" s="86"/>
      <c r="C1684" s="29"/>
      <c r="D1684" s="186"/>
      <c r="E1684" s="186"/>
      <c r="F1684" s="186"/>
      <c r="G1684" s="185"/>
      <c r="H1684" s="190"/>
      <c r="I1684" s="190"/>
      <c r="J1684" s="190"/>
    </row>
    <row r="1685" spans="1:10" s="20" customFormat="1" x14ac:dyDescent="0.25">
      <c r="A1685" s="29"/>
      <c r="B1685" s="86"/>
      <c r="C1685" s="29"/>
      <c r="D1685" s="186"/>
      <c r="E1685" s="186"/>
      <c r="F1685" s="186"/>
      <c r="G1685" s="185"/>
      <c r="H1685" s="190"/>
      <c r="I1685" s="190"/>
      <c r="J1685" s="190"/>
    </row>
    <row r="1686" spans="1:10" s="20" customFormat="1" x14ac:dyDescent="0.25">
      <c r="A1686" s="29"/>
      <c r="B1686" s="86"/>
      <c r="C1686" s="29"/>
      <c r="D1686" s="186"/>
      <c r="E1686" s="186"/>
      <c r="F1686" s="186"/>
      <c r="G1686" s="185"/>
      <c r="H1686" s="190"/>
      <c r="I1686" s="190"/>
      <c r="J1686" s="190"/>
    </row>
    <row r="1687" spans="1:10" s="20" customFormat="1" x14ac:dyDescent="0.25">
      <c r="A1687" s="29"/>
      <c r="B1687" s="86"/>
      <c r="C1687" s="29"/>
      <c r="D1687" s="186"/>
      <c r="E1687" s="186"/>
      <c r="F1687" s="186"/>
      <c r="G1687" s="185"/>
      <c r="H1687" s="190"/>
      <c r="I1687" s="190"/>
      <c r="J1687" s="190"/>
    </row>
    <row r="1688" spans="1:10" s="20" customFormat="1" x14ac:dyDescent="0.25">
      <c r="A1688" s="29"/>
      <c r="B1688" s="86"/>
      <c r="C1688" s="29"/>
      <c r="D1688" s="186"/>
      <c r="E1688" s="186"/>
      <c r="F1688" s="186"/>
      <c r="G1688" s="185"/>
      <c r="H1688" s="190"/>
      <c r="I1688" s="190"/>
      <c r="J1688" s="190"/>
    </row>
    <row r="1689" spans="1:10" s="20" customFormat="1" x14ac:dyDescent="0.25">
      <c r="A1689" s="29"/>
      <c r="B1689" s="86"/>
      <c r="C1689" s="29"/>
      <c r="D1689" s="186"/>
      <c r="E1689" s="186"/>
      <c r="F1689" s="186"/>
      <c r="G1689" s="185"/>
      <c r="H1689" s="190"/>
      <c r="I1689" s="190"/>
      <c r="J1689" s="190"/>
    </row>
    <row r="1690" spans="1:10" s="20" customFormat="1" x14ac:dyDescent="0.25">
      <c r="A1690" s="29"/>
      <c r="B1690" s="86"/>
      <c r="C1690" s="29"/>
      <c r="D1690" s="186"/>
      <c r="E1690" s="186"/>
      <c r="F1690" s="186"/>
      <c r="G1690" s="185"/>
      <c r="H1690" s="190"/>
      <c r="I1690" s="190"/>
      <c r="J1690" s="190"/>
    </row>
    <row r="1691" spans="1:10" s="20" customFormat="1" x14ac:dyDescent="0.25">
      <c r="A1691" s="29"/>
      <c r="B1691" s="86"/>
      <c r="C1691" s="29"/>
      <c r="D1691" s="186"/>
      <c r="E1691" s="186"/>
      <c r="F1691" s="186"/>
      <c r="G1691" s="185"/>
      <c r="H1691" s="190"/>
      <c r="I1691" s="190"/>
      <c r="J1691" s="190"/>
    </row>
    <row r="1692" spans="1:10" s="20" customFormat="1" x14ac:dyDescent="0.25">
      <c r="A1692" s="29"/>
      <c r="B1692" s="86"/>
      <c r="C1692" s="29"/>
      <c r="D1692" s="186"/>
      <c r="E1692" s="186"/>
      <c r="F1692" s="186"/>
      <c r="G1692" s="185"/>
      <c r="H1692" s="190"/>
      <c r="I1692" s="190"/>
      <c r="J1692" s="190"/>
    </row>
    <row r="1693" spans="1:10" s="20" customFormat="1" x14ac:dyDescent="0.25">
      <c r="A1693" s="29"/>
      <c r="B1693" s="86"/>
      <c r="C1693" s="29"/>
      <c r="D1693" s="186"/>
      <c r="E1693" s="186"/>
      <c r="F1693" s="186"/>
      <c r="G1693" s="185"/>
      <c r="H1693" s="190"/>
      <c r="I1693" s="190"/>
      <c r="J1693" s="190"/>
    </row>
    <row r="1694" spans="1:10" s="20" customFormat="1" x14ac:dyDescent="0.25">
      <c r="A1694" s="29"/>
      <c r="B1694" s="86"/>
      <c r="C1694" s="29"/>
      <c r="D1694" s="186"/>
      <c r="E1694" s="186"/>
      <c r="F1694" s="186"/>
      <c r="G1694" s="185"/>
      <c r="H1694" s="190"/>
      <c r="I1694" s="190"/>
      <c r="J1694" s="190"/>
    </row>
    <row r="1695" spans="1:10" s="20" customFormat="1" x14ac:dyDescent="0.25">
      <c r="A1695" s="29"/>
      <c r="B1695" s="86"/>
      <c r="C1695" s="29"/>
      <c r="D1695" s="186"/>
      <c r="E1695" s="186"/>
      <c r="F1695" s="186"/>
      <c r="G1695" s="185"/>
      <c r="H1695" s="190"/>
      <c r="I1695" s="190"/>
      <c r="J1695" s="190"/>
    </row>
    <row r="1696" spans="1:10" s="20" customFormat="1" x14ac:dyDescent="0.25">
      <c r="A1696" s="29"/>
      <c r="B1696" s="86"/>
      <c r="C1696" s="29"/>
      <c r="D1696" s="186"/>
      <c r="E1696" s="186"/>
      <c r="F1696" s="186"/>
      <c r="G1696" s="185"/>
      <c r="H1696" s="190"/>
      <c r="I1696" s="190"/>
      <c r="J1696" s="190"/>
    </row>
    <row r="1697" spans="1:10" s="20" customFormat="1" x14ac:dyDescent="0.25">
      <c r="A1697" s="29"/>
      <c r="B1697" s="86"/>
      <c r="C1697" s="29"/>
      <c r="D1697" s="186"/>
      <c r="E1697" s="186"/>
      <c r="F1697" s="186"/>
      <c r="G1697" s="185"/>
      <c r="H1697" s="190"/>
      <c r="I1697" s="190"/>
      <c r="J1697" s="190"/>
    </row>
    <row r="1698" spans="1:10" s="20" customFormat="1" x14ac:dyDescent="0.25">
      <c r="A1698" s="29"/>
      <c r="B1698" s="86"/>
      <c r="C1698" s="29"/>
      <c r="D1698" s="186"/>
      <c r="E1698" s="186"/>
      <c r="F1698" s="186"/>
      <c r="G1698" s="185"/>
      <c r="H1698" s="190"/>
      <c r="I1698" s="190"/>
      <c r="J1698" s="190"/>
    </row>
    <row r="1699" spans="1:10" s="20" customFormat="1" x14ac:dyDescent="0.25">
      <c r="A1699" s="29"/>
      <c r="B1699" s="86"/>
      <c r="C1699" s="29"/>
      <c r="D1699" s="186"/>
      <c r="E1699" s="186"/>
      <c r="F1699" s="186"/>
      <c r="G1699" s="185"/>
      <c r="H1699" s="190"/>
      <c r="I1699" s="190"/>
      <c r="J1699" s="190"/>
    </row>
    <row r="1700" spans="1:10" s="20" customFormat="1" x14ac:dyDescent="0.25">
      <c r="A1700" s="29"/>
      <c r="B1700" s="86"/>
      <c r="C1700" s="29"/>
      <c r="D1700" s="186"/>
      <c r="E1700" s="186"/>
      <c r="F1700" s="186"/>
      <c r="G1700" s="185"/>
      <c r="H1700" s="190"/>
      <c r="I1700" s="190"/>
      <c r="J1700" s="190"/>
    </row>
    <row r="1701" spans="1:10" s="20" customFormat="1" x14ac:dyDescent="0.25">
      <c r="A1701" s="29"/>
      <c r="B1701" s="86"/>
      <c r="C1701" s="29"/>
      <c r="D1701" s="186"/>
      <c r="E1701" s="186"/>
      <c r="F1701" s="186"/>
      <c r="G1701" s="185"/>
      <c r="H1701" s="190"/>
      <c r="I1701" s="190"/>
      <c r="J1701" s="190"/>
    </row>
    <row r="1702" spans="1:10" s="20" customFormat="1" x14ac:dyDescent="0.25">
      <c r="A1702" s="29"/>
      <c r="B1702" s="86"/>
      <c r="C1702" s="29"/>
      <c r="D1702" s="186"/>
      <c r="E1702" s="186"/>
      <c r="F1702" s="186"/>
      <c r="G1702" s="185"/>
      <c r="H1702" s="190"/>
      <c r="I1702" s="190"/>
      <c r="J1702" s="190"/>
    </row>
    <row r="1703" spans="1:10" s="20" customFormat="1" x14ac:dyDescent="0.25">
      <c r="A1703" s="29"/>
      <c r="B1703" s="86"/>
      <c r="C1703" s="29"/>
      <c r="D1703" s="186"/>
      <c r="E1703" s="186"/>
      <c r="F1703" s="186"/>
      <c r="G1703" s="185"/>
      <c r="H1703" s="190"/>
      <c r="I1703" s="190"/>
      <c r="J1703" s="190"/>
    </row>
    <row r="1704" spans="1:10" s="20" customFormat="1" x14ac:dyDescent="0.25">
      <c r="A1704" s="29"/>
      <c r="B1704" s="86"/>
      <c r="C1704" s="29"/>
      <c r="D1704" s="186"/>
      <c r="E1704" s="186"/>
      <c r="F1704" s="186"/>
      <c r="G1704" s="185"/>
      <c r="H1704" s="190"/>
      <c r="I1704" s="190"/>
      <c r="J1704" s="190"/>
    </row>
    <row r="1705" spans="1:10" s="20" customFormat="1" x14ac:dyDescent="0.25">
      <c r="A1705" s="29"/>
      <c r="B1705" s="86"/>
      <c r="C1705" s="29"/>
      <c r="D1705" s="186"/>
      <c r="E1705" s="186"/>
      <c r="F1705" s="186"/>
      <c r="G1705" s="185"/>
      <c r="H1705" s="190"/>
      <c r="I1705" s="190"/>
      <c r="J1705" s="190"/>
    </row>
    <row r="1706" spans="1:10" s="20" customFormat="1" x14ac:dyDescent="0.25">
      <c r="A1706" s="29"/>
      <c r="B1706" s="86"/>
      <c r="C1706" s="29"/>
      <c r="D1706" s="186"/>
      <c r="E1706" s="186"/>
      <c r="F1706" s="186"/>
      <c r="G1706" s="185"/>
      <c r="H1706" s="190"/>
      <c r="I1706" s="190"/>
      <c r="J1706" s="190"/>
    </row>
    <row r="1707" spans="1:10" s="20" customFormat="1" x14ac:dyDescent="0.25">
      <c r="A1707" s="29"/>
      <c r="B1707" s="86"/>
      <c r="C1707" s="29"/>
      <c r="D1707" s="186"/>
      <c r="E1707" s="186"/>
      <c r="F1707" s="186"/>
      <c r="G1707" s="185"/>
      <c r="H1707" s="190"/>
      <c r="I1707" s="190"/>
      <c r="J1707" s="190"/>
    </row>
    <row r="1708" spans="1:10" s="20" customFormat="1" x14ac:dyDescent="0.25">
      <c r="A1708" s="29"/>
      <c r="B1708" s="86"/>
      <c r="C1708" s="29"/>
      <c r="D1708" s="186"/>
      <c r="E1708" s="186"/>
      <c r="F1708" s="186"/>
      <c r="G1708" s="185"/>
      <c r="H1708" s="190"/>
      <c r="I1708" s="190"/>
      <c r="J1708" s="190"/>
    </row>
    <row r="1709" spans="1:10" s="20" customFormat="1" x14ac:dyDescent="0.25">
      <c r="A1709" s="29"/>
      <c r="B1709" s="86"/>
      <c r="C1709" s="29"/>
      <c r="D1709" s="186"/>
      <c r="E1709" s="186"/>
      <c r="F1709" s="186"/>
      <c r="G1709" s="185"/>
      <c r="H1709" s="190"/>
      <c r="I1709" s="190"/>
      <c r="J1709" s="190"/>
    </row>
    <row r="1710" spans="1:10" s="20" customFormat="1" x14ac:dyDescent="0.25">
      <c r="A1710" s="29"/>
      <c r="B1710" s="86"/>
      <c r="C1710" s="29"/>
      <c r="D1710" s="186"/>
      <c r="E1710" s="186"/>
      <c r="F1710" s="186"/>
      <c r="G1710" s="185"/>
      <c r="H1710" s="190"/>
      <c r="I1710" s="190"/>
      <c r="J1710" s="190"/>
    </row>
    <row r="1711" spans="1:10" s="20" customFormat="1" x14ac:dyDescent="0.25">
      <c r="A1711" s="29"/>
      <c r="B1711" s="86"/>
      <c r="C1711" s="29"/>
      <c r="D1711" s="186"/>
      <c r="E1711" s="186"/>
      <c r="F1711" s="186"/>
      <c r="G1711" s="185"/>
      <c r="H1711" s="190"/>
      <c r="I1711" s="190"/>
      <c r="J1711" s="190"/>
    </row>
    <row r="1712" spans="1:10" s="20" customFormat="1" x14ac:dyDescent="0.25">
      <c r="A1712" s="29"/>
      <c r="B1712" s="86"/>
      <c r="C1712" s="29"/>
      <c r="D1712" s="186"/>
      <c r="E1712" s="186"/>
      <c r="F1712" s="186"/>
      <c r="G1712" s="185"/>
      <c r="H1712" s="190"/>
      <c r="I1712" s="190"/>
      <c r="J1712" s="190"/>
    </row>
    <row r="1713" spans="1:10" s="20" customFormat="1" x14ac:dyDescent="0.25">
      <c r="A1713" s="29"/>
      <c r="B1713" s="86"/>
      <c r="C1713" s="29"/>
      <c r="D1713" s="186"/>
      <c r="E1713" s="186"/>
      <c r="F1713" s="186"/>
      <c r="G1713" s="185"/>
      <c r="H1713" s="190"/>
      <c r="I1713" s="190"/>
      <c r="J1713" s="190"/>
    </row>
    <row r="1714" spans="1:10" s="20" customFormat="1" x14ac:dyDescent="0.25">
      <c r="A1714" s="29"/>
      <c r="B1714" s="86"/>
      <c r="C1714" s="29"/>
      <c r="D1714" s="186"/>
      <c r="E1714" s="186"/>
      <c r="F1714" s="186"/>
      <c r="G1714" s="185"/>
      <c r="H1714" s="190"/>
      <c r="I1714" s="190"/>
      <c r="J1714" s="190"/>
    </row>
    <row r="1715" spans="1:10" s="20" customFormat="1" x14ac:dyDescent="0.25">
      <c r="A1715" s="29"/>
      <c r="B1715" s="86"/>
      <c r="C1715" s="29"/>
      <c r="D1715" s="186"/>
      <c r="E1715" s="186"/>
      <c r="F1715" s="186"/>
      <c r="G1715" s="185"/>
      <c r="H1715" s="190"/>
      <c r="I1715" s="190"/>
      <c r="J1715" s="190"/>
    </row>
    <row r="1716" spans="1:10" s="20" customFormat="1" x14ac:dyDescent="0.25">
      <c r="A1716" s="29"/>
      <c r="B1716" s="86"/>
      <c r="C1716" s="29"/>
      <c r="D1716" s="186"/>
      <c r="E1716" s="186"/>
      <c r="F1716" s="186"/>
      <c r="G1716" s="185"/>
      <c r="H1716" s="190"/>
      <c r="I1716" s="190"/>
      <c r="J1716" s="190"/>
    </row>
    <row r="1717" spans="1:10" s="20" customFormat="1" x14ac:dyDescent="0.25">
      <c r="A1717" s="29"/>
      <c r="B1717" s="86"/>
      <c r="C1717" s="29"/>
      <c r="D1717" s="186"/>
      <c r="E1717" s="186"/>
      <c r="F1717" s="186"/>
      <c r="G1717" s="185"/>
      <c r="H1717" s="190"/>
      <c r="I1717" s="190"/>
      <c r="J1717" s="190"/>
    </row>
    <row r="1718" spans="1:10" s="20" customFormat="1" x14ac:dyDescent="0.25">
      <c r="A1718" s="29"/>
      <c r="B1718" s="86"/>
      <c r="C1718" s="29"/>
      <c r="D1718" s="186"/>
      <c r="E1718" s="186"/>
      <c r="F1718" s="186"/>
      <c r="G1718" s="185"/>
      <c r="H1718" s="190"/>
      <c r="I1718" s="190"/>
      <c r="J1718" s="190"/>
    </row>
    <row r="1719" spans="1:10" s="20" customFormat="1" x14ac:dyDescent="0.25">
      <c r="A1719" s="29"/>
      <c r="B1719" s="86"/>
      <c r="C1719" s="29"/>
      <c r="D1719" s="186"/>
      <c r="E1719" s="186"/>
      <c r="F1719" s="186"/>
      <c r="G1719" s="185"/>
      <c r="H1719" s="190"/>
      <c r="I1719" s="190"/>
      <c r="J1719" s="190"/>
    </row>
    <row r="1720" spans="1:10" s="20" customFormat="1" x14ac:dyDescent="0.25">
      <c r="A1720" s="29"/>
      <c r="B1720" s="86"/>
      <c r="C1720" s="29"/>
      <c r="D1720" s="186"/>
      <c r="E1720" s="186"/>
      <c r="F1720" s="186"/>
      <c r="G1720" s="185"/>
      <c r="H1720" s="190"/>
      <c r="I1720" s="190"/>
      <c r="J1720" s="190"/>
    </row>
    <row r="1721" spans="1:10" s="20" customFormat="1" x14ac:dyDescent="0.25">
      <c r="A1721" s="29"/>
      <c r="B1721" s="86"/>
      <c r="C1721" s="29"/>
      <c r="D1721" s="186"/>
      <c r="E1721" s="186"/>
      <c r="F1721" s="186"/>
      <c r="G1721" s="185"/>
      <c r="H1721" s="190"/>
      <c r="I1721" s="190"/>
      <c r="J1721" s="190"/>
    </row>
    <row r="1722" spans="1:10" s="20" customFormat="1" x14ac:dyDescent="0.25">
      <c r="A1722" s="29"/>
      <c r="B1722" s="86"/>
      <c r="C1722" s="29"/>
      <c r="D1722" s="186"/>
      <c r="E1722" s="186"/>
      <c r="F1722" s="186"/>
      <c r="G1722" s="185"/>
      <c r="H1722" s="190"/>
      <c r="I1722" s="190"/>
      <c r="J1722" s="190"/>
    </row>
    <row r="1723" spans="1:10" s="20" customFormat="1" x14ac:dyDescent="0.25">
      <c r="A1723" s="29"/>
      <c r="B1723" s="86"/>
      <c r="C1723" s="29"/>
      <c r="D1723" s="186"/>
      <c r="E1723" s="186"/>
      <c r="F1723" s="186"/>
      <c r="G1723" s="185"/>
      <c r="H1723" s="190"/>
      <c r="I1723" s="190"/>
      <c r="J1723" s="190"/>
    </row>
    <row r="1724" spans="1:10" s="20" customFormat="1" x14ac:dyDescent="0.25">
      <c r="A1724" s="29"/>
      <c r="B1724" s="86"/>
      <c r="C1724" s="29"/>
      <c r="D1724" s="186"/>
      <c r="E1724" s="186"/>
      <c r="F1724" s="186"/>
      <c r="G1724" s="185"/>
      <c r="H1724" s="190"/>
      <c r="I1724" s="190"/>
      <c r="J1724" s="190"/>
    </row>
    <row r="1725" spans="1:10" s="20" customFormat="1" x14ac:dyDescent="0.25">
      <c r="A1725" s="29"/>
      <c r="B1725" s="86"/>
      <c r="C1725" s="29"/>
      <c r="D1725" s="186"/>
      <c r="E1725" s="186"/>
      <c r="F1725" s="186"/>
      <c r="G1725" s="185"/>
      <c r="H1725" s="190"/>
      <c r="I1725" s="190"/>
      <c r="J1725" s="190"/>
    </row>
    <row r="1726" spans="1:10" s="20" customFormat="1" x14ac:dyDescent="0.25">
      <c r="A1726" s="29"/>
      <c r="B1726" s="86"/>
      <c r="C1726" s="29"/>
      <c r="D1726" s="186"/>
      <c r="E1726" s="186"/>
      <c r="F1726" s="186"/>
      <c r="G1726" s="185"/>
      <c r="H1726" s="190"/>
      <c r="I1726" s="190"/>
      <c r="J1726" s="190"/>
    </row>
    <row r="1727" spans="1:10" s="20" customFormat="1" x14ac:dyDescent="0.25">
      <c r="A1727" s="29"/>
      <c r="B1727" s="86"/>
      <c r="C1727" s="29"/>
      <c r="D1727" s="186"/>
      <c r="E1727" s="186"/>
      <c r="F1727" s="186"/>
      <c r="G1727" s="185"/>
      <c r="H1727" s="190"/>
      <c r="I1727" s="190"/>
      <c r="J1727" s="190"/>
    </row>
    <row r="1728" spans="1:10" s="20" customFormat="1" x14ac:dyDescent="0.25">
      <c r="A1728" s="29"/>
      <c r="B1728" s="86"/>
      <c r="C1728" s="29"/>
      <c r="D1728" s="186"/>
      <c r="E1728" s="186"/>
      <c r="F1728" s="186"/>
      <c r="G1728" s="185"/>
      <c r="H1728" s="190"/>
      <c r="I1728" s="190"/>
      <c r="J1728" s="190"/>
    </row>
    <row r="1729" spans="1:10" s="20" customFormat="1" x14ac:dyDescent="0.25">
      <c r="A1729" s="29"/>
      <c r="B1729" s="86"/>
      <c r="C1729" s="29"/>
      <c r="D1729" s="186"/>
      <c r="E1729" s="186"/>
      <c r="F1729" s="186"/>
      <c r="G1729" s="185"/>
      <c r="H1729" s="190"/>
      <c r="I1729" s="190"/>
      <c r="J1729" s="190"/>
    </row>
    <row r="1730" spans="1:10" s="20" customFormat="1" x14ac:dyDescent="0.25">
      <c r="A1730" s="29"/>
      <c r="B1730" s="86"/>
      <c r="C1730" s="29"/>
      <c r="D1730" s="186"/>
      <c r="E1730" s="186"/>
      <c r="F1730" s="186"/>
      <c r="G1730" s="185"/>
      <c r="H1730" s="190"/>
      <c r="I1730" s="190"/>
      <c r="J1730" s="190"/>
    </row>
    <row r="1731" spans="1:10" s="20" customFormat="1" x14ac:dyDescent="0.25">
      <c r="A1731" s="29"/>
      <c r="B1731" s="86"/>
      <c r="C1731" s="29"/>
      <c r="D1731" s="186"/>
      <c r="E1731" s="186"/>
      <c r="F1731" s="186"/>
      <c r="G1731" s="185"/>
      <c r="H1731" s="190"/>
      <c r="I1731" s="190"/>
      <c r="J1731" s="190"/>
    </row>
    <row r="1732" spans="1:10" s="20" customFormat="1" x14ac:dyDescent="0.25">
      <c r="A1732" s="29"/>
      <c r="B1732" s="86"/>
      <c r="C1732" s="29"/>
      <c r="D1732" s="186"/>
      <c r="E1732" s="186"/>
      <c r="F1732" s="186"/>
      <c r="G1732" s="185"/>
      <c r="H1732" s="190"/>
      <c r="I1732" s="190"/>
      <c r="J1732" s="190"/>
    </row>
    <row r="1733" spans="1:10" s="20" customFormat="1" x14ac:dyDescent="0.25">
      <c r="A1733" s="29"/>
      <c r="B1733" s="86"/>
      <c r="C1733" s="29"/>
      <c r="D1733" s="186"/>
      <c r="E1733" s="186"/>
      <c r="F1733" s="186"/>
      <c r="G1733" s="185"/>
      <c r="H1733" s="190"/>
      <c r="I1733" s="190"/>
      <c r="J1733" s="190"/>
    </row>
    <row r="1734" spans="1:10" s="20" customFormat="1" x14ac:dyDescent="0.25">
      <c r="A1734" s="29"/>
      <c r="B1734" s="86"/>
      <c r="C1734" s="29"/>
      <c r="D1734" s="186"/>
      <c r="E1734" s="186"/>
      <c r="F1734" s="186"/>
      <c r="G1734" s="185"/>
      <c r="H1734" s="190"/>
      <c r="I1734" s="190"/>
      <c r="J1734" s="190"/>
    </row>
    <row r="1735" spans="1:10" s="20" customFormat="1" x14ac:dyDescent="0.25">
      <c r="A1735" s="29"/>
      <c r="B1735" s="86"/>
      <c r="C1735" s="29"/>
      <c r="D1735" s="186"/>
      <c r="E1735" s="186"/>
      <c r="F1735" s="186"/>
      <c r="G1735" s="185"/>
      <c r="H1735" s="190"/>
      <c r="I1735" s="190"/>
      <c r="J1735" s="190"/>
    </row>
    <row r="1736" spans="1:10" s="20" customFormat="1" x14ac:dyDescent="0.25">
      <c r="A1736" s="29"/>
      <c r="B1736" s="86"/>
      <c r="C1736" s="29"/>
      <c r="D1736" s="186"/>
      <c r="E1736" s="186"/>
      <c r="F1736" s="186"/>
      <c r="G1736" s="185"/>
      <c r="H1736" s="190"/>
      <c r="I1736" s="190"/>
      <c r="J1736" s="190"/>
    </row>
    <row r="1737" spans="1:10" s="20" customFormat="1" x14ac:dyDescent="0.25">
      <c r="A1737" s="29"/>
      <c r="B1737" s="86"/>
      <c r="C1737" s="29"/>
      <c r="D1737" s="186"/>
      <c r="E1737" s="186"/>
      <c r="F1737" s="186"/>
      <c r="G1737" s="185"/>
      <c r="H1737" s="190"/>
      <c r="I1737" s="190"/>
      <c r="J1737" s="190"/>
    </row>
    <row r="1738" spans="1:10" s="20" customFormat="1" x14ac:dyDescent="0.25">
      <c r="A1738" s="29"/>
      <c r="B1738" s="86"/>
      <c r="C1738" s="29"/>
      <c r="D1738" s="186"/>
      <c r="E1738" s="186"/>
      <c r="F1738" s="186"/>
      <c r="G1738" s="185"/>
      <c r="H1738" s="190"/>
      <c r="I1738" s="190"/>
      <c r="J1738" s="190"/>
    </row>
    <row r="1739" spans="1:10" s="20" customFormat="1" x14ac:dyDescent="0.25">
      <c r="A1739" s="29"/>
      <c r="B1739" s="86"/>
      <c r="C1739" s="29"/>
      <c r="D1739" s="186"/>
      <c r="E1739" s="186"/>
      <c r="F1739" s="186"/>
      <c r="G1739" s="185"/>
      <c r="H1739" s="190"/>
      <c r="I1739" s="190"/>
      <c r="J1739" s="190"/>
    </row>
    <row r="1740" spans="1:10" s="20" customFormat="1" x14ac:dyDescent="0.25">
      <c r="A1740" s="29"/>
      <c r="B1740" s="86"/>
      <c r="C1740" s="29"/>
      <c r="D1740" s="186"/>
      <c r="E1740" s="186"/>
      <c r="F1740" s="186"/>
      <c r="G1740" s="185"/>
      <c r="H1740" s="190"/>
      <c r="I1740" s="190"/>
      <c r="J1740" s="190"/>
    </row>
    <row r="1741" spans="1:10" s="20" customFormat="1" x14ac:dyDescent="0.25">
      <c r="A1741" s="29"/>
      <c r="B1741" s="86"/>
      <c r="C1741" s="29"/>
      <c r="D1741" s="186"/>
      <c r="E1741" s="186"/>
      <c r="F1741" s="186"/>
      <c r="G1741" s="185"/>
      <c r="H1741" s="190"/>
      <c r="I1741" s="190"/>
      <c r="J1741" s="190"/>
    </row>
    <row r="1742" spans="1:10" s="20" customFormat="1" x14ac:dyDescent="0.25">
      <c r="A1742" s="29"/>
      <c r="B1742" s="86"/>
      <c r="C1742" s="29"/>
      <c r="D1742" s="186"/>
      <c r="E1742" s="186"/>
      <c r="F1742" s="186"/>
      <c r="G1742" s="185"/>
      <c r="H1742" s="190"/>
      <c r="I1742" s="190"/>
      <c r="J1742" s="190"/>
    </row>
    <row r="1743" spans="1:10" s="20" customFormat="1" x14ac:dyDescent="0.25">
      <c r="A1743" s="29"/>
      <c r="B1743" s="86"/>
      <c r="C1743" s="29"/>
      <c r="D1743" s="186"/>
      <c r="E1743" s="186"/>
      <c r="F1743" s="186"/>
      <c r="G1743" s="185"/>
      <c r="H1743" s="190"/>
      <c r="I1743" s="190"/>
      <c r="J1743" s="190"/>
    </row>
    <row r="1744" spans="1:10" s="20" customFormat="1" x14ac:dyDescent="0.25">
      <c r="A1744" s="29"/>
      <c r="B1744" s="86"/>
      <c r="C1744" s="29"/>
      <c r="D1744" s="186"/>
      <c r="E1744" s="186"/>
      <c r="F1744" s="186"/>
      <c r="G1744" s="185"/>
      <c r="H1744" s="190"/>
      <c r="I1744" s="190"/>
      <c r="J1744" s="190"/>
    </row>
    <row r="1745" spans="1:10" s="20" customFormat="1" x14ac:dyDescent="0.25">
      <c r="A1745" s="29"/>
      <c r="B1745" s="86"/>
      <c r="C1745" s="29"/>
      <c r="D1745" s="186"/>
      <c r="E1745" s="186"/>
      <c r="F1745" s="186"/>
      <c r="G1745" s="185"/>
      <c r="H1745" s="190"/>
      <c r="I1745" s="190"/>
      <c r="J1745" s="190"/>
    </row>
    <row r="1746" spans="1:10" s="20" customFormat="1" x14ac:dyDescent="0.25">
      <c r="A1746" s="29"/>
      <c r="B1746" s="86"/>
      <c r="C1746" s="29"/>
      <c r="D1746" s="186"/>
      <c r="E1746" s="186"/>
      <c r="F1746" s="186"/>
      <c r="G1746" s="185"/>
      <c r="H1746" s="190"/>
      <c r="I1746" s="190"/>
      <c r="J1746" s="190"/>
    </row>
    <row r="1747" spans="1:10" s="20" customFormat="1" x14ac:dyDescent="0.25">
      <c r="A1747" s="29"/>
      <c r="B1747" s="86"/>
      <c r="C1747" s="29"/>
      <c r="D1747" s="186"/>
      <c r="E1747" s="186"/>
      <c r="F1747" s="186"/>
      <c r="G1747" s="185"/>
      <c r="H1747" s="190"/>
      <c r="I1747" s="190"/>
      <c r="J1747" s="190"/>
    </row>
    <row r="1748" spans="1:10" s="20" customFormat="1" x14ac:dyDescent="0.25">
      <c r="A1748" s="29"/>
      <c r="B1748" s="86"/>
      <c r="C1748" s="29"/>
      <c r="D1748" s="186"/>
      <c r="E1748" s="186"/>
      <c r="F1748" s="186"/>
      <c r="G1748" s="185"/>
      <c r="H1748" s="190"/>
      <c r="I1748" s="190"/>
      <c r="J1748" s="190"/>
    </row>
    <row r="1749" spans="1:10" s="20" customFormat="1" x14ac:dyDescent="0.25">
      <c r="A1749" s="29"/>
      <c r="B1749" s="86"/>
      <c r="C1749" s="29"/>
      <c r="D1749" s="186"/>
      <c r="E1749" s="186"/>
      <c r="F1749" s="186"/>
      <c r="G1749" s="185"/>
      <c r="H1749" s="190"/>
      <c r="I1749" s="190"/>
      <c r="J1749" s="190"/>
    </row>
    <row r="1750" spans="1:10" s="20" customFormat="1" x14ac:dyDescent="0.25">
      <c r="A1750" s="29"/>
      <c r="B1750" s="86"/>
      <c r="C1750" s="29"/>
      <c r="D1750" s="186"/>
      <c r="E1750" s="186"/>
      <c r="F1750" s="186"/>
      <c r="G1750" s="185"/>
      <c r="H1750" s="190"/>
      <c r="I1750" s="190"/>
      <c r="J1750" s="190"/>
    </row>
    <row r="1751" spans="1:10" s="20" customFormat="1" x14ac:dyDescent="0.25">
      <c r="A1751" s="29"/>
      <c r="B1751" s="86"/>
      <c r="C1751" s="29"/>
      <c r="D1751" s="186"/>
      <c r="E1751" s="186"/>
      <c r="F1751" s="186"/>
      <c r="G1751" s="185"/>
      <c r="H1751" s="190"/>
      <c r="I1751" s="190"/>
      <c r="J1751" s="190"/>
    </row>
    <row r="1752" spans="1:10" s="20" customFormat="1" x14ac:dyDescent="0.25">
      <c r="A1752" s="29"/>
      <c r="B1752" s="86"/>
      <c r="C1752" s="29"/>
      <c r="D1752" s="186"/>
      <c r="E1752" s="186"/>
      <c r="F1752" s="186"/>
      <c r="G1752" s="185"/>
      <c r="H1752" s="190"/>
      <c r="I1752" s="190"/>
      <c r="J1752" s="190"/>
    </row>
    <row r="1753" spans="1:10" s="20" customFormat="1" x14ac:dyDescent="0.25">
      <c r="A1753" s="29"/>
      <c r="B1753" s="86"/>
      <c r="C1753" s="29"/>
      <c r="D1753" s="186"/>
      <c r="E1753" s="186"/>
      <c r="F1753" s="186"/>
      <c r="G1753" s="185"/>
      <c r="H1753" s="190"/>
      <c r="I1753" s="190"/>
      <c r="J1753" s="190"/>
    </row>
    <row r="1754" spans="1:10" s="20" customFormat="1" x14ac:dyDescent="0.25">
      <c r="A1754" s="29"/>
      <c r="B1754" s="86"/>
      <c r="C1754" s="29"/>
      <c r="D1754" s="186"/>
      <c r="E1754" s="186"/>
      <c r="F1754" s="186"/>
      <c r="G1754" s="185"/>
      <c r="H1754" s="190"/>
      <c r="I1754" s="190"/>
      <c r="J1754" s="190"/>
    </row>
    <row r="1755" spans="1:10" s="20" customFormat="1" x14ac:dyDescent="0.25">
      <c r="A1755" s="29"/>
      <c r="B1755" s="86"/>
      <c r="C1755" s="29"/>
      <c r="D1755" s="186"/>
      <c r="E1755" s="186"/>
      <c r="F1755" s="186"/>
      <c r="G1755" s="185"/>
      <c r="H1755" s="190"/>
      <c r="I1755" s="190"/>
      <c r="J1755" s="190"/>
    </row>
    <row r="1756" spans="1:10" s="20" customFormat="1" x14ac:dyDescent="0.25">
      <c r="A1756" s="29"/>
      <c r="B1756" s="86"/>
      <c r="C1756" s="29"/>
      <c r="D1756" s="186"/>
      <c r="E1756" s="186"/>
      <c r="F1756" s="186"/>
      <c r="G1756" s="185"/>
      <c r="H1756" s="190"/>
      <c r="I1756" s="190"/>
      <c r="J1756" s="190"/>
    </row>
    <row r="1757" spans="1:10" s="20" customFormat="1" x14ac:dyDescent="0.25">
      <c r="A1757" s="29"/>
      <c r="B1757" s="86"/>
      <c r="C1757" s="29"/>
      <c r="D1757" s="186"/>
      <c r="E1757" s="186"/>
      <c r="F1757" s="186"/>
      <c r="G1757" s="185"/>
      <c r="H1757" s="190"/>
      <c r="I1757" s="190"/>
      <c r="J1757" s="190"/>
    </row>
    <row r="1758" spans="1:10" s="20" customFormat="1" x14ac:dyDescent="0.25">
      <c r="A1758" s="29"/>
      <c r="B1758" s="86"/>
      <c r="C1758" s="29"/>
      <c r="D1758" s="186"/>
      <c r="E1758" s="186"/>
      <c r="F1758" s="186"/>
      <c r="G1758" s="185"/>
      <c r="H1758" s="190"/>
      <c r="I1758" s="190"/>
      <c r="J1758" s="190"/>
    </row>
    <row r="1759" spans="1:10" s="20" customFormat="1" x14ac:dyDescent="0.25">
      <c r="A1759" s="29"/>
      <c r="B1759" s="86"/>
      <c r="C1759" s="29"/>
      <c r="D1759" s="186"/>
      <c r="E1759" s="186"/>
      <c r="F1759" s="186"/>
      <c r="G1759" s="185"/>
      <c r="H1759" s="190"/>
      <c r="I1759" s="190"/>
      <c r="J1759" s="190"/>
    </row>
    <row r="1760" spans="1:10" s="20" customFormat="1" x14ac:dyDescent="0.25">
      <c r="A1760" s="29"/>
      <c r="B1760" s="86"/>
      <c r="C1760" s="29"/>
      <c r="D1760" s="186"/>
      <c r="E1760" s="186"/>
      <c r="F1760" s="186"/>
      <c r="G1760" s="185"/>
      <c r="H1760" s="190"/>
      <c r="I1760" s="190"/>
      <c r="J1760" s="190"/>
    </row>
    <row r="1761" spans="1:10" s="20" customFormat="1" x14ac:dyDescent="0.25">
      <c r="A1761" s="29"/>
      <c r="B1761" s="86"/>
      <c r="C1761" s="29"/>
      <c r="D1761" s="186"/>
      <c r="E1761" s="186"/>
      <c r="F1761" s="186"/>
      <c r="G1761" s="185"/>
      <c r="H1761" s="190"/>
      <c r="I1761" s="190"/>
      <c r="J1761" s="190"/>
    </row>
    <row r="1762" spans="1:10" s="20" customFormat="1" x14ac:dyDescent="0.25">
      <c r="A1762" s="29"/>
      <c r="B1762" s="86"/>
      <c r="C1762" s="29"/>
      <c r="D1762" s="186"/>
      <c r="E1762" s="186"/>
      <c r="F1762" s="186"/>
      <c r="G1762" s="185"/>
      <c r="H1762" s="190"/>
      <c r="I1762" s="190"/>
      <c r="J1762" s="190"/>
    </row>
    <row r="1763" spans="1:10" s="20" customFormat="1" x14ac:dyDescent="0.25">
      <c r="A1763" s="29"/>
      <c r="B1763" s="86"/>
      <c r="C1763" s="29"/>
      <c r="D1763" s="186"/>
      <c r="E1763" s="186"/>
      <c r="F1763" s="186"/>
      <c r="G1763" s="185"/>
      <c r="H1763" s="190"/>
      <c r="I1763" s="190"/>
      <c r="J1763" s="190"/>
    </row>
    <row r="1764" spans="1:10" s="20" customFormat="1" x14ac:dyDescent="0.25">
      <c r="A1764" s="29"/>
      <c r="B1764" s="86"/>
      <c r="C1764" s="29"/>
      <c r="D1764" s="186"/>
      <c r="E1764" s="186"/>
      <c r="F1764" s="186"/>
      <c r="G1764" s="185"/>
      <c r="H1764" s="190"/>
      <c r="I1764" s="190"/>
      <c r="J1764" s="190"/>
    </row>
    <row r="1765" spans="1:10" s="20" customFormat="1" x14ac:dyDescent="0.25">
      <c r="A1765" s="29"/>
      <c r="B1765" s="86"/>
      <c r="C1765" s="29"/>
      <c r="D1765" s="186"/>
      <c r="E1765" s="186"/>
      <c r="F1765" s="186"/>
      <c r="G1765" s="185"/>
      <c r="H1765" s="190"/>
      <c r="I1765" s="190"/>
      <c r="J1765" s="190"/>
    </row>
    <row r="1766" spans="1:10" s="20" customFormat="1" x14ac:dyDescent="0.25">
      <c r="A1766" s="29"/>
      <c r="B1766" s="86"/>
      <c r="C1766" s="29"/>
      <c r="D1766" s="186"/>
      <c r="E1766" s="186"/>
      <c r="F1766" s="186"/>
      <c r="G1766" s="185"/>
      <c r="H1766" s="190"/>
      <c r="I1766" s="190"/>
      <c r="J1766" s="190"/>
    </row>
    <row r="1767" spans="1:10" s="20" customFormat="1" x14ac:dyDescent="0.25">
      <c r="A1767" s="29"/>
      <c r="B1767" s="86"/>
      <c r="C1767" s="29"/>
      <c r="D1767" s="186"/>
      <c r="E1767" s="186"/>
      <c r="F1767" s="186"/>
      <c r="G1767" s="185"/>
      <c r="H1767" s="190"/>
      <c r="I1767" s="190"/>
      <c r="J1767" s="190"/>
    </row>
    <row r="1768" spans="1:10" s="20" customFormat="1" x14ac:dyDescent="0.25">
      <c r="A1768" s="29"/>
      <c r="B1768" s="86"/>
      <c r="C1768" s="29"/>
      <c r="D1768" s="186"/>
      <c r="E1768" s="186"/>
      <c r="F1768" s="186"/>
      <c r="G1768" s="185"/>
      <c r="H1768" s="190"/>
      <c r="I1768" s="190"/>
      <c r="J1768" s="190"/>
    </row>
    <row r="1769" spans="1:10" s="20" customFormat="1" x14ac:dyDescent="0.25">
      <c r="A1769" s="29"/>
      <c r="B1769" s="86"/>
      <c r="C1769" s="29"/>
      <c r="D1769" s="186"/>
      <c r="E1769" s="186"/>
      <c r="F1769" s="186"/>
      <c r="G1769" s="185"/>
      <c r="H1769" s="190"/>
      <c r="I1769" s="190"/>
      <c r="J1769" s="190"/>
    </row>
    <row r="1770" spans="1:10" s="20" customFormat="1" x14ac:dyDescent="0.25">
      <c r="A1770" s="29"/>
      <c r="B1770" s="86"/>
      <c r="C1770" s="29"/>
      <c r="D1770" s="186"/>
      <c r="E1770" s="186"/>
      <c r="F1770" s="186"/>
      <c r="G1770" s="185"/>
      <c r="H1770" s="190"/>
      <c r="I1770" s="190"/>
      <c r="J1770" s="190"/>
    </row>
    <row r="1771" spans="1:10" s="20" customFormat="1" x14ac:dyDescent="0.25">
      <c r="A1771" s="29"/>
      <c r="B1771" s="86"/>
      <c r="C1771" s="29"/>
      <c r="D1771" s="186"/>
      <c r="E1771" s="186"/>
      <c r="F1771" s="186"/>
      <c r="G1771" s="185"/>
      <c r="H1771" s="190"/>
      <c r="I1771" s="190"/>
      <c r="J1771" s="190"/>
    </row>
    <row r="1772" spans="1:10" s="20" customFormat="1" x14ac:dyDescent="0.25">
      <c r="A1772" s="29"/>
      <c r="B1772" s="86"/>
      <c r="C1772" s="29"/>
      <c r="D1772" s="186"/>
      <c r="E1772" s="186"/>
      <c r="F1772" s="186"/>
      <c r="G1772" s="185"/>
      <c r="H1772" s="190"/>
      <c r="I1772" s="190"/>
      <c r="J1772" s="190"/>
    </row>
    <row r="1773" spans="1:10" s="20" customFormat="1" x14ac:dyDescent="0.25">
      <c r="A1773" s="29"/>
      <c r="B1773" s="86"/>
      <c r="C1773" s="29"/>
      <c r="D1773" s="186"/>
      <c r="E1773" s="186"/>
      <c r="F1773" s="186"/>
      <c r="G1773" s="185"/>
      <c r="H1773" s="190"/>
      <c r="I1773" s="190"/>
      <c r="J1773" s="190"/>
    </row>
    <row r="1774" spans="1:10" s="20" customFormat="1" x14ac:dyDescent="0.25">
      <c r="A1774" s="29"/>
      <c r="B1774" s="86"/>
      <c r="C1774" s="29"/>
      <c r="D1774" s="186"/>
      <c r="E1774" s="186"/>
      <c r="F1774" s="186"/>
      <c r="G1774" s="185"/>
      <c r="H1774" s="190"/>
      <c r="I1774" s="190"/>
      <c r="J1774" s="190"/>
    </row>
    <row r="1775" spans="1:10" s="20" customFormat="1" x14ac:dyDescent="0.25">
      <c r="A1775" s="29"/>
      <c r="B1775" s="86"/>
      <c r="C1775" s="29"/>
      <c r="D1775" s="186"/>
      <c r="E1775" s="186"/>
      <c r="F1775" s="186"/>
      <c r="G1775" s="185"/>
      <c r="H1775" s="190"/>
      <c r="I1775" s="190"/>
      <c r="J1775" s="190"/>
    </row>
    <row r="1776" spans="1:10" s="20" customFormat="1" x14ac:dyDescent="0.25">
      <c r="A1776" s="29"/>
      <c r="B1776" s="86"/>
      <c r="C1776" s="29"/>
      <c r="D1776" s="186"/>
      <c r="E1776" s="186"/>
      <c r="F1776" s="186"/>
      <c r="G1776" s="185"/>
      <c r="H1776" s="190"/>
      <c r="I1776" s="190"/>
      <c r="J1776" s="190"/>
    </row>
    <row r="1777" spans="1:10" s="20" customFormat="1" x14ac:dyDescent="0.25">
      <c r="A1777" s="29"/>
      <c r="B1777" s="86"/>
      <c r="C1777" s="29"/>
      <c r="D1777" s="186"/>
      <c r="E1777" s="186"/>
      <c r="F1777" s="186"/>
      <c r="G1777" s="185"/>
      <c r="H1777" s="190"/>
      <c r="I1777" s="190"/>
      <c r="J1777" s="190"/>
    </row>
    <row r="1778" spans="1:10" s="20" customFormat="1" x14ac:dyDescent="0.25">
      <c r="A1778" s="29"/>
      <c r="B1778" s="86"/>
      <c r="C1778" s="29"/>
      <c r="D1778" s="186"/>
      <c r="E1778" s="186"/>
      <c r="F1778" s="186"/>
      <c r="G1778" s="185"/>
      <c r="H1778" s="190"/>
      <c r="I1778" s="190"/>
      <c r="J1778" s="190"/>
    </row>
    <row r="1779" spans="1:10" s="20" customFormat="1" x14ac:dyDescent="0.25">
      <c r="A1779" s="29"/>
      <c r="B1779" s="86"/>
      <c r="C1779" s="29"/>
      <c r="D1779" s="186"/>
      <c r="E1779" s="186"/>
      <c r="F1779" s="186"/>
      <c r="G1779" s="185"/>
      <c r="H1779" s="190"/>
      <c r="I1779" s="190"/>
      <c r="J1779" s="190"/>
    </row>
    <row r="1780" spans="1:10" s="20" customFormat="1" x14ac:dyDescent="0.25">
      <c r="A1780" s="29"/>
      <c r="B1780" s="86"/>
      <c r="C1780" s="29"/>
      <c r="D1780" s="186"/>
      <c r="E1780" s="186"/>
      <c r="F1780" s="186"/>
      <c r="G1780" s="185"/>
      <c r="H1780" s="190"/>
      <c r="I1780" s="190"/>
      <c r="J1780" s="190"/>
    </row>
    <row r="1781" spans="1:10" s="20" customFormat="1" x14ac:dyDescent="0.25">
      <c r="A1781" s="29"/>
      <c r="B1781" s="86"/>
      <c r="C1781" s="29"/>
      <c r="D1781" s="186"/>
      <c r="E1781" s="186"/>
      <c r="F1781" s="186"/>
      <c r="G1781" s="185"/>
      <c r="H1781" s="190"/>
      <c r="I1781" s="190"/>
      <c r="J1781" s="190"/>
    </row>
    <row r="1782" spans="1:10" s="20" customFormat="1" x14ac:dyDescent="0.25">
      <c r="A1782" s="29"/>
      <c r="B1782" s="86"/>
      <c r="C1782" s="29"/>
      <c r="D1782" s="186"/>
      <c r="E1782" s="186"/>
      <c r="F1782" s="186"/>
      <c r="G1782" s="185"/>
      <c r="H1782" s="190"/>
      <c r="I1782" s="190"/>
      <c r="J1782" s="190"/>
    </row>
    <row r="1783" spans="1:10" s="20" customFormat="1" x14ac:dyDescent="0.25">
      <c r="A1783" s="29"/>
      <c r="B1783" s="86"/>
      <c r="C1783" s="29"/>
      <c r="D1783" s="186"/>
      <c r="E1783" s="186"/>
      <c r="F1783" s="186"/>
      <c r="G1783" s="185"/>
      <c r="H1783" s="190"/>
      <c r="I1783" s="190"/>
      <c r="J1783" s="190"/>
    </row>
    <row r="1784" spans="1:10" s="20" customFormat="1" x14ac:dyDescent="0.25">
      <c r="A1784" s="29"/>
      <c r="B1784" s="86"/>
      <c r="C1784" s="29"/>
      <c r="D1784" s="186"/>
      <c r="E1784" s="186"/>
      <c r="F1784" s="186"/>
      <c r="G1784" s="185"/>
      <c r="H1784" s="190"/>
      <c r="I1784" s="190"/>
      <c r="J1784" s="190"/>
    </row>
    <row r="1785" spans="1:10" s="20" customFormat="1" x14ac:dyDescent="0.25">
      <c r="A1785" s="29"/>
      <c r="B1785" s="86"/>
      <c r="C1785" s="29"/>
      <c r="D1785" s="186"/>
      <c r="E1785" s="186"/>
      <c r="F1785" s="186"/>
      <c r="G1785" s="185"/>
      <c r="H1785" s="190"/>
      <c r="I1785" s="190"/>
      <c r="J1785" s="190"/>
    </row>
    <row r="1786" spans="1:10" s="20" customFormat="1" x14ac:dyDescent="0.25">
      <c r="A1786" s="29"/>
      <c r="B1786" s="86"/>
      <c r="C1786" s="29"/>
      <c r="D1786" s="186"/>
      <c r="E1786" s="186"/>
      <c r="F1786" s="186"/>
      <c r="G1786" s="185"/>
      <c r="H1786" s="190"/>
      <c r="I1786" s="190"/>
      <c r="J1786" s="190"/>
    </row>
    <row r="1787" spans="1:10" s="20" customFormat="1" x14ac:dyDescent="0.25">
      <c r="A1787" s="29"/>
      <c r="B1787" s="86"/>
      <c r="C1787" s="29"/>
      <c r="D1787" s="186"/>
      <c r="E1787" s="186"/>
      <c r="F1787" s="186"/>
      <c r="G1787" s="185"/>
      <c r="H1787" s="190"/>
      <c r="I1787" s="190"/>
      <c r="J1787" s="190"/>
    </row>
    <row r="1788" spans="1:10" s="20" customFormat="1" x14ac:dyDescent="0.25">
      <c r="A1788" s="29"/>
      <c r="B1788" s="86"/>
      <c r="C1788" s="29"/>
      <c r="D1788" s="186"/>
      <c r="E1788" s="186"/>
      <c r="F1788" s="186"/>
      <c r="G1788" s="185"/>
      <c r="H1788" s="190"/>
      <c r="I1788" s="190"/>
      <c r="J1788" s="190"/>
    </row>
    <row r="1789" spans="1:10" s="20" customFormat="1" x14ac:dyDescent="0.25">
      <c r="A1789" s="29"/>
      <c r="B1789" s="86"/>
      <c r="C1789" s="29"/>
      <c r="D1789" s="186"/>
      <c r="E1789" s="186"/>
      <c r="F1789" s="186"/>
      <c r="G1789" s="185"/>
      <c r="H1789" s="190"/>
      <c r="I1789" s="190"/>
      <c r="J1789" s="190"/>
    </row>
    <row r="1790" spans="1:10" s="20" customFormat="1" x14ac:dyDescent="0.25">
      <c r="A1790" s="29"/>
      <c r="B1790" s="86"/>
      <c r="C1790" s="29"/>
      <c r="D1790" s="186"/>
      <c r="E1790" s="186"/>
      <c r="F1790" s="186"/>
      <c r="G1790" s="185"/>
      <c r="H1790" s="190"/>
      <c r="I1790" s="190"/>
      <c r="J1790" s="190"/>
    </row>
    <row r="1791" spans="1:10" s="20" customFormat="1" x14ac:dyDescent="0.25">
      <c r="A1791" s="29"/>
      <c r="B1791" s="86"/>
      <c r="C1791" s="29"/>
      <c r="D1791" s="186"/>
      <c r="E1791" s="186"/>
      <c r="F1791" s="186"/>
      <c r="G1791" s="185"/>
      <c r="H1791" s="190"/>
      <c r="I1791" s="190"/>
      <c r="J1791" s="190"/>
    </row>
    <row r="1792" spans="1:10" s="20" customFormat="1" x14ac:dyDescent="0.25">
      <c r="A1792" s="29"/>
      <c r="B1792" s="86"/>
      <c r="C1792" s="29"/>
      <c r="D1792" s="186"/>
      <c r="E1792" s="186"/>
      <c r="F1792" s="186"/>
      <c r="G1792" s="185"/>
      <c r="H1792" s="190"/>
      <c r="I1792" s="190"/>
      <c r="J1792" s="190"/>
    </row>
    <row r="1793" spans="1:10" s="20" customFormat="1" x14ac:dyDescent="0.25">
      <c r="A1793" s="29"/>
      <c r="B1793" s="86"/>
      <c r="C1793" s="29"/>
      <c r="D1793" s="186"/>
      <c r="E1793" s="186"/>
      <c r="F1793" s="186"/>
      <c r="G1793" s="185"/>
      <c r="H1793" s="190"/>
      <c r="I1793" s="190"/>
      <c r="J1793" s="190"/>
    </row>
    <row r="1794" spans="1:10" s="20" customFormat="1" x14ac:dyDescent="0.25">
      <c r="A1794" s="29"/>
      <c r="B1794" s="86"/>
      <c r="C1794" s="29"/>
      <c r="D1794" s="186"/>
      <c r="E1794" s="186"/>
      <c r="F1794" s="186"/>
      <c r="G1794" s="185"/>
      <c r="H1794" s="190"/>
      <c r="I1794" s="190"/>
      <c r="J1794" s="190"/>
    </row>
    <row r="1795" spans="1:10" s="20" customFormat="1" x14ac:dyDescent="0.25">
      <c r="A1795" s="29"/>
      <c r="B1795" s="86"/>
      <c r="C1795" s="29"/>
      <c r="D1795" s="186"/>
      <c r="E1795" s="186"/>
      <c r="F1795" s="186"/>
      <c r="G1795" s="185"/>
      <c r="H1795" s="190"/>
      <c r="I1795" s="190"/>
      <c r="J1795" s="190"/>
    </row>
    <row r="1796" spans="1:10" s="20" customFormat="1" x14ac:dyDescent="0.25">
      <c r="A1796" s="29"/>
      <c r="B1796" s="86"/>
      <c r="C1796" s="29"/>
      <c r="D1796" s="186"/>
      <c r="E1796" s="186"/>
      <c r="F1796" s="186"/>
      <c r="G1796" s="185"/>
      <c r="H1796" s="190"/>
      <c r="I1796" s="190"/>
      <c r="J1796" s="190"/>
    </row>
    <row r="1797" spans="1:10" s="20" customFormat="1" x14ac:dyDescent="0.25">
      <c r="A1797" s="29"/>
      <c r="B1797" s="86"/>
      <c r="C1797" s="29"/>
      <c r="D1797" s="186"/>
      <c r="E1797" s="186"/>
      <c r="F1797" s="186"/>
      <c r="G1797" s="185"/>
      <c r="H1797" s="190"/>
      <c r="I1797" s="190"/>
      <c r="J1797" s="190"/>
    </row>
    <row r="1798" spans="1:10" s="20" customFormat="1" x14ac:dyDescent="0.25">
      <c r="A1798" s="29"/>
      <c r="B1798" s="86"/>
      <c r="C1798" s="29"/>
      <c r="D1798" s="186"/>
      <c r="E1798" s="186"/>
      <c r="F1798" s="186"/>
      <c r="G1798" s="185"/>
      <c r="H1798" s="190"/>
      <c r="I1798" s="190"/>
      <c r="J1798" s="190"/>
    </row>
    <row r="1799" spans="1:10" s="20" customFormat="1" x14ac:dyDescent="0.25">
      <c r="A1799" s="29"/>
      <c r="B1799" s="86"/>
      <c r="C1799" s="29"/>
      <c r="D1799" s="186"/>
      <c r="E1799" s="186"/>
      <c r="F1799" s="186"/>
      <c r="G1799" s="185"/>
      <c r="H1799" s="190"/>
      <c r="I1799" s="190"/>
      <c r="J1799" s="190"/>
    </row>
    <row r="1800" spans="1:10" s="20" customFormat="1" x14ac:dyDescent="0.25">
      <c r="A1800" s="29"/>
      <c r="B1800" s="86"/>
      <c r="C1800" s="29"/>
      <c r="D1800" s="186"/>
      <c r="E1800" s="186"/>
      <c r="F1800" s="186"/>
      <c r="G1800" s="185"/>
      <c r="H1800" s="190"/>
      <c r="I1800" s="190"/>
      <c r="J1800" s="190"/>
    </row>
    <row r="1801" spans="1:10" s="20" customFormat="1" x14ac:dyDescent="0.25">
      <c r="A1801" s="29"/>
      <c r="B1801" s="86"/>
      <c r="C1801" s="29"/>
      <c r="D1801" s="186"/>
      <c r="E1801" s="186"/>
      <c r="F1801" s="186"/>
      <c r="G1801" s="185"/>
      <c r="H1801" s="190"/>
      <c r="I1801" s="190"/>
      <c r="J1801" s="190"/>
    </row>
    <row r="1802" spans="1:10" s="20" customFormat="1" x14ac:dyDescent="0.25">
      <c r="A1802" s="29"/>
      <c r="B1802" s="86"/>
      <c r="C1802" s="29"/>
      <c r="D1802" s="186"/>
      <c r="E1802" s="186"/>
      <c r="F1802" s="186"/>
      <c r="G1802" s="185"/>
      <c r="H1802" s="190"/>
      <c r="I1802" s="190"/>
      <c r="J1802" s="190"/>
    </row>
    <row r="1803" spans="1:10" s="20" customFormat="1" x14ac:dyDescent="0.25">
      <c r="A1803" s="29"/>
      <c r="B1803" s="86"/>
      <c r="C1803" s="29"/>
      <c r="D1803" s="186"/>
      <c r="E1803" s="186"/>
      <c r="F1803" s="186"/>
      <c r="G1803" s="185"/>
      <c r="H1803" s="190"/>
      <c r="I1803" s="190"/>
      <c r="J1803" s="190"/>
    </row>
    <row r="1804" spans="1:10" s="20" customFormat="1" x14ac:dyDescent="0.25">
      <c r="A1804" s="29"/>
      <c r="B1804" s="86"/>
      <c r="C1804" s="29"/>
      <c r="D1804" s="186"/>
      <c r="E1804" s="186"/>
      <c r="F1804" s="186"/>
      <c r="G1804" s="185"/>
      <c r="H1804" s="190"/>
      <c r="I1804" s="190"/>
      <c r="J1804" s="190"/>
    </row>
    <row r="1805" spans="1:10" s="20" customFormat="1" x14ac:dyDescent="0.25">
      <c r="A1805" s="29"/>
      <c r="B1805" s="86"/>
      <c r="C1805" s="29"/>
      <c r="D1805" s="186"/>
      <c r="E1805" s="186"/>
      <c r="F1805" s="186"/>
      <c r="G1805" s="185"/>
      <c r="H1805" s="190"/>
      <c r="I1805" s="190"/>
      <c r="J1805" s="190"/>
    </row>
    <row r="1806" spans="1:10" s="20" customFormat="1" x14ac:dyDescent="0.25">
      <c r="A1806" s="29"/>
      <c r="B1806" s="86"/>
      <c r="C1806" s="29"/>
      <c r="D1806" s="186"/>
      <c r="E1806" s="186"/>
      <c r="F1806" s="186"/>
      <c r="G1806" s="185"/>
      <c r="H1806" s="190"/>
      <c r="I1806" s="190"/>
      <c r="J1806" s="190"/>
    </row>
    <row r="1807" spans="1:10" s="20" customFormat="1" x14ac:dyDescent="0.25">
      <c r="A1807" s="29"/>
      <c r="B1807" s="86"/>
      <c r="C1807" s="29"/>
      <c r="D1807" s="186"/>
      <c r="E1807" s="186"/>
      <c r="F1807" s="186"/>
      <c r="G1807" s="185"/>
      <c r="H1807" s="190"/>
      <c r="I1807" s="190"/>
      <c r="J1807" s="190"/>
    </row>
    <row r="1808" spans="1:10" s="20" customFormat="1" x14ac:dyDescent="0.25">
      <c r="A1808" s="29"/>
      <c r="B1808" s="86"/>
      <c r="C1808" s="29"/>
      <c r="D1808" s="186"/>
      <c r="E1808" s="186"/>
      <c r="F1808" s="186"/>
      <c r="G1808" s="185"/>
      <c r="H1808" s="190"/>
      <c r="I1808" s="190"/>
      <c r="J1808" s="190"/>
    </row>
    <row r="1809" spans="1:10" s="20" customFormat="1" x14ac:dyDescent="0.25">
      <c r="A1809" s="29"/>
      <c r="B1809" s="86"/>
      <c r="C1809" s="29"/>
      <c r="D1809" s="186"/>
      <c r="E1809" s="186"/>
      <c r="F1809" s="186"/>
      <c r="G1809" s="185"/>
      <c r="H1809" s="190"/>
      <c r="I1809" s="190"/>
      <c r="J1809" s="190"/>
    </row>
    <row r="1810" spans="1:10" s="20" customFormat="1" x14ac:dyDescent="0.25">
      <c r="A1810" s="29"/>
      <c r="B1810" s="86"/>
      <c r="C1810" s="29"/>
      <c r="D1810" s="186"/>
      <c r="E1810" s="186"/>
      <c r="F1810" s="186"/>
      <c r="G1810" s="185"/>
      <c r="H1810" s="190"/>
      <c r="I1810" s="190"/>
      <c r="J1810" s="190"/>
    </row>
    <row r="1811" spans="1:10" s="20" customFormat="1" x14ac:dyDescent="0.25">
      <c r="A1811" s="29"/>
      <c r="B1811" s="86"/>
      <c r="C1811" s="29"/>
      <c r="D1811" s="186"/>
      <c r="E1811" s="186"/>
      <c r="F1811" s="186"/>
      <c r="G1811" s="185"/>
      <c r="H1811" s="190"/>
      <c r="I1811" s="190"/>
      <c r="J1811" s="190"/>
    </row>
    <row r="1812" spans="1:10" s="20" customFormat="1" x14ac:dyDescent="0.25">
      <c r="A1812" s="29"/>
      <c r="B1812" s="86"/>
      <c r="C1812" s="29"/>
      <c r="D1812" s="186"/>
      <c r="E1812" s="186"/>
      <c r="F1812" s="186"/>
      <c r="G1812" s="185"/>
      <c r="H1812" s="190"/>
      <c r="I1812" s="190"/>
      <c r="J1812" s="190"/>
    </row>
    <row r="1813" spans="1:10" s="20" customFormat="1" x14ac:dyDescent="0.25">
      <c r="A1813" s="29"/>
      <c r="B1813" s="86"/>
      <c r="C1813" s="29"/>
      <c r="D1813" s="186"/>
      <c r="E1813" s="186"/>
      <c r="F1813" s="186"/>
      <c r="G1813" s="185"/>
      <c r="H1813" s="190"/>
      <c r="I1813" s="190"/>
      <c r="J1813" s="190"/>
    </row>
    <row r="1814" spans="1:10" s="20" customFormat="1" x14ac:dyDescent="0.25">
      <c r="A1814" s="29"/>
      <c r="B1814" s="86"/>
      <c r="C1814" s="29"/>
      <c r="D1814" s="186"/>
      <c r="E1814" s="186"/>
      <c r="F1814" s="186"/>
      <c r="G1814" s="185"/>
      <c r="H1814" s="190"/>
      <c r="I1814" s="190"/>
      <c r="J1814" s="190"/>
    </row>
    <row r="1815" spans="1:10" s="20" customFormat="1" x14ac:dyDescent="0.25">
      <c r="A1815" s="29"/>
      <c r="B1815" s="86"/>
      <c r="C1815" s="29"/>
      <c r="D1815" s="186"/>
      <c r="E1815" s="186"/>
      <c r="F1815" s="186"/>
      <c r="G1815" s="185"/>
      <c r="H1815" s="190"/>
      <c r="I1815" s="190"/>
      <c r="J1815" s="190"/>
    </row>
    <row r="1816" spans="1:10" s="20" customFormat="1" x14ac:dyDescent="0.25">
      <c r="A1816" s="29"/>
      <c r="B1816" s="86"/>
      <c r="C1816" s="29"/>
      <c r="D1816" s="186"/>
      <c r="E1816" s="186"/>
      <c r="F1816" s="186"/>
      <c r="G1816" s="185"/>
      <c r="H1816" s="190"/>
      <c r="I1816" s="190"/>
      <c r="J1816" s="190"/>
    </row>
    <row r="1817" spans="1:10" s="20" customFormat="1" x14ac:dyDescent="0.25">
      <c r="A1817" s="29"/>
      <c r="B1817" s="86"/>
      <c r="C1817" s="29"/>
      <c r="D1817" s="186"/>
      <c r="E1817" s="186"/>
      <c r="F1817" s="186"/>
      <c r="G1817" s="185"/>
      <c r="H1817" s="190"/>
      <c r="I1817" s="190"/>
      <c r="J1817" s="190"/>
    </row>
    <row r="1818" spans="1:10" s="20" customFormat="1" x14ac:dyDescent="0.25">
      <c r="A1818" s="29"/>
      <c r="B1818" s="86"/>
      <c r="C1818" s="29"/>
      <c r="D1818" s="186"/>
      <c r="E1818" s="186"/>
      <c r="F1818" s="186"/>
      <c r="G1818" s="185"/>
      <c r="H1818" s="190"/>
      <c r="I1818" s="190"/>
      <c r="J1818" s="190"/>
    </row>
    <row r="1819" spans="1:10" s="20" customFormat="1" x14ac:dyDescent="0.25">
      <c r="A1819" s="29"/>
      <c r="B1819" s="86"/>
      <c r="C1819" s="29"/>
      <c r="D1819" s="186"/>
      <c r="E1819" s="186"/>
      <c r="F1819" s="186"/>
      <c r="G1819" s="185"/>
      <c r="H1819" s="190"/>
      <c r="I1819" s="190"/>
      <c r="J1819" s="190"/>
    </row>
    <row r="1820" spans="1:10" s="20" customFormat="1" x14ac:dyDescent="0.25">
      <c r="A1820" s="29"/>
      <c r="B1820" s="86"/>
      <c r="C1820" s="29"/>
      <c r="D1820" s="186"/>
      <c r="E1820" s="186"/>
      <c r="F1820" s="186"/>
      <c r="G1820" s="185"/>
      <c r="H1820" s="190"/>
      <c r="I1820" s="190"/>
      <c r="J1820" s="190"/>
    </row>
    <row r="1821" spans="1:10" s="20" customFormat="1" x14ac:dyDescent="0.25">
      <c r="A1821" s="29"/>
      <c r="B1821" s="86"/>
      <c r="C1821" s="29"/>
      <c r="D1821" s="186"/>
      <c r="E1821" s="186"/>
      <c r="F1821" s="186"/>
      <c r="G1821" s="185"/>
      <c r="H1821" s="190"/>
      <c r="I1821" s="190"/>
      <c r="J1821" s="190"/>
    </row>
    <row r="1822" spans="1:10" s="20" customFormat="1" x14ac:dyDescent="0.25">
      <c r="A1822" s="29"/>
      <c r="B1822" s="86"/>
      <c r="C1822" s="29"/>
      <c r="D1822" s="186"/>
      <c r="E1822" s="186"/>
      <c r="F1822" s="186"/>
      <c r="G1822" s="185"/>
      <c r="H1822" s="190"/>
      <c r="I1822" s="190"/>
      <c r="J1822" s="190"/>
    </row>
    <row r="1823" spans="1:10" s="20" customFormat="1" x14ac:dyDescent="0.25">
      <c r="A1823" s="29"/>
      <c r="B1823" s="86"/>
      <c r="C1823" s="29"/>
      <c r="D1823" s="186"/>
      <c r="E1823" s="186"/>
      <c r="F1823" s="186"/>
      <c r="G1823" s="185"/>
      <c r="H1823" s="190"/>
      <c r="I1823" s="190"/>
      <c r="J1823" s="190"/>
    </row>
    <row r="1824" spans="1:10" s="20" customFormat="1" x14ac:dyDescent="0.25">
      <c r="A1824" s="29"/>
      <c r="B1824" s="86"/>
      <c r="C1824" s="29"/>
      <c r="D1824" s="186"/>
      <c r="E1824" s="186"/>
      <c r="F1824" s="186"/>
      <c r="G1824" s="185"/>
      <c r="H1824" s="190"/>
      <c r="I1824" s="190"/>
      <c r="J1824" s="190"/>
    </row>
    <row r="1825" spans="1:10" s="20" customFormat="1" x14ac:dyDescent="0.25">
      <c r="A1825" s="29"/>
      <c r="B1825" s="86"/>
      <c r="C1825" s="29"/>
      <c r="D1825" s="186"/>
      <c r="E1825" s="186"/>
      <c r="F1825" s="186"/>
      <c r="G1825" s="185"/>
      <c r="H1825" s="190"/>
      <c r="I1825" s="190"/>
      <c r="J1825" s="190"/>
    </row>
    <row r="1826" spans="1:10" s="20" customFormat="1" x14ac:dyDescent="0.25">
      <c r="A1826" s="29"/>
      <c r="B1826" s="86"/>
      <c r="C1826" s="29"/>
      <c r="D1826" s="186"/>
      <c r="E1826" s="186"/>
      <c r="F1826" s="186"/>
      <c r="G1826" s="185"/>
      <c r="H1826" s="190"/>
      <c r="I1826" s="190"/>
      <c r="J1826" s="190"/>
    </row>
    <row r="1827" spans="1:10" s="20" customFormat="1" x14ac:dyDescent="0.25">
      <c r="A1827" s="29"/>
      <c r="B1827" s="86"/>
      <c r="C1827" s="29"/>
      <c r="D1827" s="186"/>
      <c r="E1827" s="186"/>
      <c r="F1827" s="186"/>
      <c r="G1827" s="185"/>
      <c r="H1827" s="190"/>
      <c r="I1827" s="190"/>
      <c r="J1827" s="190"/>
    </row>
    <row r="1828" spans="1:10" s="20" customFormat="1" x14ac:dyDescent="0.25">
      <c r="A1828" s="29"/>
      <c r="B1828" s="86"/>
      <c r="C1828" s="29"/>
      <c r="D1828" s="186"/>
      <c r="E1828" s="186"/>
      <c r="F1828" s="186"/>
      <c r="G1828" s="185"/>
      <c r="H1828" s="190"/>
      <c r="I1828" s="190"/>
      <c r="J1828" s="190"/>
    </row>
    <row r="1829" spans="1:10" s="20" customFormat="1" x14ac:dyDescent="0.25">
      <c r="A1829" s="29"/>
      <c r="B1829" s="86"/>
      <c r="C1829" s="29"/>
      <c r="D1829" s="186"/>
      <c r="E1829" s="186"/>
      <c r="F1829" s="186"/>
      <c r="G1829" s="185"/>
      <c r="H1829" s="190"/>
      <c r="I1829" s="190"/>
      <c r="J1829" s="190"/>
    </row>
    <row r="1830" spans="1:10" s="20" customFormat="1" x14ac:dyDescent="0.25">
      <c r="A1830" s="29"/>
      <c r="B1830" s="86"/>
      <c r="C1830" s="29"/>
      <c r="D1830" s="186"/>
      <c r="E1830" s="186"/>
      <c r="F1830" s="186"/>
      <c r="G1830" s="185"/>
      <c r="H1830" s="190"/>
      <c r="I1830" s="190"/>
      <c r="J1830" s="190"/>
    </row>
    <row r="1831" spans="1:10" s="20" customFormat="1" x14ac:dyDescent="0.25">
      <c r="A1831" s="29"/>
      <c r="B1831" s="86"/>
      <c r="C1831" s="29"/>
      <c r="D1831" s="186"/>
      <c r="E1831" s="186"/>
      <c r="F1831" s="186"/>
      <c r="G1831" s="185"/>
      <c r="H1831" s="190"/>
      <c r="I1831" s="190"/>
      <c r="J1831" s="190"/>
    </row>
    <row r="1832" spans="1:10" s="20" customFormat="1" x14ac:dyDescent="0.25">
      <c r="A1832" s="29"/>
      <c r="B1832" s="86"/>
      <c r="C1832" s="29"/>
      <c r="D1832" s="186"/>
      <c r="E1832" s="186"/>
      <c r="F1832" s="186"/>
      <c r="G1832" s="185"/>
      <c r="H1832" s="190"/>
      <c r="I1832" s="190"/>
      <c r="J1832" s="190"/>
    </row>
    <row r="1833" spans="1:10" s="20" customFormat="1" x14ac:dyDescent="0.25">
      <c r="A1833" s="29"/>
      <c r="B1833" s="86"/>
      <c r="C1833" s="29"/>
      <c r="D1833" s="186"/>
      <c r="E1833" s="186"/>
      <c r="F1833" s="186"/>
      <c r="G1833" s="185"/>
      <c r="H1833" s="190"/>
      <c r="I1833" s="190"/>
      <c r="J1833" s="190"/>
    </row>
    <row r="1834" spans="1:10" s="20" customFormat="1" x14ac:dyDescent="0.25">
      <c r="A1834" s="29"/>
      <c r="B1834" s="86"/>
      <c r="C1834" s="29"/>
      <c r="D1834" s="186"/>
      <c r="E1834" s="186"/>
      <c r="F1834" s="186"/>
      <c r="G1834" s="185"/>
      <c r="H1834" s="190"/>
      <c r="I1834" s="190"/>
      <c r="J1834" s="190"/>
    </row>
    <row r="1835" spans="1:10" s="20" customFormat="1" x14ac:dyDescent="0.25">
      <c r="A1835" s="29"/>
      <c r="B1835" s="86"/>
      <c r="C1835" s="29"/>
      <c r="D1835" s="186"/>
      <c r="E1835" s="186"/>
      <c r="F1835" s="186"/>
      <c r="G1835" s="185"/>
      <c r="H1835" s="190"/>
      <c r="I1835" s="190"/>
      <c r="J1835" s="190"/>
    </row>
    <row r="1836" spans="1:10" s="20" customFormat="1" x14ac:dyDescent="0.25">
      <c r="A1836" s="29"/>
      <c r="B1836" s="86"/>
      <c r="C1836" s="29"/>
      <c r="D1836" s="186"/>
      <c r="E1836" s="186"/>
      <c r="F1836" s="186"/>
      <c r="G1836" s="185"/>
      <c r="H1836" s="190"/>
      <c r="I1836" s="190"/>
      <c r="J1836" s="190"/>
    </row>
    <row r="1837" spans="1:10" s="20" customFormat="1" x14ac:dyDescent="0.25">
      <c r="A1837" s="29"/>
      <c r="B1837" s="86"/>
      <c r="C1837" s="29"/>
      <c r="D1837" s="186"/>
      <c r="E1837" s="186"/>
      <c r="F1837" s="186"/>
      <c r="G1837" s="185"/>
      <c r="H1837" s="190"/>
      <c r="I1837" s="190"/>
      <c r="J1837" s="190"/>
    </row>
    <row r="1838" spans="1:10" s="20" customFormat="1" x14ac:dyDescent="0.25">
      <c r="A1838" s="29"/>
      <c r="B1838" s="86"/>
      <c r="C1838" s="29"/>
      <c r="D1838" s="186"/>
      <c r="E1838" s="186"/>
      <c r="F1838" s="186"/>
      <c r="G1838" s="185"/>
      <c r="H1838" s="190"/>
      <c r="I1838" s="190"/>
      <c r="J1838" s="190"/>
    </row>
    <row r="1839" spans="1:10" s="20" customFormat="1" x14ac:dyDescent="0.25">
      <c r="A1839" s="29"/>
      <c r="B1839" s="86"/>
      <c r="C1839" s="29"/>
      <c r="D1839" s="186"/>
      <c r="E1839" s="186"/>
      <c r="F1839" s="186"/>
      <c r="G1839" s="185"/>
      <c r="H1839" s="190"/>
      <c r="I1839" s="190"/>
      <c r="J1839" s="190"/>
    </row>
    <row r="1840" spans="1:10" s="20" customFormat="1" x14ac:dyDescent="0.25">
      <c r="A1840" s="29"/>
      <c r="B1840" s="86"/>
      <c r="C1840" s="29"/>
      <c r="D1840" s="186"/>
      <c r="E1840" s="186"/>
      <c r="F1840" s="186"/>
      <c r="G1840" s="185"/>
      <c r="H1840" s="190"/>
      <c r="I1840" s="190"/>
      <c r="J1840" s="190"/>
    </row>
    <row r="1841" spans="1:10" s="20" customFormat="1" x14ac:dyDescent="0.25">
      <c r="A1841" s="29"/>
      <c r="B1841" s="86"/>
      <c r="C1841" s="29"/>
      <c r="D1841" s="186"/>
      <c r="E1841" s="186"/>
      <c r="F1841" s="186"/>
      <c r="G1841" s="185"/>
      <c r="H1841" s="190"/>
      <c r="I1841" s="190"/>
      <c r="J1841" s="190"/>
    </row>
    <row r="1842" spans="1:10" s="20" customFormat="1" x14ac:dyDescent="0.25">
      <c r="A1842" s="29"/>
      <c r="B1842" s="86"/>
      <c r="C1842" s="29"/>
      <c r="D1842" s="186"/>
      <c r="E1842" s="186"/>
      <c r="F1842" s="186"/>
      <c r="G1842" s="185"/>
      <c r="H1842" s="190"/>
      <c r="I1842" s="190"/>
      <c r="J1842" s="190"/>
    </row>
    <row r="1843" spans="1:10" s="20" customFormat="1" x14ac:dyDescent="0.25">
      <c r="A1843" s="29"/>
      <c r="B1843" s="86"/>
      <c r="C1843" s="29"/>
      <c r="D1843" s="186"/>
      <c r="E1843" s="186"/>
      <c r="F1843" s="186"/>
      <c r="G1843" s="185"/>
      <c r="H1843" s="190"/>
      <c r="I1843" s="190"/>
      <c r="J1843" s="190"/>
    </row>
    <row r="1844" spans="1:10" s="20" customFormat="1" x14ac:dyDescent="0.25">
      <c r="A1844" s="29"/>
      <c r="B1844" s="86"/>
      <c r="C1844" s="29"/>
      <c r="D1844" s="186"/>
      <c r="E1844" s="186"/>
      <c r="F1844" s="186"/>
      <c r="G1844" s="185"/>
      <c r="H1844" s="190"/>
      <c r="I1844" s="190"/>
      <c r="J1844" s="190"/>
    </row>
    <row r="1845" spans="1:10" s="20" customFormat="1" x14ac:dyDescent="0.25">
      <c r="A1845" s="29"/>
      <c r="B1845" s="86"/>
      <c r="C1845" s="29"/>
      <c r="D1845" s="186"/>
      <c r="E1845" s="186"/>
      <c r="F1845" s="186"/>
      <c r="G1845" s="185"/>
      <c r="H1845" s="190"/>
      <c r="I1845" s="190"/>
      <c r="J1845" s="190"/>
    </row>
    <row r="1846" spans="1:10" s="20" customFormat="1" x14ac:dyDescent="0.25">
      <c r="A1846" s="29"/>
      <c r="B1846" s="86"/>
      <c r="C1846" s="29"/>
      <c r="D1846" s="186"/>
      <c r="E1846" s="186"/>
      <c r="F1846" s="186"/>
      <c r="G1846" s="185"/>
      <c r="H1846" s="190"/>
      <c r="I1846" s="190"/>
      <c r="J1846" s="190"/>
    </row>
    <row r="1847" spans="1:10" s="20" customFormat="1" x14ac:dyDescent="0.25">
      <c r="A1847" s="29"/>
      <c r="B1847" s="86"/>
      <c r="C1847" s="29"/>
      <c r="D1847" s="186"/>
      <c r="E1847" s="186"/>
      <c r="F1847" s="186"/>
      <c r="G1847" s="185"/>
      <c r="H1847" s="190"/>
      <c r="I1847" s="190"/>
      <c r="J1847" s="190"/>
    </row>
    <row r="1848" spans="1:10" s="20" customFormat="1" x14ac:dyDescent="0.25">
      <c r="A1848" s="29"/>
      <c r="B1848" s="86"/>
      <c r="C1848" s="29"/>
      <c r="D1848" s="186"/>
      <c r="E1848" s="186"/>
      <c r="F1848" s="186"/>
      <c r="G1848" s="185"/>
      <c r="H1848" s="190"/>
      <c r="I1848" s="190"/>
      <c r="J1848" s="190"/>
    </row>
    <row r="1849" spans="1:10" s="20" customFormat="1" x14ac:dyDescent="0.25">
      <c r="A1849" s="29"/>
      <c r="B1849" s="86"/>
      <c r="C1849" s="29"/>
      <c r="D1849" s="186"/>
      <c r="E1849" s="186"/>
      <c r="F1849" s="186"/>
      <c r="G1849" s="185"/>
      <c r="H1849" s="190"/>
      <c r="I1849" s="190"/>
      <c r="J1849" s="190"/>
    </row>
    <row r="1850" spans="1:10" s="20" customFormat="1" x14ac:dyDescent="0.25">
      <c r="A1850" s="29"/>
      <c r="B1850" s="86"/>
      <c r="C1850" s="29"/>
      <c r="D1850" s="186"/>
      <c r="E1850" s="186"/>
      <c r="F1850" s="186"/>
      <c r="G1850" s="185"/>
      <c r="H1850" s="190"/>
      <c r="I1850" s="190"/>
      <c r="J1850" s="190"/>
    </row>
    <row r="1851" spans="1:10" s="20" customFormat="1" x14ac:dyDescent="0.25">
      <c r="A1851" s="29"/>
      <c r="B1851" s="86"/>
      <c r="C1851" s="29"/>
      <c r="D1851" s="186"/>
      <c r="E1851" s="186"/>
      <c r="F1851" s="186"/>
      <c r="G1851" s="185"/>
      <c r="H1851" s="190"/>
      <c r="I1851" s="190"/>
      <c r="J1851" s="190"/>
    </row>
    <row r="1852" spans="1:10" s="20" customFormat="1" x14ac:dyDescent="0.25">
      <c r="A1852" s="29"/>
      <c r="B1852" s="86"/>
      <c r="C1852" s="29"/>
      <c r="D1852" s="186"/>
      <c r="E1852" s="186"/>
      <c r="F1852" s="186"/>
      <c r="G1852" s="185"/>
      <c r="H1852" s="190"/>
      <c r="I1852" s="190"/>
      <c r="J1852" s="190"/>
    </row>
    <row r="1853" spans="1:10" s="20" customFormat="1" x14ac:dyDescent="0.25">
      <c r="A1853" s="29"/>
      <c r="B1853" s="86"/>
      <c r="C1853" s="29"/>
      <c r="D1853" s="186"/>
      <c r="E1853" s="186"/>
      <c r="F1853" s="186"/>
      <c r="G1853" s="185"/>
      <c r="H1853" s="190"/>
      <c r="I1853" s="190"/>
      <c r="J1853" s="190"/>
    </row>
    <row r="1854" spans="1:10" s="20" customFormat="1" x14ac:dyDescent="0.25">
      <c r="A1854" s="29"/>
      <c r="B1854" s="86"/>
      <c r="C1854" s="29"/>
      <c r="D1854" s="186"/>
      <c r="E1854" s="186"/>
      <c r="F1854" s="186"/>
      <c r="G1854" s="185"/>
      <c r="H1854" s="190"/>
      <c r="I1854" s="190"/>
      <c r="J1854" s="190"/>
    </row>
    <row r="1855" spans="1:10" s="20" customFormat="1" x14ac:dyDescent="0.25">
      <c r="A1855" s="29"/>
      <c r="B1855" s="86"/>
      <c r="C1855" s="29"/>
      <c r="D1855" s="186"/>
      <c r="E1855" s="186"/>
      <c r="F1855" s="186"/>
      <c r="G1855" s="185"/>
      <c r="H1855" s="190"/>
      <c r="I1855" s="190"/>
      <c r="J1855" s="190"/>
    </row>
    <row r="1856" spans="1:10" s="20" customFormat="1" x14ac:dyDescent="0.25">
      <c r="A1856" s="29"/>
      <c r="B1856" s="86"/>
      <c r="C1856" s="29"/>
      <c r="D1856" s="186"/>
      <c r="E1856" s="186"/>
      <c r="F1856" s="186"/>
      <c r="G1856" s="185"/>
      <c r="H1856" s="190"/>
      <c r="I1856" s="190"/>
      <c r="J1856" s="190"/>
    </row>
    <row r="1857" spans="1:10" s="20" customFormat="1" x14ac:dyDescent="0.25">
      <c r="A1857" s="29"/>
      <c r="B1857" s="86"/>
      <c r="C1857" s="29"/>
      <c r="D1857" s="186"/>
      <c r="E1857" s="186"/>
      <c r="F1857" s="186"/>
      <c r="G1857" s="185"/>
      <c r="H1857" s="190"/>
      <c r="I1857" s="190"/>
      <c r="J1857" s="190"/>
    </row>
    <row r="1858" spans="1:10" s="20" customFormat="1" x14ac:dyDescent="0.25">
      <c r="A1858" s="29"/>
      <c r="B1858" s="86"/>
      <c r="C1858" s="29"/>
      <c r="D1858" s="186"/>
      <c r="E1858" s="186"/>
      <c r="F1858" s="186"/>
      <c r="G1858" s="185"/>
      <c r="H1858" s="190"/>
      <c r="I1858" s="190"/>
      <c r="J1858" s="190"/>
    </row>
    <row r="1859" spans="1:10" s="20" customFormat="1" x14ac:dyDescent="0.25">
      <c r="A1859" s="29"/>
      <c r="B1859" s="86"/>
      <c r="C1859" s="29"/>
      <c r="D1859" s="186"/>
      <c r="E1859" s="186"/>
      <c r="F1859" s="186"/>
      <c r="G1859" s="185"/>
      <c r="H1859" s="190"/>
      <c r="I1859" s="190"/>
      <c r="J1859" s="190"/>
    </row>
    <row r="1860" spans="1:10" s="20" customFormat="1" x14ac:dyDescent="0.25">
      <c r="A1860" s="29"/>
      <c r="B1860" s="86"/>
      <c r="C1860" s="29"/>
      <c r="D1860" s="186"/>
      <c r="E1860" s="186"/>
      <c r="F1860" s="186"/>
      <c r="G1860" s="185"/>
      <c r="H1860" s="190"/>
      <c r="I1860" s="190"/>
      <c r="J1860" s="190"/>
    </row>
    <row r="1861" spans="1:10" s="20" customFormat="1" x14ac:dyDescent="0.25">
      <c r="A1861" s="29"/>
      <c r="B1861" s="86"/>
      <c r="C1861" s="29"/>
      <c r="D1861" s="186"/>
      <c r="E1861" s="186"/>
      <c r="F1861" s="186"/>
      <c r="G1861" s="185"/>
      <c r="H1861" s="190"/>
      <c r="I1861" s="190"/>
      <c r="J1861" s="190"/>
    </row>
    <row r="1862" spans="1:10" s="20" customFormat="1" x14ac:dyDescent="0.25">
      <c r="A1862" s="29"/>
      <c r="B1862" s="86"/>
      <c r="C1862" s="29"/>
      <c r="D1862" s="186"/>
      <c r="E1862" s="186"/>
      <c r="F1862" s="186"/>
      <c r="G1862" s="185"/>
      <c r="H1862" s="190"/>
      <c r="I1862" s="190"/>
      <c r="J1862" s="190"/>
    </row>
    <row r="1863" spans="1:10" s="20" customFormat="1" x14ac:dyDescent="0.25">
      <c r="A1863" s="29"/>
      <c r="B1863" s="86"/>
      <c r="C1863" s="29"/>
      <c r="D1863" s="186"/>
      <c r="E1863" s="186"/>
      <c r="F1863" s="186"/>
      <c r="G1863" s="185"/>
      <c r="H1863" s="190"/>
      <c r="I1863" s="190"/>
      <c r="J1863" s="190"/>
    </row>
    <row r="1864" spans="1:10" s="20" customFormat="1" x14ac:dyDescent="0.25">
      <c r="A1864" s="29"/>
      <c r="B1864" s="86"/>
      <c r="C1864" s="29"/>
      <c r="D1864" s="186"/>
      <c r="E1864" s="186"/>
      <c r="F1864" s="186"/>
      <c r="G1864" s="185"/>
      <c r="H1864" s="190"/>
      <c r="I1864" s="190"/>
      <c r="J1864" s="190"/>
    </row>
    <row r="1865" spans="1:10" s="20" customFormat="1" x14ac:dyDescent="0.25">
      <c r="A1865" s="29"/>
      <c r="B1865" s="86"/>
      <c r="C1865" s="29"/>
      <c r="D1865" s="186"/>
      <c r="E1865" s="186"/>
      <c r="F1865" s="186"/>
      <c r="G1865" s="185"/>
      <c r="H1865" s="190"/>
      <c r="I1865" s="190"/>
      <c r="J1865" s="190"/>
    </row>
    <row r="1866" spans="1:10" s="20" customFormat="1" x14ac:dyDescent="0.25">
      <c r="A1866" s="29"/>
      <c r="B1866" s="86"/>
      <c r="C1866" s="29"/>
      <c r="D1866" s="186"/>
      <c r="E1866" s="186"/>
      <c r="F1866" s="186"/>
      <c r="G1866" s="185"/>
      <c r="H1866" s="190"/>
      <c r="I1866" s="190"/>
      <c r="J1866" s="190"/>
    </row>
    <row r="1867" spans="1:10" s="20" customFormat="1" x14ac:dyDescent="0.25">
      <c r="A1867" s="29"/>
      <c r="B1867" s="86"/>
      <c r="C1867" s="29"/>
      <c r="D1867" s="186"/>
      <c r="E1867" s="186"/>
      <c r="F1867" s="186"/>
      <c r="G1867" s="185"/>
      <c r="H1867" s="190"/>
      <c r="I1867" s="190"/>
      <c r="J1867" s="190"/>
    </row>
    <row r="1868" spans="1:10" s="20" customFormat="1" x14ac:dyDescent="0.25">
      <c r="A1868" s="29"/>
      <c r="B1868" s="86"/>
      <c r="C1868" s="29"/>
      <c r="D1868" s="186"/>
      <c r="E1868" s="186"/>
      <c r="F1868" s="186"/>
      <c r="G1868" s="185"/>
      <c r="H1868" s="190"/>
      <c r="I1868" s="190"/>
      <c r="J1868" s="190"/>
    </row>
    <row r="1869" spans="1:10" s="20" customFormat="1" x14ac:dyDescent="0.25">
      <c r="A1869" s="29"/>
      <c r="B1869" s="86"/>
      <c r="C1869" s="29"/>
      <c r="D1869" s="186"/>
      <c r="E1869" s="186"/>
      <c r="F1869" s="186"/>
      <c r="G1869" s="185"/>
      <c r="H1869" s="190"/>
      <c r="I1869" s="190"/>
      <c r="J1869" s="190"/>
    </row>
    <row r="1870" spans="1:10" s="20" customFormat="1" x14ac:dyDescent="0.25">
      <c r="A1870" s="29"/>
      <c r="B1870" s="86"/>
      <c r="C1870" s="29"/>
      <c r="D1870" s="186"/>
      <c r="E1870" s="186"/>
      <c r="F1870" s="186"/>
      <c r="G1870" s="185"/>
      <c r="H1870" s="190"/>
      <c r="I1870" s="190"/>
      <c r="J1870" s="190"/>
    </row>
    <row r="1871" spans="1:10" s="20" customFormat="1" x14ac:dyDescent="0.25">
      <c r="A1871" s="29"/>
      <c r="B1871" s="86"/>
      <c r="C1871" s="29"/>
      <c r="D1871" s="186"/>
      <c r="E1871" s="186"/>
      <c r="F1871" s="186"/>
      <c r="G1871" s="185"/>
      <c r="H1871" s="190"/>
      <c r="I1871" s="190"/>
      <c r="J1871" s="190"/>
    </row>
    <row r="1872" spans="1:10" s="20" customFormat="1" x14ac:dyDescent="0.25">
      <c r="A1872" s="29"/>
      <c r="B1872" s="86"/>
      <c r="C1872" s="29"/>
      <c r="D1872" s="186"/>
      <c r="E1872" s="186"/>
      <c r="F1872" s="186"/>
      <c r="G1872" s="185"/>
      <c r="H1872" s="190"/>
      <c r="I1872" s="190"/>
      <c r="J1872" s="190"/>
    </row>
    <row r="1873" spans="1:10" s="20" customFormat="1" x14ac:dyDescent="0.25">
      <c r="A1873" s="29"/>
      <c r="B1873" s="86"/>
      <c r="C1873" s="29"/>
      <c r="D1873" s="186"/>
      <c r="E1873" s="186"/>
      <c r="F1873" s="186"/>
      <c r="G1873" s="185"/>
      <c r="H1873" s="190"/>
      <c r="I1873" s="190"/>
      <c r="J1873" s="190"/>
    </row>
    <row r="1874" spans="1:10" s="20" customFormat="1" x14ac:dyDescent="0.25">
      <c r="A1874" s="29"/>
      <c r="B1874" s="86"/>
      <c r="C1874" s="29"/>
      <c r="D1874" s="186"/>
      <c r="E1874" s="186"/>
      <c r="F1874" s="186"/>
      <c r="G1874" s="185"/>
      <c r="H1874" s="190"/>
      <c r="I1874" s="190"/>
      <c r="J1874" s="190"/>
    </row>
    <row r="1875" spans="1:10" s="20" customFormat="1" x14ac:dyDescent="0.25">
      <c r="A1875" s="29"/>
      <c r="B1875" s="86"/>
      <c r="C1875" s="29"/>
      <c r="D1875" s="186"/>
      <c r="E1875" s="186"/>
      <c r="F1875" s="186"/>
      <c r="G1875" s="185"/>
      <c r="H1875" s="190"/>
      <c r="I1875" s="190"/>
      <c r="J1875" s="190"/>
    </row>
    <row r="1876" spans="1:10" s="20" customFormat="1" x14ac:dyDescent="0.25">
      <c r="A1876" s="29"/>
      <c r="B1876" s="86"/>
      <c r="C1876" s="29"/>
      <c r="D1876" s="186"/>
      <c r="E1876" s="186"/>
      <c r="F1876" s="186"/>
      <c r="G1876" s="185"/>
      <c r="H1876" s="190"/>
      <c r="I1876" s="190"/>
      <c r="J1876" s="190"/>
    </row>
    <row r="1877" spans="1:10" s="20" customFormat="1" x14ac:dyDescent="0.25">
      <c r="A1877" s="29"/>
      <c r="B1877" s="86"/>
      <c r="C1877" s="29"/>
      <c r="D1877" s="186"/>
      <c r="E1877" s="186"/>
      <c r="F1877" s="186"/>
      <c r="G1877" s="185"/>
      <c r="H1877" s="190"/>
      <c r="I1877" s="190"/>
      <c r="J1877" s="190"/>
    </row>
    <row r="1878" spans="1:10" s="20" customFormat="1" x14ac:dyDescent="0.25">
      <c r="A1878" s="29"/>
      <c r="B1878" s="86"/>
      <c r="C1878" s="29"/>
      <c r="D1878" s="186"/>
      <c r="E1878" s="186"/>
      <c r="F1878" s="186"/>
      <c r="G1878" s="185"/>
      <c r="H1878" s="190"/>
      <c r="I1878" s="190"/>
      <c r="J1878" s="190"/>
    </row>
    <row r="1879" spans="1:10" s="20" customFormat="1" x14ac:dyDescent="0.25">
      <c r="A1879" s="29"/>
      <c r="B1879" s="86"/>
      <c r="C1879" s="29"/>
      <c r="D1879" s="186"/>
      <c r="E1879" s="186"/>
      <c r="F1879" s="186"/>
      <c r="G1879" s="185"/>
      <c r="H1879" s="190"/>
      <c r="I1879" s="190"/>
      <c r="J1879" s="190"/>
    </row>
    <row r="1880" spans="1:10" s="20" customFormat="1" x14ac:dyDescent="0.25">
      <c r="A1880" s="29"/>
      <c r="B1880" s="86"/>
      <c r="C1880" s="29"/>
      <c r="D1880" s="186"/>
      <c r="E1880" s="186"/>
      <c r="F1880" s="186"/>
      <c r="G1880" s="185"/>
      <c r="H1880" s="190"/>
      <c r="I1880" s="190"/>
      <c r="J1880" s="190"/>
    </row>
    <row r="1881" spans="1:10" s="20" customFormat="1" x14ac:dyDescent="0.25">
      <c r="A1881" s="29"/>
      <c r="B1881" s="86"/>
      <c r="C1881" s="29"/>
      <c r="D1881" s="186"/>
      <c r="E1881" s="186"/>
      <c r="F1881" s="186"/>
      <c r="G1881" s="185"/>
      <c r="H1881" s="190"/>
      <c r="I1881" s="190"/>
      <c r="J1881" s="190"/>
    </row>
    <row r="1882" spans="1:10" s="20" customFormat="1" x14ac:dyDescent="0.25">
      <c r="A1882" s="29"/>
      <c r="B1882" s="86"/>
      <c r="C1882" s="29"/>
      <c r="D1882" s="186"/>
      <c r="E1882" s="186"/>
      <c r="F1882" s="186"/>
      <c r="G1882" s="185"/>
      <c r="H1882" s="190"/>
      <c r="I1882" s="190"/>
      <c r="J1882" s="190"/>
    </row>
    <row r="1883" spans="1:10" s="20" customFormat="1" x14ac:dyDescent="0.25">
      <c r="A1883" s="29"/>
      <c r="B1883" s="86"/>
      <c r="C1883" s="29"/>
      <c r="D1883" s="186"/>
      <c r="E1883" s="186"/>
      <c r="F1883" s="186"/>
      <c r="G1883" s="185"/>
      <c r="H1883" s="190"/>
      <c r="I1883" s="190"/>
      <c r="J1883" s="190"/>
    </row>
    <row r="1884" spans="1:10" s="20" customFormat="1" x14ac:dyDescent="0.25">
      <c r="A1884" s="29"/>
      <c r="B1884" s="86"/>
      <c r="C1884" s="29"/>
      <c r="D1884" s="186"/>
      <c r="E1884" s="186"/>
      <c r="F1884" s="186"/>
      <c r="G1884" s="185"/>
      <c r="H1884" s="190"/>
      <c r="I1884" s="190"/>
      <c r="J1884" s="190"/>
    </row>
    <row r="1885" spans="1:10" s="20" customFormat="1" x14ac:dyDescent="0.25">
      <c r="A1885" s="29"/>
      <c r="B1885" s="86"/>
      <c r="C1885" s="29"/>
      <c r="D1885" s="186"/>
      <c r="E1885" s="186"/>
      <c r="F1885" s="186"/>
      <c r="G1885" s="185"/>
      <c r="H1885" s="190"/>
      <c r="I1885" s="190"/>
      <c r="J1885" s="190"/>
    </row>
    <row r="1886" spans="1:10" s="20" customFormat="1" x14ac:dyDescent="0.25">
      <c r="A1886" s="29"/>
      <c r="B1886" s="86"/>
      <c r="C1886" s="29"/>
      <c r="D1886" s="186"/>
      <c r="E1886" s="186"/>
      <c r="F1886" s="186"/>
      <c r="G1886" s="185"/>
      <c r="H1886" s="190"/>
      <c r="I1886" s="190"/>
      <c r="J1886" s="190"/>
    </row>
    <row r="1887" spans="1:10" s="20" customFormat="1" x14ac:dyDescent="0.25">
      <c r="A1887" s="29"/>
      <c r="B1887" s="86"/>
      <c r="C1887" s="29"/>
      <c r="D1887" s="186"/>
      <c r="E1887" s="186"/>
      <c r="F1887" s="186"/>
      <c r="G1887" s="185"/>
      <c r="H1887" s="190"/>
      <c r="I1887" s="190"/>
      <c r="J1887" s="190"/>
    </row>
    <row r="1888" spans="1:10" s="20" customFormat="1" x14ac:dyDescent="0.25">
      <c r="A1888" s="29"/>
      <c r="B1888" s="86"/>
      <c r="C1888" s="29"/>
      <c r="D1888" s="186"/>
      <c r="E1888" s="186"/>
      <c r="F1888" s="186"/>
      <c r="G1888" s="185"/>
      <c r="H1888" s="190"/>
      <c r="I1888" s="190"/>
      <c r="J1888" s="190"/>
    </row>
    <row r="1889" spans="1:10" s="20" customFormat="1" x14ac:dyDescent="0.25">
      <c r="A1889" s="29"/>
      <c r="B1889" s="86"/>
      <c r="C1889" s="29"/>
      <c r="D1889" s="186"/>
      <c r="E1889" s="186"/>
      <c r="F1889" s="186"/>
      <c r="G1889" s="185"/>
      <c r="H1889" s="190"/>
      <c r="I1889" s="190"/>
      <c r="J1889" s="190"/>
    </row>
    <row r="1890" spans="1:10" s="20" customFormat="1" x14ac:dyDescent="0.25">
      <c r="A1890" s="29"/>
      <c r="B1890" s="86"/>
      <c r="C1890" s="29"/>
      <c r="D1890" s="186"/>
      <c r="E1890" s="186"/>
      <c r="F1890" s="186"/>
      <c r="G1890" s="185"/>
      <c r="H1890" s="190"/>
      <c r="I1890" s="190"/>
      <c r="J1890" s="190"/>
    </row>
    <row r="1891" spans="1:10" s="20" customFormat="1" x14ac:dyDescent="0.25">
      <c r="A1891" s="29"/>
      <c r="B1891" s="86"/>
      <c r="C1891" s="29"/>
      <c r="D1891" s="186"/>
      <c r="E1891" s="186"/>
      <c r="F1891" s="186"/>
      <c r="G1891" s="185"/>
      <c r="H1891" s="190"/>
      <c r="I1891" s="190"/>
      <c r="J1891" s="190"/>
    </row>
    <row r="1892" spans="1:10" s="20" customFormat="1" x14ac:dyDescent="0.25">
      <c r="A1892" s="29"/>
      <c r="B1892" s="86"/>
      <c r="C1892" s="29"/>
      <c r="D1892" s="186"/>
      <c r="E1892" s="186"/>
      <c r="F1892" s="186"/>
      <c r="G1892" s="185"/>
      <c r="H1892" s="190"/>
      <c r="I1892" s="190"/>
      <c r="J1892" s="190"/>
    </row>
    <row r="1893" spans="1:10" s="20" customFormat="1" x14ac:dyDescent="0.25">
      <c r="A1893" s="29"/>
      <c r="B1893" s="86"/>
      <c r="C1893" s="29"/>
      <c r="D1893" s="186"/>
      <c r="E1893" s="186"/>
      <c r="F1893" s="186"/>
      <c r="G1893" s="185"/>
      <c r="H1893" s="190"/>
      <c r="I1893" s="190"/>
      <c r="J1893" s="190"/>
    </row>
    <row r="1894" spans="1:10" s="20" customFormat="1" x14ac:dyDescent="0.25">
      <c r="A1894" s="29"/>
      <c r="B1894" s="86"/>
      <c r="C1894" s="29"/>
      <c r="D1894" s="186"/>
      <c r="E1894" s="186"/>
      <c r="F1894" s="186"/>
      <c r="G1894" s="185"/>
      <c r="H1894" s="190"/>
      <c r="I1894" s="190"/>
      <c r="J1894" s="190"/>
    </row>
    <row r="1895" spans="1:10" s="20" customFormat="1" x14ac:dyDescent="0.25">
      <c r="A1895" s="29"/>
      <c r="B1895" s="86"/>
      <c r="C1895" s="29"/>
      <c r="D1895" s="186"/>
      <c r="E1895" s="186"/>
      <c r="F1895" s="186"/>
      <c r="G1895" s="185"/>
      <c r="H1895" s="190"/>
      <c r="I1895" s="190"/>
      <c r="J1895" s="190"/>
    </row>
    <row r="1896" spans="1:10" s="20" customFormat="1" x14ac:dyDescent="0.25">
      <c r="A1896" s="29"/>
      <c r="B1896" s="86"/>
      <c r="C1896" s="29"/>
      <c r="D1896" s="186"/>
      <c r="E1896" s="186"/>
      <c r="F1896" s="186"/>
      <c r="G1896" s="185"/>
      <c r="H1896" s="190"/>
      <c r="I1896" s="190"/>
      <c r="J1896" s="190"/>
    </row>
    <row r="1897" spans="1:10" s="20" customFormat="1" x14ac:dyDescent="0.25">
      <c r="A1897" s="29"/>
      <c r="B1897" s="86"/>
      <c r="C1897" s="29"/>
      <c r="D1897" s="186"/>
      <c r="E1897" s="186"/>
      <c r="F1897" s="186"/>
      <c r="G1897" s="185"/>
      <c r="H1897" s="190"/>
      <c r="I1897" s="190"/>
      <c r="J1897" s="190"/>
    </row>
    <row r="1898" spans="1:10" s="20" customFormat="1" x14ac:dyDescent="0.25">
      <c r="A1898" s="29"/>
      <c r="B1898" s="86"/>
      <c r="C1898" s="29"/>
      <c r="D1898" s="186"/>
      <c r="E1898" s="186"/>
      <c r="F1898" s="186"/>
      <c r="G1898" s="185"/>
      <c r="H1898" s="190"/>
      <c r="I1898" s="190"/>
      <c r="J1898" s="190"/>
    </row>
    <row r="1899" spans="1:10" s="20" customFormat="1" x14ac:dyDescent="0.25">
      <c r="A1899" s="29"/>
      <c r="B1899" s="86"/>
      <c r="C1899" s="29"/>
      <c r="D1899" s="186"/>
      <c r="E1899" s="186"/>
      <c r="F1899" s="186"/>
      <c r="G1899" s="185"/>
      <c r="H1899" s="190"/>
      <c r="I1899" s="190"/>
      <c r="J1899" s="190"/>
    </row>
    <row r="1900" spans="1:10" s="20" customFormat="1" x14ac:dyDescent="0.25">
      <c r="A1900" s="29"/>
      <c r="B1900" s="86"/>
      <c r="C1900" s="29"/>
      <c r="D1900" s="186"/>
      <c r="E1900" s="186"/>
      <c r="F1900" s="186"/>
      <c r="G1900" s="185"/>
      <c r="H1900" s="190"/>
      <c r="I1900" s="190"/>
      <c r="J1900" s="190"/>
    </row>
    <row r="1901" spans="1:10" s="20" customFormat="1" x14ac:dyDescent="0.25">
      <c r="A1901" s="29"/>
      <c r="B1901" s="86"/>
      <c r="C1901" s="29"/>
      <c r="D1901" s="186"/>
      <c r="E1901" s="186"/>
      <c r="F1901" s="186"/>
      <c r="G1901" s="185"/>
      <c r="H1901" s="190"/>
      <c r="I1901" s="190"/>
      <c r="J1901" s="190"/>
    </row>
    <row r="1902" spans="1:10" s="20" customFormat="1" x14ac:dyDescent="0.25">
      <c r="A1902" s="29"/>
      <c r="B1902" s="86"/>
      <c r="C1902" s="29"/>
      <c r="D1902" s="186"/>
      <c r="E1902" s="186"/>
      <c r="F1902" s="186"/>
      <c r="G1902" s="185"/>
      <c r="H1902" s="190"/>
      <c r="I1902" s="190"/>
      <c r="J1902" s="190"/>
    </row>
    <row r="1903" spans="1:10" s="20" customFormat="1" x14ac:dyDescent="0.25">
      <c r="A1903" s="29"/>
      <c r="B1903" s="86"/>
      <c r="C1903" s="29"/>
      <c r="D1903" s="186"/>
      <c r="E1903" s="186"/>
      <c r="F1903" s="186"/>
      <c r="G1903" s="185"/>
      <c r="H1903" s="190"/>
      <c r="I1903" s="190"/>
      <c r="J1903" s="190"/>
    </row>
    <row r="1904" spans="1:10" s="20" customFormat="1" x14ac:dyDescent="0.25">
      <c r="A1904" s="29"/>
      <c r="B1904" s="86"/>
      <c r="C1904" s="29"/>
      <c r="D1904" s="186"/>
      <c r="E1904" s="186"/>
      <c r="F1904" s="186"/>
      <c r="G1904" s="185"/>
      <c r="H1904" s="190"/>
      <c r="I1904" s="190"/>
      <c r="J1904" s="190"/>
    </row>
    <row r="1905" spans="1:10" s="20" customFormat="1" x14ac:dyDescent="0.25">
      <c r="A1905" s="29"/>
      <c r="B1905" s="86"/>
      <c r="C1905" s="29"/>
      <c r="D1905" s="186"/>
      <c r="E1905" s="186"/>
      <c r="F1905" s="186"/>
      <c r="G1905" s="185"/>
      <c r="H1905" s="190"/>
      <c r="I1905" s="190"/>
      <c r="J1905" s="190"/>
    </row>
    <row r="1906" spans="1:10" s="20" customFormat="1" x14ac:dyDescent="0.25">
      <c r="A1906" s="29"/>
      <c r="B1906" s="86"/>
      <c r="C1906" s="29"/>
      <c r="D1906" s="186"/>
      <c r="E1906" s="186"/>
      <c r="F1906" s="186"/>
      <c r="G1906" s="185"/>
      <c r="H1906" s="190"/>
      <c r="I1906" s="190"/>
      <c r="J1906" s="190"/>
    </row>
    <row r="1907" spans="1:10" s="20" customFormat="1" x14ac:dyDescent="0.25">
      <c r="A1907" s="29"/>
      <c r="B1907" s="86"/>
      <c r="C1907" s="29"/>
      <c r="D1907" s="186"/>
      <c r="E1907" s="186"/>
      <c r="F1907" s="186"/>
      <c r="G1907" s="185"/>
      <c r="H1907" s="190"/>
      <c r="I1907" s="190"/>
      <c r="J1907" s="190"/>
    </row>
    <row r="1908" spans="1:10" s="20" customFormat="1" x14ac:dyDescent="0.25">
      <c r="A1908" s="29"/>
      <c r="B1908" s="86"/>
      <c r="C1908" s="29"/>
      <c r="D1908" s="186"/>
      <c r="E1908" s="186"/>
      <c r="F1908" s="186"/>
      <c r="G1908" s="185"/>
      <c r="H1908" s="190"/>
      <c r="I1908" s="190"/>
      <c r="J1908" s="190"/>
    </row>
    <row r="1909" spans="1:10" s="20" customFormat="1" x14ac:dyDescent="0.25">
      <c r="A1909" s="29"/>
      <c r="B1909" s="86"/>
      <c r="C1909" s="29"/>
      <c r="D1909" s="186"/>
      <c r="E1909" s="186"/>
      <c r="F1909" s="186"/>
      <c r="G1909" s="185"/>
      <c r="H1909" s="190"/>
      <c r="I1909" s="190"/>
      <c r="J1909" s="190"/>
    </row>
    <row r="1910" spans="1:10" s="20" customFormat="1" x14ac:dyDescent="0.25">
      <c r="A1910" s="29"/>
      <c r="B1910" s="86"/>
      <c r="C1910" s="29"/>
      <c r="D1910" s="186"/>
      <c r="E1910" s="186"/>
      <c r="F1910" s="186"/>
      <c r="G1910" s="185"/>
      <c r="H1910" s="190"/>
      <c r="I1910" s="190"/>
      <c r="J1910" s="190"/>
    </row>
    <row r="1911" spans="1:10" s="20" customFormat="1" x14ac:dyDescent="0.25">
      <c r="A1911" s="29"/>
      <c r="B1911" s="86"/>
      <c r="C1911" s="29"/>
      <c r="D1911" s="186"/>
      <c r="E1911" s="186"/>
      <c r="F1911" s="186"/>
      <c r="G1911" s="185"/>
      <c r="H1911" s="190"/>
      <c r="I1911" s="190"/>
      <c r="J1911" s="190"/>
    </row>
    <row r="1912" spans="1:10" s="20" customFormat="1" x14ac:dyDescent="0.25">
      <c r="A1912" s="29"/>
      <c r="B1912" s="86"/>
      <c r="C1912" s="29"/>
      <c r="D1912" s="186"/>
      <c r="E1912" s="186"/>
      <c r="F1912" s="186"/>
      <c r="G1912" s="185"/>
      <c r="H1912" s="190"/>
      <c r="I1912" s="190"/>
      <c r="J1912" s="190"/>
    </row>
    <row r="1913" spans="1:10" s="20" customFormat="1" x14ac:dyDescent="0.25">
      <c r="A1913" s="29"/>
      <c r="B1913" s="86"/>
      <c r="C1913" s="29"/>
      <c r="D1913" s="186"/>
      <c r="E1913" s="186"/>
      <c r="F1913" s="186"/>
      <c r="G1913" s="185"/>
      <c r="H1913" s="190"/>
      <c r="I1913" s="190"/>
      <c r="J1913" s="190"/>
    </row>
    <row r="1914" spans="1:10" s="20" customFormat="1" x14ac:dyDescent="0.25">
      <c r="A1914" s="29"/>
      <c r="B1914" s="86"/>
      <c r="C1914" s="29"/>
      <c r="D1914" s="186"/>
      <c r="E1914" s="186"/>
      <c r="F1914" s="186"/>
      <c r="G1914" s="185"/>
      <c r="H1914" s="190"/>
      <c r="I1914" s="190"/>
      <c r="J1914" s="190"/>
    </row>
    <row r="1915" spans="1:10" s="20" customFormat="1" x14ac:dyDescent="0.25">
      <c r="A1915" s="29"/>
      <c r="B1915" s="86"/>
      <c r="C1915" s="29"/>
      <c r="D1915" s="186"/>
      <c r="E1915" s="186"/>
      <c r="F1915" s="186"/>
      <c r="G1915" s="185"/>
      <c r="H1915" s="190"/>
      <c r="I1915" s="190"/>
      <c r="J1915" s="190"/>
    </row>
    <row r="1916" spans="1:10" s="20" customFormat="1" x14ac:dyDescent="0.25">
      <c r="A1916" s="29"/>
      <c r="B1916" s="86"/>
      <c r="C1916" s="29"/>
      <c r="D1916" s="186"/>
      <c r="E1916" s="186"/>
      <c r="F1916" s="186"/>
      <c r="G1916" s="185"/>
      <c r="H1916" s="190"/>
      <c r="I1916" s="190"/>
      <c r="J1916" s="190"/>
    </row>
    <row r="1917" spans="1:10" s="20" customFormat="1" x14ac:dyDescent="0.25">
      <c r="A1917" s="29"/>
      <c r="B1917" s="86"/>
      <c r="C1917" s="29"/>
      <c r="D1917" s="186"/>
      <c r="E1917" s="186"/>
      <c r="F1917" s="186"/>
      <c r="G1917" s="185"/>
      <c r="H1917" s="190"/>
      <c r="I1917" s="190"/>
      <c r="J1917" s="190"/>
    </row>
    <row r="1918" spans="1:10" s="20" customFormat="1" x14ac:dyDescent="0.25">
      <c r="A1918" s="29"/>
      <c r="B1918" s="86"/>
      <c r="C1918" s="29"/>
      <c r="D1918" s="186"/>
      <c r="E1918" s="186"/>
      <c r="F1918" s="186"/>
      <c r="G1918" s="185"/>
      <c r="H1918" s="190"/>
      <c r="I1918" s="190"/>
      <c r="J1918" s="190"/>
    </row>
    <row r="1919" spans="1:10" s="20" customFormat="1" x14ac:dyDescent="0.25">
      <c r="A1919" s="29"/>
      <c r="B1919" s="86"/>
      <c r="C1919" s="29"/>
      <c r="D1919" s="186"/>
      <c r="E1919" s="186"/>
      <c r="F1919" s="186"/>
      <c r="G1919" s="185"/>
      <c r="H1919" s="190"/>
      <c r="I1919" s="190"/>
      <c r="J1919" s="190"/>
    </row>
    <row r="1920" spans="1:10" s="20" customFormat="1" x14ac:dyDescent="0.25">
      <c r="A1920" s="29"/>
      <c r="B1920" s="86"/>
      <c r="C1920" s="29"/>
      <c r="D1920" s="186"/>
      <c r="E1920" s="186"/>
      <c r="F1920" s="186"/>
      <c r="G1920" s="185"/>
      <c r="H1920" s="190"/>
      <c r="I1920" s="190"/>
      <c r="J1920" s="190"/>
    </row>
    <row r="1921" spans="1:10" s="20" customFormat="1" x14ac:dyDescent="0.25">
      <c r="A1921" s="29"/>
      <c r="B1921" s="86"/>
      <c r="C1921" s="29"/>
      <c r="D1921" s="186"/>
      <c r="E1921" s="186"/>
      <c r="F1921" s="186"/>
      <c r="G1921" s="185"/>
      <c r="H1921" s="190"/>
      <c r="I1921" s="190"/>
      <c r="J1921" s="190"/>
    </row>
    <row r="1922" spans="1:10" s="20" customFormat="1" x14ac:dyDescent="0.25">
      <c r="A1922" s="29"/>
      <c r="B1922" s="86"/>
      <c r="C1922" s="29"/>
      <c r="D1922" s="186"/>
      <c r="E1922" s="186"/>
      <c r="F1922" s="186"/>
      <c r="G1922" s="185"/>
      <c r="H1922" s="190"/>
      <c r="I1922" s="190"/>
      <c r="J1922" s="190"/>
    </row>
    <row r="1923" spans="1:10" s="20" customFormat="1" x14ac:dyDescent="0.25">
      <c r="A1923" s="29"/>
      <c r="B1923" s="86"/>
      <c r="C1923" s="29"/>
      <c r="D1923" s="186"/>
      <c r="E1923" s="186"/>
      <c r="F1923" s="186"/>
      <c r="G1923" s="185"/>
      <c r="H1923" s="190"/>
      <c r="I1923" s="190"/>
      <c r="J1923" s="190"/>
    </row>
    <row r="1924" spans="1:10" s="20" customFormat="1" x14ac:dyDescent="0.25">
      <c r="A1924" s="29"/>
      <c r="B1924" s="86"/>
      <c r="C1924" s="29"/>
      <c r="D1924" s="186"/>
      <c r="E1924" s="186"/>
      <c r="F1924" s="186"/>
      <c r="G1924" s="185"/>
      <c r="H1924" s="190"/>
      <c r="I1924" s="190"/>
      <c r="J1924" s="190"/>
    </row>
    <row r="1925" spans="1:10" s="20" customFormat="1" x14ac:dyDescent="0.25">
      <c r="A1925" s="29"/>
      <c r="B1925" s="86"/>
      <c r="C1925" s="29"/>
      <c r="D1925" s="186"/>
      <c r="E1925" s="186"/>
      <c r="F1925" s="186"/>
      <c r="G1925" s="185"/>
      <c r="H1925" s="190"/>
      <c r="I1925" s="190"/>
      <c r="J1925" s="190"/>
    </row>
    <row r="1926" spans="1:10" s="20" customFormat="1" x14ac:dyDescent="0.25">
      <c r="A1926" s="29"/>
      <c r="B1926" s="86"/>
      <c r="C1926" s="29"/>
      <c r="D1926" s="186"/>
      <c r="E1926" s="186"/>
      <c r="F1926" s="186"/>
      <c r="G1926" s="185"/>
      <c r="H1926" s="190"/>
      <c r="I1926" s="190"/>
      <c r="J1926" s="190"/>
    </row>
    <row r="1927" spans="1:10" s="20" customFormat="1" x14ac:dyDescent="0.25">
      <c r="A1927" s="29"/>
      <c r="B1927" s="86"/>
      <c r="C1927" s="29"/>
      <c r="D1927" s="186"/>
      <c r="E1927" s="186"/>
      <c r="F1927" s="186"/>
      <c r="G1927" s="185"/>
      <c r="H1927" s="190"/>
      <c r="I1927" s="190"/>
      <c r="J1927" s="190"/>
    </row>
    <row r="1928" spans="1:10" s="20" customFormat="1" x14ac:dyDescent="0.25">
      <c r="A1928" s="29"/>
      <c r="B1928" s="86"/>
      <c r="C1928" s="29"/>
      <c r="D1928" s="186"/>
      <c r="E1928" s="186"/>
      <c r="F1928" s="186"/>
      <c r="G1928" s="185"/>
      <c r="H1928" s="190"/>
      <c r="I1928" s="190"/>
      <c r="J1928" s="190"/>
    </row>
    <row r="1929" spans="1:10" s="20" customFormat="1" x14ac:dyDescent="0.25">
      <c r="A1929" s="29"/>
      <c r="B1929" s="86"/>
      <c r="C1929" s="29"/>
      <c r="D1929" s="186"/>
      <c r="E1929" s="186"/>
      <c r="F1929" s="186"/>
      <c r="G1929" s="185"/>
      <c r="H1929" s="190"/>
      <c r="I1929" s="190"/>
      <c r="J1929" s="190"/>
    </row>
    <row r="1930" spans="1:10" s="20" customFormat="1" x14ac:dyDescent="0.25">
      <c r="A1930" s="29"/>
      <c r="B1930" s="86"/>
      <c r="C1930" s="29"/>
      <c r="D1930" s="186"/>
      <c r="E1930" s="186"/>
      <c r="F1930" s="186"/>
      <c r="G1930" s="185"/>
      <c r="H1930" s="190"/>
      <c r="I1930" s="190"/>
      <c r="J1930" s="190"/>
    </row>
    <row r="1931" spans="1:10" s="20" customFormat="1" x14ac:dyDescent="0.25">
      <c r="A1931" s="29"/>
      <c r="B1931" s="86"/>
      <c r="C1931" s="29"/>
      <c r="D1931" s="186"/>
      <c r="E1931" s="186"/>
      <c r="F1931" s="186"/>
      <c r="G1931" s="185"/>
      <c r="H1931" s="190"/>
      <c r="I1931" s="190"/>
      <c r="J1931" s="190"/>
    </row>
    <row r="1932" spans="1:10" s="20" customFormat="1" x14ac:dyDescent="0.25">
      <c r="A1932" s="29"/>
      <c r="B1932" s="86"/>
      <c r="C1932" s="29"/>
      <c r="D1932" s="186"/>
      <c r="E1932" s="186"/>
      <c r="F1932" s="186"/>
      <c r="G1932" s="185"/>
      <c r="H1932" s="190"/>
      <c r="I1932" s="190"/>
      <c r="J1932" s="190"/>
    </row>
    <row r="1933" spans="1:10" s="20" customFormat="1" x14ac:dyDescent="0.25">
      <c r="A1933" s="29"/>
      <c r="B1933" s="86"/>
      <c r="C1933" s="29"/>
      <c r="D1933" s="186"/>
      <c r="E1933" s="186"/>
      <c r="F1933" s="186"/>
      <c r="G1933" s="185"/>
      <c r="H1933" s="190"/>
      <c r="I1933" s="190"/>
      <c r="J1933" s="190"/>
    </row>
    <row r="1934" spans="1:10" s="20" customFormat="1" x14ac:dyDescent="0.25">
      <c r="A1934" s="29"/>
      <c r="B1934" s="86"/>
      <c r="C1934" s="29"/>
      <c r="D1934" s="186"/>
      <c r="E1934" s="186"/>
      <c r="F1934" s="186"/>
      <c r="G1934" s="185"/>
      <c r="H1934" s="190"/>
      <c r="I1934" s="190"/>
      <c r="J1934" s="190"/>
    </row>
    <row r="1935" spans="1:10" s="20" customFormat="1" x14ac:dyDescent="0.25">
      <c r="A1935" s="29"/>
      <c r="B1935" s="86"/>
      <c r="C1935" s="29"/>
      <c r="D1935" s="186"/>
      <c r="E1935" s="186"/>
      <c r="F1935" s="186"/>
      <c r="G1935" s="185"/>
      <c r="H1935" s="190"/>
      <c r="I1935" s="190"/>
      <c r="J1935" s="190"/>
    </row>
    <row r="1936" spans="1:10" s="20" customFormat="1" x14ac:dyDescent="0.25">
      <c r="A1936" s="29"/>
      <c r="B1936" s="86"/>
      <c r="C1936" s="29"/>
      <c r="D1936" s="186"/>
      <c r="E1936" s="186"/>
      <c r="F1936" s="186"/>
      <c r="G1936" s="185"/>
      <c r="H1936" s="190"/>
      <c r="I1936" s="190"/>
      <c r="J1936" s="190"/>
    </row>
    <row r="1937" spans="1:10" s="20" customFormat="1" x14ac:dyDescent="0.25">
      <c r="A1937" s="29"/>
      <c r="B1937" s="86"/>
      <c r="C1937" s="29"/>
      <c r="D1937" s="186"/>
      <c r="E1937" s="186"/>
      <c r="F1937" s="186"/>
      <c r="G1937" s="185"/>
      <c r="H1937" s="190"/>
      <c r="I1937" s="190"/>
      <c r="J1937" s="190"/>
    </row>
    <row r="1938" spans="1:10" s="20" customFormat="1" x14ac:dyDescent="0.25">
      <c r="A1938" s="29"/>
      <c r="B1938" s="86"/>
      <c r="C1938" s="29"/>
      <c r="D1938" s="186"/>
      <c r="E1938" s="186"/>
      <c r="F1938" s="186"/>
      <c r="G1938" s="185"/>
      <c r="H1938" s="190"/>
      <c r="I1938" s="190"/>
      <c r="J1938" s="190"/>
    </row>
    <row r="1939" spans="1:10" s="20" customFormat="1" x14ac:dyDescent="0.25">
      <c r="A1939" s="29"/>
      <c r="B1939" s="86"/>
      <c r="C1939" s="29"/>
      <c r="D1939" s="186"/>
      <c r="E1939" s="186"/>
      <c r="F1939" s="186"/>
      <c r="G1939" s="185"/>
      <c r="H1939" s="190"/>
      <c r="I1939" s="190"/>
      <c r="J1939" s="190"/>
    </row>
    <row r="1940" spans="1:10" s="20" customFormat="1" x14ac:dyDescent="0.25">
      <c r="A1940" s="29"/>
      <c r="B1940" s="86"/>
      <c r="C1940" s="29"/>
      <c r="D1940" s="186"/>
      <c r="E1940" s="186"/>
      <c r="F1940" s="186"/>
      <c r="G1940" s="185"/>
      <c r="H1940" s="190"/>
      <c r="I1940" s="190"/>
      <c r="J1940" s="190"/>
    </row>
    <row r="1941" spans="1:10" s="20" customFormat="1" x14ac:dyDescent="0.25">
      <c r="A1941" s="29"/>
      <c r="B1941" s="86"/>
      <c r="C1941" s="29"/>
      <c r="D1941" s="186"/>
      <c r="E1941" s="186"/>
      <c r="F1941" s="186"/>
      <c r="G1941" s="185"/>
      <c r="H1941" s="190"/>
      <c r="I1941" s="190"/>
      <c r="J1941" s="190"/>
    </row>
    <row r="1942" spans="1:10" s="20" customFormat="1" x14ac:dyDescent="0.25">
      <c r="A1942" s="29"/>
      <c r="B1942" s="86"/>
      <c r="C1942" s="29"/>
      <c r="D1942" s="186"/>
      <c r="E1942" s="186"/>
      <c r="F1942" s="186"/>
      <c r="G1942" s="185"/>
      <c r="H1942" s="190"/>
      <c r="I1942" s="190"/>
      <c r="J1942" s="190"/>
    </row>
    <row r="1943" spans="1:10" s="20" customFormat="1" x14ac:dyDescent="0.25">
      <c r="A1943" s="29"/>
      <c r="B1943" s="86"/>
      <c r="C1943" s="29"/>
      <c r="D1943" s="186"/>
      <c r="E1943" s="186"/>
      <c r="F1943" s="186"/>
      <c r="G1943" s="185"/>
      <c r="H1943" s="190"/>
      <c r="I1943" s="190"/>
      <c r="J1943" s="190"/>
    </row>
    <row r="1944" spans="1:10" s="20" customFormat="1" x14ac:dyDescent="0.25">
      <c r="A1944" s="29"/>
      <c r="B1944" s="86"/>
      <c r="C1944" s="29"/>
      <c r="D1944" s="186"/>
      <c r="E1944" s="186"/>
      <c r="F1944" s="186"/>
      <c r="G1944" s="185"/>
      <c r="H1944" s="190"/>
      <c r="I1944" s="190"/>
      <c r="J1944" s="190"/>
    </row>
    <row r="1945" spans="1:10" s="20" customFormat="1" x14ac:dyDescent="0.25">
      <c r="A1945" s="29"/>
      <c r="B1945" s="86"/>
      <c r="C1945" s="29"/>
      <c r="D1945" s="186"/>
      <c r="E1945" s="186"/>
      <c r="F1945" s="186"/>
      <c r="G1945" s="185"/>
      <c r="H1945" s="190"/>
      <c r="I1945" s="190"/>
      <c r="J1945" s="190"/>
    </row>
    <row r="1946" spans="1:10" s="20" customFormat="1" x14ac:dyDescent="0.25">
      <c r="A1946" s="29"/>
      <c r="B1946" s="86"/>
      <c r="C1946" s="29"/>
      <c r="D1946" s="186"/>
      <c r="E1946" s="186"/>
      <c r="F1946" s="186"/>
      <c r="G1946" s="185"/>
      <c r="H1946" s="190"/>
      <c r="I1946" s="190"/>
      <c r="J1946" s="190"/>
    </row>
    <row r="1947" spans="1:10" s="20" customFormat="1" x14ac:dyDescent="0.25">
      <c r="A1947" s="29"/>
      <c r="B1947" s="86"/>
      <c r="C1947" s="29"/>
      <c r="D1947" s="186"/>
      <c r="E1947" s="186"/>
      <c r="F1947" s="186"/>
      <c r="G1947" s="185"/>
      <c r="H1947" s="190"/>
      <c r="I1947" s="190"/>
      <c r="J1947" s="190"/>
    </row>
    <row r="1948" spans="1:10" s="20" customFormat="1" x14ac:dyDescent="0.25">
      <c r="A1948" s="29"/>
      <c r="B1948" s="86"/>
      <c r="C1948" s="29"/>
      <c r="D1948" s="186"/>
      <c r="E1948" s="186"/>
      <c r="F1948" s="186"/>
      <c r="G1948" s="185"/>
      <c r="H1948" s="190"/>
      <c r="I1948" s="190"/>
      <c r="J1948" s="190"/>
    </row>
    <row r="1949" spans="1:10" s="20" customFormat="1" x14ac:dyDescent="0.25">
      <c r="A1949" s="29"/>
      <c r="B1949" s="86"/>
      <c r="C1949" s="29"/>
      <c r="D1949" s="186"/>
      <c r="E1949" s="186"/>
      <c r="F1949" s="186"/>
      <c r="G1949" s="185"/>
      <c r="H1949" s="190"/>
      <c r="I1949" s="190"/>
      <c r="J1949" s="190"/>
    </row>
    <row r="1950" spans="1:10" s="20" customFormat="1" x14ac:dyDescent="0.25">
      <c r="A1950" s="29"/>
      <c r="B1950" s="86"/>
      <c r="C1950" s="29"/>
      <c r="D1950" s="186"/>
      <c r="E1950" s="186"/>
      <c r="F1950" s="186"/>
      <c r="G1950" s="185"/>
      <c r="H1950" s="190"/>
      <c r="I1950" s="190"/>
      <c r="J1950" s="190"/>
    </row>
    <row r="1951" spans="1:10" s="20" customFormat="1" x14ac:dyDescent="0.25">
      <c r="A1951" s="29"/>
      <c r="B1951" s="86"/>
      <c r="C1951" s="29"/>
      <c r="D1951" s="186"/>
      <c r="E1951" s="186"/>
      <c r="F1951" s="186"/>
      <c r="G1951" s="185"/>
      <c r="H1951" s="190"/>
      <c r="I1951" s="190"/>
      <c r="J1951" s="190"/>
    </row>
    <row r="1952" spans="1:10" s="20" customFormat="1" x14ac:dyDescent="0.25">
      <c r="A1952" s="29"/>
      <c r="B1952" s="86"/>
      <c r="C1952" s="29"/>
      <c r="D1952" s="186"/>
      <c r="E1952" s="186"/>
      <c r="F1952" s="186"/>
      <c r="G1952" s="185"/>
      <c r="H1952" s="190"/>
      <c r="I1952" s="190"/>
      <c r="J1952" s="190"/>
    </row>
    <row r="1953" spans="1:10" s="20" customFormat="1" x14ac:dyDescent="0.25">
      <c r="A1953" s="29"/>
      <c r="B1953" s="86"/>
      <c r="C1953" s="29"/>
      <c r="D1953" s="186"/>
      <c r="E1953" s="186"/>
      <c r="F1953" s="186"/>
      <c r="G1953" s="185"/>
      <c r="H1953" s="190"/>
      <c r="I1953" s="190"/>
      <c r="J1953" s="190"/>
    </row>
    <row r="1954" spans="1:10" s="20" customFormat="1" x14ac:dyDescent="0.25">
      <c r="A1954" s="29"/>
      <c r="B1954" s="86"/>
      <c r="C1954" s="29"/>
      <c r="D1954" s="186"/>
      <c r="E1954" s="186"/>
      <c r="F1954" s="186"/>
      <c r="G1954" s="185"/>
      <c r="H1954" s="190"/>
      <c r="I1954" s="190"/>
      <c r="J1954" s="190"/>
    </row>
    <row r="1955" spans="1:10" s="20" customFormat="1" x14ac:dyDescent="0.25">
      <c r="A1955" s="29"/>
      <c r="B1955" s="86"/>
      <c r="C1955" s="29"/>
      <c r="D1955" s="186"/>
      <c r="E1955" s="186"/>
      <c r="F1955" s="186"/>
      <c r="G1955" s="185"/>
      <c r="H1955" s="190"/>
      <c r="I1955" s="190"/>
      <c r="J1955" s="190"/>
    </row>
    <row r="1956" spans="1:10" s="20" customFormat="1" x14ac:dyDescent="0.25">
      <c r="A1956" s="29"/>
      <c r="B1956" s="86"/>
      <c r="C1956" s="29"/>
      <c r="D1956" s="186"/>
      <c r="E1956" s="186"/>
      <c r="F1956" s="186"/>
      <c r="G1956" s="185"/>
      <c r="H1956" s="190"/>
      <c r="I1956" s="190"/>
      <c r="J1956" s="190"/>
    </row>
    <row r="1957" spans="1:10" s="20" customFormat="1" x14ac:dyDescent="0.25">
      <c r="A1957" s="29"/>
      <c r="B1957" s="86"/>
      <c r="C1957" s="29"/>
      <c r="D1957" s="186"/>
      <c r="E1957" s="186"/>
      <c r="F1957" s="186"/>
      <c r="G1957" s="185"/>
      <c r="H1957" s="190"/>
      <c r="I1957" s="190"/>
      <c r="J1957" s="190"/>
    </row>
    <row r="1958" spans="1:10" s="20" customFormat="1" x14ac:dyDescent="0.25">
      <c r="A1958" s="29"/>
      <c r="B1958" s="86"/>
      <c r="C1958" s="29"/>
      <c r="D1958" s="186"/>
      <c r="E1958" s="186"/>
      <c r="F1958" s="186"/>
      <c r="G1958" s="185"/>
      <c r="H1958" s="190"/>
      <c r="I1958" s="190"/>
      <c r="J1958" s="190"/>
    </row>
    <row r="1959" spans="1:10" s="20" customFormat="1" x14ac:dyDescent="0.25">
      <c r="A1959" s="29"/>
      <c r="B1959" s="86"/>
      <c r="C1959" s="29"/>
      <c r="D1959" s="186"/>
      <c r="E1959" s="186"/>
      <c r="F1959" s="186"/>
      <c r="G1959" s="185"/>
      <c r="H1959" s="190"/>
      <c r="I1959" s="190"/>
      <c r="J1959" s="190"/>
    </row>
    <row r="1960" spans="1:10" s="20" customFormat="1" x14ac:dyDescent="0.25">
      <c r="A1960" s="29"/>
      <c r="B1960" s="86"/>
      <c r="C1960" s="29"/>
      <c r="D1960" s="186"/>
      <c r="E1960" s="186"/>
      <c r="F1960" s="186"/>
      <c r="G1960" s="185"/>
      <c r="H1960" s="190"/>
      <c r="I1960" s="190"/>
      <c r="J1960" s="190"/>
    </row>
    <row r="1961" spans="1:10" s="20" customFormat="1" x14ac:dyDescent="0.25">
      <c r="A1961" s="29"/>
      <c r="B1961" s="86"/>
      <c r="C1961" s="29"/>
      <c r="D1961" s="186"/>
      <c r="E1961" s="186"/>
      <c r="F1961" s="186"/>
      <c r="G1961" s="185"/>
      <c r="H1961" s="190"/>
      <c r="I1961" s="190"/>
      <c r="J1961" s="190"/>
    </row>
    <row r="1962" spans="1:10" s="20" customFormat="1" x14ac:dyDescent="0.25">
      <c r="A1962" s="29"/>
      <c r="B1962" s="86"/>
      <c r="C1962" s="29"/>
      <c r="D1962" s="186"/>
      <c r="E1962" s="186"/>
      <c r="F1962" s="186"/>
      <c r="G1962" s="185"/>
      <c r="H1962" s="190"/>
      <c r="I1962" s="190"/>
      <c r="J1962" s="190"/>
    </row>
    <row r="1963" spans="1:10" s="20" customFormat="1" x14ac:dyDescent="0.25">
      <c r="A1963" s="29"/>
      <c r="B1963" s="86"/>
      <c r="C1963" s="29"/>
      <c r="D1963" s="186"/>
      <c r="E1963" s="186"/>
      <c r="F1963" s="186"/>
      <c r="G1963" s="185"/>
      <c r="H1963" s="190"/>
      <c r="I1963" s="190"/>
      <c r="J1963" s="190"/>
    </row>
    <row r="1964" spans="1:10" s="20" customFormat="1" x14ac:dyDescent="0.25">
      <c r="A1964" s="29"/>
      <c r="B1964" s="86"/>
      <c r="C1964" s="29"/>
      <c r="D1964" s="186"/>
      <c r="E1964" s="186"/>
      <c r="F1964" s="186"/>
      <c r="G1964" s="185"/>
      <c r="H1964" s="190"/>
      <c r="I1964" s="190"/>
      <c r="J1964" s="190"/>
    </row>
    <row r="1965" spans="1:10" s="20" customFormat="1" x14ac:dyDescent="0.25">
      <c r="A1965" s="29"/>
      <c r="B1965" s="86"/>
      <c r="C1965" s="29"/>
      <c r="D1965" s="186"/>
      <c r="E1965" s="186"/>
      <c r="F1965" s="186"/>
      <c r="G1965" s="185"/>
      <c r="H1965" s="190"/>
      <c r="I1965" s="190"/>
      <c r="J1965" s="190"/>
    </row>
    <row r="1966" spans="1:10" s="20" customFormat="1" x14ac:dyDescent="0.25">
      <c r="A1966" s="29"/>
      <c r="B1966" s="86"/>
      <c r="C1966" s="29"/>
      <c r="D1966" s="186"/>
      <c r="E1966" s="186"/>
      <c r="F1966" s="186"/>
      <c r="G1966" s="185"/>
      <c r="H1966" s="190"/>
      <c r="I1966" s="190"/>
      <c r="J1966" s="190"/>
    </row>
    <row r="1967" spans="1:10" s="20" customFormat="1" x14ac:dyDescent="0.25">
      <c r="A1967" s="29"/>
      <c r="B1967" s="86"/>
      <c r="C1967" s="29"/>
      <c r="D1967" s="186"/>
      <c r="E1967" s="186"/>
      <c r="F1967" s="186"/>
      <c r="G1967" s="185"/>
      <c r="H1967" s="190"/>
      <c r="I1967" s="190"/>
      <c r="J1967" s="190"/>
    </row>
    <row r="1968" spans="1:10" s="20" customFormat="1" x14ac:dyDescent="0.25">
      <c r="A1968" s="29"/>
      <c r="B1968" s="86"/>
      <c r="C1968" s="29"/>
      <c r="D1968" s="186"/>
      <c r="E1968" s="186"/>
      <c r="F1968" s="186"/>
      <c r="G1968" s="185"/>
      <c r="H1968" s="190"/>
      <c r="I1968" s="190"/>
      <c r="J1968" s="190"/>
    </row>
    <row r="1969" spans="1:10" s="20" customFormat="1" x14ac:dyDescent="0.25">
      <c r="A1969" s="29"/>
      <c r="B1969" s="86"/>
      <c r="C1969" s="29"/>
      <c r="D1969" s="186"/>
      <c r="E1969" s="186"/>
      <c r="F1969" s="186"/>
      <c r="G1969" s="185"/>
      <c r="H1969" s="190"/>
      <c r="I1969" s="190"/>
      <c r="J1969" s="190"/>
    </row>
    <row r="1970" spans="1:10" s="20" customFormat="1" x14ac:dyDescent="0.25">
      <c r="A1970" s="29"/>
      <c r="B1970" s="86"/>
      <c r="C1970" s="29"/>
      <c r="D1970" s="186"/>
      <c r="E1970" s="186"/>
      <c r="F1970" s="186"/>
      <c r="G1970" s="185"/>
      <c r="H1970" s="190"/>
      <c r="I1970" s="190"/>
      <c r="J1970" s="190"/>
    </row>
    <row r="1971" spans="1:10" s="20" customFormat="1" x14ac:dyDescent="0.25">
      <c r="A1971" s="29"/>
      <c r="B1971" s="86"/>
      <c r="C1971" s="29"/>
      <c r="D1971" s="186"/>
      <c r="E1971" s="186"/>
      <c r="F1971" s="186"/>
      <c r="G1971" s="185"/>
      <c r="H1971" s="190"/>
      <c r="I1971" s="190"/>
      <c r="J1971" s="190"/>
    </row>
    <row r="1972" spans="1:10" s="20" customFormat="1" x14ac:dyDescent="0.25">
      <c r="A1972" s="29"/>
      <c r="B1972" s="86"/>
      <c r="C1972" s="29"/>
      <c r="D1972" s="186"/>
      <c r="E1972" s="186"/>
      <c r="F1972" s="186"/>
      <c r="G1972" s="185"/>
      <c r="H1972" s="190"/>
      <c r="I1972" s="190"/>
      <c r="J1972" s="190"/>
    </row>
    <row r="1973" spans="1:10" s="20" customFormat="1" x14ac:dyDescent="0.25">
      <c r="A1973" s="29"/>
      <c r="B1973" s="86"/>
      <c r="C1973" s="29"/>
      <c r="D1973" s="186"/>
      <c r="E1973" s="186"/>
      <c r="F1973" s="186"/>
      <c r="G1973" s="185"/>
      <c r="H1973" s="190"/>
      <c r="I1973" s="190"/>
      <c r="J1973" s="190"/>
    </row>
    <row r="1974" spans="1:10" s="20" customFormat="1" x14ac:dyDescent="0.25">
      <c r="A1974" s="29"/>
      <c r="B1974" s="86"/>
      <c r="C1974" s="29"/>
      <c r="D1974" s="186"/>
      <c r="E1974" s="186"/>
      <c r="F1974" s="186"/>
      <c r="G1974" s="185"/>
      <c r="H1974" s="190"/>
      <c r="I1974" s="190"/>
      <c r="J1974" s="190"/>
    </row>
    <row r="1975" spans="1:10" s="20" customFormat="1" x14ac:dyDescent="0.25">
      <c r="A1975" s="29"/>
      <c r="B1975" s="86"/>
      <c r="C1975" s="29"/>
      <c r="D1975" s="186"/>
      <c r="E1975" s="186"/>
      <c r="F1975" s="186"/>
      <c r="G1975" s="185"/>
      <c r="H1975" s="190"/>
      <c r="I1975" s="190"/>
      <c r="J1975" s="190"/>
    </row>
    <row r="1976" spans="1:10" s="20" customFormat="1" x14ac:dyDescent="0.25">
      <c r="A1976" s="29"/>
      <c r="B1976" s="86"/>
      <c r="C1976" s="29"/>
      <c r="D1976" s="186"/>
      <c r="E1976" s="186"/>
      <c r="F1976" s="186"/>
      <c r="G1976" s="185"/>
      <c r="H1976" s="190"/>
      <c r="I1976" s="190"/>
      <c r="J1976" s="190"/>
    </row>
    <row r="1977" spans="1:10" s="20" customFormat="1" x14ac:dyDescent="0.25">
      <c r="A1977" s="29"/>
      <c r="B1977" s="86"/>
      <c r="C1977" s="29"/>
      <c r="D1977" s="186"/>
      <c r="E1977" s="186"/>
      <c r="F1977" s="186"/>
      <c r="G1977" s="185"/>
      <c r="H1977" s="190"/>
      <c r="I1977" s="190"/>
      <c r="J1977" s="190"/>
    </row>
    <row r="1978" spans="1:10" s="20" customFormat="1" x14ac:dyDescent="0.25">
      <c r="A1978" s="29"/>
      <c r="B1978" s="86"/>
      <c r="C1978" s="29"/>
      <c r="D1978" s="186"/>
      <c r="E1978" s="186"/>
      <c r="F1978" s="186"/>
      <c r="G1978" s="185"/>
      <c r="H1978" s="190"/>
      <c r="I1978" s="190"/>
      <c r="J1978" s="190"/>
    </row>
    <row r="1979" spans="1:10" s="20" customFormat="1" x14ac:dyDescent="0.25">
      <c r="A1979" s="29"/>
      <c r="B1979" s="86"/>
      <c r="C1979" s="29"/>
      <c r="D1979" s="186"/>
      <c r="E1979" s="186"/>
      <c r="F1979" s="186"/>
      <c r="G1979" s="185"/>
      <c r="H1979" s="190"/>
      <c r="I1979" s="190"/>
      <c r="J1979" s="190"/>
    </row>
    <row r="1980" spans="1:10" s="20" customFormat="1" x14ac:dyDescent="0.25">
      <c r="A1980" s="29"/>
      <c r="B1980" s="86"/>
      <c r="C1980" s="29"/>
      <c r="D1980" s="186"/>
      <c r="E1980" s="186"/>
      <c r="F1980" s="186"/>
      <c r="G1980" s="185"/>
      <c r="H1980" s="190"/>
      <c r="I1980" s="190"/>
      <c r="J1980" s="190"/>
    </row>
    <row r="1981" spans="1:10" s="20" customFormat="1" x14ac:dyDescent="0.25">
      <c r="A1981" s="29"/>
      <c r="B1981" s="86"/>
      <c r="C1981" s="29"/>
      <c r="D1981" s="186"/>
      <c r="E1981" s="186"/>
      <c r="F1981" s="186"/>
      <c r="G1981" s="185"/>
      <c r="H1981" s="190"/>
      <c r="I1981" s="190"/>
      <c r="J1981" s="190"/>
    </row>
    <row r="1982" spans="1:10" s="20" customFormat="1" x14ac:dyDescent="0.25">
      <c r="A1982" s="29"/>
      <c r="B1982" s="86"/>
      <c r="C1982" s="29"/>
      <c r="D1982" s="186"/>
      <c r="E1982" s="186"/>
      <c r="F1982" s="186"/>
      <c r="G1982" s="185"/>
      <c r="H1982" s="190"/>
      <c r="I1982" s="190"/>
      <c r="J1982" s="190"/>
    </row>
    <row r="1983" spans="1:10" s="20" customFormat="1" x14ac:dyDescent="0.25">
      <c r="A1983" s="29"/>
      <c r="B1983" s="86"/>
      <c r="C1983" s="29"/>
      <c r="D1983" s="186"/>
      <c r="E1983" s="186"/>
      <c r="F1983" s="186"/>
      <c r="G1983" s="185"/>
      <c r="H1983" s="190"/>
      <c r="I1983" s="190"/>
      <c r="J1983" s="190"/>
    </row>
    <row r="1984" spans="1:10" s="20" customFormat="1" x14ac:dyDescent="0.25">
      <c r="A1984" s="29"/>
      <c r="B1984" s="86"/>
      <c r="C1984" s="29"/>
      <c r="D1984" s="186"/>
      <c r="E1984" s="186"/>
      <c r="F1984" s="186"/>
      <c r="G1984" s="185"/>
      <c r="H1984" s="190"/>
      <c r="I1984" s="190"/>
      <c r="J1984" s="190"/>
    </row>
    <row r="1985" spans="1:10" s="20" customFormat="1" x14ac:dyDescent="0.25">
      <c r="A1985" s="29"/>
      <c r="B1985" s="86"/>
      <c r="C1985" s="29"/>
      <c r="D1985" s="186"/>
      <c r="E1985" s="186"/>
      <c r="F1985" s="186"/>
      <c r="G1985" s="185"/>
      <c r="H1985" s="190"/>
      <c r="I1985" s="190"/>
      <c r="J1985" s="190"/>
    </row>
    <row r="1986" spans="1:10" s="20" customFormat="1" x14ac:dyDescent="0.25">
      <c r="A1986" s="29"/>
      <c r="B1986" s="86"/>
      <c r="C1986" s="29"/>
      <c r="D1986" s="186"/>
      <c r="E1986" s="186"/>
      <c r="F1986" s="186"/>
      <c r="G1986" s="185"/>
      <c r="H1986" s="190"/>
      <c r="I1986" s="190"/>
      <c r="J1986" s="190"/>
    </row>
    <row r="1987" spans="1:10" s="20" customFormat="1" x14ac:dyDescent="0.25">
      <c r="A1987" s="29"/>
      <c r="B1987" s="86"/>
      <c r="C1987" s="29"/>
      <c r="D1987" s="186"/>
      <c r="E1987" s="186"/>
      <c r="F1987" s="186"/>
      <c r="G1987" s="185"/>
      <c r="H1987" s="190"/>
      <c r="I1987" s="190"/>
      <c r="J1987" s="190"/>
    </row>
    <row r="1988" spans="1:10" s="20" customFormat="1" x14ac:dyDescent="0.25">
      <c r="A1988" s="29"/>
      <c r="B1988" s="86"/>
      <c r="C1988" s="29"/>
      <c r="D1988" s="186"/>
      <c r="E1988" s="186"/>
      <c r="F1988" s="186"/>
      <c r="G1988" s="185"/>
      <c r="H1988" s="190"/>
      <c r="I1988" s="190"/>
      <c r="J1988" s="190"/>
    </row>
    <row r="1989" spans="1:10" s="20" customFormat="1" x14ac:dyDescent="0.25">
      <c r="A1989" s="29"/>
      <c r="B1989" s="86"/>
      <c r="C1989" s="29"/>
      <c r="D1989" s="186"/>
      <c r="E1989" s="186"/>
      <c r="F1989" s="186"/>
      <c r="G1989" s="185"/>
      <c r="H1989" s="190"/>
      <c r="I1989" s="190"/>
      <c r="J1989" s="190"/>
    </row>
    <row r="1990" spans="1:10" s="20" customFormat="1" x14ac:dyDescent="0.25">
      <c r="A1990" s="29"/>
      <c r="B1990" s="86"/>
      <c r="C1990" s="29"/>
      <c r="D1990" s="186"/>
      <c r="E1990" s="186"/>
      <c r="F1990" s="186"/>
      <c r="G1990" s="185"/>
      <c r="H1990" s="190"/>
      <c r="I1990" s="190"/>
      <c r="J1990" s="190"/>
    </row>
    <row r="1991" spans="1:10" s="20" customFormat="1" x14ac:dyDescent="0.25">
      <c r="A1991" s="29"/>
      <c r="B1991" s="86"/>
      <c r="C1991" s="29"/>
      <c r="D1991" s="186"/>
      <c r="E1991" s="186"/>
      <c r="F1991" s="186"/>
      <c r="G1991" s="185"/>
      <c r="H1991" s="190"/>
      <c r="I1991" s="190"/>
      <c r="J1991" s="190"/>
    </row>
    <row r="1992" spans="1:10" s="20" customFormat="1" x14ac:dyDescent="0.25">
      <c r="A1992" s="29"/>
      <c r="B1992" s="86"/>
      <c r="C1992" s="29"/>
      <c r="D1992" s="186"/>
      <c r="E1992" s="186"/>
      <c r="F1992" s="186"/>
      <c r="G1992" s="185"/>
      <c r="H1992" s="190"/>
      <c r="I1992" s="190"/>
      <c r="J1992" s="190"/>
    </row>
    <row r="1993" spans="1:10" s="20" customFormat="1" x14ac:dyDescent="0.25">
      <c r="A1993" s="29"/>
      <c r="B1993" s="86"/>
      <c r="C1993" s="29"/>
      <c r="D1993" s="186"/>
      <c r="E1993" s="186"/>
      <c r="F1993" s="186"/>
      <c r="G1993" s="185"/>
      <c r="H1993" s="190"/>
      <c r="I1993" s="190"/>
      <c r="J1993" s="190"/>
    </row>
    <row r="1994" spans="1:10" s="20" customFormat="1" x14ac:dyDescent="0.25">
      <c r="A1994" s="29"/>
      <c r="B1994" s="86"/>
      <c r="C1994" s="29"/>
      <c r="D1994" s="186"/>
      <c r="E1994" s="186"/>
      <c r="F1994" s="186"/>
      <c r="G1994" s="185"/>
      <c r="H1994" s="190"/>
      <c r="I1994" s="190"/>
      <c r="J1994" s="190"/>
    </row>
    <row r="1995" spans="1:10" s="20" customFormat="1" x14ac:dyDescent="0.25">
      <c r="A1995" s="29"/>
      <c r="B1995" s="86"/>
      <c r="C1995" s="29"/>
      <c r="D1995" s="186"/>
      <c r="E1995" s="186"/>
      <c r="F1995" s="186"/>
      <c r="G1995" s="185"/>
      <c r="H1995" s="190"/>
      <c r="I1995" s="190"/>
      <c r="J1995" s="190"/>
    </row>
    <row r="1996" spans="1:10" s="20" customFormat="1" x14ac:dyDescent="0.25">
      <c r="A1996" s="29"/>
      <c r="B1996" s="86"/>
      <c r="C1996" s="29"/>
      <c r="D1996" s="186"/>
      <c r="E1996" s="186"/>
      <c r="F1996" s="186"/>
      <c r="G1996" s="185"/>
      <c r="H1996" s="190"/>
      <c r="I1996" s="190"/>
      <c r="J1996" s="190"/>
    </row>
    <row r="1997" spans="1:10" s="20" customFormat="1" x14ac:dyDescent="0.25">
      <c r="A1997" s="29"/>
      <c r="B1997" s="86"/>
      <c r="C1997" s="29"/>
      <c r="D1997" s="186"/>
      <c r="E1997" s="186"/>
      <c r="F1997" s="186"/>
      <c r="G1997" s="185"/>
      <c r="H1997" s="190"/>
      <c r="I1997" s="190"/>
      <c r="J1997" s="190"/>
    </row>
    <row r="1998" spans="1:10" s="20" customFormat="1" x14ac:dyDescent="0.25">
      <c r="A1998" s="29"/>
      <c r="B1998" s="86"/>
      <c r="C1998" s="29"/>
      <c r="D1998" s="186"/>
      <c r="E1998" s="186"/>
      <c r="F1998" s="186"/>
      <c r="G1998" s="185"/>
      <c r="H1998" s="190"/>
      <c r="I1998" s="190"/>
      <c r="J1998" s="190"/>
    </row>
    <row r="1999" spans="1:10" s="20" customFormat="1" x14ac:dyDescent="0.25">
      <c r="A1999" s="29"/>
      <c r="B1999" s="86"/>
      <c r="C1999" s="29"/>
      <c r="D1999" s="186"/>
      <c r="E1999" s="186"/>
      <c r="F1999" s="186"/>
      <c r="G1999" s="185"/>
      <c r="H1999" s="190"/>
      <c r="I1999" s="190"/>
      <c r="J1999" s="190"/>
    </row>
    <row r="2000" spans="1:10" s="20" customFormat="1" x14ac:dyDescent="0.25">
      <c r="A2000" s="29"/>
      <c r="B2000" s="86"/>
      <c r="C2000" s="29"/>
      <c r="D2000" s="186"/>
      <c r="E2000" s="186"/>
      <c r="F2000" s="186"/>
      <c r="G2000" s="185"/>
      <c r="H2000" s="190"/>
      <c r="I2000" s="190"/>
      <c r="J2000" s="190"/>
    </row>
    <row r="2001" spans="1:10" s="20" customFormat="1" x14ac:dyDescent="0.25">
      <c r="A2001" s="29"/>
      <c r="B2001" s="86"/>
      <c r="C2001" s="29"/>
      <c r="D2001" s="186"/>
      <c r="E2001" s="186"/>
      <c r="F2001" s="186"/>
      <c r="G2001" s="185"/>
      <c r="H2001" s="190"/>
      <c r="I2001" s="190"/>
      <c r="J2001" s="190"/>
    </row>
    <row r="2002" spans="1:10" s="20" customFormat="1" x14ac:dyDescent="0.25">
      <c r="A2002" s="29"/>
      <c r="B2002" s="86"/>
      <c r="C2002" s="29"/>
      <c r="D2002" s="186"/>
      <c r="E2002" s="186"/>
      <c r="F2002" s="186"/>
      <c r="G2002" s="185"/>
      <c r="H2002" s="190"/>
      <c r="I2002" s="190"/>
      <c r="J2002" s="190"/>
    </row>
    <row r="2003" spans="1:10" s="20" customFormat="1" x14ac:dyDescent="0.25">
      <c r="A2003" s="29"/>
      <c r="B2003" s="86"/>
      <c r="C2003" s="29"/>
      <c r="D2003" s="186"/>
      <c r="E2003" s="186"/>
      <c r="F2003" s="186"/>
      <c r="G2003" s="185"/>
      <c r="H2003" s="190"/>
      <c r="I2003" s="190"/>
      <c r="J2003" s="190"/>
    </row>
    <row r="2004" spans="1:10" s="20" customFormat="1" x14ac:dyDescent="0.25">
      <c r="A2004" s="29"/>
      <c r="B2004" s="86"/>
      <c r="C2004" s="29"/>
      <c r="D2004" s="186"/>
      <c r="E2004" s="186"/>
      <c r="F2004" s="186"/>
      <c r="G2004" s="185"/>
      <c r="H2004" s="190"/>
      <c r="I2004" s="190"/>
      <c r="J2004" s="190"/>
    </row>
    <row r="2005" spans="1:10" s="20" customFormat="1" x14ac:dyDescent="0.25">
      <c r="A2005" s="29"/>
      <c r="B2005" s="86"/>
      <c r="C2005" s="29"/>
      <c r="D2005" s="186"/>
      <c r="E2005" s="186"/>
      <c r="F2005" s="186"/>
      <c r="G2005" s="185"/>
      <c r="H2005" s="190"/>
      <c r="I2005" s="190"/>
      <c r="J2005" s="190"/>
    </row>
    <row r="2006" spans="1:10" s="20" customFormat="1" x14ac:dyDescent="0.25">
      <c r="A2006" s="29"/>
      <c r="B2006" s="86"/>
      <c r="C2006" s="29"/>
      <c r="D2006" s="186"/>
      <c r="E2006" s="186"/>
      <c r="F2006" s="186"/>
      <c r="G2006" s="185"/>
      <c r="H2006" s="190"/>
      <c r="I2006" s="190"/>
      <c r="J2006" s="190"/>
    </row>
    <row r="2007" spans="1:10" s="20" customFormat="1" x14ac:dyDescent="0.25">
      <c r="A2007" s="29"/>
      <c r="B2007" s="86"/>
      <c r="C2007" s="29"/>
      <c r="D2007" s="186"/>
      <c r="E2007" s="186"/>
      <c r="F2007" s="186"/>
      <c r="G2007" s="185"/>
      <c r="H2007" s="190"/>
      <c r="I2007" s="190"/>
      <c r="J2007" s="190"/>
    </row>
    <row r="2008" spans="1:10" s="20" customFormat="1" x14ac:dyDescent="0.25">
      <c r="A2008" s="29"/>
      <c r="B2008" s="86"/>
      <c r="C2008" s="29"/>
      <c r="D2008" s="186"/>
      <c r="E2008" s="186"/>
      <c r="F2008" s="186"/>
      <c r="G2008" s="185"/>
      <c r="H2008" s="190"/>
      <c r="I2008" s="190"/>
      <c r="J2008" s="190"/>
    </row>
    <row r="2009" spans="1:10" s="20" customFormat="1" x14ac:dyDescent="0.25">
      <c r="A2009" s="29"/>
      <c r="B2009" s="86"/>
      <c r="C2009" s="29"/>
      <c r="D2009" s="186"/>
      <c r="E2009" s="186"/>
      <c r="F2009" s="186"/>
      <c r="G2009" s="185"/>
      <c r="H2009" s="190"/>
      <c r="I2009" s="190"/>
      <c r="J2009" s="190"/>
    </row>
    <row r="2010" spans="1:10" s="20" customFormat="1" x14ac:dyDescent="0.25">
      <c r="A2010" s="29"/>
      <c r="B2010" s="86"/>
      <c r="C2010" s="29"/>
      <c r="D2010" s="186"/>
      <c r="E2010" s="186"/>
      <c r="F2010" s="186"/>
      <c r="G2010" s="185"/>
      <c r="H2010" s="190"/>
      <c r="I2010" s="190"/>
      <c r="J2010" s="190"/>
    </row>
    <row r="2011" spans="1:10" s="20" customFormat="1" x14ac:dyDescent="0.25">
      <c r="A2011" s="29"/>
      <c r="B2011" s="86"/>
      <c r="C2011" s="29"/>
      <c r="D2011" s="186"/>
      <c r="E2011" s="186"/>
      <c r="F2011" s="186"/>
      <c r="G2011" s="185"/>
      <c r="H2011" s="190"/>
      <c r="I2011" s="190"/>
      <c r="J2011" s="190"/>
    </row>
    <row r="2012" spans="1:10" s="20" customFormat="1" x14ac:dyDescent="0.25">
      <c r="A2012" s="29"/>
      <c r="B2012" s="86"/>
      <c r="C2012" s="29"/>
      <c r="D2012" s="186"/>
      <c r="E2012" s="186"/>
      <c r="F2012" s="186"/>
      <c r="G2012" s="185"/>
      <c r="H2012" s="190"/>
      <c r="I2012" s="190"/>
      <c r="J2012" s="190"/>
    </row>
    <row r="2013" spans="1:10" s="20" customFormat="1" x14ac:dyDescent="0.25">
      <c r="A2013" s="29"/>
      <c r="B2013" s="86"/>
      <c r="C2013" s="29"/>
      <c r="D2013" s="186"/>
      <c r="E2013" s="186"/>
      <c r="F2013" s="186"/>
      <c r="G2013" s="185"/>
      <c r="H2013" s="190"/>
      <c r="I2013" s="190"/>
      <c r="J2013" s="190"/>
    </row>
    <row r="2014" spans="1:10" s="20" customFormat="1" x14ac:dyDescent="0.25">
      <c r="A2014" s="29"/>
      <c r="B2014" s="86"/>
      <c r="C2014" s="29"/>
      <c r="D2014" s="186"/>
      <c r="E2014" s="186"/>
      <c r="F2014" s="186"/>
      <c r="G2014" s="185"/>
      <c r="H2014" s="190"/>
      <c r="I2014" s="190"/>
      <c r="J2014" s="190"/>
    </row>
    <row r="2015" spans="1:10" s="20" customFormat="1" x14ac:dyDescent="0.25">
      <c r="A2015" s="29"/>
      <c r="B2015" s="86"/>
      <c r="C2015" s="29"/>
      <c r="D2015" s="186"/>
      <c r="E2015" s="186"/>
      <c r="F2015" s="186"/>
      <c r="G2015" s="185"/>
      <c r="H2015" s="190"/>
      <c r="I2015" s="190"/>
      <c r="J2015" s="190"/>
    </row>
    <row r="2016" spans="1:10" s="20" customFormat="1" x14ac:dyDescent="0.25">
      <c r="A2016" s="29"/>
      <c r="B2016" s="86"/>
      <c r="C2016" s="29"/>
      <c r="D2016" s="186"/>
      <c r="E2016" s="186"/>
      <c r="F2016" s="186"/>
      <c r="G2016" s="185"/>
      <c r="H2016" s="190"/>
      <c r="I2016" s="190"/>
      <c r="J2016" s="190"/>
    </row>
    <row r="2017" spans="1:10" s="20" customFormat="1" x14ac:dyDescent="0.25">
      <c r="A2017" s="29"/>
      <c r="B2017" s="86"/>
      <c r="C2017" s="29"/>
      <c r="D2017" s="186"/>
      <c r="E2017" s="186"/>
      <c r="F2017" s="186"/>
      <c r="G2017" s="185"/>
      <c r="H2017" s="190"/>
      <c r="I2017" s="190"/>
      <c r="J2017" s="190"/>
    </row>
    <row r="2018" spans="1:10" s="20" customFormat="1" x14ac:dyDescent="0.25">
      <c r="A2018" s="29"/>
      <c r="B2018" s="86"/>
      <c r="C2018" s="29"/>
      <c r="D2018" s="186"/>
      <c r="E2018" s="186"/>
      <c r="F2018" s="186"/>
      <c r="G2018" s="185"/>
      <c r="H2018" s="190"/>
      <c r="I2018" s="190"/>
      <c r="J2018" s="190"/>
    </row>
    <row r="2019" spans="1:10" s="20" customFormat="1" x14ac:dyDescent="0.25">
      <c r="A2019" s="29"/>
      <c r="B2019" s="86"/>
      <c r="C2019" s="29"/>
      <c r="D2019" s="186"/>
      <c r="E2019" s="186"/>
      <c r="F2019" s="186"/>
      <c r="G2019" s="185"/>
      <c r="H2019" s="190"/>
      <c r="I2019" s="190"/>
      <c r="J2019" s="190"/>
    </row>
    <row r="2020" spans="1:10" s="20" customFormat="1" x14ac:dyDescent="0.25">
      <c r="A2020" s="29"/>
      <c r="B2020" s="86"/>
      <c r="C2020" s="29"/>
      <c r="D2020" s="186"/>
      <c r="E2020" s="186"/>
      <c r="F2020" s="186"/>
      <c r="G2020" s="185"/>
      <c r="H2020" s="190"/>
      <c r="I2020" s="190"/>
      <c r="J2020" s="190"/>
    </row>
    <row r="2021" spans="1:10" s="20" customFormat="1" x14ac:dyDescent="0.25">
      <c r="A2021" s="29"/>
      <c r="B2021" s="86"/>
      <c r="C2021" s="29"/>
      <c r="D2021" s="186"/>
      <c r="E2021" s="186"/>
      <c r="F2021" s="186"/>
      <c r="G2021" s="185"/>
      <c r="H2021" s="190"/>
      <c r="I2021" s="190"/>
      <c r="J2021" s="190"/>
    </row>
    <row r="2022" spans="1:10" s="20" customFormat="1" x14ac:dyDescent="0.25">
      <c r="A2022" s="29"/>
      <c r="B2022" s="86"/>
      <c r="C2022" s="29"/>
      <c r="D2022" s="186"/>
      <c r="E2022" s="186"/>
      <c r="F2022" s="186"/>
      <c r="G2022" s="185"/>
      <c r="H2022" s="190"/>
      <c r="I2022" s="190"/>
      <c r="J2022" s="190"/>
    </row>
    <row r="2023" spans="1:10" s="20" customFormat="1" x14ac:dyDescent="0.25">
      <c r="A2023" s="29"/>
      <c r="B2023" s="86"/>
      <c r="C2023" s="29"/>
      <c r="D2023" s="186"/>
      <c r="E2023" s="186"/>
      <c r="F2023" s="186"/>
      <c r="G2023" s="185"/>
      <c r="H2023" s="190"/>
      <c r="I2023" s="190"/>
      <c r="J2023" s="190"/>
    </row>
    <row r="2024" spans="1:10" s="20" customFormat="1" x14ac:dyDescent="0.25">
      <c r="A2024" s="29"/>
      <c r="B2024" s="86"/>
      <c r="C2024" s="29"/>
      <c r="D2024" s="186"/>
      <c r="E2024" s="186"/>
      <c r="F2024" s="186"/>
      <c r="G2024" s="185"/>
      <c r="H2024" s="190"/>
      <c r="I2024" s="190"/>
      <c r="J2024" s="190"/>
    </row>
    <row r="2025" spans="1:10" s="20" customFormat="1" x14ac:dyDescent="0.25">
      <c r="A2025" s="29"/>
      <c r="B2025" s="86"/>
      <c r="C2025" s="29"/>
      <c r="D2025" s="186"/>
      <c r="E2025" s="186"/>
      <c r="F2025" s="186"/>
      <c r="G2025" s="185"/>
      <c r="H2025" s="190"/>
      <c r="I2025" s="190"/>
      <c r="J2025" s="190"/>
    </row>
    <row r="2026" spans="1:10" s="20" customFormat="1" x14ac:dyDescent="0.25">
      <c r="A2026" s="29"/>
      <c r="B2026" s="86"/>
      <c r="C2026" s="29"/>
      <c r="D2026" s="186"/>
      <c r="E2026" s="186"/>
      <c r="F2026" s="186"/>
      <c r="G2026" s="185"/>
      <c r="H2026" s="190"/>
      <c r="I2026" s="190"/>
      <c r="J2026" s="190"/>
    </row>
    <row r="2027" spans="1:10" s="20" customFormat="1" x14ac:dyDescent="0.25">
      <c r="A2027" s="29"/>
      <c r="B2027" s="86"/>
      <c r="C2027" s="29"/>
      <c r="D2027" s="186"/>
      <c r="E2027" s="186"/>
      <c r="F2027" s="186"/>
      <c r="G2027" s="185"/>
      <c r="H2027" s="190"/>
      <c r="I2027" s="190"/>
      <c r="J2027" s="190"/>
    </row>
    <row r="2028" spans="1:10" s="20" customFormat="1" x14ac:dyDescent="0.25">
      <c r="A2028" s="29"/>
      <c r="B2028" s="86"/>
      <c r="C2028" s="29"/>
      <c r="D2028" s="186"/>
      <c r="E2028" s="186"/>
      <c r="F2028" s="186"/>
      <c r="G2028" s="185"/>
      <c r="H2028" s="190"/>
      <c r="I2028" s="190"/>
      <c r="J2028" s="190"/>
    </row>
    <row r="2029" spans="1:10" s="20" customFormat="1" x14ac:dyDescent="0.25">
      <c r="A2029" s="29"/>
      <c r="B2029" s="86"/>
      <c r="C2029" s="29"/>
      <c r="D2029" s="186"/>
      <c r="E2029" s="186"/>
      <c r="F2029" s="186"/>
      <c r="G2029" s="185"/>
      <c r="H2029" s="190"/>
      <c r="I2029" s="190"/>
      <c r="J2029" s="190"/>
    </row>
    <row r="2030" spans="1:10" s="20" customFormat="1" x14ac:dyDescent="0.25">
      <c r="A2030" s="29"/>
      <c r="B2030" s="86"/>
      <c r="C2030" s="29"/>
      <c r="D2030" s="186"/>
      <c r="E2030" s="186"/>
      <c r="F2030" s="186"/>
      <c r="G2030" s="185"/>
      <c r="H2030" s="190"/>
      <c r="I2030" s="190"/>
      <c r="J2030" s="190"/>
    </row>
    <row r="2031" spans="1:10" s="20" customFormat="1" x14ac:dyDescent="0.25">
      <c r="A2031" s="29"/>
      <c r="B2031" s="86"/>
      <c r="C2031" s="29"/>
      <c r="D2031" s="186"/>
      <c r="E2031" s="186"/>
      <c r="F2031" s="186"/>
      <c r="G2031" s="185"/>
      <c r="H2031" s="190"/>
      <c r="I2031" s="190"/>
      <c r="J2031" s="190"/>
    </row>
    <row r="2032" spans="1:10" s="20" customFormat="1" x14ac:dyDescent="0.25">
      <c r="A2032" s="29"/>
      <c r="B2032" s="86"/>
      <c r="C2032" s="29"/>
      <c r="D2032" s="186"/>
      <c r="E2032" s="186"/>
      <c r="F2032" s="186"/>
      <c r="G2032" s="185"/>
      <c r="H2032" s="190"/>
      <c r="I2032" s="190"/>
      <c r="J2032" s="190"/>
    </row>
    <row r="2033" spans="1:10" s="20" customFormat="1" x14ac:dyDescent="0.25">
      <c r="A2033" s="29"/>
      <c r="B2033" s="86"/>
      <c r="C2033" s="29"/>
      <c r="D2033" s="186"/>
      <c r="E2033" s="186"/>
      <c r="F2033" s="186"/>
      <c r="G2033" s="185"/>
      <c r="H2033" s="190"/>
      <c r="I2033" s="190"/>
      <c r="J2033" s="190"/>
    </row>
    <row r="2034" spans="1:10" s="20" customFormat="1" x14ac:dyDescent="0.25">
      <c r="A2034" s="29"/>
      <c r="B2034" s="86"/>
      <c r="C2034" s="29"/>
      <c r="D2034" s="186"/>
      <c r="E2034" s="186"/>
      <c r="F2034" s="186"/>
      <c r="G2034" s="185"/>
      <c r="H2034" s="190"/>
      <c r="I2034" s="190"/>
      <c r="J2034" s="190"/>
    </row>
    <row r="2035" spans="1:10" s="20" customFormat="1" x14ac:dyDescent="0.25">
      <c r="A2035" s="29"/>
      <c r="B2035" s="86"/>
      <c r="C2035" s="29"/>
      <c r="D2035" s="186"/>
      <c r="E2035" s="186"/>
      <c r="F2035" s="186"/>
      <c r="G2035" s="185"/>
      <c r="H2035" s="190"/>
      <c r="I2035" s="190"/>
      <c r="J2035" s="190"/>
    </row>
    <row r="2036" spans="1:10" s="20" customFormat="1" x14ac:dyDescent="0.25">
      <c r="A2036" s="29"/>
      <c r="B2036" s="86"/>
      <c r="C2036" s="29"/>
      <c r="D2036" s="186"/>
      <c r="E2036" s="186"/>
      <c r="F2036" s="186"/>
      <c r="G2036" s="185"/>
      <c r="H2036" s="190"/>
      <c r="I2036" s="190"/>
      <c r="J2036" s="190"/>
    </row>
    <row r="2037" spans="1:10" s="20" customFormat="1" x14ac:dyDescent="0.25">
      <c r="A2037" s="29"/>
      <c r="B2037" s="86"/>
      <c r="C2037" s="29"/>
      <c r="D2037" s="186"/>
      <c r="E2037" s="186"/>
      <c r="F2037" s="186"/>
      <c r="G2037" s="185"/>
      <c r="H2037" s="190"/>
      <c r="I2037" s="190"/>
      <c r="J2037" s="190"/>
    </row>
    <row r="2038" spans="1:10" s="20" customFormat="1" x14ac:dyDescent="0.25">
      <c r="A2038" s="29"/>
      <c r="B2038" s="86"/>
      <c r="C2038" s="29"/>
      <c r="D2038" s="186"/>
      <c r="E2038" s="186"/>
      <c r="F2038" s="186"/>
      <c r="G2038" s="185"/>
      <c r="H2038" s="190"/>
      <c r="I2038" s="190"/>
      <c r="J2038" s="190"/>
    </row>
    <row r="2039" spans="1:10" s="20" customFormat="1" x14ac:dyDescent="0.25">
      <c r="A2039" s="29"/>
      <c r="B2039" s="86"/>
      <c r="C2039" s="29"/>
      <c r="D2039" s="186"/>
      <c r="E2039" s="186"/>
      <c r="F2039" s="186"/>
      <c r="G2039" s="185"/>
      <c r="H2039" s="190"/>
      <c r="I2039" s="190"/>
      <c r="J2039" s="190"/>
    </row>
    <row r="2040" spans="1:10" s="20" customFormat="1" x14ac:dyDescent="0.25">
      <c r="A2040" s="29"/>
      <c r="B2040" s="86"/>
      <c r="C2040" s="29"/>
      <c r="D2040" s="186"/>
      <c r="E2040" s="186"/>
      <c r="F2040" s="186"/>
      <c r="G2040" s="185"/>
      <c r="H2040" s="190"/>
      <c r="I2040" s="190"/>
      <c r="J2040" s="190"/>
    </row>
    <row r="2041" spans="1:10" s="20" customFormat="1" x14ac:dyDescent="0.25">
      <c r="A2041" s="29"/>
      <c r="B2041" s="86"/>
      <c r="C2041" s="29"/>
      <c r="D2041" s="186"/>
      <c r="E2041" s="186"/>
      <c r="F2041" s="186"/>
      <c r="G2041" s="185"/>
      <c r="H2041" s="190"/>
      <c r="I2041" s="190"/>
      <c r="J2041" s="190"/>
    </row>
    <row r="2042" spans="1:10" s="20" customFormat="1" x14ac:dyDescent="0.25">
      <c r="A2042" s="29"/>
      <c r="B2042" s="86"/>
      <c r="C2042" s="29"/>
      <c r="D2042" s="186"/>
      <c r="E2042" s="186"/>
      <c r="F2042" s="186"/>
      <c r="G2042" s="185"/>
      <c r="H2042" s="190"/>
      <c r="I2042" s="190"/>
      <c r="J2042" s="190"/>
    </row>
    <row r="2043" spans="1:10" s="20" customFormat="1" x14ac:dyDescent="0.25">
      <c r="A2043" s="29"/>
      <c r="B2043" s="86"/>
      <c r="C2043" s="29"/>
      <c r="D2043" s="186"/>
      <c r="E2043" s="186"/>
      <c r="F2043" s="186"/>
      <c r="G2043" s="185"/>
      <c r="H2043" s="190"/>
      <c r="I2043" s="190"/>
      <c r="J2043" s="190"/>
    </row>
    <row r="2044" spans="1:10" s="20" customFormat="1" x14ac:dyDescent="0.25">
      <c r="A2044" s="29"/>
      <c r="B2044" s="86"/>
      <c r="C2044" s="29"/>
      <c r="D2044" s="186"/>
      <c r="E2044" s="186"/>
      <c r="F2044" s="186"/>
      <c r="G2044" s="185"/>
      <c r="H2044" s="190"/>
      <c r="I2044" s="190"/>
      <c r="J2044" s="190"/>
    </row>
    <row r="2045" spans="1:10" s="20" customFormat="1" x14ac:dyDescent="0.25">
      <c r="A2045" s="29"/>
      <c r="B2045" s="86"/>
      <c r="C2045" s="29"/>
      <c r="D2045" s="186"/>
      <c r="E2045" s="186"/>
      <c r="F2045" s="186"/>
      <c r="G2045" s="185"/>
      <c r="H2045" s="190"/>
      <c r="I2045" s="190"/>
      <c r="J2045" s="190"/>
    </row>
    <row r="2046" spans="1:10" s="20" customFormat="1" x14ac:dyDescent="0.25">
      <c r="A2046" s="29"/>
      <c r="B2046" s="86"/>
      <c r="C2046" s="29"/>
      <c r="D2046" s="186"/>
      <c r="E2046" s="186"/>
      <c r="F2046" s="186"/>
      <c r="G2046" s="185"/>
      <c r="H2046" s="190"/>
      <c r="I2046" s="190"/>
      <c r="J2046" s="190"/>
    </row>
    <row r="2047" spans="1:10" s="20" customFormat="1" x14ac:dyDescent="0.25">
      <c r="A2047" s="29"/>
      <c r="B2047" s="86"/>
      <c r="C2047" s="29"/>
      <c r="D2047" s="186"/>
      <c r="E2047" s="186"/>
      <c r="F2047" s="186"/>
      <c r="G2047" s="185"/>
      <c r="H2047" s="190"/>
      <c r="I2047" s="190"/>
      <c r="J2047" s="190"/>
    </row>
    <row r="2048" spans="1:10" s="20" customFormat="1" x14ac:dyDescent="0.25">
      <c r="A2048" s="29"/>
      <c r="B2048" s="86"/>
      <c r="C2048" s="29"/>
      <c r="D2048" s="186"/>
      <c r="E2048" s="186"/>
      <c r="F2048" s="186"/>
      <c r="G2048" s="185"/>
      <c r="H2048" s="190"/>
      <c r="I2048" s="190"/>
      <c r="J2048" s="190"/>
    </row>
    <row r="2049" spans="1:10" s="20" customFormat="1" x14ac:dyDescent="0.25">
      <c r="A2049" s="29"/>
      <c r="B2049" s="86"/>
      <c r="C2049" s="29"/>
      <c r="D2049" s="186"/>
      <c r="E2049" s="186"/>
      <c r="F2049" s="186"/>
      <c r="G2049" s="185"/>
      <c r="H2049" s="190"/>
      <c r="I2049" s="190"/>
      <c r="J2049" s="190"/>
    </row>
    <row r="2050" spans="1:10" s="20" customFormat="1" x14ac:dyDescent="0.25">
      <c r="A2050" s="29"/>
      <c r="B2050" s="86"/>
      <c r="C2050" s="29"/>
      <c r="D2050" s="186"/>
      <c r="E2050" s="186"/>
      <c r="F2050" s="186"/>
      <c r="G2050" s="185"/>
      <c r="H2050" s="190"/>
      <c r="I2050" s="190"/>
      <c r="J2050" s="190"/>
    </row>
    <row r="2051" spans="1:10" s="20" customFormat="1" x14ac:dyDescent="0.25">
      <c r="A2051" s="29"/>
      <c r="B2051" s="86"/>
      <c r="C2051" s="29"/>
      <c r="D2051" s="186"/>
      <c r="E2051" s="186"/>
      <c r="F2051" s="186"/>
      <c r="G2051" s="185"/>
      <c r="H2051" s="190"/>
      <c r="I2051" s="190"/>
      <c r="J2051" s="190"/>
    </row>
    <row r="2052" spans="1:10" s="20" customFormat="1" x14ac:dyDescent="0.25">
      <c r="A2052" s="29"/>
      <c r="B2052" s="86"/>
      <c r="C2052" s="29"/>
      <c r="D2052" s="186"/>
      <c r="E2052" s="186"/>
      <c r="F2052" s="186"/>
      <c r="G2052" s="185"/>
      <c r="H2052" s="190"/>
      <c r="I2052" s="190"/>
      <c r="J2052" s="190"/>
    </row>
    <row r="2053" spans="1:10" s="20" customFormat="1" x14ac:dyDescent="0.25">
      <c r="A2053" s="29"/>
      <c r="B2053" s="86"/>
      <c r="C2053" s="29"/>
      <c r="D2053" s="186"/>
      <c r="E2053" s="186"/>
      <c r="F2053" s="186"/>
      <c r="G2053" s="185"/>
      <c r="H2053" s="190"/>
      <c r="I2053" s="190"/>
      <c r="J2053" s="190"/>
    </row>
    <row r="2054" spans="1:10" s="20" customFormat="1" x14ac:dyDescent="0.25">
      <c r="A2054" s="29"/>
      <c r="B2054" s="86"/>
      <c r="C2054" s="29"/>
      <c r="D2054" s="186"/>
      <c r="E2054" s="186"/>
      <c r="F2054" s="186"/>
      <c r="G2054" s="185"/>
      <c r="H2054" s="190"/>
      <c r="I2054" s="190"/>
      <c r="J2054" s="190"/>
    </row>
    <row r="2055" spans="1:10" s="20" customFormat="1" x14ac:dyDescent="0.25">
      <c r="A2055" s="29"/>
      <c r="B2055" s="86"/>
      <c r="C2055" s="29"/>
      <c r="D2055" s="186"/>
      <c r="E2055" s="186"/>
      <c r="F2055" s="186"/>
      <c r="G2055" s="185"/>
      <c r="H2055" s="190"/>
      <c r="I2055" s="190"/>
      <c r="J2055" s="190"/>
    </row>
    <row r="2056" spans="1:10" s="20" customFormat="1" x14ac:dyDescent="0.25">
      <c r="A2056" s="29"/>
      <c r="B2056" s="86"/>
      <c r="C2056" s="29"/>
      <c r="D2056" s="186"/>
      <c r="E2056" s="186"/>
      <c r="F2056" s="186"/>
      <c r="G2056" s="185"/>
      <c r="H2056" s="190"/>
      <c r="I2056" s="190"/>
      <c r="J2056" s="190"/>
    </row>
    <row r="2057" spans="1:10" s="20" customFormat="1" x14ac:dyDescent="0.25">
      <c r="A2057" s="29"/>
      <c r="B2057" s="86"/>
      <c r="C2057" s="29"/>
      <c r="D2057" s="186"/>
      <c r="E2057" s="186"/>
      <c r="F2057" s="186"/>
      <c r="G2057" s="185"/>
      <c r="H2057" s="190"/>
      <c r="I2057" s="190"/>
      <c r="J2057" s="190"/>
    </row>
    <row r="2058" spans="1:10" s="20" customFormat="1" x14ac:dyDescent="0.25">
      <c r="A2058" s="29"/>
      <c r="B2058" s="86"/>
      <c r="C2058" s="29"/>
      <c r="D2058" s="186"/>
      <c r="E2058" s="186"/>
      <c r="F2058" s="186"/>
      <c r="G2058" s="185"/>
      <c r="H2058" s="190"/>
      <c r="I2058" s="190"/>
      <c r="J2058" s="190"/>
    </row>
    <row r="2059" spans="1:10" s="20" customFormat="1" x14ac:dyDescent="0.25">
      <c r="A2059" s="29"/>
      <c r="B2059" s="86"/>
      <c r="C2059" s="29"/>
      <c r="D2059" s="186"/>
      <c r="E2059" s="186"/>
      <c r="F2059" s="186"/>
      <c r="G2059" s="185"/>
      <c r="H2059" s="190"/>
      <c r="I2059" s="190"/>
      <c r="J2059" s="190"/>
    </row>
    <row r="2060" spans="1:10" s="20" customFormat="1" x14ac:dyDescent="0.25">
      <c r="A2060" s="29"/>
      <c r="B2060" s="86"/>
      <c r="C2060" s="29"/>
      <c r="D2060" s="186"/>
      <c r="E2060" s="186"/>
      <c r="F2060" s="186"/>
      <c r="G2060" s="185"/>
      <c r="H2060" s="190"/>
      <c r="I2060" s="190"/>
      <c r="J2060" s="190"/>
    </row>
    <row r="2061" spans="1:10" s="20" customFormat="1" x14ac:dyDescent="0.25">
      <c r="A2061" s="29"/>
      <c r="B2061" s="86"/>
      <c r="C2061" s="29"/>
      <c r="D2061" s="186"/>
      <c r="E2061" s="186"/>
      <c r="F2061" s="186"/>
      <c r="G2061" s="185"/>
      <c r="H2061" s="190"/>
      <c r="I2061" s="190"/>
      <c r="J2061" s="190"/>
    </row>
    <row r="2062" spans="1:10" s="20" customFormat="1" x14ac:dyDescent="0.25">
      <c r="A2062" s="29"/>
      <c r="B2062" s="86"/>
      <c r="C2062" s="29"/>
      <c r="D2062" s="186"/>
      <c r="E2062" s="186"/>
      <c r="F2062" s="186"/>
      <c r="G2062" s="185"/>
      <c r="H2062" s="190"/>
      <c r="I2062" s="190"/>
      <c r="J2062" s="190"/>
    </row>
    <row r="2063" spans="1:10" s="20" customFormat="1" x14ac:dyDescent="0.25">
      <c r="A2063" s="29"/>
      <c r="B2063" s="86"/>
      <c r="C2063" s="29"/>
      <c r="D2063" s="186"/>
      <c r="E2063" s="186"/>
      <c r="F2063" s="186"/>
      <c r="G2063" s="185"/>
      <c r="H2063" s="190"/>
      <c r="I2063" s="190"/>
      <c r="J2063" s="190"/>
    </row>
    <row r="2064" spans="1:10" s="20" customFormat="1" x14ac:dyDescent="0.25">
      <c r="A2064" s="29"/>
      <c r="B2064" s="86"/>
      <c r="C2064" s="29"/>
      <c r="D2064" s="186"/>
      <c r="E2064" s="186"/>
      <c r="F2064" s="186"/>
      <c r="G2064" s="185"/>
      <c r="H2064" s="190"/>
      <c r="I2064" s="190"/>
      <c r="J2064" s="190"/>
    </row>
    <row r="2065" spans="1:10" s="20" customFormat="1" x14ac:dyDescent="0.25">
      <c r="A2065" s="29"/>
      <c r="B2065" s="86"/>
      <c r="C2065" s="29"/>
      <c r="D2065" s="186"/>
      <c r="E2065" s="186"/>
      <c r="F2065" s="186"/>
      <c r="G2065" s="185"/>
      <c r="H2065" s="190"/>
      <c r="I2065" s="190"/>
      <c r="J2065" s="190"/>
    </row>
    <row r="2066" spans="1:10" s="20" customFormat="1" x14ac:dyDescent="0.25">
      <c r="A2066" s="29"/>
      <c r="B2066" s="86"/>
      <c r="C2066" s="29"/>
      <c r="D2066" s="186"/>
      <c r="E2066" s="186"/>
      <c r="F2066" s="186"/>
      <c r="G2066" s="185"/>
      <c r="H2066" s="190"/>
      <c r="I2066" s="190"/>
      <c r="J2066" s="190"/>
    </row>
    <row r="2067" spans="1:10" s="20" customFormat="1" x14ac:dyDescent="0.25">
      <c r="A2067" s="29"/>
      <c r="B2067" s="86"/>
      <c r="C2067" s="29"/>
      <c r="D2067" s="186"/>
      <c r="E2067" s="186"/>
      <c r="F2067" s="186"/>
      <c r="G2067" s="185"/>
      <c r="H2067" s="190"/>
      <c r="I2067" s="190"/>
      <c r="J2067" s="190"/>
    </row>
    <row r="2068" spans="1:10" s="20" customFormat="1" x14ac:dyDescent="0.25">
      <c r="A2068" s="29"/>
      <c r="B2068" s="86"/>
      <c r="C2068" s="29"/>
      <c r="D2068" s="186"/>
      <c r="E2068" s="186"/>
      <c r="F2068" s="186"/>
      <c r="G2068" s="185"/>
      <c r="H2068" s="190"/>
      <c r="I2068" s="190"/>
      <c r="J2068" s="190"/>
    </row>
    <row r="2069" spans="1:10" s="20" customFormat="1" x14ac:dyDescent="0.25">
      <c r="A2069" s="29"/>
      <c r="B2069" s="86"/>
      <c r="C2069" s="29"/>
      <c r="D2069" s="186"/>
      <c r="E2069" s="186"/>
      <c r="F2069" s="186"/>
      <c r="G2069" s="185"/>
      <c r="H2069" s="190"/>
      <c r="I2069" s="190"/>
      <c r="J2069" s="190"/>
    </row>
    <row r="2070" spans="1:10" s="20" customFormat="1" x14ac:dyDescent="0.25">
      <c r="A2070" s="29"/>
      <c r="B2070" s="86"/>
      <c r="C2070" s="29"/>
      <c r="D2070" s="186"/>
      <c r="E2070" s="186"/>
      <c r="F2070" s="186"/>
      <c r="G2070" s="185"/>
      <c r="H2070" s="190"/>
      <c r="I2070" s="190"/>
      <c r="J2070" s="190"/>
    </row>
    <row r="2071" spans="1:10" s="20" customFormat="1" x14ac:dyDescent="0.25">
      <c r="A2071" s="29"/>
      <c r="B2071" s="86"/>
      <c r="C2071" s="29"/>
      <c r="D2071" s="186"/>
      <c r="E2071" s="186"/>
      <c r="F2071" s="186"/>
      <c r="G2071" s="185"/>
      <c r="H2071" s="190"/>
      <c r="I2071" s="190"/>
      <c r="J2071" s="190"/>
    </row>
    <row r="2072" spans="1:10" s="20" customFormat="1" x14ac:dyDescent="0.25">
      <c r="A2072" s="29"/>
      <c r="B2072" s="86"/>
      <c r="C2072" s="29"/>
      <c r="D2072" s="186"/>
      <c r="E2072" s="186"/>
      <c r="F2072" s="186"/>
      <c r="G2072" s="185"/>
      <c r="H2072" s="190"/>
      <c r="I2072" s="190"/>
      <c r="J2072" s="190"/>
    </row>
    <row r="2073" spans="1:10" s="20" customFormat="1" x14ac:dyDescent="0.25">
      <c r="A2073" s="29"/>
      <c r="B2073" s="86"/>
      <c r="C2073" s="29"/>
      <c r="D2073" s="186"/>
      <c r="E2073" s="186"/>
      <c r="F2073" s="186"/>
      <c r="G2073" s="185"/>
      <c r="H2073" s="190"/>
      <c r="I2073" s="190"/>
      <c r="J2073" s="190"/>
    </row>
    <row r="2074" spans="1:10" s="20" customFormat="1" x14ac:dyDescent="0.25">
      <c r="A2074" s="29"/>
      <c r="B2074" s="86"/>
      <c r="C2074" s="29"/>
      <c r="D2074" s="186"/>
      <c r="E2074" s="186"/>
      <c r="F2074" s="186"/>
      <c r="G2074" s="185"/>
      <c r="H2074" s="190"/>
      <c r="I2074" s="190"/>
      <c r="J2074" s="190"/>
    </row>
    <row r="2075" spans="1:10" s="20" customFormat="1" x14ac:dyDescent="0.25">
      <c r="A2075" s="29"/>
      <c r="B2075" s="86"/>
      <c r="C2075" s="29"/>
      <c r="D2075" s="186"/>
      <c r="E2075" s="186"/>
      <c r="F2075" s="186"/>
      <c r="G2075" s="185"/>
      <c r="H2075" s="190"/>
      <c r="I2075" s="190"/>
      <c r="J2075" s="190"/>
    </row>
    <row r="2076" spans="1:10" s="20" customFormat="1" x14ac:dyDescent="0.25">
      <c r="A2076" s="29"/>
      <c r="B2076" s="86"/>
      <c r="C2076" s="29"/>
      <c r="D2076" s="186"/>
      <c r="E2076" s="186"/>
      <c r="F2076" s="186"/>
      <c r="G2076" s="185"/>
      <c r="H2076" s="190"/>
      <c r="I2076" s="190"/>
      <c r="J2076" s="190"/>
    </row>
    <row r="2077" spans="1:10" s="20" customFormat="1" x14ac:dyDescent="0.25">
      <c r="A2077" s="29"/>
      <c r="B2077" s="86"/>
      <c r="C2077" s="29"/>
      <c r="D2077" s="186"/>
      <c r="E2077" s="186"/>
      <c r="F2077" s="186"/>
      <c r="G2077" s="185"/>
      <c r="H2077" s="190"/>
      <c r="I2077" s="190"/>
      <c r="J2077" s="190"/>
    </row>
    <row r="2078" spans="1:10" s="20" customFormat="1" x14ac:dyDescent="0.25">
      <c r="A2078" s="29"/>
      <c r="B2078" s="86"/>
      <c r="C2078" s="29"/>
      <c r="D2078" s="186"/>
      <c r="E2078" s="186"/>
      <c r="F2078" s="186"/>
      <c r="G2078" s="185"/>
      <c r="H2078" s="190"/>
      <c r="I2078" s="190"/>
      <c r="J2078" s="190"/>
    </row>
    <row r="2079" spans="1:10" s="20" customFormat="1" x14ac:dyDescent="0.25">
      <c r="A2079" s="29"/>
      <c r="B2079" s="86"/>
      <c r="C2079" s="29"/>
      <c r="D2079" s="186"/>
      <c r="E2079" s="186"/>
      <c r="F2079" s="186"/>
      <c r="G2079" s="185"/>
      <c r="H2079" s="190"/>
      <c r="I2079" s="190"/>
      <c r="J2079" s="190"/>
    </row>
    <row r="2080" spans="1:10" s="20" customFormat="1" x14ac:dyDescent="0.25">
      <c r="A2080" s="29"/>
      <c r="B2080" s="86"/>
      <c r="C2080" s="29"/>
      <c r="D2080" s="186"/>
      <c r="E2080" s="186"/>
      <c r="F2080" s="186"/>
      <c r="G2080" s="185"/>
      <c r="H2080" s="190"/>
      <c r="I2080" s="190"/>
      <c r="J2080" s="190"/>
    </row>
    <row r="2081" spans="1:10" s="20" customFormat="1" x14ac:dyDescent="0.25">
      <c r="A2081" s="29"/>
      <c r="B2081" s="86"/>
      <c r="C2081" s="29"/>
      <c r="D2081" s="186"/>
      <c r="E2081" s="186"/>
      <c r="F2081" s="186"/>
      <c r="G2081" s="185"/>
      <c r="H2081" s="190"/>
      <c r="I2081" s="190"/>
      <c r="J2081" s="190"/>
    </row>
    <row r="2082" spans="1:10" s="20" customFormat="1" x14ac:dyDescent="0.25">
      <c r="A2082" s="29"/>
      <c r="B2082" s="86"/>
      <c r="C2082" s="29"/>
      <c r="D2082" s="186"/>
      <c r="E2082" s="186"/>
      <c r="F2082" s="186"/>
      <c r="G2082" s="185"/>
      <c r="H2082" s="190"/>
      <c r="I2082" s="190"/>
      <c r="J2082" s="190"/>
    </row>
    <row r="2083" spans="1:10" s="20" customFormat="1" x14ac:dyDescent="0.25">
      <c r="A2083" s="29"/>
      <c r="B2083" s="86"/>
      <c r="C2083" s="29"/>
      <c r="D2083" s="186"/>
      <c r="E2083" s="186"/>
      <c r="F2083" s="186"/>
      <c r="G2083" s="185"/>
      <c r="H2083" s="190"/>
      <c r="I2083" s="190"/>
      <c r="J2083" s="190"/>
    </row>
    <row r="2084" spans="1:10" s="20" customFormat="1" x14ac:dyDescent="0.25">
      <c r="A2084" s="29"/>
      <c r="B2084" s="86"/>
      <c r="C2084" s="29"/>
      <c r="D2084" s="186"/>
      <c r="E2084" s="186"/>
      <c r="F2084" s="186"/>
      <c r="G2084" s="185"/>
      <c r="H2084" s="190"/>
      <c r="I2084" s="190"/>
      <c r="J2084" s="190"/>
    </row>
    <row r="2085" spans="1:10" s="20" customFormat="1" x14ac:dyDescent="0.25">
      <c r="A2085" s="29"/>
      <c r="B2085" s="86"/>
      <c r="C2085" s="29"/>
      <c r="D2085" s="186"/>
      <c r="E2085" s="186"/>
      <c r="F2085" s="186"/>
      <c r="G2085" s="185"/>
      <c r="H2085" s="190"/>
      <c r="I2085" s="190"/>
      <c r="J2085" s="190"/>
    </row>
    <row r="2086" spans="1:10" s="20" customFormat="1" x14ac:dyDescent="0.25">
      <c r="A2086" s="29"/>
      <c r="B2086" s="86"/>
      <c r="C2086" s="29"/>
      <c r="D2086" s="186"/>
      <c r="E2086" s="186"/>
      <c r="F2086" s="186"/>
      <c r="G2086" s="185"/>
      <c r="H2086" s="190"/>
      <c r="I2086" s="190"/>
      <c r="J2086" s="190"/>
    </row>
    <row r="2087" spans="1:10" s="20" customFormat="1" x14ac:dyDescent="0.25">
      <c r="A2087" s="29"/>
      <c r="B2087" s="86"/>
      <c r="C2087" s="29"/>
      <c r="D2087" s="186"/>
      <c r="E2087" s="186"/>
      <c r="F2087" s="186"/>
      <c r="G2087" s="185"/>
      <c r="H2087" s="190"/>
      <c r="I2087" s="190"/>
      <c r="J2087" s="190"/>
    </row>
    <row r="2088" spans="1:10" s="20" customFormat="1" x14ac:dyDescent="0.25">
      <c r="A2088" s="29"/>
      <c r="B2088" s="86"/>
      <c r="C2088" s="29"/>
      <c r="D2088" s="186"/>
      <c r="E2088" s="186"/>
      <c r="F2088" s="186"/>
      <c r="G2088" s="185"/>
      <c r="H2088" s="190"/>
      <c r="I2088" s="190"/>
      <c r="J2088" s="190"/>
    </row>
    <row r="2089" spans="1:10" s="20" customFormat="1" x14ac:dyDescent="0.25">
      <c r="A2089" s="29"/>
      <c r="B2089" s="86"/>
      <c r="C2089" s="29"/>
      <c r="D2089" s="186"/>
      <c r="E2089" s="186"/>
      <c r="F2089" s="186"/>
      <c r="G2089" s="185"/>
      <c r="H2089" s="190"/>
      <c r="I2089" s="190"/>
      <c r="J2089" s="190"/>
    </row>
    <row r="2090" spans="1:10" s="20" customFormat="1" x14ac:dyDescent="0.25">
      <c r="A2090" s="29"/>
      <c r="B2090" s="86"/>
      <c r="C2090" s="29"/>
      <c r="D2090" s="186"/>
      <c r="E2090" s="186"/>
      <c r="F2090" s="186"/>
      <c r="G2090" s="185"/>
      <c r="H2090" s="190"/>
      <c r="I2090" s="190"/>
      <c r="J2090" s="190"/>
    </row>
    <row r="2091" spans="1:10" s="20" customFormat="1" x14ac:dyDescent="0.25">
      <c r="A2091" s="29"/>
      <c r="B2091" s="86"/>
      <c r="C2091" s="29"/>
      <c r="D2091" s="186"/>
      <c r="E2091" s="186"/>
      <c r="F2091" s="186"/>
      <c r="G2091" s="185"/>
      <c r="H2091" s="190"/>
      <c r="I2091" s="190"/>
      <c r="J2091" s="190"/>
    </row>
    <row r="2092" spans="1:10" s="20" customFormat="1" x14ac:dyDescent="0.25">
      <c r="A2092" s="29"/>
      <c r="B2092" s="86"/>
      <c r="C2092" s="29"/>
      <c r="D2092" s="186"/>
      <c r="E2092" s="186"/>
      <c r="F2092" s="186"/>
      <c r="G2092" s="185"/>
      <c r="H2092" s="190"/>
      <c r="I2092" s="190"/>
      <c r="J2092" s="190"/>
    </row>
    <row r="2093" spans="1:10" s="20" customFormat="1" x14ac:dyDescent="0.25">
      <c r="A2093" s="29"/>
      <c r="B2093" s="86"/>
      <c r="C2093" s="29"/>
      <c r="D2093" s="186"/>
      <c r="E2093" s="186"/>
      <c r="F2093" s="186"/>
      <c r="G2093" s="185"/>
      <c r="H2093" s="190"/>
      <c r="I2093" s="190"/>
      <c r="J2093" s="190"/>
    </row>
    <row r="2094" spans="1:10" s="20" customFormat="1" x14ac:dyDescent="0.25">
      <c r="A2094" s="29"/>
      <c r="B2094" s="86"/>
      <c r="C2094" s="29"/>
      <c r="D2094" s="186"/>
      <c r="E2094" s="186"/>
      <c r="F2094" s="186"/>
      <c r="G2094" s="185"/>
      <c r="H2094" s="190"/>
      <c r="I2094" s="190"/>
      <c r="J2094" s="190"/>
    </row>
    <row r="2095" spans="1:10" s="20" customFormat="1" x14ac:dyDescent="0.25">
      <c r="A2095" s="29"/>
      <c r="B2095" s="86"/>
      <c r="C2095" s="29"/>
      <c r="D2095" s="186"/>
      <c r="E2095" s="186"/>
      <c r="F2095" s="186"/>
      <c r="G2095" s="185"/>
      <c r="H2095" s="190"/>
      <c r="I2095" s="190"/>
      <c r="J2095" s="190"/>
    </row>
    <row r="2096" spans="1:10" s="20" customFormat="1" x14ac:dyDescent="0.25">
      <c r="A2096" s="29"/>
      <c r="B2096" s="86"/>
      <c r="C2096" s="29"/>
      <c r="D2096" s="186"/>
      <c r="E2096" s="186"/>
      <c r="F2096" s="186"/>
      <c r="G2096" s="185"/>
      <c r="H2096" s="190"/>
      <c r="I2096" s="190"/>
      <c r="J2096" s="190"/>
    </row>
    <row r="2097" spans="1:10" s="20" customFormat="1" x14ac:dyDescent="0.25">
      <c r="A2097" s="29"/>
      <c r="B2097" s="86"/>
      <c r="C2097" s="29"/>
      <c r="D2097" s="186"/>
      <c r="E2097" s="186"/>
      <c r="F2097" s="186"/>
      <c r="G2097" s="185"/>
      <c r="H2097" s="190"/>
      <c r="I2097" s="190"/>
      <c r="J2097" s="190"/>
    </row>
    <row r="2098" spans="1:10" s="20" customFormat="1" x14ac:dyDescent="0.25">
      <c r="A2098" s="29"/>
      <c r="B2098" s="86"/>
      <c r="C2098" s="29"/>
      <c r="D2098" s="186"/>
      <c r="E2098" s="186"/>
      <c r="F2098" s="186"/>
      <c r="G2098" s="185"/>
      <c r="H2098" s="190"/>
      <c r="I2098" s="190"/>
      <c r="J2098" s="190"/>
    </row>
    <row r="2099" spans="1:10" s="20" customFormat="1" x14ac:dyDescent="0.25">
      <c r="A2099" s="29"/>
      <c r="B2099" s="86"/>
      <c r="C2099" s="29"/>
      <c r="D2099" s="186"/>
      <c r="E2099" s="186"/>
      <c r="F2099" s="186"/>
      <c r="G2099" s="185"/>
      <c r="H2099" s="190"/>
      <c r="I2099" s="190"/>
      <c r="J2099" s="190"/>
    </row>
    <row r="2100" spans="1:10" s="20" customFormat="1" x14ac:dyDescent="0.25">
      <c r="A2100" s="29"/>
      <c r="B2100" s="86"/>
      <c r="C2100" s="29"/>
      <c r="D2100" s="186"/>
      <c r="E2100" s="186"/>
      <c r="F2100" s="186"/>
      <c r="G2100" s="185"/>
      <c r="H2100" s="190"/>
      <c r="I2100" s="190"/>
      <c r="J2100" s="190"/>
    </row>
    <row r="2101" spans="1:10" s="20" customFormat="1" x14ac:dyDescent="0.25">
      <c r="A2101" s="29"/>
      <c r="B2101" s="86"/>
      <c r="C2101" s="29"/>
      <c r="D2101" s="186"/>
      <c r="E2101" s="186"/>
      <c r="F2101" s="186"/>
      <c r="G2101" s="185"/>
      <c r="H2101" s="190"/>
      <c r="I2101" s="190"/>
      <c r="J2101" s="190"/>
    </row>
    <row r="2102" spans="1:10" s="20" customFormat="1" x14ac:dyDescent="0.25">
      <c r="A2102" s="29"/>
      <c r="B2102" s="86"/>
      <c r="C2102" s="29"/>
      <c r="D2102" s="186"/>
      <c r="E2102" s="186"/>
      <c r="F2102" s="186"/>
      <c r="G2102" s="185"/>
      <c r="H2102" s="190"/>
      <c r="I2102" s="190"/>
      <c r="J2102" s="190"/>
    </row>
    <row r="2103" spans="1:10" s="20" customFormat="1" x14ac:dyDescent="0.25">
      <c r="A2103" s="29"/>
      <c r="B2103" s="86"/>
      <c r="C2103" s="29"/>
      <c r="D2103" s="186"/>
      <c r="E2103" s="186"/>
      <c r="F2103" s="186"/>
      <c r="G2103" s="185"/>
      <c r="H2103" s="190"/>
      <c r="I2103" s="190"/>
      <c r="J2103" s="190"/>
    </row>
    <row r="2104" spans="1:10" s="20" customFormat="1" x14ac:dyDescent="0.25">
      <c r="A2104" s="29"/>
      <c r="B2104" s="86"/>
      <c r="C2104" s="29"/>
      <c r="D2104" s="186"/>
      <c r="E2104" s="186"/>
      <c r="F2104" s="186"/>
      <c r="G2104" s="185"/>
      <c r="H2104" s="190"/>
      <c r="I2104" s="190"/>
      <c r="J2104" s="190"/>
    </row>
    <row r="2105" spans="1:10" s="20" customFormat="1" x14ac:dyDescent="0.25">
      <c r="A2105" s="29"/>
      <c r="B2105" s="86"/>
      <c r="C2105" s="29"/>
      <c r="D2105" s="186"/>
      <c r="E2105" s="186"/>
      <c r="F2105" s="186"/>
      <c r="G2105" s="185"/>
      <c r="H2105" s="190"/>
      <c r="I2105" s="190"/>
      <c r="J2105" s="190"/>
    </row>
    <row r="2106" spans="1:10" s="20" customFormat="1" x14ac:dyDescent="0.25">
      <c r="A2106" s="29"/>
      <c r="B2106" s="86"/>
      <c r="C2106" s="29"/>
      <c r="D2106" s="186"/>
      <c r="E2106" s="186"/>
      <c r="F2106" s="186"/>
      <c r="G2106" s="185"/>
      <c r="H2106" s="190"/>
      <c r="I2106" s="190"/>
      <c r="J2106" s="190"/>
    </row>
    <row r="2107" spans="1:10" s="20" customFormat="1" x14ac:dyDescent="0.25">
      <c r="A2107" s="29"/>
      <c r="B2107" s="86"/>
      <c r="C2107" s="29"/>
      <c r="D2107" s="186"/>
      <c r="E2107" s="186"/>
      <c r="F2107" s="186"/>
      <c r="G2107" s="185"/>
      <c r="H2107" s="190"/>
      <c r="I2107" s="190"/>
      <c r="J2107" s="190"/>
    </row>
    <row r="2108" spans="1:10" s="20" customFormat="1" x14ac:dyDescent="0.25">
      <c r="A2108" s="29"/>
      <c r="B2108" s="86"/>
      <c r="C2108" s="29"/>
      <c r="D2108" s="186"/>
      <c r="E2108" s="186"/>
      <c r="F2108" s="186"/>
      <c r="G2108" s="185"/>
      <c r="H2108" s="190"/>
      <c r="I2108" s="190"/>
      <c r="J2108" s="190"/>
    </row>
    <row r="2109" spans="1:10" s="20" customFormat="1" x14ac:dyDescent="0.25">
      <c r="A2109" s="29"/>
      <c r="B2109" s="86"/>
      <c r="C2109" s="29"/>
      <c r="D2109" s="186"/>
      <c r="E2109" s="186"/>
      <c r="F2109" s="186"/>
      <c r="G2109" s="185"/>
      <c r="H2109" s="190"/>
      <c r="I2109" s="190"/>
      <c r="J2109" s="190"/>
    </row>
    <row r="2110" spans="1:10" s="20" customFormat="1" x14ac:dyDescent="0.25">
      <c r="A2110" s="29"/>
      <c r="B2110" s="86"/>
      <c r="C2110" s="29"/>
      <c r="D2110" s="186"/>
      <c r="E2110" s="186"/>
      <c r="F2110" s="186"/>
      <c r="G2110" s="185"/>
      <c r="H2110" s="190"/>
      <c r="I2110" s="190"/>
      <c r="J2110" s="190"/>
    </row>
    <row r="2111" spans="1:10" s="20" customFormat="1" x14ac:dyDescent="0.25">
      <c r="A2111" s="29"/>
      <c r="B2111" s="86"/>
      <c r="C2111" s="29"/>
      <c r="D2111" s="186"/>
      <c r="E2111" s="186"/>
      <c r="F2111" s="186"/>
      <c r="G2111" s="185"/>
      <c r="H2111" s="190"/>
      <c r="I2111" s="190"/>
      <c r="J2111" s="190"/>
    </row>
    <row r="2112" spans="1:10" s="20" customFormat="1" x14ac:dyDescent="0.25">
      <c r="A2112" s="29"/>
      <c r="B2112" s="86"/>
      <c r="C2112" s="29"/>
      <c r="D2112" s="186"/>
      <c r="E2112" s="186"/>
      <c r="F2112" s="186"/>
      <c r="G2112" s="185"/>
      <c r="H2112" s="190"/>
      <c r="I2112" s="190"/>
      <c r="J2112" s="190"/>
    </row>
    <row r="2113" spans="1:10" s="20" customFormat="1" x14ac:dyDescent="0.25">
      <c r="A2113" s="29"/>
      <c r="B2113" s="86"/>
      <c r="C2113" s="29"/>
      <c r="D2113" s="186"/>
      <c r="E2113" s="186"/>
      <c r="F2113" s="186"/>
      <c r="G2113" s="185"/>
      <c r="H2113" s="190"/>
      <c r="I2113" s="190"/>
      <c r="J2113" s="190"/>
    </row>
    <row r="2114" spans="1:10" s="20" customFormat="1" x14ac:dyDescent="0.25">
      <c r="A2114" s="29"/>
      <c r="B2114" s="86"/>
      <c r="C2114" s="29"/>
      <c r="D2114" s="186"/>
      <c r="E2114" s="186"/>
      <c r="F2114" s="186"/>
      <c r="G2114" s="185"/>
      <c r="H2114" s="190"/>
      <c r="I2114" s="190"/>
      <c r="J2114" s="190"/>
    </row>
    <row r="2115" spans="1:10" s="20" customFormat="1" x14ac:dyDescent="0.25">
      <c r="A2115" s="29"/>
      <c r="B2115" s="86"/>
      <c r="C2115" s="29"/>
      <c r="D2115" s="186"/>
      <c r="E2115" s="186"/>
      <c r="F2115" s="186"/>
      <c r="G2115" s="185"/>
      <c r="H2115" s="190"/>
      <c r="I2115" s="190"/>
      <c r="J2115" s="190"/>
    </row>
    <row r="2116" spans="1:10" s="20" customFormat="1" x14ac:dyDescent="0.25">
      <c r="A2116" s="29"/>
      <c r="B2116" s="86"/>
      <c r="C2116" s="29"/>
      <c r="D2116" s="186"/>
      <c r="E2116" s="186"/>
      <c r="F2116" s="186"/>
      <c r="G2116" s="185"/>
      <c r="H2116" s="190"/>
      <c r="I2116" s="190"/>
      <c r="J2116" s="190"/>
    </row>
    <row r="2117" spans="1:10" s="20" customFormat="1" x14ac:dyDescent="0.25">
      <c r="A2117" s="29"/>
      <c r="B2117" s="86"/>
      <c r="C2117" s="29"/>
      <c r="D2117" s="186"/>
      <c r="E2117" s="186"/>
      <c r="F2117" s="186"/>
      <c r="G2117" s="185"/>
      <c r="H2117" s="190"/>
      <c r="I2117" s="190"/>
      <c r="J2117" s="190"/>
    </row>
    <row r="2118" spans="1:10" s="20" customFormat="1" x14ac:dyDescent="0.25">
      <c r="A2118" s="29"/>
      <c r="B2118" s="86"/>
      <c r="C2118" s="29"/>
      <c r="D2118" s="186"/>
      <c r="E2118" s="186"/>
      <c r="F2118" s="186"/>
      <c r="G2118" s="185"/>
      <c r="H2118" s="190"/>
      <c r="I2118" s="190"/>
      <c r="J2118" s="190"/>
    </row>
    <row r="2119" spans="1:10" s="20" customFormat="1" x14ac:dyDescent="0.25">
      <c r="A2119" s="29"/>
      <c r="B2119" s="86"/>
      <c r="C2119" s="29"/>
      <c r="D2119" s="186"/>
      <c r="E2119" s="186"/>
      <c r="F2119" s="186"/>
      <c r="G2119" s="185"/>
      <c r="H2119" s="190"/>
      <c r="I2119" s="190"/>
      <c r="J2119" s="190"/>
    </row>
    <row r="2120" spans="1:10" s="20" customFormat="1" x14ac:dyDescent="0.25">
      <c r="A2120" s="29"/>
      <c r="B2120" s="86"/>
      <c r="C2120" s="29"/>
      <c r="D2120" s="186"/>
      <c r="E2120" s="186"/>
      <c r="F2120" s="186"/>
      <c r="G2120" s="185"/>
      <c r="H2120" s="190"/>
      <c r="I2120" s="190"/>
      <c r="J2120" s="190"/>
    </row>
    <row r="2121" spans="1:10" s="20" customFormat="1" x14ac:dyDescent="0.25">
      <c r="A2121" s="29"/>
      <c r="B2121" s="86"/>
      <c r="C2121" s="29"/>
      <c r="D2121" s="186"/>
      <c r="E2121" s="186"/>
      <c r="F2121" s="186"/>
      <c r="G2121" s="185"/>
      <c r="H2121" s="190"/>
      <c r="I2121" s="190"/>
      <c r="J2121" s="190"/>
    </row>
    <row r="2122" spans="1:10" s="20" customFormat="1" x14ac:dyDescent="0.25">
      <c r="A2122" s="29"/>
      <c r="B2122" s="86"/>
      <c r="C2122" s="29"/>
      <c r="D2122" s="186"/>
      <c r="E2122" s="186"/>
      <c r="F2122" s="186"/>
      <c r="G2122" s="185"/>
      <c r="H2122" s="190"/>
      <c r="I2122" s="190"/>
      <c r="J2122" s="190"/>
    </row>
    <row r="2123" spans="1:10" s="20" customFormat="1" x14ac:dyDescent="0.25">
      <c r="A2123" s="29"/>
      <c r="B2123" s="86"/>
      <c r="C2123" s="29"/>
      <c r="D2123" s="186"/>
      <c r="E2123" s="186"/>
      <c r="F2123" s="186"/>
      <c r="G2123" s="185"/>
      <c r="H2123" s="190"/>
      <c r="I2123" s="190"/>
      <c r="J2123" s="190"/>
    </row>
    <row r="2124" spans="1:10" s="20" customFormat="1" x14ac:dyDescent="0.25">
      <c r="A2124" s="29"/>
      <c r="B2124" s="86"/>
      <c r="C2124" s="29"/>
      <c r="D2124" s="186"/>
      <c r="E2124" s="186"/>
      <c r="F2124" s="186"/>
      <c r="G2124" s="185"/>
      <c r="H2124" s="190"/>
      <c r="I2124" s="190"/>
      <c r="J2124" s="190"/>
    </row>
    <row r="2125" spans="1:10" s="20" customFormat="1" x14ac:dyDescent="0.25">
      <c r="A2125" s="29"/>
      <c r="B2125" s="86"/>
      <c r="C2125" s="29"/>
      <c r="D2125" s="186"/>
      <c r="E2125" s="186"/>
      <c r="F2125" s="186"/>
      <c r="G2125" s="185"/>
      <c r="H2125" s="190"/>
      <c r="I2125" s="190"/>
      <c r="J2125" s="190"/>
    </row>
    <row r="2126" spans="1:10" s="20" customFormat="1" x14ac:dyDescent="0.25">
      <c r="A2126" s="29"/>
      <c r="B2126" s="86"/>
      <c r="C2126" s="29"/>
      <c r="D2126" s="186"/>
      <c r="E2126" s="186"/>
      <c r="F2126" s="186"/>
      <c r="G2126" s="185"/>
      <c r="H2126" s="190"/>
      <c r="I2126" s="190"/>
      <c r="J2126" s="190"/>
    </row>
    <row r="2127" spans="1:10" s="20" customFormat="1" x14ac:dyDescent="0.25">
      <c r="A2127" s="29"/>
      <c r="B2127" s="86"/>
      <c r="C2127" s="29"/>
      <c r="D2127" s="186"/>
      <c r="E2127" s="186"/>
      <c r="F2127" s="186"/>
      <c r="G2127" s="185"/>
      <c r="H2127" s="190"/>
      <c r="I2127" s="190"/>
      <c r="J2127" s="190"/>
    </row>
    <row r="2128" spans="1:10" s="20" customFormat="1" x14ac:dyDescent="0.25">
      <c r="A2128" s="29"/>
      <c r="B2128" s="86"/>
      <c r="C2128" s="29"/>
      <c r="D2128" s="186"/>
      <c r="E2128" s="186"/>
      <c r="F2128" s="186"/>
      <c r="G2128" s="185"/>
      <c r="H2128" s="190"/>
      <c r="I2128" s="190"/>
      <c r="J2128" s="190"/>
    </row>
    <row r="2129" spans="1:10" s="20" customFormat="1" x14ac:dyDescent="0.25">
      <c r="A2129" s="29"/>
      <c r="B2129" s="86"/>
      <c r="C2129" s="29"/>
      <c r="D2129" s="186"/>
      <c r="E2129" s="186"/>
      <c r="F2129" s="186"/>
      <c r="G2129" s="185"/>
      <c r="H2129" s="190"/>
      <c r="I2129" s="190"/>
      <c r="J2129" s="190"/>
    </row>
    <row r="2130" spans="1:10" s="20" customFormat="1" x14ac:dyDescent="0.25">
      <c r="A2130" s="29"/>
      <c r="B2130" s="86"/>
      <c r="C2130" s="29"/>
      <c r="D2130" s="186"/>
      <c r="E2130" s="186"/>
      <c r="F2130" s="186"/>
      <c r="G2130" s="185"/>
      <c r="H2130" s="190"/>
      <c r="I2130" s="190"/>
      <c r="J2130" s="190"/>
    </row>
    <row r="2131" spans="1:10" s="20" customFormat="1" x14ac:dyDescent="0.25">
      <c r="A2131" s="29"/>
      <c r="B2131" s="86"/>
      <c r="C2131" s="29"/>
      <c r="D2131" s="186"/>
      <c r="E2131" s="186"/>
      <c r="F2131" s="186"/>
      <c r="G2131" s="185"/>
      <c r="H2131" s="190"/>
      <c r="I2131" s="190"/>
      <c r="J2131" s="190"/>
    </row>
    <row r="2132" spans="1:10" s="20" customFormat="1" x14ac:dyDescent="0.25">
      <c r="A2132" s="29"/>
      <c r="B2132" s="86"/>
      <c r="C2132" s="29"/>
      <c r="D2132" s="186"/>
      <c r="E2132" s="186"/>
      <c r="F2132" s="186"/>
      <c r="G2132" s="185"/>
      <c r="H2132" s="190"/>
      <c r="I2132" s="190"/>
      <c r="J2132" s="190"/>
    </row>
    <row r="2133" spans="1:10" s="20" customFormat="1" x14ac:dyDescent="0.25">
      <c r="A2133" s="29"/>
      <c r="B2133" s="86"/>
      <c r="C2133" s="29"/>
      <c r="D2133" s="186"/>
      <c r="E2133" s="186"/>
      <c r="F2133" s="186"/>
      <c r="G2133" s="185"/>
      <c r="H2133" s="190"/>
      <c r="I2133" s="190"/>
      <c r="J2133" s="190"/>
    </row>
    <row r="2134" spans="1:10" s="20" customFormat="1" x14ac:dyDescent="0.25">
      <c r="A2134" s="29"/>
      <c r="B2134" s="86"/>
      <c r="C2134" s="29"/>
      <c r="D2134" s="186"/>
      <c r="E2134" s="186"/>
      <c r="F2134" s="186"/>
      <c r="G2134" s="185"/>
      <c r="H2134" s="190"/>
      <c r="I2134" s="190"/>
      <c r="J2134" s="190"/>
    </row>
    <row r="2135" spans="1:10" s="20" customFormat="1" x14ac:dyDescent="0.25">
      <c r="A2135" s="29"/>
      <c r="B2135" s="86"/>
      <c r="C2135" s="29"/>
      <c r="D2135" s="186"/>
      <c r="E2135" s="186"/>
      <c r="F2135" s="186"/>
      <c r="G2135" s="185"/>
      <c r="H2135" s="190"/>
      <c r="I2135" s="190"/>
      <c r="J2135" s="190"/>
    </row>
    <row r="2136" spans="1:10" s="20" customFormat="1" x14ac:dyDescent="0.25">
      <c r="A2136" s="29"/>
      <c r="B2136" s="86"/>
      <c r="C2136" s="29"/>
      <c r="D2136" s="186"/>
      <c r="E2136" s="186"/>
      <c r="F2136" s="186"/>
      <c r="G2136" s="185"/>
      <c r="H2136" s="190"/>
      <c r="I2136" s="190"/>
      <c r="J2136" s="190"/>
    </row>
    <row r="2137" spans="1:10" s="20" customFormat="1" x14ac:dyDescent="0.25">
      <c r="A2137" s="29"/>
      <c r="B2137" s="86"/>
      <c r="C2137" s="29"/>
      <c r="D2137" s="186"/>
      <c r="E2137" s="186"/>
      <c r="F2137" s="186"/>
      <c r="G2137" s="185"/>
      <c r="H2137" s="190"/>
      <c r="I2137" s="190"/>
      <c r="J2137" s="190"/>
    </row>
    <row r="2138" spans="1:10" s="20" customFormat="1" x14ac:dyDescent="0.25">
      <c r="A2138" s="29"/>
      <c r="B2138" s="86"/>
      <c r="C2138" s="29"/>
      <c r="D2138" s="186"/>
      <c r="E2138" s="186"/>
      <c r="F2138" s="186"/>
      <c r="G2138" s="185"/>
      <c r="H2138" s="190"/>
      <c r="I2138" s="190"/>
      <c r="J2138" s="190"/>
    </row>
    <row r="2139" spans="1:10" s="20" customFormat="1" x14ac:dyDescent="0.25">
      <c r="A2139" s="29"/>
      <c r="B2139" s="86"/>
      <c r="C2139" s="29"/>
      <c r="D2139" s="186"/>
      <c r="E2139" s="186"/>
      <c r="F2139" s="186"/>
      <c r="G2139" s="185"/>
      <c r="H2139" s="190"/>
      <c r="I2139" s="190"/>
      <c r="J2139" s="190"/>
    </row>
    <row r="2140" spans="1:10" s="20" customFormat="1" x14ac:dyDescent="0.25">
      <c r="A2140" s="29"/>
      <c r="B2140" s="86"/>
      <c r="C2140" s="29"/>
      <c r="D2140" s="186"/>
      <c r="E2140" s="186"/>
      <c r="F2140" s="186"/>
      <c r="G2140" s="185"/>
      <c r="H2140" s="190"/>
      <c r="I2140" s="190"/>
      <c r="J2140" s="190"/>
    </row>
    <row r="2141" spans="1:10" s="20" customFormat="1" x14ac:dyDescent="0.25">
      <c r="A2141" s="29"/>
      <c r="B2141" s="86"/>
      <c r="C2141" s="29"/>
      <c r="D2141" s="186"/>
      <c r="E2141" s="186"/>
      <c r="F2141" s="186"/>
      <c r="G2141" s="185"/>
      <c r="H2141" s="190"/>
      <c r="I2141" s="190"/>
      <c r="J2141" s="190"/>
    </row>
    <row r="2142" spans="1:10" s="20" customFormat="1" x14ac:dyDescent="0.25">
      <c r="A2142" s="29"/>
      <c r="B2142" s="86"/>
      <c r="C2142" s="29"/>
      <c r="D2142" s="186"/>
      <c r="E2142" s="186"/>
      <c r="F2142" s="186"/>
      <c r="G2142" s="185"/>
      <c r="H2142" s="190"/>
      <c r="I2142" s="190"/>
      <c r="J2142" s="190"/>
    </row>
    <row r="2143" spans="1:10" s="20" customFormat="1" x14ac:dyDescent="0.25">
      <c r="A2143" s="29"/>
      <c r="B2143" s="86"/>
      <c r="C2143" s="29"/>
      <c r="D2143" s="186"/>
      <c r="E2143" s="186"/>
      <c r="F2143" s="186"/>
      <c r="G2143" s="185"/>
      <c r="H2143" s="190"/>
      <c r="I2143" s="190"/>
      <c r="J2143" s="190"/>
    </row>
    <row r="2144" spans="1:10" s="20" customFormat="1" x14ac:dyDescent="0.25">
      <c r="A2144" s="29"/>
      <c r="B2144" s="86"/>
      <c r="C2144" s="29"/>
      <c r="D2144" s="186"/>
      <c r="E2144" s="186"/>
      <c r="F2144" s="186"/>
      <c r="G2144" s="185"/>
      <c r="H2144" s="190"/>
      <c r="I2144" s="190"/>
      <c r="J2144" s="190"/>
    </row>
    <row r="2145" spans="1:10" s="20" customFormat="1" x14ac:dyDescent="0.25">
      <c r="A2145" s="29"/>
      <c r="B2145" s="86"/>
      <c r="C2145" s="29"/>
      <c r="D2145" s="186"/>
      <c r="E2145" s="186"/>
      <c r="F2145" s="186"/>
      <c r="G2145" s="185"/>
      <c r="H2145" s="190"/>
      <c r="I2145" s="190"/>
      <c r="J2145" s="190"/>
    </row>
    <row r="2146" spans="1:10" s="20" customFormat="1" x14ac:dyDescent="0.25">
      <c r="A2146" s="29"/>
      <c r="B2146" s="86"/>
      <c r="C2146" s="29"/>
      <c r="D2146" s="186"/>
      <c r="E2146" s="186"/>
      <c r="F2146" s="186"/>
      <c r="G2146" s="185"/>
      <c r="H2146" s="190"/>
      <c r="I2146" s="190"/>
      <c r="J2146" s="190"/>
    </row>
    <row r="2147" spans="1:10" s="20" customFormat="1" x14ac:dyDescent="0.25">
      <c r="A2147" s="29"/>
      <c r="B2147" s="86"/>
      <c r="C2147" s="29"/>
      <c r="D2147" s="186"/>
      <c r="E2147" s="186"/>
      <c r="F2147" s="186"/>
      <c r="G2147" s="185"/>
      <c r="H2147" s="190"/>
      <c r="I2147" s="190"/>
      <c r="J2147" s="190"/>
    </row>
    <row r="2148" spans="1:10" s="20" customFormat="1" x14ac:dyDescent="0.25">
      <c r="A2148" s="29"/>
      <c r="B2148" s="86"/>
      <c r="C2148" s="29"/>
      <c r="D2148" s="186"/>
      <c r="E2148" s="186"/>
      <c r="F2148" s="186"/>
      <c r="G2148" s="185"/>
      <c r="H2148" s="190"/>
      <c r="I2148" s="190"/>
      <c r="J2148" s="190"/>
    </row>
    <row r="2149" spans="1:10" s="20" customFormat="1" x14ac:dyDescent="0.25">
      <c r="A2149" s="29"/>
      <c r="B2149" s="86"/>
      <c r="C2149" s="29"/>
      <c r="D2149" s="186"/>
      <c r="E2149" s="186"/>
      <c r="F2149" s="186"/>
      <c r="G2149" s="185"/>
      <c r="H2149" s="190"/>
      <c r="I2149" s="190"/>
      <c r="J2149" s="190"/>
    </row>
    <row r="2150" spans="1:10" s="20" customFormat="1" x14ac:dyDescent="0.25">
      <c r="A2150" s="29"/>
      <c r="B2150" s="86"/>
      <c r="C2150" s="29"/>
      <c r="D2150" s="186"/>
      <c r="E2150" s="186"/>
      <c r="F2150" s="186"/>
      <c r="G2150" s="185"/>
      <c r="H2150" s="190"/>
      <c r="I2150" s="190"/>
      <c r="J2150" s="190"/>
    </row>
    <row r="2151" spans="1:10" s="20" customFormat="1" x14ac:dyDescent="0.25">
      <c r="A2151" s="29"/>
      <c r="B2151" s="86"/>
      <c r="C2151" s="29"/>
      <c r="D2151" s="186"/>
      <c r="E2151" s="186"/>
      <c r="F2151" s="186"/>
      <c r="G2151" s="185"/>
      <c r="H2151" s="190"/>
      <c r="I2151" s="190"/>
      <c r="J2151" s="190"/>
    </row>
    <row r="2152" spans="1:10" s="20" customFormat="1" x14ac:dyDescent="0.25">
      <c r="A2152" s="29"/>
      <c r="B2152" s="86"/>
      <c r="C2152" s="29"/>
      <c r="D2152" s="186"/>
      <c r="E2152" s="186"/>
      <c r="F2152" s="186"/>
      <c r="G2152" s="185"/>
      <c r="H2152" s="190"/>
      <c r="I2152" s="190"/>
      <c r="J2152" s="190"/>
    </row>
    <row r="2153" spans="1:10" s="20" customFormat="1" x14ac:dyDescent="0.25">
      <c r="A2153" s="29"/>
      <c r="B2153" s="86"/>
      <c r="C2153" s="29"/>
      <c r="D2153" s="186"/>
      <c r="E2153" s="186"/>
      <c r="F2153" s="186"/>
      <c r="G2153" s="185"/>
      <c r="H2153" s="190"/>
      <c r="I2153" s="190"/>
      <c r="J2153" s="190"/>
    </row>
    <row r="2154" spans="1:10" s="20" customFormat="1" x14ac:dyDescent="0.25">
      <c r="A2154" s="29"/>
      <c r="B2154" s="86"/>
      <c r="C2154" s="29"/>
      <c r="D2154" s="186"/>
      <c r="E2154" s="186"/>
      <c r="F2154" s="186"/>
      <c r="G2154" s="185"/>
      <c r="H2154" s="190"/>
      <c r="I2154" s="190"/>
      <c r="J2154" s="190"/>
    </row>
    <row r="2155" spans="1:10" s="20" customFormat="1" x14ac:dyDescent="0.25">
      <c r="A2155" s="29"/>
      <c r="B2155" s="86"/>
      <c r="C2155" s="29"/>
      <c r="D2155" s="186"/>
      <c r="E2155" s="186"/>
      <c r="F2155" s="186"/>
      <c r="G2155" s="185"/>
      <c r="H2155" s="190"/>
      <c r="I2155" s="190"/>
      <c r="J2155" s="190"/>
    </row>
    <row r="2156" spans="1:10" s="20" customFormat="1" x14ac:dyDescent="0.25">
      <c r="A2156" s="29"/>
      <c r="B2156" s="86"/>
      <c r="C2156" s="29"/>
      <c r="D2156" s="186"/>
      <c r="E2156" s="186"/>
      <c r="F2156" s="186"/>
      <c r="G2156" s="185"/>
      <c r="H2156" s="190"/>
      <c r="I2156" s="190"/>
      <c r="J2156" s="190"/>
    </row>
    <row r="2157" spans="1:10" s="20" customFormat="1" x14ac:dyDescent="0.25">
      <c r="A2157" s="29"/>
      <c r="B2157" s="86"/>
      <c r="C2157" s="29"/>
      <c r="D2157" s="186"/>
      <c r="E2157" s="186"/>
      <c r="F2157" s="186"/>
      <c r="G2157" s="185"/>
      <c r="H2157" s="190"/>
      <c r="I2157" s="190"/>
      <c r="J2157" s="190"/>
    </row>
    <row r="2158" spans="1:10" s="20" customFormat="1" x14ac:dyDescent="0.25">
      <c r="A2158" s="29"/>
      <c r="B2158" s="86"/>
      <c r="C2158" s="29"/>
      <c r="D2158" s="186"/>
      <c r="E2158" s="186"/>
      <c r="F2158" s="186"/>
      <c r="G2158" s="185"/>
      <c r="H2158" s="190"/>
      <c r="I2158" s="190"/>
      <c r="J2158" s="190"/>
    </row>
    <row r="2159" spans="1:10" s="20" customFormat="1" x14ac:dyDescent="0.25">
      <c r="A2159" s="29"/>
      <c r="B2159" s="86"/>
      <c r="C2159" s="29"/>
      <c r="D2159" s="186"/>
      <c r="E2159" s="186"/>
      <c r="F2159" s="186"/>
      <c r="G2159" s="185"/>
      <c r="H2159" s="190"/>
      <c r="I2159" s="190"/>
      <c r="J2159" s="190"/>
    </row>
    <row r="2160" spans="1:10" s="20" customFormat="1" x14ac:dyDescent="0.25">
      <c r="A2160" s="29"/>
      <c r="B2160" s="86"/>
      <c r="C2160" s="29"/>
      <c r="D2160" s="186"/>
      <c r="E2160" s="186"/>
      <c r="F2160" s="186"/>
      <c r="G2160" s="185"/>
      <c r="H2160" s="190"/>
      <c r="I2160" s="190"/>
      <c r="J2160" s="190"/>
    </row>
    <row r="2161" spans="1:10" s="20" customFormat="1" x14ac:dyDescent="0.25">
      <c r="A2161" s="29"/>
      <c r="B2161" s="86"/>
      <c r="C2161" s="29"/>
      <c r="D2161" s="186"/>
      <c r="E2161" s="186"/>
      <c r="F2161" s="186"/>
      <c r="G2161" s="185"/>
      <c r="H2161" s="190"/>
      <c r="I2161" s="190"/>
      <c r="J2161" s="190"/>
    </row>
    <row r="2162" spans="1:10" s="20" customFormat="1" x14ac:dyDescent="0.25">
      <c r="A2162" s="29"/>
      <c r="B2162" s="86"/>
      <c r="C2162" s="29"/>
      <c r="D2162" s="186"/>
      <c r="E2162" s="186"/>
      <c r="F2162" s="186"/>
      <c r="G2162" s="185"/>
      <c r="H2162" s="190"/>
      <c r="I2162" s="190"/>
      <c r="J2162" s="190"/>
    </row>
    <row r="2163" spans="1:10" s="20" customFormat="1" x14ac:dyDescent="0.25">
      <c r="A2163" s="29"/>
      <c r="B2163" s="86"/>
      <c r="C2163" s="29"/>
      <c r="D2163" s="186"/>
      <c r="E2163" s="186"/>
      <c r="F2163" s="186"/>
      <c r="G2163" s="185"/>
      <c r="H2163" s="190"/>
      <c r="I2163" s="190"/>
      <c r="J2163" s="190"/>
    </row>
    <row r="2164" spans="1:10" s="20" customFormat="1" x14ac:dyDescent="0.25">
      <c r="A2164" s="29"/>
      <c r="B2164" s="86"/>
      <c r="C2164" s="29"/>
      <c r="D2164" s="186"/>
      <c r="E2164" s="186"/>
      <c r="F2164" s="186"/>
      <c r="G2164" s="185"/>
      <c r="H2164" s="190"/>
      <c r="I2164" s="190"/>
      <c r="J2164" s="190"/>
    </row>
    <row r="2165" spans="1:10" s="20" customFormat="1" x14ac:dyDescent="0.25">
      <c r="A2165" s="29"/>
      <c r="B2165" s="86"/>
      <c r="C2165" s="29"/>
      <c r="D2165" s="186"/>
      <c r="E2165" s="186"/>
      <c r="F2165" s="186"/>
      <c r="G2165" s="185"/>
      <c r="H2165" s="190"/>
      <c r="I2165" s="190"/>
      <c r="J2165" s="190"/>
    </row>
    <row r="2166" spans="1:10" s="20" customFormat="1" x14ac:dyDescent="0.25">
      <c r="A2166" s="29"/>
      <c r="B2166" s="86"/>
      <c r="C2166" s="29"/>
      <c r="D2166" s="186"/>
      <c r="E2166" s="186"/>
      <c r="F2166" s="186"/>
      <c r="G2166" s="185"/>
      <c r="H2166" s="190"/>
      <c r="I2166" s="190"/>
      <c r="J2166" s="190"/>
    </row>
    <row r="2167" spans="1:10" s="20" customFormat="1" x14ac:dyDescent="0.25">
      <c r="A2167" s="29"/>
      <c r="B2167" s="86"/>
      <c r="C2167" s="29"/>
      <c r="D2167" s="186"/>
      <c r="E2167" s="186"/>
      <c r="F2167" s="186"/>
      <c r="G2167" s="185"/>
      <c r="H2167" s="190"/>
      <c r="I2167" s="190"/>
      <c r="J2167" s="190"/>
    </row>
    <row r="2168" spans="1:10" s="20" customFormat="1" x14ac:dyDescent="0.25">
      <c r="A2168" s="29"/>
      <c r="B2168" s="86"/>
      <c r="C2168" s="29"/>
      <c r="D2168" s="186"/>
      <c r="E2168" s="186"/>
      <c r="F2168" s="186"/>
      <c r="G2168" s="185"/>
      <c r="H2168" s="190"/>
      <c r="I2168" s="190"/>
      <c r="J2168" s="190"/>
    </row>
    <row r="2169" spans="1:10" s="20" customFormat="1" x14ac:dyDescent="0.25">
      <c r="A2169" s="29"/>
      <c r="B2169" s="86"/>
      <c r="C2169" s="29"/>
      <c r="D2169" s="186"/>
      <c r="E2169" s="186"/>
      <c r="F2169" s="186"/>
      <c r="G2169" s="185"/>
      <c r="H2169" s="190"/>
      <c r="I2169" s="190"/>
      <c r="J2169" s="190"/>
    </row>
    <row r="2170" spans="1:10" s="20" customFormat="1" x14ac:dyDescent="0.25">
      <c r="A2170" s="29"/>
      <c r="B2170" s="86"/>
      <c r="C2170" s="29"/>
      <c r="D2170" s="186"/>
      <c r="E2170" s="186"/>
      <c r="F2170" s="186"/>
      <c r="G2170" s="185"/>
      <c r="H2170" s="190"/>
      <c r="I2170" s="190"/>
      <c r="J2170" s="190"/>
    </row>
    <row r="2171" spans="1:10" s="20" customFormat="1" x14ac:dyDescent="0.25">
      <c r="A2171" s="29"/>
      <c r="B2171" s="86"/>
      <c r="C2171" s="29"/>
      <c r="D2171" s="186"/>
      <c r="E2171" s="186"/>
      <c r="F2171" s="186"/>
      <c r="G2171" s="185"/>
      <c r="H2171" s="190"/>
      <c r="I2171" s="190"/>
      <c r="J2171" s="190"/>
    </row>
    <row r="2172" spans="1:10" s="20" customFormat="1" x14ac:dyDescent="0.25">
      <c r="A2172" s="29"/>
      <c r="B2172" s="86"/>
      <c r="C2172" s="29"/>
      <c r="D2172" s="186"/>
      <c r="E2172" s="186"/>
      <c r="F2172" s="186"/>
      <c r="G2172" s="185"/>
      <c r="H2172" s="190"/>
      <c r="I2172" s="190"/>
      <c r="J2172" s="190"/>
    </row>
    <row r="2173" spans="1:10" s="20" customFormat="1" x14ac:dyDescent="0.25">
      <c r="A2173" s="29"/>
      <c r="B2173" s="86"/>
      <c r="C2173" s="29"/>
      <c r="D2173" s="186"/>
      <c r="E2173" s="186"/>
      <c r="F2173" s="186"/>
      <c r="G2173" s="185"/>
      <c r="H2173" s="190"/>
      <c r="I2173" s="190"/>
      <c r="J2173" s="190"/>
    </row>
    <row r="2174" spans="1:10" s="20" customFormat="1" x14ac:dyDescent="0.25">
      <c r="A2174" s="29"/>
      <c r="B2174" s="86"/>
      <c r="C2174" s="29"/>
      <c r="D2174" s="186"/>
      <c r="E2174" s="186"/>
      <c r="F2174" s="186"/>
      <c r="G2174" s="185"/>
      <c r="H2174" s="190"/>
      <c r="I2174" s="190"/>
      <c r="J2174" s="190"/>
    </row>
    <row r="2175" spans="1:10" s="20" customFormat="1" x14ac:dyDescent="0.25">
      <c r="A2175" s="29"/>
      <c r="B2175" s="86"/>
      <c r="C2175" s="29"/>
      <c r="D2175" s="186"/>
      <c r="E2175" s="186"/>
      <c r="F2175" s="186"/>
      <c r="G2175" s="185"/>
      <c r="H2175" s="190"/>
      <c r="I2175" s="190"/>
      <c r="J2175" s="190"/>
    </row>
    <row r="2176" spans="1:10" s="20" customFormat="1" x14ac:dyDescent="0.25">
      <c r="A2176" s="29"/>
      <c r="B2176" s="86"/>
      <c r="C2176" s="29"/>
      <c r="D2176" s="186"/>
      <c r="E2176" s="186"/>
      <c r="F2176" s="186"/>
      <c r="G2176" s="185"/>
      <c r="H2176" s="190"/>
      <c r="I2176" s="190"/>
      <c r="J2176" s="190"/>
    </row>
    <row r="2177" spans="1:10" s="20" customFormat="1" x14ac:dyDescent="0.25">
      <c r="A2177" s="29"/>
      <c r="B2177" s="86"/>
      <c r="C2177" s="29"/>
      <c r="D2177" s="186"/>
      <c r="E2177" s="186"/>
      <c r="F2177" s="186"/>
      <c r="G2177" s="185"/>
      <c r="H2177" s="190"/>
      <c r="I2177" s="190"/>
      <c r="J2177" s="190"/>
    </row>
    <row r="2178" spans="1:10" s="20" customFormat="1" x14ac:dyDescent="0.25">
      <c r="A2178" s="29"/>
      <c r="B2178" s="86"/>
      <c r="C2178" s="29"/>
      <c r="D2178" s="186"/>
      <c r="E2178" s="186"/>
      <c r="F2178" s="186"/>
      <c r="G2178" s="185"/>
      <c r="H2178" s="190"/>
      <c r="I2178" s="190"/>
      <c r="J2178" s="190"/>
    </row>
    <row r="2179" spans="1:10" s="20" customFormat="1" x14ac:dyDescent="0.25">
      <c r="A2179" s="29"/>
      <c r="B2179" s="86"/>
      <c r="C2179" s="29"/>
      <c r="D2179" s="186"/>
      <c r="E2179" s="186"/>
      <c r="F2179" s="186"/>
      <c r="G2179" s="185"/>
      <c r="H2179" s="190"/>
      <c r="I2179" s="190"/>
      <c r="J2179" s="190"/>
    </row>
    <row r="2180" spans="1:10" s="20" customFormat="1" x14ac:dyDescent="0.25">
      <c r="A2180" s="29"/>
      <c r="B2180" s="86"/>
      <c r="C2180" s="29"/>
      <c r="D2180" s="186"/>
      <c r="E2180" s="186"/>
      <c r="F2180" s="186"/>
      <c r="G2180" s="185"/>
      <c r="H2180" s="190"/>
      <c r="I2180" s="190"/>
      <c r="J2180" s="190"/>
    </row>
    <row r="2181" spans="1:10" s="20" customFormat="1" x14ac:dyDescent="0.25">
      <c r="A2181" s="29"/>
      <c r="B2181" s="86"/>
      <c r="C2181" s="29"/>
      <c r="D2181" s="186"/>
      <c r="E2181" s="186"/>
      <c r="F2181" s="186"/>
      <c r="G2181" s="185"/>
      <c r="H2181" s="190"/>
      <c r="I2181" s="190"/>
      <c r="J2181" s="190"/>
    </row>
    <row r="2182" spans="1:10" s="20" customFormat="1" x14ac:dyDescent="0.25">
      <c r="A2182" s="29"/>
      <c r="B2182" s="86"/>
      <c r="C2182" s="29"/>
      <c r="D2182" s="186"/>
      <c r="E2182" s="186"/>
      <c r="F2182" s="186"/>
      <c r="G2182" s="185"/>
      <c r="H2182" s="190"/>
      <c r="I2182" s="190"/>
      <c r="J2182" s="190"/>
    </row>
    <row r="2183" spans="1:10" s="20" customFormat="1" x14ac:dyDescent="0.25">
      <c r="A2183" s="29"/>
      <c r="B2183" s="86"/>
      <c r="C2183" s="29"/>
      <c r="D2183" s="186"/>
      <c r="E2183" s="186"/>
      <c r="F2183" s="186"/>
      <c r="G2183" s="185"/>
      <c r="H2183" s="190"/>
      <c r="I2183" s="190"/>
      <c r="J2183" s="190"/>
    </row>
    <row r="2184" spans="1:10" s="20" customFormat="1" x14ac:dyDescent="0.25">
      <c r="A2184" s="29"/>
      <c r="B2184" s="86"/>
      <c r="C2184" s="29"/>
      <c r="D2184" s="186"/>
      <c r="E2184" s="186"/>
      <c r="F2184" s="186"/>
      <c r="G2184" s="185"/>
      <c r="H2184" s="190"/>
      <c r="I2184" s="190"/>
      <c r="J2184" s="190"/>
    </row>
    <row r="2185" spans="1:10" s="20" customFormat="1" x14ac:dyDescent="0.25">
      <c r="A2185" s="29"/>
      <c r="B2185" s="86"/>
      <c r="C2185" s="29"/>
      <c r="D2185" s="186"/>
      <c r="E2185" s="186"/>
      <c r="F2185" s="186"/>
      <c r="G2185" s="185"/>
      <c r="H2185" s="190"/>
      <c r="I2185" s="190"/>
      <c r="J2185" s="190"/>
    </row>
    <row r="2186" spans="1:10" s="20" customFormat="1" x14ac:dyDescent="0.25">
      <c r="A2186" s="29"/>
      <c r="B2186" s="86"/>
      <c r="C2186" s="29"/>
      <c r="D2186" s="186"/>
      <c r="E2186" s="186"/>
      <c r="F2186" s="186"/>
      <c r="G2186" s="185"/>
      <c r="H2186" s="190"/>
      <c r="I2186" s="190"/>
      <c r="J2186" s="190"/>
    </row>
    <row r="2187" spans="1:10" s="20" customFormat="1" x14ac:dyDescent="0.25">
      <c r="A2187" s="29"/>
      <c r="B2187" s="86"/>
      <c r="C2187" s="29"/>
      <c r="D2187" s="186"/>
      <c r="E2187" s="186"/>
      <c r="F2187" s="186"/>
      <c r="G2187" s="185"/>
      <c r="H2187" s="190"/>
      <c r="I2187" s="190"/>
      <c r="J2187" s="190"/>
    </row>
    <row r="2188" spans="1:10" s="20" customFormat="1" x14ac:dyDescent="0.25">
      <c r="A2188" s="29"/>
      <c r="B2188" s="86"/>
      <c r="C2188" s="29"/>
      <c r="D2188" s="186"/>
      <c r="E2188" s="186"/>
      <c r="F2188" s="186"/>
      <c r="G2188" s="185"/>
      <c r="H2188" s="190"/>
      <c r="I2188" s="190"/>
      <c r="J2188" s="190"/>
    </row>
    <row r="2189" spans="1:10" s="20" customFormat="1" x14ac:dyDescent="0.25">
      <c r="A2189" s="29"/>
      <c r="B2189" s="86"/>
      <c r="C2189" s="29"/>
      <c r="D2189" s="186"/>
      <c r="E2189" s="186"/>
      <c r="F2189" s="186"/>
      <c r="G2189" s="185"/>
      <c r="H2189" s="190"/>
      <c r="I2189" s="190"/>
      <c r="J2189" s="190"/>
    </row>
    <row r="2190" spans="1:10" s="20" customFormat="1" x14ac:dyDescent="0.25">
      <c r="A2190" s="29"/>
      <c r="B2190" s="86"/>
      <c r="C2190" s="29"/>
      <c r="D2190" s="186"/>
      <c r="E2190" s="186"/>
      <c r="F2190" s="186"/>
      <c r="G2190" s="185"/>
      <c r="H2190" s="190"/>
      <c r="I2190" s="190"/>
      <c r="J2190" s="190"/>
    </row>
    <row r="2191" spans="1:10" s="20" customFormat="1" x14ac:dyDescent="0.25">
      <c r="A2191" s="29"/>
      <c r="B2191" s="86"/>
      <c r="C2191" s="29"/>
      <c r="D2191" s="186"/>
      <c r="E2191" s="186"/>
      <c r="F2191" s="186"/>
      <c r="G2191" s="185"/>
      <c r="H2191" s="190"/>
      <c r="I2191" s="190"/>
      <c r="J2191" s="190"/>
    </row>
    <row r="2192" spans="1:10" s="20" customFormat="1" x14ac:dyDescent="0.25">
      <c r="A2192" s="29"/>
      <c r="B2192" s="86"/>
      <c r="C2192" s="29"/>
      <c r="D2192" s="186"/>
      <c r="E2192" s="186"/>
      <c r="F2192" s="186"/>
      <c r="G2192" s="185"/>
      <c r="H2192" s="190"/>
      <c r="I2192" s="190"/>
      <c r="J2192" s="190"/>
    </row>
    <row r="2193" spans="1:10" s="20" customFormat="1" x14ac:dyDescent="0.25">
      <c r="A2193" s="29"/>
      <c r="B2193" s="86"/>
      <c r="C2193" s="29"/>
      <c r="D2193" s="186"/>
      <c r="E2193" s="186"/>
      <c r="F2193" s="186"/>
      <c r="G2193" s="185"/>
      <c r="H2193" s="190"/>
      <c r="I2193" s="190"/>
      <c r="J2193" s="190"/>
    </row>
    <row r="2194" spans="1:10" s="20" customFormat="1" x14ac:dyDescent="0.25">
      <c r="A2194" s="29"/>
      <c r="B2194" s="86"/>
      <c r="C2194" s="29"/>
      <c r="D2194" s="186"/>
      <c r="E2194" s="186"/>
      <c r="F2194" s="186"/>
      <c r="G2194" s="185"/>
      <c r="H2194" s="190"/>
      <c r="I2194" s="190"/>
      <c r="J2194" s="190"/>
    </row>
    <row r="2195" spans="1:10" s="20" customFormat="1" x14ac:dyDescent="0.25">
      <c r="A2195" s="29"/>
      <c r="B2195" s="86"/>
      <c r="C2195" s="29"/>
      <c r="D2195" s="186"/>
      <c r="E2195" s="186"/>
      <c r="F2195" s="186"/>
      <c r="G2195" s="185"/>
      <c r="H2195" s="190"/>
      <c r="I2195" s="190"/>
      <c r="J2195" s="190"/>
    </row>
    <row r="2196" spans="1:10" s="20" customFormat="1" x14ac:dyDescent="0.25">
      <c r="A2196" s="29"/>
      <c r="B2196" s="86"/>
      <c r="C2196" s="29"/>
      <c r="D2196" s="186"/>
      <c r="E2196" s="186"/>
      <c r="F2196" s="186"/>
      <c r="G2196" s="185"/>
      <c r="H2196" s="190"/>
      <c r="I2196" s="190"/>
      <c r="J2196" s="190"/>
    </row>
    <row r="2197" spans="1:10" s="20" customFormat="1" x14ac:dyDescent="0.25">
      <c r="A2197" s="29"/>
      <c r="B2197" s="86"/>
      <c r="C2197" s="29"/>
      <c r="D2197" s="186"/>
      <c r="E2197" s="186"/>
      <c r="F2197" s="186"/>
      <c r="G2197" s="185"/>
      <c r="H2197" s="190"/>
      <c r="I2197" s="190"/>
      <c r="J2197" s="190"/>
    </row>
    <row r="2198" spans="1:10" s="20" customFormat="1" x14ac:dyDescent="0.25">
      <c r="A2198" s="29"/>
      <c r="B2198" s="86"/>
      <c r="C2198" s="29"/>
      <c r="D2198" s="186"/>
      <c r="E2198" s="186"/>
      <c r="F2198" s="186"/>
      <c r="G2198" s="185"/>
      <c r="H2198" s="190"/>
      <c r="I2198" s="190"/>
      <c r="J2198" s="190"/>
    </row>
    <row r="2199" spans="1:10" s="20" customFormat="1" x14ac:dyDescent="0.25">
      <c r="A2199" s="29"/>
      <c r="B2199" s="86"/>
      <c r="C2199" s="29"/>
      <c r="D2199" s="186"/>
      <c r="E2199" s="186"/>
      <c r="F2199" s="186"/>
      <c r="G2199" s="185"/>
      <c r="H2199" s="190"/>
      <c r="I2199" s="190"/>
      <c r="J2199" s="190"/>
    </row>
    <row r="2200" spans="1:10" s="20" customFormat="1" x14ac:dyDescent="0.25">
      <c r="A2200" s="29"/>
      <c r="B2200" s="86"/>
      <c r="C2200" s="29"/>
      <c r="D2200" s="186"/>
      <c r="E2200" s="186"/>
      <c r="F2200" s="186"/>
      <c r="G2200" s="185"/>
      <c r="H2200" s="190"/>
      <c r="I2200" s="190"/>
      <c r="J2200" s="190"/>
    </row>
    <row r="2201" spans="1:10" s="20" customFormat="1" x14ac:dyDescent="0.25">
      <c r="A2201" s="29"/>
      <c r="B2201" s="86"/>
      <c r="C2201" s="29"/>
      <c r="D2201" s="186"/>
      <c r="E2201" s="186"/>
      <c r="F2201" s="186"/>
      <c r="G2201" s="185"/>
      <c r="H2201" s="190"/>
      <c r="I2201" s="190"/>
      <c r="J2201" s="190"/>
    </row>
    <row r="2202" spans="1:10" s="20" customFormat="1" x14ac:dyDescent="0.25">
      <c r="A2202" s="29"/>
      <c r="B2202" s="86"/>
      <c r="C2202" s="29"/>
      <c r="D2202" s="186"/>
      <c r="E2202" s="186"/>
      <c r="F2202" s="186"/>
      <c r="G2202" s="185"/>
      <c r="H2202" s="190"/>
      <c r="I2202" s="190"/>
      <c r="J2202" s="190"/>
    </row>
    <row r="2203" spans="1:10" s="20" customFormat="1" x14ac:dyDescent="0.25">
      <c r="A2203" s="29"/>
      <c r="B2203" s="86"/>
      <c r="C2203" s="29"/>
      <c r="D2203" s="186"/>
      <c r="E2203" s="186"/>
      <c r="F2203" s="186"/>
      <c r="G2203" s="185"/>
      <c r="H2203" s="190"/>
      <c r="I2203" s="190"/>
      <c r="J2203" s="190"/>
    </row>
    <row r="2204" spans="1:10" s="20" customFormat="1" x14ac:dyDescent="0.25">
      <c r="A2204" s="29"/>
      <c r="B2204" s="86"/>
      <c r="C2204" s="29"/>
      <c r="D2204" s="186"/>
      <c r="E2204" s="186"/>
      <c r="F2204" s="186"/>
      <c r="G2204" s="185"/>
      <c r="H2204" s="190"/>
      <c r="I2204" s="190"/>
      <c r="J2204" s="190"/>
    </row>
    <row r="2205" spans="1:10" s="20" customFormat="1" x14ac:dyDescent="0.25">
      <c r="A2205" s="29"/>
      <c r="B2205" s="86"/>
      <c r="C2205" s="29"/>
      <c r="D2205" s="186"/>
      <c r="E2205" s="186"/>
      <c r="F2205" s="186"/>
      <c r="G2205" s="185"/>
      <c r="H2205" s="190"/>
      <c r="I2205" s="190"/>
      <c r="J2205" s="190"/>
    </row>
    <row r="2206" spans="1:10" s="20" customFormat="1" x14ac:dyDescent="0.25">
      <c r="A2206" s="29"/>
      <c r="B2206" s="86"/>
      <c r="C2206" s="29"/>
      <c r="D2206" s="186"/>
      <c r="E2206" s="186"/>
      <c r="F2206" s="186"/>
      <c r="G2206" s="185"/>
      <c r="H2206" s="190"/>
      <c r="I2206" s="190"/>
      <c r="J2206" s="190"/>
    </row>
    <row r="2207" spans="1:10" s="20" customFormat="1" x14ac:dyDescent="0.25">
      <c r="A2207" s="29"/>
      <c r="B2207" s="86"/>
      <c r="C2207" s="29"/>
      <c r="D2207" s="186"/>
      <c r="E2207" s="186"/>
      <c r="F2207" s="186"/>
      <c r="G2207" s="185"/>
      <c r="H2207" s="190"/>
      <c r="I2207" s="190"/>
      <c r="J2207" s="190"/>
    </row>
    <row r="2208" spans="1:10" s="20" customFormat="1" x14ac:dyDescent="0.25">
      <c r="A2208" s="29"/>
      <c r="B2208" s="86"/>
      <c r="C2208" s="29"/>
      <c r="D2208" s="186"/>
      <c r="E2208" s="186"/>
      <c r="F2208" s="186"/>
      <c r="G2208" s="185"/>
      <c r="H2208" s="190"/>
      <c r="I2208" s="190"/>
      <c r="J2208" s="190"/>
    </row>
    <row r="2209" spans="1:10" s="20" customFormat="1" x14ac:dyDescent="0.25">
      <c r="A2209" s="29"/>
      <c r="B2209" s="86"/>
      <c r="C2209" s="29"/>
      <c r="D2209" s="186"/>
      <c r="E2209" s="186"/>
      <c r="F2209" s="186"/>
      <c r="G2209" s="185"/>
      <c r="H2209" s="190"/>
      <c r="I2209" s="190"/>
      <c r="J2209" s="190"/>
    </row>
    <row r="2210" spans="1:10" s="20" customFormat="1" x14ac:dyDescent="0.25">
      <c r="A2210" s="29"/>
      <c r="B2210" s="86"/>
      <c r="C2210" s="29"/>
      <c r="D2210" s="186"/>
      <c r="E2210" s="186"/>
      <c r="F2210" s="186"/>
      <c r="G2210" s="185"/>
      <c r="H2210" s="190"/>
      <c r="I2210" s="190"/>
      <c r="J2210" s="190"/>
    </row>
    <row r="2211" spans="1:10" s="20" customFormat="1" x14ac:dyDescent="0.25">
      <c r="A2211" s="29"/>
      <c r="B2211" s="86"/>
      <c r="C2211" s="29"/>
      <c r="D2211" s="186"/>
      <c r="E2211" s="186"/>
      <c r="F2211" s="186"/>
      <c r="G2211" s="185"/>
      <c r="H2211" s="190"/>
      <c r="I2211" s="190"/>
      <c r="J2211" s="190"/>
    </row>
    <row r="2212" spans="1:10" s="20" customFormat="1" x14ac:dyDescent="0.25">
      <c r="A2212" s="29"/>
      <c r="B2212" s="86"/>
      <c r="C2212" s="29"/>
      <c r="D2212" s="186"/>
      <c r="E2212" s="186"/>
      <c r="F2212" s="186"/>
      <c r="G2212" s="185"/>
      <c r="H2212" s="190"/>
      <c r="I2212" s="190"/>
      <c r="J2212" s="190"/>
    </row>
    <row r="2213" spans="1:10" s="20" customFormat="1" x14ac:dyDescent="0.25">
      <c r="A2213" s="29"/>
      <c r="B2213" s="86"/>
      <c r="C2213" s="29"/>
      <c r="D2213" s="186"/>
      <c r="E2213" s="186"/>
      <c r="F2213" s="186"/>
      <c r="G2213" s="185"/>
      <c r="H2213" s="190"/>
      <c r="I2213" s="190"/>
      <c r="J2213" s="190"/>
    </row>
    <row r="2214" spans="1:10" s="20" customFormat="1" x14ac:dyDescent="0.25">
      <c r="A2214" s="29"/>
      <c r="B2214" s="86"/>
      <c r="C2214" s="29"/>
      <c r="D2214" s="186"/>
      <c r="E2214" s="186"/>
      <c r="F2214" s="186"/>
      <c r="G2214" s="185"/>
      <c r="H2214" s="190"/>
      <c r="I2214" s="190"/>
      <c r="J2214" s="190"/>
    </row>
    <row r="2215" spans="1:10" s="20" customFormat="1" x14ac:dyDescent="0.25">
      <c r="A2215" s="29"/>
      <c r="B2215" s="86"/>
      <c r="C2215" s="29"/>
      <c r="D2215" s="186"/>
      <c r="E2215" s="186"/>
      <c r="F2215" s="186"/>
      <c r="G2215" s="185"/>
      <c r="H2215" s="190"/>
      <c r="I2215" s="190"/>
      <c r="J2215" s="190"/>
    </row>
    <row r="2216" spans="1:10" s="20" customFormat="1" x14ac:dyDescent="0.25">
      <c r="A2216" s="29"/>
      <c r="B2216" s="86"/>
      <c r="C2216" s="29"/>
      <c r="D2216" s="186"/>
      <c r="E2216" s="186"/>
      <c r="F2216" s="186"/>
      <c r="G2216" s="185"/>
      <c r="H2216" s="190"/>
      <c r="I2216" s="190"/>
      <c r="J2216" s="190"/>
    </row>
    <row r="2217" spans="1:10" s="20" customFormat="1" x14ac:dyDescent="0.25">
      <c r="A2217" s="29"/>
      <c r="B2217" s="86"/>
      <c r="C2217" s="29"/>
      <c r="D2217" s="186"/>
      <c r="E2217" s="186"/>
      <c r="F2217" s="186"/>
      <c r="G2217" s="185"/>
      <c r="H2217" s="190"/>
      <c r="I2217" s="190"/>
      <c r="J2217" s="190"/>
    </row>
    <row r="2218" spans="1:10" s="20" customFormat="1" x14ac:dyDescent="0.25">
      <c r="A2218" s="29"/>
      <c r="B2218" s="86"/>
      <c r="C2218" s="29"/>
      <c r="D2218" s="186"/>
      <c r="E2218" s="186"/>
      <c r="F2218" s="186"/>
      <c r="G2218" s="185"/>
      <c r="H2218" s="190"/>
      <c r="I2218" s="190"/>
      <c r="J2218" s="190"/>
    </row>
    <row r="2219" spans="1:10" s="20" customFormat="1" x14ac:dyDescent="0.25">
      <c r="A2219" s="29"/>
      <c r="B2219" s="86"/>
      <c r="C2219" s="29"/>
      <c r="D2219" s="186"/>
      <c r="E2219" s="186"/>
      <c r="F2219" s="186"/>
      <c r="G2219" s="185"/>
      <c r="H2219" s="190"/>
      <c r="I2219" s="190"/>
      <c r="J2219" s="190"/>
    </row>
    <row r="2220" spans="1:10" s="20" customFormat="1" x14ac:dyDescent="0.25">
      <c r="A2220" s="29"/>
      <c r="B2220" s="86"/>
      <c r="C2220" s="29"/>
      <c r="D2220" s="186"/>
      <c r="E2220" s="186"/>
      <c r="F2220" s="186"/>
      <c r="G2220" s="185"/>
      <c r="H2220" s="190"/>
      <c r="I2220" s="190"/>
      <c r="J2220" s="190"/>
    </row>
    <row r="2221" spans="1:10" s="20" customFormat="1" x14ac:dyDescent="0.25">
      <c r="A2221" s="29"/>
      <c r="B2221" s="86"/>
      <c r="C2221" s="29"/>
      <c r="D2221" s="186"/>
      <c r="E2221" s="186"/>
      <c r="F2221" s="186"/>
      <c r="G2221" s="185"/>
      <c r="H2221" s="190"/>
      <c r="I2221" s="190"/>
      <c r="J2221" s="190"/>
    </row>
    <row r="2222" spans="1:10" s="20" customFormat="1" x14ac:dyDescent="0.25">
      <c r="A2222" s="29"/>
      <c r="B2222" s="86"/>
      <c r="C2222" s="29"/>
      <c r="D2222" s="186"/>
      <c r="E2222" s="186"/>
      <c r="F2222" s="186"/>
      <c r="G2222" s="185"/>
      <c r="H2222" s="190"/>
      <c r="I2222" s="190"/>
      <c r="J2222" s="190"/>
    </row>
    <row r="2223" spans="1:10" s="20" customFormat="1" x14ac:dyDescent="0.25">
      <c r="A2223" s="29"/>
      <c r="B2223" s="86"/>
      <c r="C2223" s="29"/>
      <c r="D2223" s="186"/>
      <c r="E2223" s="186"/>
      <c r="F2223" s="186"/>
      <c r="G2223" s="185"/>
      <c r="H2223" s="190"/>
      <c r="I2223" s="190"/>
      <c r="J2223" s="190"/>
    </row>
    <row r="2224" spans="1:10" s="20" customFormat="1" x14ac:dyDescent="0.25">
      <c r="A2224" s="29"/>
      <c r="B2224" s="86"/>
      <c r="C2224" s="29"/>
      <c r="D2224" s="186"/>
      <c r="E2224" s="186"/>
      <c r="F2224" s="186"/>
      <c r="G2224" s="185"/>
      <c r="H2224" s="190"/>
      <c r="I2224" s="190"/>
      <c r="J2224" s="190"/>
    </row>
    <row r="2225" spans="1:10" s="20" customFormat="1" x14ac:dyDescent="0.25">
      <c r="A2225" s="29"/>
      <c r="B2225" s="86"/>
      <c r="C2225" s="29"/>
      <c r="D2225" s="186"/>
      <c r="E2225" s="186"/>
      <c r="F2225" s="186"/>
      <c r="G2225" s="185"/>
      <c r="H2225" s="190"/>
      <c r="I2225" s="190"/>
      <c r="J2225" s="190"/>
    </row>
    <row r="2226" spans="1:10" s="20" customFormat="1" x14ac:dyDescent="0.25">
      <c r="A2226" s="29"/>
      <c r="B2226" s="86"/>
      <c r="C2226" s="29"/>
      <c r="D2226" s="186"/>
      <c r="E2226" s="186"/>
      <c r="F2226" s="186"/>
      <c r="G2226" s="185"/>
      <c r="H2226" s="190"/>
      <c r="I2226" s="190"/>
      <c r="J2226" s="190"/>
    </row>
    <row r="2227" spans="1:10" s="20" customFormat="1" x14ac:dyDescent="0.25">
      <c r="A2227" s="29"/>
      <c r="B2227" s="86"/>
      <c r="C2227" s="29"/>
      <c r="D2227" s="186"/>
      <c r="E2227" s="186"/>
      <c r="F2227" s="186"/>
      <c r="G2227" s="185"/>
      <c r="H2227" s="190"/>
      <c r="I2227" s="190"/>
      <c r="J2227" s="190"/>
    </row>
    <row r="2228" spans="1:10" s="20" customFormat="1" x14ac:dyDescent="0.25">
      <c r="A2228" s="29"/>
      <c r="B2228" s="86"/>
      <c r="C2228" s="29"/>
      <c r="D2228" s="186"/>
      <c r="E2228" s="186"/>
      <c r="F2228" s="186"/>
      <c r="G2228" s="185"/>
      <c r="H2228" s="190"/>
      <c r="I2228" s="190"/>
      <c r="J2228" s="190"/>
    </row>
    <row r="2229" spans="1:10" s="20" customFormat="1" x14ac:dyDescent="0.25">
      <c r="A2229" s="29"/>
      <c r="B2229" s="86"/>
      <c r="C2229" s="29"/>
      <c r="D2229" s="186"/>
      <c r="E2229" s="186"/>
      <c r="F2229" s="186"/>
      <c r="G2229" s="185"/>
      <c r="H2229" s="190"/>
      <c r="I2229" s="190"/>
      <c r="J2229" s="190"/>
    </row>
    <row r="2230" spans="1:10" s="20" customFormat="1" x14ac:dyDescent="0.25">
      <c r="A2230" s="29"/>
      <c r="B2230" s="86"/>
      <c r="C2230" s="29"/>
      <c r="D2230" s="186"/>
      <c r="E2230" s="186"/>
      <c r="F2230" s="186"/>
      <c r="G2230" s="185"/>
      <c r="H2230" s="190"/>
      <c r="I2230" s="190"/>
      <c r="J2230" s="190"/>
    </row>
    <row r="2231" spans="1:10" s="20" customFormat="1" x14ac:dyDescent="0.25">
      <c r="A2231" s="29"/>
      <c r="B2231" s="86"/>
      <c r="C2231" s="29"/>
      <c r="D2231" s="186"/>
      <c r="E2231" s="186"/>
      <c r="F2231" s="186"/>
      <c r="G2231" s="185"/>
      <c r="H2231" s="190"/>
      <c r="I2231" s="190"/>
      <c r="J2231" s="190"/>
    </row>
    <row r="2232" spans="1:10" s="20" customFormat="1" x14ac:dyDescent="0.25">
      <c r="A2232" s="29"/>
      <c r="B2232" s="86"/>
      <c r="C2232" s="29"/>
      <c r="D2232" s="186"/>
      <c r="E2232" s="186"/>
      <c r="F2232" s="186"/>
      <c r="G2232" s="185"/>
      <c r="H2232" s="190"/>
      <c r="I2232" s="190"/>
      <c r="J2232" s="190"/>
    </row>
    <row r="2233" spans="1:10" s="20" customFormat="1" x14ac:dyDescent="0.25">
      <c r="A2233" s="29"/>
      <c r="B2233" s="86"/>
      <c r="C2233" s="29"/>
      <c r="D2233" s="186"/>
      <c r="E2233" s="186"/>
      <c r="F2233" s="186"/>
      <c r="G2233" s="185"/>
      <c r="H2233" s="190"/>
      <c r="I2233" s="190"/>
      <c r="J2233" s="190"/>
    </row>
    <row r="2234" spans="1:10" s="20" customFormat="1" x14ac:dyDescent="0.25">
      <c r="A2234" s="29"/>
      <c r="B2234" s="86"/>
      <c r="C2234" s="29"/>
      <c r="D2234" s="186"/>
      <c r="E2234" s="186"/>
      <c r="F2234" s="186"/>
      <c r="G2234" s="185"/>
      <c r="H2234" s="190"/>
      <c r="I2234" s="190"/>
      <c r="J2234" s="190"/>
    </row>
    <row r="2235" spans="1:10" s="20" customFormat="1" x14ac:dyDescent="0.25">
      <c r="A2235" s="29"/>
      <c r="B2235" s="86"/>
      <c r="C2235" s="29"/>
      <c r="D2235" s="186"/>
      <c r="E2235" s="186"/>
      <c r="F2235" s="186"/>
      <c r="G2235" s="185"/>
      <c r="H2235" s="190"/>
      <c r="I2235" s="190"/>
      <c r="J2235" s="190"/>
    </row>
    <row r="2236" spans="1:10" s="20" customFormat="1" x14ac:dyDescent="0.25">
      <c r="A2236" s="29"/>
      <c r="B2236" s="86"/>
      <c r="C2236" s="29"/>
      <c r="D2236" s="186"/>
      <c r="E2236" s="186"/>
      <c r="F2236" s="186"/>
      <c r="G2236" s="185"/>
      <c r="H2236" s="190"/>
      <c r="I2236" s="190"/>
      <c r="J2236" s="190"/>
    </row>
    <row r="2237" spans="1:10" s="20" customFormat="1" x14ac:dyDescent="0.25">
      <c r="A2237" s="29"/>
      <c r="B2237" s="86"/>
      <c r="C2237" s="29"/>
      <c r="D2237" s="186"/>
      <c r="E2237" s="186"/>
      <c r="F2237" s="186"/>
      <c r="G2237" s="185"/>
      <c r="H2237" s="190"/>
      <c r="I2237" s="190"/>
      <c r="J2237" s="190"/>
    </row>
    <row r="2238" spans="1:10" s="20" customFormat="1" x14ac:dyDescent="0.25">
      <c r="A2238" s="29"/>
      <c r="B2238" s="86"/>
      <c r="C2238" s="29"/>
      <c r="D2238" s="186"/>
      <c r="E2238" s="186"/>
      <c r="F2238" s="186"/>
      <c r="G2238" s="185"/>
      <c r="H2238" s="190"/>
      <c r="I2238" s="190"/>
      <c r="J2238" s="190"/>
    </row>
    <row r="2239" spans="1:10" s="20" customFormat="1" x14ac:dyDescent="0.25">
      <c r="A2239" s="29"/>
      <c r="B2239" s="86"/>
      <c r="C2239" s="29"/>
      <c r="D2239" s="186"/>
      <c r="E2239" s="186"/>
      <c r="F2239" s="186"/>
      <c r="G2239" s="185"/>
      <c r="H2239" s="190"/>
      <c r="I2239" s="190"/>
      <c r="J2239" s="190"/>
    </row>
    <row r="2240" spans="1:10" s="20" customFormat="1" x14ac:dyDescent="0.25">
      <c r="A2240" s="29"/>
      <c r="B2240" s="86"/>
      <c r="C2240" s="29"/>
      <c r="D2240" s="186"/>
      <c r="E2240" s="186"/>
      <c r="F2240" s="186"/>
      <c r="G2240" s="185"/>
      <c r="H2240" s="190"/>
      <c r="I2240" s="190"/>
      <c r="J2240" s="190"/>
    </row>
    <row r="2241" spans="1:10" s="20" customFormat="1" x14ac:dyDescent="0.25">
      <c r="A2241" s="29"/>
      <c r="B2241" s="86"/>
      <c r="C2241" s="29"/>
      <c r="D2241" s="186"/>
      <c r="E2241" s="186"/>
      <c r="F2241" s="186"/>
      <c r="G2241" s="185"/>
      <c r="H2241" s="190"/>
      <c r="I2241" s="190"/>
      <c r="J2241" s="190"/>
    </row>
    <row r="2242" spans="1:10" s="20" customFormat="1" x14ac:dyDescent="0.25">
      <c r="A2242" s="29"/>
      <c r="B2242" s="86"/>
      <c r="C2242" s="29"/>
      <c r="D2242" s="186"/>
      <c r="E2242" s="186"/>
      <c r="F2242" s="186"/>
      <c r="G2242" s="185"/>
      <c r="H2242" s="190"/>
      <c r="I2242" s="190"/>
      <c r="J2242" s="190"/>
    </row>
    <row r="2243" spans="1:10" s="20" customFormat="1" x14ac:dyDescent="0.25">
      <c r="A2243" s="29"/>
      <c r="B2243" s="86"/>
      <c r="C2243" s="29"/>
      <c r="D2243" s="186"/>
      <c r="E2243" s="186"/>
      <c r="F2243" s="186"/>
      <c r="G2243" s="185"/>
      <c r="H2243" s="190"/>
      <c r="I2243" s="190"/>
      <c r="J2243" s="190"/>
    </row>
    <row r="2244" spans="1:10" s="20" customFormat="1" x14ac:dyDescent="0.25">
      <c r="A2244" s="29"/>
      <c r="B2244" s="86"/>
      <c r="C2244" s="29"/>
      <c r="D2244" s="186"/>
      <c r="E2244" s="186"/>
      <c r="F2244" s="186"/>
      <c r="G2244" s="185"/>
      <c r="H2244" s="190"/>
      <c r="I2244" s="190"/>
      <c r="J2244" s="190"/>
    </row>
    <row r="2245" spans="1:10" s="20" customFormat="1" x14ac:dyDescent="0.25">
      <c r="A2245" s="29"/>
      <c r="B2245" s="86"/>
      <c r="C2245" s="29"/>
      <c r="D2245" s="186"/>
      <c r="E2245" s="186"/>
      <c r="F2245" s="186"/>
      <c r="G2245" s="185"/>
      <c r="H2245" s="190"/>
      <c r="I2245" s="190"/>
      <c r="J2245" s="190"/>
    </row>
    <row r="2246" spans="1:10" s="20" customFormat="1" x14ac:dyDescent="0.25">
      <c r="A2246" s="29"/>
      <c r="B2246" s="86"/>
      <c r="C2246" s="29"/>
      <c r="D2246" s="186"/>
      <c r="E2246" s="186"/>
      <c r="F2246" s="186"/>
      <c r="G2246" s="185"/>
      <c r="H2246" s="190"/>
      <c r="I2246" s="190"/>
      <c r="J2246" s="190"/>
    </row>
    <row r="2247" spans="1:10" s="20" customFormat="1" x14ac:dyDescent="0.25">
      <c r="A2247" s="29"/>
      <c r="B2247" s="86"/>
      <c r="C2247" s="29"/>
      <c r="D2247" s="186"/>
      <c r="E2247" s="186"/>
      <c r="F2247" s="186"/>
      <c r="G2247" s="185"/>
      <c r="H2247" s="190"/>
      <c r="I2247" s="190"/>
      <c r="J2247" s="190"/>
    </row>
    <row r="2248" spans="1:10" s="20" customFormat="1" x14ac:dyDescent="0.25">
      <c r="A2248" s="29"/>
      <c r="B2248" s="86"/>
      <c r="C2248" s="29"/>
      <c r="D2248" s="186"/>
      <c r="E2248" s="186"/>
      <c r="F2248" s="186"/>
      <c r="G2248" s="185"/>
      <c r="H2248" s="190"/>
      <c r="I2248" s="190"/>
      <c r="J2248" s="190"/>
    </row>
    <row r="2249" spans="1:10" s="20" customFormat="1" x14ac:dyDescent="0.25">
      <c r="A2249" s="29"/>
      <c r="B2249" s="86"/>
      <c r="C2249" s="29"/>
      <c r="D2249" s="186"/>
      <c r="E2249" s="186"/>
      <c r="F2249" s="186"/>
      <c r="G2249" s="185"/>
      <c r="H2249" s="190"/>
      <c r="I2249" s="190"/>
      <c r="J2249" s="190"/>
    </row>
    <row r="2250" spans="1:10" s="20" customFormat="1" x14ac:dyDescent="0.25">
      <c r="A2250" s="29"/>
      <c r="B2250" s="86"/>
      <c r="C2250" s="29"/>
      <c r="D2250" s="186"/>
      <c r="E2250" s="186"/>
      <c r="F2250" s="186"/>
      <c r="G2250" s="185"/>
      <c r="H2250" s="190"/>
      <c r="I2250" s="190"/>
      <c r="J2250" s="190"/>
    </row>
    <row r="2251" spans="1:10" s="20" customFormat="1" x14ac:dyDescent="0.25">
      <c r="A2251" s="29"/>
      <c r="B2251" s="86"/>
      <c r="C2251" s="29"/>
      <c r="D2251" s="186"/>
      <c r="E2251" s="186"/>
      <c r="F2251" s="186"/>
      <c r="G2251" s="185"/>
      <c r="H2251" s="190"/>
      <c r="I2251" s="190"/>
      <c r="J2251" s="190"/>
    </row>
    <row r="2252" spans="1:10" s="20" customFormat="1" x14ac:dyDescent="0.25">
      <c r="A2252" s="29"/>
      <c r="B2252" s="86"/>
      <c r="C2252" s="29"/>
      <c r="D2252" s="186"/>
      <c r="E2252" s="186"/>
      <c r="F2252" s="186"/>
      <c r="G2252" s="185"/>
      <c r="H2252" s="190"/>
      <c r="I2252" s="190"/>
      <c r="J2252" s="190"/>
    </row>
    <row r="2253" spans="1:10" s="20" customFormat="1" x14ac:dyDescent="0.25">
      <c r="A2253" s="29"/>
      <c r="B2253" s="86"/>
      <c r="C2253" s="29"/>
      <c r="D2253" s="186"/>
      <c r="E2253" s="186"/>
      <c r="F2253" s="186"/>
      <c r="G2253" s="185"/>
      <c r="H2253" s="190"/>
      <c r="I2253" s="190"/>
      <c r="J2253" s="190"/>
    </row>
    <row r="2254" spans="1:10" s="20" customFormat="1" x14ac:dyDescent="0.25">
      <c r="A2254" s="29"/>
      <c r="B2254" s="86"/>
      <c r="C2254" s="29"/>
      <c r="D2254" s="186"/>
      <c r="E2254" s="186"/>
      <c r="F2254" s="186"/>
      <c r="G2254" s="185"/>
      <c r="H2254" s="190"/>
      <c r="I2254" s="190"/>
      <c r="J2254" s="190"/>
    </row>
    <row r="2255" spans="1:10" s="20" customFormat="1" x14ac:dyDescent="0.25">
      <c r="A2255" s="29"/>
      <c r="B2255" s="86"/>
      <c r="C2255" s="29"/>
      <c r="D2255" s="186"/>
      <c r="E2255" s="186"/>
      <c r="F2255" s="186"/>
      <c r="G2255" s="185"/>
      <c r="H2255" s="190"/>
      <c r="I2255" s="190"/>
      <c r="J2255" s="190"/>
    </row>
    <row r="2256" spans="1:10" s="20" customFormat="1" x14ac:dyDescent="0.25">
      <c r="A2256" s="29"/>
      <c r="B2256" s="86"/>
      <c r="C2256" s="29"/>
      <c r="D2256" s="186"/>
      <c r="E2256" s="186"/>
      <c r="F2256" s="186"/>
      <c r="G2256" s="185"/>
      <c r="H2256" s="190"/>
      <c r="I2256" s="190"/>
      <c r="J2256" s="190"/>
    </row>
    <row r="2257" spans="1:10" s="20" customFormat="1" x14ac:dyDescent="0.25">
      <c r="A2257" s="29"/>
      <c r="B2257" s="86"/>
      <c r="C2257" s="29"/>
      <c r="D2257" s="186"/>
      <c r="E2257" s="186"/>
      <c r="F2257" s="186"/>
      <c r="G2257" s="185"/>
      <c r="H2257" s="190"/>
      <c r="I2257" s="190"/>
      <c r="J2257" s="190"/>
    </row>
    <row r="2258" spans="1:10" s="20" customFormat="1" x14ac:dyDescent="0.25">
      <c r="A2258" s="29"/>
      <c r="B2258" s="86"/>
      <c r="C2258" s="29"/>
      <c r="D2258" s="186"/>
      <c r="E2258" s="186"/>
      <c r="F2258" s="186"/>
      <c r="G2258" s="185"/>
      <c r="H2258" s="190"/>
      <c r="I2258" s="190"/>
      <c r="J2258" s="190"/>
    </row>
    <row r="2259" spans="1:10" s="20" customFormat="1" x14ac:dyDescent="0.25">
      <c r="A2259" s="29"/>
      <c r="B2259" s="86"/>
      <c r="C2259" s="29"/>
      <c r="D2259" s="186"/>
      <c r="E2259" s="186"/>
      <c r="F2259" s="186"/>
      <c r="G2259" s="185"/>
      <c r="H2259" s="190"/>
      <c r="I2259" s="190"/>
      <c r="J2259" s="190"/>
    </row>
    <row r="2260" spans="1:10" s="20" customFormat="1" x14ac:dyDescent="0.25">
      <c r="A2260" s="29"/>
      <c r="B2260" s="86"/>
      <c r="C2260" s="29"/>
      <c r="D2260" s="186"/>
      <c r="E2260" s="186"/>
      <c r="F2260" s="186"/>
      <c r="G2260" s="185"/>
      <c r="H2260" s="190"/>
      <c r="I2260" s="190"/>
      <c r="J2260" s="190"/>
    </row>
    <row r="2261" spans="1:10" s="20" customFormat="1" x14ac:dyDescent="0.25">
      <c r="A2261" s="29"/>
      <c r="B2261" s="86"/>
      <c r="C2261" s="29"/>
      <c r="D2261" s="186"/>
      <c r="E2261" s="186"/>
      <c r="F2261" s="186"/>
      <c r="G2261" s="185"/>
      <c r="H2261" s="190"/>
      <c r="I2261" s="190"/>
      <c r="J2261" s="190"/>
    </row>
    <row r="2262" spans="1:10" s="20" customFormat="1" x14ac:dyDescent="0.25">
      <c r="A2262" s="29"/>
      <c r="B2262" s="86"/>
      <c r="C2262" s="29"/>
      <c r="D2262" s="186"/>
      <c r="E2262" s="186"/>
      <c r="F2262" s="186"/>
      <c r="G2262" s="185"/>
      <c r="H2262" s="190"/>
      <c r="I2262" s="190"/>
      <c r="J2262" s="190"/>
    </row>
    <row r="2263" spans="1:10" s="20" customFormat="1" x14ac:dyDescent="0.25">
      <c r="A2263" s="29"/>
      <c r="B2263" s="86"/>
      <c r="C2263" s="29"/>
      <c r="D2263" s="186"/>
      <c r="E2263" s="186"/>
      <c r="F2263" s="186"/>
      <c r="G2263" s="185"/>
      <c r="H2263" s="190"/>
      <c r="I2263" s="190"/>
      <c r="J2263" s="190"/>
    </row>
    <row r="2264" spans="1:10" s="20" customFormat="1" x14ac:dyDescent="0.25">
      <c r="A2264" s="29"/>
      <c r="B2264" s="86"/>
      <c r="C2264" s="29"/>
      <c r="D2264" s="186"/>
      <c r="E2264" s="186"/>
      <c r="F2264" s="186"/>
      <c r="G2264" s="185"/>
      <c r="H2264" s="190"/>
      <c r="I2264" s="190"/>
      <c r="J2264" s="190"/>
    </row>
    <row r="2265" spans="1:10" s="20" customFormat="1" x14ac:dyDescent="0.25">
      <c r="A2265" s="29"/>
      <c r="B2265" s="86"/>
      <c r="C2265" s="29"/>
      <c r="D2265" s="186"/>
      <c r="E2265" s="186"/>
      <c r="F2265" s="186"/>
      <c r="G2265" s="185"/>
      <c r="H2265" s="190"/>
      <c r="I2265" s="190"/>
      <c r="J2265" s="190"/>
    </row>
    <row r="2266" spans="1:10" s="20" customFormat="1" x14ac:dyDescent="0.25">
      <c r="A2266" s="29"/>
      <c r="B2266" s="86"/>
      <c r="C2266" s="29"/>
      <c r="D2266" s="186"/>
      <c r="E2266" s="186"/>
      <c r="F2266" s="186"/>
      <c r="G2266" s="185"/>
      <c r="H2266" s="190"/>
      <c r="I2266" s="190"/>
      <c r="J2266" s="190"/>
    </row>
    <row r="2267" spans="1:10" s="20" customFormat="1" x14ac:dyDescent="0.25">
      <c r="A2267" s="29"/>
      <c r="B2267" s="86"/>
      <c r="C2267" s="29"/>
      <c r="D2267" s="186"/>
      <c r="E2267" s="186"/>
      <c r="F2267" s="186"/>
      <c r="G2267" s="185"/>
      <c r="H2267" s="190"/>
      <c r="I2267" s="190"/>
      <c r="J2267" s="190"/>
    </row>
    <row r="2268" spans="1:10" s="20" customFormat="1" x14ac:dyDescent="0.25">
      <c r="A2268" s="29"/>
      <c r="B2268" s="86"/>
      <c r="C2268" s="29"/>
      <c r="D2268" s="186"/>
      <c r="E2268" s="186"/>
      <c r="F2268" s="186"/>
      <c r="G2268" s="185"/>
      <c r="H2268" s="190"/>
      <c r="I2268" s="190"/>
      <c r="J2268" s="190"/>
    </row>
    <row r="2269" spans="1:10" s="20" customFormat="1" x14ac:dyDescent="0.25">
      <c r="A2269" s="29"/>
      <c r="B2269" s="86"/>
      <c r="C2269" s="29"/>
      <c r="D2269" s="186"/>
      <c r="E2269" s="186"/>
      <c r="F2269" s="186"/>
      <c r="G2269" s="185"/>
      <c r="H2269" s="190"/>
      <c r="I2269" s="190"/>
      <c r="J2269" s="190"/>
    </row>
    <row r="2270" spans="1:10" s="20" customFormat="1" x14ac:dyDescent="0.25">
      <c r="A2270" s="29"/>
      <c r="B2270" s="86"/>
      <c r="C2270" s="29"/>
      <c r="D2270" s="186"/>
      <c r="E2270" s="186"/>
      <c r="F2270" s="186"/>
      <c r="G2270" s="185"/>
      <c r="H2270" s="190"/>
      <c r="I2270" s="190"/>
      <c r="J2270" s="190"/>
    </row>
    <row r="2271" spans="1:10" s="20" customFormat="1" x14ac:dyDescent="0.25">
      <c r="A2271" s="29"/>
      <c r="B2271" s="86"/>
      <c r="C2271" s="29"/>
      <c r="D2271" s="186"/>
      <c r="E2271" s="186"/>
      <c r="F2271" s="186"/>
      <c r="G2271" s="185"/>
      <c r="H2271" s="190"/>
      <c r="I2271" s="190"/>
      <c r="J2271" s="190"/>
    </row>
    <row r="2272" spans="1:10" s="20" customFormat="1" x14ac:dyDescent="0.25">
      <c r="A2272" s="29"/>
      <c r="B2272" s="86"/>
      <c r="C2272" s="29"/>
      <c r="D2272" s="186"/>
      <c r="E2272" s="186"/>
      <c r="F2272" s="186"/>
      <c r="G2272" s="185"/>
      <c r="H2272" s="190"/>
      <c r="I2272" s="190"/>
      <c r="J2272" s="190"/>
    </row>
    <row r="2273" spans="1:10" s="20" customFormat="1" x14ac:dyDescent="0.25">
      <c r="A2273" s="29"/>
      <c r="B2273" s="86"/>
      <c r="C2273" s="29"/>
      <c r="D2273" s="186"/>
      <c r="E2273" s="186"/>
      <c r="F2273" s="186"/>
      <c r="G2273" s="185"/>
      <c r="H2273" s="190"/>
      <c r="I2273" s="190"/>
      <c r="J2273" s="190"/>
    </row>
    <row r="2274" spans="1:10" s="20" customFormat="1" x14ac:dyDescent="0.25">
      <c r="A2274" s="29"/>
      <c r="B2274" s="86"/>
      <c r="C2274" s="29"/>
      <c r="D2274" s="186"/>
      <c r="E2274" s="186"/>
      <c r="F2274" s="186"/>
      <c r="G2274" s="185"/>
      <c r="H2274" s="190"/>
      <c r="I2274" s="190"/>
      <c r="J2274" s="190"/>
    </row>
    <row r="2275" spans="1:10" s="20" customFormat="1" x14ac:dyDescent="0.25">
      <c r="A2275" s="29"/>
      <c r="B2275" s="86"/>
      <c r="C2275" s="29"/>
      <c r="D2275" s="186"/>
      <c r="E2275" s="186"/>
      <c r="F2275" s="186"/>
      <c r="G2275" s="185"/>
      <c r="H2275" s="190"/>
      <c r="I2275" s="190"/>
      <c r="J2275" s="190"/>
    </row>
    <row r="2276" spans="1:10" s="20" customFormat="1" x14ac:dyDescent="0.25">
      <c r="A2276" s="29"/>
      <c r="B2276" s="86"/>
      <c r="C2276" s="29"/>
      <c r="D2276" s="186"/>
      <c r="E2276" s="186"/>
      <c r="F2276" s="186"/>
      <c r="G2276" s="185"/>
      <c r="H2276" s="190"/>
      <c r="I2276" s="190"/>
      <c r="J2276" s="190"/>
    </row>
    <row r="2277" spans="1:10" s="20" customFormat="1" x14ac:dyDescent="0.25">
      <c r="A2277" s="29"/>
      <c r="B2277" s="86"/>
      <c r="C2277" s="29"/>
      <c r="D2277" s="186"/>
      <c r="E2277" s="186"/>
      <c r="F2277" s="186"/>
      <c r="G2277" s="185"/>
      <c r="H2277" s="190"/>
      <c r="I2277" s="190"/>
      <c r="J2277" s="190"/>
    </row>
    <row r="2278" spans="1:10" s="20" customFormat="1" x14ac:dyDescent="0.25">
      <c r="A2278" s="29"/>
      <c r="B2278" s="86"/>
      <c r="C2278" s="29"/>
      <c r="D2278" s="186"/>
      <c r="E2278" s="186"/>
      <c r="F2278" s="186"/>
      <c r="G2278" s="185"/>
      <c r="H2278" s="190"/>
      <c r="I2278" s="190"/>
      <c r="J2278" s="190"/>
    </row>
    <row r="2279" spans="1:10" s="20" customFormat="1" x14ac:dyDescent="0.25">
      <c r="A2279" s="29"/>
      <c r="B2279" s="86"/>
      <c r="C2279" s="29"/>
      <c r="D2279" s="186"/>
      <c r="E2279" s="186"/>
      <c r="F2279" s="186"/>
      <c r="G2279" s="185"/>
      <c r="H2279" s="190"/>
      <c r="I2279" s="190"/>
      <c r="J2279" s="190"/>
    </row>
    <row r="2280" spans="1:10" s="20" customFormat="1" x14ac:dyDescent="0.25">
      <c r="A2280" s="29"/>
      <c r="B2280" s="86"/>
      <c r="C2280" s="29"/>
      <c r="D2280" s="186"/>
      <c r="E2280" s="186"/>
      <c r="F2280" s="186"/>
      <c r="G2280" s="185"/>
      <c r="H2280" s="190"/>
      <c r="I2280" s="190"/>
      <c r="J2280" s="190"/>
    </row>
    <row r="2281" spans="1:10" s="20" customFormat="1" x14ac:dyDescent="0.25">
      <c r="A2281" s="29"/>
      <c r="B2281" s="86"/>
      <c r="C2281" s="29"/>
      <c r="D2281" s="186"/>
      <c r="E2281" s="186"/>
      <c r="F2281" s="186"/>
      <c r="G2281" s="185"/>
      <c r="H2281" s="190"/>
      <c r="I2281" s="190"/>
      <c r="J2281" s="190"/>
    </row>
    <row r="2282" spans="1:10" s="20" customFormat="1" x14ac:dyDescent="0.25">
      <c r="A2282" s="29"/>
      <c r="B2282" s="86"/>
      <c r="C2282" s="29"/>
      <c r="D2282" s="186"/>
      <c r="E2282" s="186"/>
      <c r="F2282" s="186"/>
      <c r="G2282" s="185"/>
      <c r="H2282" s="190"/>
      <c r="I2282" s="190"/>
      <c r="J2282" s="190"/>
    </row>
    <row r="2283" spans="1:10" s="20" customFormat="1" x14ac:dyDescent="0.25">
      <c r="A2283" s="29"/>
      <c r="B2283" s="86"/>
      <c r="C2283" s="29"/>
      <c r="D2283" s="186"/>
      <c r="E2283" s="186"/>
      <c r="F2283" s="186"/>
      <c r="G2283" s="185"/>
      <c r="H2283" s="190"/>
      <c r="I2283" s="190"/>
      <c r="J2283" s="190"/>
    </row>
    <row r="2284" spans="1:10" s="20" customFormat="1" x14ac:dyDescent="0.25">
      <c r="A2284" s="29"/>
      <c r="B2284" s="86"/>
      <c r="C2284" s="29"/>
      <c r="D2284" s="186"/>
      <c r="E2284" s="186"/>
      <c r="F2284" s="186"/>
      <c r="G2284" s="185"/>
      <c r="H2284" s="190"/>
      <c r="I2284" s="190"/>
      <c r="J2284" s="190"/>
    </row>
    <row r="2285" spans="1:10" s="20" customFormat="1" x14ac:dyDescent="0.25">
      <c r="A2285" s="29"/>
      <c r="B2285" s="86"/>
      <c r="C2285" s="29"/>
      <c r="D2285" s="186"/>
      <c r="E2285" s="186"/>
      <c r="F2285" s="186"/>
      <c r="G2285" s="185"/>
      <c r="H2285" s="190"/>
      <c r="I2285" s="190"/>
      <c r="J2285" s="190"/>
    </row>
    <row r="2286" spans="1:10" s="20" customFormat="1" x14ac:dyDescent="0.25">
      <c r="A2286" s="29"/>
      <c r="B2286" s="86"/>
      <c r="C2286" s="29"/>
      <c r="D2286" s="186"/>
      <c r="E2286" s="186"/>
      <c r="F2286" s="186"/>
      <c r="G2286" s="185"/>
      <c r="H2286" s="190"/>
      <c r="I2286" s="190"/>
      <c r="J2286" s="190"/>
    </row>
    <row r="2287" spans="1:10" s="20" customFormat="1" x14ac:dyDescent="0.25">
      <c r="A2287" s="29"/>
      <c r="B2287" s="86"/>
      <c r="C2287" s="29"/>
      <c r="D2287" s="186"/>
      <c r="E2287" s="186"/>
      <c r="F2287" s="186"/>
      <c r="G2287" s="185"/>
      <c r="H2287" s="190"/>
      <c r="I2287" s="190"/>
      <c r="J2287" s="190"/>
    </row>
    <row r="2288" spans="1:10" s="20" customFormat="1" x14ac:dyDescent="0.25">
      <c r="A2288" s="29"/>
      <c r="B2288" s="86"/>
      <c r="C2288" s="29"/>
      <c r="D2288" s="186"/>
      <c r="E2288" s="186"/>
      <c r="F2288" s="186"/>
      <c r="G2288" s="185"/>
      <c r="H2288" s="190"/>
      <c r="I2288" s="190"/>
      <c r="J2288" s="190"/>
    </row>
    <row r="2289" spans="1:10" s="20" customFormat="1" x14ac:dyDescent="0.25">
      <c r="A2289" s="29"/>
      <c r="B2289" s="86"/>
      <c r="C2289" s="29"/>
      <c r="D2289" s="186"/>
      <c r="E2289" s="186"/>
      <c r="F2289" s="186"/>
      <c r="G2289" s="185"/>
      <c r="H2289" s="190"/>
      <c r="I2289" s="190"/>
      <c r="J2289" s="190"/>
    </row>
    <row r="2290" spans="1:10" s="20" customFormat="1" x14ac:dyDescent="0.25">
      <c r="A2290" s="29"/>
      <c r="B2290" s="86"/>
      <c r="C2290" s="29"/>
      <c r="D2290" s="186"/>
      <c r="E2290" s="186"/>
      <c r="F2290" s="186"/>
      <c r="G2290" s="185"/>
      <c r="H2290" s="190"/>
      <c r="I2290" s="190"/>
      <c r="J2290" s="190"/>
    </row>
    <row r="2291" spans="1:10" s="20" customFormat="1" x14ac:dyDescent="0.25">
      <c r="A2291" s="29"/>
      <c r="B2291" s="86"/>
      <c r="C2291" s="29"/>
      <c r="D2291" s="186"/>
      <c r="E2291" s="186"/>
      <c r="F2291" s="186"/>
      <c r="G2291" s="185"/>
      <c r="H2291" s="190"/>
      <c r="I2291" s="190"/>
      <c r="J2291" s="190"/>
    </row>
    <row r="2292" spans="1:10" s="20" customFormat="1" x14ac:dyDescent="0.25">
      <c r="A2292" s="29"/>
      <c r="B2292" s="86"/>
      <c r="C2292" s="29"/>
      <c r="D2292" s="186"/>
      <c r="E2292" s="186"/>
      <c r="F2292" s="186"/>
      <c r="G2292" s="185"/>
      <c r="H2292" s="190"/>
      <c r="I2292" s="190"/>
      <c r="J2292" s="190"/>
    </row>
    <row r="2293" spans="1:10" s="20" customFormat="1" x14ac:dyDescent="0.25">
      <c r="A2293" s="29"/>
      <c r="B2293" s="86"/>
      <c r="C2293" s="29"/>
      <c r="D2293" s="186"/>
      <c r="E2293" s="186"/>
      <c r="F2293" s="186"/>
      <c r="G2293" s="185"/>
      <c r="H2293" s="190"/>
      <c r="I2293" s="190"/>
      <c r="J2293" s="190"/>
    </row>
    <row r="2294" spans="1:10" s="20" customFormat="1" x14ac:dyDescent="0.25">
      <c r="A2294" s="29"/>
      <c r="B2294" s="86"/>
      <c r="C2294" s="29"/>
      <c r="D2294" s="186"/>
      <c r="E2294" s="186"/>
      <c r="F2294" s="186"/>
      <c r="G2294" s="185"/>
      <c r="H2294" s="190"/>
      <c r="I2294" s="190"/>
      <c r="J2294" s="190"/>
    </row>
    <row r="2295" spans="1:10" s="20" customFormat="1" x14ac:dyDescent="0.25">
      <c r="A2295" s="29"/>
      <c r="B2295" s="86"/>
      <c r="C2295" s="29"/>
      <c r="D2295" s="186"/>
      <c r="E2295" s="186"/>
      <c r="F2295" s="186"/>
      <c r="G2295" s="185"/>
      <c r="H2295" s="190"/>
      <c r="I2295" s="190"/>
      <c r="J2295" s="190"/>
    </row>
    <row r="2296" spans="1:10" s="20" customFormat="1" x14ac:dyDescent="0.25">
      <c r="A2296" s="29"/>
      <c r="B2296" s="86"/>
      <c r="C2296" s="29"/>
      <c r="D2296" s="186"/>
      <c r="E2296" s="186"/>
      <c r="F2296" s="186"/>
      <c r="G2296" s="185"/>
      <c r="H2296" s="190"/>
      <c r="I2296" s="190"/>
      <c r="J2296" s="190"/>
    </row>
    <row r="2297" spans="1:10" s="20" customFormat="1" x14ac:dyDescent="0.25">
      <c r="A2297" s="29"/>
      <c r="B2297" s="86"/>
      <c r="C2297" s="29"/>
      <c r="D2297" s="186"/>
      <c r="E2297" s="186"/>
      <c r="F2297" s="186"/>
      <c r="G2297" s="185"/>
      <c r="H2297" s="190"/>
      <c r="I2297" s="190"/>
      <c r="J2297" s="190"/>
    </row>
    <row r="2298" spans="1:10" s="20" customFormat="1" x14ac:dyDescent="0.25">
      <c r="A2298" s="29"/>
      <c r="B2298" s="86"/>
      <c r="C2298" s="29"/>
      <c r="D2298" s="186"/>
      <c r="E2298" s="186"/>
      <c r="F2298" s="186"/>
      <c r="G2298" s="185"/>
      <c r="H2298" s="190"/>
      <c r="I2298" s="190"/>
      <c r="J2298" s="190"/>
    </row>
    <row r="2299" spans="1:10" s="20" customFormat="1" x14ac:dyDescent="0.25">
      <c r="A2299" s="29"/>
      <c r="B2299" s="86"/>
      <c r="C2299" s="29"/>
      <c r="D2299" s="186"/>
      <c r="E2299" s="186"/>
      <c r="F2299" s="186"/>
      <c r="G2299" s="185"/>
      <c r="H2299" s="190"/>
      <c r="I2299" s="190"/>
      <c r="J2299" s="190"/>
    </row>
    <row r="2300" spans="1:10" s="20" customFormat="1" x14ac:dyDescent="0.25">
      <c r="A2300" s="29"/>
      <c r="B2300" s="86"/>
      <c r="C2300" s="29"/>
      <c r="D2300" s="186"/>
      <c r="E2300" s="186"/>
      <c r="F2300" s="186"/>
      <c r="G2300" s="185"/>
      <c r="H2300" s="190"/>
      <c r="I2300" s="190"/>
      <c r="J2300" s="190"/>
    </row>
    <row r="2301" spans="1:10" s="20" customFormat="1" x14ac:dyDescent="0.25">
      <c r="A2301" s="29"/>
      <c r="B2301" s="86"/>
      <c r="C2301" s="29"/>
      <c r="D2301" s="186"/>
      <c r="E2301" s="186"/>
      <c r="F2301" s="186"/>
      <c r="G2301" s="185"/>
      <c r="H2301" s="190"/>
      <c r="I2301" s="190"/>
      <c r="J2301" s="190"/>
    </row>
    <row r="2302" spans="1:10" s="20" customFormat="1" x14ac:dyDescent="0.25">
      <c r="A2302" s="29"/>
      <c r="B2302" s="86"/>
      <c r="C2302" s="29"/>
      <c r="D2302" s="186"/>
      <c r="E2302" s="186"/>
      <c r="F2302" s="186"/>
      <c r="G2302" s="185"/>
      <c r="H2302" s="190"/>
      <c r="I2302" s="190"/>
      <c r="J2302" s="190"/>
    </row>
    <row r="2303" spans="1:10" s="20" customFormat="1" x14ac:dyDescent="0.25">
      <c r="A2303" s="29"/>
      <c r="B2303" s="86"/>
      <c r="C2303" s="29"/>
      <c r="D2303" s="186"/>
      <c r="E2303" s="186"/>
      <c r="F2303" s="186"/>
      <c r="G2303" s="185"/>
      <c r="H2303" s="190"/>
      <c r="I2303" s="190"/>
      <c r="J2303" s="190"/>
    </row>
    <row r="2304" spans="1:10" s="20" customFormat="1" x14ac:dyDescent="0.25">
      <c r="A2304" s="29"/>
      <c r="B2304" s="86"/>
      <c r="C2304" s="29"/>
      <c r="D2304" s="186"/>
      <c r="E2304" s="186"/>
      <c r="F2304" s="186"/>
      <c r="G2304" s="185"/>
      <c r="H2304" s="190"/>
      <c r="I2304" s="190"/>
      <c r="J2304" s="190"/>
    </row>
    <row r="2305" spans="1:10" s="20" customFormat="1" x14ac:dyDescent="0.25">
      <c r="A2305" s="29"/>
      <c r="B2305" s="86"/>
      <c r="C2305" s="29"/>
      <c r="D2305" s="186"/>
      <c r="E2305" s="186"/>
      <c r="F2305" s="186"/>
      <c r="G2305" s="185"/>
      <c r="H2305" s="190"/>
      <c r="I2305" s="190"/>
      <c r="J2305" s="190"/>
    </row>
    <row r="2306" spans="1:10" s="20" customFormat="1" x14ac:dyDescent="0.25">
      <c r="A2306" s="29"/>
      <c r="B2306" s="86"/>
      <c r="C2306" s="29"/>
      <c r="D2306" s="186"/>
      <c r="E2306" s="186"/>
      <c r="F2306" s="186"/>
      <c r="G2306" s="185"/>
      <c r="H2306" s="190"/>
      <c r="I2306" s="190"/>
      <c r="J2306" s="190"/>
    </row>
    <row r="2307" spans="1:10" s="20" customFormat="1" x14ac:dyDescent="0.25">
      <c r="A2307" s="29"/>
      <c r="B2307" s="86"/>
      <c r="C2307" s="29"/>
      <c r="D2307" s="186"/>
      <c r="E2307" s="186"/>
      <c r="F2307" s="186"/>
      <c r="G2307" s="185"/>
      <c r="H2307" s="190"/>
      <c r="I2307" s="190"/>
      <c r="J2307" s="190"/>
    </row>
    <row r="2308" spans="1:10" s="20" customFormat="1" x14ac:dyDescent="0.25">
      <c r="A2308" s="29"/>
      <c r="B2308" s="86"/>
      <c r="C2308" s="29"/>
      <c r="D2308" s="186"/>
      <c r="E2308" s="186"/>
      <c r="F2308" s="186"/>
      <c r="G2308" s="185"/>
      <c r="H2308" s="190"/>
      <c r="I2308" s="190"/>
      <c r="J2308" s="190"/>
    </row>
    <row r="2309" spans="1:10" s="20" customFormat="1" x14ac:dyDescent="0.25">
      <c r="A2309" s="29"/>
      <c r="B2309" s="86"/>
      <c r="C2309" s="29"/>
      <c r="D2309" s="186"/>
      <c r="E2309" s="186"/>
      <c r="F2309" s="186"/>
      <c r="G2309" s="185"/>
      <c r="H2309" s="190"/>
      <c r="I2309" s="190"/>
      <c r="J2309" s="190"/>
    </row>
    <row r="2310" spans="1:10" s="20" customFormat="1" x14ac:dyDescent="0.25">
      <c r="A2310" s="29"/>
      <c r="B2310" s="86"/>
      <c r="C2310" s="29"/>
      <c r="D2310" s="186"/>
      <c r="E2310" s="186"/>
      <c r="F2310" s="186"/>
      <c r="G2310" s="185"/>
      <c r="H2310" s="190"/>
      <c r="I2310" s="190"/>
      <c r="J2310" s="190"/>
    </row>
    <row r="2311" spans="1:10" s="20" customFormat="1" x14ac:dyDescent="0.25">
      <c r="A2311" s="29"/>
      <c r="B2311" s="86"/>
      <c r="C2311" s="29"/>
      <c r="D2311" s="186"/>
      <c r="E2311" s="186"/>
      <c r="F2311" s="186"/>
      <c r="G2311" s="185"/>
      <c r="H2311" s="190"/>
      <c r="I2311" s="190"/>
      <c r="J2311" s="190"/>
    </row>
    <row r="2312" spans="1:10" s="20" customFormat="1" x14ac:dyDescent="0.25">
      <c r="A2312" s="29"/>
      <c r="B2312" s="86"/>
      <c r="C2312" s="29"/>
      <c r="D2312" s="186"/>
      <c r="E2312" s="186"/>
      <c r="F2312" s="186"/>
      <c r="G2312" s="185"/>
      <c r="H2312" s="190"/>
      <c r="I2312" s="190"/>
      <c r="J2312" s="190"/>
    </row>
    <row r="2313" spans="1:10" s="20" customFormat="1" x14ac:dyDescent="0.25">
      <c r="A2313" s="29"/>
      <c r="B2313" s="86"/>
      <c r="C2313" s="29"/>
      <c r="D2313" s="186"/>
      <c r="E2313" s="186"/>
      <c r="F2313" s="186"/>
      <c r="G2313" s="185"/>
      <c r="H2313" s="190"/>
      <c r="I2313" s="190"/>
      <c r="J2313" s="190"/>
    </row>
    <row r="2314" spans="1:10" s="20" customFormat="1" x14ac:dyDescent="0.25">
      <c r="A2314" s="29"/>
      <c r="B2314" s="86"/>
      <c r="C2314" s="29"/>
      <c r="D2314" s="186"/>
      <c r="E2314" s="186"/>
      <c r="F2314" s="186"/>
      <c r="G2314" s="185"/>
      <c r="H2314" s="190"/>
      <c r="I2314" s="190"/>
      <c r="J2314" s="190"/>
    </row>
    <row r="2315" spans="1:10" s="20" customFormat="1" x14ac:dyDescent="0.25">
      <c r="A2315" s="29"/>
      <c r="B2315" s="86"/>
      <c r="C2315" s="29"/>
      <c r="D2315" s="186"/>
      <c r="E2315" s="186"/>
      <c r="F2315" s="186"/>
      <c r="G2315" s="185"/>
      <c r="H2315" s="190"/>
      <c r="I2315" s="190"/>
      <c r="J2315" s="190"/>
    </row>
    <row r="2316" spans="1:10" s="20" customFormat="1" x14ac:dyDescent="0.25">
      <c r="A2316" s="29"/>
      <c r="B2316" s="86"/>
      <c r="C2316" s="29"/>
      <c r="D2316" s="186"/>
      <c r="E2316" s="186"/>
      <c r="F2316" s="186"/>
      <c r="G2316" s="185"/>
      <c r="H2316" s="190"/>
      <c r="I2316" s="190"/>
      <c r="J2316" s="190"/>
    </row>
    <row r="2317" spans="1:10" s="20" customFormat="1" x14ac:dyDescent="0.25">
      <c r="A2317" s="29"/>
      <c r="B2317" s="86"/>
      <c r="C2317" s="29"/>
      <c r="D2317" s="186"/>
      <c r="E2317" s="186"/>
      <c r="F2317" s="186"/>
      <c r="G2317" s="185"/>
      <c r="H2317" s="190"/>
      <c r="I2317" s="190"/>
      <c r="J2317" s="190"/>
    </row>
    <row r="2318" spans="1:10" s="20" customFormat="1" x14ac:dyDescent="0.25">
      <c r="A2318" s="29"/>
      <c r="B2318" s="86"/>
      <c r="C2318" s="29"/>
      <c r="D2318" s="186"/>
      <c r="E2318" s="186"/>
      <c r="F2318" s="186"/>
      <c r="G2318" s="185"/>
      <c r="H2318" s="190"/>
      <c r="I2318" s="190"/>
      <c r="J2318" s="190"/>
    </row>
    <row r="2319" spans="1:10" s="20" customFormat="1" x14ac:dyDescent="0.25">
      <c r="A2319" s="29"/>
      <c r="B2319" s="86"/>
      <c r="C2319" s="29"/>
      <c r="D2319" s="186"/>
      <c r="E2319" s="186"/>
      <c r="F2319" s="186"/>
      <c r="G2319" s="185"/>
      <c r="H2319" s="190"/>
      <c r="I2319" s="190"/>
      <c r="J2319" s="190"/>
    </row>
    <row r="2320" spans="1:10" s="20" customFormat="1" x14ac:dyDescent="0.25">
      <c r="A2320" s="29"/>
      <c r="B2320" s="86"/>
      <c r="C2320" s="29"/>
      <c r="D2320" s="186"/>
      <c r="E2320" s="186"/>
      <c r="F2320" s="186"/>
      <c r="G2320" s="185"/>
      <c r="H2320" s="190"/>
      <c r="I2320" s="190"/>
      <c r="J2320" s="190"/>
    </row>
    <row r="2321" spans="1:10" s="20" customFormat="1" x14ac:dyDescent="0.25">
      <c r="A2321" s="29"/>
      <c r="B2321" s="86"/>
      <c r="C2321" s="29"/>
      <c r="D2321" s="186"/>
      <c r="E2321" s="186"/>
      <c r="F2321" s="186"/>
      <c r="G2321" s="185"/>
      <c r="H2321" s="190"/>
      <c r="I2321" s="190"/>
      <c r="J2321" s="190"/>
    </row>
    <row r="2322" spans="1:10" s="20" customFormat="1" x14ac:dyDescent="0.25">
      <c r="A2322" s="29"/>
      <c r="B2322" s="86"/>
      <c r="C2322" s="29"/>
      <c r="D2322" s="186"/>
      <c r="E2322" s="186"/>
      <c r="F2322" s="186"/>
      <c r="G2322" s="185"/>
      <c r="H2322" s="190"/>
      <c r="I2322" s="190"/>
      <c r="J2322" s="190"/>
    </row>
    <row r="2323" spans="1:10" s="20" customFormat="1" x14ac:dyDescent="0.25">
      <c r="A2323" s="29"/>
      <c r="B2323" s="86"/>
      <c r="C2323" s="29"/>
      <c r="D2323" s="186"/>
      <c r="E2323" s="186"/>
      <c r="F2323" s="186"/>
      <c r="G2323" s="185"/>
      <c r="H2323" s="190"/>
      <c r="I2323" s="190"/>
      <c r="J2323" s="190"/>
    </row>
    <row r="2324" spans="1:10" s="20" customFormat="1" x14ac:dyDescent="0.25">
      <c r="A2324" s="29"/>
      <c r="B2324" s="86"/>
      <c r="C2324" s="29"/>
      <c r="D2324" s="186"/>
      <c r="E2324" s="186"/>
      <c r="F2324" s="186"/>
      <c r="G2324" s="185"/>
      <c r="H2324" s="190"/>
      <c r="I2324" s="190"/>
      <c r="J2324" s="190"/>
    </row>
    <row r="2325" spans="1:10" s="20" customFormat="1" x14ac:dyDescent="0.25">
      <c r="A2325" s="29"/>
      <c r="B2325" s="86"/>
      <c r="C2325" s="29"/>
      <c r="D2325" s="186"/>
      <c r="E2325" s="186"/>
      <c r="F2325" s="186"/>
      <c r="G2325" s="185"/>
      <c r="H2325" s="190"/>
      <c r="I2325" s="190"/>
      <c r="J2325" s="190"/>
    </row>
    <row r="2326" spans="1:10" s="20" customFormat="1" x14ac:dyDescent="0.25">
      <c r="A2326" s="29"/>
      <c r="B2326" s="86"/>
      <c r="C2326" s="29"/>
      <c r="D2326" s="186"/>
      <c r="E2326" s="186"/>
      <c r="F2326" s="186"/>
      <c r="G2326" s="185"/>
      <c r="H2326" s="190"/>
      <c r="I2326" s="190"/>
      <c r="J2326" s="190"/>
    </row>
    <row r="2327" spans="1:10" s="20" customFormat="1" x14ac:dyDescent="0.25">
      <c r="A2327" s="29"/>
      <c r="B2327" s="86"/>
      <c r="C2327" s="29"/>
      <c r="D2327" s="186"/>
      <c r="E2327" s="186"/>
      <c r="F2327" s="186"/>
      <c r="G2327" s="185"/>
      <c r="H2327" s="190"/>
      <c r="I2327" s="190"/>
      <c r="J2327" s="190"/>
    </row>
    <row r="2328" spans="1:10" s="20" customFormat="1" x14ac:dyDescent="0.25">
      <c r="A2328" s="29"/>
      <c r="B2328" s="86"/>
      <c r="C2328" s="29"/>
      <c r="D2328" s="186"/>
      <c r="E2328" s="186"/>
      <c r="F2328" s="186"/>
      <c r="G2328" s="185"/>
      <c r="H2328" s="190"/>
      <c r="I2328" s="190"/>
      <c r="J2328" s="190"/>
    </row>
    <row r="2329" spans="1:10" s="20" customFormat="1" x14ac:dyDescent="0.25">
      <c r="A2329" s="29"/>
      <c r="B2329" s="86"/>
      <c r="C2329" s="29"/>
      <c r="D2329" s="186"/>
      <c r="E2329" s="186"/>
      <c r="F2329" s="186"/>
      <c r="G2329" s="185"/>
      <c r="H2329" s="190"/>
      <c r="I2329" s="190"/>
      <c r="J2329" s="190"/>
    </row>
    <row r="2330" spans="1:10" s="20" customFormat="1" x14ac:dyDescent="0.25">
      <c r="A2330" s="29"/>
      <c r="B2330" s="86"/>
      <c r="C2330" s="29"/>
      <c r="D2330" s="186"/>
      <c r="E2330" s="186"/>
      <c r="F2330" s="186"/>
      <c r="G2330" s="185"/>
      <c r="H2330" s="190"/>
      <c r="I2330" s="190"/>
      <c r="J2330" s="190"/>
    </row>
    <row r="2331" spans="1:10" s="20" customFormat="1" x14ac:dyDescent="0.25">
      <c r="A2331" s="29"/>
      <c r="B2331" s="86"/>
      <c r="C2331" s="29"/>
      <c r="D2331" s="186"/>
      <c r="E2331" s="186"/>
      <c r="F2331" s="186"/>
      <c r="G2331" s="185"/>
      <c r="H2331" s="190"/>
      <c r="I2331" s="190"/>
      <c r="J2331" s="190"/>
    </row>
    <row r="2332" spans="1:10" s="20" customFormat="1" x14ac:dyDescent="0.25">
      <c r="A2332" s="29"/>
      <c r="B2332" s="86"/>
      <c r="C2332" s="29"/>
      <c r="D2332" s="186"/>
      <c r="E2332" s="186"/>
      <c r="F2332" s="186"/>
      <c r="G2332" s="185"/>
      <c r="H2332" s="190"/>
      <c r="I2332" s="190"/>
      <c r="J2332" s="190"/>
    </row>
    <row r="2333" spans="1:10" s="20" customFormat="1" x14ac:dyDescent="0.25">
      <c r="A2333" s="29"/>
      <c r="B2333" s="86"/>
      <c r="C2333" s="29"/>
      <c r="D2333" s="186"/>
      <c r="E2333" s="186"/>
      <c r="F2333" s="186"/>
      <c r="G2333" s="185"/>
      <c r="H2333" s="190"/>
      <c r="I2333" s="190"/>
      <c r="J2333" s="190"/>
    </row>
    <row r="2334" spans="1:10" s="20" customFormat="1" x14ac:dyDescent="0.25">
      <c r="A2334" s="29"/>
      <c r="B2334" s="86"/>
      <c r="C2334" s="29"/>
      <c r="D2334" s="186"/>
      <c r="E2334" s="186"/>
      <c r="F2334" s="186"/>
      <c r="G2334" s="185"/>
      <c r="H2334" s="190"/>
      <c r="I2334" s="190"/>
      <c r="J2334" s="190"/>
    </row>
    <row r="2335" spans="1:10" s="20" customFormat="1" x14ac:dyDescent="0.25">
      <c r="A2335" s="29"/>
      <c r="B2335" s="86"/>
      <c r="C2335" s="29"/>
      <c r="D2335" s="186"/>
      <c r="E2335" s="186"/>
      <c r="F2335" s="186"/>
      <c r="G2335" s="185"/>
      <c r="H2335" s="190"/>
      <c r="I2335" s="190"/>
      <c r="J2335" s="190"/>
    </row>
    <row r="2336" spans="1:10" s="20" customFormat="1" x14ac:dyDescent="0.25">
      <c r="A2336" s="29"/>
      <c r="B2336" s="86"/>
      <c r="C2336" s="29"/>
      <c r="D2336" s="186"/>
      <c r="E2336" s="186"/>
      <c r="F2336" s="186"/>
      <c r="G2336" s="185"/>
      <c r="H2336" s="190"/>
      <c r="I2336" s="190"/>
      <c r="J2336" s="190"/>
    </row>
    <row r="2337" spans="1:10" s="20" customFormat="1" x14ac:dyDescent="0.25">
      <c r="A2337" s="29"/>
      <c r="B2337" s="86"/>
      <c r="C2337" s="29"/>
      <c r="D2337" s="186"/>
      <c r="E2337" s="186"/>
      <c r="F2337" s="186"/>
      <c r="G2337" s="185"/>
      <c r="H2337" s="190"/>
      <c r="I2337" s="190"/>
      <c r="J2337" s="190"/>
    </row>
    <row r="2338" spans="1:10" s="20" customFormat="1" x14ac:dyDescent="0.25">
      <c r="A2338" s="29"/>
      <c r="B2338" s="86"/>
      <c r="C2338" s="29"/>
      <c r="D2338" s="186"/>
      <c r="E2338" s="186"/>
      <c r="F2338" s="186"/>
      <c r="G2338" s="185"/>
      <c r="H2338" s="190"/>
      <c r="I2338" s="190"/>
      <c r="J2338" s="190"/>
    </row>
    <row r="2339" spans="1:10" s="20" customFormat="1" x14ac:dyDescent="0.25">
      <c r="A2339" s="29"/>
      <c r="B2339" s="86"/>
      <c r="C2339" s="29"/>
      <c r="D2339" s="186"/>
      <c r="E2339" s="186"/>
      <c r="F2339" s="186"/>
      <c r="G2339" s="185"/>
      <c r="H2339" s="190"/>
      <c r="I2339" s="190"/>
      <c r="J2339" s="190"/>
    </row>
    <row r="2340" spans="1:10" s="20" customFormat="1" x14ac:dyDescent="0.25">
      <c r="A2340" s="29"/>
      <c r="B2340" s="86"/>
      <c r="C2340" s="29"/>
      <c r="D2340" s="186"/>
      <c r="E2340" s="186"/>
      <c r="F2340" s="186"/>
      <c r="G2340" s="185"/>
      <c r="H2340" s="190"/>
      <c r="I2340" s="190"/>
      <c r="J2340" s="190"/>
    </row>
    <row r="2341" spans="1:10" s="20" customFormat="1" x14ac:dyDescent="0.25">
      <c r="A2341" s="29"/>
      <c r="B2341" s="86"/>
      <c r="C2341" s="29"/>
      <c r="D2341" s="186"/>
      <c r="E2341" s="186"/>
      <c r="F2341" s="186"/>
      <c r="G2341" s="185"/>
      <c r="H2341" s="190"/>
      <c r="I2341" s="190"/>
      <c r="J2341" s="190"/>
    </row>
    <row r="2342" spans="1:10" s="20" customFormat="1" x14ac:dyDescent="0.25">
      <c r="A2342" s="29"/>
      <c r="B2342" s="86"/>
      <c r="C2342" s="29"/>
      <c r="D2342" s="186"/>
      <c r="E2342" s="186"/>
      <c r="F2342" s="186"/>
      <c r="G2342" s="185"/>
      <c r="H2342" s="190"/>
      <c r="I2342" s="190"/>
      <c r="J2342" s="190"/>
    </row>
    <row r="2343" spans="1:10" s="20" customFormat="1" x14ac:dyDescent="0.25">
      <c r="A2343" s="29"/>
      <c r="B2343" s="86"/>
      <c r="C2343" s="29"/>
      <c r="D2343" s="186"/>
      <c r="E2343" s="186"/>
      <c r="F2343" s="186"/>
      <c r="G2343" s="185"/>
      <c r="H2343" s="190"/>
      <c r="I2343" s="190"/>
      <c r="J2343" s="190"/>
    </row>
    <row r="2344" spans="1:10" s="20" customFormat="1" x14ac:dyDescent="0.25">
      <c r="A2344" s="29"/>
      <c r="B2344" s="86"/>
      <c r="C2344" s="29"/>
      <c r="D2344" s="186"/>
      <c r="E2344" s="186"/>
      <c r="F2344" s="186"/>
      <c r="G2344" s="185"/>
      <c r="H2344" s="190"/>
      <c r="I2344" s="190"/>
      <c r="J2344" s="190"/>
    </row>
    <row r="2345" spans="1:10" s="20" customFormat="1" x14ac:dyDescent="0.25">
      <c r="A2345" s="29"/>
      <c r="B2345" s="86"/>
      <c r="C2345" s="29"/>
      <c r="D2345" s="186"/>
      <c r="E2345" s="186"/>
      <c r="F2345" s="186"/>
      <c r="G2345" s="185"/>
      <c r="H2345" s="190"/>
      <c r="I2345" s="190"/>
      <c r="J2345" s="190"/>
    </row>
    <row r="2346" spans="1:10" s="20" customFormat="1" x14ac:dyDescent="0.25">
      <c r="A2346" s="29"/>
      <c r="B2346" s="86"/>
      <c r="C2346" s="29"/>
      <c r="D2346" s="186"/>
      <c r="E2346" s="186"/>
      <c r="F2346" s="186"/>
      <c r="G2346" s="185"/>
      <c r="H2346" s="190"/>
      <c r="I2346" s="190"/>
      <c r="J2346" s="190"/>
    </row>
    <row r="2347" spans="1:10" s="20" customFormat="1" x14ac:dyDescent="0.25">
      <c r="A2347" s="29"/>
      <c r="B2347" s="86"/>
      <c r="C2347" s="29"/>
      <c r="D2347" s="186"/>
      <c r="E2347" s="186"/>
      <c r="F2347" s="186"/>
      <c r="G2347" s="185"/>
      <c r="H2347" s="190"/>
      <c r="I2347" s="190"/>
      <c r="J2347" s="190"/>
    </row>
    <row r="2348" spans="1:10" s="20" customFormat="1" x14ac:dyDescent="0.25">
      <c r="A2348" s="29"/>
      <c r="B2348" s="86"/>
      <c r="C2348" s="29"/>
      <c r="D2348" s="186"/>
      <c r="E2348" s="186"/>
      <c r="F2348" s="186"/>
      <c r="G2348" s="185"/>
      <c r="H2348" s="190"/>
      <c r="I2348" s="190"/>
      <c r="J2348" s="190"/>
    </row>
    <row r="2349" spans="1:10" s="20" customFormat="1" x14ac:dyDescent="0.25">
      <c r="A2349" s="29"/>
      <c r="B2349" s="86"/>
      <c r="C2349" s="29"/>
      <c r="D2349" s="186"/>
      <c r="E2349" s="186"/>
      <c r="F2349" s="186"/>
      <c r="G2349" s="185"/>
      <c r="H2349" s="190"/>
      <c r="I2349" s="190"/>
      <c r="J2349" s="190"/>
    </row>
    <row r="2350" spans="1:10" s="20" customFormat="1" x14ac:dyDescent="0.25">
      <c r="A2350" s="29"/>
      <c r="B2350" s="86"/>
      <c r="C2350" s="29"/>
      <c r="D2350" s="186"/>
      <c r="E2350" s="186"/>
      <c r="F2350" s="186"/>
      <c r="G2350" s="185"/>
      <c r="H2350" s="190"/>
      <c r="I2350" s="190"/>
      <c r="J2350" s="190"/>
    </row>
    <row r="2351" spans="1:10" s="20" customFormat="1" x14ac:dyDescent="0.25">
      <c r="A2351" s="29"/>
      <c r="B2351" s="86"/>
      <c r="C2351" s="29"/>
      <c r="D2351" s="186"/>
      <c r="E2351" s="186"/>
      <c r="F2351" s="186"/>
      <c r="G2351" s="185"/>
      <c r="H2351" s="190"/>
      <c r="I2351" s="190"/>
      <c r="J2351" s="190"/>
    </row>
    <row r="2352" spans="1:10" s="20" customFormat="1" x14ac:dyDescent="0.25">
      <c r="A2352" s="29"/>
      <c r="B2352" s="86"/>
      <c r="C2352" s="29"/>
      <c r="D2352" s="186"/>
      <c r="E2352" s="186"/>
      <c r="F2352" s="186"/>
      <c r="G2352" s="185"/>
      <c r="H2352" s="190"/>
      <c r="I2352" s="190"/>
      <c r="J2352" s="190"/>
    </row>
    <row r="2353" spans="1:10" s="20" customFormat="1" x14ac:dyDescent="0.25">
      <c r="A2353" s="29"/>
      <c r="B2353" s="86"/>
      <c r="C2353" s="29"/>
      <c r="D2353" s="186"/>
      <c r="E2353" s="186"/>
      <c r="F2353" s="186"/>
      <c r="G2353" s="185"/>
      <c r="H2353" s="190"/>
      <c r="I2353" s="190"/>
      <c r="J2353" s="190"/>
    </row>
    <row r="2354" spans="1:10" s="20" customFormat="1" x14ac:dyDescent="0.25">
      <c r="A2354" s="29"/>
      <c r="B2354" s="86"/>
      <c r="C2354" s="29"/>
      <c r="D2354" s="186"/>
      <c r="E2354" s="186"/>
      <c r="F2354" s="186"/>
      <c r="G2354" s="185"/>
      <c r="H2354" s="190"/>
      <c r="I2354" s="190"/>
      <c r="J2354" s="190"/>
    </row>
    <row r="2355" spans="1:10" s="20" customFormat="1" x14ac:dyDescent="0.25">
      <c r="A2355" s="29"/>
      <c r="B2355" s="86"/>
      <c r="C2355" s="29"/>
      <c r="D2355" s="186"/>
      <c r="E2355" s="186"/>
      <c r="F2355" s="186"/>
      <c r="G2355" s="185"/>
      <c r="H2355" s="190"/>
      <c r="I2355" s="190"/>
      <c r="J2355" s="190"/>
    </row>
    <row r="2356" spans="1:10" s="20" customFormat="1" x14ac:dyDescent="0.25">
      <c r="A2356" s="29"/>
      <c r="B2356" s="86"/>
      <c r="C2356" s="29"/>
      <c r="D2356" s="186"/>
      <c r="E2356" s="186"/>
      <c r="F2356" s="186"/>
      <c r="G2356" s="185"/>
      <c r="H2356" s="190"/>
      <c r="I2356" s="190"/>
      <c r="J2356" s="190"/>
    </row>
    <row r="2357" spans="1:10" s="20" customFormat="1" x14ac:dyDescent="0.25">
      <c r="A2357" s="29"/>
      <c r="B2357" s="86"/>
      <c r="C2357" s="29"/>
      <c r="D2357" s="186"/>
      <c r="E2357" s="186"/>
      <c r="F2357" s="186"/>
      <c r="G2357" s="185"/>
      <c r="H2357" s="190"/>
      <c r="I2357" s="190"/>
      <c r="J2357" s="190"/>
    </row>
    <row r="2358" spans="1:10" s="20" customFormat="1" x14ac:dyDescent="0.25">
      <c r="A2358" s="29"/>
      <c r="B2358" s="86"/>
      <c r="C2358" s="29"/>
      <c r="D2358" s="186"/>
      <c r="E2358" s="186"/>
      <c r="F2358" s="186"/>
      <c r="G2358" s="185"/>
      <c r="H2358" s="190"/>
      <c r="I2358" s="190"/>
      <c r="J2358" s="190"/>
    </row>
    <row r="2359" spans="1:10" s="20" customFormat="1" x14ac:dyDescent="0.25">
      <c r="A2359" s="29"/>
      <c r="B2359" s="86"/>
      <c r="C2359" s="29"/>
      <c r="D2359" s="186"/>
      <c r="E2359" s="186"/>
      <c r="F2359" s="186"/>
      <c r="G2359" s="185"/>
      <c r="H2359" s="190"/>
      <c r="I2359" s="190"/>
      <c r="J2359" s="190"/>
    </row>
    <row r="2360" spans="1:10" s="20" customFormat="1" x14ac:dyDescent="0.25">
      <c r="A2360" s="29"/>
      <c r="B2360" s="86"/>
      <c r="C2360" s="29"/>
      <c r="D2360" s="186"/>
      <c r="E2360" s="186"/>
      <c r="F2360" s="186"/>
      <c r="G2360" s="185"/>
      <c r="H2360" s="190"/>
      <c r="I2360" s="190"/>
      <c r="J2360" s="190"/>
    </row>
    <row r="2361" spans="1:10" s="20" customFormat="1" x14ac:dyDescent="0.25">
      <c r="A2361" s="29"/>
      <c r="B2361" s="86"/>
      <c r="C2361" s="29"/>
      <c r="D2361" s="186"/>
      <c r="E2361" s="186"/>
      <c r="F2361" s="186"/>
      <c r="G2361" s="185"/>
      <c r="H2361" s="190"/>
      <c r="I2361" s="190"/>
      <c r="J2361" s="190"/>
    </row>
    <row r="2362" spans="1:10" s="20" customFormat="1" x14ac:dyDescent="0.25">
      <c r="A2362" s="29"/>
      <c r="B2362" s="86"/>
      <c r="C2362" s="29"/>
      <c r="D2362" s="186"/>
      <c r="E2362" s="186"/>
      <c r="F2362" s="186"/>
      <c r="G2362" s="185"/>
      <c r="H2362" s="190"/>
      <c r="I2362" s="190"/>
      <c r="J2362" s="190"/>
    </row>
    <row r="2363" spans="1:10" s="20" customFormat="1" x14ac:dyDescent="0.25">
      <c r="A2363" s="29"/>
      <c r="B2363" s="86"/>
      <c r="C2363" s="29"/>
      <c r="D2363" s="186"/>
      <c r="E2363" s="186"/>
      <c r="F2363" s="186"/>
      <c r="G2363" s="185"/>
      <c r="H2363" s="190"/>
      <c r="I2363" s="190"/>
      <c r="J2363" s="190"/>
    </row>
    <row r="2364" spans="1:10" s="20" customFormat="1" x14ac:dyDescent="0.25">
      <c r="A2364" s="29"/>
      <c r="B2364" s="86"/>
      <c r="C2364" s="29"/>
      <c r="D2364" s="186"/>
      <c r="E2364" s="186"/>
      <c r="F2364" s="186"/>
      <c r="G2364" s="185"/>
      <c r="H2364" s="190"/>
      <c r="I2364" s="190"/>
      <c r="J2364" s="190"/>
    </row>
    <row r="2365" spans="1:10" s="20" customFormat="1" x14ac:dyDescent="0.25">
      <c r="A2365" s="29"/>
      <c r="B2365" s="86"/>
      <c r="C2365" s="29"/>
      <c r="D2365" s="186"/>
      <c r="E2365" s="186"/>
      <c r="F2365" s="186"/>
      <c r="G2365" s="185"/>
      <c r="H2365" s="190"/>
      <c r="I2365" s="190"/>
      <c r="J2365" s="190"/>
    </row>
    <row r="2366" spans="1:10" s="20" customFormat="1" x14ac:dyDescent="0.25">
      <c r="A2366" s="29"/>
      <c r="B2366" s="86"/>
      <c r="C2366" s="29"/>
      <c r="D2366" s="186"/>
      <c r="E2366" s="186"/>
      <c r="F2366" s="186"/>
      <c r="G2366" s="185"/>
      <c r="H2366" s="190"/>
      <c r="I2366" s="190"/>
      <c r="J2366" s="190"/>
    </row>
    <row r="2367" spans="1:10" s="20" customFormat="1" x14ac:dyDescent="0.25">
      <c r="A2367" s="29"/>
      <c r="B2367" s="86"/>
      <c r="C2367" s="29"/>
      <c r="D2367" s="186"/>
      <c r="E2367" s="186"/>
      <c r="F2367" s="186"/>
      <c r="G2367" s="185"/>
      <c r="H2367" s="190"/>
      <c r="I2367" s="190"/>
      <c r="J2367" s="190"/>
    </row>
    <row r="2368" spans="1:10" s="20" customFormat="1" x14ac:dyDescent="0.25">
      <c r="A2368" s="29"/>
      <c r="B2368" s="86"/>
      <c r="C2368" s="29"/>
      <c r="D2368" s="186"/>
      <c r="E2368" s="186"/>
      <c r="F2368" s="186"/>
      <c r="G2368" s="185"/>
      <c r="H2368" s="190"/>
      <c r="I2368" s="190"/>
      <c r="J2368" s="190"/>
    </row>
    <row r="2369" spans="1:10" s="20" customFormat="1" x14ac:dyDescent="0.25">
      <c r="A2369" s="29"/>
      <c r="B2369" s="86"/>
      <c r="C2369" s="29"/>
      <c r="D2369" s="186"/>
      <c r="E2369" s="186"/>
      <c r="F2369" s="186"/>
      <c r="G2369" s="185"/>
      <c r="H2369" s="190"/>
      <c r="I2369" s="190"/>
      <c r="J2369" s="190"/>
    </row>
    <row r="2370" spans="1:10" s="20" customFormat="1" x14ac:dyDescent="0.25">
      <c r="A2370" s="29"/>
      <c r="B2370" s="86"/>
      <c r="C2370" s="29"/>
      <c r="D2370" s="186"/>
      <c r="E2370" s="186"/>
      <c r="F2370" s="186"/>
      <c r="G2370" s="185"/>
      <c r="H2370" s="190"/>
      <c r="I2370" s="190"/>
      <c r="J2370" s="190"/>
    </row>
    <row r="2371" spans="1:10" s="20" customFormat="1" x14ac:dyDescent="0.25">
      <c r="A2371" s="29"/>
      <c r="B2371" s="86"/>
      <c r="C2371" s="29"/>
      <c r="D2371" s="186"/>
      <c r="E2371" s="186"/>
      <c r="F2371" s="186"/>
      <c r="G2371" s="185"/>
      <c r="H2371" s="190"/>
      <c r="I2371" s="190"/>
      <c r="J2371" s="190"/>
    </row>
    <row r="2372" spans="1:10" s="20" customFormat="1" x14ac:dyDescent="0.25">
      <c r="A2372" s="29"/>
      <c r="B2372" s="86"/>
      <c r="C2372" s="29"/>
      <c r="D2372" s="186"/>
      <c r="E2372" s="186"/>
      <c r="F2372" s="186"/>
      <c r="G2372" s="185"/>
      <c r="H2372" s="190"/>
      <c r="I2372" s="190"/>
      <c r="J2372" s="190"/>
    </row>
    <row r="2373" spans="1:10" s="20" customFormat="1" x14ac:dyDescent="0.25">
      <c r="A2373" s="29"/>
      <c r="B2373" s="86"/>
      <c r="C2373" s="29"/>
      <c r="D2373" s="186"/>
      <c r="E2373" s="186"/>
      <c r="F2373" s="186"/>
      <c r="G2373" s="185"/>
      <c r="H2373" s="190"/>
      <c r="I2373" s="190"/>
      <c r="J2373" s="190"/>
    </row>
    <row r="2374" spans="1:10" s="20" customFormat="1" x14ac:dyDescent="0.25">
      <c r="A2374" s="29"/>
      <c r="B2374" s="86"/>
      <c r="C2374" s="29"/>
      <c r="D2374" s="186"/>
      <c r="E2374" s="186"/>
      <c r="F2374" s="186"/>
      <c r="G2374" s="185"/>
      <c r="H2374" s="190"/>
      <c r="I2374" s="190"/>
      <c r="J2374" s="190"/>
    </row>
    <row r="2375" spans="1:10" s="20" customFormat="1" x14ac:dyDescent="0.25">
      <c r="A2375" s="29"/>
      <c r="B2375" s="86"/>
      <c r="C2375" s="29"/>
      <c r="D2375" s="186"/>
      <c r="E2375" s="186"/>
      <c r="F2375" s="186"/>
      <c r="G2375" s="185"/>
      <c r="H2375" s="190"/>
      <c r="I2375" s="190"/>
      <c r="J2375" s="190"/>
    </row>
    <row r="2376" spans="1:10" s="20" customFormat="1" x14ac:dyDescent="0.25">
      <c r="A2376" s="29"/>
      <c r="B2376" s="86"/>
      <c r="C2376" s="29"/>
      <c r="D2376" s="186"/>
      <c r="E2376" s="186"/>
      <c r="F2376" s="186"/>
      <c r="G2376" s="185"/>
      <c r="H2376" s="190"/>
      <c r="I2376" s="190"/>
      <c r="J2376" s="190"/>
    </row>
    <row r="2377" spans="1:10" s="20" customFormat="1" x14ac:dyDescent="0.25">
      <c r="A2377" s="29"/>
      <c r="B2377" s="86"/>
      <c r="C2377" s="29"/>
      <c r="D2377" s="186"/>
      <c r="E2377" s="186"/>
      <c r="F2377" s="186"/>
      <c r="G2377" s="185"/>
      <c r="H2377" s="190"/>
      <c r="I2377" s="190"/>
      <c r="J2377" s="190"/>
    </row>
    <row r="2378" spans="1:10" s="20" customFormat="1" x14ac:dyDescent="0.25">
      <c r="A2378" s="29"/>
      <c r="B2378" s="86"/>
      <c r="C2378" s="29"/>
      <c r="D2378" s="186"/>
      <c r="E2378" s="186"/>
      <c r="F2378" s="186"/>
      <c r="G2378" s="185"/>
      <c r="H2378" s="190"/>
      <c r="I2378" s="190"/>
      <c r="J2378" s="190"/>
    </row>
    <row r="2379" spans="1:10" s="20" customFormat="1" x14ac:dyDescent="0.25">
      <c r="A2379" s="29"/>
      <c r="B2379" s="86"/>
      <c r="C2379" s="29"/>
      <c r="D2379" s="186"/>
      <c r="E2379" s="186"/>
      <c r="F2379" s="186"/>
      <c r="G2379" s="185"/>
      <c r="H2379" s="190"/>
      <c r="I2379" s="190"/>
      <c r="J2379" s="190"/>
    </row>
    <row r="2380" spans="1:10" s="20" customFormat="1" x14ac:dyDescent="0.25">
      <c r="A2380" s="29"/>
      <c r="B2380" s="86"/>
      <c r="C2380" s="29"/>
      <c r="D2380" s="186"/>
      <c r="E2380" s="186"/>
      <c r="F2380" s="186"/>
      <c r="G2380" s="185"/>
      <c r="H2380" s="190"/>
      <c r="I2380" s="190"/>
      <c r="J2380" s="190"/>
    </row>
    <row r="2381" spans="1:10" s="20" customFormat="1" x14ac:dyDescent="0.25">
      <c r="A2381" s="29"/>
      <c r="B2381" s="86"/>
      <c r="C2381" s="29"/>
      <c r="D2381" s="186"/>
      <c r="E2381" s="186"/>
      <c r="F2381" s="186"/>
      <c r="G2381" s="185"/>
      <c r="H2381" s="190"/>
      <c r="I2381" s="190"/>
      <c r="J2381" s="190"/>
    </row>
    <row r="2382" spans="1:10" s="20" customFormat="1" x14ac:dyDescent="0.25">
      <c r="A2382" s="29"/>
      <c r="B2382" s="86"/>
      <c r="C2382" s="29"/>
      <c r="D2382" s="186"/>
      <c r="E2382" s="186"/>
      <c r="F2382" s="186"/>
      <c r="G2382" s="185"/>
      <c r="H2382" s="190"/>
      <c r="I2382" s="190"/>
      <c r="J2382" s="190"/>
    </row>
    <row r="2383" spans="1:10" s="20" customFormat="1" x14ac:dyDescent="0.25">
      <c r="A2383" s="29"/>
      <c r="B2383" s="86"/>
      <c r="C2383" s="29"/>
      <c r="D2383" s="186"/>
      <c r="E2383" s="186"/>
      <c r="F2383" s="186"/>
      <c r="G2383" s="185"/>
      <c r="H2383" s="190"/>
      <c r="I2383" s="190"/>
      <c r="J2383" s="190"/>
    </row>
    <row r="2384" spans="1:10" s="20" customFormat="1" x14ac:dyDescent="0.25">
      <c r="A2384" s="29"/>
      <c r="B2384" s="86"/>
      <c r="C2384" s="29"/>
      <c r="D2384" s="186"/>
      <c r="E2384" s="186"/>
      <c r="F2384" s="186"/>
      <c r="G2384" s="185"/>
      <c r="H2384" s="190"/>
      <c r="I2384" s="190"/>
      <c r="J2384" s="190"/>
    </row>
    <row r="2385" spans="1:10" s="20" customFormat="1" x14ac:dyDescent="0.25">
      <c r="A2385" s="29"/>
      <c r="B2385" s="86"/>
      <c r="C2385" s="29"/>
      <c r="D2385" s="186"/>
      <c r="E2385" s="186"/>
      <c r="F2385" s="186"/>
      <c r="G2385" s="185"/>
      <c r="H2385" s="190"/>
      <c r="I2385" s="190"/>
      <c r="J2385" s="190"/>
    </row>
    <row r="2386" spans="1:10" s="20" customFormat="1" x14ac:dyDescent="0.25">
      <c r="A2386" s="29"/>
      <c r="B2386" s="86"/>
      <c r="C2386" s="29"/>
      <c r="D2386" s="186"/>
      <c r="E2386" s="186"/>
      <c r="F2386" s="186"/>
      <c r="G2386" s="185"/>
      <c r="H2386" s="190"/>
      <c r="I2386" s="190"/>
      <c r="J2386" s="190"/>
    </row>
    <row r="2387" spans="1:10" s="20" customFormat="1" x14ac:dyDescent="0.25">
      <c r="A2387" s="29"/>
      <c r="B2387" s="86"/>
      <c r="C2387" s="29"/>
      <c r="D2387" s="186"/>
      <c r="E2387" s="186"/>
      <c r="F2387" s="186"/>
      <c r="G2387" s="185"/>
      <c r="H2387" s="190"/>
      <c r="I2387" s="190"/>
      <c r="J2387" s="190"/>
    </row>
    <row r="2388" spans="1:10" s="20" customFormat="1" x14ac:dyDescent="0.25">
      <c r="A2388" s="29"/>
      <c r="B2388" s="86"/>
      <c r="C2388" s="29"/>
      <c r="D2388" s="186"/>
      <c r="E2388" s="186"/>
      <c r="F2388" s="186"/>
      <c r="G2388" s="185"/>
      <c r="H2388" s="190"/>
      <c r="I2388" s="190"/>
      <c r="J2388" s="190"/>
    </row>
    <row r="2389" spans="1:10" s="20" customFormat="1" x14ac:dyDescent="0.25">
      <c r="A2389" s="29"/>
      <c r="B2389" s="86"/>
      <c r="C2389" s="29"/>
      <c r="D2389" s="186"/>
      <c r="E2389" s="186"/>
      <c r="F2389" s="186"/>
      <c r="G2389" s="185"/>
      <c r="H2389" s="190"/>
      <c r="I2389" s="190"/>
      <c r="J2389" s="190"/>
    </row>
    <row r="2390" spans="1:10" s="20" customFormat="1" x14ac:dyDescent="0.25">
      <c r="A2390" s="29"/>
      <c r="B2390" s="86"/>
      <c r="C2390" s="29"/>
      <c r="D2390" s="186"/>
      <c r="E2390" s="186"/>
      <c r="F2390" s="186"/>
      <c r="G2390" s="185"/>
      <c r="H2390" s="190"/>
      <c r="I2390" s="190"/>
      <c r="J2390" s="190"/>
    </row>
    <row r="2391" spans="1:10" s="20" customFormat="1" x14ac:dyDescent="0.25">
      <c r="A2391" s="29"/>
      <c r="B2391" s="86"/>
      <c r="C2391" s="29"/>
      <c r="D2391" s="186"/>
      <c r="E2391" s="186"/>
      <c r="F2391" s="186"/>
      <c r="G2391" s="185"/>
      <c r="H2391" s="190"/>
      <c r="I2391" s="190"/>
      <c r="J2391" s="190"/>
    </row>
    <row r="2392" spans="1:10" s="20" customFormat="1" x14ac:dyDescent="0.25">
      <c r="A2392" s="29"/>
      <c r="B2392" s="86"/>
      <c r="C2392" s="29"/>
      <c r="D2392" s="186"/>
      <c r="E2392" s="186"/>
      <c r="F2392" s="186"/>
      <c r="G2392" s="185"/>
      <c r="H2392" s="190"/>
      <c r="I2392" s="190"/>
      <c r="J2392" s="190"/>
    </row>
    <row r="2393" spans="1:10" s="20" customFormat="1" x14ac:dyDescent="0.25">
      <c r="A2393" s="29"/>
      <c r="B2393" s="86"/>
      <c r="C2393" s="29"/>
      <c r="D2393" s="186"/>
      <c r="E2393" s="186"/>
      <c r="F2393" s="186"/>
      <c r="G2393" s="185"/>
      <c r="H2393" s="190"/>
      <c r="I2393" s="190"/>
      <c r="J2393" s="190"/>
    </row>
    <row r="2394" spans="1:10" s="20" customFormat="1" x14ac:dyDescent="0.25">
      <c r="A2394" s="29"/>
      <c r="B2394" s="86"/>
      <c r="C2394" s="29"/>
      <c r="D2394" s="186"/>
      <c r="E2394" s="186"/>
      <c r="F2394" s="186"/>
      <c r="G2394" s="185"/>
      <c r="H2394" s="190"/>
      <c r="I2394" s="190"/>
      <c r="J2394" s="190"/>
    </row>
    <row r="2395" spans="1:10" s="20" customFormat="1" x14ac:dyDescent="0.25">
      <c r="A2395" s="29"/>
      <c r="B2395" s="86"/>
      <c r="C2395" s="29"/>
      <c r="D2395" s="186"/>
      <c r="E2395" s="186"/>
      <c r="F2395" s="186"/>
      <c r="G2395" s="185"/>
      <c r="H2395" s="190"/>
      <c r="I2395" s="190"/>
      <c r="J2395" s="190"/>
    </row>
    <row r="2396" spans="1:10" s="20" customFormat="1" x14ac:dyDescent="0.25">
      <c r="A2396" s="29"/>
      <c r="B2396" s="86"/>
      <c r="C2396" s="29"/>
      <c r="D2396" s="186"/>
      <c r="E2396" s="186"/>
      <c r="F2396" s="186"/>
      <c r="G2396" s="185"/>
      <c r="H2396" s="190"/>
      <c r="I2396" s="190"/>
      <c r="J2396" s="190"/>
    </row>
    <row r="2397" spans="1:10" s="20" customFormat="1" x14ac:dyDescent="0.25">
      <c r="A2397" s="29"/>
      <c r="B2397" s="86"/>
      <c r="C2397" s="29"/>
      <c r="D2397" s="186"/>
      <c r="E2397" s="186"/>
      <c r="F2397" s="186"/>
      <c r="G2397" s="185"/>
      <c r="H2397" s="190"/>
      <c r="I2397" s="190"/>
      <c r="J2397" s="190"/>
    </row>
    <row r="2398" spans="1:10" s="20" customFormat="1" x14ac:dyDescent="0.25">
      <c r="A2398" s="29"/>
      <c r="B2398" s="86"/>
      <c r="C2398" s="29"/>
      <c r="D2398" s="186"/>
      <c r="E2398" s="186"/>
      <c r="F2398" s="186"/>
      <c r="G2398" s="185"/>
      <c r="H2398" s="190"/>
      <c r="I2398" s="190"/>
      <c r="J2398" s="190"/>
    </row>
    <row r="2399" spans="1:10" s="20" customFormat="1" x14ac:dyDescent="0.25">
      <c r="A2399" s="29"/>
      <c r="B2399" s="86"/>
      <c r="C2399" s="29"/>
      <c r="D2399" s="186"/>
      <c r="E2399" s="186"/>
      <c r="F2399" s="186"/>
      <c r="G2399" s="185"/>
      <c r="H2399" s="190"/>
      <c r="I2399" s="190"/>
      <c r="J2399" s="190"/>
    </row>
    <row r="2400" spans="1:10" s="20" customFormat="1" x14ac:dyDescent="0.25">
      <c r="A2400" s="29"/>
      <c r="B2400" s="86"/>
      <c r="C2400" s="29"/>
      <c r="D2400" s="186"/>
      <c r="E2400" s="186"/>
      <c r="F2400" s="186"/>
      <c r="G2400" s="185"/>
      <c r="H2400" s="190"/>
      <c r="I2400" s="190"/>
      <c r="J2400" s="190"/>
    </row>
    <row r="2401" spans="1:10" s="20" customFormat="1" x14ac:dyDescent="0.25">
      <c r="A2401" s="29"/>
      <c r="B2401" s="86"/>
      <c r="C2401" s="29"/>
      <c r="D2401" s="186"/>
      <c r="E2401" s="186"/>
      <c r="F2401" s="186"/>
      <c r="G2401" s="185"/>
      <c r="H2401" s="190"/>
      <c r="I2401" s="190"/>
      <c r="J2401" s="190"/>
    </row>
    <row r="2402" spans="1:10" s="20" customFormat="1" x14ac:dyDescent="0.25">
      <c r="A2402" s="29"/>
      <c r="B2402" s="86"/>
      <c r="C2402" s="29"/>
      <c r="D2402" s="186"/>
      <c r="E2402" s="186"/>
      <c r="F2402" s="186"/>
      <c r="G2402" s="185"/>
      <c r="H2402" s="190"/>
      <c r="I2402" s="190"/>
      <c r="J2402" s="190"/>
    </row>
    <row r="2403" spans="1:10" s="20" customFormat="1" x14ac:dyDescent="0.25">
      <c r="A2403" s="29"/>
      <c r="B2403" s="86"/>
      <c r="C2403" s="29"/>
      <c r="D2403" s="186"/>
      <c r="E2403" s="186"/>
      <c r="F2403" s="186"/>
      <c r="G2403" s="185"/>
      <c r="H2403" s="190"/>
      <c r="I2403" s="190"/>
      <c r="J2403" s="190"/>
    </row>
    <row r="2404" spans="1:10" s="20" customFormat="1" x14ac:dyDescent="0.25">
      <c r="A2404" s="29"/>
      <c r="B2404" s="86"/>
      <c r="C2404" s="29"/>
      <c r="D2404" s="186"/>
      <c r="E2404" s="186"/>
      <c r="F2404" s="186"/>
      <c r="G2404" s="185"/>
      <c r="H2404" s="190"/>
      <c r="I2404" s="190"/>
      <c r="J2404" s="190"/>
    </row>
    <row r="2405" spans="1:10" s="20" customFormat="1" x14ac:dyDescent="0.25">
      <c r="A2405" s="29"/>
      <c r="B2405" s="86"/>
      <c r="C2405" s="29"/>
      <c r="D2405" s="186"/>
      <c r="E2405" s="186"/>
      <c r="F2405" s="186"/>
      <c r="G2405" s="185"/>
      <c r="H2405" s="190"/>
      <c r="I2405" s="190"/>
      <c r="J2405" s="190"/>
    </row>
    <row r="2406" spans="1:10" s="20" customFormat="1" x14ac:dyDescent="0.25">
      <c r="A2406" s="29"/>
      <c r="B2406" s="86"/>
      <c r="C2406" s="29"/>
      <c r="D2406" s="186"/>
      <c r="E2406" s="186"/>
      <c r="F2406" s="186"/>
      <c r="G2406" s="185"/>
      <c r="H2406" s="190"/>
      <c r="I2406" s="190"/>
      <c r="J2406" s="190"/>
    </row>
    <row r="2407" spans="1:10" s="20" customFormat="1" x14ac:dyDescent="0.25">
      <c r="A2407" s="29"/>
      <c r="B2407" s="86"/>
      <c r="C2407" s="29"/>
      <c r="D2407" s="186"/>
      <c r="E2407" s="186"/>
      <c r="F2407" s="186"/>
      <c r="G2407" s="185"/>
      <c r="H2407" s="190"/>
      <c r="I2407" s="190"/>
      <c r="J2407" s="190"/>
    </row>
    <row r="2408" spans="1:10" s="20" customFormat="1" x14ac:dyDescent="0.25">
      <c r="A2408" s="29"/>
      <c r="B2408" s="86"/>
      <c r="C2408" s="29"/>
      <c r="D2408" s="186"/>
      <c r="E2408" s="186"/>
      <c r="F2408" s="186"/>
      <c r="G2408" s="185"/>
      <c r="H2408" s="190"/>
      <c r="I2408" s="190"/>
      <c r="J2408" s="190"/>
    </row>
    <row r="2409" spans="1:10" s="20" customFormat="1" x14ac:dyDescent="0.25">
      <c r="A2409" s="29"/>
      <c r="B2409" s="86"/>
      <c r="C2409" s="29"/>
      <c r="D2409" s="186"/>
      <c r="E2409" s="186"/>
      <c r="F2409" s="186"/>
      <c r="G2409" s="185"/>
      <c r="H2409" s="190"/>
      <c r="I2409" s="190"/>
      <c r="J2409" s="190"/>
    </row>
    <row r="2410" spans="1:10" s="20" customFormat="1" x14ac:dyDescent="0.25">
      <c r="A2410" s="29"/>
      <c r="B2410" s="86"/>
      <c r="C2410" s="29"/>
      <c r="D2410" s="186"/>
      <c r="E2410" s="186"/>
      <c r="F2410" s="186"/>
      <c r="G2410" s="185"/>
      <c r="H2410" s="190"/>
      <c r="I2410" s="190"/>
      <c r="J2410" s="190"/>
    </row>
    <row r="2411" spans="1:10" s="20" customFormat="1" x14ac:dyDescent="0.25">
      <c r="A2411" s="29"/>
      <c r="B2411" s="86"/>
      <c r="C2411" s="29"/>
      <c r="D2411" s="186"/>
      <c r="E2411" s="186"/>
      <c r="F2411" s="186"/>
      <c r="G2411" s="185"/>
      <c r="H2411" s="190"/>
      <c r="I2411" s="190"/>
      <c r="J2411" s="190"/>
    </row>
    <row r="2412" spans="1:10" s="20" customFormat="1" x14ac:dyDescent="0.25">
      <c r="A2412" s="29"/>
      <c r="B2412" s="86"/>
      <c r="C2412" s="29"/>
      <c r="D2412" s="186"/>
      <c r="E2412" s="186"/>
      <c r="F2412" s="186"/>
      <c r="G2412" s="185"/>
      <c r="H2412" s="190"/>
      <c r="I2412" s="190"/>
      <c r="J2412" s="190"/>
    </row>
    <row r="2413" spans="1:10" s="20" customFormat="1" x14ac:dyDescent="0.25">
      <c r="A2413" s="29"/>
      <c r="B2413" s="86"/>
      <c r="C2413" s="29"/>
      <c r="D2413" s="186"/>
      <c r="E2413" s="186"/>
      <c r="F2413" s="186"/>
      <c r="G2413" s="185"/>
      <c r="H2413" s="190"/>
      <c r="I2413" s="190"/>
      <c r="J2413" s="190"/>
    </row>
    <row r="2414" spans="1:10" s="20" customFormat="1" x14ac:dyDescent="0.25">
      <c r="A2414" s="29"/>
      <c r="B2414" s="86"/>
      <c r="C2414" s="29"/>
      <c r="D2414" s="186"/>
      <c r="E2414" s="186"/>
      <c r="F2414" s="186"/>
      <c r="G2414" s="185"/>
      <c r="H2414" s="190"/>
      <c r="I2414" s="190"/>
      <c r="J2414" s="190"/>
    </row>
    <row r="2415" spans="1:10" s="20" customFormat="1" x14ac:dyDescent="0.25">
      <c r="A2415" s="29"/>
      <c r="B2415" s="86"/>
      <c r="C2415" s="29"/>
      <c r="D2415" s="186"/>
      <c r="E2415" s="186"/>
      <c r="F2415" s="186"/>
      <c r="G2415" s="185"/>
      <c r="H2415" s="190"/>
      <c r="I2415" s="190"/>
      <c r="J2415" s="190"/>
    </row>
    <row r="2416" spans="1:10" s="20" customFormat="1" x14ac:dyDescent="0.25">
      <c r="A2416" s="29"/>
      <c r="B2416" s="86"/>
      <c r="C2416" s="29"/>
      <c r="D2416" s="186"/>
      <c r="E2416" s="186"/>
      <c r="F2416" s="186"/>
      <c r="G2416" s="185"/>
      <c r="H2416" s="190"/>
      <c r="I2416" s="190"/>
      <c r="J2416" s="190"/>
    </row>
    <row r="2417" spans="1:10" s="20" customFormat="1" x14ac:dyDescent="0.25">
      <c r="A2417" s="29"/>
      <c r="B2417" s="86"/>
      <c r="C2417" s="29"/>
      <c r="D2417" s="186"/>
      <c r="E2417" s="186"/>
      <c r="F2417" s="186"/>
      <c r="G2417" s="185"/>
      <c r="H2417" s="190"/>
      <c r="I2417" s="190"/>
      <c r="J2417" s="190"/>
    </row>
    <row r="2418" spans="1:10" s="20" customFormat="1" x14ac:dyDescent="0.25">
      <c r="A2418" s="29"/>
      <c r="B2418" s="86"/>
      <c r="C2418" s="29"/>
      <c r="D2418" s="186"/>
      <c r="E2418" s="186"/>
      <c r="F2418" s="186"/>
      <c r="G2418" s="185"/>
      <c r="H2418" s="190"/>
      <c r="I2418" s="190"/>
      <c r="J2418" s="190"/>
    </row>
    <row r="2419" spans="1:10" s="20" customFormat="1" x14ac:dyDescent="0.25">
      <c r="A2419" s="29"/>
      <c r="B2419" s="86"/>
      <c r="C2419" s="29"/>
      <c r="D2419" s="186"/>
      <c r="E2419" s="186"/>
      <c r="F2419" s="186"/>
      <c r="G2419" s="185"/>
      <c r="H2419" s="190"/>
      <c r="I2419" s="190"/>
      <c r="J2419" s="190"/>
    </row>
    <row r="2420" spans="1:10" s="20" customFormat="1" x14ac:dyDescent="0.25">
      <c r="A2420" s="29"/>
      <c r="B2420" s="86"/>
      <c r="C2420" s="29"/>
      <c r="D2420" s="186"/>
      <c r="E2420" s="186"/>
      <c r="F2420" s="186"/>
      <c r="G2420" s="185"/>
      <c r="H2420" s="190"/>
      <c r="I2420" s="190"/>
      <c r="J2420" s="190"/>
    </row>
    <row r="2421" spans="1:10" s="20" customFormat="1" x14ac:dyDescent="0.25">
      <c r="A2421" s="29"/>
      <c r="B2421" s="86"/>
      <c r="C2421" s="29"/>
      <c r="D2421" s="186"/>
      <c r="E2421" s="186"/>
      <c r="F2421" s="186"/>
      <c r="G2421" s="185"/>
      <c r="H2421" s="190"/>
      <c r="I2421" s="190"/>
      <c r="J2421" s="190"/>
    </row>
    <row r="2422" spans="1:10" s="20" customFormat="1" x14ac:dyDescent="0.25">
      <c r="A2422" s="29"/>
      <c r="B2422" s="86"/>
      <c r="C2422" s="29"/>
      <c r="D2422" s="186"/>
      <c r="E2422" s="186"/>
      <c r="F2422" s="186"/>
      <c r="G2422" s="185"/>
      <c r="H2422" s="190"/>
      <c r="I2422" s="190"/>
      <c r="J2422" s="190"/>
    </row>
    <row r="2423" spans="1:10" s="20" customFormat="1" x14ac:dyDescent="0.25">
      <c r="A2423" s="29"/>
      <c r="B2423" s="86"/>
      <c r="C2423" s="29"/>
      <c r="D2423" s="186"/>
      <c r="E2423" s="186"/>
      <c r="F2423" s="186"/>
      <c r="G2423" s="185"/>
      <c r="H2423" s="190"/>
      <c r="I2423" s="190"/>
      <c r="J2423" s="190"/>
    </row>
    <row r="2424" spans="1:10" s="20" customFormat="1" x14ac:dyDescent="0.25">
      <c r="A2424" s="29"/>
      <c r="B2424" s="86"/>
      <c r="C2424" s="29"/>
      <c r="D2424" s="186"/>
      <c r="E2424" s="186"/>
      <c r="F2424" s="186"/>
      <c r="G2424" s="185"/>
      <c r="H2424" s="190"/>
      <c r="I2424" s="190"/>
      <c r="J2424" s="190"/>
    </row>
    <row r="2425" spans="1:10" s="20" customFormat="1" x14ac:dyDescent="0.25">
      <c r="A2425" s="29"/>
      <c r="B2425" s="86"/>
      <c r="C2425" s="29"/>
      <c r="D2425" s="186"/>
      <c r="E2425" s="186"/>
      <c r="F2425" s="186"/>
      <c r="G2425" s="185"/>
      <c r="H2425" s="190"/>
      <c r="I2425" s="190"/>
      <c r="J2425" s="190"/>
    </row>
    <row r="2426" spans="1:10" s="20" customFormat="1" x14ac:dyDescent="0.25">
      <c r="A2426" s="29"/>
      <c r="B2426" s="86"/>
      <c r="C2426" s="29"/>
      <c r="D2426" s="186"/>
      <c r="E2426" s="186"/>
      <c r="F2426" s="186"/>
      <c r="G2426" s="185"/>
      <c r="H2426" s="190"/>
      <c r="I2426" s="190"/>
      <c r="J2426" s="190"/>
    </row>
    <row r="2427" spans="1:10" s="20" customFormat="1" x14ac:dyDescent="0.25">
      <c r="A2427" s="29"/>
      <c r="B2427" s="86"/>
      <c r="C2427" s="29"/>
      <c r="D2427" s="186"/>
      <c r="E2427" s="186"/>
      <c r="F2427" s="186"/>
      <c r="G2427" s="185"/>
      <c r="H2427" s="190"/>
      <c r="I2427" s="190"/>
      <c r="J2427" s="190"/>
    </row>
    <row r="2428" spans="1:10" s="20" customFormat="1" x14ac:dyDescent="0.25">
      <c r="A2428" s="29"/>
      <c r="B2428" s="86"/>
      <c r="C2428" s="29"/>
      <c r="D2428" s="186"/>
      <c r="E2428" s="186"/>
      <c r="F2428" s="186"/>
      <c r="G2428" s="185"/>
      <c r="H2428" s="190"/>
      <c r="I2428" s="190"/>
      <c r="J2428" s="190"/>
    </row>
    <row r="2429" spans="1:10" s="20" customFormat="1" x14ac:dyDescent="0.25">
      <c r="A2429" s="29"/>
      <c r="B2429" s="86"/>
      <c r="C2429" s="29"/>
      <c r="D2429" s="186"/>
      <c r="E2429" s="186"/>
      <c r="F2429" s="186"/>
      <c r="G2429" s="185"/>
      <c r="H2429" s="190"/>
      <c r="I2429" s="190"/>
      <c r="J2429" s="190"/>
    </row>
    <row r="2430" spans="1:10" s="20" customFormat="1" x14ac:dyDescent="0.25">
      <c r="A2430" s="29"/>
      <c r="B2430" s="86"/>
      <c r="C2430" s="29"/>
      <c r="D2430" s="186"/>
      <c r="E2430" s="186"/>
      <c r="F2430" s="186"/>
      <c r="G2430" s="185"/>
      <c r="H2430" s="190"/>
      <c r="I2430" s="190"/>
      <c r="J2430" s="190"/>
    </row>
    <row r="2431" spans="1:10" s="20" customFormat="1" x14ac:dyDescent="0.25">
      <c r="A2431" s="29"/>
      <c r="B2431" s="86"/>
      <c r="C2431" s="29"/>
      <c r="D2431" s="186"/>
      <c r="E2431" s="186"/>
      <c r="F2431" s="186"/>
      <c r="G2431" s="185"/>
      <c r="H2431" s="190"/>
      <c r="I2431" s="190"/>
      <c r="J2431" s="190"/>
    </row>
    <row r="2432" spans="1:10" s="20" customFormat="1" x14ac:dyDescent="0.25">
      <c r="A2432" s="29"/>
      <c r="B2432" s="86"/>
      <c r="C2432" s="29"/>
      <c r="D2432" s="186"/>
      <c r="E2432" s="186"/>
      <c r="F2432" s="186"/>
      <c r="G2432" s="185"/>
      <c r="H2432" s="190"/>
      <c r="I2432" s="190"/>
      <c r="J2432" s="190"/>
    </row>
    <row r="2433" spans="1:10" s="20" customFormat="1" x14ac:dyDescent="0.25">
      <c r="A2433" s="29"/>
      <c r="B2433" s="86"/>
      <c r="C2433" s="29"/>
      <c r="D2433" s="186"/>
      <c r="E2433" s="186"/>
      <c r="F2433" s="186"/>
      <c r="G2433" s="185"/>
      <c r="H2433" s="190"/>
      <c r="I2433" s="190"/>
      <c r="J2433" s="190"/>
    </row>
    <row r="2434" spans="1:10" s="20" customFormat="1" x14ac:dyDescent="0.25">
      <c r="A2434" s="29"/>
      <c r="B2434" s="86"/>
      <c r="C2434" s="29"/>
      <c r="D2434" s="186"/>
      <c r="E2434" s="186"/>
      <c r="F2434" s="186"/>
      <c r="G2434" s="185"/>
      <c r="H2434" s="190"/>
      <c r="I2434" s="190"/>
      <c r="J2434" s="190"/>
    </row>
    <row r="2435" spans="1:10" s="20" customFormat="1" x14ac:dyDescent="0.25">
      <c r="A2435" s="29"/>
      <c r="B2435" s="86"/>
      <c r="C2435" s="29"/>
      <c r="D2435" s="186"/>
      <c r="E2435" s="186"/>
      <c r="F2435" s="186"/>
      <c r="G2435" s="185"/>
      <c r="H2435" s="190"/>
      <c r="I2435" s="190"/>
      <c r="J2435" s="190"/>
    </row>
    <row r="2436" spans="1:10" s="20" customFormat="1" x14ac:dyDescent="0.25">
      <c r="A2436" s="29"/>
      <c r="B2436" s="86"/>
      <c r="C2436" s="29"/>
      <c r="D2436" s="186"/>
      <c r="E2436" s="186"/>
      <c r="F2436" s="186"/>
      <c r="G2436" s="185"/>
      <c r="H2436" s="190"/>
      <c r="I2436" s="190"/>
      <c r="J2436" s="190"/>
    </row>
    <row r="2437" spans="1:10" s="20" customFormat="1" x14ac:dyDescent="0.25">
      <c r="A2437" s="29"/>
      <c r="B2437" s="86"/>
      <c r="C2437" s="29"/>
      <c r="D2437" s="186"/>
      <c r="E2437" s="186"/>
      <c r="F2437" s="186"/>
      <c r="G2437" s="185"/>
      <c r="H2437" s="190"/>
      <c r="I2437" s="190"/>
      <c r="J2437" s="190"/>
    </row>
    <row r="2438" spans="1:10" s="20" customFormat="1" x14ac:dyDescent="0.25">
      <c r="A2438" s="29"/>
      <c r="B2438" s="86"/>
      <c r="C2438" s="29"/>
      <c r="D2438" s="186"/>
      <c r="E2438" s="186"/>
      <c r="F2438" s="186"/>
      <c r="G2438" s="185"/>
      <c r="H2438" s="190"/>
      <c r="I2438" s="190"/>
      <c r="J2438" s="190"/>
    </row>
    <row r="2439" spans="1:10" s="20" customFormat="1" x14ac:dyDescent="0.25">
      <c r="A2439" s="29"/>
      <c r="B2439" s="86"/>
      <c r="C2439" s="29"/>
      <c r="D2439" s="186"/>
      <c r="E2439" s="186"/>
      <c r="F2439" s="186"/>
      <c r="G2439" s="185"/>
      <c r="H2439" s="190"/>
      <c r="I2439" s="190"/>
      <c r="J2439" s="190"/>
    </row>
    <row r="2440" spans="1:10" s="20" customFormat="1" x14ac:dyDescent="0.25">
      <c r="A2440" s="29"/>
      <c r="B2440" s="86"/>
      <c r="C2440" s="29"/>
      <c r="D2440" s="186"/>
      <c r="E2440" s="186"/>
      <c r="F2440" s="186"/>
      <c r="G2440" s="185"/>
      <c r="H2440" s="190"/>
      <c r="I2440" s="190"/>
      <c r="J2440" s="190"/>
    </row>
    <row r="2441" spans="1:10" s="20" customFormat="1" x14ac:dyDescent="0.25">
      <c r="A2441" s="29"/>
      <c r="B2441" s="86"/>
      <c r="C2441" s="29"/>
      <c r="D2441" s="186"/>
      <c r="E2441" s="186"/>
      <c r="F2441" s="186"/>
      <c r="G2441" s="185"/>
      <c r="H2441" s="190"/>
      <c r="I2441" s="190"/>
      <c r="J2441" s="190"/>
    </row>
    <row r="2442" spans="1:10" s="20" customFormat="1" x14ac:dyDescent="0.25">
      <c r="A2442" s="29"/>
      <c r="B2442" s="86"/>
      <c r="C2442" s="29"/>
      <c r="D2442" s="186"/>
      <c r="E2442" s="186"/>
      <c r="F2442" s="186"/>
      <c r="G2442" s="185"/>
      <c r="H2442" s="190"/>
      <c r="I2442" s="190"/>
      <c r="J2442" s="190"/>
    </row>
    <row r="2443" spans="1:10" s="20" customFormat="1" x14ac:dyDescent="0.25">
      <c r="A2443" s="29"/>
      <c r="B2443" s="86"/>
      <c r="C2443" s="29"/>
      <c r="D2443" s="186"/>
      <c r="E2443" s="186"/>
      <c r="F2443" s="186"/>
      <c r="G2443" s="185"/>
      <c r="H2443" s="190"/>
      <c r="I2443" s="190"/>
      <c r="J2443" s="190"/>
    </row>
    <row r="2444" spans="1:10" s="20" customFormat="1" x14ac:dyDescent="0.25">
      <c r="A2444" s="29"/>
      <c r="B2444" s="86"/>
      <c r="C2444" s="29"/>
      <c r="D2444" s="186"/>
      <c r="E2444" s="186"/>
      <c r="F2444" s="186"/>
      <c r="G2444" s="185"/>
      <c r="H2444" s="190"/>
      <c r="I2444" s="190"/>
      <c r="J2444" s="190"/>
    </row>
    <row r="2445" spans="1:10" s="20" customFormat="1" x14ac:dyDescent="0.25">
      <c r="A2445" s="29"/>
      <c r="B2445" s="86"/>
      <c r="C2445" s="29"/>
      <c r="D2445" s="186"/>
      <c r="E2445" s="186"/>
      <c r="F2445" s="186"/>
      <c r="G2445" s="185"/>
      <c r="H2445" s="190"/>
      <c r="I2445" s="190"/>
      <c r="J2445" s="190"/>
    </row>
    <row r="2446" spans="1:10" s="20" customFormat="1" x14ac:dyDescent="0.25">
      <c r="A2446" s="29"/>
      <c r="B2446" s="86"/>
      <c r="C2446" s="29"/>
      <c r="D2446" s="186"/>
      <c r="E2446" s="186"/>
      <c r="F2446" s="186"/>
      <c r="G2446" s="185"/>
      <c r="H2446" s="190"/>
      <c r="I2446" s="190"/>
      <c r="J2446" s="190"/>
    </row>
    <row r="2447" spans="1:10" s="20" customFormat="1" x14ac:dyDescent="0.25">
      <c r="A2447" s="29"/>
      <c r="B2447" s="86"/>
      <c r="C2447" s="29"/>
      <c r="D2447" s="186"/>
      <c r="E2447" s="186"/>
      <c r="F2447" s="186"/>
      <c r="G2447" s="185"/>
      <c r="H2447" s="190"/>
      <c r="I2447" s="190"/>
      <c r="J2447" s="190"/>
    </row>
    <row r="2448" spans="1:10" s="20" customFormat="1" x14ac:dyDescent="0.25">
      <c r="A2448" s="29"/>
      <c r="B2448" s="86"/>
      <c r="C2448" s="29"/>
      <c r="D2448" s="186"/>
      <c r="E2448" s="186"/>
      <c r="F2448" s="186"/>
      <c r="G2448" s="185"/>
      <c r="H2448" s="190"/>
      <c r="I2448" s="190"/>
      <c r="J2448" s="190"/>
    </row>
    <row r="2449" spans="1:10" s="20" customFormat="1" x14ac:dyDescent="0.25">
      <c r="A2449" s="29"/>
      <c r="B2449" s="86"/>
      <c r="C2449" s="29"/>
      <c r="D2449" s="186"/>
      <c r="E2449" s="186"/>
      <c r="F2449" s="186"/>
      <c r="G2449" s="185"/>
      <c r="H2449" s="190"/>
      <c r="I2449" s="190"/>
      <c r="J2449" s="190"/>
    </row>
    <row r="2450" spans="1:10" s="20" customFormat="1" x14ac:dyDescent="0.25">
      <c r="A2450" s="29"/>
      <c r="B2450" s="86"/>
      <c r="C2450" s="29"/>
      <c r="D2450" s="186"/>
      <c r="E2450" s="186"/>
      <c r="F2450" s="186"/>
      <c r="G2450" s="185"/>
      <c r="H2450" s="190"/>
      <c r="I2450" s="190"/>
      <c r="J2450" s="190"/>
    </row>
    <row r="2451" spans="1:10" s="20" customFormat="1" x14ac:dyDescent="0.25">
      <c r="A2451" s="29"/>
      <c r="B2451" s="86"/>
      <c r="C2451" s="29"/>
      <c r="D2451" s="186"/>
      <c r="E2451" s="186"/>
      <c r="F2451" s="186"/>
      <c r="G2451" s="185"/>
      <c r="H2451" s="190"/>
      <c r="I2451" s="190"/>
      <c r="J2451" s="190"/>
    </row>
    <row r="2452" spans="1:10" s="20" customFormat="1" x14ac:dyDescent="0.25">
      <c r="A2452" s="29"/>
      <c r="B2452" s="86"/>
      <c r="C2452" s="29"/>
      <c r="D2452" s="186"/>
      <c r="E2452" s="186"/>
      <c r="F2452" s="186"/>
      <c r="G2452" s="185"/>
      <c r="H2452" s="190"/>
      <c r="I2452" s="190"/>
      <c r="J2452" s="190"/>
    </row>
    <row r="2453" spans="1:10" s="20" customFormat="1" x14ac:dyDescent="0.25">
      <c r="A2453" s="29"/>
      <c r="B2453" s="86"/>
      <c r="C2453" s="29"/>
      <c r="D2453" s="186"/>
      <c r="E2453" s="186"/>
      <c r="F2453" s="186"/>
      <c r="G2453" s="185"/>
      <c r="H2453" s="190"/>
      <c r="I2453" s="190"/>
      <c r="J2453" s="190"/>
    </row>
    <row r="2454" spans="1:10" s="20" customFormat="1" x14ac:dyDescent="0.25">
      <c r="A2454" s="29"/>
      <c r="B2454" s="86"/>
      <c r="C2454" s="29"/>
      <c r="D2454" s="186"/>
      <c r="E2454" s="186"/>
      <c r="F2454" s="186"/>
      <c r="G2454" s="185"/>
      <c r="H2454" s="190"/>
      <c r="I2454" s="190"/>
      <c r="J2454" s="190"/>
    </row>
    <row r="2455" spans="1:10" s="20" customFormat="1" x14ac:dyDescent="0.25">
      <c r="A2455" s="29"/>
      <c r="B2455" s="86"/>
      <c r="C2455" s="29"/>
      <c r="D2455" s="186"/>
      <c r="E2455" s="186"/>
      <c r="F2455" s="186"/>
      <c r="G2455" s="185"/>
      <c r="H2455" s="190"/>
      <c r="I2455" s="190"/>
      <c r="J2455" s="190"/>
    </row>
    <row r="2456" spans="1:10" s="20" customFormat="1" x14ac:dyDescent="0.25">
      <c r="A2456" s="29"/>
      <c r="B2456" s="86"/>
      <c r="C2456" s="29"/>
      <c r="D2456" s="186"/>
      <c r="E2456" s="186"/>
      <c r="F2456" s="186"/>
      <c r="G2456" s="185"/>
      <c r="H2456" s="190"/>
      <c r="I2456" s="190"/>
      <c r="J2456" s="190"/>
    </row>
    <row r="2457" spans="1:10" s="20" customFormat="1" x14ac:dyDescent="0.25">
      <c r="A2457" s="29"/>
      <c r="B2457" s="86"/>
      <c r="C2457" s="29"/>
      <c r="D2457" s="186"/>
      <c r="E2457" s="186"/>
      <c r="F2457" s="186"/>
      <c r="G2457" s="185"/>
      <c r="H2457" s="190"/>
      <c r="I2457" s="190"/>
      <c r="J2457" s="190"/>
    </row>
    <row r="2458" spans="1:10" s="20" customFormat="1" x14ac:dyDescent="0.25">
      <c r="A2458" s="29"/>
      <c r="B2458" s="86"/>
      <c r="C2458" s="29"/>
      <c r="D2458" s="186"/>
      <c r="E2458" s="186"/>
      <c r="F2458" s="186"/>
      <c r="G2458" s="185"/>
      <c r="H2458" s="190"/>
      <c r="I2458" s="190"/>
      <c r="J2458" s="190"/>
    </row>
    <row r="2459" spans="1:10" s="20" customFormat="1" x14ac:dyDescent="0.25">
      <c r="A2459" s="29"/>
      <c r="B2459" s="86"/>
      <c r="C2459" s="29"/>
      <c r="D2459" s="186"/>
      <c r="E2459" s="186"/>
      <c r="F2459" s="186"/>
      <c r="G2459" s="185"/>
      <c r="H2459" s="190"/>
      <c r="I2459" s="190"/>
      <c r="J2459" s="190"/>
    </row>
    <row r="2460" spans="1:10" s="20" customFormat="1" x14ac:dyDescent="0.25">
      <c r="A2460" s="29"/>
      <c r="B2460" s="86"/>
      <c r="C2460" s="29"/>
      <c r="D2460" s="186"/>
      <c r="E2460" s="186"/>
      <c r="F2460" s="186"/>
      <c r="G2460" s="185"/>
      <c r="H2460" s="190"/>
      <c r="I2460" s="190"/>
      <c r="J2460" s="190"/>
    </row>
    <row r="2461" spans="1:10" s="20" customFormat="1" x14ac:dyDescent="0.25">
      <c r="A2461" s="29"/>
      <c r="B2461" s="86"/>
      <c r="C2461" s="29"/>
      <c r="D2461" s="186"/>
      <c r="E2461" s="186"/>
      <c r="F2461" s="186"/>
      <c r="G2461" s="185"/>
      <c r="H2461" s="190"/>
      <c r="I2461" s="190"/>
      <c r="J2461" s="190"/>
    </row>
    <row r="2462" spans="1:10" s="20" customFormat="1" x14ac:dyDescent="0.25">
      <c r="A2462" s="29"/>
      <c r="B2462" s="86"/>
      <c r="C2462" s="29"/>
      <c r="D2462" s="186"/>
      <c r="E2462" s="186"/>
      <c r="F2462" s="186"/>
      <c r="G2462" s="185"/>
      <c r="H2462" s="190"/>
      <c r="I2462" s="190"/>
      <c r="J2462" s="190"/>
    </row>
    <row r="2463" spans="1:10" s="20" customFormat="1" x14ac:dyDescent="0.25">
      <c r="A2463" s="29"/>
      <c r="B2463" s="86"/>
      <c r="C2463" s="29"/>
      <c r="D2463" s="186"/>
      <c r="E2463" s="186"/>
      <c r="F2463" s="186"/>
      <c r="G2463" s="185"/>
      <c r="H2463" s="190"/>
      <c r="I2463" s="190"/>
      <c r="J2463" s="190"/>
    </row>
    <row r="2464" spans="1:10" s="20" customFormat="1" x14ac:dyDescent="0.25">
      <c r="A2464" s="29"/>
      <c r="B2464" s="86"/>
      <c r="C2464" s="29"/>
      <c r="D2464" s="186"/>
      <c r="E2464" s="186"/>
      <c r="F2464" s="186"/>
      <c r="G2464" s="185"/>
      <c r="H2464" s="190"/>
      <c r="I2464" s="190"/>
      <c r="J2464" s="190"/>
    </row>
    <row r="2465" spans="1:10" s="20" customFormat="1" x14ac:dyDescent="0.25">
      <c r="A2465" s="29"/>
      <c r="B2465" s="86"/>
      <c r="C2465" s="29"/>
      <c r="D2465" s="186"/>
      <c r="E2465" s="186"/>
      <c r="F2465" s="186"/>
      <c r="G2465" s="185"/>
      <c r="H2465" s="190"/>
      <c r="I2465" s="190"/>
      <c r="J2465" s="190"/>
    </row>
    <row r="2466" spans="1:10" s="20" customFormat="1" x14ac:dyDescent="0.25">
      <c r="A2466" s="29"/>
      <c r="B2466" s="86"/>
      <c r="C2466" s="29"/>
      <c r="D2466" s="186"/>
      <c r="E2466" s="186"/>
      <c r="F2466" s="186"/>
      <c r="G2466" s="185"/>
      <c r="H2466" s="190"/>
      <c r="I2466" s="190"/>
      <c r="J2466" s="190"/>
    </row>
    <row r="2467" spans="1:10" s="20" customFormat="1" x14ac:dyDescent="0.25">
      <c r="A2467" s="29"/>
      <c r="B2467" s="86"/>
      <c r="C2467" s="29"/>
      <c r="D2467" s="186"/>
      <c r="E2467" s="186"/>
      <c r="F2467" s="186"/>
      <c r="G2467" s="185"/>
      <c r="H2467" s="190"/>
      <c r="I2467" s="190"/>
      <c r="J2467" s="190"/>
    </row>
    <row r="2468" spans="1:10" s="20" customFormat="1" x14ac:dyDescent="0.25">
      <c r="A2468" s="29"/>
      <c r="B2468" s="86"/>
      <c r="C2468" s="29"/>
      <c r="D2468" s="186"/>
      <c r="E2468" s="186"/>
      <c r="F2468" s="186"/>
      <c r="G2468" s="185"/>
      <c r="H2468" s="190"/>
      <c r="I2468" s="190"/>
      <c r="J2468" s="190"/>
    </row>
    <row r="2469" spans="1:10" s="20" customFormat="1" x14ac:dyDescent="0.25">
      <c r="A2469" s="29"/>
      <c r="B2469" s="86"/>
      <c r="C2469" s="29"/>
      <c r="D2469" s="186"/>
      <c r="E2469" s="186"/>
      <c r="F2469" s="186"/>
      <c r="G2469" s="185"/>
      <c r="H2469" s="190"/>
      <c r="I2469" s="190"/>
      <c r="J2469" s="190"/>
    </row>
    <row r="2470" spans="1:10" s="20" customFormat="1" x14ac:dyDescent="0.25">
      <c r="A2470" s="29"/>
      <c r="B2470" s="86"/>
      <c r="C2470" s="29"/>
      <c r="D2470" s="186"/>
      <c r="E2470" s="186"/>
      <c r="F2470" s="186"/>
      <c r="G2470" s="185"/>
      <c r="H2470" s="190"/>
      <c r="I2470" s="190"/>
      <c r="J2470" s="190"/>
    </row>
    <row r="2471" spans="1:10" s="20" customFormat="1" x14ac:dyDescent="0.25">
      <c r="A2471" s="29"/>
      <c r="B2471" s="86"/>
      <c r="C2471" s="29"/>
      <c r="D2471" s="186"/>
      <c r="E2471" s="186"/>
      <c r="F2471" s="186"/>
      <c r="G2471" s="185"/>
      <c r="H2471" s="190"/>
      <c r="I2471" s="190"/>
      <c r="J2471" s="190"/>
    </row>
    <row r="2472" spans="1:10" s="20" customFormat="1" x14ac:dyDescent="0.25">
      <c r="A2472" s="29"/>
      <c r="B2472" s="86"/>
      <c r="C2472" s="29"/>
      <c r="D2472" s="186"/>
      <c r="E2472" s="186"/>
      <c r="F2472" s="186"/>
      <c r="G2472" s="185"/>
      <c r="H2472" s="190"/>
      <c r="I2472" s="190"/>
      <c r="J2472" s="190"/>
    </row>
    <row r="2473" spans="1:10" s="20" customFormat="1" x14ac:dyDescent="0.25">
      <c r="A2473" s="29"/>
      <c r="B2473" s="86"/>
      <c r="C2473" s="29"/>
      <c r="D2473" s="186"/>
      <c r="E2473" s="186"/>
      <c r="F2473" s="186"/>
      <c r="G2473" s="185"/>
      <c r="H2473" s="190"/>
      <c r="I2473" s="190"/>
      <c r="J2473" s="190"/>
    </row>
    <row r="2474" spans="1:10" s="20" customFormat="1" x14ac:dyDescent="0.25">
      <c r="A2474" s="29"/>
      <c r="B2474" s="86"/>
      <c r="C2474" s="29"/>
      <c r="D2474" s="186"/>
      <c r="E2474" s="186"/>
      <c r="F2474" s="186"/>
      <c r="G2474" s="185"/>
      <c r="H2474" s="190"/>
      <c r="I2474" s="190"/>
      <c r="J2474" s="190"/>
    </row>
    <row r="2475" spans="1:10" s="20" customFormat="1" x14ac:dyDescent="0.25">
      <c r="A2475" s="29"/>
      <c r="B2475" s="86"/>
      <c r="C2475" s="29"/>
      <c r="D2475" s="186"/>
      <c r="E2475" s="186"/>
      <c r="F2475" s="186"/>
      <c r="G2475" s="185"/>
      <c r="H2475" s="190"/>
      <c r="I2475" s="190"/>
      <c r="J2475" s="190"/>
    </row>
    <row r="2476" spans="1:10" s="20" customFormat="1" x14ac:dyDescent="0.25">
      <c r="A2476" s="29"/>
      <c r="B2476" s="86"/>
      <c r="C2476" s="29"/>
      <c r="D2476" s="186"/>
      <c r="E2476" s="186"/>
      <c r="F2476" s="186"/>
      <c r="G2476" s="185"/>
      <c r="H2476" s="190"/>
      <c r="I2476" s="190"/>
      <c r="J2476" s="190"/>
    </row>
    <row r="2477" spans="1:10" s="20" customFormat="1" x14ac:dyDescent="0.25">
      <c r="A2477" s="29"/>
      <c r="B2477" s="86"/>
      <c r="C2477" s="29"/>
      <c r="D2477" s="186"/>
      <c r="E2477" s="186"/>
      <c r="F2477" s="186"/>
      <c r="G2477" s="185"/>
      <c r="H2477" s="190"/>
      <c r="I2477" s="190"/>
      <c r="J2477" s="190"/>
    </row>
    <row r="2478" spans="1:10" s="20" customFormat="1" x14ac:dyDescent="0.25">
      <c r="A2478" s="29"/>
      <c r="B2478" s="86"/>
      <c r="C2478" s="29"/>
      <c r="D2478" s="186"/>
      <c r="E2478" s="186"/>
      <c r="F2478" s="186"/>
      <c r="G2478" s="185"/>
      <c r="H2478" s="190"/>
      <c r="I2478" s="190"/>
      <c r="J2478" s="190"/>
    </row>
    <row r="2479" spans="1:10" s="20" customFormat="1" x14ac:dyDescent="0.25">
      <c r="A2479" s="29"/>
      <c r="B2479" s="86"/>
      <c r="C2479" s="29"/>
      <c r="D2479" s="186"/>
      <c r="E2479" s="186"/>
      <c r="F2479" s="186"/>
      <c r="G2479" s="185"/>
      <c r="H2479" s="190"/>
      <c r="I2479" s="190"/>
      <c r="J2479" s="190"/>
    </row>
    <row r="2480" spans="1:10" s="20" customFormat="1" x14ac:dyDescent="0.25">
      <c r="A2480" s="29"/>
      <c r="B2480" s="86"/>
      <c r="C2480" s="29"/>
      <c r="D2480" s="186"/>
      <c r="E2480" s="186"/>
      <c r="F2480" s="186"/>
      <c r="G2480" s="185"/>
      <c r="H2480" s="190"/>
      <c r="I2480" s="190"/>
      <c r="J2480" s="190"/>
    </row>
    <row r="2481" spans="1:10" s="20" customFormat="1" x14ac:dyDescent="0.25">
      <c r="A2481" s="29"/>
      <c r="B2481" s="86"/>
      <c r="C2481" s="29"/>
      <c r="D2481" s="186"/>
      <c r="E2481" s="186"/>
      <c r="F2481" s="186"/>
      <c r="G2481" s="185"/>
      <c r="H2481" s="190"/>
      <c r="I2481" s="190"/>
      <c r="J2481" s="190"/>
    </row>
    <row r="2482" spans="1:10" s="20" customFormat="1" x14ac:dyDescent="0.25">
      <c r="A2482" s="29"/>
      <c r="B2482" s="86"/>
      <c r="C2482" s="29"/>
      <c r="D2482" s="186"/>
      <c r="E2482" s="186"/>
      <c r="F2482" s="186"/>
      <c r="G2482" s="185"/>
      <c r="H2482" s="190"/>
      <c r="I2482" s="190"/>
      <c r="J2482" s="190"/>
    </row>
    <row r="2483" spans="1:10" s="20" customFormat="1" x14ac:dyDescent="0.25">
      <c r="A2483" s="29"/>
      <c r="B2483" s="86"/>
      <c r="C2483" s="29"/>
      <c r="D2483" s="186"/>
      <c r="E2483" s="186"/>
      <c r="F2483" s="186"/>
      <c r="G2483" s="185"/>
      <c r="H2483" s="190"/>
      <c r="I2483" s="190"/>
      <c r="J2483" s="190"/>
    </row>
    <row r="2484" spans="1:10" s="20" customFormat="1" x14ac:dyDescent="0.25">
      <c r="A2484" s="29"/>
      <c r="B2484" s="86"/>
      <c r="C2484" s="29"/>
      <c r="D2484" s="186"/>
      <c r="E2484" s="186"/>
      <c r="F2484" s="186"/>
      <c r="G2484" s="185"/>
      <c r="H2484" s="190"/>
      <c r="I2484" s="190"/>
      <c r="J2484" s="190"/>
    </row>
    <row r="2485" spans="1:10" s="20" customFormat="1" x14ac:dyDescent="0.25">
      <c r="A2485" s="29"/>
      <c r="B2485" s="86"/>
      <c r="C2485" s="29"/>
      <c r="D2485" s="186"/>
      <c r="E2485" s="186"/>
      <c r="F2485" s="186"/>
      <c r="G2485" s="185"/>
      <c r="H2485" s="190"/>
      <c r="I2485" s="190"/>
      <c r="J2485" s="190"/>
    </row>
    <row r="2486" spans="1:10" s="20" customFormat="1" x14ac:dyDescent="0.25">
      <c r="A2486" s="29"/>
      <c r="B2486" s="86"/>
      <c r="C2486" s="29"/>
      <c r="D2486" s="186"/>
      <c r="E2486" s="186"/>
      <c r="F2486" s="186"/>
      <c r="G2486" s="185"/>
      <c r="H2486" s="190"/>
      <c r="I2486" s="190"/>
      <c r="J2486" s="190"/>
    </row>
    <row r="2487" spans="1:10" s="20" customFormat="1" x14ac:dyDescent="0.25">
      <c r="A2487" s="29"/>
      <c r="B2487" s="86"/>
      <c r="C2487" s="29"/>
      <c r="D2487" s="186"/>
      <c r="E2487" s="186"/>
      <c r="F2487" s="186"/>
      <c r="G2487" s="185"/>
      <c r="H2487" s="190"/>
      <c r="I2487" s="190"/>
      <c r="J2487" s="190"/>
    </row>
    <row r="2488" spans="1:10" s="20" customFormat="1" x14ac:dyDescent="0.25">
      <c r="A2488" s="29"/>
      <c r="B2488" s="86"/>
      <c r="C2488" s="29"/>
      <c r="D2488" s="186"/>
      <c r="E2488" s="186"/>
      <c r="F2488" s="186"/>
      <c r="G2488" s="185"/>
      <c r="H2488" s="190"/>
      <c r="I2488" s="190"/>
      <c r="J2488" s="190"/>
    </row>
    <row r="2489" spans="1:10" s="20" customFormat="1" x14ac:dyDescent="0.25">
      <c r="A2489" s="29"/>
      <c r="B2489" s="86"/>
      <c r="C2489" s="29"/>
      <c r="D2489" s="186"/>
      <c r="E2489" s="186"/>
      <c r="F2489" s="186"/>
      <c r="G2489" s="185"/>
      <c r="H2489" s="190"/>
      <c r="I2489" s="190"/>
      <c r="J2489" s="190"/>
    </row>
    <row r="2490" spans="1:10" s="20" customFormat="1" x14ac:dyDescent="0.25">
      <c r="A2490" s="29"/>
      <c r="B2490" s="86"/>
      <c r="C2490" s="29"/>
      <c r="D2490" s="186"/>
      <c r="E2490" s="186"/>
      <c r="F2490" s="186"/>
      <c r="G2490" s="185"/>
      <c r="H2490" s="190"/>
      <c r="I2490" s="190"/>
      <c r="J2490" s="190"/>
    </row>
    <row r="2491" spans="1:10" s="20" customFormat="1" x14ac:dyDescent="0.25">
      <c r="A2491" s="29"/>
      <c r="B2491" s="86"/>
      <c r="C2491" s="29"/>
      <c r="D2491" s="186"/>
      <c r="E2491" s="186"/>
      <c r="F2491" s="186"/>
      <c r="G2491" s="185"/>
      <c r="H2491" s="190"/>
      <c r="I2491" s="190"/>
      <c r="J2491" s="190"/>
    </row>
    <row r="2492" spans="1:10" s="20" customFormat="1" x14ac:dyDescent="0.25">
      <c r="A2492" s="29"/>
      <c r="B2492" s="86"/>
      <c r="C2492" s="29"/>
      <c r="D2492" s="186"/>
      <c r="E2492" s="186"/>
      <c r="F2492" s="186"/>
      <c r="G2492" s="185"/>
      <c r="H2492" s="190"/>
      <c r="I2492" s="190"/>
      <c r="J2492" s="190"/>
    </row>
    <row r="2493" spans="1:10" s="20" customFormat="1" x14ac:dyDescent="0.25">
      <c r="A2493" s="29"/>
      <c r="B2493" s="86"/>
      <c r="C2493" s="29"/>
      <c r="D2493" s="186"/>
      <c r="E2493" s="186"/>
      <c r="F2493" s="186"/>
      <c r="G2493" s="185"/>
      <c r="H2493" s="190"/>
      <c r="I2493" s="190"/>
      <c r="J2493" s="190"/>
    </row>
    <row r="2494" spans="1:10" s="20" customFormat="1" x14ac:dyDescent="0.25">
      <c r="A2494" s="29"/>
      <c r="B2494" s="86"/>
      <c r="C2494" s="29"/>
      <c r="D2494" s="186"/>
      <c r="E2494" s="186"/>
      <c r="F2494" s="186"/>
      <c r="G2494" s="185"/>
      <c r="H2494" s="190"/>
      <c r="I2494" s="190"/>
      <c r="J2494" s="190"/>
    </row>
    <row r="2495" spans="1:10" s="20" customFormat="1" x14ac:dyDescent="0.25">
      <c r="A2495" s="29"/>
      <c r="B2495" s="86"/>
      <c r="C2495" s="29"/>
      <c r="D2495" s="186"/>
      <c r="E2495" s="186"/>
      <c r="F2495" s="186"/>
      <c r="G2495" s="185"/>
      <c r="H2495" s="190"/>
      <c r="I2495" s="190"/>
      <c r="J2495" s="190"/>
    </row>
    <row r="2496" spans="1:10" s="20" customFormat="1" x14ac:dyDescent="0.25">
      <c r="A2496" s="29"/>
      <c r="B2496" s="86"/>
      <c r="C2496" s="29"/>
      <c r="D2496" s="186"/>
      <c r="E2496" s="186"/>
      <c r="F2496" s="186"/>
      <c r="G2496" s="185"/>
      <c r="H2496" s="190"/>
      <c r="I2496" s="190"/>
      <c r="J2496" s="190"/>
    </row>
    <row r="2497" spans="1:10" s="20" customFormat="1" x14ac:dyDescent="0.25">
      <c r="A2497" s="29"/>
      <c r="B2497" s="86"/>
      <c r="C2497" s="29"/>
      <c r="D2497" s="186"/>
      <c r="E2497" s="186"/>
      <c r="F2497" s="186"/>
      <c r="G2497" s="185"/>
      <c r="H2497" s="190"/>
      <c r="I2497" s="190"/>
      <c r="J2497" s="190"/>
    </row>
    <row r="2498" spans="1:10" s="20" customFormat="1" x14ac:dyDescent="0.25">
      <c r="A2498" s="29"/>
      <c r="B2498" s="86"/>
      <c r="C2498" s="29"/>
      <c r="D2498" s="186"/>
      <c r="E2498" s="186"/>
      <c r="F2498" s="186"/>
      <c r="G2498" s="185"/>
      <c r="H2498" s="190"/>
      <c r="I2498" s="190"/>
      <c r="J2498" s="190"/>
    </row>
    <row r="2499" spans="1:10" s="20" customFormat="1" x14ac:dyDescent="0.25">
      <c r="A2499" s="29"/>
      <c r="B2499" s="86"/>
      <c r="C2499" s="29"/>
      <c r="D2499" s="186"/>
      <c r="E2499" s="186"/>
      <c r="F2499" s="186"/>
      <c r="G2499" s="185"/>
      <c r="H2499" s="190"/>
      <c r="I2499" s="190"/>
      <c r="J2499" s="190"/>
    </row>
    <row r="2500" spans="1:10" s="20" customFormat="1" x14ac:dyDescent="0.25">
      <c r="A2500" s="29"/>
      <c r="B2500" s="86"/>
      <c r="C2500" s="29"/>
      <c r="D2500" s="186"/>
      <c r="E2500" s="186"/>
      <c r="F2500" s="186"/>
      <c r="G2500" s="185"/>
      <c r="H2500" s="190"/>
      <c r="I2500" s="190"/>
      <c r="J2500" s="190"/>
    </row>
    <row r="2501" spans="1:10" s="20" customFormat="1" x14ac:dyDescent="0.25">
      <c r="A2501" s="29"/>
      <c r="B2501" s="86"/>
      <c r="C2501" s="29"/>
      <c r="D2501" s="186"/>
      <c r="E2501" s="186"/>
      <c r="F2501" s="186"/>
      <c r="G2501" s="185"/>
      <c r="H2501" s="190"/>
      <c r="I2501" s="190"/>
      <c r="J2501" s="190"/>
    </row>
    <row r="2502" spans="1:10" s="20" customFormat="1" x14ac:dyDescent="0.25">
      <c r="A2502" s="29"/>
      <c r="B2502" s="86"/>
      <c r="C2502" s="29"/>
      <c r="D2502" s="186"/>
      <c r="E2502" s="186"/>
      <c r="F2502" s="186"/>
      <c r="G2502" s="185"/>
      <c r="H2502" s="190"/>
      <c r="I2502" s="190"/>
      <c r="J2502" s="190"/>
    </row>
    <row r="2503" spans="1:10" s="20" customFormat="1" x14ac:dyDescent="0.25">
      <c r="A2503" s="29"/>
      <c r="B2503" s="86"/>
      <c r="C2503" s="29"/>
      <c r="D2503" s="186"/>
      <c r="E2503" s="186"/>
      <c r="F2503" s="186"/>
      <c r="G2503" s="185"/>
      <c r="H2503" s="190"/>
      <c r="I2503" s="190"/>
      <c r="J2503" s="190"/>
    </row>
    <row r="2504" spans="1:10" s="20" customFormat="1" x14ac:dyDescent="0.25">
      <c r="A2504" s="29"/>
      <c r="B2504" s="86"/>
      <c r="C2504" s="29"/>
      <c r="D2504" s="186"/>
      <c r="E2504" s="186"/>
      <c r="F2504" s="186"/>
      <c r="G2504" s="185"/>
      <c r="H2504" s="190"/>
      <c r="I2504" s="190"/>
      <c r="J2504" s="190"/>
    </row>
    <row r="2505" spans="1:10" s="20" customFormat="1" x14ac:dyDescent="0.25">
      <c r="A2505" s="29"/>
      <c r="B2505" s="86"/>
      <c r="C2505" s="29"/>
      <c r="D2505" s="186"/>
      <c r="E2505" s="186"/>
      <c r="F2505" s="186"/>
      <c r="G2505" s="185"/>
      <c r="H2505" s="190"/>
      <c r="I2505" s="190"/>
      <c r="J2505" s="190"/>
    </row>
    <row r="2506" spans="1:10" s="20" customFormat="1" x14ac:dyDescent="0.25">
      <c r="A2506" s="29"/>
      <c r="B2506" s="86"/>
      <c r="C2506" s="29"/>
      <c r="D2506" s="186"/>
      <c r="E2506" s="186"/>
      <c r="F2506" s="186"/>
      <c r="G2506" s="185"/>
      <c r="H2506" s="190"/>
      <c r="I2506" s="190"/>
      <c r="J2506" s="190"/>
    </row>
    <row r="2507" spans="1:10" s="20" customFormat="1" x14ac:dyDescent="0.25">
      <c r="A2507" s="29"/>
      <c r="B2507" s="86"/>
      <c r="C2507" s="29"/>
      <c r="D2507" s="186"/>
      <c r="E2507" s="186"/>
      <c r="F2507" s="186"/>
      <c r="G2507" s="185"/>
      <c r="H2507" s="190"/>
      <c r="I2507" s="190"/>
      <c r="J2507" s="190"/>
    </row>
    <row r="2508" spans="1:10" s="20" customFormat="1" x14ac:dyDescent="0.25">
      <c r="A2508" s="29"/>
      <c r="B2508" s="86"/>
      <c r="C2508" s="29"/>
      <c r="D2508" s="186"/>
      <c r="E2508" s="186"/>
      <c r="F2508" s="186"/>
      <c r="G2508" s="185"/>
      <c r="H2508" s="190"/>
      <c r="I2508" s="190"/>
      <c r="J2508" s="190"/>
    </row>
    <row r="2509" spans="1:10" s="20" customFormat="1" x14ac:dyDescent="0.25">
      <c r="A2509" s="29"/>
      <c r="B2509" s="86"/>
      <c r="C2509" s="29"/>
      <c r="D2509" s="186"/>
      <c r="E2509" s="186"/>
      <c r="F2509" s="186"/>
      <c r="G2509" s="185"/>
      <c r="H2509" s="190"/>
      <c r="I2509" s="190"/>
      <c r="J2509" s="190"/>
    </row>
    <row r="2510" spans="1:10" s="20" customFormat="1" x14ac:dyDescent="0.25">
      <c r="A2510" s="29"/>
      <c r="B2510" s="86"/>
      <c r="C2510" s="29"/>
      <c r="D2510" s="186"/>
      <c r="E2510" s="186"/>
      <c r="F2510" s="186"/>
      <c r="G2510" s="185"/>
      <c r="H2510" s="190"/>
      <c r="I2510" s="190"/>
      <c r="J2510" s="190"/>
    </row>
    <row r="2511" spans="1:10" s="20" customFormat="1" x14ac:dyDescent="0.25">
      <c r="A2511" s="29"/>
      <c r="B2511" s="86"/>
      <c r="C2511" s="29"/>
      <c r="D2511" s="186"/>
      <c r="E2511" s="186"/>
      <c r="F2511" s="186"/>
      <c r="G2511" s="185"/>
      <c r="H2511" s="190"/>
      <c r="I2511" s="190"/>
      <c r="J2511" s="190"/>
    </row>
    <row r="2512" spans="1:10" s="20" customFormat="1" x14ac:dyDescent="0.25">
      <c r="A2512" s="29"/>
      <c r="B2512" s="86"/>
      <c r="C2512" s="29"/>
      <c r="D2512" s="186"/>
      <c r="E2512" s="186"/>
      <c r="F2512" s="186"/>
      <c r="G2512" s="185"/>
      <c r="H2512" s="190"/>
      <c r="I2512" s="190"/>
      <c r="J2512" s="190"/>
    </row>
    <row r="2513" spans="1:10" s="20" customFormat="1" x14ac:dyDescent="0.25">
      <c r="A2513" s="29"/>
      <c r="B2513" s="86"/>
      <c r="C2513" s="29"/>
      <c r="D2513" s="186"/>
      <c r="E2513" s="186"/>
      <c r="F2513" s="186"/>
      <c r="G2513" s="185"/>
      <c r="H2513" s="190"/>
      <c r="I2513" s="190"/>
      <c r="J2513" s="190"/>
    </row>
    <row r="2514" spans="1:10" s="20" customFormat="1" x14ac:dyDescent="0.25">
      <c r="A2514" s="29"/>
      <c r="B2514" s="86"/>
      <c r="C2514" s="29"/>
      <c r="D2514" s="186"/>
      <c r="E2514" s="186"/>
      <c r="F2514" s="186"/>
      <c r="G2514" s="185"/>
      <c r="H2514" s="190"/>
      <c r="I2514" s="190"/>
      <c r="J2514" s="190"/>
    </row>
    <row r="2515" spans="1:10" s="20" customFormat="1" x14ac:dyDescent="0.25">
      <c r="A2515" s="29"/>
      <c r="B2515" s="86"/>
      <c r="C2515" s="29"/>
      <c r="D2515" s="186"/>
      <c r="E2515" s="186"/>
      <c r="F2515" s="186"/>
      <c r="G2515" s="185"/>
      <c r="H2515" s="190"/>
      <c r="I2515" s="190"/>
      <c r="J2515" s="190"/>
    </row>
    <row r="2516" spans="1:10" s="20" customFormat="1" x14ac:dyDescent="0.25">
      <c r="A2516" s="29"/>
      <c r="B2516" s="86"/>
      <c r="C2516" s="29"/>
      <c r="D2516" s="186"/>
      <c r="E2516" s="186"/>
      <c r="F2516" s="186"/>
      <c r="G2516" s="185"/>
      <c r="H2516" s="190"/>
      <c r="I2516" s="190"/>
      <c r="J2516" s="190"/>
    </row>
    <row r="2517" spans="1:10" s="20" customFormat="1" x14ac:dyDescent="0.25">
      <c r="A2517" s="29"/>
      <c r="B2517" s="86"/>
      <c r="C2517" s="29"/>
      <c r="D2517" s="186"/>
      <c r="E2517" s="186"/>
      <c r="F2517" s="186"/>
      <c r="G2517" s="185"/>
      <c r="H2517" s="190"/>
      <c r="I2517" s="190"/>
      <c r="J2517" s="190"/>
    </row>
    <row r="2518" spans="1:10" s="20" customFormat="1" x14ac:dyDescent="0.25">
      <c r="A2518" s="29"/>
      <c r="B2518" s="86"/>
      <c r="C2518" s="29"/>
      <c r="D2518" s="186"/>
      <c r="E2518" s="186"/>
      <c r="F2518" s="186"/>
      <c r="G2518" s="185"/>
      <c r="H2518" s="190"/>
      <c r="I2518" s="190"/>
      <c r="J2518" s="190"/>
    </row>
    <row r="2519" spans="1:10" s="20" customFormat="1" x14ac:dyDescent="0.25">
      <c r="A2519" s="29"/>
      <c r="B2519" s="86"/>
      <c r="C2519" s="29"/>
      <c r="D2519" s="186"/>
      <c r="E2519" s="186"/>
      <c r="F2519" s="186"/>
      <c r="G2519" s="185"/>
      <c r="H2519" s="190"/>
      <c r="I2519" s="190"/>
      <c r="J2519" s="190"/>
    </row>
    <row r="2520" spans="1:10" s="20" customFormat="1" x14ac:dyDescent="0.25">
      <c r="A2520" s="29"/>
      <c r="B2520" s="86"/>
      <c r="C2520" s="29"/>
      <c r="D2520" s="186"/>
      <c r="E2520" s="186"/>
      <c r="F2520" s="186"/>
      <c r="G2520" s="185"/>
      <c r="H2520" s="190"/>
      <c r="I2520" s="190"/>
      <c r="J2520" s="190"/>
    </row>
    <row r="2521" spans="1:10" s="20" customFormat="1" x14ac:dyDescent="0.25">
      <c r="A2521" s="29"/>
      <c r="B2521" s="86"/>
      <c r="C2521" s="29"/>
      <c r="D2521" s="186"/>
      <c r="E2521" s="186"/>
      <c r="F2521" s="186"/>
      <c r="G2521" s="185"/>
      <c r="H2521" s="190"/>
      <c r="I2521" s="190"/>
      <c r="J2521" s="190"/>
    </row>
    <row r="2522" spans="1:10" s="20" customFormat="1" x14ac:dyDescent="0.25">
      <c r="A2522" s="29"/>
      <c r="B2522" s="86"/>
      <c r="C2522" s="29"/>
      <c r="D2522" s="186"/>
      <c r="E2522" s="186"/>
      <c r="F2522" s="186"/>
      <c r="G2522" s="185"/>
      <c r="H2522" s="190"/>
      <c r="I2522" s="190"/>
      <c r="J2522" s="190"/>
    </row>
    <row r="2523" spans="1:10" s="20" customFormat="1" x14ac:dyDescent="0.25">
      <c r="A2523" s="29"/>
      <c r="B2523" s="86"/>
      <c r="C2523" s="29"/>
      <c r="D2523" s="186"/>
      <c r="E2523" s="186"/>
      <c r="F2523" s="186"/>
      <c r="G2523" s="185"/>
      <c r="H2523" s="190"/>
      <c r="I2523" s="190"/>
      <c r="J2523" s="190"/>
    </row>
    <row r="2524" spans="1:10" s="20" customFormat="1" x14ac:dyDescent="0.25">
      <c r="A2524" s="29"/>
      <c r="B2524" s="86"/>
      <c r="C2524" s="29"/>
      <c r="D2524" s="186"/>
      <c r="E2524" s="186"/>
      <c r="F2524" s="186"/>
      <c r="G2524" s="185"/>
      <c r="H2524" s="190"/>
      <c r="I2524" s="190"/>
      <c r="J2524" s="190"/>
    </row>
    <row r="2525" spans="1:10" s="20" customFormat="1" x14ac:dyDescent="0.25">
      <c r="A2525" s="29"/>
      <c r="B2525" s="86"/>
      <c r="C2525" s="29"/>
      <c r="D2525" s="186"/>
      <c r="E2525" s="186"/>
      <c r="F2525" s="186"/>
      <c r="G2525" s="185"/>
      <c r="H2525" s="190"/>
      <c r="I2525" s="190"/>
      <c r="J2525" s="190"/>
    </row>
    <row r="2526" spans="1:10" s="20" customFormat="1" x14ac:dyDescent="0.25">
      <c r="A2526" s="29"/>
      <c r="B2526" s="86"/>
      <c r="C2526" s="29"/>
      <c r="D2526" s="186"/>
      <c r="E2526" s="186"/>
      <c r="F2526" s="186"/>
      <c r="G2526" s="185"/>
      <c r="H2526" s="190"/>
      <c r="I2526" s="190"/>
      <c r="J2526" s="190"/>
    </row>
    <row r="2527" spans="1:10" s="20" customFormat="1" x14ac:dyDescent="0.25">
      <c r="A2527" s="29"/>
      <c r="B2527" s="86"/>
      <c r="C2527" s="29"/>
      <c r="D2527" s="186"/>
      <c r="E2527" s="186"/>
      <c r="F2527" s="186"/>
      <c r="G2527" s="185"/>
      <c r="H2527" s="190"/>
      <c r="I2527" s="190"/>
      <c r="J2527" s="190"/>
    </row>
    <row r="2528" spans="1:10" s="20" customFormat="1" x14ac:dyDescent="0.25">
      <c r="A2528" s="29"/>
      <c r="B2528" s="86"/>
      <c r="C2528" s="29"/>
      <c r="D2528" s="186"/>
      <c r="E2528" s="186"/>
      <c r="F2528" s="186"/>
      <c r="G2528" s="185"/>
      <c r="H2528" s="190"/>
      <c r="I2528" s="190"/>
      <c r="J2528" s="190"/>
    </row>
    <row r="2529" spans="1:10" s="20" customFormat="1" x14ac:dyDescent="0.25">
      <c r="A2529" s="29"/>
      <c r="B2529" s="86"/>
      <c r="C2529" s="29"/>
      <c r="D2529" s="186"/>
      <c r="E2529" s="186"/>
      <c r="F2529" s="186"/>
      <c r="G2529" s="185"/>
      <c r="H2529" s="190"/>
      <c r="I2529" s="190"/>
      <c r="J2529" s="190"/>
    </row>
    <row r="2530" spans="1:10" s="20" customFormat="1" x14ac:dyDescent="0.25">
      <c r="A2530" s="29"/>
      <c r="B2530" s="86"/>
      <c r="C2530" s="29"/>
      <c r="D2530" s="186"/>
      <c r="E2530" s="186"/>
      <c r="F2530" s="186"/>
      <c r="G2530" s="185"/>
      <c r="H2530" s="190"/>
      <c r="I2530" s="190"/>
      <c r="J2530" s="190"/>
    </row>
    <row r="2531" spans="1:10" s="20" customFormat="1" x14ac:dyDescent="0.25">
      <c r="A2531" s="29"/>
      <c r="B2531" s="86"/>
      <c r="C2531" s="29"/>
      <c r="D2531" s="186"/>
      <c r="E2531" s="186"/>
      <c r="F2531" s="186"/>
      <c r="G2531" s="185"/>
      <c r="H2531" s="190"/>
      <c r="I2531" s="190"/>
      <c r="J2531" s="190"/>
    </row>
    <row r="2532" spans="1:10" s="20" customFormat="1" x14ac:dyDescent="0.25">
      <c r="A2532" s="29"/>
      <c r="B2532" s="86"/>
      <c r="C2532" s="29"/>
      <c r="D2532" s="186"/>
      <c r="E2532" s="186"/>
      <c r="F2532" s="186"/>
      <c r="G2532" s="185"/>
      <c r="H2532" s="190"/>
      <c r="I2532" s="190"/>
      <c r="J2532" s="190"/>
    </row>
    <row r="2533" spans="1:10" s="20" customFormat="1" x14ac:dyDescent="0.25">
      <c r="A2533" s="29"/>
      <c r="B2533" s="86"/>
      <c r="C2533" s="29"/>
      <c r="D2533" s="186"/>
      <c r="E2533" s="186"/>
      <c r="F2533" s="186"/>
      <c r="G2533" s="185"/>
      <c r="H2533" s="190"/>
      <c r="I2533" s="190"/>
      <c r="J2533" s="190"/>
    </row>
    <row r="2534" spans="1:10" s="20" customFormat="1" x14ac:dyDescent="0.25">
      <c r="A2534" s="29"/>
      <c r="B2534" s="86"/>
      <c r="C2534" s="29"/>
      <c r="D2534" s="186"/>
      <c r="E2534" s="186"/>
      <c r="F2534" s="186"/>
      <c r="G2534" s="185"/>
      <c r="H2534" s="190"/>
      <c r="I2534" s="190"/>
      <c r="J2534" s="190"/>
    </row>
    <row r="2535" spans="1:10" s="20" customFormat="1" x14ac:dyDescent="0.25">
      <c r="A2535" s="29"/>
      <c r="B2535" s="86"/>
      <c r="C2535" s="29"/>
      <c r="D2535" s="186"/>
      <c r="E2535" s="186"/>
      <c r="F2535" s="186"/>
      <c r="G2535" s="185"/>
      <c r="H2535" s="190"/>
      <c r="I2535" s="190"/>
      <c r="J2535" s="190"/>
    </row>
    <row r="2536" spans="1:10" s="20" customFormat="1" x14ac:dyDescent="0.25">
      <c r="A2536" s="29"/>
      <c r="B2536" s="86"/>
      <c r="C2536" s="29"/>
      <c r="D2536" s="186"/>
      <c r="E2536" s="186"/>
      <c r="F2536" s="186"/>
      <c r="G2536" s="185"/>
      <c r="H2536" s="190"/>
      <c r="I2536" s="190"/>
      <c r="J2536" s="190"/>
    </row>
    <row r="2537" spans="1:10" s="20" customFormat="1" x14ac:dyDescent="0.25">
      <c r="A2537" s="29"/>
      <c r="B2537" s="86"/>
      <c r="C2537" s="29"/>
      <c r="D2537" s="186"/>
      <c r="E2537" s="186"/>
      <c r="F2537" s="186"/>
      <c r="G2537" s="185"/>
      <c r="H2537" s="190"/>
      <c r="I2537" s="190"/>
      <c r="J2537" s="190"/>
    </row>
    <row r="2538" spans="1:10" s="20" customFormat="1" x14ac:dyDescent="0.25">
      <c r="A2538" s="29"/>
      <c r="B2538" s="86"/>
      <c r="C2538" s="29"/>
      <c r="D2538" s="186"/>
      <c r="E2538" s="186"/>
      <c r="F2538" s="186"/>
      <c r="G2538" s="185"/>
      <c r="H2538" s="190"/>
      <c r="I2538" s="190"/>
      <c r="J2538" s="190"/>
    </row>
    <row r="2539" spans="1:10" s="20" customFormat="1" x14ac:dyDescent="0.25">
      <c r="A2539" s="29"/>
      <c r="B2539" s="86"/>
      <c r="C2539" s="29"/>
      <c r="D2539" s="186"/>
      <c r="E2539" s="186"/>
      <c r="F2539" s="186"/>
      <c r="G2539" s="185"/>
      <c r="H2539" s="190"/>
      <c r="I2539" s="190"/>
      <c r="J2539" s="190"/>
    </row>
    <row r="2540" spans="1:10" s="20" customFormat="1" x14ac:dyDescent="0.25">
      <c r="A2540" s="29"/>
      <c r="B2540" s="86"/>
      <c r="C2540" s="29"/>
      <c r="D2540" s="186"/>
      <c r="E2540" s="186"/>
      <c r="F2540" s="186"/>
      <c r="G2540" s="185"/>
      <c r="H2540" s="190"/>
      <c r="I2540" s="190"/>
      <c r="J2540" s="190"/>
    </row>
    <row r="2541" spans="1:10" s="20" customFormat="1" x14ac:dyDescent="0.25">
      <c r="A2541" s="29"/>
      <c r="B2541" s="86"/>
      <c r="C2541" s="29"/>
      <c r="D2541" s="186"/>
      <c r="E2541" s="186"/>
      <c r="F2541" s="186"/>
      <c r="G2541" s="185"/>
      <c r="H2541" s="190"/>
      <c r="I2541" s="190"/>
      <c r="J2541" s="190"/>
    </row>
    <row r="2542" spans="1:10" s="20" customFormat="1" x14ac:dyDescent="0.25">
      <c r="A2542" s="29"/>
      <c r="B2542" s="86"/>
      <c r="C2542" s="29"/>
      <c r="D2542" s="186"/>
      <c r="E2542" s="186"/>
      <c r="F2542" s="186"/>
      <c r="G2542" s="185"/>
      <c r="H2542" s="190"/>
      <c r="I2542" s="190"/>
      <c r="J2542" s="190"/>
    </row>
    <row r="2543" spans="1:10" s="20" customFormat="1" x14ac:dyDescent="0.25">
      <c r="A2543" s="29"/>
      <c r="B2543" s="86"/>
      <c r="C2543" s="29"/>
      <c r="D2543" s="186"/>
      <c r="E2543" s="186"/>
      <c r="F2543" s="186"/>
      <c r="G2543" s="185"/>
      <c r="H2543" s="190"/>
      <c r="I2543" s="190"/>
      <c r="J2543" s="190"/>
    </row>
    <row r="2544" spans="1:10" s="20" customFormat="1" x14ac:dyDescent="0.25">
      <c r="A2544" s="29"/>
      <c r="B2544" s="86"/>
      <c r="C2544" s="29"/>
      <c r="D2544" s="186"/>
      <c r="E2544" s="186"/>
      <c r="F2544" s="186"/>
      <c r="G2544" s="185"/>
      <c r="H2544" s="190"/>
      <c r="I2544" s="190"/>
      <c r="J2544" s="190"/>
    </row>
    <row r="2545" spans="1:10" s="20" customFormat="1" x14ac:dyDescent="0.25">
      <c r="A2545" s="29"/>
      <c r="B2545" s="86"/>
      <c r="C2545" s="29"/>
      <c r="D2545" s="186"/>
      <c r="E2545" s="186"/>
      <c r="F2545" s="186"/>
      <c r="G2545" s="185"/>
      <c r="H2545" s="190"/>
      <c r="I2545" s="190"/>
      <c r="J2545" s="190"/>
    </row>
    <row r="2546" spans="1:10" s="20" customFormat="1" x14ac:dyDescent="0.25">
      <c r="A2546" s="29"/>
      <c r="B2546" s="86"/>
      <c r="C2546" s="29"/>
      <c r="D2546" s="186"/>
      <c r="E2546" s="186"/>
      <c r="F2546" s="186"/>
      <c r="G2546" s="185"/>
      <c r="H2546" s="190"/>
      <c r="I2546" s="190"/>
      <c r="J2546" s="190"/>
    </row>
    <row r="2547" spans="1:10" s="20" customFormat="1" x14ac:dyDescent="0.25">
      <c r="A2547" s="29"/>
      <c r="B2547" s="86"/>
      <c r="C2547" s="29"/>
      <c r="D2547" s="186"/>
      <c r="E2547" s="186"/>
      <c r="F2547" s="186"/>
      <c r="G2547" s="185"/>
      <c r="H2547" s="190"/>
      <c r="I2547" s="190"/>
      <c r="J2547" s="190"/>
    </row>
    <row r="2548" spans="1:10" s="20" customFormat="1" x14ac:dyDescent="0.25">
      <c r="A2548" s="29"/>
      <c r="B2548" s="86"/>
      <c r="C2548" s="29"/>
      <c r="D2548" s="186"/>
      <c r="E2548" s="186"/>
      <c r="F2548" s="186"/>
      <c r="G2548" s="185"/>
      <c r="H2548" s="190"/>
      <c r="I2548" s="190"/>
      <c r="J2548" s="190"/>
    </row>
    <row r="2549" spans="1:10" s="20" customFormat="1" x14ac:dyDescent="0.25">
      <c r="A2549" s="29"/>
      <c r="B2549" s="86"/>
      <c r="C2549" s="29"/>
      <c r="D2549" s="186"/>
      <c r="E2549" s="186"/>
      <c r="F2549" s="186"/>
      <c r="G2549" s="185"/>
      <c r="H2549" s="190"/>
      <c r="I2549" s="190"/>
      <c r="J2549" s="190"/>
    </row>
    <row r="2550" spans="1:10" s="20" customFormat="1" x14ac:dyDescent="0.25">
      <c r="A2550" s="29"/>
      <c r="B2550" s="86"/>
      <c r="C2550" s="29"/>
      <c r="D2550" s="186"/>
      <c r="E2550" s="186"/>
      <c r="F2550" s="186"/>
      <c r="G2550" s="185"/>
      <c r="H2550" s="190"/>
      <c r="I2550" s="190"/>
      <c r="J2550" s="190"/>
    </row>
    <row r="2551" spans="1:10" s="20" customFormat="1" x14ac:dyDescent="0.25">
      <c r="A2551" s="29"/>
      <c r="B2551" s="86"/>
      <c r="C2551" s="29"/>
      <c r="D2551" s="186"/>
      <c r="E2551" s="186"/>
      <c r="F2551" s="186"/>
      <c r="G2551" s="185"/>
      <c r="H2551" s="190"/>
      <c r="I2551" s="190"/>
      <c r="J2551" s="190"/>
    </row>
    <row r="2552" spans="1:10" s="20" customFormat="1" x14ac:dyDescent="0.25">
      <c r="A2552" s="29"/>
      <c r="B2552" s="86"/>
      <c r="C2552" s="29"/>
      <c r="D2552" s="186"/>
      <c r="E2552" s="186"/>
      <c r="F2552" s="186"/>
      <c r="G2552" s="185"/>
      <c r="H2552" s="190"/>
      <c r="I2552" s="190"/>
      <c r="J2552" s="190"/>
    </row>
    <row r="2553" spans="1:10" s="20" customFormat="1" x14ac:dyDescent="0.25">
      <c r="A2553" s="29"/>
      <c r="B2553" s="86"/>
      <c r="C2553" s="29"/>
      <c r="D2553" s="186"/>
      <c r="E2553" s="186"/>
      <c r="F2553" s="186"/>
      <c r="G2553" s="185"/>
      <c r="H2553" s="190"/>
      <c r="I2553" s="190"/>
      <c r="J2553" s="190"/>
    </row>
    <row r="2554" spans="1:10" s="20" customFormat="1" x14ac:dyDescent="0.25">
      <c r="A2554" s="29"/>
      <c r="B2554" s="86"/>
      <c r="C2554" s="29"/>
      <c r="D2554" s="186"/>
      <c r="E2554" s="186"/>
      <c r="F2554" s="186"/>
      <c r="G2554" s="185"/>
      <c r="H2554" s="190"/>
      <c r="I2554" s="190"/>
      <c r="J2554" s="190"/>
    </row>
    <row r="2555" spans="1:10" s="20" customFormat="1" x14ac:dyDescent="0.25">
      <c r="A2555" s="29"/>
      <c r="B2555" s="86"/>
      <c r="C2555" s="29"/>
      <c r="D2555" s="186"/>
      <c r="E2555" s="186"/>
      <c r="F2555" s="186"/>
      <c r="G2555" s="185"/>
      <c r="H2555" s="190"/>
      <c r="I2555" s="190"/>
      <c r="J2555" s="190"/>
    </row>
    <row r="2556" spans="1:10" s="20" customFormat="1" x14ac:dyDescent="0.25">
      <c r="A2556" s="29"/>
      <c r="B2556" s="86"/>
      <c r="C2556" s="29"/>
      <c r="D2556" s="186"/>
      <c r="E2556" s="186"/>
      <c r="F2556" s="186"/>
      <c r="G2556" s="185"/>
      <c r="H2556" s="190"/>
      <c r="I2556" s="190"/>
      <c r="J2556" s="190"/>
    </row>
    <row r="2557" spans="1:10" s="20" customFormat="1" x14ac:dyDescent="0.25">
      <c r="A2557" s="29"/>
      <c r="B2557" s="86"/>
      <c r="C2557" s="29"/>
      <c r="D2557" s="186"/>
      <c r="E2557" s="186"/>
      <c r="F2557" s="186"/>
      <c r="G2557" s="185"/>
      <c r="H2557" s="190"/>
      <c r="I2557" s="190"/>
      <c r="J2557" s="190"/>
    </row>
    <row r="2558" spans="1:10" s="20" customFormat="1" x14ac:dyDescent="0.25">
      <c r="A2558" s="29"/>
      <c r="B2558" s="86"/>
      <c r="C2558" s="29"/>
      <c r="D2558" s="186"/>
      <c r="E2558" s="186"/>
      <c r="F2558" s="186"/>
      <c r="G2558" s="185"/>
      <c r="H2558" s="190"/>
      <c r="I2558" s="190"/>
      <c r="J2558" s="190"/>
    </row>
    <row r="2559" spans="1:10" s="20" customFormat="1" x14ac:dyDescent="0.25">
      <c r="A2559" s="29"/>
      <c r="B2559" s="86"/>
      <c r="C2559" s="29"/>
      <c r="D2559" s="186"/>
      <c r="E2559" s="186"/>
      <c r="F2559" s="186"/>
      <c r="G2559" s="185"/>
      <c r="H2559" s="190"/>
      <c r="I2559" s="190"/>
      <c r="J2559" s="190"/>
    </row>
    <row r="2560" spans="1:10" s="20" customFormat="1" x14ac:dyDescent="0.25">
      <c r="A2560" s="29"/>
      <c r="B2560" s="86"/>
      <c r="C2560" s="29"/>
      <c r="D2560" s="186"/>
      <c r="E2560" s="186"/>
      <c r="F2560" s="186"/>
      <c r="G2560" s="185"/>
      <c r="H2560" s="190"/>
      <c r="I2560" s="190"/>
      <c r="J2560" s="190"/>
    </row>
    <row r="2561" spans="1:10" s="20" customFormat="1" x14ac:dyDescent="0.25">
      <c r="A2561" s="29"/>
      <c r="B2561" s="86"/>
      <c r="C2561" s="29"/>
      <c r="D2561" s="186"/>
      <c r="E2561" s="186"/>
      <c r="F2561" s="186"/>
      <c r="G2561" s="185"/>
      <c r="H2561" s="190"/>
      <c r="I2561" s="190"/>
      <c r="J2561" s="190"/>
    </row>
    <row r="2562" spans="1:10" s="20" customFormat="1" x14ac:dyDescent="0.25">
      <c r="A2562" s="29"/>
      <c r="B2562" s="86"/>
      <c r="C2562" s="29"/>
      <c r="D2562" s="186"/>
      <c r="E2562" s="186"/>
      <c r="F2562" s="186"/>
      <c r="G2562" s="185"/>
      <c r="H2562" s="190"/>
      <c r="I2562" s="190"/>
      <c r="J2562" s="190"/>
    </row>
    <row r="2563" spans="1:10" s="20" customFormat="1" x14ac:dyDescent="0.25">
      <c r="A2563" s="29"/>
      <c r="B2563" s="86"/>
      <c r="C2563" s="29"/>
      <c r="D2563" s="186"/>
      <c r="E2563" s="186"/>
      <c r="F2563" s="186"/>
      <c r="G2563" s="185"/>
      <c r="H2563" s="190"/>
      <c r="I2563" s="190"/>
      <c r="J2563" s="190"/>
    </row>
    <row r="2564" spans="1:10" s="20" customFormat="1" x14ac:dyDescent="0.25">
      <c r="A2564" s="29"/>
      <c r="B2564" s="86"/>
      <c r="C2564" s="29"/>
      <c r="D2564" s="186"/>
      <c r="E2564" s="186"/>
      <c r="F2564" s="186"/>
      <c r="G2564" s="185"/>
      <c r="H2564" s="190"/>
      <c r="I2564" s="190"/>
      <c r="J2564" s="190"/>
    </row>
    <row r="2565" spans="1:10" s="20" customFormat="1" x14ac:dyDescent="0.25">
      <c r="A2565" s="29"/>
      <c r="B2565" s="86"/>
      <c r="C2565" s="29"/>
      <c r="D2565" s="186"/>
      <c r="E2565" s="186"/>
      <c r="F2565" s="186"/>
      <c r="G2565" s="185"/>
      <c r="H2565" s="190"/>
      <c r="I2565" s="190"/>
      <c r="J2565" s="190"/>
    </row>
    <row r="2566" spans="1:10" s="20" customFormat="1" x14ac:dyDescent="0.25">
      <c r="A2566" s="29"/>
      <c r="B2566" s="86"/>
      <c r="C2566" s="29"/>
      <c r="D2566" s="186"/>
      <c r="E2566" s="186"/>
      <c r="F2566" s="186"/>
      <c r="G2566" s="185"/>
      <c r="H2566" s="190"/>
      <c r="I2566" s="190"/>
      <c r="J2566" s="190"/>
    </row>
    <row r="2567" spans="1:10" s="20" customFormat="1" x14ac:dyDescent="0.25">
      <c r="A2567" s="29"/>
      <c r="B2567" s="86"/>
      <c r="C2567" s="29"/>
      <c r="D2567" s="186"/>
      <c r="E2567" s="186"/>
      <c r="F2567" s="186"/>
      <c r="G2567" s="185"/>
      <c r="H2567" s="190"/>
      <c r="I2567" s="190"/>
      <c r="J2567" s="190"/>
    </row>
    <row r="2568" spans="1:10" s="20" customFormat="1" x14ac:dyDescent="0.25">
      <c r="A2568" s="29"/>
      <c r="B2568" s="86"/>
      <c r="C2568" s="29"/>
      <c r="D2568" s="186"/>
      <c r="E2568" s="186"/>
      <c r="F2568" s="186"/>
      <c r="G2568" s="185"/>
      <c r="H2568" s="190"/>
      <c r="I2568" s="190"/>
      <c r="J2568" s="190"/>
    </row>
    <row r="2569" spans="1:10" s="20" customFormat="1" x14ac:dyDescent="0.25">
      <c r="A2569" s="29"/>
      <c r="B2569" s="86"/>
      <c r="C2569" s="29"/>
      <c r="D2569" s="186"/>
      <c r="E2569" s="186"/>
      <c r="F2569" s="186"/>
      <c r="G2569" s="185"/>
      <c r="H2569" s="190"/>
      <c r="I2569" s="190"/>
      <c r="J2569" s="190"/>
    </row>
    <row r="2570" spans="1:10" s="20" customFormat="1" x14ac:dyDescent="0.25">
      <c r="A2570" s="29"/>
      <c r="B2570" s="86"/>
      <c r="C2570" s="29"/>
      <c r="D2570" s="186"/>
      <c r="E2570" s="186"/>
      <c r="F2570" s="186"/>
      <c r="G2570" s="185"/>
      <c r="H2570" s="190"/>
      <c r="I2570" s="190"/>
      <c r="J2570" s="190"/>
    </row>
    <row r="2571" spans="1:10" s="20" customFormat="1" x14ac:dyDescent="0.25">
      <c r="A2571" s="29"/>
      <c r="B2571" s="86"/>
      <c r="C2571" s="29"/>
      <c r="D2571" s="186"/>
      <c r="E2571" s="186"/>
      <c r="F2571" s="186"/>
      <c r="G2571" s="185"/>
      <c r="H2571" s="190"/>
      <c r="I2571" s="190"/>
      <c r="J2571" s="190"/>
    </row>
    <row r="2572" spans="1:10" s="20" customFormat="1" x14ac:dyDescent="0.25">
      <c r="A2572" s="29"/>
      <c r="B2572" s="86"/>
      <c r="C2572" s="29"/>
      <c r="D2572" s="186"/>
      <c r="E2572" s="186"/>
      <c r="F2572" s="186"/>
      <c r="G2572" s="185"/>
      <c r="H2572" s="190"/>
      <c r="I2572" s="190"/>
      <c r="J2572" s="190"/>
    </row>
    <row r="2573" spans="1:10" s="20" customFormat="1" x14ac:dyDescent="0.25">
      <c r="A2573" s="29"/>
      <c r="B2573" s="86"/>
      <c r="C2573" s="29"/>
      <c r="D2573" s="186"/>
      <c r="E2573" s="186"/>
      <c r="F2573" s="186"/>
      <c r="G2573" s="185"/>
      <c r="H2573" s="190"/>
      <c r="I2573" s="190"/>
      <c r="J2573" s="190"/>
    </row>
    <row r="2574" spans="1:10" s="20" customFormat="1" x14ac:dyDescent="0.25">
      <c r="A2574" s="29"/>
      <c r="B2574" s="86"/>
      <c r="C2574" s="29"/>
      <c r="D2574" s="186"/>
      <c r="E2574" s="186"/>
      <c r="F2574" s="186"/>
      <c r="G2574" s="185"/>
      <c r="H2574" s="190"/>
      <c r="I2574" s="190"/>
      <c r="J2574" s="190"/>
    </row>
    <row r="2575" spans="1:10" s="20" customFormat="1" x14ac:dyDescent="0.25">
      <c r="A2575" s="29"/>
      <c r="B2575" s="86"/>
      <c r="C2575" s="29"/>
      <c r="D2575" s="186"/>
      <c r="E2575" s="186"/>
      <c r="F2575" s="186"/>
      <c r="G2575" s="185"/>
      <c r="H2575" s="190"/>
      <c r="I2575" s="190"/>
      <c r="J2575" s="190"/>
    </row>
    <row r="2576" spans="1:10" s="20" customFormat="1" x14ac:dyDescent="0.25">
      <c r="A2576" s="29"/>
      <c r="B2576" s="86"/>
      <c r="C2576" s="29"/>
      <c r="D2576" s="186"/>
      <c r="E2576" s="186"/>
      <c r="F2576" s="186"/>
      <c r="G2576" s="185"/>
      <c r="H2576" s="190"/>
      <c r="I2576" s="190"/>
      <c r="J2576" s="190"/>
    </row>
    <row r="2577" spans="1:10" s="20" customFormat="1" x14ac:dyDescent="0.25">
      <c r="A2577" s="29"/>
      <c r="B2577" s="86"/>
      <c r="C2577" s="29"/>
      <c r="D2577" s="186"/>
      <c r="E2577" s="186"/>
      <c r="F2577" s="186"/>
      <c r="G2577" s="185"/>
      <c r="H2577" s="190"/>
      <c r="I2577" s="190"/>
      <c r="J2577" s="190"/>
    </row>
    <row r="2578" spans="1:10" s="20" customFormat="1" x14ac:dyDescent="0.25">
      <c r="A2578" s="29"/>
      <c r="B2578" s="86"/>
      <c r="C2578" s="29"/>
      <c r="D2578" s="186"/>
      <c r="E2578" s="186"/>
      <c r="F2578" s="186"/>
      <c r="G2578" s="185"/>
      <c r="H2578" s="190"/>
      <c r="I2578" s="190"/>
      <c r="J2578" s="190"/>
    </row>
    <row r="2579" spans="1:10" s="20" customFormat="1" x14ac:dyDescent="0.25">
      <c r="A2579" s="29"/>
      <c r="B2579" s="86"/>
      <c r="C2579" s="29"/>
      <c r="D2579" s="186"/>
      <c r="E2579" s="186"/>
      <c r="F2579" s="186"/>
      <c r="G2579" s="185"/>
      <c r="H2579" s="190"/>
      <c r="I2579" s="190"/>
      <c r="J2579" s="190"/>
    </row>
    <row r="2580" spans="1:10" s="20" customFormat="1" x14ac:dyDescent="0.25">
      <c r="A2580" s="29"/>
      <c r="B2580" s="86"/>
      <c r="C2580" s="29"/>
      <c r="D2580" s="186"/>
      <c r="E2580" s="186"/>
      <c r="F2580" s="186"/>
      <c r="G2580" s="185"/>
      <c r="H2580" s="190"/>
      <c r="I2580" s="190"/>
      <c r="J2580" s="190"/>
    </row>
    <row r="2581" spans="1:10" s="20" customFormat="1" x14ac:dyDescent="0.25">
      <c r="A2581" s="29"/>
      <c r="B2581" s="86"/>
      <c r="C2581" s="29"/>
      <c r="D2581" s="186"/>
      <c r="E2581" s="186"/>
      <c r="F2581" s="186"/>
      <c r="G2581" s="185"/>
      <c r="H2581" s="190"/>
      <c r="I2581" s="190"/>
      <c r="J2581" s="190"/>
    </row>
    <row r="2582" spans="1:10" s="20" customFormat="1" x14ac:dyDescent="0.25">
      <c r="A2582" s="29"/>
      <c r="B2582" s="86"/>
      <c r="C2582" s="29"/>
      <c r="D2582" s="186"/>
      <c r="E2582" s="186"/>
      <c r="F2582" s="186"/>
      <c r="G2582" s="185"/>
      <c r="H2582" s="190"/>
      <c r="I2582" s="190"/>
      <c r="J2582" s="190"/>
    </row>
    <row r="2583" spans="1:10" s="20" customFormat="1" x14ac:dyDescent="0.25">
      <c r="A2583" s="29"/>
      <c r="B2583" s="86"/>
      <c r="C2583" s="29"/>
      <c r="D2583" s="186"/>
      <c r="E2583" s="186"/>
      <c r="F2583" s="186"/>
      <c r="G2583" s="185"/>
      <c r="H2583" s="190"/>
      <c r="I2583" s="190"/>
      <c r="J2583" s="190"/>
    </row>
    <row r="2584" spans="1:10" s="20" customFormat="1" x14ac:dyDescent="0.25">
      <c r="A2584" s="29"/>
      <c r="B2584" s="86"/>
      <c r="C2584" s="29"/>
      <c r="D2584" s="186"/>
      <c r="E2584" s="186"/>
      <c r="F2584" s="186"/>
      <c r="G2584" s="185"/>
      <c r="H2584" s="190"/>
      <c r="I2584" s="190"/>
      <c r="J2584" s="190"/>
    </row>
    <row r="2585" spans="1:10" s="20" customFormat="1" x14ac:dyDescent="0.25">
      <c r="A2585" s="29"/>
      <c r="B2585" s="86"/>
      <c r="C2585" s="29"/>
      <c r="D2585" s="186"/>
      <c r="E2585" s="186"/>
      <c r="F2585" s="186"/>
      <c r="G2585" s="185"/>
      <c r="H2585" s="190"/>
      <c r="I2585" s="190"/>
      <c r="J2585" s="190"/>
    </row>
    <row r="2586" spans="1:10" s="20" customFormat="1" x14ac:dyDescent="0.25">
      <c r="A2586" s="29"/>
      <c r="B2586" s="86"/>
      <c r="C2586" s="29"/>
      <c r="D2586" s="186"/>
      <c r="E2586" s="186"/>
      <c r="F2586" s="186"/>
      <c r="G2586" s="185"/>
      <c r="H2586" s="190"/>
      <c r="I2586" s="190"/>
      <c r="J2586" s="190"/>
    </row>
    <row r="2587" spans="1:10" s="20" customFormat="1" x14ac:dyDescent="0.25">
      <c r="A2587" s="29"/>
      <c r="B2587" s="86"/>
      <c r="C2587" s="29"/>
      <c r="D2587" s="186"/>
      <c r="E2587" s="186"/>
      <c r="F2587" s="186"/>
      <c r="G2587" s="185"/>
      <c r="H2587" s="190"/>
      <c r="I2587" s="190"/>
      <c r="J2587" s="190"/>
    </row>
    <row r="2588" spans="1:10" s="20" customFormat="1" x14ac:dyDescent="0.25">
      <c r="A2588" s="29"/>
      <c r="B2588" s="86"/>
      <c r="C2588" s="29"/>
      <c r="D2588" s="186"/>
      <c r="E2588" s="186"/>
      <c r="F2588" s="186"/>
      <c r="G2588" s="185"/>
      <c r="H2588" s="190"/>
      <c r="I2588" s="190"/>
      <c r="J2588" s="190"/>
    </row>
    <row r="2589" spans="1:10" s="20" customFormat="1" x14ac:dyDescent="0.25">
      <c r="A2589" s="29"/>
      <c r="B2589" s="86"/>
      <c r="C2589" s="29"/>
      <c r="D2589" s="186"/>
      <c r="E2589" s="186"/>
      <c r="F2589" s="186"/>
      <c r="G2589" s="185"/>
      <c r="H2589" s="190"/>
      <c r="I2589" s="190"/>
      <c r="J2589" s="190"/>
    </row>
    <row r="2590" spans="1:10" s="20" customFormat="1" x14ac:dyDescent="0.25">
      <c r="A2590" s="29"/>
      <c r="B2590" s="86"/>
      <c r="C2590" s="29"/>
      <c r="D2590" s="186"/>
      <c r="E2590" s="186"/>
      <c r="F2590" s="186"/>
      <c r="G2590" s="185"/>
      <c r="H2590" s="190"/>
      <c r="I2590" s="190"/>
      <c r="J2590" s="190"/>
    </row>
    <row r="2591" spans="1:10" s="20" customFormat="1" x14ac:dyDescent="0.25">
      <c r="A2591" s="29"/>
      <c r="B2591" s="86"/>
      <c r="C2591" s="29"/>
      <c r="D2591" s="186"/>
      <c r="E2591" s="186"/>
      <c r="F2591" s="186"/>
      <c r="G2591" s="185"/>
      <c r="H2591" s="190"/>
      <c r="I2591" s="190"/>
      <c r="J2591" s="190"/>
    </row>
    <row r="2592" spans="1:10" s="20" customFormat="1" x14ac:dyDescent="0.25">
      <c r="A2592" s="29"/>
      <c r="B2592" s="86"/>
      <c r="C2592" s="29"/>
      <c r="D2592" s="186"/>
      <c r="E2592" s="186"/>
      <c r="F2592" s="186"/>
      <c r="G2592" s="185"/>
      <c r="H2592" s="190"/>
      <c r="I2592" s="190"/>
      <c r="J2592" s="190"/>
    </row>
    <row r="2593" spans="1:10" s="20" customFormat="1" x14ac:dyDescent="0.25">
      <c r="A2593" s="29"/>
      <c r="B2593" s="86"/>
      <c r="C2593" s="29"/>
      <c r="D2593" s="186"/>
      <c r="E2593" s="186"/>
      <c r="F2593" s="186"/>
      <c r="G2593" s="185"/>
      <c r="H2593" s="190"/>
      <c r="I2593" s="190"/>
      <c r="J2593" s="190"/>
    </row>
    <row r="2594" spans="1:10" s="20" customFormat="1" x14ac:dyDescent="0.25">
      <c r="A2594" s="29"/>
      <c r="B2594" s="86"/>
      <c r="C2594" s="29"/>
      <c r="D2594" s="186"/>
      <c r="E2594" s="186"/>
      <c r="F2594" s="186"/>
      <c r="G2594" s="185"/>
      <c r="H2594" s="190"/>
      <c r="I2594" s="190"/>
      <c r="J2594" s="190"/>
    </row>
    <row r="2595" spans="1:10" s="20" customFormat="1" x14ac:dyDescent="0.25">
      <c r="A2595" s="29"/>
      <c r="B2595" s="86"/>
      <c r="C2595" s="29"/>
      <c r="D2595" s="186"/>
      <c r="E2595" s="186"/>
      <c r="F2595" s="186"/>
      <c r="G2595" s="185"/>
      <c r="H2595" s="190"/>
      <c r="I2595" s="190"/>
      <c r="J2595" s="190"/>
    </row>
    <row r="2596" spans="1:10" s="20" customFormat="1" x14ac:dyDescent="0.25">
      <c r="A2596" s="29"/>
      <c r="B2596" s="86"/>
      <c r="C2596" s="29"/>
      <c r="D2596" s="186"/>
      <c r="E2596" s="186"/>
      <c r="F2596" s="186"/>
      <c r="G2596" s="185"/>
      <c r="H2596" s="190"/>
      <c r="I2596" s="190"/>
      <c r="J2596" s="190"/>
    </row>
    <row r="2597" spans="1:10" s="20" customFormat="1" x14ac:dyDescent="0.25">
      <c r="A2597" s="29"/>
      <c r="B2597" s="86"/>
      <c r="C2597" s="29"/>
      <c r="D2597" s="186"/>
      <c r="E2597" s="186"/>
      <c r="F2597" s="186"/>
      <c r="G2597" s="185"/>
      <c r="H2597" s="190"/>
      <c r="I2597" s="190"/>
      <c r="J2597" s="190"/>
    </row>
    <row r="2598" spans="1:10" s="20" customFormat="1" x14ac:dyDescent="0.25">
      <c r="A2598" s="29"/>
      <c r="B2598" s="86"/>
      <c r="C2598" s="29"/>
      <c r="D2598" s="186"/>
      <c r="E2598" s="186"/>
      <c r="F2598" s="186"/>
      <c r="G2598" s="185"/>
      <c r="H2598" s="190"/>
      <c r="I2598" s="190"/>
      <c r="J2598" s="190"/>
    </row>
    <row r="2599" spans="1:10" s="20" customFormat="1" x14ac:dyDescent="0.25">
      <c r="A2599" s="29"/>
      <c r="B2599" s="86"/>
      <c r="C2599" s="29"/>
      <c r="D2599" s="186"/>
      <c r="E2599" s="186"/>
      <c r="F2599" s="186"/>
      <c r="G2599" s="185"/>
      <c r="H2599" s="190"/>
      <c r="I2599" s="190"/>
      <c r="J2599" s="190"/>
    </row>
    <row r="2600" spans="1:10" s="20" customFormat="1" x14ac:dyDescent="0.25">
      <c r="A2600" s="29"/>
      <c r="B2600" s="86"/>
      <c r="C2600" s="29"/>
      <c r="D2600" s="186"/>
      <c r="E2600" s="186"/>
      <c r="F2600" s="186"/>
      <c r="G2600" s="185"/>
      <c r="H2600" s="190"/>
      <c r="I2600" s="190"/>
      <c r="J2600" s="190"/>
    </row>
    <row r="2601" spans="1:10" s="20" customFormat="1" x14ac:dyDescent="0.25">
      <c r="A2601" s="29"/>
      <c r="B2601" s="86"/>
      <c r="C2601" s="29"/>
      <c r="D2601" s="186"/>
      <c r="E2601" s="186"/>
      <c r="F2601" s="186"/>
      <c r="G2601" s="185"/>
      <c r="H2601" s="190"/>
      <c r="I2601" s="190"/>
      <c r="J2601" s="190"/>
    </row>
    <row r="2602" spans="1:10" s="20" customFormat="1" x14ac:dyDescent="0.25">
      <c r="A2602" s="29"/>
      <c r="B2602" s="86"/>
      <c r="C2602" s="29"/>
      <c r="D2602" s="186"/>
      <c r="E2602" s="186"/>
      <c r="F2602" s="186"/>
      <c r="G2602" s="185"/>
      <c r="H2602" s="190"/>
      <c r="I2602" s="190"/>
      <c r="J2602" s="190"/>
    </row>
    <row r="2603" spans="1:10" s="20" customFormat="1" x14ac:dyDescent="0.25">
      <c r="A2603" s="29"/>
      <c r="B2603" s="86"/>
      <c r="C2603" s="29"/>
      <c r="D2603" s="186"/>
      <c r="E2603" s="186"/>
      <c r="F2603" s="186"/>
      <c r="G2603" s="185"/>
      <c r="H2603" s="190"/>
      <c r="I2603" s="190"/>
      <c r="J2603" s="190"/>
    </row>
    <row r="2604" spans="1:10" s="20" customFormat="1" x14ac:dyDescent="0.25">
      <c r="A2604" s="29"/>
      <c r="B2604" s="86"/>
      <c r="C2604" s="29"/>
      <c r="D2604" s="186"/>
      <c r="E2604" s="186"/>
      <c r="F2604" s="186"/>
      <c r="G2604" s="185"/>
      <c r="H2604" s="190"/>
      <c r="I2604" s="190"/>
      <c r="J2604" s="190"/>
    </row>
    <row r="2605" spans="1:10" s="20" customFormat="1" x14ac:dyDescent="0.25">
      <c r="A2605" s="29"/>
      <c r="B2605" s="86"/>
      <c r="C2605" s="29"/>
      <c r="D2605" s="186"/>
      <c r="E2605" s="186"/>
      <c r="F2605" s="186"/>
      <c r="G2605" s="185"/>
      <c r="H2605" s="190"/>
      <c r="I2605" s="190"/>
      <c r="J2605" s="190"/>
    </row>
    <row r="2606" spans="1:10" s="20" customFormat="1" x14ac:dyDescent="0.25">
      <c r="A2606" s="29"/>
      <c r="B2606" s="86"/>
      <c r="C2606" s="29"/>
      <c r="D2606" s="186"/>
      <c r="E2606" s="186"/>
      <c r="F2606" s="186"/>
      <c r="G2606" s="185"/>
      <c r="H2606" s="190"/>
      <c r="I2606" s="190"/>
      <c r="J2606" s="190"/>
    </row>
    <row r="2607" spans="1:10" s="20" customFormat="1" x14ac:dyDescent="0.25">
      <c r="A2607" s="29"/>
      <c r="B2607" s="86"/>
      <c r="C2607" s="29"/>
      <c r="D2607" s="186"/>
      <c r="E2607" s="186"/>
      <c r="F2607" s="186"/>
      <c r="G2607" s="185"/>
      <c r="H2607" s="190"/>
      <c r="I2607" s="190"/>
      <c r="J2607" s="190"/>
    </row>
    <row r="2608" spans="1:10" s="20" customFormat="1" x14ac:dyDescent="0.25">
      <c r="A2608" s="29"/>
      <c r="B2608" s="86"/>
      <c r="C2608" s="29"/>
      <c r="D2608" s="186"/>
      <c r="E2608" s="186"/>
      <c r="F2608" s="186"/>
      <c r="G2608" s="185"/>
      <c r="H2608" s="190"/>
      <c r="I2608" s="190"/>
      <c r="J2608" s="190"/>
    </row>
    <row r="2609" spans="1:10" s="20" customFormat="1" x14ac:dyDescent="0.25">
      <c r="A2609" s="29"/>
      <c r="B2609" s="86"/>
      <c r="C2609" s="29"/>
      <c r="D2609" s="186"/>
      <c r="E2609" s="186"/>
      <c r="F2609" s="186"/>
      <c r="G2609" s="185"/>
      <c r="H2609" s="190"/>
      <c r="I2609" s="190"/>
      <c r="J2609" s="190"/>
    </row>
    <row r="2610" spans="1:10" s="20" customFormat="1" x14ac:dyDescent="0.25">
      <c r="A2610" s="29"/>
      <c r="B2610" s="86"/>
      <c r="C2610" s="29"/>
      <c r="D2610" s="186"/>
      <c r="E2610" s="186"/>
      <c r="F2610" s="186"/>
      <c r="G2610" s="185"/>
      <c r="H2610" s="190"/>
      <c r="I2610" s="190"/>
      <c r="J2610" s="190"/>
    </row>
    <row r="2611" spans="1:10" s="20" customFormat="1" x14ac:dyDescent="0.25">
      <c r="A2611" s="29"/>
      <c r="B2611" s="86"/>
      <c r="C2611" s="29"/>
      <c r="D2611" s="186"/>
      <c r="E2611" s="186"/>
      <c r="F2611" s="186"/>
      <c r="G2611" s="185"/>
      <c r="H2611" s="190"/>
      <c r="I2611" s="190"/>
      <c r="J2611" s="190"/>
    </row>
    <row r="2612" spans="1:10" s="20" customFormat="1" x14ac:dyDescent="0.25">
      <c r="A2612" s="29"/>
      <c r="B2612" s="86"/>
      <c r="C2612" s="29"/>
      <c r="D2612" s="186"/>
      <c r="E2612" s="186"/>
      <c r="F2612" s="186"/>
      <c r="G2612" s="185"/>
      <c r="H2612" s="190"/>
      <c r="I2612" s="190"/>
      <c r="J2612" s="190"/>
    </row>
    <row r="2613" spans="1:10" s="20" customFormat="1" x14ac:dyDescent="0.25">
      <c r="A2613" s="29"/>
      <c r="B2613" s="86"/>
      <c r="C2613" s="29"/>
      <c r="D2613" s="186"/>
      <c r="E2613" s="186"/>
      <c r="F2613" s="186"/>
      <c r="G2613" s="185"/>
      <c r="H2613" s="190"/>
      <c r="I2613" s="190"/>
      <c r="J2613" s="190"/>
    </row>
    <row r="2614" spans="1:10" s="20" customFormat="1" x14ac:dyDescent="0.25">
      <c r="A2614" s="29"/>
      <c r="B2614" s="86"/>
      <c r="C2614" s="29"/>
      <c r="D2614" s="186"/>
      <c r="E2614" s="186"/>
      <c r="F2614" s="186"/>
      <c r="G2614" s="185"/>
      <c r="H2614" s="190"/>
      <c r="I2614" s="190"/>
      <c r="J2614" s="190"/>
    </row>
    <row r="2615" spans="1:10" s="20" customFormat="1" x14ac:dyDescent="0.25">
      <c r="A2615" s="29"/>
      <c r="B2615" s="86"/>
      <c r="C2615" s="29"/>
      <c r="D2615" s="186"/>
      <c r="E2615" s="186"/>
      <c r="F2615" s="186"/>
      <c r="G2615" s="185"/>
      <c r="H2615" s="190"/>
      <c r="I2615" s="190"/>
      <c r="J2615" s="190"/>
    </row>
    <row r="2616" spans="1:10" s="20" customFormat="1" x14ac:dyDescent="0.25">
      <c r="A2616" s="29"/>
      <c r="B2616" s="86"/>
      <c r="C2616" s="29"/>
      <c r="D2616" s="186"/>
      <c r="E2616" s="186"/>
      <c r="F2616" s="186"/>
      <c r="G2616" s="185"/>
      <c r="H2616" s="190"/>
      <c r="I2616" s="190"/>
      <c r="J2616" s="190"/>
    </row>
    <row r="2617" spans="1:10" s="20" customFormat="1" x14ac:dyDescent="0.25">
      <c r="A2617" s="29"/>
      <c r="B2617" s="86"/>
      <c r="C2617" s="29"/>
      <c r="D2617" s="186"/>
      <c r="E2617" s="186"/>
      <c r="F2617" s="186"/>
      <c r="G2617" s="185"/>
      <c r="H2617" s="190"/>
      <c r="I2617" s="190"/>
      <c r="J2617" s="190"/>
    </row>
    <row r="2618" spans="1:10" s="20" customFormat="1" x14ac:dyDescent="0.25">
      <c r="A2618" s="29"/>
      <c r="B2618" s="86"/>
      <c r="C2618" s="29"/>
      <c r="D2618" s="186"/>
      <c r="E2618" s="186"/>
      <c r="F2618" s="186"/>
      <c r="G2618" s="185"/>
      <c r="H2618" s="190"/>
      <c r="I2618" s="190"/>
      <c r="J2618" s="190"/>
    </row>
    <row r="2619" spans="1:10" s="20" customFormat="1" x14ac:dyDescent="0.25">
      <c r="A2619" s="29"/>
      <c r="B2619" s="86"/>
      <c r="C2619" s="29"/>
      <c r="D2619" s="186"/>
      <c r="E2619" s="186"/>
      <c r="F2619" s="186"/>
      <c r="G2619" s="185"/>
      <c r="H2619" s="190"/>
      <c r="I2619" s="190"/>
      <c r="J2619" s="190"/>
    </row>
    <row r="2620" spans="1:10" s="20" customFormat="1" x14ac:dyDescent="0.25">
      <c r="A2620" s="29"/>
      <c r="B2620" s="86"/>
      <c r="C2620" s="29"/>
      <c r="D2620" s="186"/>
      <c r="E2620" s="186"/>
      <c r="F2620" s="186"/>
      <c r="G2620" s="185"/>
      <c r="H2620" s="190"/>
      <c r="I2620" s="190"/>
      <c r="J2620" s="190"/>
    </row>
    <row r="2621" spans="1:10" s="20" customFormat="1" x14ac:dyDescent="0.25">
      <c r="A2621" s="29"/>
      <c r="B2621" s="86"/>
      <c r="C2621" s="29"/>
      <c r="D2621" s="186"/>
      <c r="E2621" s="186"/>
      <c r="F2621" s="186"/>
      <c r="G2621" s="185"/>
      <c r="H2621" s="190"/>
      <c r="I2621" s="190"/>
      <c r="J2621" s="190"/>
    </row>
    <row r="2622" spans="1:10" s="20" customFormat="1" x14ac:dyDescent="0.25">
      <c r="A2622" s="29"/>
      <c r="B2622" s="86"/>
      <c r="C2622" s="29"/>
      <c r="D2622" s="186"/>
      <c r="E2622" s="186"/>
      <c r="F2622" s="186"/>
      <c r="G2622" s="185"/>
      <c r="H2622" s="190"/>
      <c r="I2622" s="190"/>
      <c r="J2622" s="190"/>
    </row>
    <row r="2623" spans="1:10" s="20" customFormat="1" x14ac:dyDescent="0.25">
      <c r="A2623" s="29"/>
      <c r="B2623" s="86"/>
      <c r="C2623" s="29"/>
      <c r="D2623" s="186"/>
      <c r="E2623" s="186"/>
      <c r="F2623" s="186"/>
      <c r="G2623" s="185"/>
      <c r="H2623" s="190"/>
      <c r="I2623" s="190"/>
      <c r="J2623" s="190"/>
    </row>
    <row r="2624" spans="1:10" s="20" customFormat="1" x14ac:dyDescent="0.25">
      <c r="A2624" s="29"/>
      <c r="B2624" s="86"/>
      <c r="C2624" s="29"/>
      <c r="D2624" s="186"/>
      <c r="E2624" s="186"/>
      <c r="F2624" s="186"/>
      <c r="G2624" s="185"/>
      <c r="H2624" s="190"/>
      <c r="I2624" s="190"/>
      <c r="J2624" s="190"/>
    </row>
    <row r="2625" spans="1:10" s="20" customFormat="1" x14ac:dyDescent="0.25">
      <c r="A2625" s="29"/>
      <c r="B2625" s="86"/>
      <c r="C2625" s="29"/>
      <c r="D2625" s="186"/>
      <c r="E2625" s="186"/>
      <c r="F2625" s="186"/>
      <c r="G2625" s="185"/>
      <c r="H2625" s="190"/>
      <c r="I2625" s="190"/>
      <c r="J2625" s="190"/>
    </row>
    <row r="2626" spans="1:10" s="20" customFormat="1" x14ac:dyDescent="0.25">
      <c r="A2626" s="29"/>
      <c r="B2626" s="86"/>
      <c r="C2626" s="29"/>
      <c r="D2626" s="186"/>
      <c r="E2626" s="186"/>
      <c r="F2626" s="186"/>
      <c r="G2626" s="185"/>
      <c r="H2626" s="190"/>
      <c r="I2626" s="190"/>
      <c r="J2626" s="190"/>
    </row>
    <row r="2627" spans="1:10" s="20" customFormat="1" x14ac:dyDescent="0.25">
      <c r="A2627" s="29"/>
      <c r="B2627" s="86"/>
      <c r="C2627" s="29"/>
      <c r="D2627" s="186"/>
      <c r="E2627" s="186"/>
      <c r="F2627" s="186"/>
      <c r="G2627" s="185"/>
      <c r="H2627" s="190"/>
      <c r="I2627" s="190"/>
      <c r="J2627" s="190"/>
    </row>
    <row r="2628" spans="1:10" s="20" customFormat="1" x14ac:dyDescent="0.25">
      <c r="A2628" s="29"/>
      <c r="B2628" s="86"/>
      <c r="C2628" s="29"/>
      <c r="D2628" s="186"/>
      <c r="E2628" s="186"/>
      <c r="F2628" s="186"/>
      <c r="G2628" s="185"/>
      <c r="H2628" s="190"/>
      <c r="I2628" s="190"/>
      <c r="J2628" s="190"/>
    </row>
    <row r="2629" spans="1:10" s="20" customFormat="1" x14ac:dyDescent="0.25">
      <c r="A2629" s="29"/>
      <c r="B2629" s="86"/>
      <c r="C2629" s="29"/>
      <c r="D2629" s="186"/>
      <c r="E2629" s="186"/>
      <c r="F2629" s="186"/>
      <c r="G2629" s="185"/>
      <c r="H2629" s="190"/>
      <c r="I2629" s="190"/>
      <c r="J2629" s="190"/>
    </row>
    <row r="2630" spans="1:10" s="20" customFormat="1" x14ac:dyDescent="0.25">
      <c r="A2630" s="29"/>
      <c r="B2630" s="86"/>
      <c r="C2630" s="29"/>
      <c r="D2630" s="186"/>
      <c r="E2630" s="186"/>
      <c r="F2630" s="186"/>
      <c r="G2630" s="185"/>
      <c r="H2630" s="190"/>
      <c r="I2630" s="190"/>
      <c r="J2630" s="190"/>
    </row>
    <row r="2631" spans="1:10" s="20" customFormat="1" x14ac:dyDescent="0.25">
      <c r="A2631" s="29"/>
      <c r="B2631" s="86"/>
      <c r="C2631" s="29"/>
      <c r="D2631" s="186"/>
      <c r="E2631" s="186"/>
      <c r="F2631" s="186"/>
      <c r="G2631" s="185"/>
      <c r="H2631" s="190"/>
      <c r="I2631" s="190"/>
      <c r="J2631" s="190"/>
    </row>
    <row r="2632" spans="1:10" s="20" customFormat="1" x14ac:dyDescent="0.25">
      <c r="A2632" s="29"/>
      <c r="B2632" s="86"/>
      <c r="C2632" s="29"/>
      <c r="D2632" s="186"/>
      <c r="E2632" s="186"/>
      <c r="F2632" s="186"/>
      <c r="G2632" s="185"/>
      <c r="H2632" s="190"/>
      <c r="I2632" s="190"/>
      <c r="J2632" s="190"/>
    </row>
    <row r="2633" spans="1:10" s="20" customFormat="1" x14ac:dyDescent="0.25">
      <c r="A2633" s="29"/>
      <c r="B2633" s="86"/>
      <c r="C2633" s="29"/>
      <c r="D2633" s="186"/>
      <c r="E2633" s="186"/>
      <c r="F2633" s="186"/>
      <c r="G2633" s="185"/>
      <c r="H2633" s="190"/>
      <c r="I2633" s="190"/>
      <c r="J2633" s="190"/>
    </row>
    <row r="2634" spans="1:10" s="20" customFormat="1" x14ac:dyDescent="0.25">
      <c r="A2634" s="29"/>
      <c r="B2634" s="86"/>
      <c r="C2634" s="29"/>
      <c r="D2634" s="186"/>
      <c r="E2634" s="186"/>
      <c r="F2634" s="186"/>
      <c r="G2634" s="185"/>
      <c r="H2634" s="190"/>
      <c r="I2634" s="190"/>
      <c r="J2634" s="190"/>
    </row>
    <row r="2635" spans="1:10" s="20" customFormat="1" x14ac:dyDescent="0.25">
      <c r="A2635" s="29"/>
      <c r="B2635" s="86"/>
      <c r="C2635" s="29"/>
      <c r="D2635" s="186"/>
      <c r="E2635" s="186"/>
      <c r="F2635" s="186"/>
      <c r="G2635" s="185"/>
      <c r="H2635" s="190"/>
      <c r="I2635" s="190"/>
      <c r="J2635" s="190"/>
    </row>
    <row r="2636" spans="1:10" s="20" customFormat="1" x14ac:dyDescent="0.25">
      <c r="A2636" s="29"/>
      <c r="B2636" s="86"/>
      <c r="C2636" s="29"/>
      <c r="D2636" s="186"/>
      <c r="E2636" s="186"/>
      <c r="F2636" s="186"/>
      <c r="G2636" s="185"/>
      <c r="H2636" s="190"/>
      <c r="I2636" s="190"/>
      <c r="J2636" s="190"/>
    </row>
    <row r="2637" spans="1:10" s="20" customFormat="1" x14ac:dyDescent="0.25">
      <c r="A2637" s="29"/>
      <c r="B2637" s="86"/>
      <c r="C2637" s="29"/>
      <c r="D2637" s="186"/>
      <c r="E2637" s="186"/>
      <c r="F2637" s="186"/>
      <c r="G2637" s="185"/>
      <c r="H2637" s="190"/>
      <c r="I2637" s="190"/>
      <c r="J2637" s="190"/>
    </row>
    <row r="2638" spans="1:10" s="20" customFormat="1" x14ac:dyDescent="0.25">
      <c r="A2638" s="29"/>
      <c r="B2638" s="86"/>
      <c r="C2638" s="29"/>
      <c r="D2638" s="186"/>
      <c r="E2638" s="186"/>
      <c r="F2638" s="186"/>
      <c r="G2638" s="185"/>
      <c r="H2638" s="190"/>
      <c r="I2638" s="190"/>
      <c r="J2638" s="190"/>
    </row>
    <row r="2639" spans="1:10" s="20" customFormat="1" x14ac:dyDescent="0.25">
      <c r="A2639" s="29"/>
      <c r="B2639" s="86"/>
      <c r="C2639" s="29"/>
      <c r="D2639" s="186"/>
      <c r="E2639" s="186"/>
      <c r="F2639" s="186"/>
      <c r="G2639" s="185"/>
      <c r="H2639" s="190"/>
      <c r="I2639" s="190"/>
      <c r="J2639" s="190"/>
    </row>
    <row r="2640" spans="1:10" s="20" customFormat="1" x14ac:dyDescent="0.25">
      <c r="A2640" s="29"/>
      <c r="B2640" s="86"/>
      <c r="C2640" s="29"/>
      <c r="D2640" s="186"/>
      <c r="E2640" s="186"/>
      <c r="F2640" s="186"/>
      <c r="G2640" s="185"/>
      <c r="H2640" s="190"/>
      <c r="I2640" s="190"/>
      <c r="J2640" s="190"/>
    </row>
    <row r="2641" spans="1:10" s="20" customFormat="1" x14ac:dyDescent="0.25">
      <c r="A2641" s="29"/>
      <c r="B2641" s="86"/>
      <c r="C2641" s="29"/>
      <c r="D2641" s="186"/>
      <c r="E2641" s="186"/>
      <c r="F2641" s="186"/>
      <c r="G2641" s="185"/>
      <c r="H2641" s="190"/>
      <c r="I2641" s="190"/>
      <c r="J2641" s="190"/>
    </row>
    <row r="2642" spans="1:10" s="20" customFormat="1" x14ac:dyDescent="0.25">
      <c r="A2642" s="29"/>
      <c r="B2642" s="86"/>
      <c r="C2642" s="29"/>
      <c r="D2642" s="186"/>
      <c r="E2642" s="186"/>
      <c r="F2642" s="186"/>
      <c r="G2642" s="185"/>
      <c r="H2642" s="190"/>
      <c r="I2642" s="190"/>
      <c r="J2642" s="190"/>
    </row>
    <row r="2643" spans="1:10" s="20" customFormat="1" x14ac:dyDescent="0.25">
      <c r="A2643" s="29"/>
      <c r="B2643" s="86"/>
      <c r="C2643" s="29"/>
      <c r="D2643" s="186"/>
      <c r="E2643" s="186"/>
      <c r="F2643" s="186"/>
      <c r="G2643" s="185"/>
      <c r="H2643" s="190"/>
      <c r="I2643" s="190"/>
      <c r="J2643" s="190"/>
    </row>
    <row r="2644" spans="1:10" s="20" customFormat="1" x14ac:dyDescent="0.25">
      <c r="A2644" s="29"/>
      <c r="B2644" s="86"/>
      <c r="C2644" s="29"/>
      <c r="D2644" s="186"/>
      <c r="E2644" s="186"/>
      <c r="F2644" s="186"/>
      <c r="G2644" s="185"/>
      <c r="H2644" s="190"/>
      <c r="I2644" s="190"/>
      <c r="J2644" s="190"/>
    </row>
    <row r="2645" spans="1:10" s="20" customFormat="1" x14ac:dyDescent="0.25">
      <c r="A2645" s="29"/>
      <c r="B2645" s="86"/>
      <c r="C2645" s="29"/>
      <c r="D2645" s="186"/>
      <c r="E2645" s="186"/>
      <c r="F2645" s="186"/>
      <c r="G2645" s="185"/>
      <c r="H2645" s="190"/>
      <c r="I2645" s="190"/>
      <c r="J2645" s="190"/>
    </row>
    <row r="2646" spans="1:10" s="20" customFormat="1" x14ac:dyDescent="0.25">
      <c r="A2646" s="29"/>
      <c r="B2646" s="86"/>
      <c r="C2646" s="29"/>
      <c r="D2646" s="186"/>
      <c r="E2646" s="186"/>
      <c r="F2646" s="186"/>
      <c r="G2646" s="185"/>
      <c r="H2646" s="190"/>
      <c r="I2646" s="190"/>
      <c r="J2646" s="190"/>
    </row>
    <row r="2647" spans="1:10" s="20" customFormat="1" x14ac:dyDescent="0.25">
      <c r="A2647" s="29"/>
      <c r="B2647" s="86"/>
      <c r="C2647" s="29"/>
      <c r="D2647" s="186"/>
      <c r="E2647" s="186"/>
      <c r="F2647" s="186"/>
      <c r="G2647" s="185"/>
      <c r="H2647" s="190"/>
      <c r="I2647" s="190"/>
      <c r="J2647" s="190"/>
    </row>
    <row r="2648" spans="1:10" s="20" customFormat="1" x14ac:dyDescent="0.25">
      <c r="A2648" s="29"/>
      <c r="B2648" s="86"/>
      <c r="C2648" s="29"/>
      <c r="D2648" s="186"/>
      <c r="E2648" s="186"/>
      <c r="F2648" s="186"/>
      <c r="G2648" s="185"/>
      <c r="H2648" s="190"/>
      <c r="I2648" s="190"/>
      <c r="J2648" s="190"/>
    </row>
    <row r="2649" spans="1:10" s="20" customFormat="1" x14ac:dyDescent="0.25">
      <c r="A2649" s="29"/>
      <c r="B2649" s="86"/>
      <c r="C2649" s="29"/>
      <c r="D2649" s="186"/>
      <c r="E2649" s="186"/>
      <c r="F2649" s="186"/>
      <c r="G2649" s="185"/>
      <c r="H2649" s="190"/>
      <c r="I2649" s="190"/>
      <c r="J2649" s="190"/>
    </row>
    <row r="2650" spans="1:10" s="20" customFormat="1" x14ac:dyDescent="0.25">
      <c r="A2650" s="29"/>
      <c r="B2650" s="86"/>
      <c r="C2650" s="29"/>
      <c r="D2650" s="186"/>
      <c r="E2650" s="186"/>
      <c r="F2650" s="186"/>
      <c r="G2650" s="185"/>
      <c r="H2650" s="190"/>
      <c r="I2650" s="190"/>
      <c r="J2650" s="190"/>
    </row>
    <row r="2651" spans="1:10" s="20" customFormat="1" x14ac:dyDescent="0.25">
      <c r="A2651" s="29"/>
      <c r="B2651" s="86"/>
      <c r="C2651" s="29"/>
      <c r="D2651" s="186"/>
      <c r="E2651" s="186"/>
      <c r="F2651" s="186"/>
      <c r="G2651" s="185"/>
      <c r="H2651" s="190"/>
      <c r="I2651" s="190"/>
      <c r="J2651" s="190"/>
    </row>
    <row r="2652" spans="1:10" s="20" customFormat="1" x14ac:dyDescent="0.25">
      <c r="A2652" s="29"/>
      <c r="B2652" s="86"/>
      <c r="C2652" s="29"/>
      <c r="D2652" s="186"/>
      <c r="E2652" s="186"/>
      <c r="F2652" s="186"/>
      <c r="G2652" s="185"/>
      <c r="H2652" s="190"/>
      <c r="I2652" s="190"/>
      <c r="J2652" s="190"/>
    </row>
    <row r="2653" spans="1:10" s="20" customFormat="1" x14ac:dyDescent="0.25">
      <c r="A2653" s="29"/>
      <c r="B2653" s="86"/>
      <c r="C2653" s="29"/>
      <c r="D2653" s="186"/>
      <c r="E2653" s="186"/>
      <c r="F2653" s="186"/>
      <c r="G2653" s="185"/>
      <c r="H2653" s="190"/>
      <c r="I2653" s="190"/>
      <c r="J2653" s="190"/>
    </row>
    <row r="2654" spans="1:10" s="20" customFormat="1" x14ac:dyDescent="0.25">
      <c r="A2654" s="29"/>
      <c r="B2654" s="86"/>
      <c r="C2654" s="29"/>
      <c r="D2654" s="186"/>
      <c r="E2654" s="186"/>
      <c r="F2654" s="186"/>
      <c r="G2654" s="185"/>
      <c r="H2654" s="190"/>
      <c r="I2654" s="190"/>
      <c r="J2654" s="190"/>
    </row>
    <row r="2655" spans="1:10" s="20" customFormat="1" x14ac:dyDescent="0.25">
      <c r="A2655" s="29"/>
      <c r="B2655" s="86"/>
      <c r="C2655" s="29"/>
      <c r="D2655" s="186"/>
      <c r="E2655" s="186"/>
      <c r="F2655" s="186"/>
      <c r="G2655" s="185"/>
      <c r="H2655" s="190"/>
      <c r="I2655" s="190"/>
      <c r="J2655" s="190"/>
    </row>
    <row r="2656" spans="1:10" s="20" customFormat="1" x14ac:dyDescent="0.25">
      <c r="A2656" s="29"/>
      <c r="B2656" s="86"/>
      <c r="C2656" s="29"/>
      <c r="D2656" s="186"/>
      <c r="E2656" s="186"/>
      <c r="F2656" s="186"/>
      <c r="G2656" s="185"/>
      <c r="H2656" s="190"/>
      <c r="I2656" s="190"/>
      <c r="J2656" s="190"/>
    </row>
    <row r="2657" spans="1:10" s="20" customFormat="1" x14ac:dyDescent="0.25">
      <c r="A2657" s="29"/>
      <c r="B2657" s="86"/>
      <c r="C2657" s="29"/>
      <c r="D2657" s="186"/>
      <c r="E2657" s="186"/>
      <c r="F2657" s="186"/>
      <c r="G2657" s="185"/>
      <c r="H2657" s="190"/>
      <c r="I2657" s="190"/>
      <c r="J2657" s="190"/>
    </row>
    <row r="2658" spans="1:10" s="20" customFormat="1" x14ac:dyDescent="0.25">
      <c r="A2658" s="29"/>
      <c r="B2658" s="86"/>
      <c r="C2658" s="29"/>
      <c r="D2658" s="186"/>
      <c r="E2658" s="186"/>
      <c r="F2658" s="186"/>
      <c r="G2658" s="185"/>
      <c r="H2658" s="190"/>
      <c r="I2658" s="190"/>
      <c r="J2658" s="190"/>
    </row>
    <row r="2659" spans="1:10" s="20" customFormat="1" x14ac:dyDescent="0.25">
      <c r="A2659" s="29"/>
      <c r="B2659" s="86"/>
      <c r="C2659" s="29"/>
      <c r="D2659" s="186"/>
      <c r="E2659" s="186"/>
      <c r="F2659" s="186"/>
      <c r="G2659" s="185"/>
      <c r="H2659" s="190"/>
      <c r="I2659" s="190"/>
      <c r="J2659" s="190"/>
    </row>
    <row r="2660" spans="1:10" s="20" customFormat="1" x14ac:dyDescent="0.25">
      <c r="A2660" s="29"/>
      <c r="B2660" s="86"/>
      <c r="C2660" s="29"/>
      <c r="D2660" s="186"/>
      <c r="E2660" s="186"/>
      <c r="F2660" s="186"/>
      <c r="G2660" s="185"/>
      <c r="H2660" s="190"/>
      <c r="I2660" s="190"/>
      <c r="J2660" s="190"/>
    </row>
    <row r="2661" spans="1:10" s="20" customFormat="1" x14ac:dyDescent="0.25">
      <c r="A2661" s="29"/>
      <c r="B2661" s="86"/>
      <c r="C2661" s="29"/>
      <c r="D2661" s="186"/>
      <c r="E2661" s="186"/>
      <c r="F2661" s="186"/>
      <c r="G2661" s="185"/>
      <c r="H2661" s="190"/>
      <c r="I2661" s="190"/>
      <c r="J2661" s="190"/>
    </row>
    <row r="2662" spans="1:10" s="20" customFormat="1" x14ac:dyDescent="0.25">
      <c r="A2662" s="29"/>
      <c r="B2662" s="86"/>
      <c r="C2662" s="29"/>
      <c r="D2662" s="186"/>
      <c r="E2662" s="186"/>
      <c r="F2662" s="186"/>
      <c r="G2662" s="185"/>
      <c r="H2662" s="190"/>
      <c r="I2662" s="190"/>
      <c r="J2662" s="190"/>
    </row>
    <row r="2663" spans="1:10" s="20" customFormat="1" x14ac:dyDescent="0.25">
      <c r="A2663" s="29"/>
      <c r="B2663" s="86"/>
      <c r="C2663" s="29"/>
      <c r="D2663" s="186"/>
      <c r="E2663" s="186"/>
      <c r="F2663" s="186"/>
      <c r="G2663" s="185"/>
      <c r="H2663" s="190"/>
      <c r="I2663" s="190"/>
      <c r="J2663" s="190"/>
    </row>
    <row r="2664" spans="1:10" s="20" customFormat="1" x14ac:dyDescent="0.25">
      <c r="A2664" s="29"/>
      <c r="B2664" s="86"/>
      <c r="C2664" s="29"/>
      <c r="D2664" s="186"/>
      <c r="E2664" s="186"/>
      <c r="F2664" s="186"/>
      <c r="G2664" s="185"/>
      <c r="H2664" s="190"/>
      <c r="I2664" s="190"/>
      <c r="J2664" s="190"/>
    </row>
    <row r="2665" spans="1:10" s="20" customFormat="1" x14ac:dyDescent="0.25">
      <c r="A2665" s="29"/>
      <c r="B2665" s="86"/>
      <c r="C2665" s="29"/>
      <c r="D2665" s="186"/>
      <c r="E2665" s="186"/>
      <c r="F2665" s="186"/>
      <c r="G2665" s="185"/>
      <c r="H2665" s="190"/>
      <c r="I2665" s="190"/>
      <c r="J2665" s="190"/>
    </row>
    <row r="2666" spans="1:10" s="20" customFormat="1" x14ac:dyDescent="0.25">
      <c r="A2666" s="29"/>
      <c r="B2666" s="86"/>
      <c r="C2666" s="29"/>
      <c r="D2666" s="186"/>
      <c r="E2666" s="186"/>
      <c r="F2666" s="186"/>
      <c r="G2666" s="185"/>
      <c r="H2666" s="190"/>
      <c r="I2666" s="190"/>
      <c r="J2666" s="190"/>
    </row>
    <row r="2667" spans="1:10" s="20" customFormat="1" x14ac:dyDescent="0.25">
      <c r="A2667" s="29"/>
      <c r="B2667" s="86"/>
      <c r="C2667" s="29"/>
      <c r="D2667" s="186"/>
      <c r="E2667" s="186"/>
      <c r="F2667" s="186"/>
      <c r="G2667" s="185"/>
      <c r="H2667" s="190"/>
      <c r="I2667" s="190"/>
      <c r="J2667" s="190"/>
    </row>
    <row r="2668" spans="1:10" s="20" customFormat="1" x14ac:dyDescent="0.25">
      <c r="A2668" s="29"/>
      <c r="B2668" s="86"/>
      <c r="C2668" s="29"/>
      <c r="D2668" s="186"/>
      <c r="E2668" s="186"/>
      <c r="F2668" s="186"/>
      <c r="G2668" s="185"/>
      <c r="H2668" s="190"/>
      <c r="I2668" s="190"/>
      <c r="J2668" s="190"/>
    </row>
    <row r="2669" spans="1:10" s="20" customFormat="1" x14ac:dyDescent="0.25">
      <c r="A2669" s="29"/>
      <c r="B2669" s="86"/>
      <c r="C2669" s="29"/>
      <c r="D2669" s="186"/>
      <c r="E2669" s="186"/>
      <c r="F2669" s="186"/>
      <c r="G2669" s="185"/>
      <c r="H2669" s="190"/>
      <c r="I2669" s="190"/>
      <c r="J2669" s="190"/>
    </row>
    <row r="2670" spans="1:10" s="20" customFormat="1" x14ac:dyDescent="0.25">
      <c r="A2670" s="29"/>
      <c r="B2670" s="86"/>
      <c r="C2670" s="29"/>
      <c r="D2670" s="186"/>
      <c r="E2670" s="186"/>
      <c r="F2670" s="186"/>
      <c r="G2670" s="185"/>
      <c r="H2670" s="190"/>
      <c r="I2670" s="190"/>
      <c r="J2670" s="190"/>
    </row>
    <row r="2671" spans="1:10" s="20" customFormat="1" x14ac:dyDescent="0.25">
      <c r="A2671" s="29"/>
      <c r="B2671" s="86"/>
      <c r="C2671" s="29"/>
      <c r="D2671" s="186"/>
      <c r="E2671" s="186"/>
      <c r="F2671" s="186"/>
      <c r="G2671" s="185"/>
      <c r="H2671" s="190"/>
      <c r="I2671" s="190"/>
      <c r="J2671" s="190"/>
    </row>
    <row r="2672" spans="1:10" s="20" customFormat="1" x14ac:dyDescent="0.25">
      <c r="A2672" s="29"/>
      <c r="B2672" s="86"/>
      <c r="C2672" s="29"/>
      <c r="D2672" s="186"/>
      <c r="E2672" s="186"/>
      <c r="F2672" s="186"/>
      <c r="G2672" s="185"/>
      <c r="H2672" s="190"/>
      <c r="I2672" s="190"/>
      <c r="J2672" s="190"/>
    </row>
    <row r="2673" spans="1:10" s="20" customFormat="1" x14ac:dyDescent="0.25">
      <c r="A2673" s="29"/>
      <c r="B2673" s="86"/>
      <c r="C2673" s="29"/>
      <c r="D2673" s="186"/>
      <c r="E2673" s="186"/>
      <c r="F2673" s="186"/>
      <c r="G2673" s="185"/>
      <c r="H2673" s="190"/>
      <c r="I2673" s="190"/>
      <c r="J2673" s="190"/>
    </row>
    <row r="2674" spans="1:10" s="20" customFormat="1" x14ac:dyDescent="0.25">
      <c r="A2674" s="29"/>
      <c r="B2674" s="86"/>
      <c r="C2674" s="29"/>
      <c r="D2674" s="186"/>
      <c r="E2674" s="186"/>
      <c r="F2674" s="186"/>
      <c r="G2674" s="185"/>
      <c r="H2674" s="190"/>
      <c r="I2674" s="190"/>
      <c r="J2674" s="190"/>
    </row>
    <row r="2675" spans="1:10" s="20" customFormat="1" x14ac:dyDescent="0.25">
      <c r="A2675" s="29"/>
      <c r="B2675" s="86"/>
      <c r="C2675" s="29"/>
      <c r="D2675" s="186"/>
      <c r="E2675" s="186"/>
      <c r="F2675" s="186"/>
      <c r="G2675" s="185"/>
      <c r="H2675" s="190"/>
      <c r="I2675" s="190"/>
      <c r="J2675" s="190"/>
    </row>
    <row r="2676" spans="1:10" s="20" customFormat="1" x14ac:dyDescent="0.25">
      <c r="A2676" s="29"/>
      <c r="B2676" s="86"/>
      <c r="C2676" s="29"/>
      <c r="D2676" s="186"/>
      <c r="E2676" s="186"/>
      <c r="F2676" s="186"/>
      <c r="G2676" s="185"/>
      <c r="H2676" s="190"/>
      <c r="I2676" s="190"/>
      <c r="J2676" s="190"/>
    </row>
    <row r="2677" spans="1:10" s="20" customFormat="1" x14ac:dyDescent="0.25">
      <c r="A2677" s="29"/>
      <c r="B2677" s="86"/>
      <c r="C2677" s="29"/>
      <c r="D2677" s="186"/>
      <c r="E2677" s="186"/>
      <c r="F2677" s="186"/>
      <c r="G2677" s="185"/>
      <c r="H2677" s="190"/>
      <c r="I2677" s="190"/>
      <c r="J2677" s="190"/>
    </row>
    <row r="2678" spans="1:10" s="20" customFormat="1" x14ac:dyDescent="0.25">
      <c r="A2678" s="29"/>
      <c r="B2678" s="86"/>
      <c r="C2678" s="29"/>
      <c r="D2678" s="186"/>
      <c r="E2678" s="186"/>
      <c r="F2678" s="186"/>
      <c r="G2678" s="185"/>
      <c r="H2678" s="190"/>
      <c r="I2678" s="190"/>
      <c r="J2678" s="190"/>
    </row>
    <row r="2679" spans="1:10" s="20" customFormat="1" x14ac:dyDescent="0.25">
      <c r="A2679" s="29"/>
      <c r="B2679" s="86"/>
      <c r="C2679" s="29"/>
      <c r="D2679" s="186"/>
      <c r="E2679" s="186"/>
      <c r="F2679" s="186"/>
      <c r="G2679" s="185"/>
      <c r="H2679" s="190"/>
      <c r="I2679" s="190"/>
      <c r="J2679" s="190"/>
    </row>
    <row r="2680" spans="1:10" s="20" customFormat="1" x14ac:dyDescent="0.25">
      <c r="A2680" s="29"/>
      <c r="B2680" s="86"/>
      <c r="C2680" s="29"/>
      <c r="D2680" s="186"/>
      <c r="E2680" s="186"/>
      <c r="F2680" s="186"/>
      <c r="G2680" s="185"/>
      <c r="H2680" s="190"/>
      <c r="I2680" s="190"/>
      <c r="J2680" s="190"/>
    </row>
    <row r="2681" spans="1:10" s="20" customFormat="1" x14ac:dyDescent="0.25">
      <c r="A2681" s="29"/>
      <c r="B2681" s="86"/>
      <c r="C2681" s="29"/>
      <c r="D2681" s="186"/>
      <c r="E2681" s="186"/>
      <c r="F2681" s="186"/>
      <c r="G2681" s="185"/>
      <c r="H2681" s="190"/>
      <c r="I2681" s="190"/>
      <c r="J2681" s="190"/>
    </row>
    <row r="2682" spans="1:10" s="20" customFormat="1" x14ac:dyDescent="0.25">
      <c r="A2682" s="29"/>
      <c r="B2682" s="86"/>
      <c r="C2682" s="29"/>
      <c r="D2682" s="186"/>
      <c r="E2682" s="186"/>
      <c r="F2682" s="186"/>
      <c r="G2682" s="185"/>
      <c r="H2682" s="190"/>
      <c r="I2682" s="190"/>
      <c r="J2682" s="190"/>
    </row>
    <row r="2683" spans="1:10" s="20" customFormat="1" x14ac:dyDescent="0.25">
      <c r="A2683" s="29"/>
      <c r="B2683" s="86"/>
      <c r="C2683" s="29"/>
      <c r="D2683" s="186"/>
      <c r="E2683" s="186"/>
      <c r="F2683" s="186"/>
      <c r="G2683" s="185"/>
      <c r="H2683" s="190"/>
      <c r="I2683" s="190"/>
      <c r="J2683" s="190"/>
    </row>
    <row r="2684" spans="1:10" s="20" customFormat="1" x14ac:dyDescent="0.25">
      <c r="A2684" s="29"/>
      <c r="B2684" s="86"/>
      <c r="C2684" s="29"/>
      <c r="D2684" s="186"/>
      <c r="E2684" s="186"/>
      <c r="F2684" s="186"/>
      <c r="G2684" s="185"/>
      <c r="H2684" s="190"/>
      <c r="I2684" s="190"/>
      <c r="J2684" s="190"/>
    </row>
    <row r="2685" spans="1:10" s="20" customFormat="1" x14ac:dyDescent="0.25">
      <c r="A2685" s="29"/>
      <c r="B2685" s="86"/>
      <c r="C2685" s="29"/>
      <c r="D2685" s="186"/>
      <c r="E2685" s="186"/>
      <c r="F2685" s="186"/>
      <c r="G2685" s="185"/>
      <c r="H2685" s="190"/>
      <c r="I2685" s="190"/>
      <c r="J2685" s="190"/>
    </row>
    <row r="2686" spans="1:10" s="20" customFormat="1" x14ac:dyDescent="0.25">
      <c r="A2686" s="29"/>
      <c r="B2686" s="86"/>
      <c r="C2686" s="29"/>
      <c r="D2686" s="186"/>
      <c r="E2686" s="186"/>
      <c r="F2686" s="186"/>
      <c r="G2686" s="185"/>
      <c r="H2686" s="190"/>
      <c r="I2686" s="190"/>
      <c r="J2686" s="190"/>
    </row>
    <row r="2687" spans="1:10" s="20" customFormat="1" x14ac:dyDescent="0.25">
      <c r="A2687" s="29"/>
      <c r="B2687" s="86"/>
      <c r="C2687" s="29"/>
      <c r="D2687" s="186"/>
      <c r="E2687" s="186"/>
      <c r="F2687" s="186"/>
      <c r="G2687" s="185"/>
      <c r="H2687" s="190"/>
      <c r="I2687" s="190"/>
      <c r="J2687" s="190"/>
    </row>
    <row r="2688" spans="1:10" s="20" customFormat="1" x14ac:dyDescent="0.25">
      <c r="A2688" s="29"/>
      <c r="B2688" s="86"/>
      <c r="C2688" s="29"/>
      <c r="D2688" s="186"/>
      <c r="E2688" s="186"/>
      <c r="F2688" s="186"/>
      <c r="G2688" s="185"/>
      <c r="H2688" s="190"/>
      <c r="I2688" s="190"/>
      <c r="J2688" s="190"/>
    </row>
    <row r="2689" spans="1:10" s="20" customFormat="1" x14ac:dyDescent="0.25">
      <c r="A2689" s="29"/>
      <c r="B2689" s="86"/>
      <c r="C2689" s="29"/>
      <c r="D2689" s="186"/>
      <c r="E2689" s="186"/>
      <c r="F2689" s="186"/>
      <c r="G2689" s="185"/>
      <c r="H2689" s="190"/>
      <c r="I2689" s="190"/>
      <c r="J2689" s="190"/>
    </row>
    <row r="2690" spans="1:10" s="20" customFormat="1" x14ac:dyDescent="0.25">
      <c r="A2690" s="29"/>
      <c r="B2690" s="86"/>
      <c r="C2690" s="29"/>
      <c r="D2690" s="186"/>
      <c r="E2690" s="186"/>
      <c r="F2690" s="186"/>
      <c r="G2690" s="185"/>
      <c r="H2690" s="190"/>
      <c r="I2690" s="190"/>
      <c r="J2690" s="190"/>
    </row>
    <row r="2691" spans="1:10" s="20" customFormat="1" x14ac:dyDescent="0.25">
      <c r="A2691" s="29"/>
      <c r="B2691" s="86"/>
      <c r="C2691" s="29"/>
      <c r="D2691" s="186"/>
      <c r="E2691" s="186"/>
      <c r="F2691" s="186"/>
      <c r="G2691" s="185"/>
      <c r="H2691" s="190"/>
      <c r="I2691" s="190"/>
      <c r="J2691" s="190"/>
    </row>
    <row r="2692" spans="1:10" s="20" customFormat="1" x14ac:dyDescent="0.25">
      <c r="A2692" s="29"/>
      <c r="B2692" s="86"/>
      <c r="C2692" s="29"/>
      <c r="D2692" s="186"/>
      <c r="E2692" s="186"/>
      <c r="F2692" s="186"/>
      <c r="G2692" s="185"/>
      <c r="H2692" s="190"/>
      <c r="I2692" s="190"/>
      <c r="J2692" s="190"/>
    </row>
    <row r="2693" spans="1:10" s="20" customFormat="1" x14ac:dyDescent="0.25">
      <c r="A2693" s="29"/>
      <c r="B2693" s="86"/>
      <c r="C2693" s="29"/>
      <c r="D2693" s="186"/>
      <c r="E2693" s="186"/>
      <c r="F2693" s="186"/>
      <c r="G2693" s="185"/>
      <c r="H2693" s="190"/>
      <c r="I2693" s="190"/>
      <c r="J2693" s="190"/>
    </row>
    <row r="2694" spans="1:10" s="20" customFormat="1" x14ac:dyDescent="0.25">
      <c r="A2694" s="29"/>
      <c r="B2694" s="86"/>
      <c r="C2694" s="29"/>
      <c r="D2694" s="186"/>
      <c r="E2694" s="186"/>
      <c r="F2694" s="186"/>
      <c r="G2694" s="185"/>
      <c r="H2694" s="190"/>
      <c r="I2694" s="190"/>
      <c r="J2694" s="190"/>
    </row>
    <row r="2695" spans="1:10" s="20" customFormat="1" x14ac:dyDescent="0.25">
      <c r="A2695" s="29"/>
      <c r="B2695" s="86"/>
      <c r="C2695" s="29"/>
      <c r="D2695" s="186"/>
      <c r="E2695" s="186"/>
      <c r="F2695" s="186"/>
      <c r="G2695" s="185"/>
      <c r="H2695" s="190"/>
      <c r="I2695" s="190"/>
      <c r="J2695" s="190"/>
    </row>
    <row r="2696" spans="1:10" s="20" customFormat="1" x14ac:dyDescent="0.25">
      <c r="A2696" s="29"/>
      <c r="B2696" s="86"/>
      <c r="C2696" s="29"/>
      <c r="D2696" s="186"/>
      <c r="E2696" s="186"/>
      <c r="F2696" s="186"/>
      <c r="G2696" s="185"/>
      <c r="H2696" s="190"/>
      <c r="I2696" s="190"/>
      <c r="J2696" s="190"/>
    </row>
    <row r="2697" spans="1:10" s="20" customFormat="1" x14ac:dyDescent="0.25">
      <c r="A2697" s="29"/>
      <c r="B2697" s="86"/>
      <c r="C2697" s="29"/>
      <c r="D2697" s="186"/>
      <c r="E2697" s="186"/>
      <c r="F2697" s="186"/>
      <c r="G2697" s="185"/>
      <c r="H2697" s="190"/>
      <c r="I2697" s="190"/>
      <c r="J2697" s="190"/>
    </row>
    <row r="2698" spans="1:10" s="20" customFormat="1" x14ac:dyDescent="0.25">
      <c r="A2698" s="29"/>
      <c r="B2698" s="86"/>
      <c r="C2698" s="29"/>
      <c r="D2698" s="186"/>
      <c r="E2698" s="186"/>
      <c r="F2698" s="186"/>
      <c r="G2698" s="185"/>
      <c r="H2698" s="190"/>
      <c r="I2698" s="190"/>
      <c r="J2698" s="190"/>
    </row>
    <row r="2699" spans="1:10" s="20" customFormat="1" x14ac:dyDescent="0.25">
      <c r="A2699" s="29"/>
      <c r="B2699" s="86"/>
      <c r="C2699" s="29"/>
      <c r="D2699" s="186"/>
      <c r="E2699" s="186"/>
      <c r="F2699" s="186"/>
      <c r="G2699" s="185"/>
      <c r="H2699" s="190"/>
      <c r="I2699" s="190"/>
      <c r="J2699" s="190"/>
    </row>
    <row r="2700" spans="1:10" s="20" customFormat="1" x14ac:dyDescent="0.25">
      <c r="A2700" s="29"/>
      <c r="B2700" s="86"/>
      <c r="C2700" s="29"/>
      <c r="D2700" s="186"/>
      <c r="E2700" s="186"/>
      <c r="F2700" s="186"/>
      <c r="G2700" s="185"/>
      <c r="H2700" s="190"/>
      <c r="I2700" s="190"/>
      <c r="J2700" s="190"/>
    </row>
    <row r="2701" spans="1:10" s="20" customFormat="1" x14ac:dyDescent="0.25">
      <c r="A2701" s="29"/>
      <c r="B2701" s="86"/>
      <c r="C2701" s="29"/>
      <c r="D2701" s="186"/>
      <c r="E2701" s="186"/>
      <c r="F2701" s="186"/>
      <c r="G2701" s="185"/>
      <c r="H2701" s="190"/>
      <c r="I2701" s="190"/>
      <c r="J2701" s="190"/>
    </row>
    <row r="2702" spans="1:10" s="20" customFormat="1" x14ac:dyDescent="0.25">
      <c r="A2702" s="29"/>
      <c r="B2702" s="86"/>
      <c r="C2702" s="29"/>
      <c r="D2702" s="186"/>
      <c r="E2702" s="186"/>
      <c r="F2702" s="186"/>
      <c r="G2702" s="185"/>
      <c r="H2702" s="190"/>
      <c r="I2702" s="190"/>
      <c r="J2702" s="190"/>
    </row>
    <row r="2703" spans="1:10" s="20" customFormat="1" x14ac:dyDescent="0.25">
      <c r="A2703" s="29"/>
      <c r="B2703" s="86"/>
      <c r="C2703" s="29"/>
      <c r="D2703" s="186"/>
      <c r="E2703" s="186"/>
      <c r="F2703" s="186"/>
      <c r="G2703" s="185"/>
      <c r="H2703" s="190"/>
      <c r="I2703" s="190"/>
      <c r="J2703" s="190"/>
    </row>
    <row r="2704" spans="1:10" s="20" customFormat="1" x14ac:dyDescent="0.25">
      <c r="A2704" s="29"/>
      <c r="B2704" s="86"/>
      <c r="C2704" s="29"/>
      <c r="D2704" s="186"/>
      <c r="E2704" s="186"/>
      <c r="F2704" s="186"/>
      <c r="G2704" s="185"/>
      <c r="H2704" s="190"/>
      <c r="I2704" s="190"/>
      <c r="J2704" s="190"/>
    </row>
    <row r="2705" spans="1:10" s="20" customFormat="1" x14ac:dyDescent="0.25">
      <c r="A2705" s="29"/>
      <c r="B2705" s="86"/>
      <c r="C2705" s="29"/>
      <c r="D2705" s="186"/>
      <c r="E2705" s="186"/>
      <c r="F2705" s="186"/>
      <c r="G2705" s="185"/>
      <c r="H2705" s="190"/>
      <c r="I2705" s="190"/>
      <c r="J2705" s="190"/>
    </row>
    <row r="2706" spans="1:10" s="20" customFormat="1" x14ac:dyDescent="0.25">
      <c r="A2706" s="29"/>
      <c r="B2706" s="86"/>
      <c r="C2706" s="29"/>
      <c r="D2706" s="186"/>
      <c r="E2706" s="186"/>
      <c r="F2706" s="186"/>
      <c r="G2706" s="185"/>
      <c r="H2706" s="190"/>
      <c r="I2706" s="190"/>
      <c r="J2706" s="190"/>
    </row>
    <row r="2707" spans="1:10" s="20" customFormat="1" x14ac:dyDescent="0.25">
      <c r="A2707" s="29"/>
      <c r="B2707" s="86"/>
      <c r="C2707" s="29"/>
      <c r="D2707" s="186"/>
      <c r="E2707" s="186"/>
      <c r="F2707" s="186"/>
      <c r="G2707" s="185"/>
      <c r="H2707" s="190"/>
      <c r="I2707" s="190"/>
      <c r="J2707" s="190"/>
    </row>
    <row r="2708" spans="1:10" s="20" customFormat="1" x14ac:dyDescent="0.25">
      <c r="A2708" s="29"/>
      <c r="B2708" s="86"/>
      <c r="C2708" s="29"/>
      <c r="D2708" s="186"/>
      <c r="E2708" s="186"/>
      <c r="F2708" s="186"/>
      <c r="G2708" s="185"/>
      <c r="H2708" s="190"/>
      <c r="I2708" s="190"/>
      <c r="J2708" s="190"/>
    </row>
    <row r="2709" spans="1:10" s="20" customFormat="1" x14ac:dyDescent="0.25">
      <c r="A2709" s="29"/>
      <c r="B2709" s="86"/>
      <c r="C2709" s="29"/>
      <c r="D2709" s="186"/>
      <c r="E2709" s="186"/>
      <c r="F2709" s="186"/>
      <c r="G2709" s="185"/>
      <c r="H2709" s="190"/>
      <c r="I2709" s="190"/>
      <c r="J2709" s="190"/>
    </row>
    <row r="2710" spans="1:10" s="20" customFormat="1" x14ac:dyDescent="0.25">
      <c r="A2710" s="29"/>
      <c r="B2710" s="86"/>
      <c r="C2710" s="29"/>
      <c r="D2710" s="186"/>
      <c r="E2710" s="186"/>
      <c r="F2710" s="186"/>
      <c r="G2710" s="185"/>
      <c r="H2710" s="190"/>
      <c r="I2710" s="190"/>
      <c r="J2710" s="190"/>
    </row>
    <row r="2711" spans="1:10" s="20" customFormat="1" x14ac:dyDescent="0.25">
      <c r="A2711" s="29"/>
      <c r="B2711" s="86"/>
      <c r="C2711" s="29"/>
      <c r="D2711" s="186"/>
      <c r="E2711" s="186"/>
      <c r="F2711" s="186"/>
      <c r="G2711" s="185"/>
      <c r="H2711" s="190"/>
      <c r="I2711" s="190"/>
      <c r="J2711" s="190"/>
    </row>
    <row r="2712" spans="1:10" s="20" customFormat="1" x14ac:dyDescent="0.25">
      <c r="A2712" s="29"/>
      <c r="B2712" s="86"/>
      <c r="C2712" s="29"/>
      <c r="D2712" s="186"/>
      <c r="E2712" s="186"/>
      <c r="F2712" s="186"/>
      <c r="G2712" s="185"/>
      <c r="H2712" s="190"/>
      <c r="I2712" s="190"/>
      <c r="J2712" s="190"/>
    </row>
    <row r="2713" spans="1:10" s="20" customFormat="1" x14ac:dyDescent="0.25">
      <c r="A2713" s="29"/>
      <c r="B2713" s="86"/>
      <c r="C2713" s="29"/>
      <c r="D2713" s="186"/>
      <c r="E2713" s="186"/>
      <c r="F2713" s="186"/>
      <c r="G2713" s="185"/>
      <c r="H2713" s="190"/>
      <c r="I2713" s="190"/>
      <c r="J2713" s="190"/>
    </row>
    <row r="2714" spans="1:10" s="20" customFormat="1" x14ac:dyDescent="0.25">
      <c r="A2714" s="29"/>
      <c r="B2714" s="86"/>
      <c r="C2714" s="29"/>
      <c r="D2714" s="186"/>
      <c r="E2714" s="186"/>
      <c r="F2714" s="186"/>
      <c r="G2714" s="185"/>
      <c r="H2714" s="190"/>
      <c r="I2714" s="190"/>
      <c r="J2714" s="190"/>
    </row>
    <row r="2715" spans="1:10" s="20" customFormat="1" x14ac:dyDescent="0.25">
      <c r="A2715" s="29"/>
      <c r="B2715" s="86"/>
      <c r="C2715" s="29"/>
      <c r="D2715" s="186"/>
      <c r="E2715" s="186"/>
      <c r="F2715" s="186"/>
      <c r="G2715" s="185"/>
      <c r="H2715" s="190"/>
      <c r="I2715" s="190"/>
      <c r="J2715" s="190"/>
    </row>
    <row r="2716" spans="1:10" s="20" customFormat="1" x14ac:dyDescent="0.25">
      <c r="A2716" s="29"/>
      <c r="B2716" s="86"/>
      <c r="C2716" s="29"/>
      <c r="D2716" s="186"/>
      <c r="E2716" s="186"/>
      <c r="F2716" s="186"/>
      <c r="G2716" s="185"/>
      <c r="H2716" s="190"/>
      <c r="I2716" s="190"/>
      <c r="J2716" s="190"/>
    </row>
    <row r="2717" spans="1:10" s="20" customFormat="1" x14ac:dyDescent="0.25">
      <c r="A2717" s="29"/>
      <c r="B2717" s="86"/>
      <c r="C2717" s="29"/>
      <c r="D2717" s="186"/>
      <c r="E2717" s="186"/>
      <c r="F2717" s="186"/>
      <c r="G2717" s="185"/>
      <c r="H2717" s="190"/>
      <c r="I2717" s="190"/>
      <c r="J2717" s="190"/>
    </row>
    <row r="2718" spans="1:10" s="20" customFormat="1" x14ac:dyDescent="0.25">
      <c r="A2718" s="29"/>
      <c r="B2718" s="86"/>
      <c r="C2718" s="29"/>
      <c r="D2718" s="186"/>
      <c r="E2718" s="186"/>
      <c r="F2718" s="186"/>
      <c r="G2718" s="185"/>
      <c r="H2718" s="190"/>
      <c r="I2718" s="190"/>
      <c r="J2718" s="190"/>
    </row>
    <row r="2719" spans="1:10" s="20" customFormat="1" x14ac:dyDescent="0.25">
      <c r="A2719" s="29"/>
      <c r="B2719" s="86"/>
      <c r="C2719" s="29"/>
      <c r="D2719" s="186"/>
      <c r="E2719" s="186"/>
      <c r="F2719" s="186"/>
      <c r="G2719" s="185"/>
      <c r="H2719" s="190"/>
      <c r="I2719" s="190"/>
      <c r="J2719" s="190"/>
    </row>
    <row r="2720" spans="1:10" s="20" customFormat="1" x14ac:dyDescent="0.25">
      <c r="A2720" s="29"/>
      <c r="B2720" s="86"/>
      <c r="C2720" s="29"/>
      <c r="D2720" s="186"/>
      <c r="E2720" s="186"/>
      <c r="F2720" s="186"/>
      <c r="G2720" s="185"/>
      <c r="H2720" s="190"/>
      <c r="I2720" s="190"/>
      <c r="J2720" s="190"/>
    </row>
    <row r="2721" spans="1:10" s="20" customFormat="1" x14ac:dyDescent="0.25">
      <c r="A2721" s="29"/>
      <c r="B2721" s="86"/>
      <c r="C2721" s="29"/>
      <c r="D2721" s="186"/>
      <c r="E2721" s="186"/>
      <c r="F2721" s="186"/>
      <c r="G2721" s="185"/>
      <c r="H2721" s="190"/>
      <c r="I2721" s="190"/>
      <c r="J2721" s="190"/>
    </row>
    <row r="2722" spans="1:10" s="20" customFormat="1" x14ac:dyDescent="0.25">
      <c r="A2722" s="29"/>
      <c r="B2722" s="86"/>
      <c r="C2722" s="29"/>
      <c r="D2722" s="186"/>
      <c r="E2722" s="186"/>
      <c r="F2722" s="186"/>
      <c r="G2722" s="185"/>
      <c r="H2722" s="190"/>
      <c r="I2722" s="190"/>
      <c r="J2722" s="190"/>
    </row>
    <row r="2723" spans="1:10" s="20" customFormat="1" x14ac:dyDescent="0.25">
      <c r="A2723" s="29"/>
      <c r="B2723" s="86"/>
      <c r="C2723" s="29"/>
      <c r="D2723" s="186"/>
      <c r="E2723" s="186"/>
      <c r="F2723" s="186"/>
      <c r="G2723" s="185"/>
      <c r="H2723" s="190"/>
      <c r="I2723" s="190"/>
      <c r="J2723" s="190"/>
    </row>
    <row r="2724" spans="1:10" s="20" customFormat="1" x14ac:dyDescent="0.25">
      <c r="A2724" s="29"/>
      <c r="B2724" s="86"/>
      <c r="C2724" s="29"/>
      <c r="D2724" s="186"/>
      <c r="E2724" s="186"/>
      <c r="F2724" s="186"/>
      <c r="G2724" s="185"/>
      <c r="H2724" s="190"/>
      <c r="I2724" s="190"/>
      <c r="J2724" s="190"/>
    </row>
    <row r="2725" spans="1:10" s="20" customFormat="1" x14ac:dyDescent="0.25">
      <c r="A2725" s="29"/>
      <c r="B2725" s="86"/>
      <c r="C2725" s="29"/>
      <c r="D2725" s="186"/>
      <c r="E2725" s="186"/>
      <c r="F2725" s="186"/>
      <c r="G2725" s="185"/>
      <c r="H2725" s="190"/>
      <c r="I2725" s="190"/>
      <c r="J2725" s="190"/>
    </row>
    <row r="2726" spans="1:10" s="20" customFormat="1" x14ac:dyDescent="0.25">
      <c r="A2726" s="29"/>
      <c r="B2726" s="86"/>
      <c r="C2726" s="29"/>
      <c r="D2726" s="186"/>
      <c r="E2726" s="186"/>
      <c r="F2726" s="186"/>
      <c r="G2726" s="185"/>
      <c r="H2726" s="190"/>
      <c r="I2726" s="190"/>
      <c r="J2726" s="190"/>
    </row>
    <row r="2727" spans="1:10" s="20" customFormat="1" x14ac:dyDescent="0.25">
      <c r="A2727" s="29"/>
      <c r="B2727" s="86"/>
      <c r="C2727" s="29"/>
      <c r="D2727" s="186"/>
      <c r="E2727" s="186"/>
      <c r="F2727" s="186"/>
      <c r="G2727" s="185"/>
      <c r="H2727" s="190"/>
      <c r="I2727" s="190"/>
      <c r="J2727" s="190"/>
    </row>
    <row r="2728" spans="1:10" s="20" customFormat="1" x14ac:dyDescent="0.25">
      <c r="A2728" s="29"/>
      <c r="B2728" s="86"/>
      <c r="C2728" s="29"/>
      <c r="D2728" s="186"/>
      <c r="E2728" s="186"/>
      <c r="F2728" s="186"/>
      <c r="G2728" s="185"/>
      <c r="H2728" s="190"/>
      <c r="I2728" s="190"/>
      <c r="J2728" s="190"/>
    </row>
    <row r="2729" spans="1:10" s="20" customFormat="1" x14ac:dyDescent="0.25">
      <c r="A2729" s="29"/>
      <c r="B2729" s="86"/>
      <c r="C2729" s="29"/>
      <c r="D2729" s="186"/>
      <c r="E2729" s="186"/>
      <c r="F2729" s="186"/>
      <c r="G2729" s="185"/>
      <c r="H2729" s="190"/>
      <c r="I2729" s="190"/>
      <c r="J2729" s="190"/>
    </row>
    <row r="2730" spans="1:10" s="20" customFormat="1" x14ac:dyDescent="0.25">
      <c r="A2730" s="29"/>
      <c r="B2730" s="86"/>
      <c r="C2730" s="29"/>
      <c r="D2730" s="186"/>
      <c r="E2730" s="186"/>
      <c r="F2730" s="186"/>
      <c r="G2730" s="185"/>
      <c r="H2730" s="190"/>
      <c r="I2730" s="190"/>
      <c r="J2730" s="190"/>
    </row>
    <row r="2731" spans="1:10" s="20" customFormat="1" x14ac:dyDescent="0.25">
      <c r="A2731" s="29"/>
      <c r="B2731" s="86"/>
      <c r="C2731" s="29"/>
      <c r="D2731" s="186"/>
      <c r="E2731" s="186"/>
      <c r="F2731" s="186"/>
      <c r="G2731" s="185"/>
      <c r="H2731" s="190"/>
      <c r="I2731" s="190"/>
      <c r="J2731" s="190"/>
    </row>
    <row r="2732" spans="1:10" s="20" customFormat="1" x14ac:dyDescent="0.25">
      <c r="A2732" s="29"/>
      <c r="B2732" s="86"/>
      <c r="C2732" s="29"/>
      <c r="D2732" s="186"/>
      <c r="E2732" s="186"/>
      <c r="F2732" s="186"/>
      <c r="G2732" s="185"/>
      <c r="H2732" s="190"/>
      <c r="I2732" s="190"/>
      <c r="J2732" s="190"/>
    </row>
    <row r="2733" spans="1:10" s="20" customFormat="1" x14ac:dyDescent="0.25">
      <c r="A2733" s="29"/>
      <c r="B2733" s="86"/>
      <c r="C2733" s="29"/>
      <c r="D2733" s="186"/>
      <c r="E2733" s="186"/>
      <c r="F2733" s="186"/>
      <c r="G2733" s="185"/>
      <c r="H2733" s="190"/>
      <c r="I2733" s="190"/>
      <c r="J2733" s="190"/>
    </row>
    <row r="2734" spans="1:10" s="20" customFormat="1" x14ac:dyDescent="0.25">
      <c r="A2734" s="29"/>
      <c r="B2734" s="86"/>
      <c r="C2734" s="29"/>
      <c r="D2734" s="186"/>
      <c r="E2734" s="186"/>
      <c r="F2734" s="186"/>
      <c r="G2734" s="185"/>
      <c r="H2734" s="190"/>
      <c r="I2734" s="190"/>
      <c r="J2734" s="190"/>
    </row>
    <row r="2735" spans="1:10" s="20" customFormat="1" x14ac:dyDescent="0.25">
      <c r="A2735" s="29"/>
      <c r="B2735" s="86"/>
      <c r="C2735" s="29"/>
      <c r="D2735" s="186"/>
      <c r="E2735" s="186"/>
      <c r="F2735" s="186"/>
      <c r="G2735" s="185"/>
      <c r="H2735" s="190"/>
      <c r="I2735" s="190"/>
      <c r="J2735" s="190"/>
    </row>
    <row r="2736" spans="1:10" s="20" customFormat="1" x14ac:dyDescent="0.25">
      <c r="A2736" s="29"/>
      <c r="B2736" s="86"/>
      <c r="C2736" s="29"/>
      <c r="D2736" s="186"/>
      <c r="E2736" s="186"/>
      <c r="F2736" s="186"/>
      <c r="G2736" s="185"/>
      <c r="H2736" s="190"/>
      <c r="I2736" s="190"/>
      <c r="J2736" s="190"/>
    </row>
    <row r="2737" spans="1:10" s="20" customFormat="1" x14ac:dyDescent="0.25">
      <c r="A2737" s="29"/>
      <c r="B2737" s="86"/>
      <c r="C2737" s="29"/>
      <c r="D2737" s="186"/>
      <c r="E2737" s="186"/>
      <c r="F2737" s="186"/>
      <c r="G2737" s="185"/>
      <c r="H2737" s="190"/>
      <c r="I2737" s="190"/>
      <c r="J2737" s="190"/>
    </row>
    <row r="2738" spans="1:10" s="20" customFormat="1" x14ac:dyDescent="0.25">
      <c r="A2738" s="29"/>
      <c r="B2738" s="86"/>
      <c r="C2738" s="29"/>
      <c r="D2738" s="186"/>
      <c r="E2738" s="186"/>
      <c r="F2738" s="186"/>
      <c r="G2738" s="185"/>
      <c r="H2738" s="190"/>
      <c r="I2738" s="190"/>
      <c r="J2738" s="190"/>
    </row>
    <row r="2739" spans="1:10" s="20" customFormat="1" x14ac:dyDescent="0.25">
      <c r="A2739" s="29"/>
      <c r="B2739" s="86"/>
      <c r="C2739" s="29"/>
      <c r="D2739" s="186"/>
      <c r="E2739" s="186"/>
      <c r="F2739" s="186"/>
      <c r="G2739" s="185"/>
      <c r="H2739" s="190"/>
      <c r="I2739" s="190"/>
      <c r="J2739" s="190"/>
    </row>
    <row r="2740" spans="1:10" s="20" customFormat="1" x14ac:dyDescent="0.25">
      <c r="A2740" s="29"/>
      <c r="B2740" s="86"/>
      <c r="C2740" s="29"/>
      <c r="D2740" s="186"/>
      <c r="E2740" s="186"/>
      <c r="F2740" s="186"/>
      <c r="G2740" s="185"/>
      <c r="H2740" s="190"/>
      <c r="I2740" s="190"/>
      <c r="J2740" s="190"/>
    </row>
    <row r="2741" spans="1:10" s="20" customFormat="1" x14ac:dyDescent="0.25">
      <c r="A2741" s="29"/>
      <c r="B2741" s="86"/>
      <c r="C2741" s="29"/>
      <c r="D2741" s="186"/>
      <c r="E2741" s="186"/>
      <c r="F2741" s="186"/>
      <c r="G2741" s="185"/>
      <c r="H2741" s="190"/>
      <c r="I2741" s="190"/>
      <c r="J2741" s="190"/>
    </row>
    <row r="2742" spans="1:10" s="20" customFormat="1" x14ac:dyDescent="0.25">
      <c r="A2742" s="29"/>
      <c r="B2742" s="86"/>
      <c r="C2742" s="29"/>
      <c r="D2742" s="186"/>
      <c r="E2742" s="186"/>
      <c r="F2742" s="186"/>
      <c r="G2742" s="185"/>
      <c r="H2742" s="190"/>
      <c r="I2742" s="190"/>
      <c r="J2742" s="190"/>
    </row>
    <row r="2743" spans="1:10" s="20" customFormat="1" x14ac:dyDescent="0.25">
      <c r="A2743" s="29"/>
      <c r="B2743" s="86"/>
      <c r="C2743" s="29"/>
      <c r="D2743" s="186"/>
      <c r="E2743" s="186"/>
      <c r="F2743" s="186"/>
      <c r="G2743" s="185"/>
      <c r="H2743" s="190"/>
      <c r="I2743" s="190"/>
      <c r="J2743" s="190"/>
    </row>
    <row r="2744" spans="1:10" s="20" customFormat="1" x14ac:dyDescent="0.25">
      <c r="A2744" s="29"/>
      <c r="B2744" s="86"/>
      <c r="C2744" s="29"/>
      <c r="D2744" s="186"/>
      <c r="E2744" s="186"/>
      <c r="F2744" s="186"/>
      <c r="G2744" s="185"/>
      <c r="H2744" s="190"/>
      <c r="I2744" s="190"/>
      <c r="J2744" s="190"/>
    </row>
    <row r="2745" spans="1:10" s="20" customFormat="1" x14ac:dyDescent="0.25">
      <c r="A2745" s="29"/>
      <c r="B2745" s="86"/>
      <c r="C2745" s="29"/>
      <c r="D2745" s="186"/>
      <c r="E2745" s="186"/>
      <c r="F2745" s="186"/>
      <c r="G2745" s="185"/>
      <c r="H2745" s="190"/>
      <c r="I2745" s="190"/>
      <c r="J2745" s="190"/>
    </row>
    <row r="2746" spans="1:10" s="20" customFormat="1" x14ac:dyDescent="0.25">
      <c r="A2746" s="29"/>
      <c r="B2746" s="86"/>
      <c r="C2746" s="29"/>
      <c r="D2746" s="186"/>
      <c r="E2746" s="186"/>
      <c r="F2746" s="186"/>
      <c r="G2746" s="185"/>
      <c r="H2746" s="190"/>
      <c r="I2746" s="190"/>
      <c r="J2746" s="190"/>
    </row>
    <row r="2747" spans="1:10" s="20" customFormat="1" x14ac:dyDescent="0.25">
      <c r="A2747" s="29"/>
      <c r="B2747" s="86"/>
      <c r="C2747" s="29"/>
      <c r="D2747" s="186"/>
      <c r="E2747" s="186"/>
      <c r="F2747" s="186"/>
      <c r="G2747" s="185"/>
      <c r="H2747" s="190"/>
      <c r="I2747" s="190"/>
      <c r="J2747" s="190"/>
    </row>
    <row r="2748" spans="1:10" s="20" customFormat="1" x14ac:dyDescent="0.25">
      <c r="A2748" s="29"/>
      <c r="B2748" s="86"/>
      <c r="C2748" s="29"/>
      <c r="D2748" s="186"/>
      <c r="E2748" s="186"/>
      <c r="F2748" s="186"/>
      <c r="G2748" s="185"/>
      <c r="H2748" s="190"/>
      <c r="I2748" s="190"/>
      <c r="J2748" s="190"/>
    </row>
    <row r="2749" spans="1:10" s="20" customFormat="1" x14ac:dyDescent="0.25">
      <c r="A2749" s="29"/>
      <c r="B2749" s="86"/>
      <c r="C2749" s="29"/>
      <c r="D2749" s="186"/>
      <c r="E2749" s="186"/>
      <c r="F2749" s="186"/>
      <c r="G2749" s="185"/>
      <c r="H2749" s="190"/>
      <c r="I2749" s="190"/>
      <c r="J2749" s="190"/>
    </row>
    <row r="2750" spans="1:10" s="20" customFormat="1" x14ac:dyDescent="0.25">
      <c r="A2750" s="29"/>
      <c r="B2750" s="86"/>
      <c r="C2750" s="29"/>
      <c r="D2750" s="186"/>
      <c r="E2750" s="186"/>
      <c r="F2750" s="186"/>
      <c r="G2750" s="185"/>
      <c r="H2750" s="190"/>
      <c r="I2750" s="190"/>
      <c r="J2750" s="190"/>
    </row>
    <row r="2751" spans="1:10" s="20" customFormat="1" x14ac:dyDescent="0.25">
      <c r="A2751" s="29"/>
      <c r="B2751" s="86"/>
      <c r="C2751" s="29"/>
      <c r="D2751" s="186"/>
      <c r="E2751" s="186"/>
      <c r="F2751" s="186"/>
      <c r="G2751" s="185"/>
      <c r="H2751" s="190"/>
      <c r="I2751" s="190"/>
      <c r="J2751" s="190"/>
    </row>
    <row r="2752" spans="1:10" s="20" customFormat="1" x14ac:dyDescent="0.25">
      <c r="A2752" s="29"/>
      <c r="B2752" s="86"/>
      <c r="C2752" s="29"/>
      <c r="D2752" s="186"/>
      <c r="E2752" s="186"/>
      <c r="F2752" s="186"/>
      <c r="G2752" s="185"/>
      <c r="H2752" s="190"/>
      <c r="I2752" s="190"/>
      <c r="J2752" s="190"/>
    </row>
    <row r="2753" spans="1:10" s="20" customFormat="1" x14ac:dyDescent="0.25">
      <c r="A2753" s="29"/>
      <c r="B2753" s="86"/>
      <c r="C2753" s="29"/>
      <c r="D2753" s="186"/>
      <c r="E2753" s="186"/>
      <c r="F2753" s="186"/>
      <c r="G2753" s="185"/>
      <c r="H2753" s="190"/>
      <c r="I2753" s="190"/>
      <c r="J2753" s="190"/>
    </row>
    <row r="2754" spans="1:10" s="20" customFormat="1" x14ac:dyDescent="0.25">
      <c r="A2754" s="29"/>
      <c r="B2754" s="86"/>
      <c r="C2754" s="29"/>
      <c r="D2754" s="186"/>
      <c r="E2754" s="186"/>
      <c r="F2754" s="186"/>
      <c r="G2754" s="185"/>
      <c r="H2754" s="190"/>
      <c r="I2754" s="190"/>
      <c r="J2754" s="190"/>
    </row>
    <row r="2755" spans="1:10" s="20" customFormat="1" x14ac:dyDescent="0.25">
      <c r="A2755" s="29"/>
      <c r="B2755" s="86"/>
      <c r="C2755" s="29"/>
      <c r="D2755" s="186"/>
      <c r="E2755" s="186"/>
      <c r="F2755" s="186"/>
      <c r="G2755" s="185"/>
      <c r="H2755" s="190"/>
      <c r="I2755" s="190"/>
      <c r="J2755" s="190"/>
    </row>
    <row r="2756" spans="1:10" s="20" customFormat="1" x14ac:dyDescent="0.25">
      <c r="A2756" s="29"/>
      <c r="B2756" s="86"/>
      <c r="C2756" s="29"/>
      <c r="D2756" s="186"/>
      <c r="E2756" s="186"/>
      <c r="F2756" s="186"/>
      <c r="G2756" s="185"/>
      <c r="H2756" s="190"/>
      <c r="I2756" s="190"/>
      <c r="J2756" s="190"/>
    </row>
    <row r="2757" spans="1:10" s="20" customFormat="1" x14ac:dyDescent="0.25">
      <c r="A2757" s="29"/>
      <c r="B2757" s="86"/>
      <c r="C2757" s="29"/>
      <c r="D2757" s="186"/>
      <c r="E2757" s="186"/>
      <c r="F2757" s="186"/>
      <c r="G2757" s="185"/>
      <c r="H2757" s="190"/>
      <c r="I2757" s="190"/>
      <c r="J2757" s="190"/>
    </row>
    <row r="2758" spans="1:10" s="20" customFormat="1" x14ac:dyDescent="0.25">
      <c r="A2758" s="29"/>
      <c r="B2758" s="86"/>
      <c r="C2758" s="29"/>
      <c r="D2758" s="186"/>
      <c r="E2758" s="186"/>
      <c r="F2758" s="186"/>
      <c r="G2758" s="185"/>
      <c r="H2758" s="190"/>
      <c r="I2758" s="190"/>
      <c r="J2758" s="190"/>
    </row>
    <row r="2759" spans="1:10" s="20" customFormat="1" x14ac:dyDescent="0.25">
      <c r="A2759" s="29"/>
      <c r="B2759" s="86"/>
      <c r="C2759" s="29"/>
      <c r="D2759" s="186"/>
      <c r="E2759" s="186"/>
      <c r="F2759" s="186"/>
      <c r="G2759" s="185"/>
      <c r="H2759" s="190"/>
      <c r="I2759" s="190"/>
      <c r="J2759" s="190"/>
    </row>
    <row r="2760" spans="1:10" s="20" customFormat="1" x14ac:dyDescent="0.25">
      <c r="A2760" s="29"/>
      <c r="B2760" s="86"/>
      <c r="C2760" s="29"/>
      <c r="D2760" s="186"/>
      <c r="E2760" s="186"/>
      <c r="F2760" s="186"/>
      <c r="G2760" s="185"/>
      <c r="H2760" s="190"/>
      <c r="I2760" s="190"/>
      <c r="J2760" s="190"/>
    </row>
    <row r="2761" spans="1:10" s="20" customFormat="1" x14ac:dyDescent="0.25">
      <c r="A2761" s="29"/>
      <c r="B2761" s="86"/>
      <c r="C2761" s="29"/>
      <c r="D2761" s="186"/>
      <c r="E2761" s="186"/>
      <c r="F2761" s="186"/>
      <c r="G2761" s="185"/>
      <c r="H2761" s="190"/>
      <c r="I2761" s="190"/>
      <c r="J2761" s="190"/>
    </row>
    <row r="2762" spans="1:10" s="20" customFormat="1" x14ac:dyDescent="0.25">
      <c r="A2762" s="29"/>
      <c r="B2762" s="86"/>
      <c r="C2762" s="29"/>
      <c r="D2762" s="186"/>
      <c r="E2762" s="186"/>
      <c r="F2762" s="186"/>
      <c r="G2762" s="185"/>
      <c r="H2762" s="190"/>
      <c r="I2762" s="190"/>
      <c r="J2762" s="190"/>
    </row>
    <row r="2763" spans="1:10" s="20" customFormat="1" x14ac:dyDescent="0.25">
      <c r="A2763" s="29"/>
      <c r="B2763" s="86"/>
      <c r="C2763" s="29"/>
      <c r="D2763" s="186"/>
      <c r="E2763" s="186"/>
      <c r="F2763" s="186"/>
      <c r="G2763" s="185"/>
      <c r="H2763" s="190"/>
      <c r="I2763" s="190"/>
      <c r="J2763" s="190"/>
    </row>
    <row r="2764" spans="1:10" s="20" customFormat="1" x14ac:dyDescent="0.25">
      <c r="A2764" s="29"/>
      <c r="B2764" s="86"/>
      <c r="C2764" s="29"/>
      <c r="D2764" s="186"/>
      <c r="E2764" s="186"/>
      <c r="F2764" s="186"/>
      <c r="G2764" s="185"/>
      <c r="H2764" s="190"/>
      <c r="I2764" s="190"/>
      <c r="J2764" s="190"/>
    </row>
    <row r="2765" spans="1:10" s="20" customFormat="1" x14ac:dyDescent="0.25">
      <c r="A2765" s="29"/>
      <c r="B2765" s="86"/>
      <c r="C2765" s="29"/>
      <c r="D2765" s="186"/>
      <c r="E2765" s="186"/>
      <c r="F2765" s="186"/>
      <c r="G2765" s="185"/>
      <c r="H2765" s="190"/>
      <c r="I2765" s="190"/>
      <c r="J2765" s="190"/>
    </row>
    <row r="2766" spans="1:10" s="20" customFormat="1" x14ac:dyDescent="0.25">
      <c r="A2766" s="29"/>
      <c r="B2766" s="86"/>
      <c r="C2766" s="29"/>
      <c r="D2766" s="186"/>
      <c r="E2766" s="186"/>
      <c r="F2766" s="186"/>
      <c r="G2766" s="185"/>
      <c r="H2766" s="190"/>
      <c r="I2766" s="190"/>
      <c r="J2766" s="190"/>
    </row>
    <row r="2767" spans="1:10" s="20" customFormat="1" x14ac:dyDescent="0.25">
      <c r="A2767" s="29"/>
      <c r="B2767" s="86"/>
      <c r="C2767" s="29"/>
      <c r="D2767" s="186"/>
      <c r="E2767" s="186"/>
      <c r="F2767" s="186"/>
      <c r="G2767" s="185"/>
      <c r="H2767" s="190"/>
      <c r="I2767" s="190"/>
      <c r="J2767" s="190"/>
    </row>
    <row r="2768" spans="1:10" s="20" customFormat="1" x14ac:dyDescent="0.25">
      <c r="A2768" s="29"/>
      <c r="B2768" s="86"/>
      <c r="C2768" s="29"/>
      <c r="D2768" s="186"/>
      <c r="E2768" s="186"/>
      <c r="F2768" s="186"/>
      <c r="G2768" s="185"/>
      <c r="H2768" s="190"/>
      <c r="I2768" s="190"/>
      <c r="J2768" s="190"/>
    </row>
    <row r="2769" spans="1:10" s="20" customFormat="1" x14ac:dyDescent="0.25">
      <c r="A2769" s="29"/>
      <c r="B2769" s="86"/>
      <c r="C2769" s="29"/>
      <c r="D2769" s="186"/>
      <c r="E2769" s="186"/>
      <c r="F2769" s="186"/>
      <c r="G2769" s="185"/>
      <c r="H2769" s="190"/>
      <c r="I2769" s="190"/>
      <c r="J2769" s="190"/>
    </row>
    <row r="2770" spans="1:10" s="20" customFormat="1" x14ac:dyDescent="0.25">
      <c r="A2770" s="29"/>
      <c r="B2770" s="86"/>
      <c r="C2770" s="29"/>
      <c r="D2770" s="186"/>
      <c r="E2770" s="186"/>
      <c r="F2770" s="186"/>
      <c r="G2770" s="185"/>
      <c r="H2770" s="190"/>
      <c r="I2770" s="190"/>
      <c r="J2770" s="190"/>
    </row>
    <row r="2771" spans="1:10" s="20" customFormat="1" x14ac:dyDescent="0.25">
      <c r="A2771" s="29"/>
      <c r="B2771" s="86"/>
      <c r="C2771" s="29"/>
      <c r="D2771" s="186"/>
      <c r="E2771" s="186"/>
      <c r="F2771" s="186"/>
      <c r="G2771" s="185"/>
      <c r="H2771" s="190"/>
      <c r="I2771" s="190"/>
      <c r="J2771" s="190"/>
    </row>
    <row r="2772" spans="1:10" s="20" customFormat="1" x14ac:dyDescent="0.25">
      <c r="A2772" s="29"/>
      <c r="B2772" s="86"/>
      <c r="C2772" s="29"/>
      <c r="D2772" s="186"/>
      <c r="E2772" s="186"/>
      <c r="F2772" s="186"/>
      <c r="G2772" s="185"/>
      <c r="H2772" s="190"/>
      <c r="I2772" s="190"/>
      <c r="J2772" s="190"/>
    </row>
    <row r="2773" spans="1:10" s="20" customFormat="1" x14ac:dyDescent="0.25">
      <c r="A2773" s="29"/>
      <c r="B2773" s="86"/>
      <c r="C2773" s="29"/>
      <c r="D2773" s="186"/>
      <c r="E2773" s="186"/>
      <c r="F2773" s="186"/>
      <c r="G2773" s="185"/>
      <c r="H2773" s="190"/>
      <c r="I2773" s="190"/>
      <c r="J2773" s="190"/>
    </row>
    <row r="2774" spans="1:10" s="20" customFormat="1" x14ac:dyDescent="0.25">
      <c r="A2774" s="29"/>
      <c r="B2774" s="86"/>
      <c r="C2774" s="29"/>
      <c r="D2774" s="186"/>
      <c r="E2774" s="186"/>
      <c r="F2774" s="186"/>
      <c r="G2774" s="185"/>
      <c r="H2774" s="190"/>
      <c r="I2774" s="190"/>
      <c r="J2774" s="190"/>
    </row>
    <row r="2775" spans="1:10" s="20" customFormat="1" x14ac:dyDescent="0.25">
      <c r="A2775" s="29"/>
      <c r="B2775" s="86"/>
      <c r="C2775" s="29"/>
      <c r="D2775" s="186"/>
      <c r="E2775" s="186"/>
      <c r="F2775" s="186"/>
      <c r="G2775" s="185"/>
      <c r="H2775" s="190"/>
      <c r="I2775" s="190"/>
      <c r="J2775" s="190"/>
    </row>
    <row r="2776" spans="1:10" s="20" customFormat="1" x14ac:dyDescent="0.25">
      <c r="A2776" s="29"/>
      <c r="B2776" s="86"/>
      <c r="C2776" s="29"/>
      <c r="D2776" s="186"/>
      <c r="E2776" s="186"/>
      <c r="F2776" s="186"/>
      <c r="G2776" s="185"/>
      <c r="H2776" s="190"/>
      <c r="I2776" s="190"/>
      <c r="J2776" s="190"/>
    </row>
    <row r="2777" spans="1:10" s="20" customFormat="1" x14ac:dyDescent="0.25">
      <c r="A2777" s="29"/>
      <c r="B2777" s="86"/>
      <c r="C2777" s="29"/>
      <c r="D2777" s="186"/>
      <c r="E2777" s="186"/>
      <c r="F2777" s="186"/>
      <c r="G2777" s="185"/>
      <c r="H2777" s="190"/>
      <c r="I2777" s="190"/>
      <c r="J2777" s="190"/>
    </row>
    <row r="2778" spans="1:10" s="20" customFormat="1" x14ac:dyDescent="0.25">
      <c r="A2778" s="29"/>
      <c r="B2778" s="86"/>
      <c r="C2778" s="29"/>
      <c r="D2778" s="186"/>
      <c r="E2778" s="186"/>
      <c r="F2778" s="186"/>
      <c r="G2778" s="185"/>
      <c r="H2778" s="190"/>
      <c r="I2778" s="190"/>
      <c r="J2778" s="190"/>
    </row>
    <row r="2779" spans="1:10" s="20" customFormat="1" x14ac:dyDescent="0.25">
      <c r="A2779" s="29"/>
      <c r="B2779" s="86"/>
      <c r="C2779" s="29"/>
      <c r="D2779" s="186"/>
      <c r="E2779" s="186"/>
      <c r="F2779" s="186"/>
      <c r="G2779" s="185"/>
      <c r="H2779" s="190"/>
      <c r="I2779" s="190"/>
      <c r="J2779" s="190"/>
    </row>
    <row r="2780" spans="1:10" s="20" customFormat="1" x14ac:dyDescent="0.25">
      <c r="A2780" s="29"/>
      <c r="B2780" s="86"/>
      <c r="C2780" s="29"/>
      <c r="D2780" s="186"/>
      <c r="E2780" s="186"/>
      <c r="F2780" s="186"/>
      <c r="G2780" s="185"/>
      <c r="H2780" s="190"/>
      <c r="I2780" s="190"/>
      <c r="J2780" s="190"/>
    </row>
    <row r="2781" spans="1:10" s="20" customFormat="1" x14ac:dyDescent="0.25">
      <c r="A2781" s="29"/>
      <c r="B2781" s="86"/>
      <c r="C2781" s="29"/>
      <c r="D2781" s="186"/>
      <c r="E2781" s="186"/>
      <c r="F2781" s="186"/>
      <c r="G2781" s="185"/>
      <c r="H2781" s="190"/>
      <c r="I2781" s="190"/>
      <c r="J2781" s="190"/>
    </row>
    <row r="2782" spans="1:10" s="20" customFormat="1" x14ac:dyDescent="0.25">
      <c r="A2782" s="29"/>
      <c r="B2782" s="86"/>
      <c r="C2782" s="29"/>
      <c r="D2782" s="186"/>
      <c r="E2782" s="186"/>
      <c r="F2782" s="186"/>
      <c r="G2782" s="185"/>
      <c r="H2782" s="190"/>
      <c r="I2782" s="190"/>
      <c r="J2782" s="190"/>
    </row>
    <row r="2783" spans="1:10" s="20" customFormat="1" x14ac:dyDescent="0.25">
      <c r="A2783" s="29"/>
      <c r="B2783" s="86"/>
      <c r="C2783" s="29"/>
      <c r="D2783" s="186"/>
      <c r="E2783" s="186"/>
      <c r="F2783" s="186"/>
      <c r="G2783" s="185"/>
      <c r="H2783" s="190"/>
      <c r="I2783" s="190"/>
      <c r="J2783" s="190"/>
    </row>
    <row r="2784" spans="1:10" s="20" customFormat="1" x14ac:dyDescent="0.25">
      <c r="A2784" s="29"/>
      <c r="B2784" s="86"/>
      <c r="C2784" s="29"/>
      <c r="D2784" s="186"/>
      <c r="E2784" s="186"/>
      <c r="F2784" s="186"/>
      <c r="G2784" s="185"/>
      <c r="H2784" s="190"/>
      <c r="I2784" s="190"/>
      <c r="J2784" s="190"/>
    </row>
    <row r="2785" spans="1:10" s="20" customFormat="1" x14ac:dyDescent="0.25">
      <c r="A2785" s="29"/>
      <c r="B2785" s="86"/>
      <c r="C2785" s="29"/>
      <c r="D2785" s="186"/>
      <c r="E2785" s="186"/>
      <c r="F2785" s="186"/>
      <c r="G2785" s="185"/>
      <c r="H2785" s="190"/>
      <c r="I2785" s="190"/>
      <c r="J2785" s="190"/>
    </row>
    <row r="2786" spans="1:10" s="20" customFormat="1" x14ac:dyDescent="0.25">
      <c r="A2786" s="29"/>
      <c r="B2786" s="86"/>
      <c r="C2786" s="29"/>
      <c r="D2786" s="186"/>
      <c r="E2786" s="186"/>
      <c r="F2786" s="186"/>
      <c r="G2786" s="185"/>
      <c r="H2786" s="190"/>
      <c r="I2786" s="190"/>
      <c r="J2786" s="190"/>
    </row>
    <row r="2787" spans="1:10" s="20" customFormat="1" x14ac:dyDescent="0.25">
      <c r="A2787" s="29"/>
      <c r="B2787" s="86"/>
      <c r="C2787" s="29"/>
      <c r="D2787" s="186"/>
      <c r="E2787" s="186"/>
      <c r="F2787" s="186"/>
      <c r="G2787" s="185"/>
      <c r="H2787" s="190"/>
      <c r="I2787" s="190"/>
      <c r="J2787" s="190"/>
    </row>
    <row r="2788" spans="1:10" s="20" customFormat="1" x14ac:dyDescent="0.25">
      <c r="A2788" s="29"/>
      <c r="B2788" s="86"/>
      <c r="C2788" s="29"/>
      <c r="D2788" s="186"/>
      <c r="E2788" s="186"/>
      <c r="F2788" s="186"/>
      <c r="G2788" s="185"/>
      <c r="H2788" s="190"/>
      <c r="I2788" s="190"/>
      <c r="J2788" s="190"/>
    </row>
    <row r="2789" spans="1:10" s="20" customFormat="1" x14ac:dyDescent="0.25">
      <c r="A2789" s="29"/>
      <c r="B2789" s="86"/>
      <c r="C2789" s="29"/>
      <c r="D2789" s="186"/>
      <c r="E2789" s="186"/>
      <c r="F2789" s="186"/>
      <c r="G2789" s="185"/>
      <c r="H2789" s="190"/>
      <c r="I2789" s="190"/>
      <c r="J2789" s="190"/>
    </row>
    <row r="2790" spans="1:10" s="20" customFormat="1" x14ac:dyDescent="0.25">
      <c r="A2790" s="29"/>
      <c r="B2790" s="86"/>
      <c r="C2790" s="29"/>
      <c r="D2790" s="186"/>
      <c r="E2790" s="186"/>
      <c r="F2790" s="186"/>
      <c r="G2790" s="185"/>
      <c r="H2790" s="190"/>
      <c r="I2790" s="190"/>
      <c r="J2790" s="190"/>
    </row>
    <row r="2791" spans="1:10" s="20" customFormat="1" x14ac:dyDescent="0.25">
      <c r="A2791" s="29"/>
      <c r="B2791" s="86"/>
      <c r="C2791" s="29"/>
      <c r="D2791" s="186"/>
      <c r="E2791" s="186"/>
      <c r="F2791" s="186"/>
      <c r="G2791" s="185"/>
      <c r="H2791" s="190"/>
      <c r="I2791" s="190"/>
      <c r="J2791" s="190"/>
    </row>
    <row r="2792" spans="1:10" s="20" customFormat="1" x14ac:dyDescent="0.25">
      <c r="A2792" s="29"/>
      <c r="B2792" s="86"/>
      <c r="C2792" s="29"/>
      <c r="D2792" s="186"/>
      <c r="E2792" s="186"/>
      <c r="F2792" s="186"/>
      <c r="G2792" s="185"/>
      <c r="H2792" s="190"/>
      <c r="I2792" s="190"/>
      <c r="J2792" s="190"/>
    </row>
    <row r="2793" spans="1:10" s="20" customFormat="1" x14ac:dyDescent="0.25">
      <c r="A2793" s="29"/>
      <c r="B2793" s="86"/>
      <c r="C2793" s="29"/>
      <c r="D2793" s="186"/>
      <c r="E2793" s="186"/>
      <c r="F2793" s="186"/>
      <c r="G2793" s="185"/>
      <c r="H2793" s="190"/>
      <c r="I2793" s="190"/>
      <c r="J2793" s="190"/>
    </row>
    <row r="2794" spans="1:10" s="20" customFormat="1" x14ac:dyDescent="0.25">
      <c r="A2794" s="29"/>
      <c r="B2794" s="86"/>
      <c r="C2794" s="29"/>
      <c r="D2794" s="186"/>
      <c r="E2794" s="186"/>
      <c r="F2794" s="186"/>
      <c r="G2794" s="185"/>
      <c r="H2794" s="190"/>
      <c r="I2794" s="190"/>
      <c r="J2794" s="190"/>
    </row>
    <row r="2795" spans="1:10" s="20" customFormat="1" x14ac:dyDescent="0.25">
      <c r="A2795" s="29"/>
      <c r="B2795" s="86"/>
      <c r="C2795" s="29"/>
      <c r="D2795" s="186"/>
      <c r="E2795" s="186"/>
      <c r="F2795" s="186"/>
      <c r="G2795" s="185"/>
      <c r="H2795" s="190"/>
      <c r="I2795" s="190"/>
      <c r="J2795" s="190"/>
    </row>
    <row r="2796" spans="1:10" s="20" customFormat="1" x14ac:dyDescent="0.25">
      <c r="A2796" s="29"/>
      <c r="B2796" s="86"/>
      <c r="C2796" s="29"/>
      <c r="D2796" s="186"/>
      <c r="E2796" s="186"/>
      <c r="F2796" s="186"/>
      <c r="G2796" s="185"/>
      <c r="H2796" s="190"/>
      <c r="I2796" s="190"/>
      <c r="J2796" s="190"/>
    </row>
    <row r="2797" spans="1:10" s="20" customFormat="1" x14ac:dyDescent="0.25">
      <c r="A2797" s="29"/>
      <c r="B2797" s="86"/>
      <c r="C2797" s="29"/>
      <c r="D2797" s="186"/>
      <c r="E2797" s="186"/>
      <c r="F2797" s="186"/>
      <c r="G2797" s="185"/>
      <c r="H2797" s="190"/>
      <c r="I2797" s="190"/>
      <c r="J2797" s="190"/>
    </row>
    <row r="2798" spans="1:10" s="20" customFormat="1" x14ac:dyDescent="0.25">
      <c r="A2798" s="29"/>
      <c r="B2798" s="86"/>
      <c r="C2798" s="29"/>
      <c r="D2798" s="186"/>
      <c r="E2798" s="186"/>
      <c r="F2798" s="186"/>
      <c r="G2798" s="185"/>
      <c r="H2798" s="190"/>
      <c r="I2798" s="190"/>
      <c r="J2798" s="190"/>
    </row>
    <row r="2799" spans="1:10" s="20" customFormat="1" x14ac:dyDescent="0.25">
      <c r="A2799" s="29"/>
      <c r="B2799" s="86"/>
      <c r="C2799" s="29"/>
      <c r="D2799" s="186"/>
      <c r="E2799" s="186"/>
      <c r="F2799" s="186"/>
      <c r="G2799" s="185"/>
      <c r="H2799" s="190"/>
      <c r="I2799" s="190"/>
      <c r="J2799" s="190"/>
    </row>
    <row r="2800" spans="1:10" s="20" customFormat="1" x14ac:dyDescent="0.25">
      <c r="A2800" s="29"/>
      <c r="B2800" s="86"/>
      <c r="C2800" s="29"/>
      <c r="D2800" s="186"/>
      <c r="E2800" s="186"/>
      <c r="F2800" s="186"/>
      <c r="G2800" s="185"/>
      <c r="H2800" s="190"/>
      <c r="I2800" s="190"/>
      <c r="J2800" s="190"/>
    </row>
    <row r="2801" spans="1:10" s="20" customFormat="1" x14ac:dyDescent="0.25">
      <c r="A2801" s="29"/>
      <c r="B2801" s="86"/>
      <c r="C2801" s="29"/>
      <c r="D2801" s="186"/>
      <c r="E2801" s="186"/>
      <c r="F2801" s="186"/>
      <c r="G2801" s="185"/>
      <c r="H2801" s="190"/>
      <c r="I2801" s="190"/>
      <c r="J2801" s="190"/>
    </row>
    <row r="2802" spans="1:10" s="20" customFormat="1" x14ac:dyDescent="0.25">
      <c r="A2802" s="29"/>
      <c r="B2802" s="86"/>
      <c r="C2802" s="29"/>
      <c r="D2802" s="186"/>
      <c r="E2802" s="186"/>
      <c r="F2802" s="186"/>
      <c r="G2802" s="185"/>
      <c r="H2802" s="190"/>
      <c r="I2802" s="190"/>
      <c r="J2802" s="190"/>
    </row>
    <row r="2803" spans="1:10" s="20" customFormat="1" x14ac:dyDescent="0.25">
      <c r="A2803" s="29"/>
      <c r="B2803" s="86"/>
      <c r="C2803" s="29"/>
      <c r="D2803" s="186"/>
      <c r="E2803" s="186"/>
      <c r="F2803" s="186"/>
      <c r="G2803" s="185"/>
      <c r="H2803" s="190"/>
      <c r="I2803" s="190"/>
      <c r="J2803" s="190"/>
    </row>
    <row r="2804" spans="1:10" s="20" customFormat="1" x14ac:dyDescent="0.25">
      <c r="A2804" s="29"/>
      <c r="B2804" s="86"/>
      <c r="C2804" s="29"/>
      <c r="D2804" s="186"/>
      <c r="E2804" s="186"/>
      <c r="F2804" s="186"/>
      <c r="G2804" s="185"/>
      <c r="H2804" s="190"/>
      <c r="I2804" s="190"/>
      <c r="J2804" s="190"/>
    </row>
    <row r="2805" spans="1:10" s="20" customFormat="1" x14ac:dyDescent="0.25">
      <c r="A2805" s="29"/>
      <c r="B2805" s="86"/>
      <c r="C2805" s="29"/>
      <c r="D2805" s="186"/>
      <c r="E2805" s="186"/>
      <c r="F2805" s="186"/>
      <c r="G2805" s="185"/>
      <c r="H2805" s="190"/>
      <c r="I2805" s="190"/>
      <c r="J2805" s="190"/>
    </row>
    <row r="2806" spans="1:10" s="20" customFormat="1" x14ac:dyDescent="0.25">
      <c r="A2806" s="29"/>
      <c r="B2806" s="86"/>
      <c r="C2806" s="29"/>
      <c r="D2806" s="186"/>
      <c r="E2806" s="186"/>
      <c r="F2806" s="186"/>
      <c r="G2806" s="185"/>
      <c r="H2806" s="190"/>
      <c r="I2806" s="190"/>
      <c r="J2806" s="190"/>
    </row>
    <row r="2807" spans="1:10" s="20" customFormat="1" x14ac:dyDescent="0.25">
      <c r="A2807" s="29"/>
      <c r="B2807" s="86"/>
      <c r="C2807" s="29"/>
      <c r="D2807" s="186"/>
      <c r="E2807" s="186"/>
      <c r="F2807" s="186"/>
      <c r="G2807" s="185"/>
      <c r="H2807" s="190"/>
      <c r="I2807" s="190"/>
      <c r="J2807" s="190"/>
    </row>
    <row r="2808" spans="1:10" s="20" customFormat="1" x14ac:dyDescent="0.25">
      <c r="A2808" s="29"/>
      <c r="B2808" s="86"/>
      <c r="C2808" s="29"/>
      <c r="D2808" s="186"/>
      <c r="E2808" s="186"/>
      <c r="F2808" s="186"/>
      <c r="G2808" s="185"/>
      <c r="H2808" s="190"/>
      <c r="I2808" s="190"/>
      <c r="J2808" s="190"/>
    </row>
    <row r="2809" spans="1:10" s="20" customFormat="1" x14ac:dyDescent="0.25">
      <c r="A2809" s="29"/>
      <c r="B2809" s="86"/>
      <c r="C2809" s="29"/>
      <c r="D2809" s="186"/>
      <c r="E2809" s="186"/>
      <c r="F2809" s="186"/>
      <c r="G2809" s="185"/>
      <c r="H2809" s="190"/>
      <c r="I2809" s="190"/>
      <c r="J2809" s="190"/>
    </row>
    <row r="2810" spans="1:10" s="20" customFormat="1" x14ac:dyDescent="0.25">
      <c r="A2810" s="29"/>
      <c r="B2810" s="86"/>
      <c r="C2810" s="29"/>
      <c r="D2810" s="186"/>
      <c r="E2810" s="186"/>
      <c r="F2810" s="186"/>
      <c r="G2810" s="185"/>
      <c r="H2810" s="190"/>
      <c r="I2810" s="190"/>
      <c r="J2810" s="190"/>
    </row>
    <row r="2811" spans="1:10" s="20" customFormat="1" x14ac:dyDescent="0.25">
      <c r="A2811" s="29"/>
      <c r="B2811" s="86"/>
      <c r="C2811" s="29"/>
      <c r="D2811" s="186"/>
      <c r="E2811" s="186"/>
      <c r="F2811" s="186"/>
      <c r="G2811" s="185"/>
      <c r="H2811" s="190"/>
      <c r="I2811" s="190"/>
      <c r="J2811" s="190"/>
    </row>
    <row r="2812" spans="1:10" s="20" customFormat="1" x14ac:dyDescent="0.25">
      <c r="A2812" s="29"/>
      <c r="B2812" s="86"/>
      <c r="C2812" s="29"/>
      <c r="D2812" s="186"/>
      <c r="E2812" s="186"/>
      <c r="F2812" s="186"/>
      <c r="G2812" s="185"/>
      <c r="H2812" s="190"/>
      <c r="I2812" s="190"/>
      <c r="J2812" s="190"/>
    </row>
    <row r="2813" spans="1:10" s="20" customFormat="1" x14ac:dyDescent="0.25">
      <c r="A2813" s="29"/>
      <c r="B2813" s="86"/>
      <c r="C2813" s="29"/>
      <c r="D2813" s="186"/>
      <c r="E2813" s="186"/>
      <c r="F2813" s="186"/>
      <c r="G2813" s="185"/>
      <c r="H2813" s="190"/>
      <c r="I2813" s="190"/>
      <c r="J2813" s="190"/>
    </row>
    <row r="2814" spans="1:10" s="20" customFormat="1" x14ac:dyDescent="0.25">
      <c r="A2814" s="29"/>
      <c r="B2814" s="86"/>
      <c r="C2814" s="29"/>
      <c r="D2814" s="186"/>
      <c r="E2814" s="186"/>
      <c r="F2814" s="186"/>
      <c r="G2814" s="185"/>
      <c r="H2814" s="190"/>
      <c r="I2814" s="190"/>
      <c r="J2814" s="190"/>
    </row>
    <row r="2815" spans="1:10" s="20" customFormat="1" x14ac:dyDescent="0.25">
      <c r="A2815" s="29"/>
      <c r="B2815" s="86"/>
      <c r="C2815" s="29"/>
      <c r="D2815" s="186"/>
      <c r="E2815" s="186"/>
      <c r="F2815" s="186"/>
      <c r="G2815" s="185"/>
      <c r="H2815" s="190"/>
      <c r="I2815" s="190"/>
      <c r="J2815" s="190"/>
    </row>
    <row r="2816" spans="1:10" s="20" customFormat="1" x14ac:dyDescent="0.25">
      <c r="A2816" s="29"/>
      <c r="B2816" s="86"/>
      <c r="C2816" s="29"/>
      <c r="D2816" s="186"/>
      <c r="E2816" s="186"/>
      <c r="F2816" s="186"/>
      <c r="G2816" s="185"/>
      <c r="H2816" s="190"/>
      <c r="I2816" s="190"/>
      <c r="J2816" s="190"/>
    </row>
    <row r="2817" spans="1:10" s="20" customFormat="1" x14ac:dyDescent="0.25">
      <c r="A2817" s="29"/>
      <c r="B2817" s="86"/>
      <c r="C2817" s="29"/>
      <c r="D2817" s="186"/>
      <c r="E2817" s="186"/>
      <c r="F2817" s="186"/>
      <c r="G2817" s="185"/>
      <c r="H2817" s="190"/>
      <c r="I2817" s="190"/>
      <c r="J2817" s="190"/>
    </row>
    <row r="2818" spans="1:10" s="20" customFormat="1" x14ac:dyDescent="0.25">
      <c r="A2818" s="29"/>
      <c r="B2818" s="86"/>
      <c r="C2818" s="29"/>
      <c r="D2818" s="186"/>
      <c r="E2818" s="186"/>
      <c r="F2818" s="186"/>
      <c r="G2818" s="185"/>
      <c r="H2818" s="190"/>
      <c r="I2818" s="190"/>
      <c r="J2818" s="190"/>
    </row>
    <row r="2819" spans="1:10" s="20" customFormat="1" x14ac:dyDescent="0.25">
      <c r="A2819" s="29"/>
      <c r="B2819" s="86"/>
      <c r="C2819" s="29"/>
      <c r="D2819" s="186"/>
      <c r="E2819" s="186"/>
      <c r="F2819" s="186"/>
      <c r="G2819" s="185"/>
      <c r="H2819" s="190"/>
      <c r="I2819" s="190"/>
      <c r="J2819" s="190"/>
    </row>
    <row r="2820" spans="1:10" s="20" customFormat="1" x14ac:dyDescent="0.25">
      <c r="A2820" s="29"/>
      <c r="B2820" s="86"/>
      <c r="C2820" s="29"/>
      <c r="D2820" s="186"/>
      <c r="E2820" s="186"/>
      <c r="F2820" s="186"/>
      <c r="G2820" s="185"/>
      <c r="H2820" s="190"/>
      <c r="I2820" s="190"/>
      <c r="J2820" s="190"/>
    </row>
    <row r="2821" spans="1:10" s="20" customFormat="1" x14ac:dyDescent="0.25">
      <c r="A2821" s="29"/>
      <c r="B2821" s="86"/>
      <c r="C2821" s="29"/>
      <c r="D2821" s="186"/>
      <c r="E2821" s="186"/>
      <c r="F2821" s="186"/>
      <c r="G2821" s="185"/>
      <c r="H2821" s="190"/>
      <c r="I2821" s="190"/>
      <c r="J2821" s="190"/>
    </row>
    <row r="2822" spans="1:10" s="20" customFormat="1" x14ac:dyDescent="0.25">
      <c r="A2822" s="29"/>
      <c r="B2822" s="86"/>
      <c r="C2822" s="29"/>
      <c r="D2822" s="186"/>
      <c r="E2822" s="186"/>
      <c r="F2822" s="186"/>
      <c r="G2822" s="185"/>
      <c r="H2822" s="190"/>
      <c r="I2822" s="190"/>
      <c r="J2822" s="190"/>
    </row>
    <row r="2823" spans="1:10" s="20" customFormat="1" x14ac:dyDescent="0.25">
      <c r="A2823" s="29"/>
      <c r="B2823" s="86"/>
      <c r="C2823" s="29"/>
      <c r="D2823" s="186"/>
      <c r="E2823" s="186"/>
      <c r="F2823" s="186"/>
      <c r="G2823" s="185"/>
      <c r="H2823" s="190"/>
      <c r="I2823" s="190"/>
      <c r="J2823" s="190"/>
    </row>
    <row r="2824" spans="1:10" s="20" customFormat="1" x14ac:dyDescent="0.25">
      <c r="A2824" s="29"/>
      <c r="B2824" s="86"/>
      <c r="C2824" s="29"/>
      <c r="D2824" s="186"/>
      <c r="E2824" s="186"/>
      <c r="F2824" s="186"/>
      <c r="G2824" s="185"/>
      <c r="H2824" s="190"/>
      <c r="I2824" s="190"/>
      <c r="J2824" s="190"/>
    </row>
    <row r="2825" spans="1:10" s="20" customFormat="1" x14ac:dyDescent="0.25">
      <c r="A2825" s="29"/>
      <c r="B2825" s="86"/>
      <c r="C2825" s="29"/>
      <c r="D2825" s="186"/>
      <c r="E2825" s="186"/>
      <c r="F2825" s="186"/>
      <c r="G2825" s="185"/>
      <c r="H2825" s="190"/>
      <c r="I2825" s="190"/>
      <c r="J2825" s="190"/>
    </row>
    <row r="2826" spans="1:10" s="20" customFormat="1" x14ac:dyDescent="0.25">
      <c r="A2826" s="29"/>
      <c r="B2826" s="86"/>
      <c r="C2826" s="29"/>
      <c r="D2826" s="186"/>
      <c r="E2826" s="186"/>
      <c r="F2826" s="186"/>
      <c r="G2826" s="185"/>
      <c r="H2826" s="190"/>
      <c r="I2826" s="190"/>
      <c r="J2826" s="190"/>
    </row>
    <row r="2827" spans="1:10" s="20" customFormat="1" x14ac:dyDescent="0.25">
      <c r="A2827" s="29"/>
      <c r="B2827" s="86"/>
      <c r="C2827" s="29"/>
      <c r="D2827" s="186"/>
      <c r="E2827" s="186"/>
      <c r="F2827" s="186"/>
      <c r="G2827" s="185"/>
      <c r="H2827" s="190"/>
      <c r="I2827" s="190"/>
      <c r="J2827" s="190"/>
    </row>
    <row r="2828" spans="1:10" s="20" customFormat="1" x14ac:dyDescent="0.25">
      <c r="A2828" s="29"/>
      <c r="B2828" s="86"/>
      <c r="C2828" s="29"/>
      <c r="D2828" s="186"/>
      <c r="E2828" s="186"/>
      <c r="F2828" s="186"/>
      <c r="G2828" s="185"/>
      <c r="H2828" s="190"/>
      <c r="I2828" s="190"/>
      <c r="J2828" s="190"/>
    </row>
    <row r="2829" spans="1:10" s="20" customFormat="1" x14ac:dyDescent="0.25">
      <c r="A2829" s="29"/>
      <c r="B2829" s="86"/>
      <c r="C2829" s="29"/>
      <c r="D2829" s="186"/>
      <c r="E2829" s="186"/>
      <c r="F2829" s="186"/>
      <c r="G2829" s="185"/>
      <c r="H2829" s="190"/>
      <c r="I2829" s="190"/>
      <c r="J2829" s="190"/>
    </row>
    <row r="2830" spans="1:10" s="20" customFormat="1" x14ac:dyDescent="0.25">
      <c r="A2830" s="29"/>
      <c r="B2830" s="86"/>
      <c r="C2830" s="29"/>
      <c r="D2830" s="186"/>
      <c r="E2830" s="186"/>
      <c r="F2830" s="186"/>
      <c r="G2830" s="185"/>
      <c r="H2830" s="190"/>
      <c r="I2830" s="190"/>
      <c r="J2830" s="190"/>
    </row>
    <row r="2831" spans="1:10" s="20" customFormat="1" x14ac:dyDescent="0.25">
      <c r="A2831" s="29"/>
      <c r="B2831" s="86"/>
      <c r="C2831" s="29"/>
      <c r="D2831" s="186"/>
      <c r="E2831" s="186"/>
      <c r="F2831" s="186"/>
      <c r="G2831" s="185"/>
      <c r="H2831" s="190"/>
      <c r="I2831" s="190"/>
      <c r="J2831" s="190"/>
    </row>
    <row r="2832" spans="1:10" s="20" customFormat="1" x14ac:dyDescent="0.25">
      <c r="A2832" s="29"/>
      <c r="B2832" s="86"/>
      <c r="C2832" s="29"/>
      <c r="D2832" s="186"/>
      <c r="E2832" s="186"/>
      <c r="F2832" s="186"/>
      <c r="G2832" s="185"/>
      <c r="H2832" s="190"/>
      <c r="I2832" s="190"/>
      <c r="J2832" s="190"/>
    </row>
    <row r="2833" spans="1:10" s="20" customFormat="1" x14ac:dyDescent="0.25">
      <c r="A2833" s="29"/>
      <c r="B2833" s="86"/>
      <c r="C2833" s="29"/>
      <c r="D2833" s="186"/>
      <c r="E2833" s="186"/>
      <c r="F2833" s="186"/>
      <c r="G2833" s="185"/>
      <c r="H2833" s="190"/>
      <c r="I2833" s="190"/>
      <c r="J2833" s="190"/>
    </row>
    <row r="2834" spans="1:10" s="20" customFormat="1" x14ac:dyDescent="0.25">
      <c r="A2834" s="29"/>
      <c r="B2834" s="86"/>
      <c r="C2834" s="29"/>
      <c r="D2834" s="186"/>
      <c r="E2834" s="186"/>
      <c r="F2834" s="186"/>
      <c r="G2834" s="185"/>
      <c r="H2834" s="190"/>
      <c r="I2834" s="190"/>
      <c r="J2834" s="190"/>
    </row>
    <row r="2835" spans="1:10" s="20" customFormat="1" x14ac:dyDescent="0.25">
      <c r="A2835" s="29"/>
      <c r="B2835" s="86"/>
      <c r="C2835" s="29"/>
      <c r="D2835" s="186"/>
      <c r="E2835" s="186"/>
      <c r="F2835" s="186"/>
      <c r="G2835" s="185"/>
      <c r="H2835" s="190"/>
      <c r="I2835" s="190"/>
      <c r="J2835" s="190"/>
    </row>
    <row r="2836" spans="1:10" s="20" customFormat="1" x14ac:dyDescent="0.25">
      <c r="A2836" s="29"/>
      <c r="B2836" s="86"/>
      <c r="C2836" s="29"/>
      <c r="D2836" s="186"/>
      <c r="E2836" s="186"/>
      <c r="F2836" s="186"/>
      <c r="G2836" s="185"/>
      <c r="H2836" s="190"/>
      <c r="I2836" s="190"/>
      <c r="J2836" s="190"/>
    </row>
    <row r="2837" spans="1:10" s="20" customFormat="1" x14ac:dyDescent="0.25">
      <c r="A2837" s="29"/>
      <c r="B2837" s="86"/>
      <c r="C2837" s="29"/>
      <c r="D2837" s="186"/>
      <c r="E2837" s="186"/>
      <c r="F2837" s="186"/>
      <c r="G2837" s="185"/>
      <c r="H2837" s="190"/>
      <c r="I2837" s="190"/>
      <c r="J2837" s="190"/>
    </row>
    <row r="2838" spans="1:10" s="20" customFormat="1" x14ac:dyDescent="0.25">
      <c r="A2838" s="29"/>
      <c r="B2838" s="86"/>
      <c r="C2838" s="29"/>
      <c r="D2838" s="186"/>
      <c r="E2838" s="186"/>
      <c r="F2838" s="186"/>
      <c r="G2838" s="185"/>
      <c r="H2838" s="190"/>
      <c r="I2838" s="190"/>
      <c r="J2838" s="190"/>
    </row>
    <row r="2839" spans="1:10" s="20" customFormat="1" x14ac:dyDescent="0.25">
      <c r="A2839" s="29"/>
      <c r="B2839" s="86"/>
      <c r="C2839" s="29"/>
      <c r="D2839" s="186"/>
      <c r="E2839" s="186"/>
      <c r="F2839" s="186"/>
      <c r="G2839" s="185"/>
      <c r="H2839" s="190"/>
      <c r="I2839" s="190"/>
      <c r="J2839" s="190"/>
    </row>
    <row r="2840" spans="1:10" s="20" customFormat="1" x14ac:dyDescent="0.25">
      <c r="A2840" s="29"/>
      <c r="B2840" s="86"/>
      <c r="C2840" s="29"/>
      <c r="D2840" s="186"/>
      <c r="E2840" s="186"/>
      <c r="F2840" s="186"/>
      <c r="G2840" s="185"/>
      <c r="H2840" s="190"/>
      <c r="I2840" s="190"/>
      <c r="J2840" s="190"/>
    </row>
    <row r="2841" spans="1:10" s="20" customFormat="1" x14ac:dyDescent="0.25">
      <c r="A2841" s="29"/>
      <c r="B2841" s="86"/>
      <c r="C2841" s="29"/>
      <c r="D2841" s="186"/>
      <c r="E2841" s="186"/>
      <c r="F2841" s="186"/>
      <c r="G2841" s="185"/>
      <c r="H2841" s="190"/>
      <c r="I2841" s="190"/>
      <c r="J2841" s="190"/>
    </row>
    <row r="2842" spans="1:10" s="20" customFormat="1" x14ac:dyDescent="0.25">
      <c r="A2842" s="29"/>
      <c r="B2842" s="86"/>
      <c r="C2842" s="29"/>
      <c r="D2842" s="186"/>
      <c r="E2842" s="186"/>
      <c r="F2842" s="186"/>
      <c r="G2842" s="185"/>
      <c r="H2842" s="190"/>
      <c r="I2842" s="190"/>
      <c r="J2842" s="190"/>
    </row>
    <row r="2843" spans="1:10" s="20" customFormat="1" x14ac:dyDescent="0.25">
      <c r="A2843" s="29"/>
      <c r="B2843" s="86"/>
      <c r="C2843" s="29"/>
      <c r="D2843" s="186"/>
      <c r="E2843" s="186"/>
      <c r="F2843" s="186"/>
      <c r="G2843" s="185"/>
      <c r="H2843" s="190"/>
      <c r="I2843" s="190"/>
      <c r="J2843" s="190"/>
    </row>
    <row r="2844" spans="1:10" s="20" customFormat="1" x14ac:dyDescent="0.25">
      <c r="A2844" s="29"/>
      <c r="B2844" s="86"/>
      <c r="C2844" s="29"/>
      <c r="D2844" s="186"/>
      <c r="E2844" s="186"/>
      <c r="F2844" s="186"/>
      <c r="G2844" s="185"/>
      <c r="H2844" s="190"/>
      <c r="I2844" s="190"/>
      <c r="J2844" s="190"/>
    </row>
    <row r="2845" spans="1:10" s="20" customFormat="1" x14ac:dyDescent="0.25">
      <c r="A2845" s="29"/>
      <c r="B2845" s="86"/>
      <c r="C2845" s="29"/>
      <c r="D2845" s="186"/>
      <c r="E2845" s="186"/>
      <c r="F2845" s="186"/>
      <c r="G2845" s="185"/>
      <c r="H2845" s="190"/>
      <c r="I2845" s="190"/>
      <c r="J2845" s="190"/>
    </row>
    <row r="2846" spans="1:10" s="20" customFormat="1" x14ac:dyDescent="0.25">
      <c r="A2846" s="29"/>
      <c r="B2846" s="86"/>
      <c r="C2846" s="29"/>
      <c r="D2846" s="186"/>
      <c r="E2846" s="186"/>
      <c r="F2846" s="186"/>
      <c r="G2846" s="185"/>
      <c r="H2846" s="190"/>
      <c r="I2846" s="190"/>
      <c r="J2846" s="190"/>
    </row>
    <row r="2847" spans="1:10" s="20" customFormat="1" x14ac:dyDescent="0.25">
      <c r="A2847" s="29"/>
      <c r="B2847" s="86"/>
      <c r="C2847" s="29"/>
      <c r="D2847" s="186"/>
      <c r="E2847" s="186"/>
      <c r="F2847" s="186"/>
      <c r="G2847" s="185"/>
      <c r="H2847" s="190"/>
      <c r="I2847" s="190"/>
      <c r="J2847" s="190"/>
    </row>
    <row r="2848" spans="1:10" s="20" customFormat="1" x14ac:dyDescent="0.25">
      <c r="A2848" s="29"/>
      <c r="B2848" s="86"/>
      <c r="C2848" s="29"/>
      <c r="D2848" s="186"/>
      <c r="E2848" s="186"/>
      <c r="F2848" s="186"/>
      <c r="G2848" s="185"/>
      <c r="H2848" s="190"/>
      <c r="I2848" s="190"/>
      <c r="J2848" s="190"/>
    </row>
    <row r="2849" spans="1:10" s="20" customFormat="1" x14ac:dyDescent="0.25">
      <c r="A2849" s="29"/>
      <c r="B2849" s="86"/>
      <c r="C2849" s="29"/>
      <c r="D2849" s="186"/>
      <c r="E2849" s="186"/>
      <c r="F2849" s="186"/>
      <c r="G2849" s="185"/>
      <c r="H2849" s="190"/>
      <c r="I2849" s="190"/>
      <c r="J2849" s="190"/>
    </row>
    <row r="2850" spans="1:10" s="20" customFormat="1" x14ac:dyDescent="0.25">
      <c r="A2850" s="29"/>
      <c r="B2850" s="86"/>
      <c r="C2850" s="29"/>
      <c r="D2850" s="186"/>
      <c r="E2850" s="186"/>
      <c r="F2850" s="186"/>
      <c r="G2850" s="185"/>
      <c r="H2850" s="190"/>
      <c r="I2850" s="190"/>
      <c r="J2850" s="190"/>
    </row>
    <row r="2851" spans="1:10" s="20" customFormat="1" x14ac:dyDescent="0.25">
      <c r="A2851" s="29"/>
      <c r="B2851" s="86"/>
      <c r="C2851" s="29"/>
      <c r="D2851" s="186"/>
      <c r="E2851" s="186"/>
      <c r="F2851" s="186"/>
      <c r="G2851" s="185"/>
      <c r="H2851" s="190"/>
      <c r="I2851" s="190"/>
      <c r="J2851" s="190"/>
    </row>
    <row r="2852" spans="1:10" s="20" customFormat="1" x14ac:dyDescent="0.25">
      <c r="A2852" s="29"/>
      <c r="B2852" s="86"/>
      <c r="C2852" s="29"/>
      <c r="D2852" s="186"/>
      <c r="E2852" s="186"/>
      <c r="F2852" s="186"/>
      <c r="G2852" s="185"/>
      <c r="H2852" s="190"/>
      <c r="I2852" s="190"/>
      <c r="J2852" s="190"/>
    </row>
    <row r="2853" spans="1:10" s="20" customFormat="1" x14ac:dyDescent="0.25">
      <c r="A2853" s="29"/>
      <c r="B2853" s="86"/>
      <c r="C2853" s="29"/>
      <c r="D2853" s="186"/>
      <c r="E2853" s="186"/>
      <c r="F2853" s="186"/>
      <c r="G2853" s="185"/>
      <c r="H2853" s="190"/>
      <c r="I2853" s="190"/>
      <c r="J2853" s="190"/>
    </row>
    <row r="2854" spans="1:10" s="20" customFormat="1" x14ac:dyDescent="0.25">
      <c r="A2854" s="29"/>
      <c r="B2854" s="86"/>
      <c r="C2854" s="29"/>
      <c r="D2854" s="186"/>
      <c r="E2854" s="186"/>
      <c r="F2854" s="186"/>
      <c r="G2854" s="185"/>
      <c r="H2854" s="190"/>
      <c r="I2854" s="190"/>
      <c r="J2854" s="190"/>
    </row>
    <row r="2855" spans="1:10" s="20" customFormat="1" x14ac:dyDescent="0.25">
      <c r="A2855" s="29"/>
      <c r="B2855" s="86"/>
      <c r="C2855" s="29"/>
      <c r="D2855" s="186"/>
      <c r="E2855" s="186"/>
      <c r="F2855" s="186"/>
      <c r="G2855" s="185"/>
      <c r="H2855" s="190"/>
      <c r="I2855" s="190"/>
      <c r="J2855" s="190"/>
    </row>
    <row r="2856" spans="1:10" s="20" customFormat="1" x14ac:dyDescent="0.25">
      <c r="A2856" s="29"/>
      <c r="B2856" s="86"/>
      <c r="C2856" s="29"/>
      <c r="D2856" s="186"/>
      <c r="E2856" s="186"/>
      <c r="F2856" s="186"/>
      <c r="G2856" s="185"/>
      <c r="H2856" s="190"/>
      <c r="I2856" s="190"/>
      <c r="J2856" s="190"/>
    </row>
    <row r="2857" spans="1:10" s="20" customFormat="1" x14ac:dyDescent="0.25">
      <c r="A2857" s="29"/>
      <c r="B2857" s="86"/>
      <c r="C2857" s="29"/>
      <c r="D2857" s="186"/>
      <c r="E2857" s="186"/>
      <c r="F2857" s="186"/>
      <c r="G2857" s="185"/>
      <c r="H2857" s="190"/>
      <c r="I2857" s="190"/>
      <c r="J2857" s="190"/>
    </row>
    <row r="2858" spans="1:10" s="20" customFormat="1" x14ac:dyDescent="0.25">
      <c r="A2858" s="29"/>
      <c r="B2858" s="86"/>
      <c r="C2858" s="29"/>
      <c r="D2858" s="186"/>
      <c r="E2858" s="186"/>
      <c r="F2858" s="186"/>
      <c r="G2858" s="185"/>
      <c r="H2858" s="190"/>
      <c r="I2858" s="190"/>
      <c r="J2858" s="190"/>
    </row>
    <row r="2859" spans="1:10" s="20" customFormat="1" x14ac:dyDescent="0.25">
      <c r="A2859" s="29"/>
      <c r="B2859" s="86"/>
      <c r="C2859" s="29"/>
      <c r="D2859" s="186"/>
      <c r="E2859" s="186"/>
      <c r="F2859" s="186"/>
      <c r="G2859" s="185"/>
      <c r="H2859" s="190"/>
      <c r="I2859" s="190"/>
      <c r="J2859" s="190"/>
    </row>
    <row r="2860" spans="1:10" s="20" customFormat="1" x14ac:dyDescent="0.25">
      <c r="A2860" s="29"/>
      <c r="B2860" s="86"/>
      <c r="C2860" s="29"/>
      <c r="D2860" s="186"/>
      <c r="E2860" s="186"/>
      <c r="F2860" s="186"/>
      <c r="G2860" s="185"/>
      <c r="H2860" s="190"/>
      <c r="I2860" s="190"/>
      <c r="J2860" s="190"/>
    </row>
    <row r="2861" spans="1:10" s="20" customFormat="1" x14ac:dyDescent="0.25">
      <c r="A2861" s="29"/>
      <c r="B2861" s="86"/>
      <c r="C2861" s="29"/>
      <c r="D2861" s="186"/>
      <c r="E2861" s="186"/>
      <c r="F2861" s="186"/>
      <c r="G2861" s="185"/>
      <c r="H2861" s="190"/>
      <c r="I2861" s="190"/>
      <c r="J2861" s="190"/>
    </row>
    <row r="2862" spans="1:10" s="20" customFormat="1" x14ac:dyDescent="0.25">
      <c r="A2862" s="29"/>
      <c r="B2862" s="86"/>
      <c r="C2862" s="29"/>
      <c r="D2862" s="186"/>
      <c r="E2862" s="186"/>
      <c r="F2862" s="186"/>
      <c r="G2862" s="185"/>
      <c r="H2862" s="190"/>
      <c r="I2862" s="190"/>
      <c r="J2862" s="190"/>
    </row>
    <row r="2863" spans="1:10" s="20" customFormat="1" x14ac:dyDescent="0.25">
      <c r="A2863" s="29"/>
      <c r="B2863" s="86"/>
      <c r="C2863" s="29"/>
      <c r="D2863" s="186"/>
      <c r="E2863" s="186"/>
      <c r="F2863" s="186"/>
      <c r="G2863" s="185"/>
      <c r="H2863" s="190"/>
      <c r="I2863" s="190"/>
      <c r="J2863" s="190"/>
    </row>
    <row r="2864" spans="1:10" s="20" customFormat="1" x14ac:dyDescent="0.25">
      <c r="A2864" s="29"/>
      <c r="B2864" s="86"/>
      <c r="C2864" s="29"/>
      <c r="D2864" s="186"/>
      <c r="E2864" s="186"/>
      <c r="F2864" s="186"/>
      <c r="G2864" s="185"/>
      <c r="H2864" s="190"/>
      <c r="I2864" s="190"/>
      <c r="J2864" s="190"/>
    </row>
    <row r="2865" spans="1:10" s="20" customFormat="1" x14ac:dyDescent="0.25">
      <c r="A2865" s="29"/>
      <c r="B2865" s="86"/>
      <c r="C2865" s="29"/>
      <c r="D2865" s="186"/>
      <c r="E2865" s="186"/>
      <c r="F2865" s="186"/>
      <c r="G2865" s="185"/>
      <c r="H2865" s="190"/>
      <c r="I2865" s="190"/>
      <c r="J2865" s="190"/>
    </row>
    <row r="2866" spans="1:10" s="20" customFormat="1" x14ac:dyDescent="0.25">
      <c r="A2866" s="29"/>
      <c r="B2866" s="86"/>
      <c r="C2866" s="29"/>
      <c r="D2866" s="186"/>
      <c r="E2866" s="186"/>
      <c r="F2866" s="186"/>
      <c r="G2866" s="185"/>
      <c r="H2866" s="190"/>
      <c r="I2866" s="190"/>
      <c r="J2866" s="190"/>
    </row>
    <row r="2867" spans="1:10" s="20" customFormat="1" x14ac:dyDescent="0.25">
      <c r="A2867" s="29"/>
      <c r="B2867" s="86"/>
      <c r="C2867" s="29"/>
      <c r="D2867" s="186"/>
      <c r="E2867" s="186"/>
      <c r="F2867" s="186"/>
      <c r="G2867" s="185"/>
      <c r="H2867" s="190"/>
      <c r="I2867" s="190"/>
      <c r="J2867" s="190"/>
    </row>
    <row r="2868" spans="1:10" s="20" customFormat="1" x14ac:dyDescent="0.25">
      <c r="A2868" s="29"/>
      <c r="B2868" s="86"/>
      <c r="C2868" s="29"/>
      <c r="D2868" s="186"/>
      <c r="E2868" s="186"/>
      <c r="F2868" s="186"/>
      <c r="G2868" s="185"/>
      <c r="H2868" s="190"/>
      <c r="I2868" s="190"/>
      <c r="J2868" s="190"/>
    </row>
    <row r="2869" spans="1:10" s="20" customFormat="1" x14ac:dyDescent="0.25">
      <c r="A2869" s="29"/>
      <c r="B2869" s="86"/>
      <c r="C2869" s="29"/>
      <c r="D2869" s="186"/>
      <c r="E2869" s="186"/>
      <c r="F2869" s="186"/>
      <c r="G2869" s="185"/>
      <c r="H2869" s="190"/>
      <c r="I2869" s="190"/>
      <c r="J2869" s="190"/>
    </row>
    <row r="2870" spans="1:10" s="20" customFormat="1" x14ac:dyDescent="0.25">
      <c r="A2870" s="29"/>
      <c r="B2870" s="86"/>
      <c r="C2870" s="29"/>
      <c r="D2870" s="186"/>
      <c r="E2870" s="186"/>
      <c r="F2870" s="186"/>
      <c r="G2870" s="185"/>
      <c r="H2870" s="190"/>
      <c r="I2870" s="190"/>
      <c r="J2870" s="190"/>
    </row>
    <row r="2871" spans="1:10" s="20" customFormat="1" x14ac:dyDescent="0.25">
      <c r="A2871" s="29"/>
      <c r="B2871" s="86"/>
      <c r="C2871" s="29"/>
      <c r="D2871" s="186"/>
      <c r="E2871" s="186"/>
      <c r="F2871" s="186"/>
      <c r="G2871" s="185"/>
      <c r="H2871" s="190"/>
      <c r="I2871" s="190"/>
      <c r="J2871" s="190"/>
    </row>
    <row r="2872" spans="1:10" s="20" customFormat="1" x14ac:dyDescent="0.25">
      <c r="A2872" s="29"/>
      <c r="B2872" s="86"/>
      <c r="C2872" s="29"/>
      <c r="D2872" s="186"/>
      <c r="E2872" s="186"/>
      <c r="F2872" s="186"/>
      <c r="G2872" s="185"/>
      <c r="H2872" s="190"/>
      <c r="I2872" s="190"/>
      <c r="J2872" s="190"/>
    </row>
    <row r="2873" spans="1:10" s="20" customFormat="1" x14ac:dyDescent="0.25">
      <c r="A2873" s="29"/>
      <c r="B2873" s="86"/>
      <c r="C2873" s="29"/>
      <c r="D2873" s="186"/>
      <c r="E2873" s="186"/>
      <c r="F2873" s="186"/>
      <c r="G2873" s="185"/>
      <c r="H2873" s="190"/>
      <c r="I2873" s="190"/>
      <c r="J2873" s="190"/>
    </row>
    <row r="2874" spans="1:10" s="20" customFormat="1" x14ac:dyDescent="0.25">
      <c r="A2874" s="29"/>
      <c r="B2874" s="86"/>
      <c r="C2874" s="29"/>
      <c r="D2874" s="186"/>
      <c r="E2874" s="186"/>
      <c r="F2874" s="186"/>
      <c r="G2874" s="185"/>
      <c r="H2874" s="190"/>
      <c r="I2874" s="190"/>
      <c r="J2874" s="190"/>
    </row>
    <row r="2875" spans="1:10" s="20" customFormat="1" x14ac:dyDescent="0.25">
      <c r="A2875" s="29"/>
      <c r="B2875" s="86"/>
      <c r="C2875" s="29"/>
      <c r="D2875" s="186"/>
      <c r="E2875" s="186"/>
      <c r="F2875" s="186"/>
      <c r="G2875" s="185"/>
      <c r="H2875" s="190"/>
      <c r="I2875" s="190"/>
      <c r="J2875" s="190"/>
    </row>
    <row r="2876" spans="1:10" s="20" customFormat="1" x14ac:dyDescent="0.25">
      <c r="A2876" s="29"/>
      <c r="B2876" s="86"/>
      <c r="C2876" s="29"/>
      <c r="D2876" s="186"/>
      <c r="E2876" s="186"/>
      <c r="F2876" s="186"/>
      <c r="G2876" s="185"/>
      <c r="H2876" s="190"/>
      <c r="I2876" s="190"/>
      <c r="J2876" s="190"/>
    </row>
    <row r="2877" spans="1:10" s="20" customFormat="1" x14ac:dyDescent="0.25">
      <c r="A2877" s="29"/>
      <c r="B2877" s="86"/>
      <c r="C2877" s="29"/>
      <c r="D2877" s="186"/>
      <c r="E2877" s="186"/>
      <c r="F2877" s="186"/>
      <c r="G2877" s="185"/>
      <c r="H2877" s="190"/>
      <c r="I2877" s="190"/>
      <c r="J2877" s="190"/>
    </row>
    <row r="2878" spans="1:10" s="20" customFormat="1" x14ac:dyDescent="0.25">
      <c r="A2878" s="29"/>
      <c r="B2878" s="86"/>
      <c r="C2878" s="29"/>
      <c r="D2878" s="186"/>
      <c r="E2878" s="186"/>
      <c r="F2878" s="186"/>
      <c r="G2878" s="185"/>
      <c r="H2878" s="190"/>
      <c r="I2878" s="190"/>
      <c r="J2878" s="190"/>
    </row>
    <row r="2879" spans="1:10" s="20" customFormat="1" x14ac:dyDescent="0.25">
      <c r="A2879" s="29"/>
      <c r="B2879" s="86"/>
      <c r="C2879" s="29"/>
      <c r="D2879" s="186"/>
      <c r="E2879" s="186"/>
      <c r="F2879" s="186"/>
      <c r="G2879" s="185"/>
      <c r="H2879" s="190"/>
      <c r="I2879" s="190"/>
      <c r="J2879" s="190"/>
    </row>
    <row r="2880" spans="1:10" s="20" customFormat="1" x14ac:dyDescent="0.25">
      <c r="A2880" s="29"/>
      <c r="B2880" s="86"/>
      <c r="C2880" s="29"/>
      <c r="D2880" s="186"/>
      <c r="E2880" s="186"/>
      <c r="F2880" s="186"/>
      <c r="G2880" s="185"/>
      <c r="H2880" s="190"/>
      <c r="I2880" s="190"/>
      <c r="J2880" s="190"/>
    </row>
    <row r="2881" spans="1:10" s="20" customFormat="1" x14ac:dyDescent="0.25">
      <c r="A2881" s="29"/>
      <c r="B2881" s="86"/>
      <c r="C2881" s="29"/>
      <c r="D2881" s="186"/>
      <c r="E2881" s="186"/>
      <c r="F2881" s="186"/>
      <c r="G2881" s="185"/>
      <c r="H2881" s="190"/>
      <c r="I2881" s="190"/>
      <c r="J2881" s="190"/>
    </row>
    <row r="2882" spans="1:10" s="20" customFormat="1" x14ac:dyDescent="0.25">
      <c r="A2882" s="29"/>
      <c r="B2882" s="86"/>
      <c r="C2882" s="29"/>
      <c r="D2882" s="186"/>
      <c r="E2882" s="186"/>
      <c r="F2882" s="186"/>
      <c r="G2882" s="185"/>
      <c r="H2882" s="190"/>
      <c r="I2882" s="190"/>
      <c r="J2882" s="190"/>
    </row>
    <row r="2883" spans="1:10" s="20" customFormat="1" x14ac:dyDescent="0.25">
      <c r="A2883" s="29"/>
      <c r="B2883" s="86"/>
      <c r="C2883" s="29"/>
      <c r="D2883" s="186"/>
      <c r="E2883" s="186"/>
      <c r="F2883" s="186"/>
      <c r="G2883" s="185"/>
      <c r="H2883" s="190"/>
      <c r="I2883" s="190"/>
      <c r="J2883" s="190"/>
    </row>
    <row r="2884" spans="1:10" s="20" customFormat="1" x14ac:dyDescent="0.25">
      <c r="A2884" s="29"/>
      <c r="B2884" s="86"/>
      <c r="C2884" s="29"/>
      <c r="D2884" s="186"/>
      <c r="E2884" s="186"/>
      <c r="F2884" s="186"/>
      <c r="G2884" s="185"/>
      <c r="H2884" s="190"/>
      <c r="I2884" s="190"/>
      <c r="J2884" s="190"/>
    </row>
    <row r="2885" spans="1:10" s="20" customFormat="1" x14ac:dyDescent="0.25">
      <c r="A2885" s="29"/>
      <c r="B2885" s="86"/>
      <c r="C2885" s="29"/>
      <c r="D2885" s="186"/>
      <c r="E2885" s="186"/>
      <c r="F2885" s="186"/>
      <c r="G2885" s="185"/>
      <c r="H2885" s="190"/>
      <c r="I2885" s="190"/>
      <c r="J2885" s="190"/>
    </row>
    <row r="2886" spans="1:10" s="20" customFormat="1" x14ac:dyDescent="0.25">
      <c r="A2886" s="29"/>
      <c r="B2886" s="86"/>
      <c r="C2886" s="29"/>
      <c r="D2886" s="186"/>
      <c r="E2886" s="186"/>
      <c r="F2886" s="186"/>
      <c r="G2886" s="185"/>
      <c r="H2886" s="190"/>
      <c r="I2886" s="190"/>
      <c r="J2886" s="190"/>
    </row>
    <row r="2887" spans="1:10" s="20" customFormat="1" x14ac:dyDescent="0.25">
      <c r="A2887" s="29"/>
      <c r="B2887" s="86"/>
      <c r="C2887" s="29"/>
      <c r="D2887" s="186"/>
      <c r="E2887" s="186"/>
      <c r="F2887" s="186"/>
      <c r="G2887" s="185"/>
      <c r="H2887" s="190"/>
      <c r="I2887" s="190"/>
      <c r="J2887" s="190"/>
    </row>
    <row r="2888" spans="1:10" s="20" customFormat="1" x14ac:dyDescent="0.25">
      <c r="A2888" s="29"/>
      <c r="B2888" s="86"/>
      <c r="C2888" s="29"/>
      <c r="D2888" s="186"/>
      <c r="E2888" s="186"/>
      <c r="F2888" s="186"/>
      <c r="G2888" s="185"/>
      <c r="H2888" s="190"/>
      <c r="I2888" s="190"/>
      <c r="J2888" s="190"/>
    </row>
    <row r="2889" spans="1:10" s="20" customFormat="1" x14ac:dyDescent="0.25">
      <c r="A2889" s="29"/>
      <c r="B2889" s="86"/>
      <c r="C2889" s="29"/>
      <c r="D2889" s="186"/>
      <c r="E2889" s="186"/>
      <c r="F2889" s="186"/>
      <c r="G2889" s="185"/>
      <c r="H2889" s="190"/>
      <c r="I2889" s="190"/>
      <c r="J2889" s="190"/>
    </row>
    <row r="2890" spans="1:10" s="20" customFormat="1" x14ac:dyDescent="0.25">
      <c r="A2890" s="29"/>
      <c r="B2890" s="86"/>
      <c r="C2890" s="29"/>
      <c r="D2890" s="186"/>
      <c r="E2890" s="186"/>
      <c r="F2890" s="186"/>
      <c r="G2890" s="185"/>
      <c r="H2890" s="190"/>
      <c r="I2890" s="190"/>
      <c r="J2890" s="190"/>
    </row>
    <row r="2891" spans="1:10" s="20" customFormat="1" x14ac:dyDescent="0.25">
      <c r="A2891" s="29"/>
      <c r="B2891" s="86"/>
      <c r="C2891" s="29"/>
      <c r="D2891" s="186"/>
      <c r="E2891" s="186"/>
      <c r="F2891" s="186"/>
      <c r="G2891" s="185"/>
      <c r="H2891" s="190"/>
      <c r="I2891" s="190"/>
      <c r="J2891" s="190"/>
    </row>
    <row r="2892" spans="1:10" s="20" customFormat="1" x14ac:dyDescent="0.25">
      <c r="A2892" s="29"/>
      <c r="B2892" s="86"/>
      <c r="C2892" s="29"/>
      <c r="D2892" s="186"/>
      <c r="E2892" s="186"/>
      <c r="F2892" s="186"/>
      <c r="G2892" s="185"/>
      <c r="H2892" s="190"/>
      <c r="I2892" s="190"/>
      <c r="J2892" s="190"/>
    </row>
    <row r="2893" spans="1:10" s="20" customFormat="1" x14ac:dyDescent="0.25">
      <c r="A2893" s="29"/>
      <c r="B2893" s="86"/>
      <c r="C2893" s="29"/>
      <c r="D2893" s="186"/>
      <c r="E2893" s="186"/>
      <c r="F2893" s="186"/>
      <c r="G2893" s="185"/>
      <c r="H2893" s="190"/>
      <c r="I2893" s="190"/>
      <c r="J2893" s="190"/>
    </row>
    <row r="2894" spans="1:10" s="20" customFormat="1" x14ac:dyDescent="0.25">
      <c r="A2894" s="29"/>
      <c r="B2894" s="86"/>
      <c r="C2894" s="29"/>
      <c r="D2894" s="186"/>
      <c r="E2894" s="186"/>
      <c r="F2894" s="186"/>
      <c r="G2894" s="185"/>
      <c r="H2894" s="190"/>
      <c r="I2894" s="190"/>
      <c r="J2894" s="190"/>
    </row>
    <row r="2895" spans="1:10" s="20" customFormat="1" x14ac:dyDescent="0.25">
      <c r="A2895" s="29"/>
      <c r="B2895" s="86"/>
      <c r="C2895" s="29"/>
      <c r="D2895" s="186"/>
      <c r="E2895" s="186"/>
      <c r="F2895" s="186"/>
      <c r="G2895" s="185"/>
      <c r="H2895" s="190"/>
      <c r="I2895" s="190"/>
      <c r="J2895" s="190"/>
    </row>
    <row r="2896" spans="1:10" s="20" customFormat="1" x14ac:dyDescent="0.25">
      <c r="A2896" s="29"/>
      <c r="B2896" s="86"/>
      <c r="C2896" s="29"/>
      <c r="D2896" s="186"/>
      <c r="E2896" s="186"/>
      <c r="F2896" s="186"/>
      <c r="G2896" s="185"/>
      <c r="H2896" s="190"/>
      <c r="I2896" s="190"/>
      <c r="J2896" s="190"/>
    </row>
    <row r="2897" spans="1:10" s="20" customFormat="1" x14ac:dyDescent="0.25">
      <c r="A2897" s="29"/>
      <c r="B2897" s="86"/>
      <c r="C2897" s="29"/>
      <c r="D2897" s="186"/>
      <c r="E2897" s="186"/>
      <c r="F2897" s="186"/>
      <c r="G2897" s="185"/>
      <c r="H2897" s="190"/>
      <c r="I2897" s="190"/>
      <c r="J2897" s="190"/>
    </row>
    <row r="2898" spans="1:10" s="20" customFormat="1" x14ac:dyDescent="0.25">
      <c r="A2898" s="29"/>
      <c r="B2898" s="86"/>
      <c r="C2898" s="29"/>
      <c r="D2898" s="186"/>
      <c r="E2898" s="186"/>
      <c r="F2898" s="186"/>
      <c r="G2898" s="185"/>
      <c r="H2898" s="190"/>
      <c r="I2898" s="190"/>
      <c r="J2898" s="190"/>
    </row>
    <row r="2899" spans="1:10" s="20" customFormat="1" x14ac:dyDescent="0.25">
      <c r="A2899" s="29"/>
      <c r="B2899" s="86"/>
      <c r="C2899" s="29"/>
      <c r="D2899" s="186"/>
      <c r="E2899" s="186"/>
      <c r="F2899" s="186"/>
      <c r="G2899" s="185"/>
      <c r="H2899" s="190"/>
      <c r="I2899" s="190"/>
      <c r="J2899" s="190"/>
    </row>
    <row r="2900" spans="1:10" s="20" customFormat="1" x14ac:dyDescent="0.25">
      <c r="A2900" s="29"/>
      <c r="B2900" s="86"/>
      <c r="C2900" s="29"/>
      <c r="D2900" s="186"/>
      <c r="E2900" s="186"/>
      <c r="F2900" s="186"/>
      <c r="G2900" s="185"/>
      <c r="H2900" s="190"/>
      <c r="I2900" s="190"/>
      <c r="J2900" s="190"/>
    </row>
    <row r="2901" spans="1:10" s="20" customFormat="1" x14ac:dyDescent="0.25">
      <c r="A2901" s="29"/>
      <c r="B2901" s="86"/>
      <c r="C2901" s="29"/>
      <c r="D2901" s="186"/>
      <c r="E2901" s="186"/>
      <c r="F2901" s="186"/>
      <c r="G2901" s="185"/>
      <c r="H2901" s="190"/>
      <c r="I2901" s="190"/>
      <c r="J2901" s="190"/>
    </row>
    <row r="2902" spans="1:10" s="20" customFormat="1" x14ac:dyDescent="0.25">
      <c r="A2902" s="29"/>
      <c r="B2902" s="86"/>
      <c r="C2902" s="29"/>
      <c r="D2902" s="186"/>
      <c r="E2902" s="186"/>
      <c r="F2902" s="186"/>
      <c r="G2902" s="185"/>
      <c r="H2902" s="190"/>
      <c r="I2902" s="190"/>
      <c r="J2902" s="190"/>
    </row>
    <row r="2903" spans="1:10" s="20" customFormat="1" x14ac:dyDescent="0.25">
      <c r="A2903" s="29"/>
      <c r="B2903" s="86"/>
      <c r="C2903" s="29"/>
      <c r="D2903" s="186"/>
      <c r="E2903" s="186"/>
      <c r="F2903" s="186"/>
      <c r="G2903" s="185"/>
      <c r="H2903" s="190"/>
      <c r="I2903" s="190"/>
      <c r="J2903" s="190"/>
    </row>
    <row r="2904" spans="1:10" s="20" customFormat="1" x14ac:dyDescent="0.25">
      <c r="A2904" s="29"/>
      <c r="B2904" s="86"/>
      <c r="C2904" s="29"/>
      <c r="D2904" s="186"/>
      <c r="E2904" s="186"/>
      <c r="F2904" s="186"/>
      <c r="G2904" s="185"/>
      <c r="H2904" s="190"/>
      <c r="I2904" s="190"/>
      <c r="J2904" s="190"/>
    </row>
    <row r="2905" spans="1:10" s="20" customFormat="1" x14ac:dyDescent="0.25">
      <c r="A2905" s="29"/>
      <c r="B2905" s="86"/>
      <c r="C2905" s="29"/>
      <c r="D2905" s="186"/>
      <c r="E2905" s="186"/>
      <c r="F2905" s="186"/>
      <c r="G2905" s="185"/>
      <c r="H2905" s="190"/>
      <c r="I2905" s="190"/>
      <c r="J2905" s="190"/>
    </row>
    <row r="2906" spans="1:10" s="20" customFormat="1" x14ac:dyDescent="0.25">
      <c r="A2906" s="29"/>
      <c r="B2906" s="86"/>
      <c r="C2906" s="29"/>
      <c r="D2906" s="186"/>
      <c r="E2906" s="186"/>
      <c r="F2906" s="186"/>
      <c r="G2906" s="185"/>
      <c r="H2906" s="190"/>
      <c r="I2906" s="190"/>
      <c r="J2906" s="190"/>
    </row>
    <row r="2907" spans="1:10" s="20" customFormat="1" x14ac:dyDescent="0.25">
      <c r="A2907" s="29"/>
      <c r="B2907" s="86"/>
      <c r="C2907" s="29"/>
      <c r="D2907" s="186"/>
      <c r="E2907" s="186"/>
      <c r="F2907" s="186"/>
      <c r="G2907" s="185"/>
      <c r="H2907" s="190"/>
      <c r="I2907" s="190"/>
      <c r="J2907" s="190"/>
    </row>
    <row r="2908" spans="1:10" s="20" customFormat="1" x14ac:dyDescent="0.25">
      <c r="A2908" s="29"/>
      <c r="B2908" s="86"/>
      <c r="C2908" s="29"/>
      <c r="D2908" s="186"/>
      <c r="E2908" s="186"/>
      <c r="F2908" s="186"/>
      <c r="G2908" s="185"/>
      <c r="H2908" s="190"/>
      <c r="I2908" s="190"/>
      <c r="J2908" s="190"/>
    </row>
    <row r="2909" spans="1:10" s="20" customFormat="1" x14ac:dyDescent="0.25">
      <c r="A2909" s="29"/>
      <c r="B2909" s="86"/>
      <c r="C2909" s="29"/>
      <c r="D2909" s="186"/>
      <c r="E2909" s="186"/>
      <c r="F2909" s="186"/>
      <c r="G2909" s="185"/>
      <c r="H2909" s="190"/>
      <c r="I2909" s="190"/>
      <c r="J2909" s="190"/>
    </row>
    <row r="2910" spans="1:10" s="20" customFormat="1" x14ac:dyDescent="0.25">
      <c r="A2910" s="29"/>
      <c r="B2910" s="86"/>
      <c r="C2910" s="29"/>
      <c r="D2910" s="186"/>
      <c r="E2910" s="186"/>
      <c r="F2910" s="186"/>
      <c r="G2910" s="185"/>
      <c r="H2910" s="190"/>
      <c r="I2910" s="190"/>
      <c r="J2910" s="190"/>
    </row>
    <row r="2911" spans="1:10" s="20" customFormat="1" x14ac:dyDescent="0.25">
      <c r="A2911" s="29"/>
      <c r="B2911" s="86"/>
      <c r="C2911" s="29"/>
      <c r="D2911" s="186"/>
      <c r="E2911" s="186"/>
      <c r="F2911" s="186"/>
      <c r="G2911" s="185"/>
      <c r="H2911" s="190"/>
      <c r="I2911" s="190"/>
      <c r="J2911" s="190"/>
    </row>
    <row r="2912" spans="1:10" s="20" customFormat="1" x14ac:dyDescent="0.25">
      <c r="A2912" s="29"/>
      <c r="B2912" s="86"/>
      <c r="C2912" s="29"/>
      <c r="D2912" s="186"/>
      <c r="E2912" s="186"/>
      <c r="F2912" s="186"/>
      <c r="G2912" s="185"/>
      <c r="H2912" s="190"/>
      <c r="I2912" s="190"/>
      <c r="J2912" s="190"/>
    </row>
    <row r="2913" spans="1:10" s="20" customFormat="1" x14ac:dyDescent="0.25">
      <c r="A2913" s="29"/>
      <c r="B2913" s="86"/>
      <c r="C2913" s="29"/>
      <c r="D2913" s="186"/>
      <c r="E2913" s="186"/>
      <c r="F2913" s="186"/>
      <c r="G2913" s="185"/>
      <c r="H2913" s="190"/>
      <c r="I2913" s="190"/>
      <c r="J2913" s="190"/>
    </row>
    <row r="2914" spans="1:10" s="20" customFormat="1" x14ac:dyDescent="0.25">
      <c r="A2914" s="29"/>
      <c r="B2914" s="86"/>
      <c r="C2914" s="29"/>
      <c r="D2914" s="186"/>
      <c r="E2914" s="186"/>
      <c r="F2914" s="186"/>
      <c r="G2914" s="185"/>
      <c r="H2914" s="190"/>
      <c r="I2914" s="190"/>
      <c r="J2914" s="190"/>
    </row>
    <row r="2915" spans="1:10" s="20" customFormat="1" x14ac:dyDescent="0.25">
      <c r="A2915" s="29"/>
      <c r="B2915" s="86"/>
      <c r="C2915" s="29"/>
      <c r="D2915" s="186"/>
      <c r="E2915" s="186"/>
      <c r="F2915" s="186"/>
      <c r="G2915" s="185"/>
      <c r="H2915" s="190"/>
      <c r="I2915" s="190"/>
      <c r="J2915" s="190"/>
    </row>
    <row r="2916" spans="1:10" s="20" customFormat="1" x14ac:dyDescent="0.25">
      <c r="A2916" s="29"/>
      <c r="B2916" s="86"/>
      <c r="C2916" s="29"/>
      <c r="D2916" s="186"/>
      <c r="E2916" s="186"/>
      <c r="F2916" s="186"/>
      <c r="G2916" s="185"/>
      <c r="H2916" s="190"/>
      <c r="I2916" s="190"/>
      <c r="J2916" s="190"/>
    </row>
    <row r="2917" spans="1:10" s="20" customFormat="1" x14ac:dyDescent="0.25">
      <c r="A2917" s="29"/>
      <c r="B2917" s="86"/>
      <c r="C2917" s="29"/>
      <c r="D2917" s="186"/>
      <c r="E2917" s="186"/>
      <c r="F2917" s="186"/>
      <c r="G2917" s="185"/>
      <c r="H2917" s="190"/>
      <c r="I2917" s="190"/>
      <c r="J2917" s="190"/>
    </row>
    <row r="2918" spans="1:10" s="20" customFormat="1" x14ac:dyDescent="0.25">
      <c r="A2918" s="29"/>
      <c r="B2918" s="86"/>
      <c r="C2918" s="29"/>
      <c r="D2918" s="186"/>
      <c r="E2918" s="186"/>
      <c r="F2918" s="186"/>
      <c r="G2918" s="185"/>
      <c r="H2918" s="190"/>
      <c r="I2918" s="190"/>
      <c r="J2918" s="190"/>
    </row>
    <row r="2919" spans="1:10" s="20" customFormat="1" x14ac:dyDescent="0.25">
      <c r="A2919" s="29"/>
      <c r="B2919" s="86"/>
      <c r="C2919" s="29"/>
      <c r="D2919" s="186"/>
      <c r="E2919" s="186"/>
      <c r="F2919" s="186"/>
      <c r="G2919" s="185"/>
      <c r="H2919" s="190"/>
      <c r="I2919" s="190"/>
      <c r="J2919" s="190"/>
    </row>
    <row r="2920" spans="1:10" s="20" customFormat="1" x14ac:dyDescent="0.25">
      <c r="A2920" s="29"/>
      <c r="B2920" s="86"/>
      <c r="C2920" s="29"/>
      <c r="D2920" s="186"/>
      <c r="E2920" s="186"/>
      <c r="F2920" s="186"/>
      <c r="G2920" s="185"/>
      <c r="H2920" s="190"/>
      <c r="I2920" s="190"/>
      <c r="J2920" s="190"/>
    </row>
    <row r="2921" spans="1:10" s="20" customFormat="1" x14ac:dyDescent="0.25">
      <c r="A2921" s="29"/>
      <c r="B2921" s="86"/>
      <c r="C2921" s="29"/>
      <c r="D2921" s="186"/>
      <c r="E2921" s="186"/>
      <c r="F2921" s="186"/>
      <c r="G2921" s="185"/>
      <c r="H2921" s="190"/>
      <c r="I2921" s="190"/>
      <c r="J2921" s="190"/>
    </row>
    <row r="2922" spans="1:10" s="20" customFormat="1" x14ac:dyDescent="0.25">
      <c r="A2922" s="29"/>
      <c r="B2922" s="86"/>
      <c r="C2922" s="29"/>
      <c r="D2922" s="186"/>
      <c r="E2922" s="186"/>
      <c r="F2922" s="186"/>
      <c r="G2922" s="185"/>
      <c r="H2922" s="190"/>
      <c r="I2922" s="190"/>
      <c r="J2922" s="190"/>
    </row>
    <row r="2923" spans="1:10" s="20" customFormat="1" x14ac:dyDescent="0.25">
      <c r="A2923" s="29"/>
      <c r="B2923" s="86"/>
      <c r="C2923" s="29"/>
      <c r="D2923" s="186"/>
      <c r="E2923" s="186"/>
      <c r="F2923" s="186"/>
      <c r="G2923" s="185"/>
      <c r="H2923" s="190"/>
      <c r="I2923" s="190"/>
      <c r="J2923" s="190"/>
    </row>
    <row r="2924" spans="1:10" s="20" customFormat="1" x14ac:dyDescent="0.25">
      <c r="A2924" s="29"/>
      <c r="B2924" s="86"/>
      <c r="C2924" s="29"/>
      <c r="D2924" s="186"/>
      <c r="E2924" s="186"/>
      <c r="F2924" s="186"/>
      <c r="G2924" s="185"/>
      <c r="H2924" s="190"/>
      <c r="I2924" s="190"/>
      <c r="J2924" s="190"/>
    </row>
    <row r="2925" spans="1:10" s="20" customFormat="1" x14ac:dyDescent="0.25">
      <c r="A2925" s="29"/>
      <c r="B2925" s="86"/>
      <c r="C2925" s="29"/>
      <c r="D2925" s="186"/>
      <c r="E2925" s="186"/>
      <c r="F2925" s="186"/>
      <c r="G2925" s="185"/>
      <c r="H2925" s="190"/>
      <c r="I2925" s="190"/>
      <c r="J2925" s="190"/>
    </row>
    <row r="2926" spans="1:10" s="20" customFormat="1" x14ac:dyDescent="0.25">
      <c r="A2926" s="29"/>
      <c r="B2926" s="86"/>
      <c r="C2926" s="29"/>
      <c r="D2926" s="186"/>
      <c r="E2926" s="186"/>
      <c r="F2926" s="186"/>
      <c r="G2926" s="185"/>
      <c r="H2926" s="190"/>
      <c r="I2926" s="190"/>
      <c r="J2926" s="190"/>
    </row>
    <row r="2927" spans="1:10" s="20" customFormat="1" x14ac:dyDescent="0.25">
      <c r="A2927" s="29"/>
      <c r="B2927" s="86"/>
      <c r="C2927" s="29"/>
      <c r="D2927" s="186"/>
      <c r="E2927" s="186"/>
      <c r="F2927" s="186"/>
      <c r="G2927" s="185"/>
      <c r="H2927" s="190"/>
      <c r="I2927" s="190"/>
      <c r="J2927" s="190"/>
    </row>
    <row r="2928" spans="1:10" s="20" customFormat="1" x14ac:dyDescent="0.25">
      <c r="A2928" s="29"/>
      <c r="B2928" s="86"/>
      <c r="C2928" s="29"/>
      <c r="D2928" s="186"/>
      <c r="E2928" s="186"/>
      <c r="F2928" s="186"/>
      <c r="G2928" s="185"/>
      <c r="H2928" s="190"/>
      <c r="I2928" s="190"/>
      <c r="J2928" s="190"/>
    </row>
    <row r="2929" spans="1:10" s="20" customFormat="1" x14ac:dyDescent="0.25">
      <c r="A2929" s="29"/>
      <c r="B2929" s="86"/>
      <c r="C2929" s="29"/>
      <c r="D2929" s="186"/>
      <c r="E2929" s="186"/>
      <c r="F2929" s="186"/>
      <c r="G2929" s="185"/>
      <c r="H2929" s="190"/>
      <c r="I2929" s="190"/>
      <c r="J2929" s="190"/>
    </row>
    <row r="2930" spans="1:10" s="20" customFormat="1" x14ac:dyDescent="0.25">
      <c r="A2930" s="29"/>
      <c r="B2930" s="86"/>
      <c r="C2930" s="29"/>
      <c r="D2930" s="186"/>
      <c r="E2930" s="186"/>
      <c r="F2930" s="186"/>
      <c r="G2930" s="185"/>
      <c r="H2930" s="190"/>
      <c r="I2930" s="190"/>
      <c r="J2930" s="190"/>
    </row>
    <row r="2931" spans="1:10" s="20" customFormat="1" x14ac:dyDescent="0.25">
      <c r="A2931" s="29"/>
      <c r="B2931" s="86"/>
      <c r="C2931" s="29"/>
      <c r="D2931" s="186"/>
      <c r="E2931" s="186"/>
      <c r="F2931" s="186"/>
      <c r="G2931" s="185"/>
      <c r="H2931" s="190"/>
      <c r="I2931" s="190"/>
      <c r="J2931" s="190"/>
    </row>
    <row r="2932" spans="1:10" s="20" customFormat="1" x14ac:dyDescent="0.25">
      <c r="A2932" s="29"/>
      <c r="B2932" s="86"/>
      <c r="C2932" s="29"/>
      <c r="D2932" s="186"/>
      <c r="E2932" s="186"/>
      <c r="F2932" s="186"/>
      <c r="G2932" s="185"/>
      <c r="H2932" s="190"/>
      <c r="I2932" s="190"/>
      <c r="J2932" s="190"/>
    </row>
    <row r="2933" spans="1:10" s="20" customFormat="1" x14ac:dyDescent="0.25">
      <c r="A2933" s="29"/>
      <c r="B2933" s="86"/>
      <c r="C2933" s="29"/>
      <c r="D2933" s="186"/>
      <c r="E2933" s="186"/>
      <c r="F2933" s="186"/>
      <c r="G2933" s="185"/>
      <c r="H2933" s="190"/>
      <c r="I2933" s="190"/>
      <c r="J2933" s="190"/>
    </row>
    <row r="2934" spans="1:10" s="20" customFormat="1" x14ac:dyDescent="0.25">
      <c r="A2934" s="29"/>
      <c r="B2934" s="86"/>
      <c r="C2934" s="29"/>
      <c r="D2934" s="186"/>
      <c r="E2934" s="186"/>
      <c r="F2934" s="186"/>
      <c r="G2934" s="185"/>
      <c r="H2934" s="190"/>
      <c r="I2934" s="190"/>
      <c r="J2934" s="190"/>
    </row>
    <row r="2935" spans="1:10" s="20" customFormat="1" x14ac:dyDescent="0.25">
      <c r="A2935" s="29"/>
      <c r="B2935" s="86"/>
      <c r="C2935" s="29"/>
      <c r="D2935" s="186"/>
      <c r="E2935" s="186"/>
      <c r="F2935" s="186"/>
      <c r="G2935" s="185"/>
      <c r="H2935" s="190"/>
      <c r="I2935" s="190"/>
      <c r="J2935" s="190"/>
    </row>
    <row r="2936" spans="1:10" s="20" customFormat="1" x14ac:dyDescent="0.25">
      <c r="A2936" s="29"/>
      <c r="B2936" s="86"/>
      <c r="C2936" s="29"/>
      <c r="D2936" s="186"/>
      <c r="E2936" s="186"/>
      <c r="F2936" s="186"/>
      <c r="G2936" s="185"/>
      <c r="H2936" s="190"/>
      <c r="I2936" s="190"/>
      <c r="J2936" s="190"/>
    </row>
    <row r="2937" spans="1:10" s="20" customFormat="1" x14ac:dyDescent="0.25">
      <c r="A2937" s="29"/>
      <c r="B2937" s="86"/>
      <c r="C2937" s="29"/>
      <c r="D2937" s="186"/>
      <c r="E2937" s="186"/>
      <c r="F2937" s="186"/>
      <c r="G2937" s="185"/>
      <c r="H2937" s="190"/>
      <c r="I2937" s="190"/>
      <c r="J2937" s="190"/>
    </row>
    <row r="2938" spans="1:10" s="20" customFormat="1" x14ac:dyDescent="0.25">
      <c r="A2938" s="29"/>
      <c r="B2938" s="86"/>
      <c r="C2938" s="29"/>
      <c r="D2938" s="186"/>
      <c r="E2938" s="186"/>
      <c r="F2938" s="186"/>
      <c r="G2938" s="185"/>
      <c r="H2938" s="190"/>
      <c r="I2938" s="190"/>
      <c r="J2938" s="190"/>
    </row>
    <row r="2939" spans="1:10" s="20" customFormat="1" x14ac:dyDescent="0.25">
      <c r="A2939" s="29"/>
      <c r="B2939" s="86"/>
      <c r="C2939" s="29"/>
      <c r="D2939" s="186"/>
      <c r="E2939" s="186"/>
      <c r="F2939" s="186"/>
      <c r="G2939" s="185"/>
      <c r="H2939" s="190"/>
      <c r="I2939" s="190"/>
      <c r="J2939" s="190"/>
    </row>
    <row r="2940" spans="1:10" s="20" customFormat="1" x14ac:dyDescent="0.25">
      <c r="A2940" s="29"/>
      <c r="B2940" s="86"/>
      <c r="C2940" s="29"/>
      <c r="D2940" s="186"/>
      <c r="E2940" s="186"/>
      <c r="F2940" s="186"/>
      <c r="G2940" s="185"/>
      <c r="H2940" s="190"/>
      <c r="I2940" s="190"/>
      <c r="J2940" s="190"/>
    </row>
    <row r="2941" spans="1:10" s="20" customFormat="1" x14ac:dyDescent="0.25">
      <c r="A2941" s="29"/>
      <c r="B2941" s="86"/>
      <c r="C2941" s="29"/>
      <c r="D2941" s="186"/>
      <c r="E2941" s="186"/>
      <c r="F2941" s="186"/>
      <c r="G2941" s="185"/>
      <c r="H2941" s="190"/>
      <c r="I2941" s="190"/>
      <c r="J2941" s="190"/>
    </row>
    <row r="2942" spans="1:10" s="20" customFormat="1" x14ac:dyDescent="0.25">
      <c r="A2942" s="29"/>
      <c r="B2942" s="86"/>
      <c r="C2942" s="29"/>
      <c r="D2942" s="186"/>
      <c r="E2942" s="186"/>
      <c r="F2942" s="186"/>
      <c r="G2942" s="185"/>
      <c r="H2942" s="190"/>
      <c r="I2942" s="190"/>
      <c r="J2942" s="190"/>
    </row>
    <row r="2943" spans="1:10" s="20" customFormat="1" x14ac:dyDescent="0.25">
      <c r="A2943" s="29"/>
      <c r="B2943" s="86"/>
      <c r="C2943" s="29"/>
      <c r="D2943" s="186"/>
      <c r="E2943" s="186"/>
      <c r="F2943" s="186"/>
      <c r="G2943" s="185"/>
      <c r="H2943" s="190"/>
      <c r="I2943" s="190"/>
      <c r="J2943" s="190"/>
    </row>
    <row r="2944" spans="1:10" s="20" customFormat="1" x14ac:dyDescent="0.25">
      <c r="A2944" s="29"/>
      <c r="B2944" s="86"/>
      <c r="C2944" s="29"/>
      <c r="D2944" s="186"/>
      <c r="E2944" s="186"/>
      <c r="F2944" s="186"/>
      <c r="G2944" s="185"/>
      <c r="H2944" s="190"/>
      <c r="I2944" s="190"/>
      <c r="J2944" s="190"/>
    </row>
    <row r="2945" spans="1:10" s="20" customFormat="1" x14ac:dyDescent="0.25">
      <c r="A2945" s="29"/>
      <c r="B2945" s="86"/>
      <c r="C2945" s="29"/>
      <c r="D2945" s="186"/>
      <c r="E2945" s="186"/>
      <c r="F2945" s="186"/>
      <c r="G2945" s="185"/>
      <c r="H2945" s="190"/>
      <c r="I2945" s="190"/>
      <c r="J2945" s="190"/>
    </row>
    <row r="2946" spans="1:10" s="20" customFormat="1" x14ac:dyDescent="0.25">
      <c r="A2946" s="29"/>
      <c r="B2946" s="86"/>
      <c r="C2946" s="29"/>
      <c r="D2946" s="186"/>
      <c r="E2946" s="186"/>
      <c r="F2946" s="186"/>
      <c r="G2946" s="185"/>
      <c r="H2946" s="190"/>
      <c r="I2946" s="190"/>
      <c r="J2946" s="190"/>
    </row>
    <row r="2947" spans="1:10" s="20" customFormat="1" x14ac:dyDescent="0.25">
      <c r="A2947" s="29"/>
      <c r="B2947" s="86"/>
      <c r="C2947" s="29"/>
      <c r="D2947" s="186"/>
      <c r="E2947" s="186"/>
      <c r="F2947" s="186"/>
      <c r="G2947" s="185"/>
      <c r="H2947" s="190"/>
      <c r="I2947" s="190"/>
      <c r="J2947" s="190"/>
    </row>
    <row r="2948" spans="1:10" s="20" customFormat="1" x14ac:dyDescent="0.25">
      <c r="A2948" s="29"/>
      <c r="B2948" s="86"/>
      <c r="C2948" s="29"/>
      <c r="D2948" s="186"/>
      <c r="E2948" s="186"/>
      <c r="F2948" s="186"/>
      <c r="G2948" s="185"/>
      <c r="H2948" s="190"/>
      <c r="I2948" s="190"/>
      <c r="J2948" s="190"/>
    </row>
    <row r="2949" spans="1:10" s="20" customFormat="1" x14ac:dyDescent="0.25">
      <c r="A2949" s="29"/>
      <c r="B2949" s="86"/>
      <c r="C2949" s="29"/>
      <c r="D2949" s="186"/>
      <c r="E2949" s="186"/>
      <c r="F2949" s="186"/>
      <c r="G2949" s="185"/>
      <c r="H2949" s="190"/>
      <c r="I2949" s="190"/>
      <c r="J2949" s="190"/>
    </row>
    <row r="2950" spans="1:10" s="20" customFormat="1" x14ac:dyDescent="0.25">
      <c r="A2950" s="29"/>
      <c r="B2950" s="86"/>
      <c r="C2950" s="29"/>
      <c r="D2950" s="186"/>
      <c r="E2950" s="186"/>
      <c r="F2950" s="186"/>
      <c r="G2950" s="185"/>
      <c r="H2950" s="190"/>
      <c r="I2950" s="190"/>
      <c r="J2950" s="190"/>
    </row>
    <row r="2951" spans="1:10" s="20" customFormat="1" x14ac:dyDescent="0.25">
      <c r="A2951" s="29"/>
      <c r="B2951" s="86"/>
      <c r="C2951" s="29"/>
      <c r="D2951" s="186"/>
      <c r="E2951" s="186"/>
      <c r="F2951" s="186"/>
      <c r="G2951" s="185"/>
      <c r="H2951" s="190"/>
      <c r="I2951" s="190"/>
      <c r="J2951" s="190"/>
    </row>
    <row r="2952" spans="1:10" s="20" customFormat="1" x14ac:dyDescent="0.25">
      <c r="A2952" s="29"/>
      <c r="B2952" s="86"/>
      <c r="C2952" s="29"/>
      <c r="D2952" s="186"/>
      <c r="E2952" s="186"/>
      <c r="F2952" s="186"/>
      <c r="G2952" s="185"/>
      <c r="H2952" s="190"/>
      <c r="I2952" s="190"/>
      <c r="J2952" s="190"/>
    </row>
    <row r="2953" spans="1:10" s="20" customFormat="1" x14ac:dyDescent="0.25">
      <c r="A2953" s="29"/>
      <c r="B2953" s="86"/>
      <c r="C2953" s="29"/>
      <c r="D2953" s="186"/>
      <c r="E2953" s="186"/>
      <c r="F2953" s="186"/>
      <c r="G2953" s="185"/>
      <c r="H2953" s="190"/>
      <c r="I2953" s="190"/>
      <c r="J2953" s="190"/>
    </row>
    <row r="2954" spans="1:10" s="20" customFormat="1" x14ac:dyDescent="0.25">
      <c r="A2954" s="29"/>
      <c r="B2954" s="86"/>
      <c r="C2954" s="29"/>
      <c r="D2954" s="186"/>
      <c r="E2954" s="186"/>
      <c r="F2954" s="186"/>
      <c r="G2954" s="185"/>
      <c r="H2954" s="190"/>
      <c r="I2954" s="190"/>
      <c r="J2954" s="190"/>
    </row>
    <row r="2955" spans="1:10" s="20" customFormat="1" x14ac:dyDescent="0.25">
      <c r="A2955" s="29"/>
      <c r="B2955" s="86"/>
      <c r="C2955" s="29"/>
      <c r="D2955" s="186"/>
      <c r="E2955" s="186"/>
      <c r="F2955" s="186"/>
      <c r="G2955" s="185"/>
      <c r="H2955" s="190"/>
      <c r="I2955" s="190"/>
      <c r="J2955" s="190"/>
    </row>
    <row r="2956" spans="1:10" s="20" customFormat="1" x14ac:dyDescent="0.25">
      <c r="A2956" s="29"/>
      <c r="B2956" s="86"/>
      <c r="C2956" s="29"/>
      <c r="D2956" s="186"/>
      <c r="E2956" s="186"/>
      <c r="F2956" s="186"/>
      <c r="G2956" s="185"/>
      <c r="H2956" s="190"/>
      <c r="I2956" s="190"/>
      <c r="J2956" s="190"/>
    </row>
    <row r="2957" spans="1:10" s="20" customFormat="1" x14ac:dyDescent="0.25">
      <c r="A2957" s="29"/>
      <c r="B2957" s="86"/>
      <c r="C2957" s="29"/>
      <c r="D2957" s="186"/>
      <c r="E2957" s="186"/>
      <c r="F2957" s="186"/>
      <c r="G2957" s="185"/>
      <c r="H2957" s="190"/>
      <c r="I2957" s="190"/>
      <c r="J2957" s="190"/>
    </row>
    <row r="2958" spans="1:10" s="20" customFormat="1" x14ac:dyDescent="0.25">
      <c r="A2958" s="29"/>
      <c r="B2958" s="86"/>
      <c r="C2958" s="29"/>
      <c r="D2958" s="186"/>
      <c r="E2958" s="186"/>
      <c r="F2958" s="186"/>
      <c r="G2958" s="185"/>
      <c r="H2958" s="190"/>
      <c r="I2958" s="190"/>
      <c r="J2958" s="190"/>
    </row>
    <row r="2959" spans="1:10" s="20" customFormat="1" x14ac:dyDescent="0.25">
      <c r="A2959" s="29"/>
      <c r="B2959" s="86"/>
      <c r="C2959" s="29"/>
      <c r="D2959" s="186"/>
      <c r="E2959" s="186"/>
      <c r="F2959" s="186"/>
      <c r="G2959" s="185"/>
      <c r="H2959" s="190"/>
      <c r="I2959" s="190"/>
      <c r="J2959" s="190"/>
    </row>
    <row r="2960" spans="1:10" s="20" customFormat="1" x14ac:dyDescent="0.25">
      <c r="A2960" s="29"/>
      <c r="B2960" s="86"/>
      <c r="C2960" s="29"/>
      <c r="D2960" s="186"/>
      <c r="E2960" s="186"/>
      <c r="F2960" s="186"/>
      <c r="G2960" s="185"/>
      <c r="H2960" s="190"/>
      <c r="I2960" s="190"/>
      <c r="J2960" s="190"/>
    </row>
    <row r="2961" spans="1:10" s="20" customFormat="1" x14ac:dyDescent="0.25">
      <c r="A2961" s="29"/>
      <c r="B2961" s="86"/>
      <c r="C2961" s="29"/>
      <c r="D2961" s="186"/>
      <c r="E2961" s="186"/>
      <c r="F2961" s="186"/>
      <c r="G2961" s="185"/>
      <c r="H2961" s="190"/>
      <c r="I2961" s="190"/>
      <c r="J2961" s="190"/>
    </row>
    <row r="2962" spans="1:10" s="20" customFormat="1" x14ac:dyDescent="0.25">
      <c r="A2962" s="29"/>
      <c r="B2962" s="86"/>
      <c r="C2962" s="29"/>
      <c r="D2962" s="186"/>
      <c r="E2962" s="186"/>
      <c r="F2962" s="186"/>
      <c r="G2962" s="185"/>
      <c r="H2962" s="190"/>
      <c r="I2962" s="190"/>
      <c r="J2962" s="190"/>
    </row>
    <row r="2963" spans="1:10" s="20" customFormat="1" x14ac:dyDescent="0.25">
      <c r="A2963" s="29"/>
      <c r="B2963" s="86"/>
      <c r="C2963" s="29"/>
      <c r="D2963" s="186"/>
      <c r="E2963" s="186"/>
      <c r="F2963" s="186"/>
      <c r="G2963" s="185"/>
      <c r="H2963" s="190"/>
      <c r="I2963" s="190"/>
      <c r="J2963" s="190"/>
    </row>
    <row r="2964" spans="1:10" s="20" customFormat="1" x14ac:dyDescent="0.25">
      <c r="A2964" s="29"/>
      <c r="B2964" s="86"/>
      <c r="C2964" s="29"/>
      <c r="D2964" s="186"/>
      <c r="E2964" s="186"/>
      <c r="F2964" s="186"/>
      <c r="G2964" s="185"/>
      <c r="H2964" s="190"/>
      <c r="I2964" s="190"/>
      <c r="J2964" s="190"/>
    </row>
    <row r="2965" spans="1:10" s="20" customFormat="1" x14ac:dyDescent="0.25">
      <c r="A2965" s="29"/>
      <c r="B2965" s="86"/>
      <c r="C2965" s="29"/>
      <c r="D2965" s="186"/>
      <c r="E2965" s="186"/>
      <c r="F2965" s="186"/>
      <c r="G2965" s="185"/>
      <c r="H2965" s="190"/>
      <c r="I2965" s="190"/>
      <c r="J2965" s="190"/>
    </row>
    <row r="2966" spans="1:10" s="20" customFormat="1" x14ac:dyDescent="0.25">
      <c r="A2966" s="29"/>
      <c r="B2966" s="86"/>
      <c r="C2966" s="29"/>
      <c r="D2966" s="186"/>
      <c r="E2966" s="186"/>
      <c r="F2966" s="186"/>
      <c r="G2966" s="185"/>
      <c r="H2966" s="190"/>
      <c r="I2966" s="190"/>
      <c r="J2966" s="190"/>
    </row>
    <row r="2967" spans="1:10" s="20" customFormat="1" x14ac:dyDescent="0.25">
      <c r="A2967" s="29"/>
      <c r="B2967" s="86"/>
      <c r="C2967" s="29"/>
      <c r="D2967" s="186"/>
      <c r="E2967" s="186"/>
      <c r="F2967" s="186"/>
      <c r="G2967" s="185"/>
      <c r="H2967" s="190"/>
      <c r="I2967" s="190"/>
      <c r="J2967" s="190"/>
    </row>
    <row r="2968" spans="1:10" s="20" customFormat="1" x14ac:dyDescent="0.25">
      <c r="A2968" s="29"/>
      <c r="B2968" s="86"/>
      <c r="C2968" s="29"/>
      <c r="D2968" s="186"/>
      <c r="E2968" s="186"/>
      <c r="F2968" s="186"/>
      <c r="G2968" s="185"/>
      <c r="H2968" s="190"/>
      <c r="I2968" s="190"/>
      <c r="J2968" s="190"/>
    </row>
    <row r="2969" spans="1:10" s="20" customFormat="1" x14ac:dyDescent="0.25">
      <c r="A2969" s="29"/>
      <c r="B2969" s="86"/>
      <c r="C2969" s="29"/>
      <c r="D2969" s="186"/>
      <c r="E2969" s="186"/>
      <c r="F2969" s="186"/>
      <c r="G2969" s="185"/>
      <c r="H2969" s="190"/>
      <c r="I2969" s="190"/>
      <c r="J2969" s="190"/>
    </row>
    <row r="2970" spans="1:10" s="20" customFormat="1" x14ac:dyDescent="0.25">
      <c r="A2970" s="29"/>
      <c r="B2970" s="86"/>
      <c r="C2970" s="29"/>
      <c r="D2970" s="186"/>
      <c r="E2970" s="186"/>
      <c r="F2970" s="186"/>
      <c r="G2970" s="185"/>
      <c r="H2970" s="190"/>
      <c r="I2970" s="190"/>
      <c r="J2970" s="190"/>
    </row>
    <row r="2971" spans="1:10" s="20" customFormat="1" x14ac:dyDescent="0.25">
      <c r="A2971" s="29"/>
      <c r="B2971" s="86"/>
      <c r="C2971" s="29"/>
      <c r="D2971" s="186"/>
      <c r="E2971" s="186"/>
      <c r="F2971" s="186"/>
      <c r="G2971" s="185"/>
      <c r="H2971" s="190"/>
      <c r="I2971" s="190"/>
      <c r="J2971" s="190"/>
    </row>
    <row r="2972" spans="1:10" s="20" customFormat="1" x14ac:dyDescent="0.25">
      <c r="A2972" s="29"/>
      <c r="B2972" s="86"/>
      <c r="C2972" s="29"/>
      <c r="D2972" s="186"/>
      <c r="E2972" s="186"/>
      <c r="F2972" s="186"/>
      <c r="G2972" s="185"/>
      <c r="H2972" s="190"/>
      <c r="I2972" s="190"/>
      <c r="J2972" s="190"/>
    </row>
    <row r="2973" spans="1:10" s="20" customFormat="1" x14ac:dyDescent="0.25">
      <c r="A2973" s="29"/>
      <c r="B2973" s="86"/>
      <c r="C2973" s="29"/>
      <c r="D2973" s="186"/>
      <c r="E2973" s="186"/>
      <c r="F2973" s="186"/>
      <c r="G2973" s="185"/>
      <c r="H2973" s="190"/>
      <c r="I2973" s="190"/>
      <c r="J2973" s="190"/>
    </row>
    <row r="2974" spans="1:10" s="20" customFormat="1" x14ac:dyDescent="0.25">
      <c r="A2974" s="29"/>
      <c r="B2974" s="86"/>
      <c r="C2974" s="29"/>
      <c r="D2974" s="186"/>
      <c r="E2974" s="186"/>
      <c r="F2974" s="186"/>
      <c r="G2974" s="185"/>
      <c r="H2974" s="190"/>
      <c r="I2974" s="190"/>
      <c r="J2974" s="190"/>
    </row>
    <row r="2975" spans="1:10" s="20" customFormat="1" x14ac:dyDescent="0.25">
      <c r="A2975" s="29"/>
      <c r="B2975" s="86"/>
      <c r="C2975" s="29"/>
      <c r="D2975" s="186"/>
      <c r="E2975" s="186"/>
      <c r="F2975" s="186"/>
      <c r="G2975" s="185"/>
      <c r="H2975" s="190"/>
      <c r="I2975" s="190"/>
      <c r="J2975" s="190"/>
    </row>
    <row r="2976" spans="1:10" s="20" customFormat="1" x14ac:dyDescent="0.25">
      <c r="A2976" s="29"/>
      <c r="B2976" s="86"/>
      <c r="C2976" s="29"/>
      <c r="D2976" s="186"/>
      <c r="E2976" s="186"/>
      <c r="F2976" s="186"/>
      <c r="G2976" s="185"/>
      <c r="H2976" s="190"/>
      <c r="I2976" s="190"/>
      <c r="J2976" s="190"/>
    </row>
    <row r="2977" spans="1:10" s="20" customFormat="1" x14ac:dyDescent="0.25">
      <c r="A2977" s="29"/>
      <c r="B2977" s="86"/>
      <c r="C2977" s="29"/>
      <c r="D2977" s="186"/>
      <c r="E2977" s="186"/>
      <c r="F2977" s="186"/>
      <c r="G2977" s="185"/>
      <c r="H2977" s="190"/>
      <c r="I2977" s="190"/>
      <c r="J2977" s="190"/>
    </row>
    <row r="2978" spans="1:10" s="20" customFormat="1" x14ac:dyDescent="0.25">
      <c r="A2978" s="29"/>
      <c r="B2978" s="86"/>
      <c r="C2978" s="29"/>
      <c r="D2978" s="186"/>
      <c r="E2978" s="186"/>
      <c r="F2978" s="186"/>
      <c r="G2978" s="185"/>
      <c r="H2978" s="190"/>
      <c r="I2978" s="190"/>
      <c r="J2978" s="190"/>
    </row>
    <row r="2979" spans="1:10" s="20" customFormat="1" x14ac:dyDescent="0.25">
      <c r="A2979" s="29"/>
      <c r="B2979" s="86"/>
      <c r="C2979" s="29"/>
      <c r="D2979" s="186"/>
      <c r="E2979" s="186"/>
      <c r="F2979" s="186"/>
      <c r="G2979" s="185"/>
      <c r="H2979" s="190"/>
      <c r="I2979" s="190"/>
      <c r="J2979" s="190"/>
    </row>
    <row r="2980" spans="1:10" s="20" customFormat="1" x14ac:dyDescent="0.25">
      <c r="A2980" s="29"/>
      <c r="B2980" s="86"/>
      <c r="C2980" s="29"/>
      <c r="D2980" s="186"/>
      <c r="E2980" s="186"/>
      <c r="F2980" s="186"/>
      <c r="G2980" s="185"/>
      <c r="H2980" s="190"/>
      <c r="I2980" s="190"/>
      <c r="J2980" s="190"/>
    </row>
    <row r="2981" spans="1:10" s="20" customFormat="1" x14ac:dyDescent="0.25">
      <c r="A2981" s="29"/>
      <c r="B2981" s="86"/>
      <c r="C2981" s="29"/>
      <c r="D2981" s="186"/>
      <c r="E2981" s="186"/>
      <c r="F2981" s="186"/>
      <c r="G2981" s="185"/>
      <c r="H2981" s="190"/>
      <c r="I2981" s="190"/>
      <c r="J2981" s="190"/>
    </row>
    <row r="2982" spans="1:10" s="20" customFormat="1" x14ac:dyDescent="0.25">
      <c r="A2982" s="29"/>
      <c r="B2982" s="86"/>
      <c r="C2982" s="29"/>
      <c r="D2982" s="186"/>
      <c r="E2982" s="186"/>
      <c r="F2982" s="186"/>
      <c r="G2982" s="185"/>
      <c r="H2982" s="190"/>
      <c r="I2982" s="190"/>
      <c r="J2982" s="190"/>
    </row>
    <row r="2983" spans="1:10" s="20" customFormat="1" x14ac:dyDescent="0.25">
      <c r="A2983" s="29"/>
      <c r="B2983" s="86"/>
      <c r="C2983" s="29"/>
      <c r="D2983" s="186"/>
      <c r="E2983" s="186"/>
      <c r="F2983" s="186"/>
      <c r="G2983" s="185"/>
      <c r="H2983" s="190"/>
      <c r="I2983" s="190"/>
      <c r="J2983" s="190"/>
    </row>
    <row r="2984" spans="1:10" s="20" customFormat="1" x14ac:dyDescent="0.25">
      <c r="A2984" s="29"/>
      <c r="B2984" s="86"/>
      <c r="C2984" s="29"/>
      <c r="D2984" s="186"/>
      <c r="E2984" s="186"/>
      <c r="F2984" s="186"/>
      <c r="G2984" s="185"/>
      <c r="H2984" s="190"/>
      <c r="I2984" s="190"/>
      <c r="J2984" s="190"/>
    </row>
    <row r="2985" spans="1:10" s="20" customFormat="1" x14ac:dyDescent="0.25">
      <c r="A2985" s="29"/>
      <c r="B2985" s="86"/>
      <c r="C2985" s="29"/>
      <c r="D2985" s="186"/>
      <c r="E2985" s="186"/>
      <c r="F2985" s="186"/>
      <c r="G2985" s="185"/>
      <c r="H2985" s="190"/>
      <c r="I2985" s="190"/>
      <c r="J2985" s="190"/>
    </row>
    <row r="2986" spans="1:10" s="20" customFormat="1" x14ac:dyDescent="0.25">
      <c r="A2986" s="29"/>
      <c r="B2986" s="86"/>
      <c r="C2986" s="29"/>
      <c r="D2986" s="186"/>
      <c r="E2986" s="186"/>
      <c r="F2986" s="186"/>
      <c r="G2986" s="185"/>
      <c r="H2986" s="190"/>
      <c r="I2986" s="190"/>
      <c r="J2986" s="190"/>
    </row>
    <row r="2987" spans="1:10" s="20" customFormat="1" x14ac:dyDescent="0.25">
      <c r="A2987" s="29"/>
      <c r="B2987" s="86"/>
      <c r="C2987" s="29"/>
      <c r="D2987" s="186"/>
      <c r="E2987" s="186"/>
      <c r="F2987" s="186"/>
      <c r="G2987" s="185"/>
      <c r="H2987" s="190"/>
      <c r="I2987" s="190"/>
      <c r="J2987" s="190"/>
    </row>
    <row r="2988" spans="1:10" s="20" customFormat="1" x14ac:dyDescent="0.25">
      <c r="A2988" s="29"/>
      <c r="B2988" s="86"/>
      <c r="C2988" s="29"/>
      <c r="D2988" s="186"/>
      <c r="E2988" s="186"/>
      <c r="F2988" s="186"/>
      <c r="G2988" s="185"/>
      <c r="H2988" s="190"/>
      <c r="I2988" s="190"/>
      <c r="J2988" s="190"/>
    </row>
    <row r="2989" spans="1:10" s="20" customFormat="1" x14ac:dyDescent="0.25">
      <c r="A2989" s="29"/>
      <c r="B2989" s="86"/>
      <c r="C2989" s="29"/>
      <c r="D2989" s="186"/>
      <c r="E2989" s="186"/>
      <c r="F2989" s="186"/>
      <c r="G2989" s="185"/>
      <c r="H2989" s="190"/>
      <c r="I2989" s="190"/>
      <c r="J2989" s="190"/>
    </row>
    <row r="2990" spans="1:10" s="20" customFormat="1" x14ac:dyDescent="0.25">
      <c r="A2990" s="29"/>
      <c r="B2990" s="86"/>
      <c r="C2990" s="29"/>
      <c r="D2990" s="186"/>
      <c r="E2990" s="186"/>
      <c r="F2990" s="186"/>
      <c r="G2990" s="185"/>
      <c r="H2990" s="190"/>
      <c r="I2990" s="190"/>
      <c r="J2990" s="190"/>
    </row>
    <row r="2991" spans="1:10" s="20" customFormat="1" x14ac:dyDescent="0.25">
      <c r="A2991" s="29"/>
      <c r="B2991" s="86"/>
      <c r="C2991" s="29"/>
      <c r="D2991" s="186"/>
      <c r="E2991" s="186"/>
      <c r="F2991" s="186"/>
      <c r="G2991" s="185"/>
      <c r="H2991" s="190"/>
      <c r="I2991" s="190"/>
      <c r="J2991" s="190"/>
    </row>
    <row r="2992" spans="1:10" s="20" customFormat="1" x14ac:dyDescent="0.25">
      <c r="A2992" s="29"/>
      <c r="B2992" s="86"/>
      <c r="C2992" s="29"/>
      <c r="D2992" s="186"/>
      <c r="E2992" s="186"/>
      <c r="F2992" s="186"/>
      <c r="G2992" s="185"/>
      <c r="H2992" s="190"/>
      <c r="I2992" s="190"/>
      <c r="J2992" s="190"/>
    </row>
    <row r="2993" spans="1:13047" s="20" customFormat="1" x14ac:dyDescent="0.25">
      <c r="A2993" s="29"/>
      <c r="B2993" s="86"/>
      <c r="C2993" s="29"/>
      <c r="D2993" s="186"/>
      <c r="E2993" s="186"/>
      <c r="F2993" s="186"/>
      <c r="G2993" s="185"/>
      <c r="H2993" s="190"/>
      <c r="I2993" s="190"/>
      <c r="J2993" s="190"/>
    </row>
    <row r="2994" spans="1:13047" s="20" customFormat="1" x14ac:dyDescent="0.25">
      <c r="A2994" s="29"/>
      <c r="B2994" s="86"/>
      <c r="C2994" s="29"/>
      <c r="D2994" s="186"/>
      <c r="E2994" s="186"/>
      <c r="F2994" s="186"/>
      <c r="G2994" s="185"/>
      <c r="H2994" s="190"/>
      <c r="I2994" s="190"/>
      <c r="J2994" s="190"/>
    </row>
    <row r="2995" spans="1:13047" s="20" customFormat="1" x14ac:dyDescent="0.25">
      <c r="A2995" s="29"/>
      <c r="B2995" s="86"/>
      <c r="C2995" s="29"/>
      <c r="D2995" s="186"/>
      <c r="E2995" s="186"/>
      <c r="F2995" s="186"/>
      <c r="G2995" s="185"/>
      <c r="H2995" s="190"/>
      <c r="I2995" s="190"/>
      <c r="J2995" s="190"/>
    </row>
    <row r="2996" spans="1:13047" s="20" customFormat="1" x14ac:dyDescent="0.25">
      <c r="A2996" s="29"/>
      <c r="B2996" s="86"/>
      <c r="C2996" s="29"/>
      <c r="D2996" s="186"/>
      <c r="E2996" s="186"/>
      <c r="F2996" s="186"/>
      <c r="G2996" s="185"/>
      <c r="H2996" s="190"/>
      <c r="I2996" s="190"/>
      <c r="J2996" s="190"/>
    </row>
    <row r="2997" spans="1:13047" s="20" customFormat="1" x14ac:dyDescent="0.25">
      <c r="A2997" s="29"/>
      <c r="B2997" s="86"/>
      <c r="C2997" s="29"/>
      <c r="D2997" s="186"/>
      <c r="E2997" s="186"/>
      <c r="F2997" s="186"/>
      <c r="G2997" s="185"/>
      <c r="H2997" s="190"/>
      <c r="I2997" s="190"/>
      <c r="J2997" s="190"/>
    </row>
    <row r="2998" spans="1:13047" s="20" customFormat="1" x14ac:dyDescent="0.25">
      <c r="A2998" s="29"/>
      <c r="B2998" s="86"/>
      <c r="C2998" s="29"/>
      <c r="D2998" s="186"/>
      <c r="E2998" s="186"/>
      <c r="F2998" s="186"/>
      <c r="G2998" s="185"/>
      <c r="H2998" s="190"/>
      <c r="I2998" s="190"/>
      <c r="J2998" s="190"/>
    </row>
    <row r="2999" spans="1:13047" s="20" customFormat="1" x14ac:dyDescent="0.25">
      <c r="A2999" s="29"/>
      <c r="B2999" s="86"/>
      <c r="C2999" s="29"/>
      <c r="D2999" s="186"/>
      <c r="E2999" s="186"/>
      <c r="F2999" s="186"/>
      <c r="G2999" s="185"/>
      <c r="H2999" s="190"/>
      <c r="I2999" s="190"/>
      <c r="J2999" s="190"/>
    </row>
    <row r="3000" spans="1:13047" s="20" customFormat="1" x14ac:dyDescent="0.25">
      <c r="A3000" s="29"/>
      <c r="B3000" s="86"/>
      <c r="C3000" s="29"/>
      <c r="D3000" s="186"/>
      <c r="E3000" s="186"/>
      <c r="F3000" s="186"/>
      <c r="G3000" s="185"/>
      <c r="H3000" s="190"/>
      <c r="I3000" s="190"/>
      <c r="J3000" s="190"/>
    </row>
    <row r="3001" spans="1:13047" s="20" customFormat="1" x14ac:dyDescent="0.25">
      <c r="A3001" s="29"/>
      <c r="B3001" s="86"/>
      <c r="C3001" s="29"/>
      <c r="D3001" s="186"/>
      <c r="E3001" s="186"/>
      <c r="F3001" s="186"/>
      <c r="G3001" s="185"/>
      <c r="H3001" s="190"/>
      <c r="I3001" s="190"/>
      <c r="J3001" s="190"/>
    </row>
    <row r="3002" spans="1:13047" x14ac:dyDescent="0.25">
      <c r="B3002" s="86"/>
      <c r="C3002" s="29"/>
      <c r="D3002" s="186"/>
      <c r="K3002" s="20"/>
      <c r="L3002" s="20"/>
      <c r="M3002" s="20"/>
      <c r="N3002" s="20"/>
      <c r="O3002" s="20"/>
      <c r="P3002" s="20"/>
      <c r="Q3002" s="20"/>
      <c r="R3002" s="20"/>
      <c r="S3002" s="20"/>
      <c r="T3002" s="20"/>
      <c r="U3002" s="20"/>
      <c r="V3002" s="20"/>
      <c r="W3002" s="20"/>
      <c r="X3002" s="20"/>
      <c r="Y3002" s="20"/>
      <c r="Z3002" s="20"/>
      <c r="AA3002" s="20"/>
      <c r="AB3002" s="20"/>
      <c r="AC3002" s="20"/>
      <c r="AD3002" s="20"/>
      <c r="AE3002" s="20"/>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c r="BU3002" s="20"/>
      <c r="BV3002" s="20"/>
      <c r="BW3002" s="20"/>
      <c r="BX3002" s="20"/>
      <c r="BY3002" s="20"/>
      <c r="BZ3002" s="20"/>
      <c r="CA3002" s="20"/>
      <c r="CB3002" s="20"/>
      <c r="CC3002" s="20"/>
      <c r="CD3002" s="20"/>
      <c r="CE3002" s="20"/>
      <c r="CF3002" s="20"/>
      <c r="CG3002" s="20"/>
      <c r="CH3002" s="20"/>
      <c r="CI3002" s="20"/>
      <c r="CJ3002" s="20"/>
      <c r="CK3002" s="20"/>
      <c r="CL3002" s="20"/>
      <c r="CM3002" s="20"/>
      <c r="CN3002" s="20"/>
      <c r="CO3002" s="20"/>
      <c r="CP3002" s="20"/>
      <c r="CQ3002" s="20"/>
      <c r="CR3002" s="20"/>
      <c r="CS3002" s="20"/>
      <c r="CT3002" s="20"/>
      <c r="CU3002" s="20"/>
      <c r="CV3002" s="20"/>
      <c r="CW3002" s="20"/>
      <c r="CX3002" s="20"/>
      <c r="CY3002" s="20"/>
      <c r="CZ3002" s="20"/>
      <c r="DA3002" s="20"/>
      <c r="DB3002" s="20"/>
      <c r="DC3002" s="20"/>
      <c r="DD3002" s="20"/>
      <c r="DE3002" s="20"/>
      <c r="DF3002" s="20"/>
      <c r="DG3002" s="20"/>
      <c r="DH3002" s="20"/>
      <c r="DI3002" s="20"/>
      <c r="DJ3002" s="20"/>
      <c r="DK3002" s="20"/>
      <c r="DL3002" s="20"/>
      <c r="DM3002" s="20"/>
      <c r="DN3002" s="20"/>
      <c r="DO3002" s="20"/>
      <c r="DP3002" s="20"/>
      <c r="DQ3002" s="20"/>
      <c r="DR3002" s="20"/>
      <c r="DS3002" s="20"/>
      <c r="DT3002" s="20"/>
      <c r="DU3002" s="20"/>
      <c r="DV3002" s="20"/>
      <c r="DW3002" s="20"/>
      <c r="DX3002" s="20"/>
      <c r="DY3002" s="20"/>
      <c r="DZ3002" s="20"/>
      <c r="EA3002" s="20"/>
      <c r="EB3002" s="20"/>
      <c r="EC3002" s="20"/>
      <c r="ED3002" s="20"/>
      <c r="EE3002" s="20"/>
      <c r="EF3002" s="20"/>
      <c r="EG3002" s="20"/>
      <c r="EH3002" s="20"/>
      <c r="EI3002" s="20"/>
      <c r="EJ3002" s="20"/>
      <c r="EK3002" s="20"/>
      <c r="EL3002" s="20"/>
      <c r="EM3002" s="20"/>
      <c r="EN3002" s="20"/>
      <c r="EO3002" s="20"/>
      <c r="EP3002" s="20"/>
      <c r="EQ3002" s="20"/>
      <c r="ER3002" s="20"/>
      <c r="ES3002" s="20"/>
      <c r="ET3002" s="20"/>
      <c r="EU3002" s="20"/>
      <c r="EV3002" s="20"/>
      <c r="EW3002" s="20"/>
      <c r="EX3002" s="20"/>
      <c r="EY3002" s="20"/>
      <c r="EZ3002" s="20"/>
      <c r="FA3002" s="20"/>
      <c r="FB3002" s="20"/>
      <c r="FC3002" s="20"/>
      <c r="FD3002" s="20"/>
      <c r="FE3002" s="20"/>
      <c r="FF3002" s="20"/>
      <c r="FG3002" s="20"/>
      <c r="FH3002" s="20"/>
      <c r="FI3002" s="20"/>
      <c r="FJ3002" s="20"/>
      <c r="FK3002" s="20"/>
      <c r="FL3002" s="20"/>
      <c r="FM3002" s="20"/>
      <c r="FN3002" s="20"/>
      <c r="FO3002" s="20"/>
      <c r="FP3002" s="20"/>
      <c r="FQ3002" s="20"/>
      <c r="FR3002" s="20"/>
      <c r="FS3002" s="20"/>
      <c r="FT3002" s="20"/>
      <c r="FU3002" s="20"/>
      <c r="FV3002" s="20"/>
      <c r="FW3002" s="20"/>
      <c r="FX3002" s="20"/>
      <c r="FY3002" s="20"/>
      <c r="FZ3002" s="20"/>
      <c r="GA3002" s="20"/>
      <c r="GB3002" s="20"/>
      <c r="GC3002" s="20"/>
      <c r="GD3002" s="20"/>
      <c r="GE3002" s="20"/>
      <c r="GF3002" s="20"/>
      <c r="GG3002" s="20"/>
      <c r="GH3002" s="20"/>
      <c r="GI3002" s="20"/>
      <c r="GJ3002" s="20"/>
      <c r="GK3002" s="20"/>
      <c r="GL3002" s="20"/>
      <c r="GM3002" s="20"/>
      <c r="GN3002" s="20"/>
      <c r="GO3002" s="20"/>
      <c r="GP3002" s="20"/>
      <c r="GQ3002" s="20"/>
      <c r="GR3002" s="20"/>
      <c r="GS3002" s="20"/>
      <c r="GT3002" s="20"/>
      <c r="GU3002" s="20"/>
      <c r="GV3002" s="20"/>
      <c r="GW3002" s="20"/>
      <c r="GX3002" s="20"/>
      <c r="GY3002" s="20"/>
      <c r="GZ3002" s="20"/>
      <c r="HA3002" s="20"/>
      <c r="HB3002" s="20"/>
      <c r="HC3002" s="20"/>
      <c r="HD3002" s="20"/>
      <c r="HE3002" s="20"/>
      <c r="HF3002" s="20"/>
      <c r="HG3002" s="20"/>
      <c r="HH3002" s="20"/>
      <c r="HI3002" s="20"/>
      <c r="HJ3002" s="20"/>
      <c r="HK3002" s="20"/>
      <c r="HL3002" s="20"/>
      <c r="HM3002" s="20"/>
      <c r="HN3002" s="20"/>
      <c r="HO3002" s="20"/>
      <c r="HP3002" s="20"/>
      <c r="HQ3002" s="20"/>
      <c r="HR3002" s="20"/>
      <c r="HS3002" s="20"/>
      <c r="HT3002" s="20"/>
      <c r="HU3002" s="20"/>
      <c r="HV3002" s="20"/>
      <c r="HW3002" s="20"/>
      <c r="HX3002" s="20"/>
      <c r="HY3002" s="20"/>
      <c r="HZ3002" s="20"/>
      <c r="IA3002" s="20"/>
      <c r="IB3002" s="20"/>
      <c r="IC3002" s="20"/>
      <c r="ID3002" s="20"/>
      <c r="IE3002" s="20"/>
      <c r="IF3002" s="20"/>
      <c r="IG3002" s="20"/>
      <c r="IH3002" s="20"/>
      <c r="II3002" s="20"/>
      <c r="IJ3002" s="20"/>
      <c r="IK3002" s="20"/>
      <c r="IL3002" s="20"/>
      <c r="IM3002" s="20"/>
      <c r="IN3002" s="20"/>
      <c r="IO3002" s="20"/>
      <c r="IP3002" s="20"/>
      <c r="IQ3002" s="20"/>
      <c r="IR3002" s="20"/>
      <c r="IS3002" s="20"/>
      <c r="IT3002" s="20"/>
      <c r="IU3002" s="20"/>
      <c r="IV3002" s="20"/>
      <c r="IW3002" s="20"/>
      <c r="IX3002" s="20"/>
      <c r="IY3002" s="20"/>
      <c r="IZ3002" s="20"/>
      <c r="JA3002" s="20"/>
      <c r="JB3002" s="20"/>
      <c r="JC3002" s="20"/>
      <c r="JD3002" s="20"/>
      <c r="JE3002" s="20"/>
      <c r="JF3002" s="20"/>
      <c r="JG3002" s="20"/>
      <c r="JH3002" s="20"/>
      <c r="JI3002" s="20"/>
      <c r="JJ3002" s="20"/>
      <c r="JK3002" s="20"/>
      <c r="JL3002" s="20"/>
      <c r="JM3002" s="20"/>
      <c r="JN3002" s="20"/>
      <c r="JO3002" s="20"/>
      <c r="JP3002" s="20"/>
      <c r="JQ3002" s="20"/>
      <c r="JR3002" s="20"/>
      <c r="JS3002" s="20"/>
      <c r="JT3002" s="20"/>
      <c r="JU3002" s="20"/>
      <c r="JV3002" s="20"/>
      <c r="JW3002" s="20"/>
      <c r="JX3002" s="20"/>
      <c r="JY3002" s="20"/>
      <c r="JZ3002" s="20"/>
      <c r="KA3002" s="20"/>
      <c r="KB3002" s="20"/>
      <c r="KC3002" s="20"/>
      <c r="KD3002" s="20"/>
      <c r="KE3002" s="20"/>
      <c r="KF3002" s="20"/>
      <c r="KG3002" s="20"/>
      <c r="KH3002" s="20"/>
      <c r="KI3002" s="20"/>
      <c r="KJ3002" s="20"/>
      <c r="KK3002" s="20"/>
      <c r="KL3002" s="20"/>
      <c r="KM3002" s="20"/>
      <c r="KN3002" s="20"/>
      <c r="KO3002" s="20"/>
      <c r="KP3002" s="20"/>
      <c r="KQ3002" s="20"/>
      <c r="KR3002" s="20"/>
      <c r="KS3002" s="20"/>
      <c r="KT3002" s="20"/>
      <c r="KU3002" s="20"/>
      <c r="KV3002" s="20"/>
      <c r="KW3002" s="20"/>
      <c r="KX3002" s="20"/>
      <c r="KY3002" s="20"/>
      <c r="KZ3002" s="20"/>
      <c r="LA3002" s="20"/>
      <c r="LB3002" s="20"/>
      <c r="LC3002" s="20"/>
      <c r="LD3002" s="20"/>
      <c r="LE3002" s="20"/>
      <c r="LF3002" s="20"/>
      <c r="LG3002" s="20"/>
      <c r="LH3002" s="20"/>
      <c r="LI3002" s="20"/>
      <c r="LJ3002" s="20"/>
      <c r="LK3002" s="20"/>
      <c r="LL3002" s="20"/>
      <c r="LM3002" s="20"/>
      <c r="LN3002" s="20"/>
      <c r="LO3002" s="20"/>
      <c r="LP3002" s="20"/>
      <c r="LQ3002" s="20"/>
      <c r="LR3002" s="20"/>
      <c r="LS3002" s="20"/>
      <c r="LT3002" s="20"/>
      <c r="LU3002" s="20"/>
      <c r="LV3002" s="20"/>
      <c r="LW3002" s="20"/>
      <c r="LX3002" s="20"/>
      <c r="LY3002" s="20"/>
      <c r="LZ3002" s="20"/>
      <c r="MA3002" s="20"/>
      <c r="MB3002" s="20"/>
      <c r="MC3002" s="20"/>
      <c r="MD3002" s="20"/>
      <c r="ME3002" s="20"/>
      <c r="MF3002" s="20"/>
      <c r="MG3002" s="20"/>
      <c r="MH3002" s="20"/>
      <c r="MI3002" s="20"/>
      <c r="MJ3002" s="20"/>
      <c r="MK3002" s="20"/>
      <c r="ML3002" s="20"/>
      <c r="MM3002" s="20"/>
      <c r="MN3002" s="20"/>
      <c r="MO3002" s="20"/>
      <c r="MP3002" s="20"/>
      <c r="MQ3002" s="20"/>
      <c r="MR3002" s="20"/>
      <c r="MS3002" s="20"/>
      <c r="MT3002" s="20"/>
      <c r="MU3002" s="20"/>
      <c r="MV3002" s="20"/>
      <c r="MW3002" s="20"/>
      <c r="MX3002" s="20"/>
      <c r="MY3002" s="20"/>
      <c r="MZ3002" s="20"/>
      <c r="NA3002" s="20"/>
      <c r="NB3002" s="20"/>
      <c r="NC3002" s="20"/>
      <c r="ND3002" s="20"/>
      <c r="NE3002" s="20"/>
      <c r="NF3002" s="20"/>
      <c r="NG3002" s="20"/>
      <c r="NH3002" s="20"/>
      <c r="NI3002" s="20"/>
      <c r="NJ3002" s="20"/>
      <c r="NK3002" s="20"/>
      <c r="NL3002" s="20"/>
      <c r="NM3002" s="20"/>
      <c r="NN3002" s="20"/>
      <c r="NO3002" s="20"/>
      <c r="NP3002" s="20"/>
      <c r="NQ3002" s="20"/>
      <c r="NR3002" s="20"/>
      <c r="NS3002" s="20"/>
      <c r="NT3002" s="20"/>
      <c r="NU3002" s="20"/>
      <c r="NV3002" s="20"/>
      <c r="NW3002" s="20"/>
      <c r="NX3002" s="20"/>
      <c r="NY3002" s="20"/>
      <c r="NZ3002" s="20"/>
      <c r="OA3002" s="20"/>
      <c r="OB3002" s="20"/>
      <c r="OC3002" s="20"/>
      <c r="OD3002" s="20"/>
      <c r="OE3002" s="20"/>
      <c r="OF3002" s="20"/>
      <c r="OG3002" s="20"/>
      <c r="OH3002" s="20"/>
      <c r="OI3002" s="20"/>
      <c r="OJ3002" s="20"/>
      <c r="OK3002" s="20"/>
      <c r="OL3002" s="20"/>
      <c r="OM3002" s="20"/>
      <c r="ON3002" s="20"/>
      <c r="OO3002" s="20"/>
      <c r="OP3002" s="20"/>
      <c r="OQ3002" s="20"/>
      <c r="OR3002" s="20"/>
      <c r="OS3002" s="20"/>
      <c r="OT3002" s="20"/>
      <c r="OU3002" s="20"/>
      <c r="OV3002" s="20"/>
      <c r="OW3002" s="20"/>
      <c r="OX3002" s="20"/>
      <c r="OY3002" s="20"/>
      <c r="OZ3002" s="20"/>
      <c r="PA3002" s="20"/>
      <c r="PB3002" s="20"/>
      <c r="PC3002" s="20"/>
      <c r="PD3002" s="20"/>
      <c r="PE3002" s="20"/>
      <c r="PF3002" s="20"/>
      <c r="PG3002" s="20"/>
      <c r="PH3002" s="20"/>
      <c r="PI3002" s="20"/>
      <c r="PJ3002" s="20"/>
      <c r="PK3002" s="20"/>
      <c r="PL3002" s="20"/>
      <c r="PM3002" s="20"/>
      <c r="PN3002" s="20"/>
      <c r="PO3002" s="20"/>
      <c r="PP3002" s="20"/>
      <c r="PQ3002" s="20"/>
      <c r="PR3002" s="20"/>
      <c r="PS3002" s="20"/>
      <c r="PT3002" s="20"/>
      <c r="PU3002" s="20"/>
      <c r="PV3002" s="20"/>
      <c r="PW3002" s="20"/>
      <c r="PX3002" s="20"/>
      <c r="PY3002" s="20"/>
      <c r="PZ3002" s="20"/>
      <c r="QA3002" s="20"/>
      <c r="QB3002" s="20"/>
      <c r="QC3002" s="20"/>
      <c r="QD3002" s="20"/>
      <c r="QE3002" s="20"/>
      <c r="QF3002" s="20"/>
      <c r="QG3002" s="20"/>
      <c r="QH3002" s="20"/>
      <c r="QI3002" s="20"/>
      <c r="QJ3002" s="20"/>
      <c r="QK3002" s="20"/>
      <c r="QL3002" s="20"/>
      <c r="QM3002" s="20"/>
      <c r="QN3002" s="20"/>
      <c r="QO3002" s="20"/>
      <c r="QP3002" s="20"/>
      <c r="QQ3002" s="20"/>
      <c r="QR3002" s="20"/>
      <c r="QS3002" s="20"/>
      <c r="QT3002" s="20"/>
      <c r="QU3002" s="20"/>
      <c r="QV3002" s="20"/>
      <c r="QW3002" s="20"/>
      <c r="QX3002" s="20"/>
      <c r="QY3002" s="20"/>
      <c r="QZ3002" s="20"/>
      <c r="RA3002" s="20"/>
      <c r="RB3002" s="20"/>
      <c r="RC3002" s="20"/>
      <c r="RD3002" s="20"/>
      <c r="RE3002" s="20"/>
      <c r="RF3002" s="20"/>
      <c r="RG3002" s="20"/>
      <c r="RH3002" s="20"/>
      <c r="RI3002" s="20"/>
      <c r="RJ3002" s="20"/>
      <c r="RK3002" s="20"/>
      <c r="RL3002" s="20"/>
      <c r="RM3002" s="20"/>
      <c r="RN3002" s="20"/>
      <c r="RO3002" s="20"/>
      <c r="RP3002" s="20"/>
      <c r="RQ3002" s="20"/>
      <c r="RR3002" s="20"/>
      <c r="RS3002" s="20"/>
      <c r="RT3002" s="20"/>
      <c r="RU3002" s="20"/>
      <c r="RV3002" s="20"/>
      <c r="RW3002" s="20"/>
      <c r="RX3002" s="20"/>
      <c r="RY3002" s="20"/>
      <c r="RZ3002" s="20"/>
      <c r="SA3002" s="20"/>
      <c r="SB3002" s="20"/>
      <c r="SC3002" s="20"/>
      <c r="SD3002" s="20"/>
      <c r="SE3002" s="20"/>
      <c r="SF3002" s="20"/>
      <c r="SG3002" s="20"/>
      <c r="SH3002" s="20"/>
      <c r="SI3002" s="20"/>
      <c r="SJ3002" s="20"/>
      <c r="SK3002" s="20"/>
      <c r="SL3002" s="20"/>
      <c r="SM3002" s="20"/>
      <c r="SN3002" s="20"/>
      <c r="SO3002" s="20"/>
      <c r="SP3002" s="20"/>
      <c r="SQ3002" s="20"/>
      <c r="SR3002" s="20"/>
      <c r="SS3002" s="20"/>
      <c r="ST3002" s="20"/>
      <c r="SU3002" s="20"/>
      <c r="SV3002" s="20"/>
      <c r="SW3002" s="20"/>
      <c r="SX3002" s="20"/>
      <c r="SY3002" s="20"/>
      <c r="SZ3002" s="20"/>
      <c r="TA3002" s="20"/>
      <c r="TB3002" s="20"/>
      <c r="TC3002" s="20"/>
      <c r="TD3002" s="20"/>
      <c r="TE3002" s="20"/>
      <c r="TF3002" s="20"/>
      <c r="TG3002" s="20"/>
      <c r="TH3002" s="20"/>
      <c r="TI3002" s="20"/>
      <c r="TJ3002" s="20"/>
      <c r="TK3002" s="20"/>
      <c r="TL3002" s="20"/>
      <c r="TM3002" s="20"/>
      <c r="TN3002" s="20"/>
      <c r="TO3002" s="20"/>
      <c r="TP3002" s="20"/>
      <c r="TQ3002" s="20"/>
      <c r="TR3002" s="20"/>
      <c r="TS3002" s="20"/>
      <c r="TT3002" s="20"/>
      <c r="TU3002" s="20"/>
      <c r="TV3002" s="20"/>
      <c r="TW3002" s="20"/>
      <c r="TX3002" s="20"/>
      <c r="TY3002" s="20"/>
      <c r="TZ3002" s="20"/>
      <c r="UA3002" s="20"/>
      <c r="UB3002" s="20"/>
      <c r="UC3002" s="20"/>
      <c r="UD3002" s="20"/>
      <c r="UE3002" s="20"/>
      <c r="UF3002" s="20"/>
      <c r="UG3002" s="20"/>
      <c r="UH3002" s="20"/>
      <c r="UI3002" s="20"/>
      <c r="UJ3002" s="20"/>
      <c r="UK3002" s="20"/>
      <c r="UL3002" s="20"/>
      <c r="UM3002" s="20"/>
      <c r="UN3002" s="20"/>
      <c r="UO3002" s="20"/>
      <c r="UP3002" s="20"/>
      <c r="UQ3002" s="20"/>
      <c r="UR3002" s="20"/>
      <c r="US3002" s="20"/>
      <c r="UT3002" s="20"/>
      <c r="UU3002" s="20"/>
      <c r="UV3002" s="20"/>
      <c r="UW3002" s="20"/>
      <c r="UX3002" s="20"/>
      <c r="UY3002" s="20"/>
      <c r="UZ3002" s="20"/>
      <c r="VA3002" s="20"/>
      <c r="VB3002" s="20"/>
      <c r="VC3002" s="20"/>
      <c r="VD3002" s="20"/>
      <c r="VE3002" s="20"/>
      <c r="VF3002" s="20"/>
      <c r="VG3002" s="20"/>
      <c r="VH3002" s="20"/>
      <c r="VI3002" s="20"/>
      <c r="VJ3002" s="20"/>
      <c r="VK3002" s="20"/>
      <c r="VL3002" s="20"/>
      <c r="VM3002" s="20"/>
      <c r="VN3002" s="20"/>
      <c r="VO3002" s="20"/>
      <c r="VP3002" s="20"/>
      <c r="VQ3002" s="20"/>
      <c r="VR3002" s="20"/>
      <c r="VS3002" s="20"/>
      <c r="VT3002" s="20"/>
      <c r="VU3002" s="20"/>
      <c r="VV3002" s="20"/>
      <c r="VW3002" s="20"/>
      <c r="VX3002" s="20"/>
      <c r="VY3002" s="20"/>
      <c r="VZ3002" s="20"/>
      <c r="WA3002" s="20"/>
      <c r="WB3002" s="20"/>
      <c r="WC3002" s="20"/>
      <c r="WD3002" s="20"/>
      <c r="WE3002" s="20"/>
      <c r="WF3002" s="20"/>
      <c r="WG3002" s="20"/>
      <c r="WH3002" s="20"/>
      <c r="WI3002" s="20"/>
      <c r="WJ3002" s="20"/>
      <c r="WK3002" s="20"/>
      <c r="WL3002" s="20"/>
      <c r="WM3002" s="20"/>
      <c r="WN3002" s="20"/>
      <c r="WO3002" s="20"/>
      <c r="WP3002" s="20"/>
      <c r="WQ3002" s="20"/>
      <c r="WR3002" s="20"/>
      <c r="WS3002" s="20"/>
      <c r="WT3002" s="20"/>
      <c r="WU3002" s="20"/>
      <c r="WV3002" s="20"/>
      <c r="WW3002" s="20"/>
      <c r="WX3002" s="20"/>
      <c r="WY3002" s="20"/>
      <c r="WZ3002" s="20"/>
      <c r="XA3002" s="20"/>
      <c r="XB3002" s="20"/>
      <c r="XC3002" s="20"/>
      <c r="XD3002" s="20"/>
      <c r="XE3002" s="20"/>
      <c r="XF3002" s="20"/>
      <c r="XG3002" s="20"/>
      <c r="XH3002" s="20"/>
      <c r="XI3002" s="20"/>
      <c r="XJ3002" s="20"/>
      <c r="XK3002" s="20"/>
      <c r="XL3002" s="20"/>
      <c r="XM3002" s="20"/>
      <c r="XN3002" s="20"/>
      <c r="XO3002" s="20"/>
      <c r="XP3002" s="20"/>
      <c r="XQ3002" s="20"/>
      <c r="XR3002" s="20"/>
      <c r="XS3002" s="20"/>
      <c r="XT3002" s="20"/>
      <c r="XU3002" s="20"/>
      <c r="XV3002" s="20"/>
      <c r="XW3002" s="20"/>
      <c r="XX3002" s="20"/>
      <c r="XY3002" s="20"/>
      <c r="XZ3002" s="20"/>
      <c r="YA3002" s="20"/>
      <c r="YB3002" s="20"/>
      <c r="YC3002" s="20"/>
      <c r="YD3002" s="20"/>
      <c r="YE3002" s="20"/>
      <c r="YF3002" s="20"/>
      <c r="YG3002" s="20"/>
      <c r="YH3002" s="20"/>
      <c r="YI3002" s="20"/>
      <c r="YJ3002" s="20"/>
      <c r="YK3002" s="20"/>
      <c r="YL3002" s="20"/>
      <c r="YM3002" s="20"/>
      <c r="YN3002" s="20"/>
      <c r="YO3002" s="20"/>
      <c r="YP3002" s="20"/>
      <c r="YQ3002" s="20"/>
      <c r="YR3002" s="20"/>
      <c r="YS3002" s="20"/>
      <c r="YT3002" s="20"/>
      <c r="YU3002" s="20"/>
      <c r="YV3002" s="20"/>
      <c r="YW3002" s="20"/>
      <c r="YX3002" s="20"/>
      <c r="YY3002" s="20"/>
      <c r="YZ3002" s="20"/>
      <c r="ZA3002" s="20"/>
      <c r="ZB3002" s="20"/>
      <c r="ZC3002" s="20"/>
      <c r="ZD3002" s="20"/>
      <c r="ZE3002" s="20"/>
      <c r="ZF3002" s="20"/>
      <c r="ZG3002" s="20"/>
      <c r="ZH3002" s="20"/>
      <c r="ZI3002" s="20"/>
      <c r="ZJ3002" s="20"/>
      <c r="ZK3002" s="20"/>
      <c r="ZL3002" s="20"/>
      <c r="ZM3002" s="20"/>
      <c r="ZN3002" s="20"/>
      <c r="ZO3002" s="20"/>
      <c r="ZP3002" s="20"/>
      <c r="ZQ3002" s="20"/>
      <c r="ZR3002" s="20"/>
      <c r="ZS3002" s="20"/>
      <c r="ZT3002" s="20"/>
      <c r="ZU3002" s="20"/>
      <c r="ZV3002" s="20"/>
      <c r="ZW3002" s="20"/>
      <c r="ZX3002" s="20"/>
      <c r="ZY3002" s="20"/>
      <c r="ZZ3002" s="20"/>
      <c r="AAA3002" s="20"/>
      <c r="AAB3002" s="20"/>
      <c r="AAC3002" s="20"/>
      <c r="AAD3002" s="20"/>
      <c r="AAE3002" s="20"/>
      <c r="AAF3002" s="20"/>
      <c r="AAG3002" s="20"/>
      <c r="AAH3002" s="20"/>
      <c r="AAI3002" s="20"/>
      <c r="AAJ3002" s="20"/>
      <c r="AAK3002" s="20"/>
      <c r="AAL3002" s="20"/>
      <c r="AAM3002" s="20"/>
      <c r="AAN3002" s="20"/>
      <c r="AAO3002" s="20"/>
      <c r="AAP3002" s="20"/>
      <c r="AAQ3002" s="20"/>
      <c r="AAR3002" s="20"/>
      <c r="AAS3002" s="20"/>
      <c r="AAT3002" s="20"/>
      <c r="AAU3002" s="20"/>
      <c r="AAV3002" s="20"/>
      <c r="AAW3002" s="20"/>
      <c r="AAX3002" s="20"/>
      <c r="AAY3002" s="20"/>
      <c r="AAZ3002" s="20"/>
      <c r="ABA3002" s="20"/>
      <c r="ABB3002" s="20"/>
      <c r="ABC3002" s="20"/>
      <c r="ABD3002" s="20"/>
      <c r="ABE3002" s="20"/>
      <c r="ABF3002" s="20"/>
      <c r="ABG3002" s="20"/>
      <c r="ABH3002" s="20"/>
      <c r="ABI3002" s="20"/>
      <c r="ABJ3002" s="20"/>
      <c r="ABK3002" s="20"/>
      <c r="ABL3002" s="20"/>
      <c r="ABM3002" s="20"/>
      <c r="ABN3002" s="20"/>
      <c r="ABO3002" s="20"/>
      <c r="ABP3002" s="20"/>
      <c r="ABQ3002" s="20"/>
      <c r="ABR3002" s="20"/>
      <c r="ABS3002" s="20"/>
      <c r="ABT3002" s="20"/>
      <c r="ABU3002" s="20"/>
      <c r="ABV3002" s="20"/>
      <c r="ABW3002" s="20"/>
      <c r="ABX3002" s="20"/>
      <c r="ABY3002" s="20"/>
      <c r="ABZ3002" s="20"/>
      <c r="ACA3002" s="20"/>
      <c r="ACB3002" s="20"/>
      <c r="ACC3002" s="20"/>
      <c r="ACD3002" s="20"/>
      <c r="ACE3002" s="20"/>
      <c r="ACF3002" s="20"/>
      <c r="ACG3002" s="20"/>
      <c r="ACH3002" s="20"/>
      <c r="ACI3002" s="20"/>
      <c r="ACJ3002" s="20"/>
      <c r="ACK3002" s="20"/>
      <c r="ACL3002" s="20"/>
      <c r="ACM3002" s="20"/>
      <c r="ACN3002" s="20"/>
      <c r="ACO3002" s="20"/>
      <c r="ACP3002" s="20"/>
      <c r="ACQ3002" s="20"/>
      <c r="ACR3002" s="20"/>
      <c r="ACS3002" s="20"/>
      <c r="ACT3002" s="20"/>
      <c r="ACU3002" s="20"/>
      <c r="ACV3002" s="20"/>
      <c r="ACW3002" s="20"/>
      <c r="ACX3002" s="20"/>
      <c r="ACY3002" s="20"/>
      <c r="ACZ3002" s="20"/>
      <c r="ADA3002" s="20"/>
      <c r="ADB3002" s="20"/>
      <c r="ADC3002" s="20"/>
      <c r="ADD3002" s="20"/>
      <c r="ADE3002" s="20"/>
      <c r="ADF3002" s="20"/>
      <c r="ADG3002" s="20"/>
      <c r="ADH3002" s="20"/>
      <c r="ADI3002" s="20"/>
      <c r="ADJ3002" s="20"/>
      <c r="ADK3002" s="20"/>
      <c r="ADL3002" s="20"/>
      <c r="ADM3002" s="20"/>
      <c r="ADN3002" s="20"/>
      <c r="ADO3002" s="20"/>
      <c r="ADP3002" s="20"/>
      <c r="ADQ3002" s="20"/>
      <c r="ADR3002" s="20"/>
      <c r="ADS3002" s="20"/>
      <c r="ADT3002" s="20"/>
      <c r="ADU3002" s="20"/>
      <c r="ADV3002" s="20"/>
      <c r="ADW3002" s="20"/>
      <c r="ADX3002" s="20"/>
      <c r="ADY3002" s="20"/>
      <c r="ADZ3002" s="20"/>
      <c r="AEA3002" s="20"/>
      <c r="AEB3002" s="20"/>
      <c r="AEC3002" s="20"/>
      <c r="AED3002" s="20"/>
      <c r="AEE3002" s="20"/>
      <c r="AEF3002" s="20"/>
      <c r="AEG3002" s="20"/>
      <c r="AEH3002" s="20"/>
      <c r="AEI3002" s="20"/>
      <c r="AEJ3002" s="20"/>
      <c r="AEK3002" s="20"/>
      <c r="AEL3002" s="20"/>
      <c r="AEM3002" s="20"/>
      <c r="AEN3002" s="20"/>
      <c r="AEO3002" s="20"/>
      <c r="AEP3002" s="20"/>
      <c r="AEQ3002" s="20"/>
      <c r="AER3002" s="20"/>
      <c r="AES3002" s="20"/>
      <c r="AET3002" s="20"/>
      <c r="AEU3002" s="20"/>
      <c r="AEV3002" s="20"/>
      <c r="AEW3002" s="20"/>
      <c r="AEX3002" s="20"/>
      <c r="AEY3002" s="20"/>
      <c r="AEZ3002" s="20"/>
      <c r="AFA3002" s="20"/>
      <c r="AFB3002" s="20"/>
      <c r="AFC3002" s="20"/>
      <c r="AFD3002" s="20"/>
      <c r="AFE3002" s="20"/>
      <c r="AFF3002" s="20"/>
      <c r="AFG3002" s="20"/>
      <c r="AFH3002" s="20"/>
      <c r="AFI3002" s="20"/>
      <c r="AFJ3002" s="20"/>
      <c r="AFK3002" s="20"/>
      <c r="AFL3002" s="20"/>
      <c r="AFM3002" s="20"/>
      <c r="AFN3002" s="20"/>
      <c r="AFO3002" s="20"/>
      <c r="AFP3002" s="20"/>
      <c r="AFQ3002" s="20"/>
      <c r="AFR3002" s="20"/>
      <c r="AFS3002" s="20"/>
      <c r="AFT3002" s="20"/>
      <c r="AFU3002" s="20"/>
      <c r="AFV3002" s="20"/>
      <c r="AFW3002" s="20"/>
      <c r="AFX3002" s="20"/>
      <c r="AFY3002" s="20"/>
      <c r="AFZ3002" s="20"/>
      <c r="AGA3002" s="20"/>
      <c r="AGB3002" s="20"/>
      <c r="AGC3002" s="20"/>
      <c r="AGD3002" s="20"/>
      <c r="AGE3002" s="20"/>
      <c r="AGF3002" s="20"/>
      <c r="AGG3002" s="20"/>
      <c r="AGH3002" s="20"/>
      <c r="AGI3002" s="20"/>
      <c r="AGJ3002" s="20"/>
      <c r="AGK3002" s="20"/>
      <c r="AGL3002" s="20"/>
      <c r="AGM3002" s="20"/>
      <c r="AGN3002" s="20"/>
      <c r="AGO3002" s="20"/>
      <c r="AGP3002" s="20"/>
      <c r="AGQ3002" s="20"/>
      <c r="AGR3002" s="20"/>
      <c r="AGS3002" s="20"/>
      <c r="AGT3002" s="20"/>
      <c r="AGU3002" s="20"/>
      <c r="AGV3002" s="20"/>
      <c r="AGW3002" s="20"/>
      <c r="AGX3002" s="20"/>
      <c r="AGY3002" s="20"/>
      <c r="AGZ3002" s="20"/>
      <c r="AHA3002" s="20"/>
      <c r="AHB3002" s="20"/>
      <c r="AHC3002" s="20"/>
      <c r="AHD3002" s="20"/>
      <c r="AHE3002" s="20"/>
      <c r="AHF3002" s="20"/>
      <c r="AHG3002" s="20"/>
      <c r="AHH3002" s="20"/>
      <c r="AHI3002" s="20"/>
      <c r="AHJ3002" s="20"/>
      <c r="AHK3002" s="20"/>
      <c r="AHL3002" s="20"/>
      <c r="AHM3002" s="20"/>
      <c r="AHN3002" s="20"/>
      <c r="AHO3002" s="20"/>
      <c r="AHP3002" s="20"/>
      <c r="AHQ3002" s="20"/>
      <c r="AHR3002" s="20"/>
      <c r="AHS3002" s="20"/>
      <c r="AHT3002" s="20"/>
      <c r="AHU3002" s="20"/>
      <c r="AHV3002" s="20"/>
      <c r="AHW3002" s="20"/>
      <c r="AHX3002" s="20"/>
      <c r="AHY3002" s="20"/>
      <c r="AHZ3002" s="20"/>
      <c r="AIA3002" s="20"/>
      <c r="AIB3002" s="20"/>
      <c r="AIC3002" s="20"/>
      <c r="AID3002" s="20"/>
      <c r="AIE3002" s="20"/>
      <c r="AIF3002" s="20"/>
      <c r="AIG3002" s="20"/>
      <c r="AIH3002" s="20"/>
      <c r="AII3002" s="20"/>
      <c r="AIJ3002" s="20"/>
      <c r="AIK3002" s="20"/>
      <c r="AIL3002" s="20"/>
      <c r="AIM3002" s="20"/>
      <c r="AIN3002" s="20"/>
      <c r="AIO3002" s="20"/>
      <c r="AIP3002" s="20"/>
      <c r="AIQ3002" s="20"/>
      <c r="AIR3002" s="20"/>
      <c r="AIS3002" s="20"/>
      <c r="AIT3002" s="20"/>
      <c r="AIU3002" s="20"/>
      <c r="AIV3002" s="20"/>
      <c r="AIW3002" s="20"/>
      <c r="AIX3002" s="20"/>
      <c r="AIY3002" s="20"/>
      <c r="AIZ3002" s="20"/>
      <c r="AJA3002" s="20"/>
      <c r="AJB3002" s="20"/>
      <c r="AJC3002" s="20"/>
      <c r="AJD3002" s="20"/>
      <c r="AJE3002" s="20"/>
      <c r="AJF3002" s="20"/>
      <c r="AJG3002" s="20"/>
      <c r="AJH3002" s="20"/>
      <c r="AJI3002" s="20"/>
      <c r="AJJ3002" s="20"/>
      <c r="AJK3002" s="20"/>
      <c r="AJL3002" s="20"/>
      <c r="AJM3002" s="20"/>
      <c r="AJN3002" s="20"/>
      <c r="AJO3002" s="20"/>
      <c r="AJP3002" s="20"/>
      <c r="AJQ3002" s="20"/>
      <c r="AJR3002" s="20"/>
      <c r="AJS3002" s="20"/>
      <c r="AJT3002" s="20"/>
      <c r="AJU3002" s="20"/>
      <c r="AJV3002" s="20"/>
      <c r="AJW3002" s="20"/>
      <c r="AJX3002" s="20"/>
      <c r="AJY3002" s="20"/>
      <c r="AJZ3002" s="20"/>
      <c r="AKA3002" s="20"/>
      <c r="AKB3002" s="20"/>
      <c r="AKC3002" s="20"/>
      <c r="AKD3002" s="20"/>
      <c r="AKE3002" s="20"/>
      <c r="AKF3002" s="20"/>
      <c r="AKG3002" s="20"/>
      <c r="AKH3002" s="20"/>
      <c r="AKI3002" s="20"/>
      <c r="AKJ3002" s="20"/>
      <c r="AKK3002" s="20"/>
      <c r="AKL3002" s="20"/>
      <c r="AKM3002" s="20"/>
      <c r="AKN3002" s="20"/>
      <c r="AKO3002" s="20"/>
      <c r="AKP3002" s="20"/>
      <c r="AKQ3002" s="20"/>
      <c r="AKR3002" s="20"/>
      <c r="AKS3002" s="20"/>
      <c r="AKT3002" s="20"/>
      <c r="AKU3002" s="20"/>
      <c r="AKV3002" s="20"/>
      <c r="AKW3002" s="20"/>
      <c r="AKX3002" s="20"/>
      <c r="AKY3002" s="20"/>
      <c r="AKZ3002" s="20"/>
      <c r="ALA3002" s="20"/>
      <c r="ALB3002" s="20"/>
      <c r="ALC3002" s="20"/>
      <c r="ALD3002" s="20"/>
      <c r="ALE3002" s="20"/>
      <c r="ALF3002" s="20"/>
      <c r="ALG3002" s="20"/>
      <c r="ALH3002" s="20"/>
      <c r="ALI3002" s="20"/>
      <c r="ALJ3002" s="20"/>
      <c r="ALK3002" s="20"/>
      <c r="ALL3002" s="20"/>
      <c r="ALM3002" s="20"/>
      <c r="ALN3002" s="20"/>
      <c r="ALO3002" s="20"/>
      <c r="ALP3002" s="20"/>
      <c r="ALQ3002" s="20"/>
      <c r="ALR3002" s="20"/>
      <c r="ALS3002" s="20"/>
      <c r="ALT3002" s="20"/>
      <c r="ALU3002" s="20"/>
      <c r="ALV3002" s="20"/>
      <c r="ALW3002" s="20"/>
      <c r="ALX3002" s="20"/>
      <c r="ALY3002" s="20"/>
      <c r="ALZ3002" s="20"/>
      <c r="AMA3002" s="20"/>
      <c r="AMB3002" s="20"/>
      <c r="AMC3002" s="20"/>
      <c r="AMD3002" s="20"/>
      <c r="AME3002" s="20"/>
      <c r="AMF3002" s="20"/>
      <c r="AMG3002" s="20"/>
      <c r="AMH3002" s="20"/>
      <c r="AMI3002" s="20"/>
      <c r="AMJ3002" s="20"/>
      <c r="AMK3002" s="20"/>
      <c r="AML3002" s="20"/>
      <c r="AMM3002" s="20"/>
      <c r="AMN3002" s="20"/>
      <c r="AMO3002" s="20"/>
      <c r="AMP3002" s="20"/>
      <c r="AMQ3002" s="20"/>
      <c r="AMR3002" s="20"/>
      <c r="AMS3002" s="20"/>
      <c r="AMT3002" s="20"/>
      <c r="AMU3002" s="20"/>
      <c r="AMV3002" s="20"/>
      <c r="AMW3002" s="20"/>
      <c r="AMX3002" s="20"/>
      <c r="AMY3002" s="20"/>
      <c r="AMZ3002" s="20"/>
      <c r="ANA3002" s="20"/>
      <c r="ANB3002" s="20"/>
      <c r="ANC3002" s="20"/>
      <c r="AND3002" s="20"/>
      <c r="ANE3002" s="20"/>
      <c r="ANF3002" s="20"/>
      <c r="ANG3002" s="20"/>
      <c r="ANH3002" s="20"/>
      <c r="ANI3002" s="20"/>
      <c r="ANJ3002" s="20"/>
      <c r="ANK3002" s="20"/>
      <c r="ANL3002" s="20"/>
      <c r="ANM3002" s="20"/>
      <c r="ANN3002" s="20"/>
      <c r="ANO3002" s="20"/>
      <c r="ANP3002" s="20"/>
      <c r="ANQ3002" s="20"/>
      <c r="ANR3002" s="20"/>
      <c r="ANS3002" s="20"/>
      <c r="ANT3002" s="20"/>
      <c r="ANU3002" s="20"/>
      <c r="ANV3002" s="20"/>
      <c r="ANW3002" s="20"/>
      <c r="ANX3002" s="20"/>
      <c r="ANY3002" s="20"/>
      <c r="ANZ3002" s="20"/>
      <c r="AOA3002" s="20"/>
      <c r="AOB3002" s="20"/>
      <c r="AOC3002" s="20"/>
      <c r="AOD3002" s="20"/>
      <c r="AOE3002" s="20"/>
      <c r="AOF3002" s="20"/>
      <c r="AOG3002" s="20"/>
      <c r="AOH3002" s="20"/>
      <c r="AOI3002" s="20"/>
      <c r="AOJ3002" s="20"/>
      <c r="AOK3002" s="20"/>
      <c r="AOL3002" s="20"/>
      <c r="AOM3002" s="20"/>
      <c r="AON3002" s="20"/>
      <c r="AOO3002" s="20"/>
      <c r="AOP3002" s="20"/>
      <c r="AOQ3002" s="20"/>
      <c r="AOR3002" s="20"/>
      <c r="AOS3002" s="20"/>
      <c r="AOT3002" s="20"/>
      <c r="AOU3002" s="20"/>
      <c r="AOV3002" s="20"/>
      <c r="AOW3002" s="20"/>
      <c r="AOX3002" s="20"/>
      <c r="AOY3002" s="20"/>
      <c r="AOZ3002" s="20"/>
      <c r="APA3002" s="20"/>
      <c r="APB3002" s="20"/>
      <c r="APC3002" s="20"/>
      <c r="APD3002" s="20"/>
      <c r="APE3002" s="20"/>
      <c r="APF3002" s="20"/>
      <c r="APG3002" s="20"/>
      <c r="APH3002" s="20"/>
      <c r="API3002" s="20"/>
      <c r="APJ3002" s="20"/>
      <c r="APK3002" s="20"/>
      <c r="APL3002" s="20"/>
      <c r="APM3002" s="20"/>
      <c r="APN3002" s="20"/>
      <c r="APO3002" s="20"/>
      <c r="APP3002" s="20"/>
      <c r="APQ3002" s="20"/>
      <c r="APR3002" s="20"/>
      <c r="APS3002" s="20"/>
      <c r="APT3002" s="20"/>
      <c r="APU3002" s="20"/>
      <c r="APV3002" s="20"/>
      <c r="APW3002" s="20"/>
      <c r="APX3002" s="20"/>
      <c r="APY3002" s="20"/>
      <c r="APZ3002" s="20"/>
      <c r="AQA3002" s="20"/>
      <c r="AQB3002" s="20"/>
      <c r="AQC3002" s="20"/>
      <c r="AQD3002" s="20"/>
      <c r="AQE3002" s="20"/>
      <c r="AQF3002" s="20"/>
      <c r="AQG3002" s="20"/>
      <c r="AQH3002" s="20"/>
      <c r="AQI3002" s="20"/>
      <c r="AQJ3002" s="20"/>
      <c r="AQK3002" s="20"/>
      <c r="AQL3002" s="20"/>
      <c r="AQM3002" s="20"/>
      <c r="AQN3002" s="20"/>
      <c r="AQO3002" s="20"/>
      <c r="AQP3002" s="20"/>
      <c r="AQQ3002" s="20"/>
      <c r="AQR3002" s="20"/>
      <c r="AQS3002" s="20"/>
      <c r="AQT3002" s="20"/>
      <c r="AQU3002" s="20"/>
      <c r="AQV3002" s="20"/>
      <c r="AQW3002" s="20"/>
      <c r="AQX3002" s="20"/>
      <c r="AQY3002" s="20"/>
      <c r="AQZ3002" s="20"/>
      <c r="ARA3002" s="20"/>
      <c r="ARB3002" s="20"/>
      <c r="ARC3002" s="20"/>
      <c r="ARD3002" s="20"/>
      <c r="ARE3002" s="20"/>
      <c r="ARF3002" s="20"/>
      <c r="ARG3002" s="20"/>
      <c r="ARH3002" s="20"/>
      <c r="ARI3002" s="20"/>
      <c r="ARJ3002" s="20"/>
      <c r="ARK3002" s="20"/>
      <c r="ARL3002" s="20"/>
      <c r="ARM3002" s="20"/>
      <c r="ARN3002" s="20"/>
      <c r="ARO3002" s="20"/>
      <c r="ARP3002" s="20"/>
      <c r="ARQ3002" s="20"/>
      <c r="ARR3002" s="20"/>
      <c r="ARS3002" s="20"/>
      <c r="ART3002" s="20"/>
      <c r="ARU3002" s="20"/>
      <c r="ARV3002" s="20"/>
      <c r="ARW3002" s="20"/>
      <c r="ARX3002" s="20"/>
      <c r="ARY3002" s="20"/>
      <c r="ARZ3002" s="20"/>
      <c r="ASA3002" s="20"/>
      <c r="ASB3002" s="20"/>
      <c r="ASC3002" s="20"/>
      <c r="ASD3002" s="20"/>
      <c r="ASE3002" s="20"/>
      <c r="ASF3002" s="20"/>
      <c r="ASG3002" s="20"/>
      <c r="ASH3002" s="20"/>
      <c r="ASI3002" s="20"/>
      <c r="ASJ3002" s="20"/>
      <c r="ASK3002" s="20"/>
      <c r="ASL3002" s="20"/>
      <c r="ASM3002" s="20"/>
      <c r="ASN3002" s="20"/>
      <c r="ASO3002" s="20"/>
      <c r="ASP3002" s="20"/>
      <c r="ASQ3002" s="20"/>
      <c r="ASR3002" s="20"/>
      <c r="ASS3002" s="20"/>
      <c r="AST3002" s="20"/>
      <c r="ASU3002" s="20"/>
      <c r="ASV3002" s="20"/>
      <c r="ASW3002" s="20"/>
      <c r="ASX3002" s="20"/>
      <c r="ASY3002" s="20"/>
      <c r="ASZ3002" s="20"/>
      <c r="ATA3002" s="20"/>
      <c r="ATB3002" s="20"/>
      <c r="ATC3002" s="20"/>
      <c r="ATD3002" s="20"/>
      <c r="ATE3002" s="20"/>
      <c r="ATF3002" s="20"/>
      <c r="ATG3002" s="20"/>
      <c r="ATH3002" s="20"/>
      <c r="ATI3002" s="20"/>
      <c r="ATJ3002" s="20"/>
      <c r="ATK3002" s="20"/>
      <c r="ATL3002" s="20"/>
      <c r="ATM3002" s="20"/>
      <c r="ATN3002" s="20"/>
      <c r="ATO3002" s="20"/>
      <c r="ATP3002" s="20"/>
      <c r="ATQ3002" s="20"/>
      <c r="ATR3002" s="20"/>
      <c r="ATS3002" s="20"/>
      <c r="ATT3002" s="20"/>
      <c r="ATU3002" s="20"/>
      <c r="ATV3002" s="20"/>
      <c r="ATW3002" s="20"/>
      <c r="ATX3002" s="20"/>
      <c r="ATY3002" s="20"/>
      <c r="ATZ3002" s="20"/>
      <c r="AUA3002" s="20"/>
      <c r="AUB3002" s="20"/>
      <c r="AUC3002" s="20"/>
      <c r="AUD3002" s="20"/>
      <c r="AUE3002" s="20"/>
      <c r="AUF3002" s="20"/>
      <c r="AUG3002" s="20"/>
      <c r="AUH3002" s="20"/>
      <c r="AUI3002" s="20"/>
      <c r="AUJ3002" s="20"/>
      <c r="AUK3002" s="20"/>
      <c r="AUL3002" s="20"/>
      <c r="AUM3002" s="20"/>
      <c r="AUN3002" s="20"/>
      <c r="AUO3002" s="20"/>
      <c r="AUP3002" s="20"/>
      <c r="AUQ3002" s="20"/>
      <c r="AUR3002" s="20"/>
      <c r="AUS3002" s="20"/>
      <c r="AUT3002" s="20"/>
      <c r="AUU3002" s="20"/>
      <c r="AUV3002" s="20"/>
      <c r="AUW3002" s="20"/>
      <c r="AUX3002" s="20"/>
      <c r="AUY3002" s="20"/>
      <c r="AUZ3002" s="20"/>
      <c r="AVA3002" s="20"/>
      <c r="AVB3002" s="20"/>
      <c r="AVC3002" s="20"/>
      <c r="AVD3002" s="20"/>
      <c r="AVE3002" s="20"/>
      <c r="AVF3002" s="20"/>
      <c r="AVG3002" s="20"/>
      <c r="AVH3002" s="20"/>
      <c r="AVI3002" s="20"/>
      <c r="AVJ3002" s="20"/>
      <c r="AVK3002" s="20"/>
      <c r="AVL3002" s="20"/>
      <c r="AVM3002" s="20"/>
      <c r="AVN3002" s="20"/>
      <c r="AVO3002" s="20"/>
      <c r="AVP3002" s="20"/>
      <c r="AVQ3002" s="20"/>
      <c r="AVR3002" s="20"/>
      <c r="AVS3002" s="20"/>
      <c r="AVT3002" s="20"/>
      <c r="AVU3002" s="20"/>
      <c r="AVV3002" s="20"/>
      <c r="AVW3002" s="20"/>
      <c r="AVX3002" s="20"/>
      <c r="AVY3002" s="20"/>
      <c r="AVZ3002" s="20"/>
      <c r="AWA3002" s="20"/>
      <c r="AWB3002" s="20"/>
      <c r="AWC3002" s="20"/>
      <c r="AWD3002" s="20"/>
      <c r="AWE3002" s="20"/>
      <c r="AWF3002" s="20"/>
      <c r="AWG3002" s="20"/>
      <c r="AWH3002" s="20"/>
      <c r="AWI3002" s="20"/>
      <c r="AWJ3002" s="20"/>
      <c r="AWK3002" s="20"/>
      <c r="AWL3002" s="20"/>
      <c r="AWM3002" s="20"/>
      <c r="AWN3002" s="20"/>
      <c r="AWO3002" s="20"/>
      <c r="AWP3002" s="20"/>
      <c r="AWQ3002" s="20"/>
      <c r="AWR3002" s="20"/>
      <c r="AWS3002" s="20"/>
      <c r="AWT3002" s="20"/>
      <c r="AWU3002" s="20"/>
      <c r="AWV3002" s="20"/>
      <c r="AWW3002" s="20"/>
      <c r="AWX3002" s="20"/>
      <c r="AWY3002" s="20"/>
      <c r="AWZ3002" s="20"/>
      <c r="AXA3002" s="20"/>
      <c r="AXB3002" s="20"/>
      <c r="AXC3002" s="20"/>
      <c r="AXD3002" s="20"/>
      <c r="AXE3002" s="20"/>
      <c r="AXF3002" s="20"/>
      <c r="AXG3002" s="20"/>
      <c r="AXH3002" s="20"/>
      <c r="AXI3002" s="20"/>
      <c r="AXJ3002" s="20"/>
      <c r="AXK3002" s="20"/>
      <c r="AXL3002" s="20"/>
      <c r="AXM3002" s="20"/>
      <c r="AXN3002" s="20"/>
      <c r="AXO3002" s="20"/>
      <c r="AXP3002" s="20"/>
      <c r="AXQ3002" s="20"/>
      <c r="AXR3002" s="20"/>
      <c r="AXS3002" s="20"/>
      <c r="AXT3002" s="20"/>
      <c r="AXU3002" s="20"/>
      <c r="AXV3002" s="20"/>
      <c r="AXW3002" s="20"/>
      <c r="AXX3002" s="20"/>
      <c r="AXY3002" s="20"/>
      <c r="AXZ3002" s="20"/>
      <c r="AYA3002" s="20"/>
      <c r="AYB3002" s="20"/>
      <c r="AYC3002" s="20"/>
      <c r="AYD3002" s="20"/>
      <c r="AYE3002" s="20"/>
      <c r="AYF3002" s="20"/>
      <c r="AYG3002" s="20"/>
      <c r="AYH3002" s="20"/>
      <c r="AYI3002" s="20"/>
      <c r="AYJ3002" s="20"/>
      <c r="AYK3002" s="20"/>
      <c r="AYL3002" s="20"/>
      <c r="AYM3002" s="20"/>
      <c r="AYN3002" s="20"/>
      <c r="AYO3002" s="20"/>
      <c r="AYP3002" s="20"/>
      <c r="AYQ3002" s="20"/>
      <c r="AYR3002" s="20"/>
      <c r="AYS3002" s="20"/>
      <c r="AYT3002" s="20"/>
      <c r="AYU3002" s="20"/>
      <c r="AYV3002" s="20"/>
      <c r="AYW3002" s="20"/>
      <c r="AYX3002" s="20"/>
      <c r="AYY3002" s="20"/>
      <c r="AYZ3002" s="20"/>
      <c r="AZA3002" s="20"/>
      <c r="AZB3002" s="20"/>
      <c r="AZC3002" s="20"/>
      <c r="AZD3002" s="20"/>
      <c r="AZE3002" s="20"/>
      <c r="AZF3002" s="20"/>
      <c r="AZG3002" s="20"/>
      <c r="AZH3002" s="20"/>
      <c r="AZI3002" s="20"/>
      <c r="AZJ3002" s="20"/>
      <c r="AZK3002" s="20"/>
      <c r="AZL3002" s="20"/>
      <c r="AZM3002" s="20"/>
      <c r="AZN3002" s="20"/>
      <c r="AZO3002" s="20"/>
      <c r="AZP3002" s="20"/>
      <c r="AZQ3002" s="20"/>
      <c r="AZR3002" s="20"/>
      <c r="AZS3002" s="20"/>
      <c r="AZT3002" s="20"/>
      <c r="AZU3002" s="20"/>
      <c r="AZV3002" s="20"/>
      <c r="AZW3002" s="20"/>
      <c r="AZX3002" s="20"/>
      <c r="AZY3002" s="20"/>
      <c r="AZZ3002" s="20"/>
      <c r="BAA3002" s="20"/>
      <c r="BAB3002" s="20"/>
      <c r="BAC3002" s="20"/>
      <c r="BAD3002" s="20"/>
      <c r="BAE3002" s="20"/>
      <c r="BAF3002" s="20"/>
      <c r="BAG3002" s="20"/>
      <c r="BAH3002" s="20"/>
      <c r="BAI3002" s="20"/>
      <c r="BAJ3002" s="20"/>
      <c r="BAK3002" s="20"/>
      <c r="BAL3002" s="20"/>
      <c r="BAM3002" s="20"/>
      <c r="BAN3002" s="20"/>
      <c r="BAO3002" s="20"/>
      <c r="BAP3002" s="20"/>
      <c r="BAQ3002" s="20"/>
      <c r="BAR3002" s="20"/>
      <c r="BAS3002" s="20"/>
      <c r="BAT3002" s="20"/>
      <c r="BAU3002" s="20"/>
      <c r="BAV3002" s="20"/>
      <c r="BAW3002" s="20"/>
      <c r="BAX3002" s="20"/>
      <c r="BAY3002" s="20"/>
      <c r="BAZ3002" s="20"/>
      <c r="BBA3002" s="20"/>
      <c r="BBB3002" s="20"/>
      <c r="BBC3002" s="20"/>
      <c r="BBD3002" s="20"/>
      <c r="BBE3002" s="20"/>
      <c r="BBF3002" s="20"/>
      <c r="BBG3002" s="20"/>
      <c r="BBH3002" s="20"/>
      <c r="BBI3002" s="20"/>
      <c r="BBJ3002" s="20"/>
      <c r="BBK3002" s="20"/>
      <c r="BBL3002" s="20"/>
      <c r="BBM3002" s="20"/>
      <c r="BBN3002" s="20"/>
      <c r="BBO3002" s="20"/>
      <c r="BBP3002" s="20"/>
      <c r="BBQ3002" s="20"/>
      <c r="BBR3002" s="20"/>
      <c r="BBS3002" s="20"/>
      <c r="BBT3002" s="20"/>
      <c r="BBU3002" s="20"/>
      <c r="BBV3002" s="20"/>
      <c r="BBW3002" s="20"/>
      <c r="BBX3002" s="20"/>
      <c r="BBY3002" s="20"/>
      <c r="BBZ3002" s="20"/>
      <c r="BCA3002" s="20"/>
      <c r="BCB3002" s="20"/>
      <c r="BCC3002" s="20"/>
      <c r="BCD3002" s="20"/>
      <c r="BCE3002" s="20"/>
      <c r="BCF3002" s="20"/>
      <c r="BCG3002" s="20"/>
      <c r="BCH3002" s="20"/>
      <c r="BCI3002" s="20"/>
      <c r="BCJ3002" s="20"/>
      <c r="BCK3002" s="20"/>
      <c r="BCL3002" s="20"/>
      <c r="BCM3002" s="20"/>
      <c r="BCN3002" s="20"/>
      <c r="BCO3002" s="20"/>
      <c r="BCP3002" s="20"/>
      <c r="BCQ3002" s="20"/>
      <c r="BCR3002" s="20"/>
      <c r="BCS3002" s="20"/>
      <c r="BCT3002" s="20"/>
      <c r="BCU3002" s="20"/>
      <c r="BCV3002" s="20"/>
      <c r="BCW3002" s="20"/>
      <c r="BCX3002" s="20"/>
      <c r="BCY3002" s="20"/>
      <c r="BCZ3002" s="20"/>
      <c r="BDA3002" s="20"/>
      <c r="BDB3002" s="20"/>
      <c r="BDC3002" s="20"/>
      <c r="BDD3002" s="20"/>
      <c r="BDE3002" s="20"/>
      <c r="BDF3002" s="20"/>
      <c r="BDG3002" s="20"/>
      <c r="BDH3002" s="20"/>
      <c r="BDI3002" s="20"/>
      <c r="BDJ3002" s="20"/>
      <c r="BDK3002" s="20"/>
      <c r="BDL3002" s="20"/>
      <c r="BDM3002" s="20"/>
      <c r="BDN3002" s="20"/>
      <c r="BDO3002" s="20"/>
      <c r="BDP3002" s="20"/>
      <c r="BDQ3002" s="20"/>
      <c r="BDR3002" s="20"/>
      <c r="BDS3002" s="20"/>
      <c r="BDT3002" s="20"/>
      <c r="BDU3002" s="20"/>
      <c r="BDV3002" s="20"/>
      <c r="BDW3002" s="20"/>
      <c r="BDX3002" s="20"/>
      <c r="BDY3002" s="20"/>
      <c r="BDZ3002" s="20"/>
      <c r="BEA3002" s="20"/>
      <c r="BEB3002" s="20"/>
      <c r="BEC3002" s="20"/>
      <c r="BED3002" s="20"/>
      <c r="BEE3002" s="20"/>
      <c r="BEF3002" s="20"/>
      <c r="BEG3002" s="20"/>
      <c r="BEH3002" s="20"/>
      <c r="BEI3002" s="20"/>
      <c r="BEJ3002" s="20"/>
      <c r="BEK3002" s="20"/>
      <c r="BEL3002" s="20"/>
      <c r="BEM3002" s="20"/>
      <c r="BEN3002" s="20"/>
      <c r="BEO3002" s="20"/>
      <c r="BEP3002" s="20"/>
      <c r="BEQ3002" s="20"/>
      <c r="BER3002" s="20"/>
      <c r="BES3002" s="20"/>
      <c r="BET3002" s="20"/>
      <c r="BEU3002" s="20"/>
      <c r="BEV3002" s="20"/>
      <c r="BEW3002" s="20"/>
      <c r="BEX3002" s="20"/>
      <c r="BEY3002" s="20"/>
      <c r="BEZ3002" s="20"/>
      <c r="BFA3002" s="20"/>
      <c r="BFB3002" s="20"/>
      <c r="BFC3002" s="20"/>
      <c r="BFD3002" s="20"/>
      <c r="BFE3002" s="20"/>
      <c r="BFF3002" s="20"/>
      <c r="BFG3002" s="20"/>
      <c r="BFH3002" s="20"/>
      <c r="BFI3002" s="20"/>
      <c r="BFJ3002" s="20"/>
      <c r="BFK3002" s="20"/>
      <c r="BFL3002" s="20"/>
      <c r="BFM3002" s="20"/>
      <c r="BFN3002" s="20"/>
      <c r="BFO3002" s="20"/>
      <c r="BFP3002" s="20"/>
      <c r="BFQ3002" s="20"/>
      <c r="BFR3002" s="20"/>
      <c r="BFS3002" s="20"/>
      <c r="BFT3002" s="20"/>
      <c r="BFU3002" s="20"/>
      <c r="BFV3002" s="20"/>
      <c r="BFW3002" s="20"/>
      <c r="BFX3002" s="20"/>
      <c r="BFY3002" s="20"/>
      <c r="BFZ3002" s="20"/>
      <c r="BGA3002" s="20"/>
      <c r="BGB3002" s="20"/>
      <c r="BGC3002" s="20"/>
      <c r="BGD3002" s="20"/>
      <c r="BGE3002" s="20"/>
      <c r="BGF3002" s="20"/>
      <c r="BGG3002" s="20"/>
      <c r="BGH3002" s="20"/>
      <c r="BGI3002" s="20"/>
      <c r="BGJ3002" s="20"/>
      <c r="BGK3002" s="20"/>
      <c r="BGL3002" s="20"/>
      <c r="BGM3002" s="20"/>
      <c r="BGN3002" s="20"/>
      <c r="BGO3002" s="20"/>
      <c r="BGP3002" s="20"/>
      <c r="BGQ3002" s="20"/>
      <c r="BGR3002" s="20"/>
      <c r="BGS3002" s="20"/>
      <c r="BGT3002" s="20"/>
      <c r="BGU3002" s="20"/>
      <c r="BGV3002" s="20"/>
      <c r="BGW3002" s="20"/>
      <c r="BGX3002" s="20"/>
      <c r="BGY3002" s="20"/>
      <c r="BGZ3002" s="20"/>
      <c r="BHA3002" s="20"/>
      <c r="BHB3002" s="20"/>
      <c r="BHC3002" s="20"/>
      <c r="BHD3002" s="20"/>
      <c r="BHE3002" s="20"/>
      <c r="BHF3002" s="20"/>
      <c r="BHG3002" s="20"/>
      <c r="BHH3002" s="20"/>
      <c r="BHI3002" s="20"/>
      <c r="BHJ3002" s="20"/>
      <c r="BHK3002" s="20"/>
      <c r="BHL3002" s="20"/>
      <c r="BHM3002" s="20"/>
      <c r="BHN3002" s="20"/>
      <c r="BHO3002" s="20"/>
      <c r="BHP3002" s="20"/>
      <c r="BHQ3002" s="20"/>
      <c r="BHR3002" s="20"/>
      <c r="BHS3002" s="20"/>
      <c r="BHT3002" s="20"/>
      <c r="BHU3002" s="20"/>
      <c r="BHV3002" s="20"/>
      <c r="BHW3002" s="20"/>
      <c r="BHX3002" s="20"/>
      <c r="BHY3002" s="20"/>
      <c r="BHZ3002" s="20"/>
      <c r="BIA3002" s="20"/>
      <c r="BIB3002" s="20"/>
      <c r="BIC3002" s="20"/>
      <c r="BID3002" s="20"/>
      <c r="BIE3002" s="20"/>
      <c r="BIF3002" s="20"/>
      <c r="BIG3002" s="20"/>
      <c r="BIH3002" s="20"/>
      <c r="BII3002" s="20"/>
      <c r="BIJ3002" s="20"/>
      <c r="BIK3002" s="20"/>
      <c r="BIL3002" s="20"/>
      <c r="BIM3002" s="20"/>
      <c r="BIN3002" s="20"/>
      <c r="BIO3002" s="20"/>
      <c r="BIP3002" s="20"/>
      <c r="BIQ3002" s="20"/>
      <c r="BIR3002" s="20"/>
      <c r="BIS3002" s="20"/>
      <c r="BIT3002" s="20"/>
      <c r="BIU3002" s="20"/>
      <c r="BIV3002" s="20"/>
      <c r="BIW3002" s="20"/>
      <c r="BIX3002" s="20"/>
      <c r="BIY3002" s="20"/>
      <c r="BIZ3002" s="20"/>
      <c r="BJA3002" s="20"/>
      <c r="BJB3002" s="20"/>
      <c r="BJC3002" s="20"/>
      <c r="BJD3002" s="20"/>
      <c r="BJE3002" s="20"/>
      <c r="BJF3002" s="20"/>
      <c r="BJG3002" s="20"/>
      <c r="BJH3002" s="20"/>
      <c r="BJI3002" s="20"/>
      <c r="BJJ3002" s="20"/>
      <c r="BJK3002" s="20"/>
      <c r="BJL3002" s="20"/>
      <c r="BJM3002" s="20"/>
      <c r="BJN3002" s="20"/>
      <c r="BJO3002" s="20"/>
      <c r="BJP3002" s="20"/>
      <c r="BJQ3002" s="20"/>
      <c r="BJR3002" s="20"/>
      <c r="BJS3002" s="20"/>
      <c r="BJT3002" s="20"/>
      <c r="BJU3002" s="20"/>
      <c r="BJV3002" s="20"/>
      <c r="BJW3002" s="20"/>
      <c r="BJX3002" s="20"/>
      <c r="BJY3002" s="20"/>
      <c r="BJZ3002" s="20"/>
      <c r="BKA3002" s="20"/>
      <c r="BKB3002" s="20"/>
      <c r="BKC3002" s="20"/>
      <c r="BKD3002" s="20"/>
      <c r="BKE3002" s="20"/>
      <c r="BKF3002" s="20"/>
      <c r="BKG3002" s="20"/>
      <c r="BKH3002" s="20"/>
      <c r="BKI3002" s="20"/>
      <c r="BKJ3002" s="20"/>
      <c r="BKK3002" s="20"/>
      <c r="BKL3002" s="20"/>
      <c r="BKM3002" s="20"/>
      <c r="BKN3002" s="20"/>
      <c r="BKO3002" s="20"/>
      <c r="BKP3002" s="20"/>
      <c r="BKQ3002" s="20"/>
      <c r="BKR3002" s="20"/>
      <c r="BKS3002" s="20"/>
      <c r="BKT3002" s="20"/>
      <c r="BKU3002" s="20"/>
      <c r="BKV3002" s="20"/>
      <c r="BKW3002" s="20"/>
      <c r="BKX3002" s="20"/>
      <c r="BKY3002" s="20"/>
      <c r="BKZ3002" s="20"/>
      <c r="BLA3002" s="20"/>
      <c r="BLB3002" s="20"/>
      <c r="BLC3002" s="20"/>
      <c r="BLD3002" s="20"/>
      <c r="BLE3002" s="20"/>
      <c r="BLF3002" s="20"/>
      <c r="BLG3002" s="20"/>
      <c r="BLH3002" s="20"/>
      <c r="BLI3002" s="20"/>
      <c r="BLJ3002" s="20"/>
      <c r="BLK3002" s="20"/>
      <c r="BLL3002" s="20"/>
      <c r="BLM3002" s="20"/>
      <c r="BLN3002" s="20"/>
      <c r="BLO3002" s="20"/>
      <c r="BLP3002" s="20"/>
      <c r="BLQ3002" s="20"/>
      <c r="BLR3002" s="20"/>
      <c r="BLS3002" s="20"/>
      <c r="BLT3002" s="20"/>
      <c r="BLU3002" s="20"/>
      <c r="BLV3002" s="20"/>
      <c r="BLW3002" s="20"/>
      <c r="BLX3002" s="20"/>
      <c r="BLY3002" s="20"/>
      <c r="BLZ3002" s="20"/>
      <c r="BMA3002" s="20"/>
      <c r="BMB3002" s="20"/>
      <c r="BMC3002" s="20"/>
      <c r="BMD3002" s="20"/>
      <c r="BME3002" s="20"/>
      <c r="BMF3002" s="20"/>
      <c r="BMG3002" s="20"/>
      <c r="BMH3002" s="20"/>
      <c r="BMI3002" s="20"/>
      <c r="BMJ3002" s="20"/>
      <c r="BMK3002" s="20"/>
      <c r="BML3002" s="20"/>
      <c r="BMM3002" s="20"/>
      <c r="BMN3002" s="20"/>
      <c r="BMO3002" s="20"/>
      <c r="BMP3002" s="20"/>
      <c r="BMQ3002" s="20"/>
      <c r="BMR3002" s="20"/>
      <c r="BMS3002" s="20"/>
      <c r="BMT3002" s="20"/>
      <c r="BMU3002" s="20"/>
      <c r="BMV3002" s="20"/>
      <c r="BMW3002" s="20"/>
      <c r="BMX3002" s="20"/>
      <c r="BMY3002" s="20"/>
      <c r="BMZ3002" s="20"/>
      <c r="BNA3002" s="20"/>
      <c r="BNB3002" s="20"/>
      <c r="BNC3002" s="20"/>
      <c r="BND3002" s="20"/>
      <c r="BNE3002" s="20"/>
      <c r="BNF3002" s="20"/>
      <c r="BNG3002" s="20"/>
      <c r="BNH3002" s="20"/>
      <c r="BNI3002" s="20"/>
      <c r="BNJ3002" s="20"/>
      <c r="BNK3002" s="20"/>
      <c r="BNL3002" s="20"/>
      <c r="BNM3002" s="20"/>
      <c r="BNN3002" s="20"/>
      <c r="BNO3002" s="20"/>
      <c r="BNP3002" s="20"/>
      <c r="BNQ3002" s="20"/>
      <c r="BNR3002" s="20"/>
      <c r="BNS3002" s="20"/>
      <c r="BNT3002" s="20"/>
      <c r="BNU3002" s="20"/>
      <c r="BNV3002" s="20"/>
      <c r="BNW3002" s="20"/>
      <c r="BNX3002" s="20"/>
      <c r="BNY3002" s="20"/>
      <c r="BNZ3002" s="20"/>
      <c r="BOA3002" s="20"/>
      <c r="BOB3002" s="20"/>
      <c r="BOC3002" s="20"/>
      <c r="BOD3002" s="20"/>
      <c r="BOE3002" s="20"/>
      <c r="BOF3002" s="20"/>
      <c r="BOG3002" s="20"/>
      <c r="BOH3002" s="20"/>
      <c r="BOI3002" s="20"/>
      <c r="BOJ3002" s="20"/>
      <c r="BOK3002" s="20"/>
      <c r="BOL3002" s="20"/>
      <c r="BOM3002" s="20"/>
      <c r="BON3002" s="20"/>
      <c r="BOO3002" s="20"/>
      <c r="BOP3002" s="20"/>
      <c r="BOQ3002" s="20"/>
      <c r="BOR3002" s="20"/>
      <c r="BOS3002" s="20"/>
      <c r="BOT3002" s="20"/>
      <c r="BOU3002" s="20"/>
      <c r="BOV3002" s="20"/>
      <c r="BOW3002" s="20"/>
      <c r="BOX3002" s="20"/>
      <c r="BOY3002" s="20"/>
      <c r="BOZ3002" s="20"/>
      <c r="BPA3002" s="20"/>
      <c r="BPB3002" s="20"/>
      <c r="BPC3002" s="20"/>
      <c r="BPD3002" s="20"/>
      <c r="BPE3002" s="20"/>
      <c r="BPF3002" s="20"/>
      <c r="BPG3002" s="20"/>
      <c r="BPH3002" s="20"/>
      <c r="BPI3002" s="20"/>
      <c r="BPJ3002" s="20"/>
      <c r="BPK3002" s="20"/>
      <c r="BPL3002" s="20"/>
      <c r="BPM3002" s="20"/>
      <c r="BPN3002" s="20"/>
      <c r="BPO3002" s="20"/>
      <c r="BPP3002" s="20"/>
      <c r="BPQ3002" s="20"/>
      <c r="BPR3002" s="20"/>
      <c r="BPS3002" s="20"/>
      <c r="BPT3002" s="20"/>
      <c r="BPU3002" s="20"/>
      <c r="BPV3002" s="20"/>
      <c r="BPW3002" s="20"/>
      <c r="BPX3002" s="20"/>
      <c r="BPY3002" s="20"/>
      <c r="BPZ3002" s="20"/>
      <c r="BQA3002" s="20"/>
      <c r="BQB3002" s="20"/>
      <c r="BQC3002" s="20"/>
      <c r="BQD3002" s="20"/>
      <c r="BQE3002" s="20"/>
      <c r="BQF3002" s="20"/>
      <c r="BQG3002" s="20"/>
      <c r="BQH3002" s="20"/>
      <c r="BQI3002" s="20"/>
      <c r="BQJ3002" s="20"/>
      <c r="BQK3002" s="20"/>
      <c r="BQL3002" s="20"/>
      <c r="BQM3002" s="20"/>
      <c r="BQN3002" s="20"/>
      <c r="BQO3002" s="20"/>
      <c r="BQP3002" s="20"/>
      <c r="BQQ3002" s="20"/>
      <c r="BQR3002" s="20"/>
      <c r="BQS3002" s="20"/>
      <c r="BQT3002" s="20"/>
      <c r="BQU3002" s="20"/>
      <c r="BQV3002" s="20"/>
      <c r="BQW3002" s="20"/>
      <c r="BQX3002" s="20"/>
      <c r="BQY3002" s="20"/>
      <c r="BQZ3002" s="20"/>
      <c r="BRA3002" s="20"/>
      <c r="BRB3002" s="20"/>
      <c r="BRC3002" s="20"/>
      <c r="BRD3002" s="20"/>
      <c r="BRE3002" s="20"/>
      <c r="BRF3002" s="20"/>
      <c r="BRG3002" s="20"/>
      <c r="BRH3002" s="20"/>
      <c r="BRI3002" s="20"/>
      <c r="BRJ3002" s="20"/>
      <c r="BRK3002" s="20"/>
      <c r="BRL3002" s="20"/>
      <c r="BRM3002" s="20"/>
      <c r="BRN3002" s="20"/>
      <c r="BRO3002" s="20"/>
      <c r="BRP3002" s="20"/>
      <c r="BRQ3002" s="20"/>
      <c r="BRR3002" s="20"/>
      <c r="BRS3002" s="20"/>
      <c r="BRT3002" s="20"/>
      <c r="BRU3002" s="20"/>
      <c r="BRV3002" s="20"/>
      <c r="BRW3002" s="20"/>
      <c r="BRX3002" s="20"/>
      <c r="BRY3002" s="20"/>
      <c r="BRZ3002" s="20"/>
      <c r="BSA3002" s="20"/>
      <c r="BSB3002" s="20"/>
      <c r="BSC3002" s="20"/>
      <c r="BSD3002" s="20"/>
      <c r="BSE3002" s="20"/>
      <c r="BSF3002" s="20"/>
      <c r="BSG3002" s="20"/>
      <c r="BSH3002" s="20"/>
      <c r="BSI3002" s="20"/>
      <c r="BSJ3002" s="20"/>
      <c r="BSK3002" s="20"/>
      <c r="BSL3002" s="20"/>
      <c r="BSM3002" s="20"/>
      <c r="BSN3002" s="20"/>
      <c r="BSO3002" s="20"/>
      <c r="BSP3002" s="20"/>
      <c r="BSQ3002" s="20"/>
      <c r="BSR3002" s="20"/>
      <c r="BSS3002" s="20"/>
      <c r="BST3002" s="20"/>
      <c r="BSU3002" s="20"/>
      <c r="BSV3002" s="20"/>
      <c r="BSW3002" s="20"/>
      <c r="BSX3002" s="20"/>
      <c r="BSY3002" s="20"/>
      <c r="BSZ3002" s="20"/>
      <c r="BTA3002" s="20"/>
      <c r="BTB3002" s="20"/>
      <c r="BTC3002" s="20"/>
      <c r="BTD3002" s="20"/>
      <c r="BTE3002" s="20"/>
      <c r="BTF3002" s="20"/>
      <c r="BTG3002" s="20"/>
      <c r="BTH3002" s="20"/>
      <c r="BTI3002" s="20"/>
      <c r="BTJ3002" s="20"/>
      <c r="BTK3002" s="20"/>
      <c r="BTL3002" s="20"/>
      <c r="BTM3002" s="20"/>
      <c r="BTN3002" s="20"/>
      <c r="BTO3002" s="20"/>
      <c r="BTP3002" s="20"/>
      <c r="BTQ3002" s="20"/>
      <c r="BTR3002" s="20"/>
      <c r="BTS3002" s="20"/>
      <c r="BTT3002" s="20"/>
      <c r="BTU3002" s="20"/>
      <c r="BTV3002" s="20"/>
      <c r="BTW3002" s="20"/>
      <c r="BTX3002" s="20"/>
      <c r="BTY3002" s="20"/>
      <c r="BTZ3002" s="20"/>
      <c r="BUA3002" s="20"/>
      <c r="BUB3002" s="20"/>
      <c r="BUC3002" s="20"/>
      <c r="BUD3002" s="20"/>
      <c r="BUE3002" s="20"/>
      <c r="BUF3002" s="20"/>
      <c r="BUG3002" s="20"/>
      <c r="BUH3002" s="20"/>
      <c r="BUI3002" s="20"/>
      <c r="BUJ3002" s="20"/>
      <c r="BUK3002" s="20"/>
      <c r="BUL3002" s="20"/>
      <c r="BUM3002" s="20"/>
      <c r="BUN3002" s="20"/>
      <c r="BUO3002" s="20"/>
      <c r="BUP3002" s="20"/>
      <c r="BUQ3002" s="20"/>
      <c r="BUR3002" s="20"/>
      <c r="BUS3002" s="20"/>
      <c r="BUT3002" s="20"/>
      <c r="BUU3002" s="20"/>
      <c r="BUV3002" s="20"/>
      <c r="BUW3002" s="20"/>
      <c r="BUX3002" s="20"/>
      <c r="BUY3002" s="20"/>
      <c r="BUZ3002" s="20"/>
      <c r="BVA3002" s="20"/>
      <c r="BVB3002" s="20"/>
      <c r="BVC3002" s="20"/>
      <c r="BVD3002" s="20"/>
      <c r="BVE3002" s="20"/>
      <c r="BVF3002" s="20"/>
      <c r="BVG3002" s="20"/>
      <c r="BVH3002" s="20"/>
      <c r="BVI3002" s="20"/>
      <c r="BVJ3002" s="20"/>
      <c r="BVK3002" s="20"/>
      <c r="BVL3002" s="20"/>
      <c r="BVM3002" s="20"/>
      <c r="BVN3002" s="20"/>
      <c r="BVO3002" s="20"/>
      <c r="BVP3002" s="20"/>
      <c r="BVQ3002" s="20"/>
      <c r="BVR3002" s="20"/>
      <c r="BVS3002" s="20"/>
      <c r="BVT3002" s="20"/>
      <c r="BVU3002" s="20"/>
      <c r="BVV3002" s="20"/>
      <c r="BVW3002" s="20"/>
      <c r="BVX3002" s="20"/>
      <c r="BVY3002" s="20"/>
      <c r="BVZ3002" s="20"/>
      <c r="BWA3002" s="20"/>
      <c r="BWB3002" s="20"/>
      <c r="BWC3002" s="20"/>
      <c r="BWD3002" s="20"/>
      <c r="BWE3002" s="20"/>
      <c r="BWF3002" s="20"/>
      <c r="BWG3002" s="20"/>
      <c r="BWH3002" s="20"/>
      <c r="BWI3002" s="20"/>
      <c r="BWJ3002" s="20"/>
      <c r="BWK3002" s="20"/>
      <c r="BWL3002" s="20"/>
      <c r="BWM3002" s="20"/>
      <c r="BWN3002" s="20"/>
      <c r="BWO3002" s="20"/>
      <c r="BWP3002" s="20"/>
      <c r="BWQ3002" s="20"/>
      <c r="BWR3002" s="20"/>
      <c r="BWS3002" s="20"/>
      <c r="BWT3002" s="20"/>
      <c r="BWU3002" s="20"/>
      <c r="BWV3002" s="20"/>
      <c r="BWW3002" s="20"/>
      <c r="BWX3002" s="20"/>
      <c r="BWY3002" s="20"/>
      <c r="BWZ3002" s="20"/>
      <c r="BXA3002" s="20"/>
      <c r="BXB3002" s="20"/>
      <c r="BXC3002" s="20"/>
      <c r="BXD3002" s="20"/>
      <c r="BXE3002" s="20"/>
      <c r="BXF3002" s="20"/>
      <c r="BXG3002" s="20"/>
      <c r="BXH3002" s="20"/>
      <c r="BXI3002" s="20"/>
      <c r="BXJ3002" s="20"/>
      <c r="BXK3002" s="20"/>
      <c r="BXL3002" s="20"/>
      <c r="BXM3002" s="20"/>
      <c r="BXN3002" s="20"/>
      <c r="BXO3002" s="20"/>
      <c r="BXP3002" s="20"/>
      <c r="BXQ3002" s="20"/>
      <c r="BXR3002" s="20"/>
      <c r="BXS3002" s="20"/>
      <c r="BXT3002" s="20"/>
      <c r="BXU3002" s="20"/>
      <c r="BXV3002" s="20"/>
      <c r="BXW3002" s="20"/>
      <c r="BXX3002" s="20"/>
      <c r="BXY3002" s="20"/>
      <c r="BXZ3002" s="20"/>
      <c r="BYA3002" s="20"/>
      <c r="BYB3002" s="20"/>
      <c r="BYC3002" s="20"/>
      <c r="BYD3002" s="20"/>
      <c r="BYE3002" s="20"/>
      <c r="BYF3002" s="20"/>
      <c r="BYG3002" s="20"/>
      <c r="BYH3002" s="20"/>
      <c r="BYI3002" s="20"/>
      <c r="BYJ3002" s="20"/>
      <c r="BYK3002" s="20"/>
      <c r="BYL3002" s="20"/>
      <c r="BYM3002" s="20"/>
      <c r="BYN3002" s="20"/>
      <c r="BYO3002" s="20"/>
      <c r="BYP3002" s="20"/>
      <c r="BYQ3002" s="20"/>
      <c r="BYR3002" s="20"/>
      <c r="BYS3002" s="20"/>
      <c r="BYT3002" s="20"/>
      <c r="BYU3002" s="20"/>
      <c r="BYV3002" s="20"/>
      <c r="BYW3002" s="20"/>
      <c r="BYX3002" s="20"/>
      <c r="BYY3002" s="20"/>
      <c r="BYZ3002" s="20"/>
      <c r="BZA3002" s="20"/>
      <c r="BZB3002" s="20"/>
      <c r="BZC3002" s="20"/>
      <c r="BZD3002" s="20"/>
      <c r="BZE3002" s="20"/>
      <c r="BZF3002" s="20"/>
      <c r="BZG3002" s="20"/>
      <c r="BZH3002" s="20"/>
      <c r="BZI3002" s="20"/>
      <c r="BZJ3002" s="20"/>
      <c r="BZK3002" s="20"/>
      <c r="BZL3002" s="20"/>
      <c r="BZM3002" s="20"/>
      <c r="BZN3002" s="20"/>
      <c r="BZO3002" s="20"/>
      <c r="BZP3002" s="20"/>
      <c r="BZQ3002" s="20"/>
      <c r="BZR3002" s="20"/>
      <c r="BZS3002" s="20"/>
      <c r="BZT3002" s="20"/>
      <c r="BZU3002" s="20"/>
      <c r="BZV3002" s="20"/>
      <c r="BZW3002" s="20"/>
      <c r="BZX3002" s="20"/>
      <c r="BZY3002" s="20"/>
      <c r="BZZ3002" s="20"/>
      <c r="CAA3002" s="20"/>
      <c r="CAB3002" s="20"/>
      <c r="CAC3002" s="20"/>
      <c r="CAD3002" s="20"/>
      <c r="CAE3002" s="20"/>
      <c r="CAF3002" s="20"/>
      <c r="CAG3002" s="20"/>
      <c r="CAH3002" s="20"/>
      <c r="CAI3002" s="20"/>
      <c r="CAJ3002" s="20"/>
      <c r="CAK3002" s="20"/>
      <c r="CAL3002" s="20"/>
      <c r="CAM3002" s="20"/>
      <c r="CAN3002" s="20"/>
      <c r="CAO3002" s="20"/>
      <c r="CAP3002" s="20"/>
      <c r="CAQ3002" s="20"/>
      <c r="CAR3002" s="20"/>
      <c r="CAS3002" s="20"/>
      <c r="CAT3002" s="20"/>
      <c r="CAU3002" s="20"/>
      <c r="CAV3002" s="20"/>
      <c r="CAW3002" s="20"/>
      <c r="CAX3002" s="20"/>
      <c r="CAY3002" s="20"/>
      <c r="CAZ3002" s="20"/>
      <c r="CBA3002" s="20"/>
      <c r="CBB3002" s="20"/>
      <c r="CBC3002" s="20"/>
      <c r="CBD3002" s="20"/>
      <c r="CBE3002" s="20"/>
      <c r="CBF3002" s="20"/>
      <c r="CBG3002" s="20"/>
      <c r="CBH3002" s="20"/>
      <c r="CBI3002" s="20"/>
      <c r="CBJ3002" s="20"/>
      <c r="CBK3002" s="20"/>
      <c r="CBL3002" s="20"/>
      <c r="CBM3002" s="20"/>
      <c r="CBN3002" s="20"/>
      <c r="CBO3002" s="20"/>
      <c r="CBP3002" s="20"/>
      <c r="CBQ3002" s="20"/>
      <c r="CBR3002" s="20"/>
      <c r="CBS3002" s="20"/>
      <c r="CBT3002" s="20"/>
      <c r="CBU3002" s="20"/>
      <c r="CBV3002" s="20"/>
      <c r="CBW3002" s="20"/>
      <c r="CBX3002" s="20"/>
      <c r="CBY3002" s="20"/>
      <c r="CBZ3002" s="20"/>
      <c r="CCA3002" s="20"/>
      <c r="CCB3002" s="20"/>
      <c r="CCC3002" s="20"/>
      <c r="CCD3002" s="20"/>
      <c r="CCE3002" s="20"/>
      <c r="CCF3002" s="20"/>
      <c r="CCG3002" s="20"/>
      <c r="CCH3002" s="20"/>
      <c r="CCI3002" s="20"/>
      <c r="CCJ3002" s="20"/>
      <c r="CCK3002" s="20"/>
      <c r="CCL3002" s="20"/>
      <c r="CCM3002" s="20"/>
      <c r="CCN3002" s="20"/>
      <c r="CCO3002" s="20"/>
      <c r="CCP3002" s="20"/>
      <c r="CCQ3002" s="20"/>
      <c r="CCR3002" s="20"/>
      <c r="CCS3002" s="20"/>
      <c r="CCT3002" s="20"/>
      <c r="CCU3002" s="20"/>
      <c r="CCV3002" s="20"/>
      <c r="CCW3002" s="20"/>
      <c r="CCX3002" s="20"/>
      <c r="CCY3002" s="20"/>
      <c r="CCZ3002" s="20"/>
      <c r="CDA3002" s="20"/>
      <c r="CDB3002" s="20"/>
      <c r="CDC3002" s="20"/>
      <c r="CDD3002" s="20"/>
      <c r="CDE3002" s="20"/>
      <c r="CDF3002" s="20"/>
      <c r="CDG3002" s="20"/>
      <c r="CDH3002" s="20"/>
      <c r="CDI3002" s="20"/>
      <c r="CDJ3002" s="20"/>
      <c r="CDK3002" s="20"/>
      <c r="CDL3002" s="20"/>
      <c r="CDM3002" s="20"/>
      <c r="CDN3002" s="20"/>
      <c r="CDO3002" s="20"/>
      <c r="CDP3002" s="20"/>
      <c r="CDQ3002" s="20"/>
      <c r="CDR3002" s="20"/>
      <c r="CDS3002" s="20"/>
      <c r="CDT3002" s="20"/>
      <c r="CDU3002" s="20"/>
      <c r="CDV3002" s="20"/>
      <c r="CDW3002" s="20"/>
      <c r="CDX3002" s="20"/>
      <c r="CDY3002" s="20"/>
      <c r="CDZ3002" s="20"/>
      <c r="CEA3002" s="20"/>
      <c r="CEB3002" s="20"/>
      <c r="CEC3002" s="20"/>
      <c r="CED3002" s="20"/>
      <c r="CEE3002" s="20"/>
      <c r="CEF3002" s="20"/>
      <c r="CEG3002" s="20"/>
      <c r="CEH3002" s="20"/>
      <c r="CEI3002" s="20"/>
      <c r="CEJ3002" s="20"/>
      <c r="CEK3002" s="20"/>
      <c r="CEL3002" s="20"/>
      <c r="CEM3002" s="20"/>
      <c r="CEN3002" s="20"/>
      <c r="CEO3002" s="20"/>
      <c r="CEP3002" s="20"/>
      <c r="CEQ3002" s="20"/>
      <c r="CER3002" s="20"/>
      <c r="CES3002" s="20"/>
      <c r="CET3002" s="20"/>
      <c r="CEU3002" s="20"/>
      <c r="CEV3002" s="20"/>
      <c r="CEW3002" s="20"/>
      <c r="CEX3002" s="20"/>
      <c r="CEY3002" s="20"/>
      <c r="CEZ3002" s="20"/>
      <c r="CFA3002" s="20"/>
      <c r="CFB3002" s="20"/>
      <c r="CFC3002" s="20"/>
      <c r="CFD3002" s="20"/>
      <c r="CFE3002" s="20"/>
      <c r="CFF3002" s="20"/>
      <c r="CFG3002" s="20"/>
      <c r="CFH3002" s="20"/>
      <c r="CFI3002" s="20"/>
      <c r="CFJ3002" s="20"/>
      <c r="CFK3002" s="20"/>
      <c r="CFL3002" s="20"/>
      <c r="CFM3002" s="20"/>
      <c r="CFN3002" s="20"/>
      <c r="CFO3002" s="20"/>
      <c r="CFP3002" s="20"/>
      <c r="CFQ3002" s="20"/>
      <c r="CFR3002" s="20"/>
      <c r="CFS3002" s="20"/>
      <c r="CFT3002" s="20"/>
      <c r="CFU3002" s="20"/>
      <c r="CFV3002" s="20"/>
      <c r="CFW3002" s="20"/>
      <c r="CFX3002" s="20"/>
      <c r="CFY3002" s="20"/>
      <c r="CFZ3002" s="20"/>
      <c r="CGA3002" s="20"/>
      <c r="CGB3002" s="20"/>
      <c r="CGC3002" s="20"/>
      <c r="CGD3002" s="20"/>
      <c r="CGE3002" s="20"/>
      <c r="CGF3002" s="20"/>
      <c r="CGG3002" s="20"/>
      <c r="CGH3002" s="20"/>
      <c r="CGI3002" s="20"/>
      <c r="CGJ3002" s="20"/>
      <c r="CGK3002" s="20"/>
      <c r="CGL3002" s="20"/>
      <c r="CGM3002" s="20"/>
      <c r="CGN3002" s="20"/>
      <c r="CGO3002" s="20"/>
      <c r="CGP3002" s="20"/>
      <c r="CGQ3002" s="20"/>
      <c r="CGR3002" s="20"/>
      <c r="CGS3002" s="20"/>
      <c r="CGT3002" s="20"/>
      <c r="CGU3002" s="20"/>
      <c r="CGV3002" s="20"/>
      <c r="CGW3002" s="20"/>
      <c r="CGX3002" s="20"/>
      <c r="CGY3002" s="20"/>
      <c r="CGZ3002" s="20"/>
      <c r="CHA3002" s="20"/>
      <c r="CHB3002" s="20"/>
      <c r="CHC3002" s="20"/>
      <c r="CHD3002" s="20"/>
      <c r="CHE3002" s="20"/>
      <c r="CHF3002" s="20"/>
      <c r="CHG3002" s="20"/>
      <c r="CHH3002" s="20"/>
      <c r="CHI3002" s="20"/>
      <c r="CHJ3002" s="20"/>
      <c r="CHK3002" s="20"/>
      <c r="CHL3002" s="20"/>
      <c r="CHM3002" s="20"/>
      <c r="CHN3002" s="20"/>
      <c r="CHO3002" s="20"/>
      <c r="CHP3002" s="20"/>
      <c r="CHQ3002" s="20"/>
      <c r="CHR3002" s="20"/>
      <c r="CHS3002" s="20"/>
      <c r="CHT3002" s="20"/>
      <c r="CHU3002" s="20"/>
      <c r="CHV3002" s="20"/>
      <c r="CHW3002" s="20"/>
      <c r="CHX3002" s="20"/>
      <c r="CHY3002" s="20"/>
      <c r="CHZ3002" s="20"/>
      <c r="CIA3002" s="20"/>
      <c r="CIB3002" s="20"/>
      <c r="CIC3002" s="20"/>
      <c r="CID3002" s="20"/>
      <c r="CIE3002" s="20"/>
      <c r="CIF3002" s="20"/>
      <c r="CIG3002" s="20"/>
      <c r="CIH3002" s="20"/>
      <c r="CII3002" s="20"/>
      <c r="CIJ3002" s="20"/>
      <c r="CIK3002" s="20"/>
      <c r="CIL3002" s="20"/>
      <c r="CIM3002" s="20"/>
      <c r="CIN3002" s="20"/>
      <c r="CIO3002" s="20"/>
      <c r="CIP3002" s="20"/>
      <c r="CIQ3002" s="20"/>
      <c r="CIR3002" s="20"/>
      <c r="CIS3002" s="20"/>
      <c r="CIT3002" s="20"/>
      <c r="CIU3002" s="20"/>
      <c r="CIV3002" s="20"/>
      <c r="CIW3002" s="20"/>
      <c r="CIX3002" s="20"/>
      <c r="CIY3002" s="20"/>
      <c r="CIZ3002" s="20"/>
      <c r="CJA3002" s="20"/>
      <c r="CJB3002" s="20"/>
      <c r="CJC3002" s="20"/>
      <c r="CJD3002" s="20"/>
      <c r="CJE3002" s="20"/>
      <c r="CJF3002" s="20"/>
      <c r="CJG3002" s="20"/>
      <c r="CJH3002" s="20"/>
      <c r="CJI3002" s="20"/>
      <c r="CJJ3002" s="20"/>
      <c r="CJK3002" s="20"/>
      <c r="CJL3002" s="20"/>
      <c r="CJM3002" s="20"/>
      <c r="CJN3002" s="20"/>
      <c r="CJO3002" s="20"/>
      <c r="CJP3002" s="20"/>
      <c r="CJQ3002" s="20"/>
      <c r="CJR3002" s="20"/>
      <c r="CJS3002" s="20"/>
      <c r="CJT3002" s="20"/>
      <c r="CJU3002" s="20"/>
      <c r="CJV3002" s="20"/>
      <c r="CJW3002" s="20"/>
      <c r="CJX3002" s="20"/>
      <c r="CJY3002" s="20"/>
      <c r="CJZ3002" s="20"/>
      <c r="CKA3002" s="20"/>
      <c r="CKB3002" s="20"/>
      <c r="CKC3002" s="20"/>
      <c r="CKD3002" s="20"/>
      <c r="CKE3002" s="20"/>
      <c r="CKF3002" s="20"/>
      <c r="CKG3002" s="20"/>
      <c r="CKH3002" s="20"/>
      <c r="CKI3002" s="20"/>
      <c r="CKJ3002" s="20"/>
      <c r="CKK3002" s="20"/>
      <c r="CKL3002" s="20"/>
      <c r="CKM3002" s="20"/>
      <c r="CKN3002" s="20"/>
      <c r="CKO3002" s="20"/>
      <c r="CKP3002" s="20"/>
      <c r="CKQ3002" s="20"/>
      <c r="CKR3002" s="20"/>
      <c r="CKS3002" s="20"/>
      <c r="CKT3002" s="20"/>
      <c r="CKU3002" s="20"/>
      <c r="CKV3002" s="20"/>
      <c r="CKW3002" s="20"/>
      <c r="CKX3002" s="20"/>
      <c r="CKY3002" s="20"/>
      <c r="CKZ3002" s="20"/>
      <c r="CLA3002" s="20"/>
      <c r="CLB3002" s="20"/>
      <c r="CLC3002" s="20"/>
      <c r="CLD3002" s="20"/>
      <c r="CLE3002" s="20"/>
      <c r="CLF3002" s="20"/>
      <c r="CLG3002" s="20"/>
      <c r="CLH3002" s="20"/>
      <c r="CLI3002" s="20"/>
      <c r="CLJ3002" s="20"/>
      <c r="CLK3002" s="20"/>
      <c r="CLL3002" s="20"/>
      <c r="CLM3002" s="20"/>
      <c r="CLN3002" s="20"/>
      <c r="CLO3002" s="20"/>
      <c r="CLP3002" s="20"/>
      <c r="CLQ3002" s="20"/>
      <c r="CLR3002" s="20"/>
      <c r="CLS3002" s="20"/>
      <c r="CLT3002" s="20"/>
      <c r="CLU3002" s="20"/>
      <c r="CLV3002" s="20"/>
      <c r="CLW3002" s="20"/>
      <c r="CLX3002" s="20"/>
      <c r="CLY3002" s="20"/>
      <c r="CLZ3002" s="20"/>
      <c r="CMA3002" s="20"/>
      <c r="CMB3002" s="20"/>
      <c r="CMC3002" s="20"/>
      <c r="CMD3002" s="20"/>
      <c r="CME3002" s="20"/>
      <c r="CMF3002" s="20"/>
      <c r="CMG3002" s="20"/>
      <c r="CMH3002" s="20"/>
      <c r="CMI3002" s="20"/>
      <c r="CMJ3002" s="20"/>
      <c r="CMK3002" s="20"/>
      <c r="CML3002" s="20"/>
      <c r="CMM3002" s="20"/>
      <c r="CMN3002" s="20"/>
      <c r="CMO3002" s="20"/>
      <c r="CMP3002" s="20"/>
      <c r="CMQ3002" s="20"/>
      <c r="CMR3002" s="20"/>
      <c r="CMS3002" s="20"/>
      <c r="CMT3002" s="20"/>
      <c r="CMU3002" s="20"/>
      <c r="CMV3002" s="20"/>
      <c r="CMW3002" s="20"/>
      <c r="CMX3002" s="20"/>
      <c r="CMY3002" s="20"/>
      <c r="CMZ3002" s="20"/>
      <c r="CNA3002" s="20"/>
      <c r="CNB3002" s="20"/>
      <c r="CNC3002" s="20"/>
      <c r="CND3002" s="20"/>
      <c r="CNE3002" s="20"/>
      <c r="CNF3002" s="20"/>
      <c r="CNG3002" s="20"/>
      <c r="CNH3002" s="20"/>
      <c r="CNI3002" s="20"/>
      <c r="CNJ3002" s="20"/>
      <c r="CNK3002" s="20"/>
      <c r="CNL3002" s="20"/>
      <c r="CNM3002" s="20"/>
      <c r="CNN3002" s="20"/>
      <c r="CNO3002" s="20"/>
      <c r="CNP3002" s="20"/>
      <c r="CNQ3002" s="20"/>
      <c r="CNR3002" s="20"/>
      <c r="CNS3002" s="20"/>
      <c r="CNT3002" s="20"/>
      <c r="CNU3002" s="20"/>
      <c r="CNV3002" s="20"/>
      <c r="CNW3002" s="20"/>
      <c r="CNX3002" s="20"/>
      <c r="CNY3002" s="20"/>
      <c r="CNZ3002" s="20"/>
      <c r="COA3002" s="20"/>
      <c r="COB3002" s="20"/>
      <c r="COC3002" s="20"/>
      <c r="COD3002" s="20"/>
      <c r="COE3002" s="20"/>
      <c r="COF3002" s="20"/>
      <c r="COG3002" s="20"/>
      <c r="COH3002" s="20"/>
      <c r="COI3002" s="20"/>
      <c r="COJ3002" s="20"/>
      <c r="COK3002" s="20"/>
      <c r="COL3002" s="20"/>
      <c r="COM3002" s="20"/>
      <c r="CON3002" s="20"/>
      <c r="COO3002" s="20"/>
      <c r="COP3002" s="20"/>
      <c r="COQ3002" s="20"/>
      <c r="COR3002" s="20"/>
      <c r="COS3002" s="20"/>
      <c r="COT3002" s="20"/>
      <c r="COU3002" s="20"/>
      <c r="COV3002" s="20"/>
      <c r="COW3002" s="20"/>
      <c r="COX3002" s="20"/>
      <c r="COY3002" s="20"/>
      <c r="COZ3002" s="20"/>
      <c r="CPA3002" s="20"/>
      <c r="CPB3002" s="20"/>
      <c r="CPC3002" s="20"/>
      <c r="CPD3002" s="20"/>
      <c r="CPE3002" s="20"/>
      <c r="CPF3002" s="20"/>
      <c r="CPG3002" s="20"/>
      <c r="CPH3002" s="20"/>
      <c r="CPI3002" s="20"/>
      <c r="CPJ3002" s="20"/>
      <c r="CPK3002" s="20"/>
      <c r="CPL3002" s="20"/>
      <c r="CPM3002" s="20"/>
      <c r="CPN3002" s="20"/>
      <c r="CPO3002" s="20"/>
      <c r="CPP3002" s="20"/>
      <c r="CPQ3002" s="20"/>
      <c r="CPR3002" s="20"/>
      <c r="CPS3002" s="20"/>
      <c r="CPT3002" s="20"/>
      <c r="CPU3002" s="20"/>
      <c r="CPV3002" s="20"/>
      <c r="CPW3002" s="20"/>
      <c r="CPX3002" s="20"/>
      <c r="CPY3002" s="20"/>
      <c r="CPZ3002" s="20"/>
      <c r="CQA3002" s="20"/>
      <c r="CQB3002" s="20"/>
      <c r="CQC3002" s="20"/>
      <c r="CQD3002" s="20"/>
      <c r="CQE3002" s="20"/>
      <c r="CQF3002" s="20"/>
      <c r="CQG3002" s="20"/>
      <c r="CQH3002" s="20"/>
      <c r="CQI3002" s="20"/>
      <c r="CQJ3002" s="20"/>
      <c r="CQK3002" s="20"/>
      <c r="CQL3002" s="20"/>
      <c r="CQM3002" s="20"/>
      <c r="CQN3002" s="20"/>
      <c r="CQO3002" s="20"/>
      <c r="CQP3002" s="20"/>
      <c r="CQQ3002" s="20"/>
      <c r="CQR3002" s="20"/>
      <c r="CQS3002" s="20"/>
      <c r="CQT3002" s="20"/>
      <c r="CQU3002" s="20"/>
      <c r="CQV3002" s="20"/>
      <c r="CQW3002" s="20"/>
      <c r="CQX3002" s="20"/>
      <c r="CQY3002" s="20"/>
      <c r="CQZ3002" s="20"/>
      <c r="CRA3002" s="20"/>
      <c r="CRB3002" s="20"/>
      <c r="CRC3002" s="20"/>
      <c r="CRD3002" s="20"/>
      <c r="CRE3002" s="20"/>
      <c r="CRF3002" s="20"/>
      <c r="CRG3002" s="20"/>
      <c r="CRH3002" s="20"/>
      <c r="CRI3002" s="20"/>
      <c r="CRJ3002" s="20"/>
      <c r="CRK3002" s="20"/>
      <c r="CRL3002" s="20"/>
      <c r="CRM3002" s="20"/>
      <c r="CRN3002" s="20"/>
      <c r="CRO3002" s="20"/>
      <c r="CRP3002" s="20"/>
      <c r="CRQ3002" s="20"/>
      <c r="CRR3002" s="20"/>
      <c r="CRS3002" s="20"/>
      <c r="CRT3002" s="20"/>
      <c r="CRU3002" s="20"/>
      <c r="CRV3002" s="20"/>
      <c r="CRW3002" s="20"/>
      <c r="CRX3002" s="20"/>
      <c r="CRY3002" s="20"/>
      <c r="CRZ3002" s="20"/>
      <c r="CSA3002" s="20"/>
      <c r="CSB3002" s="20"/>
      <c r="CSC3002" s="20"/>
      <c r="CSD3002" s="20"/>
      <c r="CSE3002" s="20"/>
      <c r="CSF3002" s="20"/>
      <c r="CSG3002" s="20"/>
      <c r="CSH3002" s="20"/>
      <c r="CSI3002" s="20"/>
      <c r="CSJ3002" s="20"/>
      <c r="CSK3002" s="20"/>
      <c r="CSL3002" s="20"/>
      <c r="CSM3002" s="20"/>
      <c r="CSN3002" s="20"/>
      <c r="CSO3002" s="20"/>
      <c r="CSP3002" s="20"/>
      <c r="CSQ3002" s="20"/>
      <c r="CSR3002" s="20"/>
      <c r="CSS3002" s="20"/>
      <c r="CST3002" s="20"/>
      <c r="CSU3002" s="20"/>
      <c r="CSV3002" s="20"/>
      <c r="CSW3002" s="20"/>
      <c r="CSX3002" s="20"/>
      <c r="CSY3002" s="20"/>
      <c r="CSZ3002" s="20"/>
      <c r="CTA3002" s="20"/>
      <c r="CTB3002" s="20"/>
      <c r="CTC3002" s="20"/>
      <c r="CTD3002" s="20"/>
      <c r="CTE3002" s="20"/>
      <c r="CTF3002" s="20"/>
      <c r="CTG3002" s="20"/>
      <c r="CTH3002" s="20"/>
      <c r="CTI3002" s="20"/>
      <c r="CTJ3002" s="20"/>
      <c r="CTK3002" s="20"/>
      <c r="CTL3002" s="20"/>
      <c r="CTM3002" s="20"/>
      <c r="CTN3002" s="20"/>
      <c r="CTO3002" s="20"/>
      <c r="CTP3002" s="20"/>
      <c r="CTQ3002" s="20"/>
      <c r="CTR3002" s="20"/>
      <c r="CTS3002" s="20"/>
      <c r="CTT3002" s="20"/>
      <c r="CTU3002" s="20"/>
      <c r="CTV3002" s="20"/>
      <c r="CTW3002" s="20"/>
      <c r="CTX3002" s="20"/>
      <c r="CTY3002" s="20"/>
      <c r="CTZ3002" s="20"/>
      <c r="CUA3002" s="20"/>
      <c r="CUB3002" s="20"/>
      <c r="CUC3002" s="20"/>
      <c r="CUD3002" s="20"/>
      <c r="CUE3002" s="20"/>
      <c r="CUF3002" s="20"/>
      <c r="CUG3002" s="20"/>
      <c r="CUH3002" s="20"/>
      <c r="CUI3002" s="20"/>
      <c r="CUJ3002" s="20"/>
      <c r="CUK3002" s="20"/>
      <c r="CUL3002" s="20"/>
      <c r="CUM3002" s="20"/>
      <c r="CUN3002" s="20"/>
      <c r="CUO3002" s="20"/>
      <c r="CUP3002" s="20"/>
      <c r="CUQ3002" s="20"/>
      <c r="CUR3002" s="20"/>
      <c r="CUS3002" s="20"/>
      <c r="CUT3002" s="20"/>
      <c r="CUU3002" s="20"/>
      <c r="CUV3002" s="20"/>
      <c r="CUW3002" s="20"/>
      <c r="CUX3002" s="20"/>
      <c r="CUY3002" s="20"/>
      <c r="CUZ3002" s="20"/>
      <c r="CVA3002" s="20"/>
      <c r="CVB3002" s="20"/>
      <c r="CVC3002" s="20"/>
      <c r="CVD3002" s="20"/>
      <c r="CVE3002" s="20"/>
      <c r="CVF3002" s="20"/>
      <c r="CVG3002" s="20"/>
      <c r="CVH3002" s="20"/>
      <c r="CVI3002" s="20"/>
      <c r="CVJ3002" s="20"/>
      <c r="CVK3002" s="20"/>
      <c r="CVL3002" s="20"/>
      <c r="CVM3002" s="20"/>
      <c r="CVN3002" s="20"/>
      <c r="CVO3002" s="20"/>
      <c r="CVP3002" s="20"/>
      <c r="CVQ3002" s="20"/>
      <c r="CVR3002" s="20"/>
      <c r="CVS3002" s="20"/>
      <c r="CVT3002" s="20"/>
      <c r="CVU3002" s="20"/>
      <c r="CVV3002" s="20"/>
      <c r="CVW3002" s="20"/>
      <c r="CVX3002" s="20"/>
      <c r="CVY3002" s="20"/>
      <c r="CVZ3002" s="20"/>
      <c r="CWA3002" s="20"/>
      <c r="CWB3002" s="20"/>
      <c r="CWC3002" s="20"/>
      <c r="CWD3002" s="20"/>
      <c r="CWE3002" s="20"/>
      <c r="CWF3002" s="20"/>
      <c r="CWG3002" s="20"/>
      <c r="CWH3002" s="20"/>
      <c r="CWI3002" s="20"/>
      <c r="CWJ3002" s="20"/>
      <c r="CWK3002" s="20"/>
      <c r="CWL3002" s="20"/>
      <c r="CWM3002" s="20"/>
      <c r="CWN3002" s="20"/>
      <c r="CWO3002" s="20"/>
      <c r="CWP3002" s="20"/>
      <c r="CWQ3002" s="20"/>
      <c r="CWR3002" s="20"/>
      <c r="CWS3002" s="20"/>
      <c r="CWT3002" s="20"/>
      <c r="CWU3002" s="20"/>
      <c r="CWV3002" s="20"/>
      <c r="CWW3002" s="20"/>
      <c r="CWX3002" s="20"/>
      <c r="CWY3002" s="20"/>
      <c r="CWZ3002" s="20"/>
      <c r="CXA3002" s="20"/>
      <c r="CXB3002" s="20"/>
      <c r="CXC3002" s="20"/>
      <c r="CXD3002" s="20"/>
      <c r="CXE3002" s="20"/>
      <c r="CXF3002" s="20"/>
      <c r="CXG3002" s="20"/>
      <c r="CXH3002" s="20"/>
      <c r="CXI3002" s="20"/>
      <c r="CXJ3002" s="20"/>
      <c r="CXK3002" s="20"/>
      <c r="CXL3002" s="20"/>
      <c r="CXM3002" s="20"/>
      <c r="CXN3002" s="20"/>
      <c r="CXO3002" s="20"/>
      <c r="CXP3002" s="20"/>
      <c r="CXQ3002" s="20"/>
      <c r="CXR3002" s="20"/>
      <c r="CXS3002" s="20"/>
      <c r="CXT3002" s="20"/>
      <c r="CXU3002" s="20"/>
      <c r="CXV3002" s="20"/>
      <c r="CXW3002" s="20"/>
      <c r="CXX3002" s="20"/>
      <c r="CXY3002" s="20"/>
      <c r="CXZ3002" s="20"/>
      <c r="CYA3002" s="20"/>
      <c r="CYB3002" s="20"/>
      <c r="CYC3002" s="20"/>
      <c r="CYD3002" s="20"/>
      <c r="CYE3002" s="20"/>
      <c r="CYF3002" s="20"/>
      <c r="CYG3002" s="20"/>
      <c r="CYH3002" s="20"/>
      <c r="CYI3002" s="20"/>
      <c r="CYJ3002" s="20"/>
      <c r="CYK3002" s="20"/>
      <c r="CYL3002" s="20"/>
      <c r="CYM3002" s="20"/>
      <c r="CYN3002" s="20"/>
      <c r="CYO3002" s="20"/>
      <c r="CYP3002" s="20"/>
      <c r="CYQ3002" s="20"/>
      <c r="CYR3002" s="20"/>
      <c r="CYS3002" s="20"/>
      <c r="CYT3002" s="20"/>
      <c r="CYU3002" s="20"/>
      <c r="CYV3002" s="20"/>
      <c r="CYW3002" s="20"/>
      <c r="CYX3002" s="20"/>
      <c r="CYY3002" s="20"/>
      <c r="CYZ3002" s="20"/>
      <c r="CZA3002" s="20"/>
      <c r="CZB3002" s="20"/>
      <c r="CZC3002" s="20"/>
      <c r="CZD3002" s="20"/>
      <c r="CZE3002" s="20"/>
      <c r="CZF3002" s="20"/>
      <c r="CZG3002" s="20"/>
      <c r="CZH3002" s="20"/>
      <c r="CZI3002" s="20"/>
      <c r="CZJ3002" s="20"/>
      <c r="CZK3002" s="20"/>
      <c r="CZL3002" s="20"/>
      <c r="CZM3002" s="20"/>
      <c r="CZN3002" s="20"/>
      <c r="CZO3002" s="20"/>
      <c r="CZP3002" s="20"/>
      <c r="CZQ3002" s="20"/>
      <c r="CZR3002" s="20"/>
      <c r="CZS3002" s="20"/>
      <c r="CZT3002" s="20"/>
      <c r="CZU3002" s="20"/>
      <c r="CZV3002" s="20"/>
      <c r="CZW3002" s="20"/>
      <c r="CZX3002" s="20"/>
      <c r="CZY3002" s="20"/>
      <c r="CZZ3002" s="20"/>
      <c r="DAA3002" s="20"/>
      <c r="DAB3002" s="20"/>
      <c r="DAC3002" s="20"/>
      <c r="DAD3002" s="20"/>
      <c r="DAE3002" s="20"/>
      <c r="DAF3002" s="20"/>
      <c r="DAG3002" s="20"/>
      <c r="DAH3002" s="20"/>
      <c r="DAI3002" s="20"/>
      <c r="DAJ3002" s="20"/>
      <c r="DAK3002" s="20"/>
      <c r="DAL3002" s="20"/>
      <c r="DAM3002" s="20"/>
      <c r="DAN3002" s="20"/>
      <c r="DAO3002" s="20"/>
      <c r="DAP3002" s="20"/>
      <c r="DAQ3002" s="20"/>
      <c r="DAR3002" s="20"/>
      <c r="DAS3002" s="20"/>
      <c r="DAT3002" s="20"/>
      <c r="DAU3002" s="20"/>
      <c r="DAV3002" s="20"/>
      <c r="DAW3002" s="20"/>
      <c r="DAX3002" s="20"/>
      <c r="DAY3002" s="20"/>
      <c r="DAZ3002" s="20"/>
      <c r="DBA3002" s="20"/>
      <c r="DBB3002" s="20"/>
      <c r="DBC3002" s="20"/>
      <c r="DBD3002" s="20"/>
      <c r="DBE3002" s="20"/>
      <c r="DBF3002" s="20"/>
      <c r="DBG3002" s="20"/>
      <c r="DBH3002" s="20"/>
      <c r="DBI3002" s="20"/>
      <c r="DBJ3002" s="20"/>
      <c r="DBK3002" s="20"/>
      <c r="DBL3002" s="20"/>
      <c r="DBM3002" s="20"/>
      <c r="DBN3002" s="20"/>
      <c r="DBO3002" s="20"/>
      <c r="DBP3002" s="20"/>
      <c r="DBQ3002" s="20"/>
      <c r="DBR3002" s="20"/>
      <c r="DBS3002" s="20"/>
      <c r="DBT3002" s="20"/>
      <c r="DBU3002" s="20"/>
      <c r="DBV3002" s="20"/>
      <c r="DBW3002" s="20"/>
      <c r="DBX3002" s="20"/>
      <c r="DBY3002" s="20"/>
      <c r="DBZ3002" s="20"/>
      <c r="DCA3002" s="20"/>
      <c r="DCB3002" s="20"/>
      <c r="DCC3002" s="20"/>
      <c r="DCD3002" s="20"/>
      <c r="DCE3002" s="20"/>
      <c r="DCF3002" s="20"/>
      <c r="DCG3002" s="20"/>
      <c r="DCH3002" s="20"/>
      <c r="DCI3002" s="20"/>
      <c r="DCJ3002" s="20"/>
      <c r="DCK3002" s="20"/>
      <c r="DCL3002" s="20"/>
      <c r="DCM3002" s="20"/>
      <c r="DCN3002" s="20"/>
      <c r="DCO3002" s="20"/>
      <c r="DCP3002" s="20"/>
      <c r="DCQ3002" s="20"/>
      <c r="DCR3002" s="20"/>
      <c r="DCS3002" s="20"/>
      <c r="DCT3002" s="20"/>
      <c r="DCU3002" s="20"/>
      <c r="DCV3002" s="20"/>
      <c r="DCW3002" s="20"/>
      <c r="DCX3002" s="20"/>
      <c r="DCY3002" s="20"/>
      <c r="DCZ3002" s="20"/>
      <c r="DDA3002" s="20"/>
      <c r="DDB3002" s="20"/>
      <c r="DDC3002" s="20"/>
      <c r="DDD3002" s="20"/>
      <c r="DDE3002" s="20"/>
      <c r="DDF3002" s="20"/>
      <c r="DDG3002" s="20"/>
      <c r="DDH3002" s="20"/>
      <c r="DDI3002" s="20"/>
      <c r="DDJ3002" s="20"/>
      <c r="DDK3002" s="20"/>
      <c r="DDL3002" s="20"/>
      <c r="DDM3002" s="20"/>
      <c r="DDN3002" s="20"/>
      <c r="DDO3002" s="20"/>
      <c r="DDP3002" s="20"/>
      <c r="DDQ3002" s="20"/>
      <c r="DDR3002" s="20"/>
      <c r="DDS3002" s="20"/>
      <c r="DDT3002" s="20"/>
      <c r="DDU3002" s="20"/>
      <c r="DDV3002" s="20"/>
      <c r="DDW3002" s="20"/>
      <c r="DDX3002" s="20"/>
      <c r="DDY3002" s="20"/>
      <c r="DDZ3002" s="20"/>
      <c r="DEA3002" s="20"/>
      <c r="DEB3002" s="20"/>
      <c r="DEC3002" s="20"/>
      <c r="DED3002" s="20"/>
      <c r="DEE3002" s="20"/>
      <c r="DEF3002" s="20"/>
      <c r="DEG3002" s="20"/>
      <c r="DEH3002" s="20"/>
      <c r="DEI3002" s="20"/>
      <c r="DEJ3002" s="20"/>
      <c r="DEK3002" s="20"/>
      <c r="DEL3002" s="20"/>
      <c r="DEM3002" s="20"/>
      <c r="DEN3002" s="20"/>
      <c r="DEO3002" s="20"/>
      <c r="DEP3002" s="20"/>
      <c r="DEQ3002" s="20"/>
      <c r="DER3002" s="20"/>
      <c r="DES3002" s="20"/>
      <c r="DET3002" s="20"/>
      <c r="DEU3002" s="20"/>
      <c r="DEV3002" s="20"/>
      <c r="DEW3002" s="20"/>
      <c r="DEX3002" s="20"/>
      <c r="DEY3002" s="20"/>
      <c r="DEZ3002" s="20"/>
      <c r="DFA3002" s="20"/>
      <c r="DFB3002" s="20"/>
      <c r="DFC3002" s="20"/>
      <c r="DFD3002" s="20"/>
      <c r="DFE3002" s="20"/>
      <c r="DFF3002" s="20"/>
      <c r="DFG3002" s="20"/>
      <c r="DFH3002" s="20"/>
      <c r="DFI3002" s="20"/>
      <c r="DFJ3002" s="20"/>
      <c r="DFK3002" s="20"/>
      <c r="DFL3002" s="20"/>
      <c r="DFM3002" s="20"/>
      <c r="DFN3002" s="20"/>
      <c r="DFO3002" s="20"/>
      <c r="DFP3002" s="20"/>
      <c r="DFQ3002" s="20"/>
      <c r="DFR3002" s="20"/>
      <c r="DFS3002" s="20"/>
      <c r="DFT3002" s="20"/>
      <c r="DFU3002" s="20"/>
      <c r="DFV3002" s="20"/>
      <c r="DFW3002" s="20"/>
      <c r="DFX3002" s="20"/>
      <c r="DFY3002" s="20"/>
      <c r="DFZ3002" s="20"/>
      <c r="DGA3002" s="20"/>
      <c r="DGB3002" s="20"/>
      <c r="DGC3002" s="20"/>
      <c r="DGD3002" s="20"/>
      <c r="DGE3002" s="20"/>
      <c r="DGF3002" s="20"/>
      <c r="DGG3002" s="20"/>
      <c r="DGH3002" s="20"/>
      <c r="DGI3002" s="20"/>
      <c r="DGJ3002" s="20"/>
      <c r="DGK3002" s="20"/>
      <c r="DGL3002" s="20"/>
      <c r="DGM3002" s="20"/>
      <c r="DGN3002" s="20"/>
      <c r="DGO3002" s="20"/>
      <c r="DGP3002" s="20"/>
      <c r="DGQ3002" s="20"/>
      <c r="DGR3002" s="20"/>
      <c r="DGS3002" s="20"/>
      <c r="DGT3002" s="20"/>
      <c r="DGU3002" s="20"/>
      <c r="DGV3002" s="20"/>
      <c r="DGW3002" s="20"/>
      <c r="DGX3002" s="20"/>
      <c r="DGY3002" s="20"/>
      <c r="DGZ3002" s="20"/>
      <c r="DHA3002" s="20"/>
      <c r="DHB3002" s="20"/>
      <c r="DHC3002" s="20"/>
      <c r="DHD3002" s="20"/>
      <c r="DHE3002" s="20"/>
      <c r="DHF3002" s="20"/>
      <c r="DHG3002" s="20"/>
      <c r="DHH3002" s="20"/>
      <c r="DHI3002" s="20"/>
      <c r="DHJ3002" s="20"/>
      <c r="DHK3002" s="20"/>
      <c r="DHL3002" s="20"/>
      <c r="DHM3002" s="20"/>
      <c r="DHN3002" s="20"/>
      <c r="DHO3002" s="20"/>
      <c r="DHP3002" s="20"/>
      <c r="DHQ3002" s="20"/>
      <c r="DHR3002" s="20"/>
      <c r="DHS3002" s="20"/>
      <c r="DHT3002" s="20"/>
      <c r="DHU3002" s="20"/>
      <c r="DHV3002" s="20"/>
      <c r="DHW3002" s="20"/>
      <c r="DHX3002" s="20"/>
      <c r="DHY3002" s="20"/>
      <c r="DHZ3002" s="20"/>
      <c r="DIA3002" s="20"/>
      <c r="DIB3002" s="20"/>
      <c r="DIC3002" s="20"/>
      <c r="DID3002" s="20"/>
      <c r="DIE3002" s="20"/>
      <c r="DIF3002" s="20"/>
      <c r="DIG3002" s="20"/>
      <c r="DIH3002" s="20"/>
      <c r="DII3002" s="20"/>
      <c r="DIJ3002" s="20"/>
      <c r="DIK3002" s="20"/>
      <c r="DIL3002" s="20"/>
      <c r="DIM3002" s="20"/>
      <c r="DIN3002" s="20"/>
      <c r="DIO3002" s="20"/>
      <c r="DIP3002" s="20"/>
      <c r="DIQ3002" s="20"/>
      <c r="DIR3002" s="20"/>
      <c r="DIS3002" s="20"/>
      <c r="DIT3002" s="20"/>
      <c r="DIU3002" s="20"/>
      <c r="DIV3002" s="20"/>
      <c r="DIW3002" s="20"/>
      <c r="DIX3002" s="20"/>
      <c r="DIY3002" s="20"/>
      <c r="DIZ3002" s="20"/>
      <c r="DJA3002" s="20"/>
      <c r="DJB3002" s="20"/>
      <c r="DJC3002" s="20"/>
      <c r="DJD3002" s="20"/>
      <c r="DJE3002" s="20"/>
      <c r="DJF3002" s="20"/>
      <c r="DJG3002" s="20"/>
      <c r="DJH3002" s="20"/>
      <c r="DJI3002" s="20"/>
      <c r="DJJ3002" s="20"/>
      <c r="DJK3002" s="20"/>
      <c r="DJL3002" s="20"/>
      <c r="DJM3002" s="20"/>
      <c r="DJN3002" s="20"/>
      <c r="DJO3002" s="20"/>
      <c r="DJP3002" s="20"/>
      <c r="DJQ3002" s="20"/>
      <c r="DJR3002" s="20"/>
      <c r="DJS3002" s="20"/>
      <c r="DJT3002" s="20"/>
      <c r="DJU3002" s="20"/>
      <c r="DJV3002" s="20"/>
      <c r="DJW3002" s="20"/>
      <c r="DJX3002" s="20"/>
      <c r="DJY3002" s="20"/>
      <c r="DJZ3002" s="20"/>
      <c r="DKA3002" s="20"/>
      <c r="DKB3002" s="20"/>
      <c r="DKC3002" s="20"/>
      <c r="DKD3002" s="20"/>
      <c r="DKE3002" s="20"/>
      <c r="DKF3002" s="20"/>
      <c r="DKG3002" s="20"/>
      <c r="DKH3002" s="20"/>
      <c r="DKI3002" s="20"/>
      <c r="DKJ3002" s="20"/>
      <c r="DKK3002" s="20"/>
      <c r="DKL3002" s="20"/>
      <c r="DKM3002" s="20"/>
      <c r="DKN3002" s="20"/>
      <c r="DKO3002" s="20"/>
      <c r="DKP3002" s="20"/>
      <c r="DKQ3002" s="20"/>
      <c r="DKR3002" s="20"/>
      <c r="DKS3002" s="20"/>
      <c r="DKT3002" s="20"/>
      <c r="DKU3002" s="20"/>
      <c r="DKV3002" s="20"/>
      <c r="DKW3002" s="20"/>
      <c r="DKX3002" s="20"/>
      <c r="DKY3002" s="20"/>
      <c r="DKZ3002" s="20"/>
      <c r="DLA3002" s="20"/>
      <c r="DLB3002" s="20"/>
      <c r="DLC3002" s="20"/>
      <c r="DLD3002" s="20"/>
      <c r="DLE3002" s="20"/>
      <c r="DLF3002" s="20"/>
      <c r="DLG3002" s="20"/>
      <c r="DLH3002" s="20"/>
      <c r="DLI3002" s="20"/>
      <c r="DLJ3002" s="20"/>
      <c r="DLK3002" s="20"/>
      <c r="DLL3002" s="20"/>
      <c r="DLM3002" s="20"/>
      <c r="DLN3002" s="20"/>
      <c r="DLO3002" s="20"/>
      <c r="DLP3002" s="20"/>
      <c r="DLQ3002" s="20"/>
      <c r="DLR3002" s="20"/>
      <c r="DLS3002" s="20"/>
      <c r="DLT3002" s="20"/>
      <c r="DLU3002" s="20"/>
      <c r="DLV3002" s="20"/>
      <c r="DLW3002" s="20"/>
      <c r="DLX3002" s="20"/>
      <c r="DLY3002" s="20"/>
      <c r="DLZ3002" s="20"/>
      <c r="DMA3002" s="20"/>
      <c r="DMB3002" s="20"/>
      <c r="DMC3002" s="20"/>
      <c r="DMD3002" s="20"/>
      <c r="DME3002" s="20"/>
      <c r="DMF3002" s="20"/>
      <c r="DMG3002" s="20"/>
      <c r="DMH3002" s="20"/>
      <c r="DMI3002" s="20"/>
      <c r="DMJ3002" s="20"/>
      <c r="DMK3002" s="20"/>
      <c r="DML3002" s="20"/>
      <c r="DMM3002" s="20"/>
      <c r="DMN3002" s="20"/>
      <c r="DMO3002" s="20"/>
      <c r="DMP3002" s="20"/>
      <c r="DMQ3002" s="20"/>
      <c r="DMR3002" s="20"/>
      <c r="DMS3002" s="20"/>
      <c r="DMT3002" s="20"/>
      <c r="DMU3002" s="20"/>
      <c r="DMV3002" s="20"/>
      <c r="DMW3002" s="20"/>
      <c r="DMX3002" s="20"/>
      <c r="DMY3002" s="20"/>
      <c r="DMZ3002" s="20"/>
      <c r="DNA3002" s="20"/>
      <c r="DNB3002" s="20"/>
      <c r="DNC3002" s="20"/>
      <c r="DND3002" s="20"/>
      <c r="DNE3002" s="20"/>
      <c r="DNF3002" s="20"/>
      <c r="DNG3002" s="20"/>
      <c r="DNH3002" s="20"/>
      <c r="DNI3002" s="20"/>
      <c r="DNJ3002" s="20"/>
      <c r="DNK3002" s="20"/>
      <c r="DNL3002" s="20"/>
      <c r="DNM3002" s="20"/>
      <c r="DNN3002" s="20"/>
      <c r="DNO3002" s="20"/>
      <c r="DNP3002" s="20"/>
      <c r="DNQ3002" s="20"/>
      <c r="DNR3002" s="20"/>
      <c r="DNS3002" s="20"/>
      <c r="DNT3002" s="20"/>
      <c r="DNU3002" s="20"/>
      <c r="DNV3002" s="20"/>
      <c r="DNW3002" s="20"/>
      <c r="DNX3002" s="20"/>
      <c r="DNY3002" s="20"/>
      <c r="DNZ3002" s="20"/>
      <c r="DOA3002" s="20"/>
      <c r="DOB3002" s="20"/>
      <c r="DOC3002" s="20"/>
      <c r="DOD3002" s="20"/>
      <c r="DOE3002" s="20"/>
      <c r="DOF3002" s="20"/>
      <c r="DOG3002" s="20"/>
      <c r="DOH3002" s="20"/>
      <c r="DOI3002" s="20"/>
      <c r="DOJ3002" s="20"/>
      <c r="DOK3002" s="20"/>
      <c r="DOL3002" s="20"/>
      <c r="DOM3002" s="20"/>
      <c r="DON3002" s="20"/>
      <c r="DOO3002" s="20"/>
      <c r="DOP3002" s="20"/>
      <c r="DOQ3002" s="20"/>
      <c r="DOR3002" s="20"/>
      <c r="DOS3002" s="20"/>
      <c r="DOT3002" s="20"/>
      <c r="DOU3002" s="20"/>
      <c r="DOV3002" s="20"/>
      <c r="DOW3002" s="20"/>
      <c r="DOX3002" s="20"/>
      <c r="DOY3002" s="20"/>
      <c r="DOZ3002" s="20"/>
      <c r="DPA3002" s="20"/>
      <c r="DPB3002" s="20"/>
      <c r="DPC3002" s="20"/>
      <c r="DPD3002" s="20"/>
      <c r="DPE3002" s="20"/>
      <c r="DPF3002" s="20"/>
      <c r="DPG3002" s="20"/>
      <c r="DPH3002" s="20"/>
      <c r="DPI3002" s="20"/>
      <c r="DPJ3002" s="20"/>
      <c r="DPK3002" s="20"/>
      <c r="DPL3002" s="20"/>
      <c r="DPM3002" s="20"/>
      <c r="DPN3002" s="20"/>
      <c r="DPO3002" s="20"/>
      <c r="DPP3002" s="20"/>
      <c r="DPQ3002" s="20"/>
      <c r="DPR3002" s="20"/>
      <c r="DPS3002" s="20"/>
      <c r="DPT3002" s="20"/>
      <c r="DPU3002" s="20"/>
      <c r="DPV3002" s="20"/>
      <c r="DPW3002" s="20"/>
      <c r="DPX3002" s="20"/>
      <c r="DPY3002" s="20"/>
      <c r="DPZ3002" s="20"/>
      <c r="DQA3002" s="20"/>
      <c r="DQB3002" s="20"/>
      <c r="DQC3002" s="20"/>
      <c r="DQD3002" s="20"/>
      <c r="DQE3002" s="20"/>
      <c r="DQF3002" s="20"/>
      <c r="DQG3002" s="20"/>
      <c r="DQH3002" s="20"/>
      <c r="DQI3002" s="20"/>
      <c r="DQJ3002" s="20"/>
      <c r="DQK3002" s="20"/>
      <c r="DQL3002" s="20"/>
      <c r="DQM3002" s="20"/>
      <c r="DQN3002" s="20"/>
      <c r="DQO3002" s="20"/>
      <c r="DQP3002" s="20"/>
      <c r="DQQ3002" s="20"/>
      <c r="DQR3002" s="20"/>
      <c r="DQS3002" s="20"/>
      <c r="DQT3002" s="20"/>
      <c r="DQU3002" s="20"/>
      <c r="DQV3002" s="20"/>
      <c r="DQW3002" s="20"/>
      <c r="DQX3002" s="20"/>
      <c r="DQY3002" s="20"/>
      <c r="DQZ3002" s="20"/>
      <c r="DRA3002" s="20"/>
      <c r="DRB3002" s="20"/>
      <c r="DRC3002" s="20"/>
      <c r="DRD3002" s="20"/>
      <c r="DRE3002" s="20"/>
      <c r="DRF3002" s="20"/>
      <c r="DRG3002" s="20"/>
      <c r="DRH3002" s="20"/>
      <c r="DRI3002" s="20"/>
      <c r="DRJ3002" s="20"/>
      <c r="DRK3002" s="20"/>
      <c r="DRL3002" s="20"/>
      <c r="DRM3002" s="20"/>
      <c r="DRN3002" s="20"/>
      <c r="DRO3002" s="20"/>
      <c r="DRP3002" s="20"/>
      <c r="DRQ3002" s="20"/>
      <c r="DRR3002" s="20"/>
      <c r="DRS3002" s="20"/>
      <c r="DRT3002" s="20"/>
      <c r="DRU3002" s="20"/>
      <c r="DRV3002" s="20"/>
      <c r="DRW3002" s="20"/>
      <c r="DRX3002" s="20"/>
      <c r="DRY3002" s="20"/>
      <c r="DRZ3002" s="20"/>
      <c r="DSA3002" s="20"/>
      <c r="DSB3002" s="20"/>
      <c r="DSC3002" s="20"/>
      <c r="DSD3002" s="20"/>
      <c r="DSE3002" s="20"/>
      <c r="DSF3002" s="20"/>
      <c r="DSG3002" s="20"/>
      <c r="DSH3002" s="20"/>
      <c r="DSI3002" s="20"/>
      <c r="DSJ3002" s="20"/>
      <c r="DSK3002" s="20"/>
      <c r="DSL3002" s="20"/>
      <c r="DSM3002" s="20"/>
      <c r="DSN3002" s="20"/>
      <c r="DSO3002" s="20"/>
      <c r="DSP3002" s="20"/>
      <c r="DSQ3002" s="20"/>
      <c r="DSR3002" s="20"/>
      <c r="DSS3002" s="20"/>
      <c r="DST3002" s="20"/>
      <c r="DSU3002" s="20"/>
      <c r="DSV3002" s="20"/>
      <c r="DSW3002" s="20"/>
      <c r="DSX3002" s="20"/>
      <c r="DSY3002" s="20"/>
      <c r="DSZ3002" s="20"/>
      <c r="DTA3002" s="20"/>
      <c r="DTB3002" s="20"/>
      <c r="DTC3002" s="20"/>
      <c r="DTD3002" s="20"/>
      <c r="DTE3002" s="20"/>
      <c r="DTF3002" s="20"/>
      <c r="DTG3002" s="20"/>
      <c r="DTH3002" s="20"/>
      <c r="DTI3002" s="20"/>
      <c r="DTJ3002" s="20"/>
      <c r="DTK3002" s="20"/>
      <c r="DTL3002" s="20"/>
      <c r="DTM3002" s="20"/>
      <c r="DTN3002" s="20"/>
      <c r="DTO3002" s="20"/>
      <c r="DTP3002" s="20"/>
      <c r="DTQ3002" s="20"/>
      <c r="DTR3002" s="20"/>
      <c r="DTS3002" s="20"/>
      <c r="DTT3002" s="20"/>
      <c r="DTU3002" s="20"/>
      <c r="DTV3002" s="20"/>
      <c r="DTW3002" s="20"/>
      <c r="DTX3002" s="20"/>
      <c r="DTY3002" s="20"/>
      <c r="DTZ3002" s="20"/>
      <c r="DUA3002" s="20"/>
      <c r="DUB3002" s="20"/>
      <c r="DUC3002" s="20"/>
      <c r="DUD3002" s="20"/>
      <c r="DUE3002" s="20"/>
      <c r="DUF3002" s="20"/>
      <c r="DUG3002" s="20"/>
      <c r="DUH3002" s="20"/>
      <c r="DUI3002" s="20"/>
      <c r="DUJ3002" s="20"/>
      <c r="DUK3002" s="20"/>
      <c r="DUL3002" s="20"/>
      <c r="DUM3002" s="20"/>
      <c r="DUN3002" s="20"/>
      <c r="DUO3002" s="20"/>
      <c r="DUP3002" s="20"/>
      <c r="DUQ3002" s="20"/>
      <c r="DUR3002" s="20"/>
      <c r="DUS3002" s="20"/>
      <c r="DUT3002" s="20"/>
      <c r="DUU3002" s="20"/>
      <c r="DUV3002" s="20"/>
      <c r="DUW3002" s="20"/>
      <c r="DUX3002" s="20"/>
      <c r="DUY3002" s="20"/>
      <c r="DUZ3002" s="20"/>
      <c r="DVA3002" s="20"/>
      <c r="DVB3002" s="20"/>
      <c r="DVC3002" s="20"/>
      <c r="DVD3002" s="20"/>
      <c r="DVE3002" s="20"/>
      <c r="DVF3002" s="20"/>
      <c r="DVG3002" s="20"/>
      <c r="DVH3002" s="20"/>
      <c r="DVI3002" s="20"/>
      <c r="DVJ3002" s="20"/>
      <c r="DVK3002" s="20"/>
      <c r="DVL3002" s="20"/>
      <c r="DVM3002" s="20"/>
      <c r="DVN3002" s="20"/>
      <c r="DVO3002" s="20"/>
      <c r="DVP3002" s="20"/>
      <c r="DVQ3002" s="20"/>
      <c r="DVR3002" s="20"/>
      <c r="DVS3002" s="20"/>
      <c r="DVT3002" s="20"/>
      <c r="DVU3002" s="20"/>
      <c r="DVV3002" s="20"/>
      <c r="DVW3002" s="20"/>
      <c r="DVX3002" s="20"/>
      <c r="DVY3002" s="20"/>
      <c r="DVZ3002" s="20"/>
      <c r="DWA3002" s="20"/>
      <c r="DWB3002" s="20"/>
      <c r="DWC3002" s="20"/>
      <c r="DWD3002" s="20"/>
      <c r="DWE3002" s="20"/>
      <c r="DWF3002" s="20"/>
      <c r="DWG3002" s="20"/>
      <c r="DWH3002" s="20"/>
      <c r="DWI3002" s="20"/>
      <c r="DWJ3002" s="20"/>
      <c r="DWK3002" s="20"/>
      <c r="DWL3002" s="20"/>
      <c r="DWM3002" s="20"/>
      <c r="DWN3002" s="20"/>
      <c r="DWO3002" s="20"/>
      <c r="DWP3002" s="20"/>
      <c r="DWQ3002" s="20"/>
      <c r="DWR3002" s="20"/>
      <c r="DWS3002" s="20"/>
      <c r="DWT3002" s="20"/>
      <c r="DWU3002" s="20"/>
      <c r="DWV3002" s="20"/>
      <c r="DWW3002" s="20"/>
      <c r="DWX3002" s="20"/>
      <c r="DWY3002" s="20"/>
      <c r="DWZ3002" s="20"/>
      <c r="DXA3002" s="20"/>
      <c r="DXB3002" s="20"/>
      <c r="DXC3002" s="20"/>
      <c r="DXD3002" s="20"/>
      <c r="DXE3002" s="20"/>
      <c r="DXF3002" s="20"/>
      <c r="DXG3002" s="20"/>
      <c r="DXH3002" s="20"/>
      <c r="DXI3002" s="20"/>
      <c r="DXJ3002" s="20"/>
      <c r="DXK3002" s="20"/>
      <c r="DXL3002" s="20"/>
      <c r="DXM3002" s="20"/>
      <c r="DXN3002" s="20"/>
      <c r="DXO3002" s="20"/>
      <c r="DXP3002" s="20"/>
      <c r="DXQ3002" s="20"/>
      <c r="DXR3002" s="20"/>
      <c r="DXS3002" s="20"/>
      <c r="DXT3002" s="20"/>
      <c r="DXU3002" s="20"/>
      <c r="DXV3002" s="20"/>
      <c r="DXW3002" s="20"/>
      <c r="DXX3002" s="20"/>
      <c r="DXY3002" s="20"/>
      <c r="DXZ3002" s="20"/>
      <c r="DYA3002" s="20"/>
      <c r="DYB3002" s="20"/>
      <c r="DYC3002" s="20"/>
      <c r="DYD3002" s="20"/>
      <c r="DYE3002" s="20"/>
      <c r="DYF3002" s="20"/>
      <c r="DYG3002" s="20"/>
      <c r="DYH3002" s="20"/>
      <c r="DYI3002" s="20"/>
      <c r="DYJ3002" s="20"/>
      <c r="DYK3002" s="20"/>
      <c r="DYL3002" s="20"/>
      <c r="DYM3002" s="20"/>
      <c r="DYN3002" s="20"/>
      <c r="DYO3002" s="20"/>
      <c r="DYP3002" s="20"/>
      <c r="DYQ3002" s="20"/>
      <c r="DYR3002" s="20"/>
      <c r="DYS3002" s="20"/>
      <c r="DYT3002" s="20"/>
      <c r="DYU3002" s="20"/>
      <c r="DYV3002" s="20"/>
      <c r="DYW3002" s="20"/>
      <c r="DYX3002" s="20"/>
      <c r="DYY3002" s="20"/>
      <c r="DYZ3002" s="20"/>
      <c r="DZA3002" s="20"/>
      <c r="DZB3002" s="20"/>
      <c r="DZC3002" s="20"/>
      <c r="DZD3002" s="20"/>
      <c r="DZE3002" s="20"/>
      <c r="DZF3002" s="20"/>
      <c r="DZG3002" s="20"/>
      <c r="DZH3002" s="20"/>
      <c r="DZI3002" s="20"/>
      <c r="DZJ3002" s="20"/>
      <c r="DZK3002" s="20"/>
      <c r="DZL3002" s="20"/>
      <c r="DZM3002" s="20"/>
      <c r="DZN3002" s="20"/>
      <c r="DZO3002" s="20"/>
      <c r="DZP3002" s="20"/>
      <c r="DZQ3002" s="20"/>
      <c r="DZR3002" s="20"/>
      <c r="DZS3002" s="20"/>
      <c r="DZT3002" s="20"/>
      <c r="DZU3002" s="20"/>
      <c r="DZV3002" s="20"/>
      <c r="DZW3002" s="20"/>
      <c r="DZX3002" s="20"/>
      <c r="DZY3002" s="20"/>
      <c r="DZZ3002" s="20"/>
      <c r="EAA3002" s="20"/>
      <c r="EAB3002" s="20"/>
      <c r="EAC3002" s="20"/>
      <c r="EAD3002" s="20"/>
      <c r="EAE3002" s="20"/>
      <c r="EAF3002" s="20"/>
      <c r="EAG3002" s="20"/>
      <c r="EAH3002" s="20"/>
      <c r="EAI3002" s="20"/>
      <c r="EAJ3002" s="20"/>
      <c r="EAK3002" s="20"/>
      <c r="EAL3002" s="20"/>
      <c r="EAM3002" s="20"/>
      <c r="EAN3002" s="20"/>
      <c r="EAO3002" s="20"/>
      <c r="EAP3002" s="20"/>
      <c r="EAQ3002" s="20"/>
      <c r="EAR3002" s="20"/>
      <c r="EAS3002" s="20"/>
      <c r="EAT3002" s="20"/>
      <c r="EAU3002" s="20"/>
      <c r="EAV3002" s="20"/>
      <c r="EAW3002" s="20"/>
      <c r="EAX3002" s="20"/>
      <c r="EAY3002" s="20"/>
      <c r="EAZ3002" s="20"/>
      <c r="EBA3002" s="20"/>
      <c r="EBB3002" s="20"/>
      <c r="EBC3002" s="20"/>
      <c r="EBD3002" s="20"/>
      <c r="EBE3002" s="20"/>
      <c r="EBF3002" s="20"/>
      <c r="EBG3002" s="20"/>
      <c r="EBH3002" s="20"/>
      <c r="EBI3002" s="20"/>
      <c r="EBJ3002" s="20"/>
      <c r="EBK3002" s="20"/>
      <c r="EBL3002" s="20"/>
      <c r="EBM3002" s="20"/>
      <c r="EBN3002" s="20"/>
      <c r="EBO3002" s="20"/>
      <c r="EBP3002" s="20"/>
      <c r="EBQ3002" s="20"/>
      <c r="EBR3002" s="20"/>
      <c r="EBS3002" s="20"/>
      <c r="EBT3002" s="20"/>
      <c r="EBU3002" s="20"/>
      <c r="EBV3002" s="20"/>
      <c r="EBW3002" s="20"/>
      <c r="EBX3002" s="20"/>
      <c r="EBY3002" s="20"/>
      <c r="EBZ3002" s="20"/>
      <c r="ECA3002" s="20"/>
      <c r="ECB3002" s="20"/>
      <c r="ECC3002" s="20"/>
      <c r="ECD3002" s="20"/>
      <c r="ECE3002" s="20"/>
      <c r="ECF3002" s="20"/>
      <c r="ECG3002" s="20"/>
      <c r="ECH3002" s="20"/>
      <c r="ECI3002" s="20"/>
      <c r="ECJ3002" s="20"/>
      <c r="ECK3002" s="20"/>
      <c r="ECL3002" s="20"/>
      <c r="ECM3002" s="20"/>
      <c r="ECN3002" s="20"/>
      <c r="ECO3002" s="20"/>
      <c r="ECP3002" s="20"/>
      <c r="ECQ3002" s="20"/>
      <c r="ECR3002" s="20"/>
      <c r="ECS3002" s="20"/>
      <c r="ECT3002" s="20"/>
      <c r="ECU3002" s="20"/>
      <c r="ECV3002" s="20"/>
      <c r="ECW3002" s="20"/>
      <c r="ECX3002" s="20"/>
      <c r="ECY3002" s="20"/>
      <c r="ECZ3002" s="20"/>
      <c r="EDA3002" s="20"/>
      <c r="EDB3002" s="20"/>
      <c r="EDC3002" s="20"/>
      <c r="EDD3002" s="20"/>
      <c r="EDE3002" s="20"/>
      <c r="EDF3002" s="20"/>
      <c r="EDG3002" s="20"/>
      <c r="EDH3002" s="20"/>
      <c r="EDI3002" s="20"/>
      <c r="EDJ3002" s="20"/>
      <c r="EDK3002" s="20"/>
      <c r="EDL3002" s="20"/>
      <c r="EDM3002" s="20"/>
      <c r="EDN3002" s="20"/>
      <c r="EDO3002" s="20"/>
      <c r="EDP3002" s="20"/>
      <c r="EDQ3002" s="20"/>
      <c r="EDR3002" s="20"/>
      <c r="EDS3002" s="20"/>
      <c r="EDT3002" s="20"/>
      <c r="EDU3002" s="20"/>
      <c r="EDV3002" s="20"/>
      <c r="EDW3002" s="20"/>
      <c r="EDX3002" s="20"/>
      <c r="EDY3002" s="20"/>
      <c r="EDZ3002" s="20"/>
      <c r="EEA3002" s="20"/>
      <c r="EEB3002" s="20"/>
      <c r="EEC3002" s="20"/>
      <c r="EED3002" s="20"/>
      <c r="EEE3002" s="20"/>
      <c r="EEF3002" s="20"/>
      <c r="EEG3002" s="20"/>
      <c r="EEH3002" s="20"/>
      <c r="EEI3002" s="20"/>
      <c r="EEJ3002" s="20"/>
      <c r="EEK3002" s="20"/>
      <c r="EEL3002" s="20"/>
      <c r="EEM3002" s="20"/>
      <c r="EEN3002" s="20"/>
      <c r="EEO3002" s="20"/>
      <c r="EEP3002" s="20"/>
      <c r="EEQ3002" s="20"/>
      <c r="EER3002" s="20"/>
      <c r="EES3002" s="20"/>
      <c r="EET3002" s="20"/>
      <c r="EEU3002" s="20"/>
      <c r="EEV3002" s="20"/>
      <c r="EEW3002" s="20"/>
      <c r="EEX3002" s="20"/>
      <c r="EEY3002" s="20"/>
      <c r="EEZ3002" s="20"/>
      <c r="EFA3002" s="20"/>
      <c r="EFB3002" s="20"/>
      <c r="EFC3002" s="20"/>
      <c r="EFD3002" s="20"/>
      <c r="EFE3002" s="20"/>
      <c r="EFF3002" s="20"/>
      <c r="EFG3002" s="20"/>
      <c r="EFH3002" s="20"/>
      <c r="EFI3002" s="20"/>
      <c r="EFJ3002" s="20"/>
      <c r="EFK3002" s="20"/>
      <c r="EFL3002" s="20"/>
      <c r="EFM3002" s="20"/>
      <c r="EFN3002" s="20"/>
      <c r="EFO3002" s="20"/>
      <c r="EFP3002" s="20"/>
      <c r="EFQ3002" s="20"/>
      <c r="EFR3002" s="20"/>
      <c r="EFS3002" s="20"/>
      <c r="EFT3002" s="20"/>
      <c r="EFU3002" s="20"/>
      <c r="EFV3002" s="20"/>
      <c r="EFW3002" s="20"/>
      <c r="EFX3002" s="20"/>
      <c r="EFY3002" s="20"/>
      <c r="EFZ3002" s="20"/>
      <c r="EGA3002" s="20"/>
      <c r="EGB3002" s="20"/>
      <c r="EGC3002" s="20"/>
      <c r="EGD3002" s="20"/>
      <c r="EGE3002" s="20"/>
      <c r="EGF3002" s="20"/>
      <c r="EGG3002" s="20"/>
      <c r="EGH3002" s="20"/>
      <c r="EGI3002" s="20"/>
      <c r="EGJ3002" s="20"/>
      <c r="EGK3002" s="20"/>
      <c r="EGL3002" s="20"/>
      <c r="EGM3002" s="20"/>
      <c r="EGN3002" s="20"/>
      <c r="EGO3002" s="20"/>
      <c r="EGP3002" s="20"/>
      <c r="EGQ3002" s="20"/>
      <c r="EGR3002" s="20"/>
      <c r="EGS3002" s="20"/>
      <c r="EGT3002" s="20"/>
      <c r="EGU3002" s="20"/>
      <c r="EGV3002" s="20"/>
      <c r="EGW3002" s="20"/>
      <c r="EGX3002" s="20"/>
      <c r="EGY3002" s="20"/>
      <c r="EGZ3002" s="20"/>
      <c r="EHA3002" s="20"/>
      <c r="EHB3002" s="20"/>
      <c r="EHC3002" s="20"/>
      <c r="EHD3002" s="20"/>
      <c r="EHE3002" s="20"/>
      <c r="EHF3002" s="20"/>
      <c r="EHG3002" s="20"/>
      <c r="EHH3002" s="20"/>
      <c r="EHI3002" s="20"/>
      <c r="EHJ3002" s="20"/>
      <c r="EHK3002" s="20"/>
      <c r="EHL3002" s="20"/>
      <c r="EHM3002" s="20"/>
      <c r="EHN3002" s="20"/>
      <c r="EHO3002" s="20"/>
      <c r="EHP3002" s="20"/>
      <c r="EHQ3002" s="20"/>
      <c r="EHR3002" s="20"/>
      <c r="EHS3002" s="20"/>
      <c r="EHT3002" s="20"/>
      <c r="EHU3002" s="20"/>
      <c r="EHV3002" s="20"/>
      <c r="EHW3002" s="20"/>
      <c r="EHX3002" s="20"/>
      <c r="EHY3002" s="20"/>
      <c r="EHZ3002" s="20"/>
      <c r="EIA3002" s="20"/>
      <c r="EIB3002" s="20"/>
      <c r="EIC3002" s="20"/>
      <c r="EID3002" s="20"/>
      <c r="EIE3002" s="20"/>
      <c r="EIF3002" s="20"/>
      <c r="EIG3002" s="20"/>
      <c r="EIH3002" s="20"/>
      <c r="EII3002" s="20"/>
      <c r="EIJ3002" s="20"/>
      <c r="EIK3002" s="20"/>
      <c r="EIL3002" s="20"/>
      <c r="EIM3002" s="20"/>
      <c r="EIN3002" s="20"/>
      <c r="EIO3002" s="20"/>
      <c r="EIP3002" s="20"/>
      <c r="EIQ3002" s="20"/>
      <c r="EIR3002" s="20"/>
      <c r="EIS3002" s="20"/>
      <c r="EIT3002" s="20"/>
      <c r="EIU3002" s="20"/>
      <c r="EIV3002" s="20"/>
      <c r="EIW3002" s="20"/>
      <c r="EIX3002" s="20"/>
      <c r="EIY3002" s="20"/>
      <c r="EIZ3002" s="20"/>
      <c r="EJA3002" s="20"/>
      <c r="EJB3002" s="20"/>
      <c r="EJC3002" s="20"/>
      <c r="EJD3002" s="20"/>
      <c r="EJE3002" s="20"/>
      <c r="EJF3002" s="20"/>
      <c r="EJG3002" s="20"/>
      <c r="EJH3002" s="20"/>
      <c r="EJI3002" s="20"/>
      <c r="EJJ3002" s="20"/>
      <c r="EJK3002" s="20"/>
      <c r="EJL3002" s="20"/>
      <c r="EJM3002" s="20"/>
      <c r="EJN3002" s="20"/>
      <c r="EJO3002" s="20"/>
      <c r="EJP3002" s="20"/>
      <c r="EJQ3002" s="20"/>
      <c r="EJR3002" s="20"/>
      <c r="EJS3002" s="20"/>
      <c r="EJT3002" s="20"/>
      <c r="EJU3002" s="20"/>
      <c r="EJV3002" s="20"/>
      <c r="EJW3002" s="20"/>
      <c r="EJX3002" s="20"/>
      <c r="EJY3002" s="20"/>
      <c r="EJZ3002" s="20"/>
      <c r="EKA3002" s="20"/>
      <c r="EKB3002" s="20"/>
      <c r="EKC3002" s="20"/>
      <c r="EKD3002" s="20"/>
      <c r="EKE3002" s="20"/>
      <c r="EKF3002" s="20"/>
      <c r="EKG3002" s="20"/>
      <c r="EKH3002" s="20"/>
      <c r="EKI3002" s="20"/>
      <c r="EKJ3002" s="20"/>
      <c r="EKK3002" s="20"/>
      <c r="EKL3002" s="20"/>
      <c r="EKM3002" s="20"/>
      <c r="EKN3002" s="20"/>
      <c r="EKO3002" s="20"/>
      <c r="EKP3002" s="20"/>
      <c r="EKQ3002" s="20"/>
      <c r="EKR3002" s="20"/>
      <c r="EKS3002" s="20"/>
      <c r="EKT3002" s="20"/>
      <c r="EKU3002" s="20"/>
      <c r="EKV3002" s="20"/>
      <c r="EKW3002" s="20"/>
      <c r="EKX3002" s="20"/>
      <c r="EKY3002" s="20"/>
      <c r="EKZ3002" s="20"/>
      <c r="ELA3002" s="20"/>
      <c r="ELB3002" s="20"/>
      <c r="ELC3002" s="20"/>
      <c r="ELD3002" s="20"/>
      <c r="ELE3002" s="20"/>
      <c r="ELF3002" s="20"/>
      <c r="ELG3002" s="20"/>
      <c r="ELH3002" s="20"/>
      <c r="ELI3002" s="20"/>
      <c r="ELJ3002" s="20"/>
      <c r="ELK3002" s="20"/>
      <c r="ELL3002" s="20"/>
      <c r="ELM3002" s="20"/>
      <c r="ELN3002" s="20"/>
      <c r="ELO3002" s="20"/>
      <c r="ELP3002" s="20"/>
      <c r="ELQ3002" s="20"/>
      <c r="ELR3002" s="20"/>
      <c r="ELS3002" s="20"/>
      <c r="ELT3002" s="20"/>
      <c r="ELU3002" s="20"/>
      <c r="ELV3002" s="20"/>
      <c r="ELW3002" s="20"/>
      <c r="ELX3002" s="20"/>
      <c r="ELY3002" s="20"/>
      <c r="ELZ3002" s="20"/>
      <c r="EMA3002" s="20"/>
      <c r="EMB3002" s="20"/>
      <c r="EMC3002" s="20"/>
      <c r="EMD3002" s="20"/>
      <c r="EME3002" s="20"/>
      <c r="EMF3002" s="20"/>
      <c r="EMG3002" s="20"/>
      <c r="EMH3002" s="20"/>
      <c r="EMI3002" s="20"/>
      <c r="EMJ3002" s="20"/>
      <c r="EMK3002" s="20"/>
      <c r="EML3002" s="20"/>
      <c r="EMM3002" s="20"/>
      <c r="EMN3002" s="20"/>
      <c r="EMO3002" s="20"/>
      <c r="EMP3002" s="20"/>
      <c r="EMQ3002" s="20"/>
      <c r="EMR3002" s="20"/>
      <c r="EMS3002" s="20"/>
      <c r="EMT3002" s="20"/>
      <c r="EMU3002" s="20"/>
      <c r="EMV3002" s="20"/>
      <c r="EMW3002" s="20"/>
      <c r="EMX3002" s="20"/>
      <c r="EMY3002" s="20"/>
      <c r="EMZ3002" s="20"/>
      <c r="ENA3002" s="20"/>
      <c r="ENB3002" s="20"/>
      <c r="ENC3002" s="20"/>
      <c r="END3002" s="20"/>
      <c r="ENE3002" s="20"/>
      <c r="ENF3002" s="20"/>
      <c r="ENG3002" s="20"/>
      <c r="ENH3002" s="20"/>
      <c r="ENI3002" s="20"/>
      <c r="ENJ3002" s="20"/>
      <c r="ENK3002" s="20"/>
      <c r="ENL3002" s="20"/>
      <c r="ENM3002" s="20"/>
      <c r="ENN3002" s="20"/>
      <c r="ENO3002" s="20"/>
      <c r="ENP3002" s="20"/>
      <c r="ENQ3002" s="20"/>
      <c r="ENR3002" s="20"/>
      <c r="ENS3002" s="20"/>
      <c r="ENT3002" s="20"/>
      <c r="ENU3002" s="20"/>
      <c r="ENV3002" s="20"/>
      <c r="ENW3002" s="20"/>
      <c r="ENX3002" s="20"/>
      <c r="ENY3002" s="20"/>
      <c r="ENZ3002" s="20"/>
      <c r="EOA3002" s="20"/>
      <c r="EOB3002" s="20"/>
      <c r="EOC3002" s="20"/>
      <c r="EOD3002" s="20"/>
      <c r="EOE3002" s="20"/>
      <c r="EOF3002" s="20"/>
      <c r="EOG3002" s="20"/>
      <c r="EOH3002" s="20"/>
      <c r="EOI3002" s="20"/>
      <c r="EOJ3002" s="20"/>
      <c r="EOK3002" s="20"/>
      <c r="EOL3002" s="20"/>
      <c r="EOM3002" s="20"/>
      <c r="EON3002" s="20"/>
      <c r="EOO3002" s="20"/>
      <c r="EOP3002" s="20"/>
      <c r="EOQ3002" s="20"/>
      <c r="EOR3002" s="20"/>
      <c r="EOS3002" s="20"/>
      <c r="EOT3002" s="20"/>
      <c r="EOU3002" s="20"/>
      <c r="EOV3002" s="20"/>
      <c r="EOW3002" s="20"/>
      <c r="EOX3002" s="20"/>
      <c r="EOY3002" s="20"/>
      <c r="EOZ3002" s="20"/>
      <c r="EPA3002" s="20"/>
      <c r="EPB3002" s="20"/>
      <c r="EPC3002" s="20"/>
      <c r="EPD3002" s="20"/>
      <c r="EPE3002" s="20"/>
      <c r="EPF3002" s="20"/>
      <c r="EPG3002" s="20"/>
      <c r="EPH3002" s="20"/>
      <c r="EPI3002" s="20"/>
      <c r="EPJ3002" s="20"/>
      <c r="EPK3002" s="20"/>
      <c r="EPL3002" s="20"/>
      <c r="EPM3002" s="20"/>
      <c r="EPN3002" s="20"/>
      <c r="EPO3002" s="20"/>
      <c r="EPP3002" s="20"/>
      <c r="EPQ3002" s="20"/>
      <c r="EPR3002" s="20"/>
      <c r="EPS3002" s="20"/>
      <c r="EPT3002" s="20"/>
      <c r="EPU3002" s="20"/>
      <c r="EPV3002" s="20"/>
      <c r="EPW3002" s="20"/>
      <c r="EPX3002" s="20"/>
      <c r="EPY3002" s="20"/>
      <c r="EPZ3002" s="20"/>
      <c r="EQA3002" s="20"/>
      <c r="EQB3002" s="20"/>
      <c r="EQC3002" s="20"/>
      <c r="EQD3002" s="20"/>
      <c r="EQE3002" s="20"/>
      <c r="EQF3002" s="20"/>
      <c r="EQG3002" s="20"/>
      <c r="EQH3002" s="20"/>
      <c r="EQI3002" s="20"/>
      <c r="EQJ3002" s="20"/>
      <c r="EQK3002" s="20"/>
      <c r="EQL3002" s="20"/>
      <c r="EQM3002" s="20"/>
      <c r="EQN3002" s="20"/>
      <c r="EQO3002" s="20"/>
      <c r="EQP3002" s="20"/>
      <c r="EQQ3002" s="20"/>
      <c r="EQR3002" s="20"/>
      <c r="EQS3002" s="20"/>
      <c r="EQT3002" s="20"/>
      <c r="EQU3002" s="20"/>
      <c r="EQV3002" s="20"/>
      <c r="EQW3002" s="20"/>
      <c r="EQX3002" s="20"/>
      <c r="EQY3002" s="20"/>
      <c r="EQZ3002" s="20"/>
      <c r="ERA3002" s="20"/>
      <c r="ERB3002" s="20"/>
      <c r="ERC3002" s="20"/>
      <c r="ERD3002" s="20"/>
      <c r="ERE3002" s="20"/>
      <c r="ERF3002" s="20"/>
      <c r="ERG3002" s="20"/>
      <c r="ERH3002" s="20"/>
      <c r="ERI3002" s="20"/>
      <c r="ERJ3002" s="20"/>
      <c r="ERK3002" s="20"/>
      <c r="ERL3002" s="20"/>
      <c r="ERM3002" s="20"/>
      <c r="ERN3002" s="20"/>
      <c r="ERO3002" s="20"/>
      <c r="ERP3002" s="20"/>
      <c r="ERQ3002" s="20"/>
      <c r="ERR3002" s="20"/>
      <c r="ERS3002" s="20"/>
      <c r="ERT3002" s="20"/>
      <c r="ERU3002" s="20"/>
      <c r="ERV3002" s="20"/>
      <c r="ERW3002" s="20"/>
      <c r="ERX3002" s="20"/>
      <c r="ERY3002" s="20"/>
      <c r="ERZ3002" s="20"/>
      <c r="ESA3002" s="20"/>
      <c r="ESB3002" s="20"/>
      <c r="ESC3002" s="20"/>
      <c r="ESD3002" s="20"/>
      <c r="ESE3002" s="20"/>
      <c r="ESF3002" s="20"/>
      <c r="ESG3002" s="20"/>
      <c r="ESH3002" s="20"/>
      <c r="ESI3002" s="20"/>
      <c r="ESJ3002" s="20"/>
      <c r="ESK3002" s="20"/>
      <c r="ESL3002" s="20"/>
      <c r="ESM3002" s="20"/>
      <c r="ESN3002" s="20"/>
      <c r="ESO3002" s="20"/>
      <c r="ESP3002" s="20"/>
      <c r="ESQ3002" s="20"/>
      <c r="ESR3002" s="20"/>
      <c r="ESS3002" s="20"/>
      <c r="EST3002" s="20"/>
      <c r="ESU3002" s="20"/>
      <c r="ESV3002" s="20"/>
      <c r="ESW3002" s="20"/>
      <c r="ESX3002" s="20"/>
      <c r="ESY3002" s="20"/>
      <c r="ESZ3002" s="20"/>
      <c r="ETA3002" s="20"/>
      <c r="ETB3002" s="20"/>
      <c r="ETC3002" s="20"/>
      <c r="ETD3002" s="20"/>
      <c r="ETE3002" s="20"/>
      <c r="ETF3002" s="20"/>
      <c r="ETG3002" s="20"/>
      <c r="ETH3002" s="20"/>
      <c r="ETI3002" s="20"/>
      <c r="ETJ3002" s="20"/>
      <c r="ETK3002" s="20"/>
      <c r="ETL3002" s="20"/>
      <c r="ETM3002" s="20"/>
      <c r="ETN3002" s="20"/>
      <c r="ETO3002" s="20"/>
      <c r="ETP3002" s="20"/>
      <c r="ETQ3002" s="20"/>
      <c r="ETR3002" s="20"/>
      <c r="ETS3002" s="20"/>
      <c r="ETT3002" s="20"/>
      <c r="ETU3002" s="20"/>
      <c r="ETV3002" s="20"/>
      <c r="ETW3002" s="20"/>
      <c r="ETX3002" s="20"/>
      <c r="ETY3002" s="20"/>
      <c r="ETZ3002" s="20"/>
      <c r="EUA3002" s="20"/>
      <c r="EUB3002" s="20"/>
      <c r="EUC3002" s="20"/>
      <c r="EUD3002" s="20"/>
      <c r="EUE3002" s="20"/>
      <c r="EUF3002" s="20"/>
      <c r="EUG3002" s="20"/>
      <c r="EUH3002" s="20"/>
      <c r="EUI3002" s="20"/>
      <c r="EUJ3002" s="20"/>
      <c r="EUK3002" s="20"/>
      <c r="EUL3002" s="20"/>
      <c r="EUM3002" s="20"/>
      <c r="EUN3002" s="20"/>
      <c r="EUO3002" s="20"/>
      <c r="EUP3002" s="20"/>
      <c r="EUQ3002" s="20"/>
      <c r="EUR3002" s="20"/>
      <c r="EUS3002" s="20"/>
      <c r="EUT3002" s="20"/>
      <c r="EUU3002" s="20"/>
      <c r="EUV3002" s="20"/>
      <c r="EUW3002" s="20"/>
      <c r="EUX3002" s="20"/>
      <c r="EUY3002" s="20"/>
      <c r="EUZ3002" s="20"/>
      <c r="EVA3002" s="20"/>
      <c r="EVB3002" s="20"/>
      <c r="EVC3002" s="20"/>
      <c r="EVD3002" s="20"/>
      <c r="EVE3002" s="20"/>
      <c r="EVF3002" s="20"/>
      <c r="EVG3002" s="20"/>
      <c r="EVH3002" s="20"/>
      <c r="EVI3002" s="20"/>
      <c r="EVJ3002" s="20"/>
      <c r="EVK3002" s="20"/>
      <c r="EVL3002" s="20"/>
      <c r="EVM3002" s="20"/>
      <c r="EVN3002" s="20"/>
      <c r="EVO3002" s="20"/>
      <c r="EVP3002" s="20"/>
      <c r="EVQ3002" s="20"/>
      <c r="EVR3002" s="20"/>
      <c r="EVS3002" s="20"/>
      <c r="EVT3002" s="20"/>
      <c r="EVU3002" s="20"/>
      <c r="EVV3002" s="20"/>
      <c r="EVW3002" s="20"/>
      <c r="EVX3002" s="20"/>
      <c r="EVY3002" s="20"/>
      <c r="EVZ3002" s="20"/>
      <c r="EWA3002" s="20"/>
      <c r="EWB3002" s="20"/>
      <c r="EWC3002" s="20"/>
      <c r="EWD3002" s="20"/>
      <c r="EWE3002" s="20"/>
      <c r="EWF3002" s="20"/>
      <c r="EWG3002" s="20"/>
      <c r="EWH3002" s="20"/>
      <c r="EWI3002" s="20"/>
      <c r="EWJ3002" s="20"/>
      <c r="EWK3002" s="20"/>
      <c r="EWL3002" s="20"/>
      <c r="EWM3002" s="20"/>
      <c r="EWN3002" s="20"/>
      <c r="EWO3002" s="20"/>
      <c r="EWP3002" s="20"/>
      <c r="EWQ3002" s="20"/>
      <c r="EWR3002" s="20"/>
      <c r="EWS3002" s="20"/>
      <c r="EWT3002" s="20"/>
      <c r="EWU3002" s="20"/>
      <c r="EWV3002" s="20"/>
      <c r="EWW3002" s="20"/>
      <c r="EWX3002" s="20"/>
      <c r="EWY3002" s="20"/>
      <c r="EWZ3002" s="20"/>
      <c r="EXA3002" s="20"/>
      <c r="EXB3002" s="20"/>
      <c r="EXC3002" s="20"/>
      <c r="EXD3002" s="20"/>
      <c r="EXE3002" s="20"/>
      <c r="EXF3002" s="20"/>
      <c r="EXG3002" s="20"/>
      <c r="EXH3002" s="20"/>
      <c r="EXI3002" s="20"/>
      <c r="EXJ3002" s="20"/>
      <c r="EXK3002" s="20"/>
      <c r="EXL3002" s="20"/>
      <c r="EXM3002" s="20"/>
      <c r="EXN3002" s="20"/>
      <c r="EXO3002" s="20"/>
      <c r="EXP3002" s="20"/>
      <c r="EXQ3002" s="20"/>
      <c r="EXR3002" s="20"/>
      <c r="EXS3002" s="20"/>
      <c r="EXT3002" s="20"/>
      <c r="EXU3002" s="20"/>
      <c r="EXV3002" s="20"/>
      <c r="EXW3002" s="20"/>
      <c r="EXX3002" s="20"/>
      <c r="EXY3002" s="20"/>
      <c r="EXZ3002" s="20"/>
      <c r="EYA3002" s="20"/>
      <c r="EYB3002" s="20"/>
      <c r="EYC3002" s="20"/>
      <c r="EYD3002" s="20"/>
      <c r="EYE3002" s="20"/>
      <c r="EYF3002" s="20"/>
      <c r="EYG3002" s="20"/>
      <c r="EYH3002" s="20"/>
      <c r="EYI3002" s="20"/>
      <c r="EYJ3002" s="20"/>
      <c r="EYK3002" s="20"/>
      <c r="EYL3002" s="20"/>
      <c r="EYM3002" s="20"/>
      <c r="EYN3002" s="20"/>
      <c r="EYO3002" s="20"/>
      <c r="EYP3002" s="20"/>
      <c r="EYQ3002" s="20"/>
      <c r="EYR3002" s="20"/>
      <c r="EYS3002" s="20"/>
      <c r="EYT3002" s="20"/>
      <c r="EYU3002" s="20"/>
      <c r="EYV3002" s="20"/>
      <c r="EYW3002" s="20"/>
      <c r="EYX3002" s="20"/>
      <c r="EYY3002" s="20"/>
      <c r="EYZ3002" s="20"/>
      <c r="EZA3002" s="20"/>
      <c r="EZB3002" s="20"/>
      <c r="EZC3002" s="20"/>
      <c r="EZD3002" s="20"/>
      <c r="EZE3002" s="20"/>
      <c r="EZF3002" s="20"/>
      <c r="EZG3002" s="20"/>
      <c r="EZH3002" s="20"/>
      <c r="EZI3002" s="20"/>
      <c r="EZJ3002" s="20"/>
      <c r="EZK3002" s="20"/>
      <c r="EZL3002" s="20"/>
      <c r="EZM3002" s="20"/>
      <c r="EZN3002" s="20"/>
      <c r="EZO3002" s="20"/>
      <c r="EZP3002" s="20"/>
      <c r="EZQ3002" s="20"/>
      <c r="EZR3002" s="20"/>
      <c r="EZS3002" s="20"/>
      <c r="EZT3002" s="20"/>
      <c r="EZU3002" s="20"/>
      <c r="EZV3002" s="20"/>
      <c r="EZW3002" s="20"/>
      <c r="EZX3002" s="20"/>
      <c r="EZY3002" s="20"/>
      <c r="EZZ3002" s="20"/>
      <c r="FAA3002" s="20"/>
      <c r="FAB3002" s="20"/>
      <c r="FAC3002" s="20"/>
      <c r="FAD3002" s="20"/>
      <c r="FAE3002" s="20"/>
      <c r="FAF3002" s="20"/>
      <c r="FAG3002" s="20"/>
      <c r="FAH3002" s="20"/>
      <c r="FAI3002" s="20"/>
      <c r="FAJ3002" s="20"/>
      <c r="FAK3002" s="20"/>
      <c r="FAL3002" s="20"/>
      <c r="FAM3002" s="20"/>
      <c r="FAN3002" s="20"/>
      <c r="FAO3002" s="20"/>
      <c r="FAP3002" s="20"/>
      <c r="FAQ3002" s="20"/>
      <c r="FAR3002" s="20"/>
      <c r="FAS3002" s="20"/>
      <c r="FAT3002" s="20"/>
      <c r="FAU3002" s="20"/>
      <c r="FAV3002" s="20"/>
      <c r="FAW3002" s="20"/>
      <c r="FAX3002" s="20"/>
      <c r="FAY3002" s="20"/>
      <c r="FAZ3002" s="20"/>
      <c r="FBA3002" s="20"/>
      <c r="FBB3002" s="20"/>
      <c r="FBC3002" s="20"/>
      <c r="FBD3002" s="20"/>
      <c r="FBE3002" s="20"/>
      <c r="FBF3002" s="20"/>
      <c r="FBG3002" s="20"/>
      <c r="FBH3002" s="20"/>
      <c r="FBI3002" s="20"/>
      <c r="FBJ3002" s="20"/>
      <c r="FBK3002" s="20"/>
      <c r="FBL3002" s="20"/>
      <c r="FBM3002" s="20"/>
      <c r="FBN3002" s="20"/>
      <c r="FBO3002" s="20"/>
      <c r="FBP3002" s="20"/>
      <c r="FBQ3002" s="20"/>
      <c r="FBR3002" s="20"/>
      <c r="FBS3002" s="20"/>
      <c r="FBT3002" s="20"/>
      <c r="FBU3002" s="20"/>
      <c r="FBV3002" s="20"/>
      <c r="FBW3002" s="20"/>
      <c r="FBX3002" s="20"/>
      <c r="FBY3002" s="20"/>
      <c r="FBZ3002" s="20"/>
      <c r="FCA3002" s="20"/>
      <c r="FCB3002" s="20"/>
      <c r="FCC3002" s="20"/>
      <c r="FCD3002" s="20"/>
      <c r="FCE3002" s="20"/>
      <c r="FCF3002" s="20"/>
      <c r="FCG3002" s="20"/>
      <c r="FCH3002" s="20"/>
      <c r="FCI3002" s="20"/>
      <c r="FCJ3002" s="20"/>
      <c r="FCK3002" s="20"/>
      <c r="FCL3002" s="20"/>
      <c r="FCM3002" s="20"/>
      <c r="FCN3002" s="20"/>
      <c r="FCO3002" s="20"/>
      <c r="FCP3002" s="20"/>
      <c r="FCQ3002" s="20"/>
      <c r="FCR3002" s="20"/>
      <c r="FCS3002" s="20"/>
      <c r="FCT3002" s="20"/>
      <c r="FCU3002" s="20"/>
      <c r="FCV3002" s="20"/>
      <c r="FCW3002" s="20"/>
      <c r="FCX3002" s="20"/>
      <c r="FCY3002" s="20"/>
      <c r="FCZ3002" s="20"/>
      <c r="FDA3002" s="20"/>
      <c r="FDB3002" s="20"/>
      <c r="FDC3002" s="20"/>
      <c r="FDD3002" s="20"/>
      <c r="FDE3002" s="20"/>
      <c r="FDF3002" s="20"/>
      <c r="FDG3002" s="20"/>
      <c r="FDH3002" s="20"/>
      <c r="FDI3002" s="20"/>
      <c r="FDJ3002" s="20"/>
      <c r="FDK3002" s="20"/>
      <c r="FDL3002" s="20"/>
      <c r="FDM3002" s="20"/>
      <c r="FDN3002" s="20"/>
      <c r="FDO3002" s="20"/>
      <c r="FDP3002" s="20"/>
      <c r="FDQ3002" s="20"/>
      <c r="FDR3002" s="20"/>
      <c r="FDS3002" s="20"/>
      <c r="FDT3002" s="20"/>
      <c r="FDU3002" s="20"/>
      <c r="FDV3002" s="20"/>
      <c r="FDW3002" s="20"/>
      <c r="FDX3002" s="20"/>
      <c r="FDY3002" s="20"/>
      <c r="FDZ3002" s="20"/>
      <c r="FEA3002" s="20"/>
      <c r="FEB3002" s="20"/>
      <c r="FEC3002" s="20"/>
      <c r="FED3002" s="20"/>
      <c r="FEE3002" s="20"/>
      <c r="FEF3002" s="20"/>
      <c r="FEG3002" s="20"/>
      <c r="FEH3002" s="20"/>
      <c r="FEI3002" s="20"/>
      <c r="FEJ3002" s="20"/>
      <c r="FEK3002" s="20"/>
      <c r="FEL3002" s="20"/>
      <c r="FEM3002" s="20"/>
      <c r="FEN3002" s="20"/>
      <c r="FEO3002" s="20"/>
      <c r="FEP3002" s="20"/>
      <c r="FEQ3002" s="20"/>
      <c r="FER3002" s="20"/>
      <c r="FES3002" s="20"/>
      <c r="FET3002" s="20"/>
      <c r="FEU3002" s="20"/>
      <c r="FEV3002" s="20"/>
      <c r="FEW3002" s="20"/>
      <c r="FEX3002" s="20"/>
      <c r="FEY3002" s="20"/>
      <c r="FEZ3002" s="20"/>
      <c r="FFA3002" s="20"/>
      <c r="FFB3002" s="20"/>
      <c r="FFC3002" s="20"/>
      <c r="FFD3002" s="20"/>
      <c r="FFE3002" s="20"/>
      <c r="FFF3002" s="20"/>
      <c r="FFG3002" s="20"/>
      <c r="FFH3002" s="20"/>
      <c r="FFI3002" s="20"/>
      <c r="FFJ3002" s="20"/>
      <c r="FFK3002" s="20"/>
      <c r="FFL3002" s="20"/>
      <c r="FFM3002" s="20"/>
      <c r="FFN3002" s="20"/>
      <c r="FFO3002" s="20"/>
      <c r="FFP3002" s="20"/>
      <c r="FFQ3002" s="20"/>
      <c r="FFR3002" s="20"/>
      <c r="FFS3002" s="20"/>
      <c r="FFT3002" s="20"/>
      <c r="FFU3002" s="20"/>
      <c r="FFV3002" s="20"/>
      <c r="FFW3002" s="20"/>
      <c r="FFX3002" s="20"/>
      <c r="FFY3002" s="20"/>
      <c r="FFZ3002" s="20"/>
      <c r="FGA3002" s="20"/>
      <c r="FGB3002" s="20"/>
      <c r="FGC3002" s="20"/>
      <c r="FGD3002" s="20"/>
      <c r="FGE3002" s="20"/>
      <c r="FGF3002" s="20"/>
      <c r="FGG3002" s="20"/>
      <c r="FGH3002" s="20"/>
      <c r="FGI3002" s="20"/>
      <c r="FGJ3002" s="20"/>
      <c r="FGK3002" s="20"/>
      <c r="FGL3002" s="20"/>
      <c r="FGM3002" s="20"/>
      <c r="FGN3002" s="20"/>
      <c r="FGO3002" s="20"/>
      <c r="FGP3002" s="20"/>
      <c r="FGQ3002" s="20"/>
      <c r="FGR3002" s="20"/>
      <c r="FGS3002" s="20"/>
      <c r="FGT3002" s="20"/>
      <c r="FGU3002" s="20"/>
      <c r="FGV3002" s="20"/>
      <c r="FGW3002" s="20"/>
      <c r="FGX3002" s="20"/>
      <c r="FGY3002" s="20"/>
      <c r="FGZ3002" s="20"/>
      <c r="FHA3002" s="20"/>
      <c r="FHB3002" s="20"/>
      <c r="FHC3002" s="20"/>
      <c r="FHD3002" s="20"/>
      <c r="FHE3002" s="20"/>
      <c r="FHF3002" s="20"/>
      <c r="FHG3002" s="20"/>
      <c r="FHH3002" s="20"/>
      <c r="FHI3002" s="20"/>
      <c r="FHJ3002" s="20"/>
      <c r="FHK3002" s="20"/>
      <c r="FHL3002" s="20"/>
      <c r="FHM3002" s="20"/>
      <c r="FHN3002" s="20"/>
      <c r="FHO3002" s="20"/>
      <c r="FHP3002" s="20"/>
      <c r="FHQ3002" s="20"/>
      <c r="FHR3002" s="20"/>
      <c r="FHS3002" s="20"/>
      <c r="FHT3002" s="20"/>
      <c r="FHU3002" s="20"/>
      <c r="FHV3002" s="20"/>
      <c r="FHW3002" s="20"/>
      <c r="FHX3002" s="20"/>
      <c r="FHY3002" s="20"/>
      <c r="FHZ3002" s="20"/>
      <c r="FIA3002" s="20"/>
      <c r="FIB3002" s="20"/>
      <c r="FIC3002" s="20"/>
      <c r="FID3002" s="20"/>
      <c r="FIE3002" s="20"/>
      <c r="FIF3002" s="20"/>
      <c r="FIG3002" s="20"/>
      <c r="FIH3002" s="20"/>
      <c r="FII3002" s="20"/>
      <c r="FIJ3002" s="20"/>
      <c r="FIK3002" s="20"/>
      <c r="FIL3002" s="20"/>
      <c r="FIM3002" s="20"/>
      <c r="FIN3002" s="20"/>
      <c r="FIO3002" s="20"/>
      <c r="FIP3002" s="20"/>
      <c r="FIQ3002" s="20"/>
      <c r="FIR3002" s="20"/>
      <c r="FIS3002" s="20"/>
      <c r="FIT3002" s="20"/>
      <c r="FIU3002" s="20"/>
      <c r="FIV3002" s="20"/>
      <c r="FIW3002" s="20"/>
      <c r="FIX3002" s="20"/>
      <c r="FIY3002" s="20"/>
      <c r="FIZ3002" s="20"/>
      <c r="FJA3002" s="20"/>
      <c r="FJB3002" s="20"/>
      <c r="FJC3002" s="20"/>
      <c r="FJD3002" s="20"/>
      <c r="FJE3002" s="20"/>
      <c r="FJF3002" s="20"/>
      <c r="FJG3002" s="20"/>
      <c r="FJH3002" s="20"/>
      <c r="FJI3002" s="20"/>
      <c r="FJJ3002" s="20"/>
      <c r="FJK3002" s="20"/>
      <c r="FJL3002" s="20"/>
      <c r="FJM3002" s="20"/>
      <c r="FJN3002" s="20"/>
      <c r="FJO3002" s="20"/>
      <c r="FJP3002" s="20"/>
      <c r="FJQ3002" s="20"/>
      <c r="FJR3002" s="20"/>
      <c r="FJS3002" s="20"/>
      <c r="FJT3002" s="20"/>
      <c r="FJU3002" s="20"/>
      <c r="FJV3002" s="20"/>
      <c r="FJW3002" s="20"/>
      <c r="FJX3002" s="20"/>
      <c r="FJY3002" s="20"/>
      <c r="FJZ3002" s="20"/>
      <c r="FKA3002" s="20"/>
      <c r="FKB3002" s="20"/>
      <c r="FKC3002" s="20"/>
      <c r="FKD3002" s="20"/>
      <c r="FKE3002" s="20"/>
      <c r="FKF3002" s="20"/>
      <c r="FKG3002" s="20"/>
      <c r="FKH3002" s="20"/>
      <c r="FKI3002" s="20"/>
      <c r="FKJ3002" s="20"/>
      <c r="FKK3002" s="20"/>
      <c r="FKL3002" s="20"/>
      <c r="FKM3002" s="20"/>
      <c r="FKN3002" s="20"/>
      <c r="FKO3002" s="20"/>
      <c r="FKP3002" s="20"/>
      <c r="FKQ3002" s="20"/>
      <c r="FKR3002" s="20"/>
      <c r="FKS3002" s="20"/>
      <c r="FKT3002" s="20"/>
      <c r="FKU3002" s="20"/>
      <c r="FKV3002" s="20"/>
      <c r="FKW3002" s="20"/>
      <c r="FKX3002" s="20"/>
      <c r="FKY3002" s="20"/>
      <c r="FKZ3002" s="20"/>
      <c r="FLA3002" s="20"/>
      <c r="FLB3002" s="20"/>
      <c r="FLC3002" s="20"/>
      <c r="FLD3002" s="20"/>
      <c r="FLE3002" s="20"/>
      <c r="FLF3002" s="20"/>
      <c r="FLG3002" s="20"/>
      <c r="FLH3002" s="20"/>
      <c r="FLI3002" s="20"/>
      <c r="FLJ3002" s="20"/>
      <c r="FLK3002" s="20"/>
      <c r="FLL3002" s="20"/>
      <c r="FLM3002" s="20"/>
      <c r="FLN3002" s="20"/>
      <c r="FLO3002" s="20"/>
      <c r="FLP3002" s="20"/>
      <c r="FLQ3002" s="20"/>
      <c r="FLR3002" s="20"/>
      <c r="FLS3002" s="20"/>
      <c r="FLT3002" s="20"/>
      <c r="FLU3002" s="20"/>
      <c r="FLV3002" s="20"/>
      <c r="FLW3002" s="20"/>
      <c r="FLX3002" s="20"/>
      <c r="FLY3002" s="20"/>
      <c r="FLZ3002" s="20"/>
      <c r="FMA3002" s="20"/>
      <c r="FMB3002" s="20"/>
      <c r="FMC3002" s="20"/>
      <c r="FMD3002" s="20"/>
      <c r="FME3002" s="20"/>
      <c r="FMF3002" s="20"/>
      <c r="FMG3002" s="20"/>
      <c r="FMH3002" s="20"/>
      <c r="FMI3002" s="20"/>
      <c r="FMJ3002" s="20"/>
      <c r="FMK3002" s="20"/>
      <c r="FML3002" s="20"/>
      <c r="FMM3002" s="20"/>
      <c r="FMN3002" s="20"/>
      <c r="FMO3002" s="20"/>
      <c r="FMP3002" s="20"/>
      <c r="FMQ3002" s="20"/>
      <c r="FMR3002" s="20"/>
      <c r="FMS3002" s="20"/>
      <c r="FMT3002" s="20"/>
      <c r="FMU3002" s="20"/>
      <c r="FMV3002" s="20"/>
      <c r="FMW3002" s="20"/>
      <c r="FMX3002" s="20"/>
      <c r="FMY3002" s="20"/>
      <c r="FMZ3002" s="20"/>
      <c r="FNA3002" s="20"/>
      <c r="FNB3002" s="20"/>
      <c r="FNC3002" s="20"/>
      <c r="FND3002" s="20"/>
      <c r="FNE3002" s="20"/>
      <c r="FNF3002" s="20"/>
      <c r="FNG3002" s="20"/>
      <c r="FNH3002" s="20"/>
      <c r="FNI3002" s="20"/>
      <c r="FNJ3002" s="20"/>
      <c r="FNK3002" s="20"/>
      <c r="FNL3002" s="20"/>
      <c r="FNM3002" s="20"/>
      <c r="FNN3002" s="20"/>
      <c r="FNO3002" s="20"/>
      <c r="FNP3002" s="20"/>
      <c r="FNQ3002" s="20"/>
      <c r="FNR3002" s="20"/>
      <c r="FNS3002" s="20"/>
      <c r="FNT3002" s="20"/>
      <c r="FNU3002" s="20"/>
      <c r="FNV3002" s="20"/>
      <c r="FNW3002" s="20"/>
      <c r="FNX3002" s="20"/>
      <c r="FNY3002" s="20"/>
      <c r="FNZ3002" s="20"/>
      <c r="FOA3002" s="20"/>
      <c r="FOB3002" s="20"/>
      <c r="FOC3002" s="20"/>
      <c r="FOD3002" s="20"/>
      <c r="FOE3002" s="20"/>
      <c r="FOF3002" s="20"/>
      <c r="FOG3002" s="20"/>
      <c r="FOH3002" s="20"/>
      <c r="FOI3002" s="20"/>
      <c r="FOJ3002" s="20"/>
      <c r="FOK3002" s="20"/>
      <c r="FOL3002" s="20"/>
      <c r="FOM3002" s="20"/>
      <c r="FON3002" s="20"/>
      <c r="FOO3002" s="20"/>
      <c r="FOP3002" s="20"/>
      <c r="FOQ3002" s="20"/>
      <c r="FOR3002" s="20"/>
      <c r="FOS3002" s="20"/>
      <c r="FOT3002" s="20"/>
      <c r="FOU3002" s="20"/>
      <c r="FOV3002" s="20"/>
      <c r="FOW3002" s="20"/>
      <c r="FOX3002" s="20"/>
      <c r="FOY3002" s="20"/>
      <c r="FOZ3002" s="20"/>
      <c r="FPA3002" s="20"/>
      <c r="FPB3002" s="20"/>
      <c r="FPC3002" s="20"/>
      <c r="FPD3002" s="20"/>
      <c r="FPE3002" s="20"/>
      <c r="FPF3002" s="20"/>
      <c r="FPG3002" s="20"/>
      <c r="FPH3002" s="20"/>
      <c r="FPI3002" s="20"/>
      <c r="FPJ3002" s="20"/>
      <c r="FPK3002" s="20"/>
      <c r="FPL3002" s="20"/>
      <c r="FPM3002" s="20"/>
      <c r="FPN3002" s="20"/>
      <c r="FPO3002" s="20"/>
      <c r="FPP3002" s="20"/>
      <c r="FPQ3002" s="20"/>
      <c r="FPR3002" s="20"/>
      <c r="FPS3002" s="20"/>
      <c r="FPT3002" s="20"/>
      <c r="FPU3002" s="20"/>
      <c r="FPV3002" s="20"/>
      <c r="FPW3002" s="20"/>
      <c r="FPX3002" s="20"/>
      <c r="FPY3002" s="20"/>
      <c r="FPZ3002" s="20"/>
      <c r="FQA3002" s="20"/>
      <c r="FQB3002" s="20"/>
      <c r="FQC3002" s="20"/>
      <c r="FQD3002" s="20"/>
      <c r="FQE3002" s="20"/>
      <c r="FQF3002" s="20"/>
      <c r="FQG3002" s="20"/>
      <c r="FQH3002" s="20"/>
      <c r="FQI3002" s="20"/>
      <c r="FQJ3002" s="20"/>
      <c r="FQK3002" s="20"/>
      <c r="FQL3002" s="20"/>
      <c r="FQM3002" s="20"/>
      <c r="FQN3002" s="20"/>
      <c r="FQO3002" s="20"/>
      <c r="FQP3002" s="20"/>
      <c r="FQQ3002" s="20"/>
      <c r="FQR3002" s="20"/>
      <c r="FQS3002" s="20"/>
      <c r="FQT3002" s="20"/>
      <c r="FQU3002" s="20"/>
      <c r="FQV3002" s="20"/>
      <c r="FQW3002" s="20"/>
      <c r="FQX3002" s="20"/>
      <c r="FQY3002" s="20"/>
      <c r="FQZ3002" s="20"/>
      <c r="FRA3002" s="20"/>
      <c r="FRB3002" s="20"/>
      <c r="FRC3002" s="20"/>
      <c r="FRD3002" s="20"/>
      <c r="FRE3002" s="20"/>
      <c r="FRF3002" s="20"/>
      <c r="FRG3002" s="20"/>
      <c r="FRH3002" s="20"/>
      <c r="FRI3002" s="20"/>
      <c r="FRJ3002" s="20"/>
      <c r="FRK3002" s="20"/>
      <c r="FRL3002" s="20"/>
      <c r="FRM3002" s="20"/>
      <c r="FRN3002" s="20"/>
      <c r="FRO3002" s="20"/>
      <c r="FRP3002" s="20"/>
      <c r="FRQ3002" s="20"/>
      <c r="FRR3002" s="20"/>
      <c r="FRS3002" s="20"/>
      <c r="FRT3002" s="20"/>
      <c r="FRU3002" s="20"/>
      <c r="FRV3002" s="20"/>
      <c r="FRW3002" s="20"/>
      <c r="FRX3002" s="20"/>
      <c r="FRY3002" s="20"/>
      <c r="FRZ3002" s="20"/>
      <c r="FSA3002" s="20"/>
      <c r="FSB3002" s="20"/>
      <c r="FSC3002" s="20"/>
      <c r="FSD3002" s="20"/>
      <c r="FSE3002" s="20"/>
      <c r="FSF3002" s="20"/>
      <c r="FSG3002" s="20"/>
      <c r="FSH3002" s="20"/>
      <c r="FSI3002" s="20"/>
      <c r="FSJ3002" s="20"/>
      <c r="FSK3002" s="20"/>
      <c r="FSL3002" s="20"/>
      <c r="FSM3002" s="20"/>
      <c r="FSN3002" s="20"/>
      <c r="FSO3002" s="20"/>
      <c r="FSP3002" s="20"/>
      <c r="FSQ3002" s="20"/>
      <c r="FSR3002" s="20"/>
      <c r="FSS3002" s="20"/>
      <c r="FST3002" s="20"/>
      <c r="FSU3002" s="20"/>
      <c r="FSV3002" s="20"/>
      <c r="FSW3002" s="20"/>
      <c r="FSX3002" s="20"/>
      <c r="FSY3002" s="20"/>
      <c r="FSZ3002" s="20"/>
      <c r="FTA3002" s="20"/>
      <c r="FTB3002" s="20"/>
      <c r="FTC3002" s="20"/>
      <c r="FTD3002" s="20"/>
      <c r="FTE3002" s="20"/>
      <c r="FTF3002" s="20"/>
      <c r="FTG3002" s="20"/>
      <c r="FTH3002" s="20"/>
      <c r="FTI3002" s="20"/>
      <c r="FTJ3002" s="20"/>
      <c r="FTK3002" s="20"/>
      <c r="FTL3002" s="20"/>
      <c r="FTM3002" s="20"/>
      <c r="FTN3002" s="20"/>
      <c r="FTO3002" s="20"/>
      <c r="FTP3002" s="20"/>
      <c r="FTQ3002" s="20"/>
      <c r="FTR3002" s="20"/>
      <c r="FTS3002" s="20"/>
      <c r="FTT3002" s="20"/>
      <c r="FTU3002" s="20"/>
      <c r="FTV3002" s="20"/>
      <c r="FTW3002" s="20"/>
      <c r="FTX3002" s="20"/>
      <c r="FTY3002" s="20"/>
      <c r="FTZ3002" s="20"/>
      <c r="FUA3002" s="20"/>
      <c r="FUB3002" s="20"/>
      <c r="FUC3002" s="20"/>
      <c r="FUD3002" s="20"/>
      <c r="FUE3002" s="20"/>
      <c r="FUF3002" s="20"/>
      <c r="FUG3002" s="20"/>
      <c r="FUH3002" s="20"/>
      <c r="FUI3002" s="20"/>
      <c r="FUJ3002" s="20"/>
      <c r="FUK3002" s="20"/>
      <c r="FUL3002" s="20"/>
      <c r="FUM3002" s="20"/>
      <c r="FUN3002" s="20"/>
      <c r="FUO3002" s="20"/>
      <c r="FUP3002" s="20"/>
      <c r="FUQ3002" s="20"/>
      <c r="FUR3002" s="20"/>
      <c r="FUS3002" s="20"/>
      <c r="FUT3002" s="20"/>
      <c r="FUU3002" s="20"/>
      <c r="FUV3002" s="20"/>
      <c r="FUW3002" s="20"/>
      <c r="FUX3002" s="20"/>
      <c r="FUY3002" s="20"/>
      <c r="FUZ3002" s="20"/>
      <c r="FVA3002" s="20"/>
      <c r="FVB3002" s="20"/>
      <c r="FVC3002" s="20"/>
      <c r="FVD3002" s="20"/>
      <c r="FVE3002" s="20"/>
      <c r="FVF3002" s="20"/>
      <c r="FVG3002" s="20"/>
      <c r="FVH3002" s="20"/>
      <c r="FVI3002" s="20"/>
      <c r="FVJ3002" s="20"/>
      <c r="FVK3002" s="20"/>
      <c r="FVL3002" s="20"/>
      <c r="FVM3002" s="20"/>
      <c r="FVN3002" s="20"/>
      <c r="FVO3002" s="20"/>
      <c r="FVP3002" s="20"/>
      <c r="FVQ3002" s="20"/>
      <c r="FVR3002" s="20"/>
      <c r="FVS3002" s="20"/>
      <c r="FVT3002" s="20"/>
      <c r="FVU3002" s="20"/>
      <c r="FVV3002" s="20"/>
      <c r="FVW3002" s="20"/>
      <c r="FVX3002" s="20"/>
      <c r="FVY3002" s="20"/>
      <c r="FVZ3002" s="20"/>
      <c r="FWA3002" s="20"/>
      <c r="FWB3002" s="20"/>
      <c r="FWC3002" s="20"/>
      <c r="FWD3002" s="20"/>
      <c r="FWE3002" s="20"/>
      <c r="FWF3002" s="20"/>
      <c r="FWG3002" s="20"/>
      <c r="FWH3002" s="20"/>
      <c r="FWI3002" s="20"/>
      <c r="FWJ3002" s="20"/>
      <c r="FWK3002" s="20"/>
      <c r="FWL3002" s="20"/>
      <c r="FWM3002" s="20"/>
      <c r="FWN3002" s="20"/>
      <c r="FWO3002" s="20"/>
      <c r="FWP3002" s="20"/>
      <c r="FWQ3002" s="20"/>
      <c r="FWR3002" s="20"/>
      <c r="FWS3002" s="20"/>
      <c r="FWT3002" s="20"/>
      <c r="FWU3002" s="20"/>
      <c r="FWV3002" s="20"/>
      <c r="FWW3002" s="20"/>
      <c r="FWX3002" s="20"/>
      <c r="FWY3002" s="20"/>
      <c r="FWZ3002" s="20"/>
      <c r="FXA3002" s="20"/>
      <c r="FXB3002" s="20"/>
      <c r="FXC3002" s="20"/>
      <c r="FXD3002" s="20"/>
      <c r="FXE3002" s="20"/>
      <c r="FXF3002" s="20"/>
      <c r="FXG3002" s="20"/>
      <c r="FXH3002" s="20"/>
      <c r="FXI3002" s="20"/>
      <c r="FXJ3002" s="20"/>
      <c r="FXK3002" s="20"/>
      <c r="FXL3002" s="20"/>
      <c r="FXM3002" s="20"/>
      <c r="FXN3002" s="20"/>
      <c r="FXO3002" s="20"/>
      <c r="FXP3002" s="20"/>
      <c r="FXQ3002" s="20"/>
      <c r="FXR3002" s="20"/>
      <c r="FXS3002" s="20"/>
      <c r="FXT3002" s="20"/>
      <c r="FXU3002" s="20"/>
      <c r="FXV3002" s="20"/>
      <c r="FXW3002" s="20"/>
      <c r="FXX3002" s="20"/>
      <c r="FXY3002" s="20"/>
      <c r="FXZ3002" s="20"/>
      <c r="FYA3002" s="20"/>
      <c r="FYB3002" s="20"/>
      <c r="FYC3002" s="20"/>
      <c r="FYD3002" s="20"/>
      <c r="FYE3002" s="20"/>
      <c r="FYF3002" s="20"/>
      <c r="FYG3002" s="20"/>
      <c r="FYH3002" s="20"/>
      <c r="FYI3002" s="20"/>
      <c r="FYJ3002" s="20"/>
      <c r="FYK3002" s="20"/>
      <c r="FYL3002" s="20"/>
      <c r="FYM3002" s="20"/>
      <c r="FYN3002" s="20"/>
      <c r="FYO3002" s="20"/>
      <c r="FYP3002" s="20"/>
      <c r="FYQ3002" s="20"/>
      <c r="FYR3002" s="20"/>
      <c r="FYS3002" s="20"/>
      <c r="FYT3002" s="20"/>
      <c r="FYU3002" s="20"/>
      <c r="FYV3002" s="20"/>
      <c r="FYW3002" s="20"/>
      <c r="FYX3002" s="20"/>
      <c r="FYY3002" s="20"/>
      <c r="FYZ3002" s="20"/>
      <c r="FZA3002" s="20"/>
      <c r="FZB3002" s="20"/>
      <c r="FZC3002" s="20"/>
      <c r="FZD3002" s="20"/>
      <c r="FZE3002" s="20"/>
      <c r="FZF3002" s="20"/>
      <c r="FZG3002" s="20"/>
      <c r="FZH3002" s="20"/>
      <c r="FZI3002" s="20"/>
      <c r="FZJ3002" s="20"/>
      <c r="FZK3002" s="20"/>
      <c r="FZL3002" s="20"/>
      <c r="FZM3002" s="20"/>
      <c r="FZN3002" s="20"/>
      <c r="FZO3002" s="20"/>
      <c r="FZP3002" s="20"/>
      <c r="FZQ3002" s="20"/>
      <c r="FZR3002" s="20"/>
      <c r="FZS3002" s="20"/>
      <c r="FZT3002" s="20"/>
      <c r="FZU3002" s="20"/>
      <c r="FZV3002" s="20"/>
      <c r="FZW3002" s="20"/>
      <c r="FZX3002" s="20"/>
      <c r="FZY3002" s="20"/>
      <c r="FZZ3002" s="20"/>
      <c r="GAA3002" s="20"/>
      <c r="GAB3002" s="20"/>
      <c r="GAC3002" s="20"/>
      <c r="GAD3002" s="20"/>
      <c r="GAE3002" s="20"/>
      <c r="GAF3002" s="20"/>
      <c r="GAG3002" s="20"/>
      <c r="GAH3002" s="20"/>
      <c r="GAI3002" s="20"/>
      <c r="GAJ3002" s="20"/>
      <c r="GAK3002" s="20"/>
      <c r="GAL3002" s="20"/>
      <c r="GAM3002" s="20"/>
      <c r="GAN3002" s="20"/>
      <c r="GAO3002" s="20"/>
      <c r="GAP3002" s="20"/>
      <c r="GAQ3002" s="20"/>
      <c r="GAR3002" s="20"/>
      <c r="GAS3002" s="20"/>
      <c r="GAT3002" s="20"/>
      <c r="GAU3002" s="20"/>
      <c r="GAV3002" s="20"/>
      <c r="GAW3002" s="20"/>
      <c r="GAX3002" s="20"/>
      <c r="GAY3002" s="20"/>
      <c r="GAZ3002" s="20"/>
      <c r="GBA3002" s="20"/>
      <c r="GBB3002" s="20"/>
      <c r="GBC3002" s="20"/>
      <c r="GBD3002" s="20"/>
      <c r="GBE3002" s="20"/>
      <c r="GBF3002" s="20"/>
      <c r="GBG3002" s="20"/>
      <c r="GBH3002" s="20"/>
      <c r="GBI3002" s="20"/>
      <c r="GBJ3002" s="20"/>
      <c r="GBK3002" s="20"/>
      <c r="GBL3002" s="20"/>
      <c r="GBM3002" s="20"/>
      <c r="GBN3002" s="20"/>
      <c r="GBO3002" s="20"/>
      <c r="GBP3002" s="20"/>
      <c r="GBQ3002" s="20"/>
      <c r="GBR3002" s="20"/>
      <c r="GBS3002" s="20"/>
      <c r="GBT3002" s="20"/>
      <c r="GBU3002" s="20"/>
      <c r="GBV3002" s="20"/>
      <c r="GBW3002" s="20"/>
      <c r="GBX3002" s="20"/>
      <c r="GBY3002" s="20"/>
      <c r="GBZ3002" s="20"/>
      <c r="GCA3002" s="20"/>
      <c r="GCB3002" s="20"/>
      <c r="GCC3002" s="20"/>
      <c r="GCD3002" s="20"/>
      <c r="GCE3002" s="20"/>
      <c r="GCF3002" s="20"/>
      <c r="GCG3002" s="20"/>
      <c r="GCH3002" s="20"/>
      <c r="GCI3002" s="20"/>
      <c r="GCJ3002" s="20"/>
      <c r="GCK3002" s="20"/>
      <c r="GCL3002" s="20"/>
      <c r="GCM3002" s="20"/>
      <c r="GCN3002" s="20"/>
      <c r="GCO3002" s="20"/>
      <c r="GCP3002" s="20"/>
      <c r="GCQ3002" s="20"/>
      <c r="GCR3002" s="20"/>
      <c r="GCS3002" s="20"/>
      <c r="GCT3002" s="20"/>
      <c r="GCU3002" s="20"/>
      <c r="GCV3002" s="20"/>
      <c r="GCW3002" s="20"/>
      <c r="GCX3002" s="20"/>
      <c r="GCY3002" s="20"/>
      <c r="GCZ3002" s="20"/>
      <c r="GDA3002" s="20"/>
      <c r="GDB3002" s="20"/>
      <c r="GDC3002" s="20"/>
      <c r="GDD3002" s="20"/>
      <c r="GDE3002" s="20"/>
      <c r="GDF3002" s="20"/>
      <c r="GDG3002" s="20"/>
      <c r="GDH3002" s="20"/>
      <c r="GDI3002" s="20"/>
      <c r="GDJ3002" s="20"/>
      <c r="GDK3002" s="20"/>
      <c r="GDL3002" s="20"/>
      <c r="GDM3002" s="20"/>
      <c r="GDN3002" s="20"/>
      <c r="GDO3002" s="20"/>
      <c r="GDP3002" s="20"/>
      <c r="GDQ3002" s="20"/>
      <c r="GDR3002" s="20"/>
      <c r="GDS3002" s="20"/>
      <c r="GDT3002" s="20"/>
      <c r="GDU3002" s="20"/>
      <c r="GDV3002" s="20"/>
      <c r="GDW3002" s="20"/>
      <c r="GDX3002" s="20"/>
      <c r="GDY3002" s="20"/>
      <c r="GDZ3002" s="20"/>
      <c r="GEA3002" s="20"/>
      <c r="GEB3002" s="20"/>
      <c r="GEC3002" s="20"/>
      <c r="GED3002" s="20"/>
      <c r="GEE3002" s="20"/>
      <c r="GEF3002" s="20"/>
      <c r="GEG3002" s="20"/>
      <c r="GEH3002" s="20"/>
      <c r="GEI3002" s="20"/>
      <c r="GEJ3002" s="20"/>
      <c r="GEK3002" s="20"/>
      <c r="GEL3002" s="20"/>
      <c r="GEM3002" s="20"/>
      <c r="GEN3002" s="20"/>
      <c r="GEO3002" s="20"/>
      <c r="GEP3002" s="20"/>
      <c r="GEQ3002" s="20"/>
      <c r="GER3002" s="20"/>
      <c r="GES3002" s="20"/>
      <c r="GET3002" s="20"/>
      <c r="GEU3002" s="20"/>
      <c r="GEV3002" s="20"/>
      <c r="GEW3002" s="20"/>
      <c r="GEX3002" s="20"/>
      <c r="GEY3002" s="20"/>
      <c r="GEZ3002" s="20"/>
      <c r="GFA3002" s="20"/>
      <c r="GFB3002" s="20"/>
      <c r="GFC3002" s="20"/>
      <c r="GFD3002" s="20"/>
      <c r="GFE3002" s="20"/>
      <c r="GFF3002" s="20"/>
      <c r="GFG3002" s="20"/>
      <c r="GFH3002" s="20"/>
      <c r="GFI3002" s="20"/>
      <c r="GFJ3002" s="20"/>
      <c r="GFK3002" s="20"/>
      <c r="GFL3002" s="20"/>
      <c r="GFM3002" s="20"/>
      <c r="GFN3002" s="20"/>
      <c r="GFO3002" s="20"/>
      <c r="GFP3002" s="20"/>
      <c r="GFQ3002" s="20"/>
      <c r="GFR3002" s="20"/>
      <c r="GFS3002" s="20"/>
      <c r="GFT3002" s="20"/>
      <c r="GFU3002" s="20"/>
      <c r="GFV3002" s="20"/>
      <c r="GFW3002" s="20"/>
      <c r="GFX3002" s="20"/>
      <c r="GFY3002" s="20"/>
      <c r="GFZ3002" s="20"/>
      <c r="GGA3002" s="20"/>
      <c r="GGB3002" s="20"/>
      <c r="GGC3002" s="20"/>
      <c r="GGD3002" s="20"/>
      <c r="GGE3002" s="20"/>
      <c r="GGF3002" s="20"/>
      <c r="GGG3002" s="20"/>
      <c r="GGH3002" s="20"/>
      <c r="GGI3002" s="20"/>
      <c r="GGJ3002" s="20"/>
      <c r="GGK3002" s="20"/>
      <c r="GGL3002" s="20"/>
      <c r="GGM3002" s="20"/>
      <c r="GGN3002" s="20"/>
      <c r="GGO3002" s="20"/>
      <c r="GGP3002" s="20"/>
      <c r="GGQ3002" s="20"/>
      <c r="GGR3002" s="20"/>
      <c r="GGS3002" s="20"/>
      <c r="GGT3002" s="20"/>
      <c r="GGU3002" s="20"/>
      <c r="GGV3002" s="20"/>
      <c r="GGW3002" s="20"/>
      <c r="GGX3002" s="20"/>
      <c r="GGY3002" s="20"/>
      <c r="GGZ3002" s="20"/>
      <c r="GHA3002" s="20"/>
      <c r="GHB3002" s="20"/>
      <c r="GHC3002" s="20"/>
      <c r="GHD3002" s="20"/>
      <c r="GHE3002" s="20"/>
      <c r="GHF3002" s="20"/>
      <c r="GHG3002" s="20"/>
      <c r="GHH3002" s="20"/>
      <c r="GHI3002" s="20"/>
      <c r="GHJ3002" s="20"/>
      <c r="GHK3002" s="20"/>
      <c r="GHL3002" s="20"/>
      <c r="GHM3002" s="20"/>
      <c r="GHN3002" s="20"/>
      <c r="GHO3002" s="20"/>
      <c r="GHP3002" s="20"/>
      <c r="GHQ3002" s="20"/>
      <c r="GHR3002" s="20"/>
      <c r="GHS3002" s="20"/>
      <c r="GHT3002" s="20"/>
      <c r="GHU3002" s="20"/>
      <c r="GHV3002" s="20"/>
      <c r="GHW3002" s="20"/>
      <c r="GHX3002" s="20"/>
      <c r="GHY3002" s="20"/>
      <c r="GHZ3002" s="20"/>
      <c r="GIA3002" s="20"/>
      <c r="GIB3002" s="20"/>
      <c r="GIC3002" s="20"/>
      <c r="GID3002" s="20"/>
      <c r="GIE3002" s="20"/>
      <c r="GIF3002" s="20"/>
      <c r="GIG3002" s="20"/>
      <c r="GIH3002" s="20"/>
      <c r="GII3002" s="20"/>
      <c r="GIJ3002" s="20"/>
      <c r="GIK3002" s="20"/>
      <c r="GIL3002" s="20"/>
      <c r="GIM3002" s="20"/>
      <c r="GIN3002" s="20"/>
      <c r="GIO3002" s="20"/>
      <c r="GIP3002" s="20"/>
      <c r="GIQ3002" s="20"/>
      <c r="GIR3002" s="20"/>
      <c r="GIS3002" s="20"/>
      <c r="GIT3002" s="20"/>
      <c r="GIU3002" s="20"/>
      <c r="GIV3002" s="20"/>
      <c r="GIW3002" s="20"/>
      <c r="GIX3002" s="20"/>
      <c r="GIY3002" s="20"/>
      <c r="GIZ3002" s="20"/>
      <c r="GJA3002" s="20"/>
      <c r="GJB3002" s="20"/>
      <c r="GJC3002" s="20"/>
      <c r="GJD3002" s="20"/>
      <c r="GJE3002" s="20"/>
      <c r="GJF3002" s="20"/>
      <c r="GJG3002" s="20"/>
      <c r="GJH3002" s="20"/>
      <c r="GJI3002" s="20"/>
      <c r="GJJ3002" s="20"/>
      <c r="GJK3002" s="20"/>
      <c r="GJL3002" s="20"/>
      <c r="GJM3002" s="20"/>
      <c r="GJN3002" s="20"/>
      <c r="GJO3002" s="20"/>
      <c r="GJP3002" s="20"/>
      <c r="GJQ3002" s="20"/>
      <c r="GJR3002" s="20"/>
      <c r="GJS3002" s="20"/>
      <c r="GJT3002" s="20"/>
      <c r="GJU3002" s="20"/>
      <c r="GJV3002" s="20"/>
      <c r="GJW3002" s="20"/>
      <c r="GJX3002" s="20"/>
      <c r="GJY3002" s="20"/>
      <c r="GJZ3002" s="20"/>
      <c r="GKA3002" s="20"/>
      <c r="GKB3002" s="20"/>
      <c r="GKC3002" s="20"/>
      <c r="GKD3002" s="20"/>
      <c r="GKE3002" s="20"/>
      <c r="GKF3002" s="20"/>
      <c r="GKG3002" s="20"/>
      <c r="GKH3002" s="20"/>
      <c r="GKI3002" s="20"/>
      <c r="GKJ3002" s="20"/>
      <c r="GKK3002" s="20"/>
      <c r="GKL3002" s="20"/>
      <c r="GKM3002" s="20"/>
      <c r="GKN3002" s="20"/>
      <c r="GKO3002" s="20"/>
      <c r="GKP3002" s="20"/>
      <c r="GKQ3002" s="20"/>
      <c r="GKR3002" s="20"/>
      <c r="GKS3002" s="20"/>
      <c r="GKT3002" s="20"/>
      <c r="GKU3002" s="20"/>
      <c r="GKV3002" s="20"/>
      <c r="GKW3002" s="20"/>
      <c r="GKX3002" s="20"/>
      <c r="GKY3002" s="20"/>
      <c r="GKZ3002" s="20"/>
      <c r="GLA3002" s="20"/>
      <c r="GLB3002" s="20"/>
      <c r="GLC3002" s="20"/>
      <c r="GLD3002" s="20"/>
      <c r="GLE3002" s="20"/>
      <c r="GLF3002" s="20"/>
      <c r="GLG3002" s="20"/>
      <c r="GLH3002" s="20"/>
      <c r="GLI3002" s="20"/>
      <c r="GLJ3002" s="20"/>
      <c r="GLK3002" s="20"/>
      <c r="GLL3002" s="20"/>
      <c r="GLM3002" s="20"/>
      <c r="GLN3002" s="20"/>
      <c r="GLO3002" s="20"/>
      <c r="GLP3002" s="20"/>
      <c r="GLQ3002" s="20"/>
      <c r="GLR3002" s="20"/>
      <c r="GLS3002" s="20"/>
      <c r="GLT3002" s="20"/>
      <c r="GLU3002" s="20"/>
      <c r="GLV3002" s="20"/>
      <c r="GLW3002" s="20"/>
      <c r="GLX3002" s="20"/>
      <c r="GLY3002" s="20"/>
      <c r="GLZ3002" s="20"/>
      <c r="GMA3002" s="20"/>
      <c r="GMB3002" s="20"/>
      <c r="GMC3002" s="20"/>
      <c r="GMD3002" s="20"/>
      <c r="GME3002" s="20"/>
      <c r="GMF3002" s="20"/>
      <c r="GMG3002" s="20"/>
      <c r="GMH3002" s="20"/>
      <c r="GMI3002" s="20"/>
      <c r="GMJ3002" s="20"/>
      <c r="GMK3002" s="20"/>
      <c r="GML3002" s="20"/>
      <c r="GMM3002" s="20"/>
      <c r="GMN3002" s="20"/>
      <c r="GMO3002" s="20"/>
      <c r="GMP3002" s="20"/>
      <c r="GMQ3002" s="20"/>
      <c r="GMR3002" s="20"/>
      <c r="GMS3002" s="20"/>
      <c r="GMT3002" s="20"/>
      <c r="GMU3002" s="20"/>
      <c r="GMV3002" s="20"/>
      <c r="GMW3002" s="20"/>
      <c r="GMX3002" s="20"/>
      <c r="GMY3002" s="20"/>
      <c r="GMZ3002" s="20"/>
      <c r="GNA3002" s="20"/>
      <c r="GNB3002" s="20"/>
      <c r="GNC3002" s="20"/>
      <c r="GND3002" s="20"/>
      <c r="GNE3002" s="20"/>
      <c r="GNF3002" s="20"/>
      <c r="GNG3002" s="20"/>
      <c r="GNH3002" s="20"/>
      <c r="GNI3002" s="20"/>
      <c r="GNJ3002" s="20"/>
      <c r="GNK3002" s="20"/>
      <c r="GNL3002" s="20"/>
      <c r="GNM3002" s="20"/>
      <c r="GNN3002" s="20"/>
      <c r="GNO3002" s="20"/>
      <c r="GNP3002" s="20"/>
      <c r="GNQ3002" s="20"/>
      <c r="GNR3002" s="20"/>
      <c r="GNS3002" s="20"/>
      <c r="GNT3002" s="20"/>
      <c r="GNU3002" s="20"/>
      <c r="GNV3002" s="20"/>
      <c r="GNW3002" s="20"/>
      <c r="GNX3002" s="20"/>
      <c r="GNY3002" s="20"/>
      <c r="GNZ3002" s="20"/>
      <c r="GOA3002" s="20"/>
      <c r="GOB3002" s="20"/>
      <c r="GOC3002" s="20"/>
      <c r="GOD3002" s="20"/>
      <c r="GOE3002" s="20"/>
      <c r="GOF3002" s="20"/>
      <c r="GOG3002" s="20"/>
      <c r="GOH3002" s="20"/>
      <c r="GOI3002" s="20"/>
      <c r="GOJ3002" s="20"/>
      <c r="GOK3002" s="20"/>
      <c r="GOL3002" s="20"/>
      <c r="GOM3002" s="20"/>
      <c r="GON3002" s="20"/>
      <c r="GOO3002" s="20"/>
      <c r="GOP3002" s="20"/>
      <c r="GOQ3002" s="20"/>
      <c r="GOR3002" s="20"/>
      <c r="GOS3002" s="20"/>
      <c r="GOT3002" s="20"/>
      <c r="GOU3002" s="20"/>
      <c r="GOV3002" s="20"/>
      <c r="GOW3002" s="20"/>
      <c r="GOX3002" s="20"/>
      <c r="GOY3002" s="20"/>
      <c r="GOZ3002" s="20"/>
      <c r="GPA3002" s="20"/>
      <c r="GPB3002" s="20"/>
      <c r="GPC3002" s="20"/>
      <c r="GPD3002" s="20"/>
      <c r="GPE3002" s="20"/>
      <c r="GPF3002" s="20"/>
      <c r="GPG3002" s="20"/>
      <c r="GPH3002" s="20"/>
      <c r="GPI3002" s="20"/>
      <c r="GPJ3002" s="20"/>
      <c r="GPK3002" s="20"/>
      <c r="GPL3002" s="20"/>
      <c r="GPM3002" s="20"/>
      <c r="GPN3002" s="20"/>
      <c r="GPO3002" s="20"/>
      <c r="GPP3002" s="20"/>
      <c r="GPQ3002" s="20"/>
      <c r="GPR3002" s="20"/>
      <c r="GPS3002" s="20"/>
      <c r="GPT3002" s="20"/>
      <c r="GPU3002" s="20"/>
      <c r="GPV3002" s="20"/>
      <c r="GPW3002" s="20"/>
      <c r="GPX3002" s="20"/>
      <c r="GPY3002" s="20"/>
      <c r="GPZ3002" s="20"/>
      <c r="GQA3002" s="20"/>
      <c r="GQB3002" s="20"/>
      <c r="GQC3002" s="20"/>
      <c r="GQD3002" s="20"/>
      <c r="GQE3002" s="20"/>
      <c r="GQF3002" s="20"/>
      <c r="GQG3002" s="20"/>
      <c r="GQH3002" s="20"/>
      <c r="GQI3002" s="20"/>
      <c r="GQJ3002" s="20"/>
      <c r="GQK3002" s="20"/>
      <c r="GQL3002" s="20"/>
      <c r="GQM3002" s="20"/>
      <c r="GQN3002" s="20"/>
      <c r="GQO3002" s="20"/>
      <c r="GQP3002" s="20"/>
      <c r="GQQ3002" s="20"/>
      <c r="GQR3002" s="20"/>
      <c r="GQS3002" s="20"/>
      <c r="GQT3002" s="20"/>
      <c r="GQU3002" s="20"/>
      <c r="GQV3002" s="20"/>
      <c r="GQW3002" s="20"/>
      <c r="GQX3002" s="20"/>
      <c r="GQY3002" s="20"/>
      <c r="GQZ3002" s="20"/>
      <c r="GRA3002" s="20"/>
      <c r="GRB3002" s="20"/>
      <c r="GRC3002" s="20"/>
      <c r="GRD3002" s="20"/>
      <c r="GRE3002" s="20"/>
      <c r="GRF3002" s="20"/>
      <c r="GRG3002" s="20"/>
      <c r="GRH3002" s="20"/>
      <c r="GRI3002" s="20"/>
      <c r="GRJ3002" s="20"/>
      <c r="GRK3002" s="20"/>
      <c r="GRL3002" s="20"/>
      <c r="GRM3002" s="20"/>
      <c r="GRN3002" s="20"/>
      <c r="GRO3002" s="20"/>
      <c r="GRP3002" s="20"/>
      <c r="GRQ3002" s="20"/>
      <c r="GRR3002" s="20"/>
      <c r="GRS3002" s="20"/>
      <c r="GRT3002" s="20"/>
      <c r="GRU3002" s="20"/>
      <c r="GRV3002" s="20"/>
      <c r="GRW3002" s="20"/>
      <c r="GRX3002" s="20"/>
      <c r="GRY3002" s="20"/>
      <c r="GRZ3002" s="20"/>
      <c r="GSA3002" s="20"/>
      <c r="GSB3002" s="20"/>
      <c r="GSC3002" s="20"/>
      <c r="GSD3002" s="20"/>
      <c r="GSE3002" s="20"/>
      <c r="GSF3002" s="20"/>
      <c r="GSG3002" s="20"/>
      <c r="GSH3002" s="20"/>
      <c r="GSI3002" s="20"/>
      <c r="GSJ3002" s="20"/>
      <c r="GSK3002" s="20"/>
      <c r="GSL3002" s="20"/>
      <c r="GSM3002" s="20"/>
      <c r="GSN3002" s="20"/>
      <c r="GSO3002" s="20"/>
      <c r="GSP3002" s="20"/>
      <c r="GSQ3002" s="20"/>
      <c r="GSR3002" s="20"/>
      <c r="GSS3002" s="20"/>
      <c r="GST3002" s="20"/>
      <c r="GSU3002" s="20"/>
      <c r="GSV3002" s="20"/>
      <c r="GSW3002" s="20"/>
      <c r="GSX3002" s="20"/>
      <c r="GSY3002" s="20"/>
      <c r="GSZ3002" s="20"/>
      <c r="GTA3002" s="20"/>
      <c r="GTB3002" s="20"/>
      <c r="GTC3002" s="20"/>
      <c r="GTD3002" s="20"/>
      <c r="GTE3002" s="20"/>
      <c r="GTF3002" s="20"/>
      <c r="GTG3002" s="20"/>
      <c r="GTH3002" s="20"/>
      <c r="GTI3002" s="20"/>
      <c r="GTJ3002" s="20"/>
      <c r="GTK3002" s="20"/>
      <c r="GTL3002" s="20"/>
      <c r="GTM3002" s="20"/>
      <c r="GTN3002" s="20"/>
      <c r="GTO3002" s="20"/>
      <c r="GTP3002" s="20"/>
      <c r="GTQ3002" s="20"/>
      <c r="GTR3002" s="20"/>
      <c r="GTS3002" s="20"/>
      <c r="GTT3002" s="20"/>
      <c r="GTU3002" s="20"/>
      <c r="GTV3002" s="20"/>
      <c r="GTW3002" s="20"/>
      <c r="GTX3002" s="20"/>
      <c r="GTY3002" s="20"/>
      <c r="GTZ3002" s="20"/>
      <c r="GUA3002" s="20"/>
      <c r="GUB3002" s="20"/>
      <c r="GUC3002" s="20"/>
      <c r="GUD3002" s="20"/>
      <c r="GUE3002" s="20"/>
      <c r="GUF3002" s="20"/>
      <c r="GUG3002" s="20"/>
      <c r="GUH3002" s="20"/>
      <c r="GUI3002" s="20"/>
      <c r="GUJ3002" s="20"/>
      <c r="GUK3002" s="20"/>
      <c r="GUL3002" s="20"/>
      <c r="GUM3002" s="20"/>
      <c r="GUN3002" s="20"/>
      <c r="GUO3002" s="20"/>
      <c r="GUP3002" s="20"/>
      <c r="GUQ3002" s="20"/>
      <c r="GUR3002" s="20"/>
      <c r="GUS3002" s="20"/>
      <c r="GUT3002" s="20"/>
      <c r="GUU3002" s="20"/>
      <c r="GUV3002" s="20"/>
      <c r="GUW3002" s="20"/>
      <c r="GUX3002" s="20"/>
      <c r="GUY3002" s="20"/>
      <c r="GUZ3002" s="20"/>
      <c r="GVA3002" s="20"/>
      <c r="GVB3002" s="20"/>
      <c r="GVC3002" s="20"/>
      <c r="GVD3002" s="20"/>
      <c r="GVE3002" s="20"/>
      <c r="GVF3002" s="20"/>
      <c r="GVG3002" s="20"/>
      <c r="GVH3002" s="20"/>
      <c r="GVI3002" s="20"/>
      <c r="GVJ3002" s="20"/>
      <c r="GVK3002" s="20"/>
      <c r="GVL3002" s="20"/>
      <c r="GVM3002" s="20"/>
      <c r="GVN3002" s="20"/>
      <c r="GVO3002" s="20"/>
      <c r="GVP3002" s="20"/>
      <c r="GVQ3002" s="20"/>
      <c r="GVR3002" s="20"/>
      <c r="GVS3002" s="20"/>
      <c r="GVT3002" s="20"/>
      <c r="GVU3002" s="20"/>
      <c r="GVV3002" s="20"/>
      <c r="GVW3002" s="20"/>
      <c r="GVX3002" s="20"/>
      <c r="GVY3002" s="20"/>
      <c r="GVZ3002" s="20"/>
      <c r="GWA3002" s="20"/>
      <c r="GWB3002" s="20"/>
      <c r="GWC3002" s="20"/>
      <c r="GWD3002" s="20"/>
      <c r="GWE3002" s="20"/>
      <c r="GWF3002" s="20"/>
      <c r="GWG3002" s="20"/>
      <c r="GWH3002" s="20"/>
      <c r="GWI3002" s="20"/>
      <c r="GWJ3002" s="20"/>
      <c r="GWK3002" s="20"/>
      <c r="GWL3002" s="20"/>
      <c r="GWM3002" s="20"/>
      <c r="GWN3002" s="20"/>
      <c r="GWO3002" s="20"/>
      <c r="GWP3002" s="20"/>
      <c r="GWQ3002" s="20"/>
      <c r="GWR3002" s="20"/>
      <c r="GWS3002" s="20"/>
      <c r="GWT3002" s="20"/>
      <c r="GWU3002" s="20"/>
      <c r="GWV3002" s="20"/>
      <c r="GWW3002" s="20"/>
      <c r="GWX3002" s="20"/>
      <c r="GWY3002" s="20"/>
      <c r="GWZ3002" s="20"/>
      <c r="GXA3002" s="20"/>
      <c r="GXB3002" s="20"/>
      <c r="GXC3002" s="20"/>
      <c r="GXD3002" s="20"/>
      <c r="GXE3002" s="20"/>
      <c r="GXF3002" s="20"/>
      <c r="GXG3002" s="20"/>
      <c r="GXH3002" s="20"/>
      <c r="GXI3002" s="20"/>
      <c r="GXJ3002" s="20"/>
      <c r="GXK3002" s="20"/>
      <c r="GXL3002" s="20"/>
      <c r="GXM3002" s="20"/>
      <c r="GXN3002" s="20"/>
      <c r="GXO3002" s="20"/>
      <c r="GXP3002" s="20"/>
      <c r="GXQ3002" s="20"/>
      <c r="GXR3002" s="20"/>
      <c r="GXS3002" s="20"/>
      <c r="GXT3002" s="20"/>
      <c r="GXU3002" s="20"/>
      <c r="GXV3002" s="20"/>
      <c r="GXW3002" s="20"/>
      <c r="GXX3002" s="20"/>
      <c r="GXY3002" s="20"/>
      <c r="GXZ3002" s="20"/>
      <c r="GYA3002" s="20"/>
      <c r="GYB3002" s="20"/>
      <c r="GYC3002" s="20"/>
      <c r="GYD3002" s="20"/>
      <c r="GYE3002" s="20"/>
      <c r="GYF3002" s="20"/>
      <c r="GYG3002" s="20"/>
      <c r="GYH3002" s="20"/>
      <c r="GYI3002" s="20"/>
      <c r="GYJ3002" s="20"/>
      <c r="GYK3002" s="20"/>
      <c r="GYL3002" s="20"/>
      <c r="GYM3002" s="20"/>
      <c r="GYN3002" s="20"/>
      <c r="GYO3002" s="20"/>
      <c r="GYP3002" s="20"/>
      <c r="GYQ3002" s="20"/>
      <c r="GYR3002" s="20"/>
      <c r="GYS3002" s="20"/>
      <c r="GYT3002" s="20"/>
      <c r="GYU3002" s="20"/>
      <c r="GYV3002" s="20"/>
      <c r="GYW3002" s="20"/>
      <c r="GYX3002" s="20"/>
      <c r="GYY3002" s="20"/>
      <c r="GYZ3002" s="20"/>
      <c r="GZA3002" s="20"/>
      <c r="GZB3002" s="20"/>
      <c r="GZC3002" s="20"/>
      <c r="GZD3002" s="20"/>
      <c r="GZE3002" s="20"/>
      <c r="GZF3002" s="20"/>
      <c r="GZG3002" s="20"/>
      <c r="GZH3002" s="20"/>
      <c r="GZI3002" s="20"/>
      <c r="GZJ3002" s="20"/>
      <c r="GZK3002" s="20"/>
      <c r="GZL3002" s="20"/>
      <c r="GZM3002" s="20"/>
      <c r="GZN3002" s="20"/>
      <c r="GZO3002" s="20"/>
      <c r="GZP3002" s="20"/>
      <c r="GZQ3002" s="20"/>
      <c r="GZR3002" s="20"/>
      <c r="GZS3002" s="20"/>
      <c r="GZT3002" s="20"/>
      <c r="GZU3002" s="20"/>
      <c r="GZV3002" s="20"/>
      <c r="GZW3002" s="20"/>
      <c r="GZX3002" s="20"/>
      <c r="GZY3002" s="20"/>
      <c r="GZZ3002" s="20"/>
      <c r="HAA3002" s="20"/>
      <c r="HAB3002" s="20"/>
      <c r="HAC3002" s="20"/>
      <c r="HAD3002" s="20"/>
      <c r="HAE3002" s="20"/>
      <c r="HAF3002" s="20"/>
      <c r="HAG3002" s="20"/>
      <c r="HAH3002" s="20"/>
      <c r="HAI3002" s="20"/>
      <c r="HAJ3002" s="20"/>
      <c r="HAK3002" s="20"/>
      <c r="HAL3002" s="20"/>
      <c r="HAM3002" s="20"/>
      <c r="HAN3002" s="20"/>
      <c r="HAO3002" s="20"/>
      <c r="HAP3002" s="20"/>
      <c r="HAQ3002" s="20"/>
      <c r="HAR3002" s="20"/>
      <c r="HAS3002" s="20"/>
      <c r="HAT3002" s="20"/>
      <c r="HAU3002" s="20"/>
      <c r="HAV3002" s="20"/>
      <c r="HAW3002" s="20"/>
      <c r="HAX3002" s="20"/>
      <c r="HAY3002" s="20"/>
      <c r="HAZ3002" s="20"/>
      <c r="HBA3002" s="20"/>
      <c r="HBB3002" s="20"/>
      <c r="HBC3002" s="20"/>
      <c r="HBD3002" s="20"/>
      <c r="HBE3002" s="20"/>
      <c r="HBF3002" s="20"/>
      <c r="HBG3002" s="20"/>
      <c r="HBH3002" s="20"/>
      <c r="HBI3002" s="20"/>
      <c r="HBJ3002" s="20"/>
      <c r="HBK3002" s="20"/>
      <c r="HBL3002" s="20"/>
      <c r="HBM3002" s="20"/>
      <c r="HBN3002" s="20"/>
      <c r="HBO3002" s="20"/>
      <c r="HBP3002" s="20"/>
      <c r="HBQ3002" s="20"/>
      <c r="HBR3002" s="20"/>
      <c r="HBS3002" s="20"/>
      <c r="HBT3002" s="20"/>
      <c r="HBU3002" s="20"/>
      <c r="HBV3002" s="20"/>
      <c r="HBW3002" s="20"/>
      <c r="HBX3002" s="20"/>
      <c r="HBY3002" s="20"/>
      <c r="HBZ3002" s="20"/>
      <c r="HCA3002" s="20"/>
      <c r="HCB3002" s="20"/>
      <c r="HCC3002" s="20"/>
      <c r="HCD3002" s="20"/>
      <c r="HCE3002" s="20"/>
      <c r="HCF3002" s="20"/>
      <c r="HCG3002" s="20"/>
      <c r="HCH3002" s="20"/>
      <c r="HCI3002" s="20"/>
      <c r="HCJ3002" s="20"/>
      <c r="HCK3002" s="20"/>
      <c r="HCL3002" s="20"/>
      <c r="HCM3002" s="20"/>
      <c r="HCN3002" s="20"/>
      <c r="HCO3002" s="20"/>
      <c r="HCP3002" s="20"/>
      <c r="HCQ3002" s="20"/>
      <c r="HCR3002" s="20"/>
      <c r="HCS3002" s="20"/>
      <c r="HCT3002" s="20"/>
      <c r="HCU3002" s="20"/>
      <c r="HCV3002" s="20"/>
      <c r="HCW3002" s="20"/>
      <c r="HCX3002" s="20"/>
      <c r="HCY3002" s="20"/>
      <c r="HCZ3002" s="20"/>
      <c r="HDA3002" s="20"/>
      <c r="HDB3002" s="20"/>
      <c r="HDC3002" s="20"/>
      <c r="HDD3002" s="20"/>
      <c r="HDE3002" s="20"/>
      <c r="HDF3002" s="20"/>
      <c r="HDG3002" s="20"/>
      <c r="HDH3002" s="20"/>
      <c r="HDI3002" s="20"/>
      <c r="HDJ3002" s="20"/>
      <c r="HDK3002" s="20"/>
      <c r="HDL3002" s="20"/>
      <c r="HDM3002" s="20"/>
      <c r="HDN3002" s="20"/>
      <c r="HDO3002" s="20"/>
      <c r="HDP3002" s="20"/>
      <c r="HDQ3002" s="20"/>
      <c r="HDR3002" s="20"/>
      <c r="HDS3002" s="20"/>
      <c r="HDT3002" s="20"/>
      <c r="HDU3002" s="20"/>
      <c r="HDV3002" s="20"/>
      <c r="HDW3002" s="20"/>
      <c r="HDX3002" s="20"/>
      <c r="HDY3002" s="20"/>
      <c r="HDZ3002" s="20"/>
      <c r="HEA3002" s="20"/>
      <c r="HEB3002" s="20"/>
      <c r="HEC3002" s="20"/>
      <c r="HED3002" s="20"/>
      <c r="HEE3002" s="20"/>
      <c r="HEF3002" s="20"/>
      <c r="HEG3002" s="20"/>
      <c r="HEH3002" s="20"/>
      <c r="HEI3002" s="20"/>
      <c r="HEJ3002" s="20"/>
      <c r="HEK3002" s="20"/>
      <c r="HEL3002" s="20"/>
      <c r="HEM3002" s="20"/>
      <c r="HEN3002" s="20"/>
      <c r="HEO3002" s="20"/>
      <c r="HEP3002" s="20"/>
      <c r="HEQ3002" s="20"/>
      <c r="HER3002" s="20"/>
      <c r="HES3002" s="20"/>
      <c r="HET3002" s="20"/>
      <c r="HEU3002" s="20"/>
      <c r="HEV3002" s="20"/>
      <c r="HEW3002" s="20"/>
      <c r="HEX3002" s="20"/>
      <c r="HEY3002" s="20"/>
      <c r="HEZ3002" s="20"/>
      <c r="HFA3002" s="20"/>
      <c r="HFB3002" s="20"/>
      <c r="HFC3002" s="20"/>
      <c r="HFD3002" s="20"/>
      <c r="HFE3002" s="20"/>
      <c r="HFF3002" s="20"/>
      <c r="HFG3002" s="20"/>
      <c r="HFH3002" s="20"/>
      <c r="HFI3002" s="20"/>
      <c r="HFJ3002" s="20"/>
      <c r="HFK3002" s="20"/>
      <c r="HFL3002" s="20"/>
      <c r="HFM3002" s="20"/>
      <c r="HFN3002" s="20"/>
      <c r="HFO3002" s="20"/>
      <c r="HFP3002" s="20"/>
      <c r="HFQ3002" s="20"/>
      <c r="HFR3002" s="20"/>
      <c r="HFS3002" s="20"/>
      <c r="HFT3002" s="20"/>
      <c r="HFU3002" s="20"/>
      <c r="HFV3002" s="20"/>
      <c r="HFW3002" s="20"/>
      <c r="HFX3002" s="20"/>
      <c r="HFY3002" s="20"/>
      <c r="HFZ3002" s="20"/>
      <c r="HGA3002" s="20"/>
      <c r="HGB3002" s="20"/>
      <c r="HGC3002" s="20"/>
      <c r="HGD3002" s="20"/>
      <c r="HGE3002" s="20"/>
      <c r="HGF3002" s="20"/>
      <c r="HGG3002" s="20"/>
      <c r="HGH3002" s="20"/>
      <c r="HGI3002" s="20"/>
      <c r="HGJ3002" s="20"/>
      <c r="HGK3002" s="20"/>
      <c r="HGL3002" s="20"/>
      <c r="HGM3002" s="20"/>
      <c r="HGN3002" s="20"/>
      <c r="HGO3002" s="20"/>
      <c r="HGP3002" s="20"/>
      <c r="HGQ3002" s="20"/>
      <c r="HGR3002" s="20"/>
      <c r="HGS3002" s="20"/>
      <c r="HGT3002" s="20"/>
      <c r="HGU3002" s="20"/>
      <c r="HGV3002" s="20"/>
      <c r="HGW3002" s="20"/>
      <c r="HGX3002" s="20"/>
      <c r="HGY3002" s="20"/>
      <c r="HGZ3002" s="20"/>
      <c r="HHA3002" s="20"/>
      <c r="HHB3002" s="20"/>
      <c r="HHC3002" s="20"/>
      <c r="HHD3002" s="20"/>
      <c r="HHE3002" s="20"/>
      <c r="HHF3002" s="20"/>
      <c r="HHG3002" s="20"/>
      <c r="HHH3002" s="20"/>
      <c r="HHI3002" s="20"/>
      <c r="HHJ3002" s="20"/>
      <c r="HHK3002" s="20"/>
      <c r="HHL3002" s="20"/>
      <c r="HHM3002" s="20"/>
      <c r="HHN3002" s="20"/>
      <c r="HHO3002" s="20"/>
      <c r="HHP3002" s="20"/>
      <c r="HHQ3002" s="20"/>
      <c r="HHR3002" s="20"/>
      <c r="HHS3002" s="20"/>
      <c r="HHT3002" s="20"/>
      <c r="HHU3002" s="20"/>
      <c r="HHV3002" s="20"/>
      <c r="HHW3002" s="20"/>
      <c r="HHX3002" s="20"/>
      <c r="HHY3002" s="20"/>
      <c r="HHZ3002" s="20"/>
      <c r="HIA3002" s="20"/>
      <c r="HIB3002" s="20"/>
      <c r="HIC3002" s="20"/>
      <c r="HID3002" s="20"/>
      <c r="HIE3002" s="20"/>
      <c r="HIF3002" s="20"/>
      <c r="HIG3002" s="20"/>
      <c r="HIH3002" s="20"/>
      <c r="HII3002" s="20"/>
      <c r="HIJ3002" s="20"/>
      <c r="HIK3002" s="20"/>
      <c r="HIL3002" s="20"/>
      <c r="HIM3002" s="20"/>
      <c r="HIN3002" s="20"/>
      <c r="HIO3002" s="20"/>
      <c r="HIP3002" s="20"/>
      <c r="HIQ3002" s="20"/>
      <c r="HIR3002" s="20"/>
      <c r="HIS3002" s="20"/>
      <c r="HIT3002" s="20"/>
      <c r="HIU3002" s="20"/>
      <c r="HIV3002" s="20"/>
      <c r="HIW3002" s="20"/>
      <c r="HIX3002" s="20"/>
      <c r="HIY3002" s="20"/>
      <c r="HIZ3002" s="20"/>
      <c r="HJA3002" s="20"/>
      <c r="HJB3002" s="20"/>
      <c r="HJC3002" s="20"/>
      <c r="HJD3002" s="20"/>
      <c r="HJE3002" s="20"/>
      <c r="HJF3002" s="20"/>
      <c r="HJG3002" s="20"/>
      <c r="HJH3002" s="20"/>
      <c r="HJI3002" s="20"/>
      <c r="HJJ3002" s="20"/>
      <c r="HJK3002" s="20"/>
      <c r="HJL3002" s="20"/>
      <c r="HJM3002" s="20"/>
      <c r="HJN3002" s="20"/>
      <c r="HJO3002" s="20"/>
      <c r="HJP3002" s="20"/>
      <c r="HJQ3002" s="20"/>
      <c r="HJR3002" s="20"/>
      <c r="HJS3002" s="20"/>
      <c r="HJT3002" s="20"/>
      <c r="HJU3002" s="20"/>
      <c r="HJV3002" s="20"/>
      <c r="HJW3002" s="20"/>
      <c r="HJX3002" s="20"/>
      <c r="HJY3002" s="20"/>
      <c r="HJZ3002" s="20"/>
      <c r="HKA3002" s="20"/>
      <c r="HKB3002" s="20"/>
      <c r="HKC3002" s="20"/>
      <c r="HKD3002" s="20"/>
      <c r="HKE3002" s="20"/>
      <c r="HKF3002" s="20"/>
      <c r="HKG3002" s="20"/>
      <c r="HKH3002" s="20"/>
      <c r="HKI3002" s="20"/>
      <c r="HKJ3002" s="20"/>
      <c r="HKK3002" s="20"/>
      <c r="HKL3002" s="20"/>
      <c r="HKM3002" s="20"/>
      <c r="HKN3002" s="20"/>
      <c r="HKO3002" s="20"/>
      <c r="HKP3002" s="20"/>
      <c r="HKQ3002" s="20"/>
      <c r="HKR3002" s="20"/>
      <c r="HKS3002" s="20"/>
      <c r="HKT3002" s="20"/>
      <c r="HKU3002" s="20"/>
      <c r="HKV3002" s="20"/>
      <c r="HKW3002" s="20"/>
      <c r="HKX3002" s="20"/>
      <c r="HKY3002" s="20"/>
      <c r="HKZ3002" s="20"/>
      <c r="HLA3002" s="20"/>
      <c r="HLB3002" s="20"/>
      <c r="HLC3002" s="20"/>
      <c r="HLD3002" s="20"/>
      <c r="HLE3002" s="20"/>
      <c r="HLF3002" s="20"/>
      <c r="HLG3002" s="20"/>
      <c r="HLH3002" s="20"/>
      <c r="HLI3002" s="20"/>
      <c r="HLJ3002" s="20"/>
      <c r="HLK3002" s="20"/>
      <c r="HLL3002" s="20"/>
      <c r="HLM3002" s="20"/>
      <c r="HLN3002" s="20"/>
      <c r="HLO3002" s="20"/>
      <c r="HLP3002" s="20"/>
      <c r="HLQ3002" s="20"/>
      <c r="HLR3002" s="20"/>
      <c r="HLS3002" s="20"/>
      <c r="HLT3002" s="20"/>
      <c r="HLU3002" s="20"/>
      <c r="HLV3002" s="20"/>
      <c r="HLW3002" s="20"/>
      <c r="HLX3002" s="20"/>
      <c r="HLY3002" s="20"/>
      <c r="HLZ3002" s="20"/>
      <c r="HMA3002" s="20"/>
      <c r="HMB3002" s="20"/>
      <c r="HMC3002" s="20"/>
      <c r="HMD3002" s="20"/>
      <c r="HME3002" s="20"/>
      <c r="HMF3002" s="20"/>
      <c r="HMG3002" s="20"/>
      <c r="HMH3002" s="20"/>
      <c r="HMI3002" s="20"/>
      <c r="HMJ3002" s="20"/>
      <c r="HMK3002" s="20"/>
      <c r="HML3002" s="20"/>
      <c r="HMM3002" s="20"/>
      <c r="HMN3002" s="20"/>
      <c r="HMO3002" s="20"/>
      <c r="HMP3002" s="20"/>
      <c r="HMQ3002" s="20"/>
      <c r="HMR3002" s="20"/>
      <c r="HMS3002" s="20"/>
      <c r="HMT3002" s="20"/>
      <c r="HMU3002" s="20"/>
      <c r="HMV3002" s="20"/>
      <c r="HMW3002" s="20"/>
      <c r="HMX3002" s="20"/>
      <c r="HMY3002" s="20"/>
      <c r="HMZ3002" s="20"/>
      <c r="HNA3002" s="20"/>
      <c r="HNB3002" s="20"/>
      <c r="HNC3002" s="20"/>
      <c r="HND3002" s="20"/>
      <c r="HNE3002" s="20"/>
      <c r="HNF3002" s="20"/>
      <c r="HNG3002" s="20"/>
      <c r="HNH3002" s="20"/>
      <c r="HNI3002" s="20"/>
      <c r="HNJ3002" s="20"/>
      <c r="HNK3002" s="20"/>
      <c r="HNL3002" s="20"/>
      <c r="HNM3002" s="20"/>
      <c r="HNN3002" s="20"/>
      <c r="HNO3002" s="20"/>
      <c r="HNP3002" s="20"/>
      <c r="HNQ3002" s="20"/>
      <c r="HNR3002" s="20"/>
      <c r="HNS3002" s="20"/>
      <c r="HNT3002" s="20"/>
      <c r="HNU3002" s="20"/>
      <c r="HNV3002" s="20"/>
      <c r="HNW3002" s="20"/>
      <c r="HNX3002" s="20"/>
      <c r="HNY3002" s="20"/>
      <c r="HNZ3002" s="20"/>
      <c r="HOA3002" s="20"/>
      <c r="HOB3002" s="20"/>
      <c r="HOC3002" s="20"/>
      <c r="HOD3002" s="20"/>
      <c r="HOE3002" s="20"/>
      <c r="HOF3002" s="20"/>
      <c r="HOG3002" s="20"/>
      <c r="HOH3002" s="20"/>
      <c r="HOI3002" s="20"/>
      <c r="HOJ3002" s="20"/>
      <c r="HOK3002" s="20"/>
      <c r="HOL3002" s="20"/>
      <c r="HOM3002" s="20"/>
      <c r="HON3002" s="20"/>
      <c r="HOO3002" s="20"/>
      <c r="HOP3002" s="20"/>
      <c r="HOQ3002" s="20"/>
      <c r="HOR3002" s="20"/>
      <c r="HOS3002" s="20"/>
      <c r="HOT3002" s="20"/>
      <c r="HOU3002" s="20"/>
      <c r="HOV3002" s="20"/>
      <c r="HOW3002" s="20"/>
      <c r="HOX3002" s="20"/>
      <c r="HOY3002" s="20"/>
      <c r="HOZ3002" s="20"/>
      <c r="HPA3002" s="20"/>
      <c r="HPB3002" s="20"/>
      <c r="HPC3002" s="20"/>
      <c r="HPD3002" s="20"/>
      <c r="HPE3002" s="20"/>
      <c r="HPF3002" s="20"/>
      <c r="HPG3002" s="20"/>
      <c r="HPH3002" s="20"/>
      <c r="HPI3002" s="20"/>
      <c r="HPJ3002" s="20"/>
      <c r="HPK3002" s="20"/>
      <c r="HPL3002" s="20"/>
      <c r="HPM3002" s="20"/>
      <c r="HPN3002" s="20"/>
      <c r="HPO3002" s="20"/>
      <c r="HPP3002" s="20"/>
      <c r="HPQ3002" s="20"/>
      <c r="HPR3002" s="20"/>
      <c r="HPS3002" s="20"/>
      <c r="HPT3002" s="20"/>
      <c r="HPU3002" s="20"/>
      <c r="HPV3002" s="20"/>
      <c r="HPW3002" s="20"/>
      <c r="HPX3002" s="20"/>
      <c r="HPY3002" s="20"/>
      <c r="HPZ3002" s="20"/>
      <c r="HQA3002" s="20"/>
      <c r="HQB3002" s="20"/>
      <c r="HQC3002" s="20"/>
      <c r="HQD3002" s="20"/>
      <c r="HQE3002" s="20"/>
      <c r="HQF3002" s="20"/>
      <c r="HQG3002" s="20"/>
      <c r="HQH3002" s="20"/>
      <c r="HQI3002" s="20"/>
      <c r="HQJ3002" s="20"/>
      <c r="HQK3002" s="20"/>
      <c r="HQL3002" s="20"/>
      <c r="HQM3002" s="20"/>
      <c r="HQN3002" s="20"/>
      <c r="HQO3002" s="20"/>
      <c r="HQP3002" s="20"/>
      <c r="HQQ3002" s="20"/>
      <c r="HQR3002" s="20"/>
      <c r="HQS3002" s="20"/>
      <c r="HQT3002" s="20"/>
      <c r="HQU3002" s="20"/>
      <c r="HQV3002" s="20"/>
      <c r="HQW3002" s="20"/>
      <c r="HQX3002" s="20"/>
      <c r="HQY3002" s="20"/>
      <c r="HQZ3002" s="20"/>
      <c r="HRA3002" s="20"/>
      <c r="HRB3002" s="20"/>
      <c r="HRC3002" s="20"/>
      <c r="HRD3002" s="20"/>
      <c r="HRE3002" s="20"/>
      <c r="HRF3002" s="20"/>
      <c r="HRG3002" s="20"/>
      <c r="HRH3002" s="20"/>
      <c r="HRI3002" s="20"/>
      <c r="HRJ3002" s="20"/>
      <c r="HRK3002" s="20"/>
      <c r="HRL3002" s="20"/>
      <c r="HRM3002" s="20"/>
      <c r="HRN3002" s="20"/>
      <c r="HRO3002" s="20"/>
      <c r="HRP3002" s="20"/>
      <c r="HRQ3002" s="20"/>
      <c r="HRR3002" s="20"/>
      <c r="HRS3002" s="20"/>
      <c r="HRT3002" s="20"/>
      <c r="HRU3002" s="20"/>
      <c r="HRV3002" s="20"/>
      <c r="HRW3002" s="20"/>
      <c r="HRX3002" s="20"/>
      <c r="HRY3002" s="20"/>
      <c r="HRZ3002" s="20"/>
      <c r="HSA3002" s="20"/>
      <c r="HSB3002" s="20"/>
      <c r="HSC3002" s="20"/>
      <c r="HSD3002" s="20"/>
      <c r="HSE3002" s="20"/>
      <c r="HSF3002" s="20"/>
      <c r="HSG3002" s="20"/>
      <c r="HSH3002" s="20"/>
      <c r="HSI3002" s="20"/>
      <c r="HSJ3002" s="20"/>
      <c r="HSK3002" s="20"/>
      <c r="HSL3002" s="20"/>
      <c r="HSM3002" s="20"/>
      <c r="HSN3002" s="20"/>
      <c r="HSO3002" s="20"/>
      <c r="HSP3002" s="20"/>
      <c r="HSQ3002" s="20"/>
      <c r="HSR3002" s="20"/>
      <c r="HSS3002" s="20"/>
      <c r="HST3002" s="20"/>
      <c r="HSU3002" s="20"/>
      <c r="HSV3002" s="20"/>
      <c r="HSW3002" s="20"/>
      <c r="HSX3002" s="20"/>
      <c r="HSY3002" s="20"/>
      <c r="HSZ3002" s="20"/>
      <c r="HTA3002" s="20"/>
      <c r="HTB3002" s="20"/>
      <c r="HTC3002" s="20"/>
      <c r="HTD3002" s="20"/>
      <c r="HTE3002" s="20"/>
      <c r="HTF3002" s="20"/>
      <c r="HTG3002" s="20"/>
      <c r="HTH3002" s="20"/>
      <c r="HTI3002" s="20"/>
      <c r="HTJ3002" s="20"/>
      <c r="HTK3002" s="20"/>
      <c r="HTL3002" s="20"/>
      <c r="HTM3002" s="20"/>
      <c r="HTN3002" s="20"/>
      <c r="HTO3002" s="20"/>
      <c r="HTP3002" s="20"/>
      <c r="HTQ3002" s="20"/>
      <c r="HTR3002" s="20"/>
      <c r="HTS3002" s="20"/>
      <c r="HTT3002" s="20"/>
      <c r="HTU3002" s="20"/>
      <c r="HTV3002" s="20"/>
      <c r="HTW3002" s="20"/>
      <c r="HTX3002" s="20"/>
      <c r="HTY3002" s="20"/>
      <c r="HTZ3002" s="20"/>
      <c r="HUA3002" s="20"/>
      <c r="HUB3002" s="20"/>
      <c r="HUC3002" s="20"/>
      <c r="HUD3002" s="20"/>
      <c r="HUE3002" s="20"/>
      <c r="HUF3002" s="20"/>
      <c r="HUG3002" s="20"/>
      <c r="HUH3002" s="20"/>
      <c r="HUI3002" s="20"/>
      <c r="HUJ3002" s="20"/>
      <c r="HUK3002" s="20"/>
      <c r="HUL3002" s="20"/>
      <c r="HUM3002" s="20"/>
      <c r="HUN3002" s="20"/>
      <c r="HUO3002" s="20"/>
      <c r="HUP3002" s="20"/>
      <c r="HUQ3002" s="20"/>
      <c r="HUR3002" s="20"/>
      <c r="HUS3002" s="20"/>
      <c r="HUT3002" s="20"/>
      <c r="HUU3002" s="20"/>
      <c r="HUV3002" s="20"/>
      <c r="HUW3002" s="20"/>
      <c r="HUX3002" s="20"/>
      <c r="HUY3002" s="20"/>
      <c r="HUZ3002" s="20"/>
      <c r="HVA3002" s="20"/>
      <c r="HVB3002" s="20"/>
      <c r="HVC3002" s="20"/>
      <c r="HVD3002" s="20"/>
      <c r="HVE3002" s="20"/>
      <c r="HVF3002" s="20"/>
      <c r="HVG3002" s="20"/>
      <c r="HVH3002" s="20"/>
      <c r="HVI3002" s="20"/>
      <c r="HVJ3002" s="20"/>
      <c r="HVK3002" s="20"/>
      <c r="HVL3002" s="20"/>
      <c r="HVM3002" s="20"/>
      <c r="HVN3002" s="20"/>
      <c r="HVO3002" s="20"/>
      <c r="HVP3002" s="20"/>
      <c r="HVQ3002" s="20"/>
      <c r="HVR3002" s="20"/>
      <c r="HVS3002" s="20"/>
      <c r="HVT3002" s="20"/>
      <c r="HVU3002" s="20"/>
      <c r="HVV3002" s="20"/>
      <c r="HVW3002" s="20"/>
      <c r="HVX3002" s="20"/>
      <c r="HVY3002" s="20"/>
      <c r="HVZ3002" s="20"/>
      <c r="HWA3002" s="20"/>
      <c r="HWB3002" s="20"/>
      <c r="HWC3002" s="20"/>
      <c r="HWD3002" s="20"/>
      <c r="HWE3002" s="20"/>
      <c r="HWF3002" s="20"/>
      <c r="HWG3002" s="20"/>
      <c r="HWH3002" s="20"/>
      <c r="HWI3002" s="20"/>
      <c r="HWJ3002" s="20"/>
      <c r="HWK3002" s="20"/>
      <c r="HWL3002" s="20"/>
      <c r="HWM3002" s="20"/>
      <c r="HWN3002" s="20"/>
      <c r="HWO3002" s="20"/>
      <c r="HWP3002" s="20"/>
      <c r="HWQ3002" s="20"/>
      <c r="HWR3002" s="20"/>
      <c r="HWS3002" s="20"/>
      <c r="HWT3002" s="20"/>
      <c r="HWU3002" s="20"/>
      <c r="HWV3002" s="20"/>
      <c r="HWW3002" s="20"/>
      <c r="HWX3002" s="20"/>
      <c r="HWY3002" s="20"/>
      <c r="HWZ3002" s="20"/>
      <c r="HXA3002" s="20"/>
      <c r="HXB3002" s="20"/>
      <c r="HXC3002" s="20"/>
      <c r="HXD3002" s="20"/>
      <c r="HXE3002" s="20"/>
      <c r="HXF3002" s="20"/>
      <c r="HXG3002" s="20"/>
      <c r="HXH3002" s="20"/>
      <c r="HXI3002" s="20"/>
      <c r="HXJ3002" s="20"/>
      <c r="HXK3002" s="20"/>
      <c r="HXL3002" s="20"/>
      <c r="HXM3002" s="20"/>
      <c r="HXN3002" s="20"/>
      <c r="HXO3002" s="20"/>
      <c r="HXP3002" s="20"/>
      <c r="HXQ3002" s="20"/>
      <c r="HXR3002" s="20"/>
      <c r="HXS3002" s="20"/>
      <c r="HXT3002" s="20"/>
      <c r="HXU3002" s="20"/>
      <c r="HXV3002" s="20"/>
      <c r="HXW3002" s="20"/>
      <c r="HXX3002" s="20"/>
      <c r="HXY3002" s="20"/>
      <c r="HXZ3002" s="20"/>
      <c r="HYA3002" s="20"/>
      <c r="HYB3002" s="20"/>
      <c r="HYC3002" s="20"/>
      <c r="HYD3002" s="20"/>
      <c r="HYE3002" s="20"/>
      <c r="HYF3002" s="20"/>
      <c r="HYG3002" s="20"/>
      <c r="HYH3002" s="20"/>
      <c r="HYI3002" s="20"/>
      <c r="HYJ3002" s="20"/>
      <c r="HYK3002" s="20"/>
      <c r="HYL3002" s="20"/>
      <c r="HYM3002" s="20"/>
      <c r="HYN3002" s="20"/>
      <c r="HYO3002" s="20"/>
      <c r="HYP3002" s="20"/>
      <c r="HYQ3002" s="20"/>
      <c r="HYR3002" s="20"/>
      <c r="HYS3002" s="20"/>
      <c r="HYT3002" s="20"/>
      <c r="HYU3002" s="20"/>
      <c r="HYV3002" s="20"/>
      <c r="HYW3002" s="20"/>
      <c r="HYX3002" s="20"/>
      <c r="HYY3002" s="20"/>
      <c r="HYZ3002" s="20"/>
      <c r="HZA3002" s="20"/>
      <c r="HZB3002" s="20"/>
      <c r="HZC3002" s="20"/>
      <c r="HZD3002" s="20"/>
      <c r="HZE3002" s="20"/>
      <c r="HZF3002" s="20"/>
      <c r="HZG3002" s="20"/>
      <c r="HZH3002" s="20"/>
      <c r="HZI3002" s="20"/>
      <c r="HZJ3002" s="20"/>
      <c r="HZK3002" s="20"/>
      <c r="HZL3002" s="20"/>
      <c r="HZM3002" s="20"/>
      <c r="HZN3002" s="20"/>
      <c r="HZO3002" s="20"/>
      <c r="HZP3002" s="20"/>
      <c r="HZQ3002" s="20"/>
      <c r="HZR3002" s="20"/>
      <c r="HZS3002" s="20"/>
      <c r="HZT3002" s="20"/>
      <c r="HZU3002" s="20"/>
      <c r="HZV3002" s="20"/>
      <c r="HZW3002" s="20"/>
      <c r="HZX3002" s="20"/>
      <c r="HZY3002" s="20"/>
      <c r="HZZ3002" s="20"/>
      <c r="IAA3002" s="20"/>
      <c r="IAB3002" s="20"/>
      <c r="IAC3002" s="20"/>
      <c r="IAD3002" s="20"/>
      <c r="IAE3002" s="20"/>
      <c r="IAF3002" s="20"/>
      <c r="IAG3002" s="20"/>
      <c r="IAH3002" s="20"/>
      <c r="IAI3002" s="20"/>
      <c r="IAJ3002" s="20"/>
      <c r="IAK3002" s="20"/>
      <c r="IAL3002" s="20"/>
      <c r="IAM3002" s="20"/>
      <c r="IAN3002" s="20"/>
      <c r="IAO3002" s="20"/>
      <c r="IAP3002" s="20"/>
      <c r="IAQ3002" s="20"/>
      <c r="IAR3002" s="20"/>
      <c r="IAS3002" s="20"/>
      <c r="IAT3002" s="20"/>
      <c r="IAU3002" s="20"/>
      <c r="IAV3002" s="20"/>
      <c r="IAW3002" s="20"/>
      <c r="IAX3002" s="20"/>
      <c r="IAY3002" s="20"/>
      <c r="IAZ3002" s="20"/>
      <c r="IBA3002" s="20"/>
      <c r="IBB3002" s="20"/>
      <c r="IBC3002" s="20"/>
      <c r="IBD3002" s="20"/>
      <c r="IBE3002" s="20"/>
      <c r="IBF3002" s="20"/>
      <c r="IBG3002" s="20"/>
      <c r="IBH3002" s="20"/>
      <c r="IBI3002" s="20"/>
      <c r="IBJ3002" s="20"/>
      <c r="IBK3002" s="20"/>
      <c r="IBL3002" s="20"/>
      <c r="IBM3002" s="20"/>
      <c r="IBN3002" s="20"/>
      <c r="IBO3002" s="20"/>
      <c r="IBP3002" s="20"/>
      <c r="IBQ3002" s="20"/>
      <c r="IBR3002" s="20"/>
      <c r="IBS3002" s="20"/>
      <c r="IBT3002" s="20"/>
      <c r="IBU3002" s="20"/>
      <c r="IBV3002" s="20"/>
      <c r="IBW3002" s="20"/>
      <c r="IBX3002" s="20"/>
      <c r="IBY3002" s="20"/>
      <c r="IBZ3002" s="20"/>
      <c r="ICA3002" s="20"/>
      <c r="ICB3002" s="20"/>
      <c r="ICC3002" s="20"/>
      <c r="ICD3002" s="20"/>
      <c r="ICE3002" s="20"/>
      <c r="ICF3002" s="20"/>
      <c r="ICG3002" s="20"/>
      <c r="ICH3002" s="20"/>
      <c r="ICI3002" s="20"/>
      <c r="ICJ3002" s="20"/>
      <c r="ICK3002" s="20"/>
      <c r="ICL3002" s="20"/>
      <c r="ICM3002" s="20"/>
      <c r="ICN3002" s="20"/>
      <c r="ICO3002" s="20"/>
      <c r="ICP3002" s="20"/>
      <c r="ICQ3002" s="20"/>
      <c r="ICR3002" s="20"/>
      <c r="ICS3002" s="20"/>
      <c r="ICT3002" s="20"/>
      <c r="ICU3002" s="20"/>
      <c r="ICV3002" s="20"/>
      <c r="ICW3002" s="20"/>
      <c r="ICX3002" s="20"/>
      <c r="ICY3002" s="20"/>
      <c r="ICZ3002" s="20"/>
      <c r="IDA3002" s="20"/>
      <c r="IDB3002" s="20"/>
      <c r="IDC3002" s="20"/>
      <c r="IDD3002" s="20"/>
      <c r="IDE3002" s="20"/>
      <c r="IDF3002" s="20"/>
      <c r="IDG3002" s="20"/>
      <c r="IDH3002" s="20"/>
      <c r="IDI3002" s="20"/>
      <c r="IDJ3002" s="20"/>
      <c r="IDK3002" s="20"/>
      <c r="IDL3002" s="20"/>
      <c r="IDM3002" s="20"/>
      <c r="IDN3002" s="20"/>
      <c r="IDO3002" s="20"/>
      <c r="IDP3002" s="20"/>
      <c r="IDQ3002" s="20"/>
      <c r="IDR3002" s="20"/>
      <c r="IDS3002" s="20"/>
      <c r="IDT3002" s="20"/>
      <c r="IDU3002" s="20"/>
      <c r="IDV3002" s="20"/>
      <c r="IDW3002" s="20"/>
      <c r="IDX3002" s="20"/>
      <c r="IDY3002" s="20"/>
      <c r="IDZ3002" s="20"/>
      <c r="IEA3002" s="20"/>
      <c r="IEB3002" s="20"/>
      <c r="IEC3002" s="20"/>
      <c r="IED3002" s="20"/>
      <c r="IEE3002" s="20"/>
      <c r="IEF3002" s="20"/>
      <c r="IEG3002" s="20"/>
      <c r="IEH3002" s="20"/>
      <c r="IEI3002" s="20"/>
      <c r="IEJ3002" s="20"/>
      <c r="IEK3002" s="20"/>
      <c r="IEL3002" s="20"/>
      <c r="IEM3002" s="20"/>
      <c r="IEN3002" s="20"/>
      <c r="IEO3002" s="20"/>
      <c r="IEP3002" s="20"/>
      <c r="IEQ3002" s="20"/>
      <c r="IER3002" s="20"/>
      <c r="IES3002" s="20"/>
      <c r="IET3002" s="20"/>
      <c r="IEU3002" s="20"/>
      <c r="IEV3002" s="20"/>
      <c r="IEW3002" s="20"/>
      <c r="IEX3002" s="20"/>
      <c r="IEY3002" s="20"/>
      <c r="IEZ3002" s="20"/>
      <c r="IFA3002" s="20"/>
      <c r="IFB3002" s="20"/>
      <c r="IFC3002" s="20"/>
      <c r="IFD3002" s="20"/>
      <c r="IFE3002" s="20"/>
      <c r="IFF3002" s="20"/>
      <c r="IFG3002" s="20"/>
      <c r="IFH3002" s="20"/>
      <c r="IFI3002" s="20"/>
      <c r="IFJ3002" s="20"/>
      <c r="IFK3002" s="20"/>
      <c r="IFL3002" s="20"/>
      <c r="IFM3002" s="20"/>
      <c r="IFN3002" s="20"/>
      <c r="IFO3002" s="20"/>
      <c r="IFP3002" s="20"/>
      <c r="IFQ3002" s="20"/>
      <c r="IFR3002" s="20"/>
      <c r="IFS3002" s="20"/>
      <c r="IFT3002" s="20"/>
      <c r="IFU3002" s="20"/>
      <c r="IFV3002" s="20"/>
      <c r="IFW3002" s="20"/>
      <c r="IFX3002" s="20"/>
      <c r="IFY3002" s="20"/>
      <c r="IFZ3002" s="20"/>
      <c r="IGA3002" s="20"/>
      <c r="IGB3002" s="20"/>
      <c r="IGC3002" s="20"/>
      <c r="IGD3002" s="20"/>
      <c r="IGE3002" s="20"/>
      <c r="IGF3002" s="20"/>
      <c r="IGG3002" s="20"/>
      <c r="IGH3002" s="20"/>
      <c r="IGI3002" s="20"/>
      <c r="IGJ3002" s="20"/>
      <c r="IGK3002" s="20"/>
      <c r="IGL3002" s="20"/>
      <c r="IGM3002" s="20"/>
      <c r="IGN3002" s="20"/>
      <c r="IGO3002" s="20"/>
      <c r="IGP3002" s="20"/>
      <c r="IGQ3002" s="20"/>
      <c r="IGR3002" s="20"/>
      <c r="IGS3002" s="20"/>
      <c r="IGT3002" s="20"/>
      <c r="IGU3002" s="20"/>
      <c r="IGV3002" s="20"/>
      <c r="IGW3002" s="20"/>
      <c r="IGX3002" s="20"/>
      <c r="IGY3002" s="20"/>
      <c r="IGZ3002" s="20"/>
      <c r="IHA3002" s="20"/>
      <c r="IHB3002" s="20"/>
      <c r="IHC3002" s="20"/>
      <c r="IHD3002" s="20"/>
      <c r="IHE3002" s="20"/>
      <c r="IHF3002" s="20"/>
      <c r="IHG3002" s="20"/>
      <c r="IHH3002" s="20"/>
      <c r="IHI3002" s="20"/>
      <c r="IHJ3002" s="20"/>
      <c r="IHK3002" s="20"/>
      <c r="IHL3002" s="20"/>
      <c r="IHM3002" s="20"/>
      <c r="IHN3002" s="20"/>
      <c r="IHO3002" s="20"/>
      <c r="IHP3002" s="20"/>
      <c r="IHQ3002" s="20"/>
      <c r="IHR3002" s="20"/>
      <c r="IHS3002" s="20"/>
      <c r="IHT3002" s="20"/>
      <c r="IHU3002" s="20"/>
      <c r="IHV3002" s="20"/>
      <c r="IHW3002" s="20"/>
      <c r="IHX3002" s="20"/>
      <c r="IHY3002" s="20"/>
      <c r="IHZ3002" s="20"/>
      <c r="IIA3002" s="20"/>
      <c r="IIB3002" s="20"/>
      <c r="IIC3002" s="20"/>
      <c r="IID3002" s="20"/>
      <c r="IIE3002" s="20"/>
      <c r="IIF3002" s="20"/>
      <c r="IIG3002" s="20"/>
      <c r="IIH3002" s="20"/>
      <c r="III3002" s="20"/>
      <c r="IIJ3002" s="20"/>
      <c r="IIK3002" s="20"/>
      <c r="IIL3002" s="20"/>
      <c r="IIM3002" s="20"/>
      <c r="IIN3002" s="20"/>
      <c r="IIO3002" s="20"/>
      <c r="IIP3002" s="20"/>
      <c r="IIQ3002" s="20"/>
      <c r="IIR3002" s="20"/>
      <c r="IIS3002" s="20"/>
      <c r="IIT3002" s="20"/>
      <c r="IIU3002" s="20"/>
      <c r="IIV3002" s="20"/>
      <c r="IIW3002" s="20"/>
      <c r="IIX3002" s="20"/>
      <c r="IIY3002" s="20"/>
      <c r="IIZ3002" s="20"/>
      <c r="IJA3002" s="20"/>
      <c r="IJB3002" s="20"/>
      <c r="IJC3002" s="20"/>
      <c r="IJD3002" s="20"/>
      <c r="IJE3002" s="20"/>
      <c r="IJF3002" s="20"/>
      <c r="IJG3002" s="20"/>
      <c r="IJH3002" s="20"/>
      <c r="IJI3002" s="20"/>
      <c r="IJJ3002" s="20"/>
      <c r="IJK3002" s="20"/>
      <c r="IJL3002" s="20"/>
      <c r="IJM3002" s="20"/>
      <c r="IJN3002" s="20"/>
      <c r="IJO3002" s="20"/>
      <c r="IJP3002" s="20"/>
      <c r="IJQ3002" s="20"/>
      <c r="IJR3002" s="20"/>
      <c r="IJS3002" s="20"/>
      <c r="IJT3002" s="20"/>
      <c r="IJU3002" s="20"/>
      <c r="IJV3002" s="20"/>
      <c r="IJW3002" s="20"/>
      <c r="IJX3002" s="20"/>
      <c r="IJY3002" s="20"/>
      <c r="IJZ3002" s="20"/>
      <c r="IKA3002" s="20"/>
      <c r="IKB3002" s="20"/>
      <c r="IKC3002" s="20"/>
      <c r="IKD3002" s="20"/>
      <c r="IKE3002" s="20"/>
      <c r="IKF3002" s="20"/>
      <c r="IKG3002" s="20"/>
      <c r="IKH3002" s="20"/>
      <c r="IKI3002" s="20"/>
      <c r="IKJ3002" s="20"/>
      <c r="IKK3002" s="20"/>
      <c r="IKL3002" s="20"/>
      <c r="IKM3002" s="20"/>
      <c r="IKN3002" s="20"/>
      <c r="IKO3002" s="20"/>
      <c r="IKP3002" s="20"/>
      <c r="IKQ3002" s="20"/>
      <c r="IKR3002" s="20"/>
      <c r="IKS3002" s="20"/>
      <c r="IKT3002" s="20"/>
      <c r="IKU3002" s="20"/>
      <c r="IKV3002" s="20"/>
      <c r="IKW3002" s="20"/>
      <c r="IKX3002" s="20"/>
      <c r="IKY3002" s="20"/>
      <c r="IKZ3002" s="20"/>
      <c r="ILA3002" s="20"/>
      <c r="ILB3002" s="20"/>
      <c r="ILC3002" s="20"/>
      <c r="ILD3002" s="20"/>
      <c r="ILE3002" s="20"/>
      <c r="ILF3002" s="20"/>
      <c r="ILG3002" s="20"/>
      <c r="ILH3002" s="20"/>
      <c r="ILI3002" s="20"/>
      <c r="ILJ3002" s="20"/>
      <c r="ILK3002" s="20"/>
      <c r="ILL3002" s="20"/>
      <c r="ILM3002" s="20"/>
      <c r="ILN3002" s="20"/>
      <c r="ILO3002" s="20"/>
      <c r="ILP3002" s="20"/>
      <c r="ILQ3002" s="20"/>
      <c r="ILR3002" s="20"/>
      <c r="ILS3002" s="20"/>
      <c r="ILT3002" s="20"/>
      <c r="ILU3002" s="20"/>
      <c r="ILV3002" s="20"/>
      <c r="ILW3002" s="20"/>
      <c r="ILX3002" s="20"/>
      <c r="ILY3002" s="20"/>
      <c r="ILZ3002" s="20"/>
      <c r="IMA3002" s="20"/>
      <c r="IMB3002" s="20"/>
      <c r="IMC3002" s="20"/>
      <c r="IMD3002" s="20"/>
      <c r="IME3002" s="20"/>
      <c r="IMF3002" s="20"/>
      <c r="IMG3002" s="20"/>
      <c r="IMH3002" s="20"/>
      <c r="IMI3002" s="20"/>
      <c r="IMJ3002" s="20"/>
      <c r="IMK3002" s="20"/>
      <c r="IML3002" s="20"/>
      <c r="IMM3002" s="20"/>
      <c r="IMN3002" s="20"/>
      <c r="IMO3002" s="20"/>
      <c r="IMP3002" s="20"/>
      <c r="IMQ3002" s="20"/>
      <c r="IMR3002" s="20"/>
      <c r="IMS3002" s="20"/>
      <c r="IMT3002" s="20"/>
      <c r="IMU3002" s="20"/>
      <c r="IMV3002" s="20"/>
      <c r="IMW3002" s="20"/>
      <c r="IMX3002" s="20"/>
      <c r="IMY3002" s="20"/>
      <c r="IMZ3002" s="20"/>
      <c r="INA3002" s="20"/>
      <c r="INB3002" s="20"/>
      <c r="INC3002" s="20"/>
      <c r="IND3002" s="20"/>
      <c r="INE3002" s="20"/>
      <c r="INF3002" s="20"/>
      <c r="ING3002" s="20"/>
      <c r="INH3002" s="20"/>
      <c r="INI3002" s="20"/>
      <c r="INJ3002" s="20"/>
      <c r="INK3002" s="20"/>
      <c r="INL3002" s="20"/>
      <c r="INM3002" s="20"/>
      <c r="INN3002" s="20"/>
      <c r="INO3002" s="20"/>
      <c r="INP3002" s="20"/>
      <c r="INQ3002" s="20"/>
      <c r="INR3002" s="20"/>
      <c r="INS3002" s="20"/>
      <c r="INT3002" s="20"/>
      <c r="INU3002" s="20"/>
      <c r="INV3002" s="20"/>
      <c r="INW3002" s="20"/>
      <c r="INX3002" s="20"/>
      <c r="INY3002" s="20"/>
      <c r="INZ3002" s="20"/>
      <c r="IOA3002" s="20"/>
      <c r="IOB3002" s="20"/>
      <c r="IOC3002" s="20"/>
      <c r="IOD3002" s="20"/>
      <c r="IOE3002" s="20"/>
      <c r="IOF3002" s="20"/>
      <c r="IOG3002" s="20"/>
      <c r="IOH3002" s="20"/>
      <c r="IOI3002" s="20"/>
      <c r="IOJ3002" s="20"/>
      <c r="IOK3002" s="20"/>
      <c r="IOL3002" s="20"/>
      <c r="IOM3002" s="20"/>
      <c r="ION3002" s="20"/>
      <c r="IOO3002" s="20"/>
      <c r="IOP3002" s="20"/>
      <c r="IOQ3002" s="20"/>
      <c r="IOR3002" s="20"/>
      <c r="IOS3002" s="20"/>
      <c r="IOT3002" s="20"/>
      <c r="IOU3002" s="20"/>
      <c r="IOV3002" s="20"/>
      <c r="IOW3002" s="20"/>
      <c r="IOX3002" s="20"/>
      <c r="IOY3002" s="20"/>
      <c r="IOZ3002" s="20"/>
      <c r="IPA3002" s="20"/>
      <c r="IPB3002" s="20"/>
      <c r="IPC3002" s="20"/>
      <c r="IPD3002" s="20"/>
      <c r="IPE3002" s="20"/>
      <c r="IPF3002" s="20"/>
      <c r="IPG3002" s="20"/>
      <c r="IPH3002" s="20"/>
      <c r="IPI3002" s="20"/>
      <c r="IPJ3002" s="20"/>
      <c r="IPK3002" s="20"/>
      <c r="IPL3002" s="20"/>
      <c r="IPM3002" s="20"/>
      <c r="IPN3002" s="20"/>
      <c r="IPO3002" s="20"/>
      <c r="IPP3002" s="20"/>
      <c r="IPQ3002" s="20"/>
      <c r="IPR3002" s="20"/>
      <c r="IPS3002" s="20"/>
      <c r="IPT3002" s="20"/>
      <c r="IPU3002" s="20"/>
      <c r="IPV3002" s="20"/>
      <c r="IPW3002" s="20"/>
      <c r="IPX3002" s="20"/>
      <c r="IPY3002" s="20"/>
      <c r="IPZ3002" s="20"/>
      <c r="IQA3002" s="20"/>
      <c r="IQB3002" s="20"/>
      <c r="IQC3002" s="20"/>
      <c r="IQD3002" s="20"/>
      <c r="IQE3002" s="20"/>
      <c r="IQF3002" s="20"/>
      <c r="IQG3002" s="20"/>
      <c r="IQH3002" s="20"/>
      <c r="IQI3002" s="20"/>
      <c r="IQJ3002" s="20"/>
      <c r="IQK3002" s="20"/>
      <c r="IQL3002" s="20"/>
      <c r="IQM3002" s="20"/>
      <c r="IQN3002" s="20"/>
      <c r="IQO3002" s="20"/>
      <c r="IQP3002" s="20"/>
      <c r="IQQ3002" s="20"/>
      <c r="IQR3002" s="20"/>
      <c r="IQS3002" s="20"/>
      <c r="IQT3002" s="20"/>
      <c r="IQU3002" s="20"/>
      <c r="IQV3002" s="20"/>
      <c r="IQW3002" s="20"/>
      <c r="IQX3002" s="20"/>
      <c r="IQY3002" s="20"/>
      <c r="IQZ3002" s="20"/>
      <c r="IRA3002" s="20"/>
      <c r="IRB3002" s="20"/>
      <c r="IRC3002" s="20"/>
      <c r="IRD3002" s="20"/>
      <c r="IRE3002" s="20"/>
      <c r="IRF3002" s="20"/>
      <c r="IRG3002" s="20"/>
      <c r="IRH3002" s="20"/>
      <c r="IRI3002" s="20"/>
      <c r="IRJ3002" s="20"/>
      <c r="IRK3002" s="20"/>
      <c r="IRL3002" s="20"/>
      <c r="IRM3002" s="20"/>
      <c r="IRN3002" s="20"/>
      <c r="IRO3002" s="20"/>
      <c r="IRP3002" s="20"/>
      <c r="IRQ3002" s="20"/>
      <c r="IRR3002" s="20"/>
      <c r="IRS3002" s="20"/>
      <c r="IRT3002" s="20"/>
      <c r="IRU3002" s="20"/>
      <c r="IRV3002" s="20"/>
      <c r="IRW3002" s="20"/>
      <c r="IRX3002" s="20"/>
      <c r="IRY3002" s="20"/>
      <c r="IRZ3002" s="20"/>
      <c r="ISA3002" s="20"/>
      <c r="ISB3002" s="20"/>
      <c r="ISC3002" s="20"/>
      <c r="ISD3002" s="20"/>
      <c r="ISE3002" s="20"/>
      <c r="ISF3002" s="20"/>
      <c r="ISG3002" s="20"/>
      <c r="ISH3002" s="20"/>
      <c r="ISI3002" s="20"/>
      <c r="ISJ3002" s="20"/>
      <c r="ISK3002" s="20"/>
      <c r="ISL3002" s="20"/>
      <c r="ISM3002" s="20"/>
      <c r="ISN3002" s="20"/>
      <c r="ISO3002" s="20"/>
      <c r="ISP3002" s="20"/>
      <c r="ISQ3002" s="20"/>
      <c r="ISR3002" s="20"/>
      <c r="ISS3002" s="20"/>
      <c r="IST3002" s="20"/>
      <c r="ISU3002" s="20"/>
      <c r="ISV3002" s="20"/>
      <c r="ISW3002" s="20"/>
      <c r="ISX3002" s="20"/>
      <c r="ISY3002" s="20"/>
      <c r="ISZ3002" s="20"/>
      <c r="ITA3002" s="20"/>
      <c r="ITB3002" s="20"/>
      <c r="ITC3002" s="20"/>
      <c r="ITD3002" s="20"/>
      <c r="ITE3002" s="20"/>
      <c r="ITF3002" s="20"/>
      <c r="ITG3002" s="20"/>
      <c r="ITH3002" s="20"/>
      <c r="ITI3002" s="20"/>
      <c r="ITJ3002" s="20"/>
      <c r="ITK3002" s="20"/>
      <c r="ITL3002" s="20"/>
      <c r="ITM3002" s="20"/>
      <c r="ITN3002" s="20"/>
      <c r="ITO3002" s="20"/>
      <c r="ITP3002" s="20"/>
      <c r="ITQ3002" s="20"/>
      <c r="ITR3002" s="20"/>
      <c r="ITS3002" s="20"/>
      <c r="ITT3002" s="20"/>
      <c r="ITU3002" s="20"/>
      <c r="ITV3002" s="20"/>
      <c r="ITW3002" s="20"/>
      <c r="ITX3002" s="20"/>
      <c r="ITY3002" s="20"/>
      <c r="ITZ3002" s="20"/>
      <c r="IUA3002" s="20"/>
      <c r="IUB3002" s="20"/>
      <c r="IUC3002" s="20"/>
      <c r="IUD3002" s="20"/>
      <c r="IUE3002" s="20"/>
      <c r="IUF3002" s="20"/>
      <c r="IUG3002" s="20"/>
      <c r="IUH3002" s="20"/>
      <c r="IUI3002" s="20"/>
      <c r="IUJ3002" s="20"/>
      <c r="IUK3002" s="20"/>
      <c r="IUL3002" s="20"/>
      <c r="IUM3002" s="20"/>
      <c r="IUN3002" s="20"/>
      <c r="IUO3002" s="20"/>
      <c r="IUP3002" s="20"/>
      <c r="IUQ3002" s="20"/>
      <c r="IUR3002" s="20"/>
      <c r="IUS3002" s="20"/>
      <c r="IUT3002" s="20"/>
      <c r="IUU3002" s="20"/>
      <c r="IUV3002" s="20"/>
      <c r="IUW3002" s="20"/>
      <c r="IUX3002" s="20"/>
      <c r="IUY3002" s="20"/>
      <c r="IUZ3002" s="20"/>
      <c r="IVA3002" s="20"/>
      <c r="IVB3002" s="20"/>
      <c r="IVC3002" s="20"/>
      <c r="IVD3002" s="20"/>
      <c r="IVE3002" s="20"/>
      <c r="IVF3002" s="20"/>
      <c r="IVG3002" s="20"/>
      <c r="IVH3002" s="20"/>
      <c r="IVI3002" s="20"/>
      <c r="IVJ3002" s="20"/>
      <c r="IVK3002" s="20"/>
      <c r="IVL3002" s="20"/>
      <c r="IVM3002" s="20"/>
      <c r="IVN3002" s="20"/>
      <c r="IVO3002" s="20"/>
      <c r="IVP3002" s="20"/>
      <c r="IVQ3002" s="20"/>
      <c r="IVR3002" s="20"/>
      <c r="IVS3002" s="20"/>
      <c r="IVT3002" s="20"/>
      <c r="IVU3002" s="20"/>
      <c r="IVV3002" s="20"/>
      <c r="IVW3002" s="20"/>
      <c r="IVX3002" s="20"/>
      <c r="IVY3002" s="20"/>
      <c r="IVZ3002" s="20"/>
      <c r="IWA3002" s="20"/>
      <c r="IWB3002" s="20"/>
      <c r="IWC3002" s="20"/>
      <c r="IWD3002" s="20"/>
      <c r="IWE3002" s="20"/>
      <c r="IWF3002" s="20"/>
      <c r="IWG3002" s="20"/>
      <c r="IWH3002" s="20"/>
      <c r="IWI3002" s="20"/>
      <c r="IWJ3002" s="20"/>
      <c r="IWK3002" s="20"/>
      <c r="IWL3002" s="20"/>
      <c r="IWM3002" s="20"/>
      <c r="IWN3002" s="20"/>
      <c r="IWO3002" s="20"/>
      <c r="IWP3002" s="20"/>
      <c r="IWQ3002" s="20"/>
      <c r="IWR3002" s="20"/>
      <c r="IWS3002" s="20"/>
      <c r="IWT3002" s="20"/>
      <c r="IWU3002" s="20"/>
      <c r="IWV3002" s="20"/>
      <c r="IWW3002" s="20"/>
      <c r="IWX3002" s="20"/>
      <c r="IWY3002" s="20"/>
      <c r="IWZ3002" s="20"/>
      <c r="IXA3002" s="20"/>
      <c r="IXB3002" s="20"/>
      <c r="IXC3002" s="20"/>
      <c r="IXD3002" s="20"/>
      <c r="IXE3002" s="20"/>
      <c r="IXF3002" s="20"/>
      <c r="IXG3002" s="20"/>
      <c r="IXH3002" s="20"/>
      <c r="IXI3002" s="20"/>
      <c r="IXJ3002" s="20"/>
      <c r="IXK3002" s="20"/>
      <c r="IXL3002" s="20"/>
      <c r="IXM3002" s="20"/>
      <c r="IXN3002" s="20"/>
      <c r="IXO3002" s="20"/>
      <c r="IXP3002" s="20"/>
      <c r="IXQ3002" s="20"/>
      <c r="IXR3002" s="20"/>
      <c r="IXS3002" s="20"/>
      <c r="IXT3002" s="20"/>
      <c r="IXU3002" s="20"/>
      <c r="IXV3002" s="20"/>
      <c r="IXW3002" s="20"/>
      <c r="IXX3002" s="20"/>
      <c r="IXY3002" s="20"/>
      <c r="IXZ3002" s="20"/>
      <c r="IYA3002" s="20"/>
      <c r="IYB3002" s="20"/>
      <c r="IYC3002" s="20"/>
      <c r="IYD3002" s="20"/>
      <c r="IYE3002" s="20"/>
      <c r="IYF3002" s="20"/>
      <c r="IYG3002" s="20"/>
      <c r="IYH3002" s="20"/>
      <c r="IYI3002" s="20"/>
      <c r="IYJ3002" s="20"/>
      <c r="IYK3002" s="20"/>
      <c r="IYL3002" s="20"/>
      <c r="IYM3002" s="20"/>
      <c r="IYN3002" s="20"/>
      <c r="IYO3002" s="20"/>
      <c r="IYP3002" s="20"/>
      <c r="IYQ3002" s="20"/>
      <c r="IYR3002" s="20"/>
      <c r="IYS3002" s="20"/>
      <c r="IYT3002" s="20"/>
      <c r="IYU3002" s="20"/>
      <c r="IYV3002" s="20"/>
      <c r="IYW3002" s="20"/>
      <c r="IYX3002" s="20"/>
      <c r="IYY3002" s="20"/>
      <c r="IYZ3002" s="20"/>
      <c r="IZA3002" s="20"/>
      <c r="IZB3002" s="20"/>
      <c r="IZC3002" s="20"/>
      <c r="IZD3002" s="20"/>
      <c r="IZE3002" s="20"/>
      <c r="IZF3002" s="20"/>
      <c r="IZG3002" s="20"/>
      <c r="IZH3002" s="20"/>
      <c r="IZI3002" s="20"/>
      <c r="IZJ3002" s="20"/>
      <c r="IZK3002" s="20"/>
      <c r="IZL3002" s="20"/>
      <c r="IZM3002" s="20"/>
      <c r="IZN3002" s="20"/>
      <c r="IZO3002" s="20"/>
      <c r="IZP3002" s="20"/>
      <c r="IZQ3002" s="20"/>
      <c r="IZR3002" s="20"/>
      <c r="IZS3002" s="20"/>
      <c r="IZT3002" s="20"/>
      <c r="IZU3002" s="20"/>
      <c r="IZV3002" s="20"/>
      <c r="IZW3002" s="20"/>
      <c r="IZX3002" s="20"/>
      <c r="IZY3002" s="20"/>
      <c r="IZZ3002" s="20"/>
      <c r="JAA3002" s="20"/>
      <c r="JAB3002" s="20"/>
      <c r="JAC3002" s="20"/>
      <c r="JAD3002" s="20"/>
      <c r="JAE3002" s="20"/>
      <c r="JAF3002" s="20"/>
      <c r="JAG3002" s="20"/>
      <c r="JAH3002" s="20"/>
      <c r="JAI3002" s="20"/>
      <c r="JAJ3002" s="20"/>
      <c r="JAK3002" s="20"/>
      <c r="JAL3002" s="20"/>
      <c r="JAM3002" s="20"/>
      <c r="JAN3002" s="20"/>
      <c r="JAO3002" s="20"/>
      <c r="JAP3002" s="20"/>
      <c r="JAQ3002" s="20"/>
      <c r="JAR3002" s="20"/>
      <c r="JAS3002" s="20"/>
      <c r="JAT3002" s="20"/>
      <c r="JAU3002" s="20"/>
      <c r="JAV3002" s="20"/>
      <c r="JAW3002" s="20"/>
      <c r="JAX3002" s="20"/>
      <c r="JAY3002" s="20"/>
      <c r="JAZ3002" s="20"/>
      <c r="JBA3002" s="20"/>
      <c r="JBB3002" s="20"/>
      <c r="JBC3002" s="20"/>
      <c r="JBD3002" s="20"/>
      <c r="JBE3002" s="20"/>
      <c r="JBF3002" s="20"/>
      <c r="JBG3002" s="20"/>
      <c r="JBH3002" s="20"/>
      <c r="JBI3002" s="20"/>
      <c r="JBJ3002" s="20"/>
      <c r="JBK3002" s="20"/>
      <c r="JBL3002" s="20"/>
      <c r="JBM3002" s="20"/>
      <c r="JBN3002" s="20"/>
      <c r="JBO3002" s="20"/>
      <c r="JBP3002" s="20"/>
      <c r="JBQ3002" s="20"/>
      <c r="JBR3002" s="20"/>
      <c r="JBS3002" s="20"/>
      <c r="JBT3002" s="20"/>
      <c r="JBU3002" s="20"/>
      <c r="JBV3002" s="20"/>
      <c r="JBW3002" s="20"/>
      <c r="JBX3002" s="20"/>
      <c r="JBY3002" s="20"/>
      <c r="JBZ3002" s="20"/>
      <c r="JCA3002" s="20"/>
      <c r="JCB3002" s="20"/>
      <c r="JCC3002" s="20"/>
      <c r="JCD3002" s="20"/>
      <c r="JCE3002" s="20"/>
      <c r="JCF3002" s="20"/>
      <c r="JCG3002" s="20"/>
      <c r="JCH3002" s="20"/>
      <c r="JCI3002" s="20"/>
      <c r="JCJ3002" s="20"/>
      <c r="JCK3002" s="20"/>
      <c r="JCL3002" s="20"/>
      <c r="JCM3002" s="20"/>
      <c r="JCN3002" s="20"/>
      <c r="JCO3002" s="20"/>
      <c r="JCP3002" s="20"/>
      <c r="JCQ3002" s="20"/>
      <c r="JCR3002" s="20"/>
      <c r="JCS3002" s="20"/>
      <c r="JCT3002" s="20"/>
      <c r="JCU3002" s="20"/>
      <c r="JCV3002" s="20"/>
      <c r="JCW3002" s="20"/>
      <c r="JCX3002" s="20"/>
      <c r="JCY3002" s="20"/>
      <c r="JCZ3002" s="20"/>
      <c r="JDA3002" s="20"/>
      <c r="JDB3002" s="20"/>
      <c r="JDC3002" s="20"/>
      <c r="JDD3002" s="20"/>
      <c r="JDE3002" s="20"/>
      <c r="JDF3002" s="20"/>
      <c r="JDG3002" s="20"/>
      <c r="JDH3002" s="20"/>
      <c r="JDI3002" s="20"/>
      <c r="JDJ3002" s="20"/>
      <c r="JDK3002" s="20"/>
      <c r="JDL3002" s="20"/>
      <c r="JDM3002" s="20"/>
      <c r="JDN3002" s="20"/>
      <c r="JDO3002" s="20"/>
      <c r="JDP3002" s="20"/>
      <c r="JDQ3002" s="20"/>
      <c r="JDR3002" s="20"/>
      <c r="JDS3002" s="20"/>
      <c r="JDT3002" s="20"/>
      <c r="JDU3002" s="20"/>
      <c r="JDV3002" s="20"/>
      <c r="JDW3002" s="20"/>
      <c r="JDX3002" s="20"/>
      <c r="JDY3002" s="20"/>
      <c r="JDZ3002" s="20"/>
      <c r="JEA3002" s="20"/>
      <c r="JEB3002" s="20"/>
      <c r="JEC3002" s="20"/>
      <c r="JED3002" s="20"/>
      <c r="JEE3002" s="20"/>
      <c r="JEF3002" s="20"/>
      <c r="JEG3002" s="20"/>
      <c r="JEH3002" s="20"/>
      <c r="JEI3002" s="20"/>
      <c r="JEJ3002" s="20"/>
      <c r="JEK3002" s="20"/>
      <c r="JEL3002" s="20"/>
      <c r="JEM3002" s="20"/>
      <c r="JEN3002" s="20"/>
      <c r="JEO3002" s="20"/>
      <c r="JEP3002" s="20"/>
      <c r="JEQ3002" s="20"/>
      <c r="JER3002" s="20"/>
      <c r="JES3002" s="20"/>
      <c r="JET3002" s="20"/>
      <c r="JEU3002" s="20"/>
      <c r="JEV3002" s="20"/>
      <c r="JEW3002" s="20"/>
      <c r="JEX3002" s="20"/>
      <c r="JEY3002" s="20"/>
      <c r="JEZ3002" s="20"/>
      <c r="JFA3002" s="20"/>
      <c r="JFB3002" s="20"/>
      <c r="JFC3002" s="20"/>
      <c r="JFD3002" s="20"/>
      <c r="JFE3002" s="20"/>
      <c r="JFF3002" s="20"/>
      <c r="JFG3002" s="20"/>
      <c r="JFH3002" s="20"/>
      <c r="JFI3002" s="20"/>
      <c r="JFJ3002" s="20"/>
      <c r="JFK3002" s="20"/>
      <c r="JFL3002" s="20"/>
      <c r="JFM3002" s="20"/>
      <c r="JFN3002" s="20"/>
      <c r="JFO3002" s="20"/>
      <c r="JFP3002" s="20"/>
      <c r="JFQ3002" s="20"/>
      <c r="JFR3002" s="20"/>
      <c r="JFS3002" s="20"/>
      <c r="JFT3002" s="20"/>
      <c r="JFU3002" s="20"/>
      <c r="JFV3002" s="20"/>
      <c r="JFW3002" s="20"/>
      <c r="JFX3002" s="20"/>
      <c r="JFY3002" s="20"/>
      <c r="JFZ3002" s="20"/>
      <c r="JGA3002" s="20"/>
      <c r="JGB3002" s="20"/>
      <c r="JGC3002" s="20"/>
      <c r="JGD3002" s="20"/>
      <c r="JGE3002" s="20"/>
      <c r="JGF3002" s="20"/>
      <c r="JGG3002" s="20"/>
      <c r="JGH3002" s="20"/>
      <c r="JGI3002" s="20"/>
      <c r="JGJ3002" s="20"/>
      <c r="JGK3002" s="20"/>
      <c r="JGL3002" s="20"/>
      <c r="JGM3002" s="20"/>
      <c r="JGN3002" s="20"/>
      <c r="JGO3002" s="20"/>
      <c r="JGP3002" s="20"/>
      <c r="JGQ3002" s="20"/>
      <c r="JGR3002" s="20"/>
      <c r="JGS3002" s="20"/>
      <c r="JGT3002" s="20"/>
      <c r="JGU3002" s="20"/>
      <c r="JGV3002" s="20"/>
      <c r="JGW3002" s="20"/>
      <c r="JGX3002" s="20"/>
      <c r="JGY3002" s="20"/>
      <c r="JGZ3002" s="20"/>
      <c r="JHA3002" s="20"/>
      <c r="JHB3002" s="20"/>
      <c r="JHC3002" s="20"/>
      <c r="JHD3002" s="20"/>
      <c r="JHE3002" s="20"/>
      <c r="JHF3002" s="20"/>
      <c r="JHG3002" s="20"/>
      <c r="JHH3002" s="20"/>
      <c r="JHI3002" s="20"/>
      <c r="JHJ3002" s="20"/>
      <c r="JHK3002" s="20"/>
      <c r="JHL3002" s="20"/>
      <c r="JHM3002" s="20"/>
      <c r="JHN3002" s="20"/>
      <c r="JHO3002" s="20"/>
      <c r="JHP3002" s="20"/>
      <c r="JHQ3002" s="20"/>
      <c r="JHR3002" s="20"/>
      <c r="JHS3002" s="20"/>
      <c r="JHT3002" s="20"/>
      <c r="JHU3002" s="20"/>
      <c r="JHV3002" s="20"/>
      <c r="JHW3002" s="20"/>
      <c r="JHX3002" s="20"/>
      <c r="JHY3002" s="20"/>
      <c r="JHZ3002" s="20"/>
      <c r="JIA3002" s="20"/>
      <c r="JIB3002" s="20"/>
      <c r="JIC3002" s="20"/>
      <c r="JID3002" s="20"/>
      <c r="JIE3002" s="20"/>
      <c r="JIF3002" s="20"/>
      <c r="JIG3002" s="20"/>
      <c r="JIH3002" s="20"/>
      <c r="JII3002" s="20"/>
      <c r="JIJ3002" s="20"/>
      <c r="JIK3002" s="20"/>
      <c r="JIL3002" s="20"/>
      <c r="JIM3002" s="20"/>
      <c r="JIN3002" s="20"/>
      <c r="JIO3002" s="20"/>
      <c r="JIP3002" s="20"/>
      <c r="JIQ3002" s="20"/>
      <c r="JIR3002" s="20"/>
      <c r="JIS3002" s="20"/>
      <c r="JIT3002" s="20"/>
      <c r="JIU3002" s="20"/>
      <c r="JIV3002" s="20"/>
      <c r="JIW3002" s="20"/>
      <c r="JIX3002" s="20"/>
      <c r="JIY3002" s="20"/>
      <c r="JIZ3002" s="20"/>
      <c r="JJA3002" s="20"/>
      <c r="JJB3002" s="20"/>
      <c r="JJC3002" s="20"/>
      <c r="JJD3002" s="20"/>
      <c r="JJE3002" s="20"/>
      <c r="JJF3002" s="20"/>
      <c r="JJG3002" s="20"/>
      <c r="JJH3002" s="20"/>
      <c r="JJI3002" s="20"/>
      <c r="JJJ3002" s="20"/>
      <c r="JJK3002" s="20"/>
      <c r="JJL3002" s="20"/>
      <c r="JJM3002" s="20"/>
      <c r="JJN3002" s="20"/>
      <c r="JJO3002" s="20"/>
      <c r="JJP3002" s="20"/>
      <c r="JJQ3002" s="20"/>
      <c r="JJR3002" s="20"/>
      <c r="JJS3002" s="20"/>
      <c r="JJT3002" s="20"/>
      <c r="JJU3002" s="20"/>
      <c r="JJV3002" s="20"/>
      <c r="JJW3002" s="20"/>
      <c r="JJX3002" s="20"/>
      <c r="JJY3002" s="20"/>
      <c r="JJZ3002" s="20"/>
      <c r="JKA3002" s="20"/>
      <c r="JKB3002" s="20"/>
      <c r="JKC3002" s="20"/>
      <c r="JKD3002" s="20"/>
      <c r="JKE3002" s="20"/>
      <c r="JKF3002" s="20"/>
      <c r="JKG3002" s="20"/>
      <c r="JKH3002" s="20"/>
      <c r="JKI3002" s="20"/>
      <c r="JKJ3002" s="20"/>
      <c r="JKK3002" s="20"/>
      <c r="JKL3002" s="20"/>
      <c r="JKM3002" s="20"/>
      <c r="JKN3002" s="20"/>
      <c r="JKO3002" s="20"/>
      <c r="JKP3002" s="20"/>
      <c r="JKQ3002" s="20"/>
      <c r="JKR3002" s="20"/>
      <c r="JKS3002" s="20"/>
      <c r="JKT3002" s="20"/>
      <c r="JKU3002" s="20"/>
      <c r="JKV3002" s="20"/>
      <c r="JKW3002" s="20"/>
      <c r="JKX3002" s="20"/>
      <c r="JKY3002" s="20"/>
      <c r="JKZ3002" s="20"/>
      <c r="JLA3002" s="20"/>
      <c r="JLB3002" s="20"/>
      <c r="JLC3002" s="20"/>
      <c r="JLD3002" s="20"/>
      <c r="JLE3002" s="20"/>
      <c r="JLF3002" s="20"/>
      <c r="JLG3002" s="20"/>
      <c r="JLH3002" s="20"/>
      <c r="JLI3002" s="20"/>
      <c r="JLJ3002" s="20"/>
      <c r="JLK3002" s="20"/>
      <c r="JLL3002" s="20"/>
      <c r="JLM3002" s="20"/>
      <c r="JLN3002" s="20"/>
      <c r="JLO3002" s="20"/>
      <c r="JLP3002" s="20"/>
      <c r="JLQ3002" s="20"/>
      <c r="JLR3002" s="20"/>
      <c r="JLS3002" s="20"/>
      <c r="JLT3002" s="20"/>
      <c r="JLU3002" s="20"/>
      <c r="JLV3002" s="20"/>
      <c r="JLW3002" s="20"/>
      <c r="JLX3002" s="20"/>
      <c r="JLY3002" s="20"/>
      <c r="JLZ3002" s="20"/>
      <c r="JMA3002" s="20"/>
      <c r="JMB3002" s="20"/>
      <c r="JMC3002" s="20"/>
      <c r="JMD3002" s="20"/>
      <c r="JME3002" s="20"/>
      <c r="JMF3002" s="20"/>
      <c r="JMG3002" s="20"/>
      <c r="JMH3002" s="20"/>
      <c r="JMI3002" s="20"/>
      <c r="JMJ3002" s="20"/>
      <c r="JMK3002" s="20"/>
      <c r="JML3002" s="20"/>
      <c r="JMM3002" s="20"/>
      <c r="JMN3002" s="20"/>
      <c r="JMO3002" s="20"/>
      <c r="JMP3002" s="20"/>
      <c r="JMQ3002" s="20"/>
      <c r="JMR3002" s="20"/>
      <c r="JMS3002" s="20"/>
      <c r="JMT3002" s="20"/>
      <c r="JMU3002" s="20"/>
      <c r="JMV3002" s="20"/>
      <c r="JMW3002" s="20"/>
      <c r="JMX3002" s="20"/>
      <c r="JMY3002" s="20"/>
      <c r="JMZ3002" s="20"/>
      <c r="JNA3002" s="20"/>
      <c r="JNB3002" s="20"/>
      <c r="JNC3002" s="20"/>
      <c r="JND3002" s="20"/>
      <c r="JNE3002" s="20"/>
      <c r="JNF3002" s="20"/>
      <c r="JNG3002" s="20"/>
      <c r="JNH3002" s="20"/>
      <c r="JNI3002" s="20"/>
      <c r="JNJ3002" s="20"/>
      <c r="JNK3002" s="20"/>
      <c r="JNL3002" s="20"/>
      <c r="JNM3002" s="20"/>
      <c r="JNN3002" s="20"/>
      <c r="JNO3002" s="20"/>
      <c r="JNP3002" s="20"/>
      <c r="JNQ3002" s="20"/>
      <c r="JNR3002" s="20"/>
      <c r="JNS3002" s="20"/>
      <c r="JNT3002" s="20"/>
      <c r="JNU3002" s="20"/>
      <c r="JNV3002" s="20"/>
      <c r="JNW3002" s="20"/>
      <c r="JNX3002" s="20"/>
      <c r="JNY3002" s="20"/>
      <c r="JNZ3002" s="20"/>
      <c r="JOA3002" s="20"/>
      <c r="JOB3002" s="20"/>
      <c r="JOC3002" s="20"/>
      <c r="JOD3002" s="20"/>
      <c r="JOE3002" s="20"/>
      <c r="JOF3002" s="20"/>
      <c r="JOG3002" s="20"/>
      <c r="JOH3002" s="20"/>
      <c r="JOI3002" s="20"/>
      <c r="JOJ3002" s="20"/>
      <c r="JOK3002" s="20"/>
      <c r="JOL3002" s="20"/>
      <c r="JOM3002" s="20"/>
      <c r="JON3002" s="20"/>
      <c r="JOO3002" s="20"/>
      <c r="JOP3002" s="20"/>
      <c r="JOQ3002" s="20"/>
      <c r="JOR3002" s="20"/>
      <c r="JOS3002" s="20"/>
      <c r="JOT3002" s="20"/>
      <c r="JOU3002" s="20"/>
      <c r="JOV3002" s="20"/>
      <c r="JOW3002" s="20"/>
      <c r="JOX3002" s="20"/>
      <c r="JOY3002" s="20"/>
      <c r="JOZ3002" s="20"/>
      <c r="JPA3002" s="20"/>
      <c r="JPB3002" s="20"/>
      <c r="JPC3002" s="20"/>
      <c r="JPD3002" s="20"/>
      <c r="JPE3002" s="20"/>
      <c r="JPF3002" s="20"/>
      <c r="JPG3002" s="20"/>
      <c r="JPH3002" s="20"/>
      <c r="JPI3002" s="20"/>
      <c r="JPJ3002" s="20"/>
      <c r="JPK3002" s="20"/>
      <c r="JPL3002" s="20"/>
      <c r="JPM3002" s="20"/>
      <c r="JPN3002" s="20"/>
      <c r="JPO3002" s="20"/>
      <c r="JPP3002" s="20"/>
      <c r="JPQ3002" s="20"/>
      <c r="JPR3002" s="20"/>
      <c r="JPS3002" s="20"/>
      <c r="JPT3002" s="20"/>
      <c r="JPU3002" s="20"/>
      <c r="JPV3002" s="20"/>
      <c r="JPW3002" s="20"/>
      <c r="JPX3002" s="20"/>
      <c r="JPY3002" s="20"/>
      <c r="JPZ3002" s="20"/>
      <c r="JQA3002" s="20"/>
      <c r="JQB3002" s="20"/>
      <c r="JQC3002" s="20"/>
      <c r="JQD3002" s="20"/>
      <c r="JQE3002" s="20"/>
      <c r="JQF3002" s="20"/>
      <c r="JQG3002" s="20"/>
      <c r="JQH3002" s="20"/>
      <c r="JQI3002" s="20"/>
      <c r="JQJ3002" s="20"/>
      <c r="JQK3002" s="20"/>
      <c r="JQL3002" s="20"/>
      <c r="JQM3002" s="20"/>
      <c r="JQN3002" s="20"/>
      <c r="JQO3002" s="20"/>
      <c r="JQP3002" s="20"/>
      <c r="JQQ3002" s="20"/>
      <c r="JQR3002" s="20"/>
      <c r="JQS3002" s="20"/>
      <c r="JQT3002" s="20"/>
      <c r="JQU3002" s="20"/>
      <c r="JQV3002" s="20"/>
      <c r="JQW3002" s="20"/>
      <c r="JQX3002" s="20"/>
      <c r="JQY3002" s="20"/>
      <c r="JQZ3002" s="20"/>
      <c r="JRA3002" s="20"/>
      <c r="JRB3002" s="20"/>
      <c r="JRC3002" s="20"/>
      <c r="JRD3002" s="20"/>
      <c r="JRE3002" s="20"/>
      <c r="JRF3002" s="20"/>
      <c r="JRG3002" s="20"/>
      <c r="JRH3002" s="20"/>
      <c r="JRI3002" s="20"/>
      <c r="JRJ3002" s="20"/>
      <c r="JRK3002" s="20"/>
      <c r="JRL3002" s="20"/>
      <c r="JRM3002" s="20"/>
      <c r="JRN3002" s="20"/>
      <c r="JRO3002" s="20"/>
      <c r="JRP3002" s="20"/>
      <c r="JRQ3002" s="20"/>
      <c r="JRR3002" s="20"/>
      <c r="JRS3002" s="20"/>
      <c r="JRT3002" s="20"/>
      <c r="JRU3002" s="20"/>
      <c r="JRV3002" s="20"/>
      <c r="JRW3002" s="20"/>
      <c r="JRX3002" s="20"/>
      <c r="JRY3002" s="20"/>
      <c r="JRZ3002" s="20"/>
      <c r="JSA3002" s="20"/>
      <c r="JSB3002" s="20"/>
      <c r="JSC3002" s="20"/>
      <c r="JSD3002" s="20"/>
      <c r="JSE3002" s="20"/>
      <c r="JSF3002" s="20"/>
      <c r="JSG3002" s="20"/>
      <c r="JSH3002" s="20"/>
      <c r="JSI3002" s="20"/>
      <c r="JSJ3002" s="20"/>
      <c r="JSK3002" s="20"/>
      <c r="JSL3002" s="20"/>
      <c r="JSM3002" s="20"/>
      <c r="JSN3002" s="20"/>
      <c r="JSO3002" s="20"/>
      <c r="JSP3002" s="20"/>
      <c r="JSQ3002" s="20"/>
      <c r="JSR3002" s="20"/>
      <c r="JSS3002" s="20"/>
      <c r="JST3002" s="20"/>
      <c r="JSU3002" s="20"/>
      <c r="JSV3002" s="20"/>
      <c r="JSW3002" s="20"/>
      <c r="JSX3002" s="20"/>
      <c r="JSY3002" s="20"/>
      <c r="JSZ3002" s="20"/>
      <c r="JTA3002" s="20"/>
      <c r="JTB3002" s="20"/>
      <c r="JTC3002" s="20"/>
      <c r="JTD3002" s="20"/>
      <c r="JTE3002" s="20"/>
      <c r="JTF3002" s="20"/>
      <c r="JTG3002" s="20"/>
      <c r="JTH3002" s="20"/>
      <c r="JTI3002" s="20"/>
      <c r="JTJ3002" s="20"/>
      <c r="JTK3002" s="20"/>
      <c r="JTL3002" s="20"/>
      <c r="JTM3002" s="20"/>
      <c r="JTN3002" s="20"/>
      <c r="JTO3002" s="20"/>
      <c r="JTP3002" s="20"/>
      <c r="JTQ3002" s="20"/>
      <c r="JTR3002" s="20"/>
      <c r="JTS3002" s="20"/>
      <c r="JTT3002" s="20"/>
      <c r="JTU3002" s="20"/>
      <c r="JTV3002" s="20"/>
      <c r="JTW3002" s="20"/>
      <c r="JTX3002" s="20"/>
      <c r="JTY3002" s="20"/>
      <c r="JTZ3002" s="20"/>
      <c r="JUA3002" s="20"/>
      <c r="JUB3002" s="20"/>
      <c r="JUC3002" s="20"/>
      <c r="JUD3002" s="20"/>
      <c r="JUE3002" s="20"/>
      <c r="JUF3002" s="20"/>
      <c r="JUG3002" s="20"/>
      <c r="JUH3002" s="20"/>
      <c r="JUI3002" s="20"/>
      <c r="JUJ3002" s="20"/>
      <c r="JUK3002" s="20"/>
      <c r="JUL3002" s="20"/>
      <c r="JUM3002" s="20"/>
      <c r="JUN3002" s="20"/>
      <c r="JUO3002" s="20"/>
      <c r="JUP3002" s="20"/>
      <c r="JUQ3002" s="20"/>
      <c r="JUR3002" s="20"/>
      <c r="JUS3002" s="20"/>
      <c r="JUT3002" s="20"/>
      <c r="JUU3002" s="20"/>
      <c r="JUV3002" s="20"/>
      <c r="JUW3002" s="20"/>
      <c r="JUX3002" s="20"/>
      <c r="JUY3002" s="20"/>
      <c r="JUZ3002" s="20"/>
      <c r="JVA3002" s="20"/>
      <c r="JVB3002" s="20"/>
      <c r="JVC3002" s="20"/>
      <c r="JVD3002" s="20"/>
      <c r="JVE3002" s="20"/>
      <c r="JVF3002" s="20"/>
      <c r="JVG3002" s="20"/>
      <c r="JVH3002" s="20"/>
      <c r="JVI3002" s="20"/>
      <c r="JVJ3002" s="20"/>
      <c r="JVK3002" s="20"/>
      <c r="JVL3002" s="20"/>
      <c r="JVM3002" s="20"/>
      <c r="JVN3002" s="20"/>
      <c r="JVO3002" s="20"/>
      <c r="JVP3002" s="20"/>
      <c r="JVQ3002" s="20"/>
      <c r="JVR3002" s="20"/>
      <c r="JVS3002" s="20"/>
      <c r="JVT3002" s="20"/>
      <c r="JVU3002" s="20"/>
      <c r="JVV3002" s="20"/>
      <c r="JVW3002" s="20"/>
      <c r="JVX3002" s="20"/>
      <c r="JVY3002" s="20"/>
      <c r="JVZ3002" s="20"/>
      <c r="JWA3002" s="20"/>
      <c r="JWB3002" s="20"/>
      <c r="JWC3002" s="20"/>
      <c r="JWD3002" s="20"/>
      <c r="JWE3002" s="20"/>
      <c r="JWF3002" s="20"/>
      <c r="JWG3002" s="20"/>
      <c r="JWH3002" s="20"/>
      <c r="JWI3002" s="20"/>
      <c r="JWJ3002" s="20"/>
      <c r="JWK3002" s="20"/>
      <c r="JWL3002" s="20"/>
      <c r="JWM3002" s="20"/>
      <c r="JWN3002" s="20"/>
      <c r="JWO3002" s="20"/>
      <c r="JWP3002" s="20"/>
      <c r="JWQ3002" s="20"/>
      <c r="JWR3002" s="20"/>
      <c r="JWS3002" s="20"/>
      <c r="JWT3002" s="20"/>
      <c r="JWU3002" s="20"/>
      <c r="JWV3002" s="20"/>
      <c r="JWW3002" s="20"/>
      <c r="JWX3002" s="20"/>
      <c r="JWY3002" s="20"/>
      <c r="JWZ3002" s="20"/>
      <c r="JXA3002" s="20"/>
      <c r="JXB3002" s="20"/>
      <c r="JXC3002" s="20"/>
      <c r="JXD3002" s="20"/>
      <c r="JXE3002" s="20"/>
      <c r="JXF3002" s="20"/>
      <c r="JXG3002" s="20"/>
      <c r="JXH3002" s="20"/>
      <c r="JXI3002" s="20"/>
      <c r="JXJ3002" s="20"/>
      <c r="JXK3002" s="20"/>
      <c r="JXL3002" s="20"/>
      <c r="JXM3002" s="20"/>
      <c r="JXN3002" s="20"/>
      <c r="JXO3002" s="20"/>
      <c r="JXP3002" s="20"/>
      <c r="JXQ3002" s="20"/>
      <c r="JXR3002" s="20"/>
      <c r="JXS3002" s="20"/>
      <c r="JXT3002" s="20"/>
      <c r="JXU3002" s="20"/>
      <c r="JXV3002" s="20"/>
      <c r="JXW3002" s="20"/>
      <c r="JXX3002" s="20"/>
      <c r="JXY3002" s="20"/>
      <c r="JXZ3002" s="20"/>
      <c r="JYA3002" s="20"/>
      <c r="JYB3002" s="20"/>
      <c r="JYC3002" s="20"/>
      <c r="JYD3002" s="20"/>
      <c r="JYE3002" s="20"/>
      <c r="JYF3002" s="20"/>
      <c r="JYG3002" s="20"/>
      <c r="JYH3002" s="20"/>
      <c r="JYI3002" s="20"/>
      <c r="JYJ3002" s="20"/>
      <c r="JYK3002" s="20"/>
      <c r="JYL3002" s="20"/>
      <c r="JYM3002" s="20"/>
      <c r="JYN3002" s="20"/>
      <c r="JYO3002" s="20"/>
      <c r="JYP3002" s="20"/>
      <c r="JYQ3002" s="20"/>
      <c r="JYR3002" s="20"/>
      <c r="JYS3002" s="20"/>
      <c r="JYT3002" s="20"/>
      <c r="JYU3002" s="20"/>
      <c r="JYV3002" s="20"/>
      <c r="JYW3002" s="20"/>
      <c r="JYX3002" s="20"/>
      <c r="JYY3002" s="20"/>
      <c r="JYZ3002" s="20"/>
      <c r="JZA3002" s="20"/>
      <c r="JZB3002" s="20"/>
      <c r="JZC3002" s="20"/>
      <c r="JZD3002" s="20"/>
      <c r="JZE3002" s="20"/>
      <c r="JZF3002" s="20"/>
      <c r="JZG3002" s="20"/>
      <c r="JZH3002" s="20"/>
      <c r="JZI3002" s="20"/>
      <c r="JZJ3002" s="20"/>
      <c r="JZK3002" s="20"/>
      <c r="JZL3002" s="20"/>
      <c r="JZM3002" s="20"/>
      <c r="JZN3002" s="20"/>
      <c r="JZO3002" s="20"/>
      <c r="JZP3002" s="20"/>
      <c r="JZQ3002" s="20"/>
      <c r="JZR3002" s="20"/>
      <c r="JZS3002" s="20"/>
      <c r="JZT3002" s="20"/>
      <c r="JZU3002" s="20"/>
      <c r="JZV3002" s="20"/>
      <c r="JZW3002" s="20"/>
      <c r="JZX3002" s="20"/>
      <c r="JZY3002" s="20"/>
      <c r="JZZ3002" s="20"/>
      <c r="KAA3002" s="20"/>
      <c r="KAB3002" s="20"/>
      <c r="KAC3002" s="20"/>
      <c r="KAD3002" s="20"/>
      <c r="KAE3002" s="20"/>
      <c r="KAF3002" s="20"/>
      <c r="KAG3002" s="20"/>
      <c r="KAH3002" s="20"/>
      <c r="KAI3002" s="20"/>
      <c r="KAJ3002" s="20"/>
      <c r="KAK3002" s="20"/>
      <c r="KAL3002" s="20"/>
      <c r="KAM3002" s="20"/>
      <c r="KAN3002" s="20"/>
      <c r="KAO3002" s="20"/>
      <c r="KAP3002" s="20"/>
      <c r="KAQ3002" s="20"/>
      <c r="KAR3002" s="20"/>
      <c r="KAS3002" s="20"/>
      <c r="KAT3002" s="20"/>
      <c r="KAU3002" s="20"/>
      <c r="KAV3002" s="20"/>
      <c r="KAW3002" s="20"/>
      <c r="KAX3002" s="20"/>
      <c r="KAY3002" s="20"/>
      <c r="KAZ3002" s="20"/>
      <c r="KBA3002" s="20"/>
      <c r="KBB3002" s="20"/>
      <c r="KBC3002" s="20"/>
      <c r="KBD3002" s="20"/>
      <c r="KBE3002" s="20"/>
      <c r="KBF3002" s="20"/>
      <c r="KBG3002" s="20"/>
      <c r="KBH3002" s="20"/>
      <c r="KBI3002" s="20"/>
      <c r="KBJ3002" s="20"/>
      <c r="KBK3002" s="20"/>
      <c r="KBL3002" s="20"/>
      <c r="KBM3002" s="20"/>
      <c r="KBN3002" s="20"/>
      <c r="KBO3002" s="20"/>
      <c r="KBP3002" s="20"/>
      <c r="KBQ3002" s="20"/>
      <c r="KBR3002" s="20"/>
      <c r="KBS3002" s="20"/>
      <c r="KBT3002" s="20"/>
      <c r="KBU3002" s="20"/>
      <c r="KBV3002" s="20"/>
      <c r="KBW3002" s="20"/>
      <c r="KBX3002" s="20"/>
      <c r="KBY3002" s="20"/>
      <c r="KBZ3002" s="20"/>
      <c r="KCA3002" s="20"/>
      <c r="KCB3002" s="20"/>
      <c r="KCC3002" s="20"/>
      <c r="KCD3002" s="20"/>
      <c r="KCE3002" s="20"/>
      <c r="KCF3002" s="20"/>
      <c r="KCG3002" s="20"/>
      <c r="KCH3002" s="20"/>
      <c r="KCI3002" s="20"/>
      <c r="KCJ3002" s="20"/>
      <c r="KCK3002" s="20"/>
      <c r="KCL3002" s="20"/>
      <c r="KCM3002" s="20"/>
      <c r="KCN3002" s="20"/>
      <c r="KCO3002" s="20"/>
      <c r="KCP3002" s="20"/>
      <c r="KCQ3002" s="20"/>
      <c r="KCR3002" s="20"/>
      <c r="KCS3002" s="20"/>
      <c r="KCT3002" s="20"/>
      <c r="KCU3002" s="20"/>
      <c r="KCV3002" s="20"/>
      <c r="KCW3002" s="20"/>
      <c r="KCX3002" s="20"/>
      <c r="KCY3002" s="20"/>
      <c r="KCZ3002" s="20"/>
      <c r="KDA3002" s="20"/>
      <c r="KDB3002" s="20"/>
      <c r="KDC3002" s="20"/>
      <c r="KDD3002" s="20"/>
      <c r="KDE3002" s="20"/>
      <c r="KDF3002" s="20"/>
      <c r="KDG3002" s="20"/>
      <c r="KDH3002" s="20"/>
      <c r="KDI3002" s="20"/>
      <c r="KDJ3002" s="20"/>
      <c r="KDK3002" s="20"/>
      <c r="KDL3002" s="20"/>
      <c r="KDM3002" s="20"/>
      <c r="KDN3002" s="20"/>
      <c r="KDO3002" s="20"/>
      <c r="KDP3002" s="20"/>
      <c r="KDQ3002" s="20"/>
      <c r="KDR3002" s="20"/>
      <c r="KDS3002" s="20"/>
      <c r="KDT3002" s="20"/>
      <c r="KDU3002" s="20"/>
      <c r="KDV3002" s="20"/>
      <c r="KDW3002" s="20"/>
      <c r="KDX3002" s="20"/>
      <c r="KDY3002" s="20"/>
      <c r="KDZ3002" s="20"/>
      <c r="KEA3002" s="20"/>
      <c r="KEB3002" s="20"/>
      <c r="KEC3002" s="20"/>
      <c r="KED3002" s="20"/>
      <c r="KEE3002" s="20"/>
      <c r="KEF3002" s="20"/>
      <c r="KEG3002" s="20"/>
      <c r="KEH3002" s="20"/>
      <c r="KEI3002" s="20"/>
      <c r="KEJ3002" s="20"/>
      <c r="KEK3002" s="20"/>
      <c r="KEL3002" s="20"/>
      <c r="KEM3002" s="20"/>
      <c r="KEN3002" s="20"/>
      <c r="KEO3002" s="20"/>
      <c r="KEP3002" s="20"/>
      <c r="KEQ3002" s="20"/>
      <c r="KER3002" s="20"/>
      <c r="KES3002" s="20"/>
      <c r="KET3002" s="20"/>
      <c r="KEU3002" s="20"/>
      <c r="KEV3002" s="20"/>
      <c r="KEW3002" s="20"/>
      <c r="KEX3002" s="20"/>
      <c r="KEY3002" s="20"/>
      <c r="KEZ3002" s="20"/>
      <c r="KFA3002" s="20"/>
      <c r="KFB3002" s="20"/>
      <c r="KFC3002" s="20"/>
      <c r="KFD3002" s="20"/>
      <c r="KFE3002" s="20"/>
      <c r="KFF3002" s="20"/>
      <c r="KFG3002" s="20"/>
      <c r="KFH3002" s="20"/>
      <c r="KFI3002" s="20"/>
      <c r="KFJ3002" s="20"/>
      <c r="KFK3002" s="20"/>
      <c r="KFL3002" s="20"/>
      <c r="KFM3002" s="20"/>
      <c r="KFN3002" s="20"/>
      <c r="KFO3002" s="20"/>
      <c r="KFP3002" s="20"/>
      <c r="KFQ3002" s="20"/>
      <c r="KFR3002" s="20"/>
      <c r="KFS3002" s="20"/>
      <c r="KFT3002" s="20"/>
      <c r="KFU3002" s="20"/>
      <c r="KFV3002" s="20"/>
      <c r="KFW3002" s="20"/>
      <c r="KFX3002" s="20"/>
      <c r="KFY3002" s="20"/>
      <c r="KFZ3002" s="20"/>
      <c r="KGA3002" s="20"/>
      <c r="KGB3002" s="20"/>
      <c r="KGC3002" s="20"/>
      <c r="KGD3002" s="20"/>
      <c r="KGE3002" s="20"/>
      <c r="KGF3002" s="20"/>
      <c r="KGG3002" s="20"/>
      <c r="KGH3002" s="20"/>
      <c r="KGI3002" s="20"/>
      <c r="KGJ3002" s="20"/>
      <c r="KGK3002" s="20"/>
      <c r="KGL3002" s="20"/>
      <c r="KGM3002" s="20"/>
      <c r="KGN3002" s="20"/>
      <c r="KGO3002" s="20"/>
      <c r="KGP3002" s="20"/>
      <c r="KGQ3002" s="20"/>
      <c r="KGR3002" s="20"/>
      <c r="KGS3002" s="20"/>
      <c r="KGT3002" s="20"/>
      <c r="KGU3002" s="20"/>
      <c r="KGV3002" s="20"/>
      <c r="KGW3002" s="20"/>
      <c r="KGX3002" s="20"/>
      <c r="KGY3002" s="20"/>
      <c r="KGZ3002" s="20"/>
      <c r="KHA3002" s="20"/>
      <c r="KHB3002" s="20"/>
      <c r="KHC3002" s="20"/>
      <c r="KHD3002" s="20"/>
      <c r="KHE3002" s="20"/>
      <c r="KHF3002" s="20"/>
      <c r="KHG3002" s="20"/>
      <c r="KHH3002" s="20"/>
      <c r="KHI3002" s="20"/>
      <c r="KHJ3002" s="20"/>
      <c r="KHK3002" s="20"/>
      <c r="KHL3002" s="20"/>
      <c r="KHM3002" s="20"/>
      <c r="KHN3002" s="20"/>
      <c r="KHO3002" s="20"/>
      <c r="KHP3002" s="20"/>
      <c r="KHQ3002" s="20"/>
      <c r="KHR3002" s="20"/>
      <c r="KHS3002" s="20"/>
      <c r="KHT3002" s="20"/>
      <c r="KHU3002" s="20"/>
      <c r="KHV3002" s="20"/>
      <c r="KHW3002" s="20"/>
      <c r="KHX3002" s="20"/>
      <c r="KHY3002" s="20"/>
      <c r="KHZ3002" s="20"/>
      <c r="KIA3002" s="20"/>
      <c r="KIB3002" s="20"/>
      <c r="KIC3002" s="20"/>
      <c r="KID3002" s="20"/>
      <c r="KIE3002" s="20"/>
      <c r="KIF3002" s="20"/>
      <c r="KIG3002" s="20"/>
      <c r="KIH3002" s="20"/>
      <c r="KII3002" s="20"/>
      <c r="KIJ3002" s="20"/>
      <c r="KIK3002" s="20"/>
      <c r="KIL3002" s="20"/>
      <c r="KIM3002" s="20"/>
      <c r="KIN3002" s="20"/>
      <c r="KIO3002" s="20"/>
      <c r="KIP3002" s="20"/>
      <c r="KIQ3002" s="20"/>
      <c r="KIR3002" s="20"/>
      <c r="KIS3002" s="20"/>
      <c r="KIT3002" s="20"/>
      <c r="KIU3002" s="20"/>
      <c r="KIV3002" s="20"/>
      <c r="KIW3002" s="20"/>
      <c r="KIX3002" s="20"/>
      <c r="KIY3002" s="20"/>
      <c r="KIZ3002" s="20"/>
      <c r="KJA3002" s="20"/>
      <c r="KJB3002" s="20"/>
      <c r="KJC3002" s="20"/>
      <c r="KJD3002" s="20"/>
      <c r="KJE3002" s="20"/>
      <c r="KJF3002" s="20"/>
      <c r="KJG3002" s="20"/>
      <c r="KJH3002" s="20"/>
      <c r="KJI3002" s="20"/>
      <c r="KJJ3002" s="20"/>
      <c r="KJK3002" s="20"/>
      <c r="KJL3002" s="20"/>
      <c r="KJM3002" s="20"/>
      <c r="KJN3002" s="20"/>
      <c r="KJO3002" s="20"/>
      <c r="KJP3002" s="20"/>
      <c r="KJQ3002" s="20"/>
      <c r="KJR3002" s="20"/>
      <c r="KJS3002" s="20"/>
      <c r="KJT3002" s="20"/>
      <c r="KJU3002" s="20"/>
      <c r="KJV3002" s="20"/>
      <c r="KJW3002" s="20"/>
      <c r="KJX3002" s="20"/>
      <c r="KJY3002" s="20"/>
      <c r="KJZ3002" s="20"/>
      <c r="KKA3002" s="20"/>
      <c r="KKB3002" s="20"/>
      <c r="KKC3002" s="20"/>
      <c r="KKD3002" s="20"/>
      <c r="KKE3002" s="20"/>
      <c r="KKF3002" s="20"/>
      <c r="KKG3002" s="20"/>
      <c r="KKH3002" s="20"/>
      <c r="KKI3002" s="20"/>
      <c r="KKJ3002" s="20"/>
      <c r="KKK3002" s="20"/>
      <c r="KKL3002" s="20"/>
      <c r="KKM3002" s="20"/>
      <c r="KKN3002" s="20"/>
      <c r="KKO3002" s="20"/>
      <c r="KKP3002" s="20"/>
      <c r="KKQ3002" s="20"/>
      <c r="KKR3002" s="20"/>
      <c r="KKS3002" s="20"/>
      <c r="KKT3002" s="20"/>
      <c r="KKU3002" s="20"/>
      <c r="KKV3002" s="20"/>
      <c r="KKW3002" s="20"/>
      <c r="KKX3002" s="20"/>
      <c r="KKY3002" s="20"/>
      <c r="KKZ3002" s="20"/>
      <c r="KLA3002" s="20"/>
      <c r="KLB3002" s="20"/>
      <c r="KLC3002" s="20"/>
      <c r="KLD3002" s="20"/>
      <c r="KLE3002" s="20"/>
      <c r="KLF3002" s="20"/>
      <c r="KLG3002" s="20"/>
      <c r="KLH3002" s="20"/>
      <c r="KLI3002" s="20"/>
      <c r="KLJ3002" s="20"/>
      <c r="KLK3002" s="20"/>
      <c r="KLL3002" s="20"/>
      <c r="KLM3002" s="20"/>
      <c r="KLN3002" s="20"/>
      <c r="KLO3002" s="20"/>
      <c r="KLP3002" s="20"/>
      <c r="KLQ3002" s="20"/>
      <c r="KLR3002" s="20"/>
      <c r="KLS3002" s="20"/>
      <c r="KLT3002" s="20"/>
      <c r="KLU3002" s="20"/>
      <c r="KLV3002" s="20"/>
      <c r="KLW3002" s="20"/>
      <c r="KLX3002" s="20"/>
      <c r="KLY3002" s="20"/>
      <c r="KLZ3002" s="20"/>
      <c r="KMA3002" s="20"/>
      <c r="KMB3002" s="20"/>
      <c r="KMC3002" s="20"/>
      <c r="KMD3002" s="20"/>
      <c r="KME3002" s="20"/>
      <c r="KMF3002" s="20"/>
      <c r="KMG3002" s="20"/>
      <c r="KMH3002" s="20"/>
      <c r="KMI3002" s="20"/>
      <c r="KMJ3002" s="20"/>
      <c r="KMK3002" s="20"/>
      <c r="KML3002" s="20"/>
      <c r="KMM3002" s="20"/>
      <c r="KMN3002" s="20"/>
      <c r="KMO3002" s="20"/>
      <c r="KMP3002" s="20"/>
      <c r="KMQ3002" s="20"/>
      <c r="KMR3002" s="20"/>
      <c r="KMS3002" s="20"/>
      <c r="KMT3002" s="20"/>
      <c r="KMU3002" s="20"/>
      <c r="KMV3002" s="20"/>
      <c r="KMW3002" s="20"/>
      <c r="KMX3002" s="20"/>
      <c r="KMY3002" s="20"/>
      <c r="KMZ3002" s="20"/>
      <c r="KNA3002" s="20"/>
      <c r="KNB3002" s="20"/>
      <c r="KNC3002" s="20"/>
      <c r="KND3002" s="20"/>
      <c r="KNE3002" s="20"/>
      <c r="KNF3002" s="20"/>
      <c r="KNG3002" s="20"/>
      <c r="KNH3002" s="20"/>
      <c r="KNI3002" s="20"/>
      <c r="KNJ3002" s="20"/>
      <c r="KNK3002" s="20"/>
      <c r="KNL3002" s="20"/>
      <c r="KNM3002" s="20"/>
      <c r="KNN3002" s="20"/>
      <c r="KNO3002" s="20"/>
      <c r="KNP3002" s="20"/>
      <c r="KNQ3002" s="20"/>
      <c r="KNR3002" s="20"/>
      <c r="KNS3002" s="20"/>
      <c r="KNT3002" s="20"/>
      <c r="KNU3002" s="20"/>
      <c r="KNV3002" s="20"/>
      <c r="KNW3002" s="20"/>
      <c r="KNX3002" s="20"/>
      <c r="KNY3002" s="20"/>
      <c r="KNZ3002" s="20"/>
      <c r="KOA3002" s="20"/>
      <c r="KOB3002" s="20"/>
      <c r="KOC3002" s="20"/>
      <c r="KOD3002" s="20"/>
      <c r="KOE3002" s="20"/>
      <c r="KOF3002" s="20"/>
      <c r="KOG3002" s="20"/>
      <c r="KOH3002" s="20"/>
      <c r="KOI3002" s="20"/>
      <c r="KOJ3002" s="20"/>
      <c r="KOK3002" s="20"/>
      <c r="KOL3002" s="20"/>
      <c r="KOM3002" s="20"/>
      <c r="KON3002" s="20"/>
      <c r="KOO3002" s="20"/>
      <c r="KOP3002" s="20"/>
      <c r="KOQ3002" s="20"/>
      <c r="KOR3002" s="20"/>
      <c r="KOS3002" s="20"/>
      <c r="KOT3002" s="20"/>
      <c r="KOU3002" s="20"/>
      <c r="KOV3002" s="20"/>
      <c r="KOW3002" s="20"/>
      <c r="KOX3002" s="20"/>
      <c r="KOY3002" s="20"/>
      <c r="KOZ3002" s="20"/>
      <c r="KPA3002" s="20"/>
      <c r="KPB3002" s="20"/>
      <c r="KPC3002" s="20"/>
      <c r="KPD3002" s="20"/>
      <c r="KPE3002" s="20"/>
      <c r="KPF3002" s="20"/>
      <c r="KPG3002" s="20"/>
      <c r="KPH3002" s="20"/>
      <c r="KPI3002" s="20"/>
      <c r="KPJ3002" s="20"/>
      <c r="KPK3002" s="20"/>
      <c r="KPL3002" s="20"/>
      <c r="KPM3002" s="20"/>
      <c r="KPN3002" s="20"/>
      <c r="KPO3002" s="20"/>
      <c r="KPP3002" s="20"/>
      <c r="KPQ3002" s="20"/>
      <c r="KPR3002" s="20"/>
      <c r="KPS3002" s="20"/>
      <c r="KPT3002" s="20"/>
      <c r="KPU3002" s="20"/>
      <c r="KPV3002" s="20"/>
      <c r="KPW3002" s="20"/>
      <c r="KPX3002" s="20"/>
      <c r="KPY3002" s="20"/>
      <c r="KPZ3002" s="20"/>
      <c r="KQA3002" s="20"/>
      <c r="KQB3002" s="20"/>
      <c r="KQC3002" s="20"/>
      <c r="KQD3002" s="20"/>
      <c r="KQE3002" s="20"/>
      <c r="KQF3002" s="20"/>
      <c r="KQG3002" s="20"/>
      <c r="KQH3002" s="20"/>
      <c r="KQI3002" s="20"/>
      <c r="KQJ3002" s="20"/>
      <c r="KQK3002" s="20"/>
      <c r="KQL3002" s="20"/>
      <c r="KQM3002" s="20"/>
      <c r="KQN3002" s="20"/>
      <c r="KQO3002" s="20"/>
      <c r="KQP3002" s="20"/>
      <c r="KQQ3002" s="20"/>
      <c r="KQR3002" s="20"/>
      <c r="KQS3002" s="20"/>
      <c r="KQT3002" s="20"/>
      <c r="KQU3002" s="20"/>
      <c r="KQV3002" s="20"/>
      <c r="KQW3002" s="20"/>
      <c r="KQX3002" s="20"/>
      <c r="KQY3002" s="20"/>
      <c r="KQZ3002" s="20"/>
      <c r="KRA3002" s="20"/>
      <c r="KRB3002" s="20"/>
      <c r="KRC3002" s="20"/>
      <c r="KRD3002" s="20"/>
      <c r="KRE3002" s="20"/>
      <c r="KRF3002" s="20"/>
      <c r="KRG3002" s="20"/>
      <c r="KRH3002" s="20"/>
      <c r="KRI3002" s="20"/>
      <c r="KRJ3002" s="20"/>
      <c r="KRK3002" s="20"/>
      <c r="KRL3002" s="20"/>
      <c r="KRM3002" s="20"/>
      <c r="KRN3002" s="20"/>
      <c r="KRO3002" s="20"/>
      <c r="KRP3002" s="20"/>
      <c r="KRQ3002" s="20"/>
      <c r="KRR3002" s="20"/>
      <c r="KRS3002" s="20"/>
      <c r="KRT3002" s="20"/>
      <c r="KRU3002" s="20"/>
      <c r="KRV3002" s="20"/>
      <c r="KRW3002" s="20"/>
      <c r="KRX3002" s="20"/>
      <c r="KRY3002" s="20"/>
      <c r="KRZ3002" s="20"/>
      <c r="KSA3002" s="20"/>
      <c r="KSB3002" s="20"/>
      <c r="KSC3002" s="20"/>
      <c r="KSD3002" s="20"/>
      <c r="KSE3002" s="20"/>
      <c r="KSF3002" s="20"/>
      <c r="KSG3002" s="20"/>
      <c r="KSH3002" s="20"/>
      <c r="KSI3002" s="20"/>
      <c r="KSJ3002" s="20"/>
      <c r="KSK3002" s="20"/>
      <c r="KSL3002" s="20"/>
      <c r="KSM3002" s="20"/>
      <c r="KSN3002" s="20"/>
      <c r="KSO3002" s="20"/>
      <c r="KSP3002" s="20"/>
      <c r="KSQ3002" s="20"/>
      <c r="KSR3002" s="20"/>
      <c r="KSS3002" s="20"/>
      <c r="KST3002" s="20"/>
      <c r="KSU3002" s="20"/>
      <c r="KSV3002" s="20"/>
      <c r="KSW3002" s="20"/>
      <c r="KSX3002" s="20"/>
      <c r="KSY3002" s="20"/>
      <c r="KSZ3002" s="20"/>
      <c r="KTA3002" s="20"/>
      <c r="KTB3002" s="20"/>
      <c r="KTC3002" s="20"/>
      <c r="KTD3002" s="20"/>
      <c r="KTE3002" s="20"/>
      <c r="KTF3002" s="20"/>
      <c r="KTG3002" s="20"/>
      <c r="KTH3002" s="20"/>
      <c r="KTI3002" s="20"/>
      <c r="KTJ3002" s="20"/>
      <c r="KTK3002" s="20"/>
      <c r="KTL3002" s="20"/>
      <c r="KTM3002" s="20"/>
      <c r="KTN3002" s="20"/>
      <c r="KTO3002" s="20"/>
      <c r="KTP3002" s="20"/>
      <c r="KTQ3002" s="20"/>
      <c r="KTR3002" s="20"/>
      <c r="KTS3002" s="20"/>
      <c r="KTT3002" s="20"/>
      <c r="KTU3002" s="20"/>
      <c r="KTV3002" s="20"/>
      <c r="KTW3002" s="20"/>
      <c r="KTX3002" s="20"/>
      <c r="KTY3002" s="20"/>
      <c r="KTZ3002" s="20"/>
      <c r="KUA3002" s="20"/>
      <c r="KUB3002" s="20"/>
      <c r="KUC3002" s="20"/>
      <c r="KUD3002" s="20"/>
      <c r="KUE3002" s="20"/>
      <c r="KUF3002" s="20"/>
      <c r="KUG3002" s="20"/>
      <c r="KUH3002" s="20"/>
      <c r="KUI3002" s="20"/>
      <c r="KUJ3002" s="20"/>
      <c r="KUK3002" s="20"/>
      <c r="KUL3002" s="20"/>
      <c r="KUM3002" s="20"/>
      <c r="KUN3002" s="20"/>
      <c r="KUO3002" s="20"/>
      <c r="KUP3002" s="20"/>
      <c r="KUQ3002" s="20"/>
      <c r="KUR3002" s="20"/>
      <c r="KUS3002" s="20"/>
      <c r="KUT3002" s="20"/>
      <c r="KUU3002" s="20"/>
      <c r="KUV3002" s="20"/>
      <c r="KUW3002" s="20"/>
      <c r="KUX3002" s="20"/>
      <c r="KUY3002" s="20"/>
      <c r="KUZ3002" s="20"/>
      <c r="KVA3002" s="20"/>
      <c r="KVB3002" s="20"/>
      <c r="KVC3002" s="20"/>
      <c r="KVD3002" s="20"/>
      <c r="KVE3002" s="20"/>
      <c r="KVF3002" s="20"/>
      <c r="KVG3002" s="20"/>
      <c r="KVH3002" s="20"/>
      <c r="KVI3002" s="20"/>
      <c r="KVJ3002" s="20"/>
      <c r="KVK3002" s="20"/>
      <c r="KVL3002" s="20"/>
      <c r="KVM3002" s="20"/>
      <c r="KVN3002" s="20"/>
      <c r="KVO3002" s="20"/>
      <c r="KVP3002" s="20"/>
      <c r="KVQ3002" s="20"/>
      <c r="KVR3002" s="20"/>
      <c r="KVS3002" s="20"/>
      <c r="KVT3002" s="20"/>
      <c r="KVU3002" s="20"/>
      <c r="KVV3002" s="20"/>
      <c r="KVW3002" s="20"/>
      <c r="KVX3002" s="20"/>
      <c r="KVY3002" s="20"/>
      <c r="KVZ3002" s="20"/>
      <c r="KWA3002" s="20"/>
      <c r="KWB3002" s="20"/>
      <c r="KWC3002" s="20"/>
      <c r="KWD3002" s="20"/>
      <c r="KWE3002" s="20"/>
      <c r="KWF3002" s="20"/>
      <c r="KWG3002" s="20"/>
      <c r="KWH3002" s="20"/>
      <c r="KWI3002" s="20"/>
      <c r="KWJ3002" s="20"/>
      <c r="KWK3002" s="20"/>
      <c r="KWL3002" s="20"/>
      <c r="KWM3002" s="20"/>
      <c r="KWN3002" s="20"/>
      <c r="KWO3002" s="20"/>
      <c r="KWP3002" s="20"/>
      <c r="KWQ3002" s="20"/>
      <c r="KWR3002" s="20"/>
      <c r="KWS3002" s="20"/>
      <c r="KWT3002" s="20"/>
      <c r="KWU3002" s="20"/>
      <c r="KWV3002" s="20"/>
      <c r="KWW3002" s="20"/>
      <c r="KWX3002" s="20"/>
      <c r="KWY3002" s="20"/>
      <c r="KWZ3002" s="20"/>
      <c r="KXA3002" s="20"/>
      <c r="KXB3002" s="20"/>
      <c r="KXC3002" s="20"/>
      <c r="KXD3002" s="20"/>
      <c r="KXE3002" s="20"/>
      <c r="KXF3002" s="20"/>
      <c r="KXG3002" s="20"/>
      <c r="KXH3002" s="20"/>
      <c r="KXI3002" s="20"/>
      <c r="KXJ3002" s="20"/>
      <c r="KXK3002" s="20"/>
      <c r="KXL3002" s="20"/>
      <c r="KXM3002" s="20"/>
      <c r="KXN3002" s="20"/>
      <c r="KXO3002" s="20"/>
      <c r="KXP3002" s="20"/>
      <c r="KXQ3002" s="20"/>
      <c r="KXR3002" s="20"/>
      <c r="KXS3002" s="20"/>
      <c r="KXT3002" s="20"/>
      <c r="KXU3002" s="20"/>
      <c r="KXV3002" s="20"/>
      <c r="KXW3002" s="20"/>
      <c r="KXX3002" s="20"/>
      <c r="KXY3002" s="20"/>
      <c r="KXZ3002" s="20"/>
      <c r="KYA3002" s="20"/>
      <c r="KYB3002" s="20"/>
      <c r="KYC3002" s="20"/>
      <c r="KYD3002" s="20"/>
      <c r="KYE3002" s="20"/>
      <c r="KYF3002" s="20"/>
      <c r="KYG3002" s="20"/>
      <c r="KYH3002" s="20"/>
      <c r="KYI3002" s="20"/>
      <c r="KYJ3002" s="20"/>
      <c r="KYK3002" s="20"/>
      <c r="KYL3002" s="20"/>
      <c r="KYM3002" s="20"/>
      <c r="KYN3002" s="20"/>
      <c r="KYO3002" s="20"/>
      <c r="KYP3002" s="20"/>
      <c r="KYQ3002" s="20"/>
      <c r="KYR3002" s="20"/>
      <c r="KYS3002" s="20"/>
      <c r="KYT3002" s="20"/>
      <c r="KYU3002" s="20"/>
      <c r="KYV3002" s="20"/>
      <c r="KYW3002" s="20"/>
      <c r="KYX3002" s="20"/>
      <c r="KYY3002" s="20"/>
      <c r="KYZ3002" s="20"/>
      <c r="KZA3002" s="20"/>
      <c r="KZB3002" s="20"/>
      <c r="KZC3002" s="20"/>
      <c r="KZD3002" s="20"/>
      <c r="KZE3002" s="20"/>
      <c r="KZF3002" s="20"/>
      <c r="KZG3002" s="20"/>
      <c r="KZH3002" s="20"/>
      <c r="KZI3002" s="20"/>
      <c r="KZJ3002" s="20"/>
      <c r="KZK3002" s="20"/>
      <c r="KZL3002" s="20"/>
      <c r="KZM3002" s="20"/>
      <c r="KZN3002" s="20"/>
      <c r="KZO3002" s="20"/>
      <c r="KZP3002" s="20"/>
      <c r="KZQ3002" s="20"/>
      <c r="KZR3002" s="20"/>
      <c r="KZS3002" s="20"/>
      <c r="KZT3002" s="20"/>
      <c r="KZU3002" s="20"/>
      <c r="KZV3002" s="20"/>
      <c r="KZW3002" s="20"/>
      <c r="KZX3002" s="20"/>
      <c r="KZY3002" s="20"/>
      <c r="KZZ3002" s="20"/>
      <c r="LAA3002" s="20"/>
      <c r="LAB3002" s="20"/>
      <c r="LAC3002" s="20"/>
      <c r="LAD3002" s="20"/>
      <c r="LAE3002" s="20"/>
      <c r="LAF3002" s="20"/>
      <c r="LAG3002" s="20"/>
      <c r="LAH3002" s="20"/>
      <c r="LAI3002" s="20"/>
      <c r="LAJ3002" s="20"/>
      <c r="LAK3002" s="20"/>
      <c r="LAL3002" s="20"/>
      <c r="LAM3002" s="20"/>
      <c r="LAN3002" s="20"/>
      <c r="LAO3002" s="20"/>
      <c r="LAP3002" s="20"/>
      <c r="LAQ3002" s="20"/>
      <c r="LAR3002" s="20"/>
      <c r="LAS3002" s="20"/>
      <c r="LAT3002" s="20"/>
      <c r="LAU3002" s="20"/>
      <c r="LAV3002" s="20"/>
      <c r="LAW3002" s="20"/>
      <c r="LAX3002" s="20"/>
      <c r="LAY3002" s="20"/>
      <c r="LAZ3002" s="20"/>
      <c r="LBA3002" s="20"/>
      <c r="LBB3002" s="20"/>
      <c r="LBC3002" s="20"/>
      <c r="LBD3002" s="20"/>
      <c r="LBE3002" s="20"/>
      <c r="LBF3002" s="20"/>
      <c r="LBG3002" s="20"/>
      <c r="LBH3002" s="20"/>
      <c r="LBI3002" s="20"/>
      <c r="LBJ3002" s="20"/>
      <c r="LBK3002" s="20"/>
      <c r="LBL3002" s="20"/>
      <c r="LBM3002" s="20"/>
      <c r="LBN3002" s="20"/>
      <c r="LBO3002" s="20"/>
      <c r="LBP3002" s="20"/>
      <c r="LBQ3002" s="20"/>
      <c r="LBR3002" s="20"/>
      <c r="LBS3002" s="20"/>
      <c r="LBT3002" s="20"/>
      <c r="LBU3002" s="20"/>
      <c r="LBV3002" s="20"/>
      <c r="LBW3002" s="20"/>
      <c r="LBX3002" s="20"/>
      <c r="LBY3002" s="20"/>
      <c r="LBZ3002" s="20"/>
      <c r="LCA3002" s="20"/>
      <c r="LCB3002" s="20"/>
      <c r="LCC3002" s="20"/>
      <c r="LCD3002" s="20"/>
      <c r="LCE3002" s="20"/>
      <c r="LCF3002" s="20"/>
      <c r="LCG3002" s="20"/>
      <c r="LCH3002" s="20"/>
      <c r="LCI3002" s="20"/>
      <c r="LCJ3002" s="20"/>
      <c r="LCK3002" s="20"/>
      <c r="LCL3002" s="20"/>
      <c r="LCM3002" s="20"/>
      <c r="LCN3002" s="20"/>
      <c r="LCO3002" s="20"/>
      <c r="LCP3002" s="20"/>
      <c r="LCQ3002" s="20"/>
      <c r="LCR3002" s="20"/>
      <c r="LCS3002" s="20"/>
      <c r="LCT3002" s="20"/>
      <c r="LCU3002" s="20"/>
      <c r="LCV3002" s="20"/>
      <c r="LCW3002" s="20"/>
      <c r="LCX3002" s="20"/>
      <c r="LCY3002" s="20"/>
      <c r="LCZ3002" s="20"/>
      <c r="LDA3002" s="20"/>
      <c r="LDB3002" s="20"/>
      <c r="LDC3002" s="20"/>
      <c r="LDD3002" s="20"/>
      <c r="LDE3002" s="20"/>
      <c r="LDF3002" s="20"/>
      <c r="LDG3002" s="20"/>
      <c r="LDH3002" s="20"/>
      <c r="LDI3002" s="20"/>
      <c r="LDJ3002" s="20"/>
      <c r="LDK3002" s="20"/>
      <c r="LDL3002" s="20"/>
      <c r="LDM3002" s="20"/>
      <c r="LDN3002" s="20"/>
      <c r="LDO3002" s="20"/>
      <c r="LDP3002" s="20"/>
      <c r="LDQ3002" s="20"/>
      <c r="LDR3002" s="20"/>
      <c r="LDS3002" s="20"/>
      <c r="LDT3002" s="20"/>
      <c r="LDU3002" s="20"/>
      <c r="LDV3002" s="20"/>
      <c r="LDW3002" s="20"/>
      <c r="LDX3002" s="20"/>
      <c r="LDY3002" s="20"/>
      <c r="LDZ3002" s="20"/>
      <c r="LEA3002" s="20"/>
      <c r="LEB3002" s="20"/>
      <c r="LEC3002" s="20"/>
      <c r="LED3002" s="20"/>
      <c r="LEE3002" s="20"/>
      <c r="LEF3002" s="20"/>
      <c r="LEG3002" s="20"/>
      <c r="LEH3002" s="20"/>
      <c r="LEI3002" s="20"/>
      <c r="LEJ3002" s="20"/>
      <c r="LEK3002" s="20"/>
      <c r="LEL3002" s="20"/>
      <c r="LEM3002" s="20"/>
      <c r="LEN3002" s="20"/>
      <c r="LEO3002" s="20"/>
      <c r="LEP3002" s="20"/>
      <c r="LEQ3002" s="20"/>
      <c r="LER3002" s="20"/>
      <c r="LES3002" s="20"/>
      <c r="LET3002" s="20"/>
      <c r="LEU3002" s="20"/>
      <c r="LEV3002" s="20"/>
      <c r="LEW3002" s="20"/>
      <c r="LEX3002" s="20"/>
      <c r="LEY3002" s="20"/>
      <c r="LEZ3002" s="20"/>
      <c r="LFA3002" s="20"/>
      <c r="LFB3002" s="20"/>
      <c r="LFC3002" s="20"/>
      <c r="LFD3002" s="20"/>
      <c r="LFE3002" s="20"/>
      <c r="LFF3002" s="20"/>
      <c r="LFG3002" s="20"/>
      <c r="LFH3002" s="20"/>
      <c r="LFI3002" s="20"/>
      <c r="LFJ3002" s="20"/>
      <c r="LFK3002" s="20"/>
      <c r="LFL3002" s="20"/>
      <c r="LFM3002" s="20"/>
      <c r="LFN3002" s="20"/>
      <c r="LFO3002" s="20"/>
      <c r="LFP3002" s="20"/>
      <c r="LFQ3002" s="20"/>
      <c r="LFR3002" s="20"/>
      <c r="LFS3002" s="20"/>
      <c r="LFT3002" s="20"/>
      <c r="LFU3002" s="20"/>
      <c r="LFV3002" s="20"/>
      <c r="LFW3002" s="20"/>
      <c r="LFX3002" s="20"/>
      <c r="LFY3002" s="20"/>
      <c r="LFZ3002" s="20"/>
      <c r="LGA3002" s="20"/>
      <c r="LGB3002" s="20"/>
      <c r="LGC3002" s="20"/>
      <c r="LGD3002" s="20"/>
      <c r="LGE3002" s="20"/>
      <c r="LGF3002" s="20"/>
      <c r="LGG3002" s="20"/>
      <c r="LGH3002" s="20"/>
      <c r="LGI3002" s="20"/>
      <c r="LGJ3002" s="20"/>
      <c r="LGK3002" s="20"/>
      <c r="LGL3002" s="20"/>
      <c r="LGM3002" s="20"/>
      <c r="LGN3002" s="20"/>
      <c r="LGO3002" s="20"/>
      <c r="LGP3002" s="20"/>
      <c r="LGQ3002" s="20"/>
      <c r="LGR3002" s="20"/>
      <c r="LGS3002" s="20"/>
      <c r="LGT3002" s="20"/>
      <c r="LGU3002" s="20"/>
      <c r="LGV3002" s="20"/>
      <c r="LGW3002" s="20"/>
      <c r="LGX3002" s="20"/>
      <c r="LGY3002" s="20"/>
      <c r="LGZ3002" s="20"/>
      <c r="LHA3002" s="20"/>
      <c r="LHB3002" s="20"/>
      <c r="LHC3002" s="20"/>
      <c r="LHD3002" s="20"/>
      <c r="LHE3002" s="20"/>
      <c r="LHF3002" s="20"/>
      <c r="LHG3002" s="20"/>
      <c r="LHH3002" s="20"/>
      <c r="LHI3002" s="20"/>
      <c r="LHJ3002" s="20"/>
      <c r="LHK3002" s="20"/>
      <c r="LHL3002" s="20"/>
      <c r="LHM3002" s="20"/>
      <c r="LHN3002" s="20"/>
      <c r="LHO3002" s="20"/>
      <c r="LHP3002" s="20"/>
      <c r="LHQ3002" s="20"/>
      <c r="LHR3002" s="20"/>
      <c r="LHS3002" s="20"/>
      <c r="LHT3002" s="20"/>
      <c r="LHU3002" s="20"/>
      <c r="LHV3002" s="20"/>
      <c r="LHW3002" s="20"/>
      <c r="LHX3002" s="20"/>
      <c r="LHY3002" s="20"/>
      <c r="LHZ3002" s="20"/>
      <c r="LIA3002" s="20"/>
      <c r="LIB3002" s="20"/>
      <c r="LIC3002" s="20"/>
      <c r="LID3002" s="20"/>
      <c r="LIE3002" s="20"/>
      <c r="LIF3002" s="20"/>
      <c r="LIG3002" s="20"/>
      <c r="LIH3002" s="20"/>
      <c r="LII3002" s="20"/>
      <c r="LIJ3002" s="20"/>
      <c r="LIK3002" s="20"/>
      <c r="LIL3002" s="20"/>
      <c r="LIM3002" s="20"/>
      <c r="LIN3002" s="20"/>
      <c r="LIO3002" s="20"/>
      <c r="LIP3002" s="20"/>
      <c r="LIQ3002" s="20"/>
      <c r="LIR3002" s="20"/>
      <c r="LIS3002" s="20"/>
      <c r="LIT3002" s="20"/>
      <c r="LIU3002" s="20"/>
      <c r="LIV3002" s="20"/>
      <c r="LIW3002" s="20"/>
      <c r="LIX3002" s="20"/>
      <c r="LIY3002" s="20"/>
      <c r="LIZ3002" s="20"/>
      <c r="LJA3002" s="20"/>
      <c r="LJB3002" s="20"/>
      <c r="LJC3002" s="20"/>
      <c r="LJD3002" s="20"/>
      <c r="LJE3002" s="20"/>
      <c r="LJF3002" s="20"/>
      <c r="LJG3002" s="20"/>
      <c r="LJH3002" s="20"/>
      <c r="LJI3002" s="20"/>
      <c r="LJJ3002" s="20"/>
      <c r="LJK3002" s="20"/>
      <c r="LJL3002" s="20"/>
      <c r="LJM3002" s="20"/>
      <c r="LJN3002" s="20"/>
      <c r="LJO3002" s="20"/>
      <c r="LJP3002" s="20"/>
      <c r="LJQ3002" s="20"/>
      <c r="LJR3002" s="20"/>
      <c r="LJS3002" s="20"/>
      <c r="LJT3002" s="20"/>
      <c r="LJU3002" s="20"/>
      <c r="LJV3002" s="20"/>
      <c r="LJW3002" s="20"/>
      <c r="LJX3002" s="20"/>
      <c r="LJY3002" s="20"/>
      <c r="LJZ3002" s="20"/>
      <c r="LKA3002" s="20"/>
      <c r="LKB3002" s="20"/>
      <c r="LKC3002" s="20"/>
      <c r="LKD3002" s="20"/>
      <c r="LKE3002" s="20"/>
      <c r="LKF3002" s="20"/>
      <c r="LKG3002" s="20"/>
      <c r="LKH3002" s="20"/>
      <c r="LKI3002" s="20"/>
      <c r="LKJ3002" s="20"/>
      <c r="LKK3002" s="20"/>
      <c r="LKL3002" s="20"/>
      <c r="LKM3002" s="20"/>
      <c r="LKN3002" s="20"/>
      <c r="LKO3002" s="20"/>
      <c r="LKP3002" s="20"/>
      <c r="LKQ3002" s="20"/>
      <c r="LKR3002" s="20"/>
      <c r="LKS3002" s="20"/>
      <c r="LKT3002" s="20"/>
      <c r="LKU3002" s="20"/>
      <c r="LKV3002" s="20"/>
      <c r="LKW3002" s="20"/>
      <c r="LKX3002" s="20"/>
      <c r="LKY3002" s="20"/>
      <c r="LKZ3002" s="20"/>
      <c r="LLA3002" s="20"/>
      <c r="LLB3002" s="20"/>
      <c r="LLC3002" s="20"/>
      <c r="LLD3002" s="20"/>
      <c r="LLE3002" s="20"/>
      <c r="LLF3002" s="20"/>
      <c r="LLG3002" s="20"/>
      <c r="LLH3002" s="20"/>
      <c r="LLI3002" s="20"/>
      <c r="LLJ3002" s="20"/>
      <c r="LLK3002" s="20"/>
      <c r="LLL3002" s="20"/>
      <c r="LLM3002" s="20"/>
      <c r="LLN3002" s="20"/>
      <c r="LLO3002" s="20"/>
      <c r="LLP3002" s="20"/>
      <c r="LLQ3002" s="20"/>
      <c r="LLR3002" s="20"/>
      <c r="LLS3002" s="20"/>
      <c r="LLT3002" s="20"/>
      <c r="LLU3002" s="20"/>
      <c r="LLV3002" s="20"/>
      <c r="LLW3002" s="20"/>
      <c r="LLX3002" s="20"/>
      <c r="LLY3002" s="20"/>
      <c r="LLZ3002" s="20"/>
      <c r="LMA3002" s="20"/>
      <c r="LMB3002" s="20"/>
      <c r="LMC3002" s="20"/>
      <c r="LMD3002" s="20"/>
      <c r="LME3002" s="20"/>
      <c r="LMF3002" s="20"/>
      <c r="LMG3002" s="20"/>
      <c r="LMH3002" s="20"/>
      <c r="LMI3002" s="20"/>
      <c r="LMJ3002" s="20"/>
      <c r="LMK3002" s="20"/>
      <c r="LML3002" s="20"/>
      <c r="LMM3002" s="20"/>
      <c r="LMN3002" s="20"/>
      <c r="LMO3002" s="20"/>
      <c r="LMP3002" s="20"/>
      <c r="LMQ3002" s="20"/>
      <c r="LMR3002" s="20"/>
      <c r="LMS3002" s="20"/>
      <c r="LMT3002" s="20"/>
      <c r="LMU3002" s="20"/>
      <c r="LMV3002" s="20"/>
      <c r="LMW3002" s="20"/>
      <c r="LMX3002" s="20"/>
      <c r="LMY3002" s="20"/>
      <c r="LMZ3002" s="20"/>
      <c r="LNA3002" s="20"/>
      <c r="LNB3002" s="20"/>
      <c r="LNC3002" s="20"/>
      <c r="LND3002" s="20"/>
      <c r="LNE3002" s="20"/>
      <c r="LNF3002" s="20"/>
      <c r="LNG3002" s="20"/>
      <c r="LNH3002" s="20"/>
      <c r="LNI3002" s="20"/>
      <c r="LNJ3002" s="20"/>
      <c r="LNK3002" s="20"/>
      <c r="LNL3002" s="20"/>
      <c r="LNM3002" s="20"/>
      <c r="LNN3002" s="20"/>
      <c r="LNO3002" s="20"/>
      <c r="LNP3002" s="20"/>
      <c r="LNQ3002" s="20"/>
      <c r="LNR3002" s="20"/>
      <c r="LNS3002" s="20"/>
      <c r="LNT3002" s="20"/>
      <c r="LNU3002" s="20"/>
      <c r="LNV3002" s="20"/>
      <c r="LNW3002" s="20"/>
      <c r="LNX3002" s="20"/>
      <c r="LNY3002" s="20"/>
      <c r="LNZ3002" s="20"/>
      <c r="LOA3002" s="20"/>
      <c r="LOB3002" s="20"/>
      <c r="LOC3002" s="20"/>
      <c r="LOD3002" s="20"/>
      <c r="LOE3002" s="20"/>
      <c r="LOF3002" s="20"/>
      <c r="LOG3002" s="20"/>
      <c r="LOH3002" s="20"/>
      <c r="LOI3002" s="20"/>
      <c r="LOJ3002" s="20"/>
      <c r="LOK3002" s="20"/>
      <c r="LOL3002" s="20"/>
      <c r="LOM3002" s="20"/>
      <c r="LON3002" s="20"/>
      <c r="LOO3002" s="20"/>
      <c r="LOP3002" s="20"/>
      <c r="LOQ3002" s="20"/>
      <c r="LOR3002" s="20"/>
      <c r="LOS3002" s="20"/>
      <c r="LOT3002" s="20"/>
      <c r="LOU3002" s="20"/>
      <c r="LOV3002" s="20"/>
      <c r="LOW3002" s="20"/>
      <c r="LOX3002" s="20"/>
      <c r="LOY3002" s="20"/>
      <c r="LOZ3002" s="20"/>
      <c r="LPA3002" s="20"/>
      <c r="LPB3002" s="20"/>
      <c r="LPC3002" s="20"/>
      <c r="LPD3002" s="20"/>
      <c r="LPE3002" s="20"/>
      <c r="LPF3002" s="20"/>
      <c r="LPG3002" s="20"/>
      <c r="LPH3002" s="20"/>
      <c r="LPI3002" s="20"/>
      <c r="LPJ3002" s="20"/>
      <c r="LPK3002" s="20"/>
      <c r="LPL3002" s="20"/>
      <c r="LPM3002" s="20"/>
      <c r="LPN3002" s="20"/>
      <c r="LPO3002" s="20"/>
      <c r="LPP3002" s="20"/>
      <c r="LPQ3002" s="20"/>
      <c r="LPR3002" s="20"/>
      <c r="LPS3002" s="20"/>
      <c r="LPT3002" s="20"/>
      <c r="LPU3002" s="20"/>
      <c r="LPV3002" s="20"/>
      <c r="LPW3002" s="20"/>
      <c r="LPX3002" s="20"/>
      <c r="LPY3002" s="20"/>
      <c r="LPZ3002" s="20"/>
      <c r="LQA3002" s="20"/>
      <c r="LQB3002" s="20"/>
      <c r="LQC3002" s="20"/>
      <c r="LQD3002" s="20"/>
      <c r="LQE3002" s="20"/>
      <c r="LQF3002" s="20"/>
      <c r="LQG3002" s="20"/>
      <c r="LQH3002" s="20"/>
      <c r="LQI3002" s="20"/>
      <c r="LQJ3002" s="20"/>
      <c r="LQK3002" s="20"/>
      <c r="LQL3002" s="20"/>
      <c r="LQM3002" s="20"/>
      <c r="LQN3002" s="20"/>
      <c r="LQO3002" s="20"/>
      <c r="LQP3002" s="20"/>
      <c r="LQQ3002" s="20"/>
      <c r="LQR3002" s="20"/>
      <c r="LQS3002" s="20"/>
      <c r="LQT3002" s="20"/>
      <c r="LQU3002" s="20"/>
      <c r="LQV3002" s="20"/>
      <c r="LQW3002" s="20"/>
      <c r="LQX3002" s="20"/>
      <c r="LQY3002" s="20"/>
      <c r="LQZ3002" s="20"/>
      <c r="LRA3002" s="20"/>
      <c r="LRB3002" s="20"/>
      <c r="LRC3002" s="20"/>
      <c r="LRD3002" s="20"/>
      <c r="LRE3002" s="20"/>
      <c r="LRF3002" s="20"/>
      <c r="LRG3002" s="20"/>
      <c r="LRH3002" s="20"/>
      <c r="LRI3002" s="20"/>
      <c r="LRJ3002" s="20"/>
      <c r="LRK3002" s="20"/>
      <c r="LRL3002" s="20"/>
      <c r="LRM3002" s="20"/>
      <c r="LRN3002" s="20"/>
      <c r="LRO3002" s="20"/>
      <c r="LRP3002" s="20"/>
      <c r="LRQ3002" s="20"/>
      <c r="LRR3002" s="20"/>
      <c r="LRS3002" s="20"/>
      <c r="LRT3002" s="20"/>
      <c r="LRU3002" s="20"/>
      <c r="LRV3002" s="20"/>
      <c r="LRW3002" s="20"/>
      <c r="LRX3002" s="20"/>
      <c r="LRY3002" s="20"/>
      <c r="LRZ3002" s="20"/>
      <c r="LSA3002" s="20"/>
      <c r="LSB3002" s="20"/>
      <c r="LSC3002" s="20"/>
      <c r="LSD3002" s="20"/>
      <c r="LSE3002" s="20"/>
      <c r="LSF3002" s="20"/>
      <c r="LSG3002" s="20"/>
      <c r="LSH3002" s="20"/>
      <c r="LSI3002" s="20"/>
      <c r="LSJ3002" s="20"/>
      <c r="LSK3002" s="20"/>
      <c r="LSL3002" s="20"/>
      <c r="LSM3002" s="20"/>
      <c r="LSN3002" s="20"/>
      <c r="LSO3002" s="20"/>
      <c r="LSP3002" s="20"/>
      <c r="LSQ3002" s="20"/>
      <c r="LSR3002" s="20"/>
      <c r="LSS3002" s="20"/>
      <c r="LST3002" s="20"/>
      <c r="LSU3002" s="20"/>
      <c r="LSV3002" s="20"/>
      <c r="LSW3002" s="20"/>
      <c r="LSX3002" s="20"/>
      <c r="LSY3002" s="20"/>
      <c r="LSZ3002" s="20"/>
      <c r="LTA3002" s="20"/>
      <c r="LTB3002" s="20"/>
      <c r="LTC3002" s="20"/>
      <c r="LTD3002" s="20"/>
      <c r="LTE3002" s="20"/>
      <c r="LTF3002" s="20"/>
      <c r="LTG3002" s="20"/>
      <c r="LTH3002" s="20"/>
      <c r="LTI3002" s="20"/>
      <c r="LTJ3002" s="20"/>
      <c r="LTK3002" s="20"/>
      <c r="LTL3002" s="20"/>
      <c r="LTM3002" s="20"/>
      <c r="LTN3002" s="20"/>
      <c r="LTO3002" s="20"/>
      <c r="LTP3002" s="20"/>
      <c r="LTQ3002" s="20"/>
      <c r="LTR3002" s="20"/>
      <c r="LTS3002" s="20"/>
      <c r="LTT3002" s="20"/>
      <c r="LTU3002" s="20"/>
      <c r="LTV3002" s="20"/>
      <c r="LTW3002" s="20"/>
      <c r="LTX3002" s="20"/>
      <c r="LTY3002" s="20"/>
      <c r="LTZ3002" s="20"/>
      <c r="LUA3002" s="20"/>
      <c r="LUB3002" s="20"/>
      <c r="LUC3002" s="20"/>
      <c r="LUD3002" s="20"/>
      <c r="LUE3002" s="20"/>
      <c r="LUF3002" s="20"/>
      <c r="LUG3002" s="20"/>
      <c r="LUH3002" s="20"/>
      <c r="LUI3002" s="20"/>
      <c r="LUJ3002" s="20"/>
      <c r="LUK3002" s="20"/>
      <c r="LUL3002" s="20"/>
      <c r="LUM3002" s="20"/>
      <c r="LUN3002" s="20"/>
      <c r="LUO3002" s="20"/>
      <c r="LUP3002" s="20"/>
      <c r="LUQ3002" s="20"/>
      <c r="LUR3002" s="20"/>
      <c r="LUS3002" s="20"/>
      <c r="LUT3002" s="20"/>
      <c r="LUU3002" s="20"/>
      <c r="LUV3002" s="20"/>
      <c r="LUW3002" s="20"/>
      <c r="LUX3002" s="20"/>
      <c r="LUY3002" s="20"/>
      <c r="LUZ3002" s="20"/>
      <c r="LVA3002" s="20"/>
      <c r="LVB3002" s="20"/>
      <c r="LVC3002" s="20"/>
      <c r="LVD3002" s="20"/>
      <c r="LVE3002" s="20"/>
      <c r="LVF3002" s="20"/>
      <c r="LVG3002" s="20"/>
      <c r="LVH3002" s="20"/>
      <c r="LVI3002" s="20"/>
      <c r="LVJ3002" s="20"/>
      <c r="LVK3002" s="20"/>
      <c r="LVL3002" s="20"/>
      <c r="LVM3002" s="20"/>
      <c r="LVN3002" s="20"/>
      <c r="LVO3002" s="20"/>
      <c r="LVP3002" s="20"/>
      <c r="LVQ3002" s="20"/>
      <c r="LVR3002" s="20"/>
      <c r="LVS3002" s="20"/>
      <c r="LVT3002" s="20"/>
      <c r="LVU3002" s="20"/>
      <c r="LVV3002" s="20"/>
      <c r="LVW3002" s="20"/>
      <c r="LVX3002" s="20"/>
      <c r="LVY3002" s="20"/>
      <c r="LVZ3002" s="20"/>
      <c r="LWA3002" s="20"/>
      <c r="LWB3002" s="20"/>
      <c r="LWC3002" s="20"/>
      <c r="LWD3002" s="20"/>
      <c r="LWE3002" s="20"/>
      <c r="LWF3002" s="20"/>
      <c r="LWG3002" s="20"/>
      <c r="LWH3002" s="20"/>
      <c r="LWI3002" s="20"/>
      <c r="LWJ3002" s="20"/>
      <c r="LWK3002" s="20"/>
      <c r="LWL3002" s="20"/>
      <c r="LWM3002" s="20"/>
      <c r="LWN3002" s="20"/>
      <c r="LWO3002" s="20"/>
      <c r="LWP3002" s="20"/>
      <c r="LWQ3002" s="20"/>
      <c r="LWR3002" s="20"/>
      <c r="LWS3002" s="20"/>
      <c r="LWT3002" s="20"/>
      <c r="LWU3002" s="20"/>
      <c r="LWV3002" s="20"/>
      <c r="LWW3002" s="20"/>
      <c r="LWX3002" s="20"/>
      <c r="LWY3002" s="20"/>
      <c r="LWZ3002" s="20"/>
      <c r="LXA3002" s="20"/>
      <c r="LXB3002" s="20"/>
      <c r="LXC3002" s="20"/>
      <c r="LXD3002" s="20"/>
      <c r="LXE3002" s="20"/>
      <c r="LXF3002" s="20"/>
      <c r="LXG3002" s="20"/>
      <c r="LXH3002" s="20"/>
      <c r="LXI3002" s="20"/>
      <c r="LXJ3002" s="20"/>
      <c r="LXK3002" s="20"/>
      <c r="LXL3002" s="20"/>
      <c r="LXM3002" s="20"/>
      <c r="LXN3002" s="20"/>
      <c r="LXO3002" s="20"/>
      <c r="LXP3002" s="20"/>
      <c r="LXQ3002" s="20"/>
      <c r="LXR3002" s="20"/>
      <c r="LXS3002" s="20"/>
      <c r="LXT3002" s="20"/>
      <c r="LXU3002" s="20"/>
      <c r="LXV3002" s="20"/>
      <c r="LXW3002" s="20"/>
      <c r="LXX3002" s="20"/>
      <c r="LXY3002" s="20"/>
      <c r="LXZ3002" s="20"/>
      <c r="LYA3002" s="20"/>
      <c r="LYB3002" s="20"/>
      <c r="LYC3002" s="20"/>
      <c r="LYD3002" s="20"/>
      <c r="LYE3002" s="20"/>
      <c r="LYF3002" s="20"/>
      <c r="LYG3002" s="20"/>
      <c r="LYH3002" s="20"/>
      <c r="LYI3002" s="20"/>
      <c r="LYJ3002" s="20"/>
      <c r="LYK3002" s="20"/>
      <c r="LYL3002" s="20"/>
      <c r="LYM3002" s="20"/>
      <c r="LYN3002" s="20"/>
      <c r="LYO3002" s="20"/>
      <c r="LYP3002" s="20"/>
      <c r="LYQ3002" s="20"/>
      <c r="LYR3002" s="20"/>
      <c r="LYS3002" s="20"/>
      <c r="LYT3002" s="20"/>
      <c r="LYU3002" s="20"/>
      <c r="LYV3002" s="20"/>
      <c r="LYW3002" s="20"/>
      <c r="LYX3002" s="20"/>
      <c r="LYY3002" s="20"/>
      <c r="LYZ3002" s="20"/>
      <c r="LZA3002" s="20"/>
      <c r="LZB3002" s="20"/>
      <c r="LZC3002" s="20"/>
      <c r="LZD3002" s="20"/>
      <c r="LZE3002" s="20"/>
      <c r="LZF3002" s="20"/>
      <c r="LZG3002" s="20"/>
      <c r="LZH3002" s="20"/>
      <c r="LZI3002" s="20"/>
      <c r="LZJ3002" s="20"/>
      <c r="LZK3002" s="20"/>
      <c r="LZL3002" s="20"/>
      <c r="LZM3002" s="20"/>
      <c r="LZN3002" s="20"/>
      <c r="LZO3002" s="20"/>
      <c r="LZP3002" s="20"/>
      <c r="LZQ3002" s="20"/>
      <c r="LZR3002" s="20"/>
      <c r="LZS3002" s="20"/>
      <c r="LZT3002" s="20"/>
      <c r="LZU3002" s="20"/>
      <c r="LZV3002" s="20"/>
      <c r="LZW3002" s="20"/>
      <c r="LZX3002" s="20"/>
      <c r="LZY3002" s="20"/>
      <c r="LZZ3002" s="20"/>
      <c r="MAA3002" s="20"/>
      <c r="MAB3002" s="20"/>
      <c r="MAC3002" s="20"/>
      <c r="MAD3002" s="20"/>
      <c r="MAE3002" s="20"/>
      <c r="MAF3002" s="20"/>
      <c r="MAG3002" s="20"/>
      <c r="MAH3002" s="20"/>
      <c r="MAI3002" s="20"/>
      <c r="MAJ3002" s="20"/>
      <c r="MAK3002" s="20"/>
      <c r="MAL3002" s="20"/>
      <c r="MAM3002" s="20"/>
      <c r="MAN3002" s="20"/>
      <c r="MAO3002" s="20"/>
      <c r="MAP3002" s="20"/>
      <c r="MAQ3002" s="20"/>
      <c r="MAR3002" s="20"/>
      <c r="MAS3002" s="20"/>
      <c r="MAT3002" s="20"/>
      <c r="MAU3002" s="20"/>
      <c r="MAV3002" s="20"/>
      <c r="MAW3002" s="20"/>
      <c r="MAX3002" s="20"/>
      <c r="MAY3002" s="20"/>
      <c r="MAZ3002" s="20"/>
      <c r="MBA3002" s="20"/>
      <c r="MBB3002" s="20"/>
      <c r="MBC3002" s="20"/>
      <c r="MBD3002" s="20"/>
      <c r="MBE3002" s="20"/>
      <c r="MBF3002" s="20"/>
      <c r="MBG3002" s="20"/>
      <c r="MBH3002" s="20"/>
      <c r="MBI3002" s="20"/>
      <c r="MBJ3002" s="20"/>
      <c r="MBK3002" s="20"/>
      <c r="MBL3002" s="20"/>
      <c r="MBM3002" s="20"/>
      <c r="MBN3002" s="20"/>
      <c r="MBO3002" s="20"/>
      <c r="MBP3002" s="20"/>
      <c r="MBQ3002" s="20"/>
      <c r="MBR3002" s="20"/>
      <c r="MBS3002" s="20"/>
      <c r="MBT3002" s="20"/>
      <c r="MBU3002" s="20"/>
      <c r="MBV3002" s="20"/>
      <c r="MBW3002" s="20"/>
      <c r="MBX3002" s="20"/>
      <c r="MBY3002" s="20"/>
      <c r="MBZ3002" s="20"/>
      <c r="MCA3002" s="20"/>
      <c r="MCB3002" s="20"/>
      <c r="MCC3002" s="20"/>
      <c r="MCD3002" s="20"/>
      <c r="MCE3002" s="20"/>
      <c r="MCF3002" s="20"/>
      <c r="MCG3002" s="20"/>
      <c r="MCH3002" s="20"/>
      <c r="MCI3002" s="20"/>
      <c r="MCJ3002" s="20"/>
      <c r="MCK3002" s="20"/>
      <c r="MCL3002" s="20"/>
      <c r="MCM3002" s="20"/>
      <c r="MCN3002" s="20"/>
      <c r="MCO3002" s="20"/>
      <c r="MCP3002" s="20"/>
      <c r="MCQ3002" s="20"/>
      <c r="MCR3002" s="20"/>
      <c r="MCS3002" s="20"/>
      <c r="MCT3002" s="20"/>
      <c r="MCU3002" s="20"/>
      <c r="MCV3002" s="20"/>
      <c r="MCW3002" s="20"/>
      <c r="MCX3002" s="20"/>
      <c r="MCY3002" s="20"/>
      <c r="MCZ3002" s="20"/>
      <c r="MDA3002" s="20"/>
      <c r="MDB3002" s="20"/>
      <c r="MDC3002" s="20"/>
      <c r="MDD3002" s="20"/>
      <c r="MDE3002" s="20"/>
      <c r="MDF3002" s="20"/>
      <c r="MDG3002" s="20"/>
      <c r="MDH3002" s="20"/>
      <c r="MDI3002" s="20"/>
      <c r="MDJ3002" s="20"/>
      <c r="MDK3002" s="20"/>
      <c r="MDL3002" s="20"/>
      <c r="MDM3002" s="20"/>
      <c r="MDN3002" s="20"/>
      <c r="MDO3002" s="20"/>
      <c r="MDP3002" s="20"/>
      <c r="MDQ3002" s="20"/>
      <c r="MDR3002" s="20"/>
      <c r="MDS3002" s="20"/>
      <c r="MDT3002" s="20"/>
      <c r="MDU3002" s="20"/>
      <c r="MDV3002" s="20"/>
      <c r="MDW3002" s="20"/>
      <c r="MDX3002" s="20"/>
      <c r="MDY3002" s="20"/>
      <c r="MDZ3002" s="20"/>
      <c r="MEA3002" s="20"/>
      <c r="MEB3002" s="20"/>
      <c r="MEC3002" s="20"/>
      <c r="MED3002" s="20"/>
      <c r="MEE3002" s="20"/>
      <c r="MEF3002" s="20"/>
      <c r="MEG3002" s="20"/>
      <c r="MEH3002" s="20"/>
      <c r="MEI3002" s="20"/>
      <c r="MEJ3002" s="20"/>
      <c r="MEK3002" s="20"/>
      <c r="MEL3002" s="20"/>
      <c r="MEM3002" s="20"/>
      <c r="MEN3002" s="20"/>
      <c r="MEO3002" s="20"/>
      <c r="MEP3002" s="20"/>
      <c r="MEQ3002" s="20"/>
      <c r="MER3002" s="20"/>
      <c r="MES3002" s="20"/>
      <c r="MET3002" s="20"/>
      <c r="MEU3002" s="20"/>
      <c r="MEV3002" s="20"/>
      <c r="MEW3002" s="20"/>
      <c r="MEX3002" s="20"/>
      <c r="MEY3002" s="20"/>
      <c r="MEZ3002" s="20"/>
      <c r="MFA3002" s="20"/>
      <c r="MFB3002" s="20"/>
      <c r="MFC3002" s="20"/>
      <c r="MFD3002" s="20"/>
      <c r="MFE3002" s="20"/>
      <c r="MFF3002" s="20"/>
      <c r="MFG3002" s="20"/>
      <c r="MFH3002" s="20"/>
      <c r="MFI3002" s="20"/>
      <c r="MFJ3002" s="20"/>
      <c r="MFK3002" s="20"/>
      <c r="MFL3002" s="20"/>
      <c r="MFM3002" s="20"/>
      <c r="MFN3002" s="20"/>
      <c r="MFO3002" s="20"/>
      <c r="MFP3002" s="20"/>
      <c r="MFQ3002" s="20"/>
      <c r="MFR3002" s="20"/>
      <c r="MFS3002" s="20"/>
      <c r="MFT3002" s="20"/>
      <c r="MFU3002" s="20"/>
      <c r="MFV3002" s="20"/>
      <c r="MFW3002" s="20"/>
      <c r="MFX3002" s="20"/>
      <c r="MFY3002" s="20"/>
      <c r="MFZ3002" s="20"/>
      <c r="MGA3002" s="20"/>
      <c r="MGB3002" s="20"/>
      <c r="MGC3002" s="20"/>
      <c r="MGD3002" s="20"/>
      <c r="MGE3002" s="20"/>
      <c r="MGF3002" s="20"/>
      <c r="MGG3002" s="20"/>
      <c r="MGH3002" s="20"/>
      <c r="MGI3002" s="20"/>
      <c r="MGJ3002" s="20"/>
      <c r="MGK3002" s="20"/>
      <c r="MGL3002" s="20"/>
      <c r="MGM3002" s="20"/>
      <c r="MGN3002" s="20"/>
      <c r="MGO3002" s="20"/>
      <c r="MGP3002" s="20"/>
      <c r="MGQ3002" s="20"/>
      <c r="MGR3002" s="20"/>
      <c r="MGS3002" s="20"/>
      <c r="MGT3002" s="20"/>
      <c r="MGU3002" s="20"/>
      <c r="MGV3002" s="20"/>
      <c r="MGW3002" s="20"/>
      <c r="MGX3002" s="20"/>
      <c r="MGY3002" s="20"/>
      <c r="MGZ3002" s="20"/>
      <c r="MHA3002" s="20"/>
      <c r="MHB3002" s="20"/>
      <c r="MHC3002" s="20"/>
      <c r="MHD3002" s="20"/>
      <c r="MHE3002" s="20"/>
      <c r="MHF3002" s="20"/>
      <c r="MHG3002" s="20"/>
      <c r="MHH3002" s="20"/>
      <c r="MHI3002" s="20"/>
      <c r="MHJ3002" s="20"/>
      <c r="MHK3002" s="20"/>
      <c r="MHL3002" s="20"/>
      <c r="MHM3002" s="20"/>
      <c r="MHN3002" s="20"/>
      <c r="MHO3002" s="20"/>
      <c r="MHP3002" s="20"/>
      <c r="MHQ3002" s="20"/>
      <c r="MHR3002" s="20"/>
      <c r="MHS3002" s="20"/>
      <c r="MHT3002" s="20"/>
      <c r="MHU3002" s="20"/>
      <c r="MHV3002" s="20"/>
      <c r="MHW3002" s="20"/>
      <c r="MHX3002" s="20"/>
      <c r="MHY3002" s="20"/>
      <c r="MHZ3002" s="20"/>
      <c r="MIA3002" s="20"/>
      <c r="MIB3002" s="20"/>
      <c r="MIC3002" s="20"/>
      <c r="MID3002" s="20"/>
      <c r="MIE3002" s="20"/>
      <c r="MIF3002" s="20"/>
      <c r="MIG3002" s="20"/>
      <c r="MIH3002" s="20"/>
      <c r="MII3002" s="20"/>
      <c r="MIJ3002" s="20"/>
      <c r="MIK3002" s="20"/>
      <c r="MIL3002" s="20"/>
      <c r="MIM3002" s="20"/>
      <c r="MIN3002" s="20"/>
      <c r="MIO3002" s="20"/>
      <c r="MIP3002" s="20"/>
      <c r="MIQ3002" s="20"/>
      <c r="MIR3002" s="20"/>
      <c r="MIS3002" s="20"/>
      <c r="MIT3002" s="20"/>
      <c r="MIU3002" s="20"/>
      <c r="MIV3002" s="20"/>
      <c r="MIW3002" s="20"/>
      <c r="MIX3002" s="20"/>
      <c r="MIY3002" s="20"/>
      <c r="MIZ3002" s="20"/>
      <c r="MJA3002" s="20"/>
      <c r="MJB3002" s="20"/>
      <c r="MJC3002" s="20"/>
      <c r="MJD3002" s="20"/>
      <c r="MJE3002" s="20"/>
      <c r="MJF3002" s="20"/>
      <c r="MJG3002" s="20"/>
      <c r="MJH3002" s="20"/>
      <c r="MJI3002" s="20"/>
      <c r="MJJ3002" s="20"/>
      <c r="MJK3002" s="20"/>
      <c r="MJL3002" s="20"/>
      <c r="MJM3002" s="20"/>
      <c r="MJN3002" s="20"/>
      <c r="MJO3002" s="20"/>
      <c r="MJP3002" s="20"/>
      <c r="MJQ3002" s="20"/>
      <c r="MJR3002" s="20"/>
      <c r="MJS3002" s="20"/>
      <c r="MJT3002" s="20"/>
      <c r="MJU3002" s="20"/>
      <c r="MJV3002" s="20"/>
      <c r="MJW3002" s="20"/>
      <c r="MJX3002" s="20"/>
      <c r="MJY3002" s="20"/>
      <c r="MJZ3002" s="20"/>
      <c r="MKA3002" s="20"/>
      <c r="MKB3002" s="20"/>
      <c r="MKC3002" s="20"/>
      <c r="MKD3002" s="20"/>
      <c r="MKE3002" s="20"/>
      <c r="MKF3002" s="20"/>
      <c r="MKG3002" s="20"/>
      <c r="MKH3002" s="20"/>
      <c r="MKI3002" s="20"/>
      <c r="MKJ3002" s="20"/>
      <c r="MKK3002" s="20"/>
      <c r="MKL3002" s="20"/>
      <c r="MKM3002" s="20"/>
      <c r="MKN3002" s="20"/>
      <c r="MKO3002" s="20"/>
      <c r="MKP3002" s="20"/>
      <c r="MKQ3002" s="20"/>
      <c r="MKR3002" s="20"/>
      <c r="MKS3002" s="20"/>
      <c r="MKT3002" s="20"/>
      <c r="MKU3002" s="20"/>
      <c r="MKV3002" s="20"/>
      <c r="MKW3002" s="20"/>
      <c r="MKX3002" s="20"/>
      <c r="MKY3002" s="20"/>
      <c r="MKZ3002" s="20"/>
      <c r="MLA3002" s="20"/>
      <c r="MLB3002" s="20"/>
      <c r="MLC3002" s="20"/>
      <c r="MLD3002" s="20"/>
      <c r="MLE3002" s="20"/>
      <c r="MLF3002" s="20"/>
      <c r="MLG3002" s="20"/>
      <c r="MLH3002" s="20"/>
      <c r="MLI3002" s="20"/>
      <c r="MLJ3002" s="20"/>
      <c r="MLK3002" s="20"/>
      <c r="MLL3002" s="20"/>
      <c r="MLM3002" s="20"/>
      <c r="MLN3002" s="20"/>
      <c r="MLO3002" s="20"/>
      <c r="MLP3002" s="20"/>
      <c r="MLQ3002" s="20"/>
      <c r="MLR3002" s="20"/>
      <c r="MLS3002" s="20"/>
      <c r="MLT3002" s="20"/>
      <c r="MLU3002" s="20"/>
      <c r="MLV3002" s="20"/>
      <c r="MLW3002" s="20"/>
      <c r="MLX3002" s="20"/>
      <c r="MLY3002" s="20"/>
      <c r="MLZ3002" s="20"/>
      <c r="MMA3002" s="20"/>
      <c r="MMB3002" s="20"/>
      <c r="MMC3002" s="20"/>
      <c r="MMD3002" s="20"/>
      <c r="MME3002" s="20"/>
      <c r="MMF3002" s="20"/>
      <c r="MMG3002" s="20"/>
      <c r="MMH3002" s="20"/>
      <c r="MMI3002" s="20"/>
      <c r="MMJ3002" s="20"/>
      <c r="MMK3002" s="20"/>
      <c r="MML3002" s="20"/>
      <c r="MMM3002" s="20"/>
      <c r="MMN3002" s="20"/>
      <c r="MMO3002" s="20"/>
      <c r="MMP3002" s="20"/>
      <c r="MMQ3002" s="20"/>
      <c r="MMR3002" s="20"/>
      <c r="MMS3002" s="20"/>
      <c r="MMT3002" s="20"/>
      <c r="MMU3002" s="20"/>
      <c r="MMV3002" s="20"/>
      <c r="MMW3002" s="20"/>
      <c r="MMX3002" s="20"/>
      <c r="MMY3002" s="20"/>
      <c r="MMZ3002" s="20"/>
      <c r="MNA3002" s="20"/>
      <c r="MNB3002" s="20"/>
      <c r="MNC3002" s="20"/>
      <c r="MND3002" s="20"/>
      <c r="MNE3002" s="20"/>
      <c r="MNF3002" s="20"/>
      <c r="MNG3002" s="20"/>
      <c r="MNH3002" s="20"/>
      <c r="MNI3002" s="20"/>
      <c r="MNJ3002" s="20"/>
      <c r="MNK3002" s="20"/>
      <c r="MNL3002" s="20"/>
      <c r="MNM3002" s="20"/>
      <c r="MNN3002" s="20"/>
      <c r="MNO3002" s="20"/>
      <c r="MNP3002" s="20"/>
      <c r="MNQ3002" s="20"/>
      <c r="MNR3002" s="20"/>
      <c r="MNS3002" s="20"/>
      <c r="MNT3002" s="20"/>
      <c r="MNU3002" s="20"/>
      <c r="MNV3002" s="20"/>
      <c r="MNW3002" s="20"/>
      <c r="MNX3002" s="20"/>
      <c r="MNY3002" s="20"/>
      <c r="MNZ3002" s="20"/>
      <c r="MOA3002" s="20"/>
      <c r="MOB3002" s="20"/>
      <c r="MOC3002" s="20"/>
      <c r="MOD3002" s="20"/>
      <c r="MOE3002" s="20"/>
      <c r="MOF3002" s="20"/>
      <c r="MOG3002" s="20"/>
      <c r="MOH3002" s="20"/>
      <c r="MOI3002" s="20"/>
      <c r="MOJ3002" s="20"/>
      <c r="MOK3002" s="20"/>
      <c r="MOL3002" s="20"/>
      <c r="MOM3002" s="20"/>
      <c r="MON3002" s="20"/>
      <c r="MOO3002" s="20"/>
      <c r="MOP3002" s="20"/>
      <c r="MOQ3002" s="20"/>
      <c r="MOR3002" s="20"/>
      <c r="MOS3002" s="20"/>
      <c r="MOT3002" s="20"/>
      <c r="MOU3002" s="20"/>
      <c r="MOV3002" s="20"/>
      <c r="MOW3002" s="20"/>
      <c r="MOX3002" s="20"/>
      <c r="MOY3002" s="20"/>
      <c r="MOZ3002" s="20"/>
      <c r="MPA3002" s="20"/>
      <c r="MPB3002" s="20"/>
      <c r="MPC3002" s="20"/>
      <c r="MPD3002" s="20"/>
      <c r="MPE3002" s="20"/>
      <c r="MPF3002" s="20"/>
      <c r="MPG3002" s="20"/>
      <c r="MPH3002" s="20"/>
      <c r="MPI3002" s="20"/>
      <c r="MPJ3002" s="20"/>
      <c r="MPK3002" s="20"/>
      <c r="MPL3002" s="20"/>
      <c r="MPM3002" s="20"/>
      <c r="MPN3002" s="20"/>
      <c r="MPO3002" s="20"/>
      <c r="MPP3002" s="20"/>
      <c r="MPQ3002" s="20"/>
      <c r="MPR3002" s="20"/>
      <c r="MPS3002" s="20"/>
      <c r="MPT3002" s="20"/>
      <c r="MPU3002" s="20"/>
      <c r="MPV3002" s="20"/>
      <c r="MPW3002" s="20"/>
      <c r="MPX3002" s="20"/>
      <c r="MPY3002" s="20"/>
      <c r="MPZ3002" s="20"/>
      <c r="MQA3002" s="20"/>
      <c r="MQB3002" s="20"/>
      <c r="MQC3002" s="20"/>
      <c r="MQD3002" s="20"/>
      <c r="MQE3002" s="20"/>
      <c r="MQF3002" s="20"/>
      <c r="MQG3002" s="20"/>
      <c r="MQH3002" s="20"/>
      <c r="MQI3002" s="20"/>
      <c r="MQJ3002" s="20"/>
      <c r="MQK3002" s="20"/>
      <c r="MQL3002" s="20"/>
      <c r="MQM3002" s="20"/>
      <c r="MQN3002" s="20"/>
      <c r="MQO3002" s="20"/>
      <c r="MQP3002" s="20"/>
      <c r="MQQ3002" s="20"/>
      <c r="MQR3002" s="20"/>
      <c r="MQS3002" s="20"/>
      <c r="MQT3002" s="20"/>
      <c r="MQU3002" s="20"/>
      <c r="MQV3002" s="20"/>
      <c r="MQW3002" s="20"/>
      <c r="MQX3002" s="20"/>
      <c r="MQY3002" s="20"/>
      <c r="MQZ3002" s="20"/>
      <c r="MRA3002" s="20"/>
      <c r="MRB3002" s="20"/>
      <c r="MRC3002" s="20"/>
      <c r="MRD3002" s="20"/>
      <c r="MRE3002" s="20"/>
      <c r="MRF3002" s="20"/>
      <c r="MRG3002" s="20"/>
      <c r="MRH3002" s="20"/>
      <c r="MRI3002" s="20"/>
      <c r="MRJ3002" s="20"/>
      <c r="MRK3002" s="20"/>
      <c r="MRL3002" s="20"/>
      <c r="MRM3002" s="20"/>
      <c r="MRN3002" s="20"/>
      <c r="MRO3002" s="20"/>
      <c r="MRP3002" s="20"/>
      <c r="MRQ3002" s="20"/>
      <c r="MRR3002" s="20"/>
      <c r="MRS3002" s="20"/>
      <c r="MRT3002" s="20"/>
      <c r="MRU3002" s="20"/>
      <c r="MRV3002" s="20"/>
      <c r="MRW3002" s="20"/>
      <c r="MRX3002" s="20"/>
      <c r="MRY3002" s="20"/>
      <c r="MRZ3002" s="20"/>
      <c r="MSA3002" s="20"/>
      <c r="MSB3002" s="20"/>
      <c r="MSC3002" s="20"/>
      <c r="MSD3002" s="20"/>
      <c r="MSE3002" s="20"/>
      <c r="MSF3002" s="20"/>
      <c r="MSG3002" s="20"/>
      <c r="MSH3002" s="20"/>
      <c r="MSI3002" s="20"/>
      <c r="MSJ3002" s="20"/>
      <c r="MSK3002" s="20"/>
      <c r="MSL3002" s="20"/>
      <c r="MSM3002" s="20"/>
      <c r="MSN3002" s="20"/>
      <c r="MSO3002" s="20"/>
      <c r="MSP3002" s="20"/>
      <c r="MSQ3002" s="20"/>
      <c r="MSR3002" s="20"/>
      <c r="MSS3002" s="20"/>
      <c r="MST3002" s="20"/>
      <c r="MSU3002" s="20"/>
      <c r="MSV3002" s="20"/>
      <c r="MSW3002" s="20"/>
      <c r="MSX3002" s="20"/>
      <c r="MSY3002" s="20"/>
      <c r="MSZ3002" s="20"/>
      <c r="MTA3002" s="20"/>
      <c r="MTB3002" s="20"/>
      <c r="MTC3002" s="20"/>
      <c r="MTD3002" s="20"/>
      <c r="MTE3002" s="20"/>
      <c r="MTF3002" s="20"/>
      <c r="MTG3002" s="20"/>
      <c r="MTH3002" s="20"/>
      <c r="MTI3002" s="20"/>
      <c r="MTJ3002" s="20"/>
      <c r="MTK3002" s="20"/>
      <c r="MTL3002" s="20"/>
      <c r="MTM3002" s="20"/>
      <c r="MTN3002" s="20"/>
      <c r="MTO3002" s="20"/>
      <c r="MTP3002" s="20"/>
      <c r="MTQ3002" s="20"/>
      <c r="MTR3002" s="20"/>
      <c r="MTS3002" s="20"/>
      <c r="MTT3002" s="20"/>
      <c r="MTU3002" s="20"/>
      <c r="MTV3002" s="20"/>
      <c r="MTW3002" s="20"/>
      <c r="MTX3002" s="20"/>
      <c r="MTY3002" s="20"/>
      <c r="MTZ3002" s="20"/>
      <c r="MUA3002" s="20"/>
      <c r="MUB3002" s="20"/>
      <c r="MUC3002" s="20"/>
      <c r="MUD3002" s="20"/>
      <c r="MUE3002" s="20"/>
      <c r="MUF3002" s="20"/>
      <c r="MUG3002" s="20"/>
      <c r="MUH3002" s="20"/>
      <c r="MUI3002" s="20"/>
      <c r="MUJ3002" s="20"/>
      <c r="MUK3002" s="20"/>
      <c r="MUL3002" s="20"/>
      <c r="MUM3002" s="20"/>
      <c r="MUN3002" s="20"/>
      <c r="MUO3002" s="20"/>
      <c r="MUP3002" s="20"/>
      <c r="MUQ3002" s="20"/>
      <c r="MUR3002" s="20"/>
      <c r="MUS3002" s="20"/>
      <c r="MUT3002" s="20"/>
      <c r="MUU3002" s="20"/>
      <c r="MUV3002" s="20"/>
      <c r="MUW3002" s="20"/>
      <c r="MUX3002" s="20"/>
      <c r="MUY3002" s="20"/>
      <c r="MUZ3002" s="20"/>
      <c r="MVA3002" s="20"/>
      <c r="MVB3002" s="20"/>
      <c r="MVC3002" s="20"/>
      <c r="MVD3002" s="20"/>
      <c r="MVE3002" s="20"/>
      <c r="MVF3002" s="20"/>
      <c r="MVG3002" s="20"/>
      <c r="MVH3002" s="20"/>
      <c r="MVI3002" s="20"/>
      <c r="MVJ3002" s="20"/>
      <c r="MVK3002" s="20"/>
      <c r="MVL3002" s="20"/>
      <c r="MVM3002" s="20"/>
      <c r="MVN3002" s="20"/>
      <c r="MVO3002" s="20"/>
      <c r="MVP3002" s="20"/>
      <c r="MVQ3002" s="20"/>
      <c r="MVR3002" s="20"/>
      <c r="MVS3002" s="20"/>
      <c r="MVT3002" s="20"/>
      <c r="MVU3002" s="20"/>
      <c r="MVV3002" s="20"/>
      <c r="MVW3002" s="20"/>
      <c r="MVX3002" s="20"/>
      <c r="MVY3002" s="20"/>
      <c r="MVZ3002" s="20"/>
      <c r="MWA3002" s="20"/>
      <c r="MWB3002" s="20"/>
      <c r="MWC3002" s="20"/>
      <c r="MWD3002" s="20"/>
      <c r="MWE3002" s="20"/>
      <c r="MWF3002" s="20"/>
      <c r="MWG3002" s="20"/>
      <c r="MWH3002" s="20"/>
      <c r="MWI3002" s="20"/>
      <c r="MWJ3002" s="20"/>
      <c r="MWK3002" s="20"/>
      <c r="MWL3002" s="20"/>
      <c r="MWM3002" s="20"/>
      <c r="MWN3002" s="20"/>
      <c r="MWO3002" s="20"/>
      <c r="MWP3002" s="20"/>
      <c r="MWQ3002" s="20"/>
      <c r="MWR3002" s="20"/>
      <c r="MWS3002" s="20"/>
      <c r="MWT3002" s="20"/>
      <c r="MWU3002" s="20"/>
      <c r="MWV3002" s="20"/>
      <c r="MWW3002" s="20"/>
      <c r="MWX3002" s="20"/>
      <c r="MWY3002" s="20"/>
      <c r="MWZ3002" s="20"/>
      <c r="MXA3002" s="20"/>
      <c r="MXB3002" s="20"/>
      <c r="MXC3002" s="20"/>
      <c r="MXD3002" s="20"/>
      <c r="MXE3002" s="20"/>
      <c r="MXF3002" s="20"/>
      <c r="MXG3002" s="20"/>
      <c r="MXH3002" s="20"/>
      <c r="MXI3002" s="20"/>
      <c r="MXJ3002" s="20"/>
      <c r="MXK3002" s="20"/>
      <c r="MXL3002" s="20"/>
      <c r="MXM3002" s="20"/>
      <c r="MXN3002" s="20"/>
      <c r="MXO3002" s="20"/>
      <c r="MXP3002" s="20"/>
      <c r="MXQ3002" s="20"/>
      <c r="MXR3002" s="20"/>
      <c r="MXS3002" s="20"/>
      <c r="MXT3002" s="20"/>
      <c r="MXU3002" s="20"/>
      <c r="MXV3002" s="20"/>
      <c r="MXW3002" s="20"/>
      <c r="MXX3002" s="20"/>
      <c r="MXY3002" s="20"/>
      <c r="MXZ3002" s="20"/>
      <c r="MYA3002" s="20"/>
      <c r="MYB3002" s="20"/>
      <c r="MYC3002" s="20"/>
      <c r="MYD3002" s="20"/>
      <c r="MYE3002" s="20"/>
      <c r="MYF3002" s="20"/>
      <c r="MYG3002" s="20"/>
      <c r="MYH3002" s="20"/>
      <c r="MYI3002" s="20"/>
      <c r="MYJ3002" s="20"/>
      <c r="MYK3002" s="20"/>
      <c r="MYL3002" s="20"/>
      <c r="MYM3002" s="20"/>
      <c r="MYN3002" s="20"/>
      <c r="MYO3002" s="20"/>
      <c r="MYP3002" s="20"/>
      <c r="MYQ3002" s="20"/>
      <c r="MYR3002" s="20"/>
      <c r="MYS3002" s="20"/>
      <c r="MYT3002" s="20"/>
      <c r="MYU3002" s="20"/>
      <c r="MYV3002" s="20"/>
      <c r="MYW3002" s="20"/>
      <c r="MYX3002" s="20"/>
      <c r="MYY3002" s="20"/>
      <c r="MYZ3002" s="20"/>
      <c r="MZA3002" s="20"/>
      <c r="MZB3002" s="20"/>
      <c r="MZC3002" s="20"/>
      <c r="MZD3002" s="20"/>
      <c r="MZE3002" s="20"/>
      <c r="MZF3002" s="20"/>
      <c r="MZG3002" s="20"/>
      <c r="MZH3002" s="20"/>
      <c r="MZI3002" s="20"/>
      <c r="MZJ3002" s="20"/>
      <c r="MZK3002" s="20"/>
      <c r="MZL3002" s="20"/>
      <c r="MZM3002" s="20"/>
      <c r="MZN3002" s="20"/>
      <c r="MZO3002" s="20"/>
      <c r="MZP3002" s="20"/>
      <c r="MZQ3002" s="20"/>
      <c r="MZR3002" s="20"/>
      <c r="MZS3002" s="20"/>
      <c r="MZT3002" s="20"/>
      <c r="MZU3002" s="20"/>
      <c r="MZV3002" s="20"/>
      <c r="MZW3002" s="20"/>
      <c r="MZX3002" s="20"/>
      <c r="MZY3002" s="20"/>
      <c r="MZZ3002" s="20"/>
      <c r="NAA3002" s="20"/>
      <c r="NAB3002" s="20"/>
      <c r="NAC3002" s="20"/>
      <c r="NAD3002" s="20"/>
      <c r="NAE3002" s="20"/>
      <c r="NAF3002" s="20"/>
      <c r="NAG3002" s="20"/>
      <c r="NAH3002" s="20"/>
      <c r="NAI3002" s="20"/>
      <c r="NAJ3002" s="20"/>
      <c r="NAK3002" s="20"/>
      <c r="NAL3002" s="20"/>
      <c r="NAM3002" s="20"/>
      <c r="NAN3002" s="20"/>
      <c r="NAO3002" s="20"/>
      <c r="NAP3002" s="20"/>
      <c r="NAQ3002" s="20"/>
      <c r="NAR3002" s="20"/>
      <c r="NAS3002" s="20"/>
      <c r="NAT3002" s="20"/>
      <c r="NAU3002" s="20"/>
      <c r="NAV3002" s="20"/>
      <c r="NAW3002" s="20"/>
      <c r="NAX3002" s="20"/>
      <c r="NAY3002" s="20"/>
      <c r="NAZ3002" s="20"/>
      <c r="NBA3002" s="20"/>
      <c r="NBB3002" s="20"/>
      <c r="NBC3002" s="20"/>
      <c r="NBD3002" s="20"/>
      <c r="NBE3002" s="20"/>
      <c r="NBF3002" s="20"/>
      <c r="NBG3002" s="20"/>
      <c r="NBH3002" s="20"/>
      <c r="NBI3002" s="20"/>
      <c r="NBJ3002" s="20"/>
      <c r="NBK3002" s="20"/>
      <c r="NBL3002" s="20"/>
      <c r="NBM3002" s="20"/>
      <c r="NBN3002" s="20"/>
      <c r="NBO3002" s="20"/>
      <c r="NBP3002" s="20"/>
      <c r="NBQ3002" s="20"/>
      <c r="NBR3002" s="20"/>
      <c r="NBS3002" s="20"/>
      <c r="NBT3002" s="20"/>
      <c r="NBU3002" s="20"/>
      <c r="NBV3002" s="20"/>
      <c r="NBW3002" s="20"/>
      <c r="NBX3002" s="20"/>
      <c r="NBY3002" s="20"/>
      <c r="NBZ3002" s="20"/>
      <c r="NCA3002" s="20"/>
      <c r="NCB3002" s="20"/>
      <c r="NCC3002" s="20"/>
      <c r="NCD3002" s="20"/>
      <c r="NCE3002" s="20"/>
      <c r="NCF3002" s="20"/>
      <c r="NCG3002" s="20"/>
      <c r="NCH3002" s="20"/>
      <c r="NCI3002" s="20"/>
      <c r="NCJ3002" s="20"/>
      <c r="NCK3002" s="20"/>
      <c r="NCL3002" s="20"/>
      <c r="NCM3002" s="20"/>
      <c r="NCN3002" s="20"/>
      <c r="NCO3002" s="20"/>
      <c r="NCP3002" s="20"/>
      <c r="NCQ3002" s="20"/>
      <c r="NCR3002" s="20"/>
      <c r="NCS3002" s="20"/>
      <c r="NCT3002" s="20"/>
      <c r="NCU3002" s="20"/>
      <c r="NCV3002" s="20"/>
      <c r="NCW3002" s="20"/>
      <c r="NCX3002" s="20"/>
      <c r="NCY3002" s="20"/>
      <c r="NCZ3002" s="20"/>
      <c r="NDA3002" s="20"/>
      <c r="NDB3002" s="20"/>
      <c r="NDC3002" s="20"/>
      <c r="NDD3002" s="20"/>
      <c r="NDE3002" s="20"/>
      <c r="NDF3002" s="20"/>
      <c r="NDG3002" s="20"/>
      <c r="NDH3002" s="20"/>
      <c r="NDI3002" s="20"/>
      <c r="NDJ3002" s="20"/>
      <c r="NDK3002" s="20"/>
      <c r="NDL3002" s="20"/>
      <c r="NDM3002" s="20"/>
      <c r="NDN3002" s="20"/>
      <c r="NDO3002" s="20"/>
      <c r="NDP3002" s="20"/>
      <c r="NDQ3002" s="20"/>
      <c r="NDR3002" s="20"/>
      <c r="NDS3002" s="20"/>
      <c r="NDT3002" s="20"/>
      <c r="NDU3002" s="20"/>
      <c r="NDV3002" s="20"/>
      <c r="NDW3002" s="20"/>
      <c r="NDX3002" s="20"/>
      <c r="NDY3002" s="20"/>
      <c r="NDZ3002" s="20"/>
      <c r="NEA3002" s="20"/>
      <c r="NEB3002" s="20"/>
      <c r="NEC3002" s="20"/>
      <c r="NED3002" s="20"/>
      <c r="NEE3002" s="20"/>
      <c r="NEF3002" s="20"/>
      <c r="NEG3002" s="20"/>
      <c r="NEH3002" s="20"/>
      <c r="NEI3002" s="20"/>
      <c r="NEJ3002" s="20"/>
      <c r="NEK3002" s="20"/>
      <c r="NEL3002" s="20"/>
      <c r="NEM3002" s="20"/>
      <c r="NEN3002" s="20"/>
      <c r="NEO3002" s="20"/>
      <c r="NEP3002" s="20"/>
      <c r="NEQ3002" s="20"/>
      <c r="NER3002" s="20"/>
      <c r="NES3002" s="20"/>
      <c r="NET3002" s="20"/>
      <c r="NEU3002" s="20"/>
      <c r="NEV3002" s="20"/>
      <c r="NEW3002" s="20"/>
      <c r="NEX3002" s="20"/>
      <c r="NEY3002" s="20"/>
      <c r="NEZ3002" s="20"/>
      <c r="NFA3002" s="20"/>
      <c r="NFB3002" s="20"/>
      <c r="NFC3002" s="20"/>
      <c r="NFD3002" s="20"/>
      <c r="NFE3002" s="20"/>
      <c r="NFF3002" s="20"/>
      <c r="NFG3002" s="20"/>
      <c r="NFH3002" s="20"/>
      <c r="NFI3002" s="20"/>
      <c r="NFJ3002" s="20"/>
      <c r="NFK3002" s="20"/>
      <c r="NFL3002" s="20"/>
      <c r="NFM3002" s="20"/>
      <c r="NFN3002" s="20"/>
      <c r="NFO3002" s="20"/>
      <c r="NFP3002" s="20"/>
      <c r="NFQ3002" s="20"/>
      <c r="NFR3002" s="20"/>
      <c r="NFS3002" s="20"/>
      <c r="NFT3002" s="20"/>
      <c r="NFU3002" s="20"/>
      <c r="NFV3002" s="20"/>
      <c r="NFW3002" s="20"/>
      <c r="NFX3002" s="20"/>
      <c r="NFY3002" s="20"/>
      <c r="NFZ3002" s="20"/>
      <c r="NGA3002" s="20"/>
      <c r="NGB3002" s="20"/>
      <c r="NGC3002" s="20"/>
      <c r="NGD3002" s="20"/>
      <c r="NGE3002" s="20"/>
      <c r="NGF3002" s="20"/>
      <c r="NGG3002" s="20"/>
      <c r="NGH3002" s="20"/>
      <c r="NGI3002" s="20"/>
      <c r="NGJ3002" s="20"/>
      <c r="NGK3002" s="20"/>
      <c r="NGL3002" s="20"/>
      <c r="NGM3002" s="20"/>
      <c r="NGN3002" s="20"/>
      <c r="NGO3002" s="20"/>
      <c r="NGP3002" s="20"/>
      <c r="NGQ3002" s="20"/>
      <c r="NGR3002" s="20"/>
      <c r="NGS3002" s="20"/>
      <c r="NGT3002" s="20"/>
      <c r="NGU3002" s="20"/>
      <c r="NGV3002" s="20"/>
      <c r="NGW3002" s="20"/>
      <c r="NGX3002" s="20"/>
      <c r="NGY3002" s="20"/>
      <c r="NGZ3002" s="20"/>
      <c r="NHA3002" s="20"/>
      <c r="NHB3002" s="20"/>
      <c r="NHC3002" s="20"/>
      <c r="NHD3002" s="20"/>
      <c r="NHE3002" s="20"/>
      <c r="NHF3002" s="20"/>
      <c r="NHG3002" s="20"/>
      <c r="NHH3002" s="20"/>
      <c r="NHI3002" s="20"/>
      <c r="NHJ3002" s="20"/>
      <c r="NHK3002" s="20"/>
      <c r="NHL3002" s="20"/>
      <c r="NHM3002" s="20"/>
      <c r="NHN3002" s="20"/>
      <c r="NHO3002" s="20"/>
      <c r="NHP3002" s="20"/>
      <c r="NHQ3002" s="20"/>
      <c r="NHR3002" s="20"/>
      <c r="NHS3002" s="20"/>
      <c r="NHT3002" s="20"/>
      <c r="NHU3002" s="20"/>
      <c r="NHV3002" s="20"/>
      <c r="NHW3002" s="20"/>
      <c r="NHX3002" s="20"/>
      <c r="NHY3002" s="20"/>
      <c r="NHZ3002" s="20"/>
      <c r="NIA3002" s="20"/>
      <c r="NIB3002" s="20"/>
      <c r="NIC3002" s="20"/>
      <c r="NID3002" s="20"/>
      <c r="NIE3002" s="20"/>
      <c r="NIF3002" s="20"/>
      <c r="NIG3002" s="20"/>
      <c r="NIH3002" s="20"/>
      <c r="NII3002" s="20"/>
      <c r="NIJ3002" s="20"/>
      <c r="NIK3002" s="20"/>
      <c r="NIL3002" s="20"/>
      <c r="NIM3002" s="20"/>
      <c r="NIN3002" s="20"/>
      <c r="NIO3002" s="20"/>
      <c r="NIP3002" s="20"/>
      <c r="NIQ3002" s="20"/>
      <c r="NIR3002" s="20"/>
      <c r="NIS3002" s="20"/>
      <c r="NIT3002" s="20"/>
      <c r="NIU3002" s="20"/>
      <c r="NIV3002" s="20"/>
      <c r="NIW3002" s="20"/>
      <c r="NIX3002" s="20"/>
      <c r="NIY3002" s="20"/>
      <c r="NIZ3002" s="20"/>
      <c r="NJA3002" s="20"/>
      <c r="NJB3002" s="20"/>
      <c r="NJC3002" s="20"/>
      <c r="NJD3002" s="20"/>
      <c r="NJE3002" s="20"/>
      <c r="NJF3002" s="20"/>
      <c r="NJG3002" s="20"/>
      <c r="NJH3002" s="20"/>
      <c r="NJI3002" s="20"/>
      <c r="NJJ3002" s="20"/>
      <c r="NJK3002" s="20"/>
      <c r="NJL3002" s="20"/>
      <c r="NJM3002" s="20"/>
      <c r="NJN3002" s="20"/>
      <c r="NJO3002" s="20"/>
      <c r="NJP3002" s="20"/>
      <c r="NJQ3002" s="20"/>
      <c r="NJR3002" s="20"/>
      <c r="NJS3002" s="20"/>
      <c r="NJT3002" s="20"/>
      <c r="NJU3002" s="20"/>
      <c r="NJV3002" s="20"/>
      <c r="NJW3002" s="20"/>
      <c r="NJX3002" s="20"/>
      <c r="NJY3002" s="20"/>
      <c r="NJZ3002" s="20"/>
      <c r="NKA3002" s="20"/>
      <c r="NKB3002" s="20"/>
      <c r="NKC3002" s="20"/>
      <c r="NKD3002" s="20"/>
      <c r="NKE3002" s="20"/>
      <c r="NKF3002" s="20"/>
      <c r="NKG3002" s="20"/>
      <c r="NKH3002" s="20"/>
      <c r="NKI3002" s="20"/>
      <c r="NKJ3002" s="20"/>
      <c r="NKK3002" s="20"/>
      <c r="NKL3002" s="20"/>
      <c r="NKM3002" s="20"/>
      <c r="NKN3002" s="20"/>
      <c r="NKO3002" s="20"/>
      <c r="NKP3002" s="20"/>
      <c r="NKQ3002" s="20"/>
      <c r="NKR3002" s="20"/>
      <c r="NKS3002" s="20"/>
      <c r="NKT3002" s="20"/>
      <c r="NKU3002" s="20"/>
      <c r="NKV3002" s="20"/>
      <c r="NKW3002" s="20"/>
      <c r="NKX3002" s="20"/>
      <c r="NKY3002" s="20"/>
      <c r="NKZ3002" s="20"/>
      <c r="NLA3002" s="20"/>
      <c r="NLB3002" s="20"/>
      <c r="NLC3002" s="20"/>
      <c r="NLD3002" s="20"/>
      <c r="NLE3002" s="20"/>
      <c r="NLF3002" s="20"/>
      <c r="NLG3002" s="20"/>
      <c r="NLH3002" s="20"/>
      <c r="NLI3002" s="20"/>
      <c r="NLJ3002" s="20"/>
      <c r="NLK3002" s="20"/>
      <c r="NLL3002" s="20"/>
      <c r="NLM3002" s="20"/>
      <c r="NLN3002" s="20"/>
      <c r="NLO3002" s="20"/>
      <c r="NLP3002" s="20"/>
      <c r="NLQ3002" s="20"/>
      <c r="NLR3002" s="20"/>
      <c r="NLS3002" s="20"/>
      <c r="NLT3002" s="20"/>
      <c r="NLU3002" s="20"/>
      <c r="NLV3002" s="20"/>
      <c r="NLW3002" s="20"/>
      <c r="NLX3002" s="20"/>
      <c r="NLY3002" s="20"/>
      <c r="NLZ3002" s="20"/>
      <c r="NMA3002" s="20"/>
      <c r="NMB3002" s="20"/>
      <c r="NMC3002" s="20"/>
      <c r="NMD3002" s="20"/>
      <c r="NME3002" s="20"/>
      <c r="NMF3002" s="20"/>
      <c r="NMG3002" s="20"/>
      <c r="NMH3002" s="20"/>
      <c r="NMI3002" s="20"/>
      <c r="NMJ3002" s="20"/>
      <c r="NMK3002" s="20"/>
      <c r="NML3002" s="20"/>
      <c r="NMM3002" s="20"/>
      <c r="NMN3002" s="20"/>
      <c r="NMO3002" s="20"/>
      <c r="NMP3002" s="20"/>
      <c r="NMQ3002" s="20"/>
      <c r="NMR3002" s="20"/>
      <c r="NMS3002" s="20"/>
      <c r="NMT3002" s="20"/>
      <c r="NMU3002" s="20"/>
      <c r="NMV3002" s="20"/>
      <c r="NMW3002" s="20"/>
      <c r="NMX3002" s="20"/>
      <c r="NMY3002" s="20"/>
      <c r="NMZ3002" s="20"/>
      <c r="NNA3002" s="20"/>
      <c r="NNB3002" s="20"/>
      <c r="NNC3002" s="20"/>
      <c r="NND3002" s="20"/>
      <c r="NNE3002" s="20"/>
      <c r="NNF3002" s="20"/>
      <c r="NNG3002" s="20"/>
      <c r="NNH3002" s="20"/>
      <c r="NNI3002" s="20"/>
      <c r="NNJ3002" s="20"/>
      <c r="NNK3002" s="20"/>
      <c r="NNL3002" s="20"/>
      <c r="NNM3002" s="20"/>
      <c r="NNN3002" s="20"/>
      <c r="NNO3002" s="20"/>
      <c r="NNP3002" s="20"/>
      <c r="NNQ3002" s="20"/>
      <c r="NNR3002" s="20"/>
      <c r="NNS3002" s="20"/>
      <c r="NNT3002" s="20"/>
      <c r="NNU3002" s="20"/>
      <c r="NNV3002" s="20"/>
      <c r="NNW3002" s="20"/>
      <c r="NNX3002" s="20"/>
      <c r="NNY3002" s="20"/>
      <c r="NNZ3002" s="20"/>
      <c r="NOA3002" s="20"/>
      <c r="NOB3002" s="20"/>
      <c r="NOC3002" s="20"/>
      <c r="NOD3002" s="20"/>
      <c r="NOE3002" s="20"/>
      <c r="NOF3002" s="20"/>
      <c r="NOG3002" s="20"/>
      <c r="NOH3002" s="20"/>
      <c r="NOI3002" s="20"/>
      <c r="NOJ3002" s="20"/>
      <c r="NOK3002" s="20"/>
      <c r="NOL3002" s="20"/>
      <c r="NOM3002" s="20"/>
      <c r="NON3002" s="20"/>
      <c r="NOO3002" s="20"/>
      <c r="NOP3002" s="20"/>
      <c r="NOQ3002" s="20"/>
      <c r="NOR3002" s="20"/>
      <c r="NOS3002" s="20"/>
      <c r="NOT3002" s="20"/>
      <c r="NOU3002" s="20"/>
      <c r="NOV3002" s="20"/>
      <c r="NOW3002" s="20"/>
      <c r="NOX3002" s="20"/>
      <c r="NOY3002" s="20"/>
      <c r="NOZ3002" s="20"/>
      <c r="NPA3002" s="20"/>
      <c r="NPB3002" s="20"/>
      <c r="NPC3002" s="20"/>
      <c r="NPD3002" s="20"/>
      <c r="NPE3002" s="20"/>
      <c r="NPF3002" s="20"/>
      <c r="NPG3002" s="20"/>
      <c r="NPH3002" s="20"/>
      <c r="NPI3002" s="20"/>
      <c r="NPJ3002" s="20"/>
      <c r="NPK3002" s="20"/>
      <c r="NPL3002" s="20"/>
      <c r="NPM3002" s="20"/>
      <c r="NPN3002" s="20"/>
      <c r="NPO3002" s="20"/>
      <c r="NPP3002" s="20"/>
      <c r="NPQ3002" s="20"/>
      <c r="NPR3002" s="20"/>
      <c r="NPS3002" s="20"/>
      <c r="NPT3002" s="20"/>
      <c r="NPU3002" s="20"/>
      <c r="NPV3002" s="20"/>
      <c r="NPW3002" s="20"/>
      <c r="NPX3002" s="20"/>
      <c r="NPY3002" s="20"/>
      <c r="NPZ3002" s="20"/>
      <c r="NQA3002" s="20"/>
      <c r="NQB3002" s="20"/>
      <c r="NQC3002" s="20"/>
      <c r="NQD3002" s="20"/>
      <c r="NQE3002" s="20"/>
      <c r="NQF3002" s="20"/>
      <c r="NQG3002" s="20"/>
      <c r="NQH3002" s="20"/>
      <c r="NQI3002" s="20"/>
      <c r="NQJ3002" s="20"/>
      <c r="NQK3002" s="20"/>
      <c r="NQL3002" s="20"/>
      <c r="NQM3002" s="20"/>
      <c r="NQN3002" s="20"/>
      <c r="NQO3002" s="20"/>
      <c r="NQP3002" s="20"/>
      <c r="NQQ3002" s="20"/>
      <c r="NQR3002" s="20"/>
      <c r="NQS3002" s="20"/>
      <c r="NQT3002" s="20"/>
      <c r="NQU3002" s="20"/>
      <c r="NQV3002" s="20"/>
      <c r="NQW3002" s="20"/>
      <c r="NQX3002" s="20"/>
      <c r="NQY3002" s="20"/>
      <c r="NQZ3002" s="20"/>
      <c r="NRA3002" s="20"/>
      <c r="NRB3002" s="20"/>
      <c r="NRC3002" s="20"/>
      <c r="NRD3002" s="20"/>
      <c r="NRE3002" s="20"/>
      <c r="NRF3002" s="20"/>
      <c r="NRG3002" s="20"/>
      <c r="NRH3002" s="20"/>
      <c r="NRI3002" s="20"/>
      <c r="NRJ3002" s="20"/>
      <c r="NRK3002" s="20"/>
      <c r="NRL3002" s="20"/>
      <c r="NRM3002" s="20"/>
      <c r="NRN3002" s="20"/>
      <c r="NRO3002" s="20"/>
      <c r="NRP3002" s="20"/>
      <c r="NRQ3002" s="20"/>
      <c r="NRR3002" s="20"/>
      <c r="NRS3002" s="20"/>
      <c r="NRT3002" s="20"/>
      <c r="NRU3002" s="20"/>
      <c r="NRV3002" s="20"/>
      <c r="NRW3002" s="20"/>
      <c r="NRX3002" s="20"/>
      <c r="NRY3002" s="20"/>
      <c r="NRZ3002" s="20"/>
      <c r="NSA3002" s="20"/>
      <c r="NSB3002" s="20"/>
      <c r="NSC3002" s="20"/>
      <c r="NSD3002" s="20"/>
      <c r="NSE3002" s="20"/>
      <c r="NSF3002" s="20"/>
      <c r="NSG3002" s="20"/>
      <c r="NSH3002" s="20"/>
      <c r="NSI3002" s="20"/>
      <c r="NSJ3002" s="20"/>
      <c r="NSK3002" s="20"/>
      <c r="NSL3002" s="20"/>
      <c r="NSM3002" s="20"/>
      <c r="NSN3002" s="20"/>
      <c r="NSO3002" s="20"/>
      <c r="NSP3002" s="20"/>
      <c r="NSQ3002" s="20"/>
      <c r="NSR3002" s="20"/>
      <c r="NSS3002" s="20"/>
      <c r="NST3002" s="20"/>
      <c r="NSU3002" s="20"/>
      <c r="NSV3002" s="20"/>
      <c r="NSW3002" s="20"/>
      <c r="NSX3002" s="20"/>
      <c r="NSY3002" s="20"/>
      <c r="NSZ3002" s="20"/>
      <c r="NTA3002" s="20"/>
      <c r="NTB3002" s="20"/>
      <c r="NTC3002" s="20"/>
      <c r="NTD3002" s="20"/>
      <c r="NTE3002" s="20"/>
      <c r="NTF3002" s="20"/>
      <c r="NTG3002" s="20"/>
      <c r="NTH3002" s="20"/>
      <c r="NTI3002" s="20"/>
      <c r="NTJ3002" s="20"/>
      <c r="NTK3002" s="20"/>
      <c r="NTL3002" s="20"/>
      <c r="NTM3002" s="20"/>
      <c r="NTN3002" s="20"/>
      <c r="NTO3002" s="20"/>
      <c r="NTP3002" s="20"/>
      <c r="NTQ3002" s="20"/>
      <c r="NTR3002" s="20"/>
      <c r="NTS3002" s="20"/>
      <c r="NTT3002" s="20"/>
      <c r="NTU3002" s="20"/>
      <c r="NTV3002" s="20"/>
      <c r="NTW3002" s="20"/>
      <c r="NTX3002" s="20"/>
      <c r="NTY3002" s="20"/>
      <c r="NTZ3002" s="20"/>
      <c r="NUA3002" s="20"/>
      <c r="NUB3002" s="20"/>
      <c r="NUC3002" s="20"/>
      <c r="NUD3002" s="20"/>
      <c r="NUE3002" s="20"/>
      <c r="NUF3002" s="20"/>
      <c r="NUG3002" s="20"/>
      <c r="NUH3002" s="20"/>
      <c r="NUI3002" s="20"/>
      <c r="NUJ3002" s="20"/>
      <c r="NUK3002" s="20"/>
      <c r="NUL3002" s="20"/>
      <c r="NUM3002" s="20"/>
      <c r="NUN3002" s="20"/>
      <c r="NUO3002" s="20"/>
      <c r="NUP3002" s="20"/>
      <c r="NUQ3002" s="20"/>
      <c r="NUR3002" s="20"/>
      <c r="NUS3002" s="20"/>
      <c r="NUT3002" s="20"/>
      <c r="NUU3002" s="20"/>
      <c r="NUV3002" s="20"/>
      <c r="NUW3002" s="20"/>
      <c r="NUX3002" s="20"/>
      <c r="NUY3002" s="20"/>
      <c r="NUZ3002" s="20"/>
      <c r="NVA3002" s="20"/>
      <c r="NVB3002" s="20"/>
      <c r="NVC3002" s="20"/>
      <c r="NVD3002" s="20"/>
      <c r="NVE3002" s="20"/>
      <c r="NVF3002" s="20"/>
      <c r="NVG3002" s="20"/>
      <c r="NVH3002" s="20"/>
      <c r="NVI3002" s="20"/>
      <c r="NVJ3002" s="20"/>
      <c r="NVK3002" s="20"/>
      <c r="NVL3002" s="20"/>
      <c r="NVM3002" s="20"/>
      <c r="NVN3002" s="20"/>
      <c r="NVO3002" s="20"/>
      <c r="NVP3002" s="20"/>
      <c r="NVQ3002" s="20"/>
      <c r="NVR3002" s="20"/>
      <c r="NVS3002" s="20"/>
      <c r="NVT3002" s="20"/>
      <c r="NVU3002" s="20"/>
      <c r="NVV3002" s="20"/>
      <c r="NVW3002" s="20"/>
      <c r="NVX3002" s="20"/>
      <c r="NVY3002" s="20"/>
      <c r="NVZ3002" s="20"/>
      <c r="NWA3002" s="20"/>
      <c r="NWB3002" s="20"/>
      <c r="NWC3002" s="20"/>
      <c r="NWD3002" s="20"/>
      <c r="NWE3002" s="20"/>
      <c r="NWF3002" s="20"/>
      <c r="NWG3002" s="20"/>
      <c r="NWH3002" s="20"/>
      <c r="NWI3002" s="20"/>
      <c r="NWJ3002" s="20"/>
      <c r="NWK3002" s="20"/>
      <c r="NWL3002" s="20"/>
      <c r="NWM3002" s="20"/>
      <c r="NWN3002" s="20"/>
      <c r="NWO3002" s="20"/>
      <c r="NWP3002" s="20"/>
      <c r="NWQ3002" s="20"/>
      <c r="NWR3002" s="20"/>
      <c r="NWS3002" s="20"/>
      <c r="NWT3002" s="20"/>
      <c r="NWU3002" s="20"/>
      <c r="NWV3002" s="20"/>
      <c r="NWW3002" s="20"/>
      <c r="NWX3002" s="20"/>
      <c r="NWY3002" s="20"/>
      <c r="NWZ3002" s="20"/>
      <c r="NXA3002" s="20"/>
      <c r="NXB3002" s="20"/>
      <c r="NXC3002" s="20"/>
      <c r="NXD3002" s="20"/>
      <c r="NXE3002" s="20"/>
      <c r="NXF3002" s="20"/>
      <c r="NXG3002" s="20"/>
      <c r="NXH3002" s="20"/>
      <c r="NXI3002" s="20"/>
      <c r="NXJ3002" s="20"/>
      <c r="NXK3002" s="20"/>
      <c r="NXL3002" s="20"/>
      <c r="NXM3002" s="20"/>
      <c r="NXN3002" s="20"/>
      <c r="NXO3002" s="20"/>
      <c r="NXP3002" s="20"/>
      <c r="NXQ3002" s="20"/>
      <c r="NXR3002" s="20"/>
      <c r="NXS3002" s="20"/>
      <c r="NXT3002" s="20"/>
      <c r="NXU3002" s="20"/>
      <c r="NXV3002" s="20"/>
      <c r="NXW3002" s="20"/>
      <c r="NXX3002" s="20"/>
      <c r="NXY3002" s="20"/>
      <c r="NXZ3002" s="20"/>
      <c r="NYA3002" s="20"/>
      <c r="NYB3002" s="20"/>
      <c r="NYC3002" s="20"/>
      <c r="NYD3002" s="20"/>
      <c r="NYE3002" s="20"/>
      <c r="NYF3002" s="20"/>
      <c r="NYG3002" s="20"/>
      <c r="NYH3002" s="20"/>
      <c r="NYI3002" s="20"/>
      <c r="NYJ3002" s="20"/>
      <c r="NYK3002" s="20"/>
      <c r="NYL3002" s="20"/>
      <c r="NYM3002" s="20"/>
      <c r="NYN3002" s="20"/>
      <c r="NYO3002" s="20"/>
      <c r="NYP3002" s="20"/>
      <c r="NYQ3002" s="20"/>
      <c r="NYR3002" s="20"/>
      <c r="NYS3002" s="20"/>
      <c r="NYT3002" s="20"/>
      <c r="NYU3002" s="20"/>
      <c r="NYV3002" s="20"/>
      <c r="NYW3002" s="20"/>
      <c r="NYX3002" s="20"/>
      <c r="NYY3002" s="20"/>
      <c r="NYZ3002" s="20"/>
      <c r="NZA3002" s="20"/>
      <c r="NZB3002" s="20"/>
      <c r="NZC3002" s="20"/>
      <c r="NZD3002" s="20"/>
      <c r="NZE3002" s="20"/>
      <c r="NZF3002" s="20"/>
      <c r="NZG3002" s="20"/>
      <c r="NZH3002" s="20"/>
      <c r="NZI3002" s="20"/>
      <c r="NZJ3002" s="20"/>
      <c r="NZK3002" s="20"/>
      <c r="NZL3002" s="20"/>
      <c r="NZM3002" s="20"/>
      <c r="NZN3002" s="20"/>
      <c r="NZO3002" s="20"/>
      <c r="NZP3002" s="20"/>
      <c r="NZQ3002" s="20"/>
      <c r="NZR3002" s="20"/>
      <c r="NZS3002" s="20"/>
      <c r="NZT3002" s="20"/>
      <c r="NZU3002" s="20"/>
      <c r="NZV3002" s="20"/>
      <c r="NZW3002" s="20"/>
      <c r="NZX3002" s="20"/>
      <c r="NZY3002" s="20"/>
      <c r="NZZ3002" s="20"/>
      <c r="OAA3002" s="20"/>
      <c r="OAB3002" s="20"/>
      <c r="OAC3002" s="20"/>
      <c r="OAD3002" s="20"/>
      <c r="OAE3002" s="20"/>
      <c r="OAF3002" s="20"/>
      <c r="OAG3002" s="20"/>
      <c r="OAH3002" s="20"/>
      <c r="OAI3002" s="20"/>
      <c r="OAJ3002" s="20"/>
      <c r="OAK3002" s="20"/>
      <c r="OAL3002" s="20"/>
      <c r="OAM3002" s="20"/>
      <c r="OAN3002" s="20"/>
      <c r="OAO3002" s="20"/>
      <c r="OAP3002" s="20"/>
      <c r="OAQ3002" s="20"/>
      <c r="OAR3002" s="20"/>
      <c r="OAS3002" s="20"/>
      <c r="OAT3002" s="20"/>
      <c r="OAU3002" s="20"/>
      <c r="OAV3002" s="20"/>
      <c r="OAW3002" s="20"/>
      <c r="OAX3002" s="20"/>
      <c r="OAY3002" s="20"/>
      <c r="OAZ3002" s="20"/>
      <c r="OBA3002" s="20"/>
      <c r="OBB3002" s="20"/>
      <c r="OBC3002" s="20"/>
      <c r="OBD3002" s="20"/>
      <c r="OBE3002" s="20"/>
      <c r="OBF3002" s="20"/>
      <c r="OBG3002" s="20"/>
      <c r="OBH3002" s="20"/>
      <c r="OBI3002" s="20"/>
      <c r="OBJ3002" s="20"/>
      <c r="OBK3002" s="20"/>
      <c r="OBL3002" s="20"/>
      <c r="OBM3002" s="20"/>
      <c r="OBN3002" s="20"/>
      <c r="OBO3002" s="20"/>
      <c r="OBP3002" s="20"/>
      <c r="OBQ3002" s="20"/>
      <c r="OBR3002" s="20"/>
      <c r="OBS3002" s="20"/>
      <c r="OBT3002" s="20"/>
      <c r="OBU3002" s="20"/>
      <c r="OBV3002" s="20"/>
      <c r="OBW3002" s="20"/>
      <c r="OBX3002" s="20"/>
      <c r="OBY3002" s="20"/>
      <c r="OBZ3002" s="20"/>
      <c r="OCA3002" s="20"/>
      <c r="OCB3002" s="20"/>
      <c r="OCC3002" s="20"/>
      <c r="OCD3002" s="20"/>
      <c r="OCE3002" s="20"/>
      <c r="OCF3002" s="20"/>
      <c r="OCG3002" s="20"/>
      <c r="OCH3002" s="20"/>
      <c r="OCI3002" s="20"/>
      <c r="OCJ3002" s="20"/>
      <c r="OCK3002" s="20"/>
      <c r="OCL3002" s="20"/>
      <c r="OCM3002" s="20"/>
      <c r="OCN3002" s="20"/>
      <c r="OCO3002" s="20"/>
      <c r="OCP3002" s="20"/>
      <c r="OCQ3002" s="20"/>
      <c r="OCR3002" s="20"/>
      <c r="OCS3002" s="20"/>
      <c r="OCT3002" s="20"/>
      <c r="OCU3002" s="20"/>
      <c r="OCV3002" s="20"/>
      <c r="OCW3002" s="20"/>
      <c r="OCX3002" s="20"/>
      <c r="OCY3002" s="20"/>
      <c r="OCZ3002" s="20"/>
      <c r="ODA3002" s="20"/>
      <c r="ODB3002" s="20"/>
      <c r="ODC3002" s="20"/>
      <c r="ODD3002" s="20"/>
      <c r="ODE3002" s="20"/>
      <c r="ODF3002" s="20"/>
      <c r="ODG3002" s="20"/>
      <c r="ODH3002" s="20"/>
      <c r="ODI3002" s="20"/>
      <c r="ODJ3002" s="20"/>
      <c r="ODK3002" s="20"/>
      <c r="ODL3002" s="20"/>
      <c r="ODM3002" s="20"/>
      <c r="ODN3002" s="20"/>
      <c r="ODO3002" s="20"/>
      <c r="ODP3002" s="20"/>
      <c r="ODQ3002" s="20"/>
      <c r="ODR3002" s="20"/>
      <c r="ODS3002" s="20"/>
      <c r="ODT3002" s="20"/>
      <c r="ODU3002" s="20"/>
      <c r="ODV3002" s="20"/>
      <c r="ODW3002" s="20"/>
      <c r="ODX3002" s="20"/>
      <c r="ODY3002" s="20"/>
      <c r="ODZ3002" s="20"/>
      <c r="OEA3002" s="20"/>
      <c r="OEB3002" s="20"/>
      <c r="OEC3002" s="20"/>
      <c r="OED3002" s="20"/>
      <c r="OEE3002" s="20"/>
      <c r="OEF3002" s="20"/>
      <c r="OEG3002" s="20"/>
      <c r="OEH3002" s="20"/>
      <c r="OEI3002" s="20"/>
      <c r="OEJ3002" s="20"/>
      <c r="OEK3002" s="20"/>
      <c r="OEL3002" s="20"/>
      <c r="OEM3002" s="20"/>
      <c r="OEN3002" s="20"/>
      <c r="OEO3002" s="20"/>
      <c r="OEP3002" s="20"/>
      <c r="OEQ3002" s="20"/>
      <c r="OER3002" s="20"/>
      <c r="OES3002" s="20"/>
      <c r="OET3002" s="20"/>
      <c r="OEU3002" s="20"/>
      <c r="OEV3002" s="20"/>
      <c r="OEW3002" s="20"/>
      <c r="OEX3002" s="20"/>
      <c r="OEY3002" s="20"/>
      <c r="OEZ3002" s="20"/>
      <c r="OFA3002" s="20"/>
      <c r="OFB3002" s="20"/>
      <c r="OFC3002" s="20"/>
      <c r="OFD3002" s="20"/>
      <c r="OFE3002" s="20"/>
      <c r="OFF3002" s="20"/>
      <c r="OFG3002" s="20"/>
      <c r="OFH3002" s="20"/>
      <c r="OFI3002" s="20"/>
      <c r="OFJ3002" s="20"/>
      <c r="OFK3002" s="20"/>
      <c r="OFL3002" s="20"/>
      <c r="OFM3002" s="20"/>
      <c r="OFN3002" s="20"/>
      <c r="OFO3002" s="20"/>
      <c r="OFP3002" s="20"/>
      <c r="OFQ3002" s="20"/>
      <c r="OFR3002" s="20"/>
      <c r="OFS3002" s="20"/>
      <c r="OFT3002" s="20"/>
      <c r="OFU3002" s="20"/>
      <c r="OFV3002" s="20"/>
      <c r="OFW3002" s="20"/>
      <c r="OFX3002" s="20"/>
      <c r="OFY3002" s="20"/>
      <c r="OFZ3002" s="20"/>
      <c r="OGA3002" s="20"/>
      <c r="OGB3002" s="20"/>
      <c r="OGC3002" s="20"/>
      <c r="OGD3002" s="20"/>
      <c r="OGE3002" s="20"/>
      <c r="OGF3002" s="20"/>
      <c r="OGG3002" s="20"/>
      <c r="OGH3002" s="20"/>
      <c r="OGI3002" s="20"/>
      <c r="OGJ3002" s="20"/>
      <c r="OGK3002" s="20"/>
      <c r="OGL3002" s="20"/>
      <c r="OGM3002" s="20"/>
      <c r="OGN3002" s="20"/>
      <c r="OGO3002" s="20"/>
      <c r="OGP3002" s="20"/>
      <c r="OGQ3002" s="20"/>
      <c r="OGR3002" s="20"/>
      <c r="OGS3002" s="20"/>
      <c r="OGT3002" s="20"/>
      <c r="OGU3002" s="20"/>
      <c r="OGV3002" s="20"/>
      <c r="OGW3002" s="20"/>
      <c r="OGX3002" s="20"/>
      <c r="OGY3002" s="20"/>
      <c r="OGZ3002" s="20"/>
      <c r="OHA3002" s="20"/>
      <c r="OHB3002" s="20"/>
      <c r="OHC3002" s="20"/>
      <c r="OHD3002" s="20"/>
      <c r="OHE3002" s="20"/>
      <c r="OHF3002" s="20"/>
      <c r="OHG3002" s="20"/>
      <c r="OHH3002" s="20"/>
      <c r="OHI3002" s="20"/>
      <c r="OHJ3002" s="20"/>
      <c r="OHK3002" s="20"/>
      <c r="OHL3002" s="20"/>
      <c r="OHM3002" s="20"/>
      <c r="OHN3002" s="20"/>
      <c r="OHO3002" s="20"/>
      <c r="OHP3002" s="20"/>
      <c r="OHQ3002" s="20"/>
      <c r="OHR3002" s="20"/>
      <c r="OHS3002" s="20"/>
      <c r="OHT3002" s="20"/>
      <c r="OHU3002" s="20"/>
      <c r="OHV3002" s="20"/>
      <c r="OHW3002" s="20"/>
      <c r="OHX3002" s="20"/>
      <c r="OHY3002" s="20"/>
      <c r="OHZ3002" s="20"/>
      <c r="OIA3002" s="20"/>
      <c r="OIB3002" s="20"/>
      <c r="OIC3002" s="20"/>
      <c r="OID3002" s="20"/>
      <c r="OIE3002" s="20"/>
      <c r="OIF3002" s="20"/>
      <c r="OIG3002" s="20"/>
      <c r="OIH3002" s="20"/>
      <c r="OII3002" s="20"/>
      <c r="OIJ3002" s="20"/>
      <c r="OIK3002" s="20"/>
      <c r="OIL3002" s="20"/>
      <c r="OIM3002" s="20"/>
      <c r="OIN3002" s="20"/>
      <c r="OIO3002" s="20"/>
      <c r="OIP3002" s="20"/>
      <c r="OIQ3002" s="20"/>
      <c r="OIR3002" s="20"/>
      <c r="OIS3002" s="20"/>
      <c r="OIT3002" s="20"/>
      <c r="OIU3002" s="20"/>
      <c r="OIV3002" s="20"/>
      <c r="OIW3002" s="20"/>
      <c r="OIX3002" s="20"/>
      <c r="OIY3002" s="20"/>
      <c r="OIZ3002" s="20"/>
      <c r="OJA3002" s="20"/>
      <c r="OJB3002" s="20"/>
      <c r="OJC3002" s="20"/>
      <c r="OJD3002" s="20"/>
      <c r="OJE3002" s="20"/>
      <c r="OJF3002" s="20"/>
      <c r="OJG3002" s="20"/>
      <c r="OJH3002" s="20"/>
      <c r="OJI3002" s="20"/>
      <c r="OJJ3002" s="20"/>
      <c r="OJK3002" s="20"/>
      <c r="OJL3002" s="20"/>
      <c r="OJM3002" s="20"/>
      <c r="OJN3002" s="20"/>
      <c r="OJO3002" s="20"/>
      <c r="OJP3002" s="20"/>
      <c r="OJQ3002" s="20"/>
      <c r="OJR3002" s="20"/>
      <c r="OJS3002" s="20"/>
      <c r="OJT3002" s="20"/>
      <c r="OJU3002" s="20"/>
      <c r="OJV3002" s="20"/>
      <c r="OJW3002" s="20"/>
      <c r="OJX3002" s="20"/>
      <c r="OJY3002" s="20"/>
      <c r="OJZ3002" s="20"/>
      <c r="OKA3002" s="20"/>
      <c r="OKB3002" s="20"/>
      <c r="OKC3002" s="20"/>
      <c r="OKD3002" s="20"/>
      <c r="OKE3002" s="20"/>
      <c r="OKF3002" s="20"/>
      <c r="OKG3002" s="20"/>
      <c r="OKH3002" s="20"/>
      <c r="OKI3002" s="20"/>
      <c r="OKJ3002" s="20"/>
      <c r="OKK3002" s="20"/>
      <c r="OKL3002" s="20"/>
      <c r="OKM3002" s="20"/>
      <c r="OKN3002" s="20"/>
      <c r="OKO3002" s="20"/>
      <c r="OKP3002" s="20"/>
      <c r="OKQ3002" s="20"/>
      <c r="OKR3002" s="20"/>
      <c r="OKS3002" s="20"/>
      <c r="OKT3002" s="20"/>
      <c r="OKU3002" s="20"/>
      <c r="OKV3002" s="20"/>
      <c r="OKW3002" s="20"/>
      <c r="OKX3002" s="20"/>
      <c r="OKY3002" s="20"/>
      <c r="OKZ3002" s="20"/>
      <c r="OLA3002" s="20"/>
      <c r="OLB3002" s="20"/>
      <c r="OLC3002" s="20"/>
      <c r="OLD3002" s="20"/>
      <c r="OLE3002" s="20"/>
      <c r="OLF3002" s="20"/>
      <c r="OLG3002" s="20"/>
      <c r="OLH3002" s="20"/>
      <c r="OLI3002" s="20"/>
      <c r="OLJ3002" s="20"/>
      <c r="OLK3002" s="20"/>
      <c r="OLL3002" s="20"/>
      <c r="OLM3002" s="20"/>
      <c r="OLN3002" s="20"/>
      <c r="OLO3002" s="20"/>
      <c r="OLP3002" s="20"/>
      <c r="OLQ3002" s="20"/>
      <c r="OLR3002" s="20"/>
      <c r="OLS3002" s="20"/>
      <c r="OLT3002" s="20"/>
      <c r="OLU3002" s="20"/>
      <c r="OLV3002" s="20"/>
      <c r="OLW3002" s="20"/>
      <c r="OLX3002" s="20"/>
      <c r="OLY3002" s="20"/>
      <c r="OLZ3002" s="20"/>
      <c r="OMA3002" s="20"/>
      <c r="OMB3002" s="20"/>
      <c r="OMC3002" s="20"/>
      <c r="OMD3002" s="20"/>
      <c r="OME3002" s="20"/>
      <c r="OMF3002" s="20"/>
      <c r="OMG3002" s="20"/>
      <c r="OMH3002" s="20"/>
      <c r="OMI3002" s="20"/>
      <c r="OMJ3002" s="20"/>
      <c r="OMK3002" s="20"/>
      <c r="OML3002" s="20"/>
      <c r="OMM3002" s="20"/>
      <c r="OMN3002" s="20"/>
      <c r="OMO3002" s="20"/>
      <c r="OMP3002" s="20"/>
      <c r="OMQ3002" s="20"/>
      <c r="OMR3002" s="20"/>
      <c r="OMS3002" s="20"/>
      <c r="OMT3002" s="20"/>
      <c r="OMU3002" s="20"/>
      <c r="OMV3002" s="20"/>
      <c r="OMW3002" s="20"/>
      <c r="OMX3002" s="20"/>
      <c r="OMY3002" s="20"/>
      <c r="OMZ3002" s="20"/>
      <c r="ONA3002" s="20"/>
      <c r="ONB3002" s="20"/>
      <c r="ONC3002" s="20"/>
      <c r="OND3002" s="20"/>
      <c r="ONE3002" s="20"/>
      <c r="ONF3002" s="20"/>
      <c r="ONG3002" s="20"/>
      <c r="ONH3002" s="20"/>
      <c r="ONI3002" s="20"/>
      <c r="ONJ3002" s="20"/>
      <c r="ONK3002" s="20"/>
      <c r="ONL3002" s="20"/>
      <c r="ONM3002" s="20"/>
      <c r="ONN3002" s="20"/>
      <c r="ONO3002" s="20"/>
      <c r="ONP3002" s="20"/>
      <c r="ONQ3002" s="20"/>
      <c r="ONR3002" s="20"/>
      <c r="ONS3002" s="20"/>
      <c r="ONT3002" s="20"/>
      <c r="ONU3002" s="20"/>
      <c r="ONV3002" s="20"/>
      <c r="ONW3002" s="20"/>
      <c r="ONX3002" s="20"/>
      <c r="ONY3002" s="20"/>
      <c r="ONZ3002" s="20"/>
      <c r="OOA3002" s="20"/>
      <c r="OOB3002" s="20"/>
      <c r="OOC3002" s="20"/>
      <c r="OOD3002" s="20"/>
      <c r="OOE3002" s="20"/>
      <c r="OOF3002" s="20"/>
      <c r="OOG3002" s="20"/>
      <c r="OOH3002" s="20"/>
      <c r="OOI3002" s="20"/>
      <c r="OOJ3002" s="20"/>
      <c r="OOK3002" s="20"/>
      <c r="OOL3002" s="20"/>
      <c r="OOM3002" s="20"/>
      <c r="OON3002" s="20"/>
      <c r="OOO3002" s="20"/>
      <c r="OOP3002" s="20"/>
      <c r="OOQ3002" s="20"/>
      <c r="OOR3002" s="20"/>
      <c r="OOS3002" s="20"/>
      <c r="OOT3002" s="20"/>
      <c r="OOU3002" s="20"/>
      <c r="OOV3002" s="20"/>
      <c r="OOW3002" s="20"/>
      <c r="OOX3002" s="20"/>
      <c r="OOY3002" s="20"/>
      <c r="OOZ3002" s="20"/>
      <c r="OPA3002" s="20"/>
      <c r="OPB3002" s="20"/>
      <c r="OPC3002" s="20"/>
      <c r="OPD3002" s="20"/>
      <c r="OPE3002" s="20"/>
      <c r="OPF3002" s="20"/>
      <c r="OPG3002" s="20"/>
      <c r="OPH3002" s="20"/>
      <c r="OPI3002" s="20"/>
      <c r="OPJ3002" s="20"/>
      <c r="OPK3002" s="20"/>
      <c r="OPL3002" s="20"/>
      <c r="OPM3002" s="20"/>
      <c r="OPN3002" s="20"/>
      <c r="OPO3002" s="20"/>
      <c r="OPP3002" s="20"/>
      <c r="OPQ3002" s="20"/>
      <c r="OPR3002" s="20"/>
      <c r="OPS3002" s="20"/>
      <c r="OPT3002" s="20"/>
      <c r="OPU3002" s="20"/>
      <c r="OPV3002" s="20"/>
      <c r="OPW3002" s="20"/>
      <c r="OPX3002" s="20"/>
      <c r="OPY3002" s="20"/>
      <c r="OPZ3002" s="20"/>
      <c r="OQA3002" s="20"/>
      <c r="OQB3002" s="20"/>
      <c r="OQC3002" s="20"/>
      <c r="OQD3002" s="20"/>
      <c r="OQE3002" s="20"/>
      <c r="OQF3002" s="20"/>
      <c r="OQG3002" s="20"/>
      <c r="OQH3002" s="20"/>
      <c r="OQI3002" s="20"/>
      <c r="OQJ3002" s="20"/>
      <c r="OQK3002" s="20"/>
      <c r="OQL3002" s="20"/>
      <c r="OQM3002" s="20"/>
      <c r="OQN3002" s="20"/>
      <c r="OQO3002" s="20"/>
      <c r="OQP3002" s="20"/>
      <c r="OQQ3002" s="20"/>
      <c r="OQR3002" s="20"/>
      <c r="OQS3002" s="20"/>
      <c r="OQT3002" s="20"/>
      <c r="OQU3002" s="20"/>
      <c r="OQV3002" s="20"/>
      <c r="OQW3002" s="20"/>
      <c r="OQX3002" s="20"/>
      <c r="OQY3002" s="20"/>
      <c r="OQZ3002" s="20"/>
      <c r="ORA3002" s="20"/>
      <c r="ORB3002" s="20"/>
      <c r="ORC3002" s="20"/>
      <c r="ORD3002" s="20"/>
      <c r="ORE3002" s="20"/>
      <c r="ORF3002" s="20"/>
      <c r="ORG3002" s="20"/>
      <c r="ORH3002" s="20"/>
      <c r="ORI3002" s="20"/>
      <c r="ORJ3002" s="20"/>
      <c r="ORK3002" s="20"/>
      <c r="ORL3002" s="20"/>
      <c r="ORM3002" s="20"/>
      <c r="ORN3002" s="20"/>
      <c r="ORO3002" s="20"/>
      <c r="ORP3002" s="20"/>
      <c r="ORQ3002" s="20"/>
      <c r="ORR3002" s="20"/>
      <c r="ORS3002" s="20"/>
      <c r="ORT3002" s="20"/>
      <c r="ORU3002" s="20"/>
      <c r="ORV3002" s="20"/>
      <c r="ORW3002" s="20"/>
      <c r="ORX3002" s="20"/>
      <c r="ORY3002" s="20"/>
      <c r="ORZ3002" s="20"/>
      <c r="OSA3002" s="20"/>
      <c r="OSB3002" s="20"/>
      <c r="OSC3002" s="20"/>
      <c r="OSD3002" s="20"/>
      <c r="OSE3002" s="20"/>
      <c r="OSF3002" s="20"/>
      <c r="OSG3002" s="20"/>
      <c r="OSH3002" s="20"/>
      <c r="OSI3002" s="20"/>
      <c r="OSJ3002" s="20"/>
      <c r="OSK3002" s="20"/>
      <c r="OSL3002" s="20"/>
      <c r="OSM3002" s="20"/>
      <c r="OSN3002" s="20"/>
      <c r="OSO3002" s="20"/>
      <c r="OSP3002" s="20"/>
      <c r="OSQ3002" s="20"/>
      <c r="OSR3002" s="20"/>
      <c r="OSS3002" s="20"/>
      <c r="OST3002" s="20"/>
      <c r="OSU3002" s="20"/>
      <c r="OSV3002" s="20"/>
      <c r="OSW3002" s="20"/>
      <c r="OSX3002" s="20"/>
      <c r="OSY3002" s="20"/>
      <c r="OSZ3002" s="20"/>
      <c r="OTA3002" s="20"/>
      <c r="OTB3002" s="20"/>
      <c r="OTC3002" s="20"/>
      <c r="OTD3002" s="20"/>
      <c r="OTE3002" s="20"/>
      <c r="OTF3002" s="20"/>
      <c r="OTG3002" s="20"/>
      <c r="OTH3002" s="20"/>
      <c r="OTI3002" s="20"/>
      <c r="OTJ3002" s="20"/>
      <c r="OTK3002" s="20"/>
      <c r="OTL3002" s="20"/>
      <c r="OTM3002" s="20"/>
      <c r="OTN3002" s="20"/>
      <c r="OTO3002" s="20"/>
      <c r="OTP3002" s="20"/>
      <c r="OTQ3002" s="20"/>
      <c r="OTR3002" s="20"/>
      <c r="OTS3002" s="20"/>
      <c r="OTT3002" s="20"/>
      <c r="OTU3002" s="20"/>
      <c r="OTV3002" s="20"/>
      <c r="OTW3002" s="20"/>
      <c r="OTX3002" s="20"/>
      <c r="OTY3002" s="20"/>
      <c r="OTZ3002" s="20"/>
      <c r="OUA3002" s="20"/>
      <c r="OUB3002" s="20"/>
      <c r="OUC3002" s="20"/>
      <c r="OUD3002" s="20"/>
      <c r="OUE3002" s="20"/>
      <c r="OUF3002" s="20"/>
      <c r="OUG3002" s="20"/>
      <c r="OUH3002" s="20"/>
      <c r="OUI3002" s="20"/>
      <c r="OUJ3002" s="20"/>
      <c r="OUK3002" s="20"/>
      <c r="OUL3002" s="20"/>
      <c r="OUM3002" s="20"/>
      <c r="OUN3002" s="20"/>
      <c r="OUO3002" s="20"/>
      <c r="OUP3002" s="20"/>
      <c r="OUQ3002" s="20"/>
      <c r="OUR3002" s="20"/>
      <c r="OUS3002" s="20"/>
      <c r="OUT3002" s="20"/>
      <c r="OUU3002" s="20"/>
      <c r="OUV3002" s="20"/>
      <c r="OUW3002" s="20"/>
      <c r="OUX3002" s="20"/>
      <c r="OUY3002" s="20"/>
      <c r="OUZ3002" s="20"/>
      <c r="OVA3002" s="20"/>
      <c r="OVB3002" s="20"/>
      <c r="OVC3002" s="20"/>
      <c r="OVD3002" s="20"/>
      <c r="OVE3002" s="20"/>
      <c r="OVF3002" s="20"/>
      <c r="OVG3002" s="20"/>
      <c r="OVH3002" s="20"/>
      <c r="OVI3002" s="20"/>
      <c r="OVJ3002" s="20"/>
      <c r="OVK3002" s="20"/>
      <c r="OVL3002" s="20"/>
      <c r="OVM3002" s="20"/>
      <c r="OVN3002" s="20"/>
      <c r="OVO3002" s="20"/>
      <c r="OVP3002" s="20"/>
      <c r="OVQ3002" s="20"/>
      <c r="OVR3002" s="20"/>
      <c r="OVS3002" s="20"/>
      <c r="OVT3002" s="20"/>
      <c r="OVU3002" s="20"/>
      <c r="OVV3002" s="20"/>
      <c r="OVW3002" s="20"/>
      <c r="OVX3002" s="20"/>
      <c r="OVY3002" s="20"/>
      <c r="OVZ3002" s="20"/>
      <c r="OWA3002" s="20"/>
      <c r="OWB3002" s="20"/>
      <c r="OWC3002" s="20"/>
      <c r="OWD3002" s="20"/>
      <c r="OWE3002" s="20"/>
      <c r="OWF3002" s="20"/>
      <c r="OWG3002" s="20"/>
      <c r="OWH3002" s="20"/>
      <c r="OWI3002" s="20"/>
      <c r="OWJ3002" s="20"/>
      <c r="OWK3002" s="20"/>
      <c r="OWL3002" s="20"/>
      <c r="OWM3002" s="20"/>
      <c r="OWN3002" s="20"/>
      <c r="OWO3002" s="20"/>
      <c r="OWP3002" s="20"/>
      <c r="OWQ3002" s="20"/>
      <c r="OWR3002" s="20"/>
      <c r="OWS3002" s="20"/>
      <c r="OWT3002" s="20"/>
      <c r="OWU3002" s="20"/>
      <c r="OWV3002" s="20"/>
      <c r="OWW3002" s="20"/>
      <c r="OWX3002" s="20"/>
      <c r="OWY3002" s="20"/>
      <c r="OWZ3002" s="20"/>
      <c r="OXA3002" s="20"/>
      <c r="OXB3002" s="20"/>
      <c r="OXC3002" s="20"/>
      <c r="OXD3002" s="20"/>
      <c r="OXE3002" s="20"/>
      <c r="OXF3002" s="20"/>
      <c r="OXG3002" s="20"/>
      <c r="OXH3002" s="20"/>
      <c r="OXI3002" s="20"/>
      <c r="OXJ3002" s="20"/>
      <c r="OXK3002" s="20"/>
      <c r="OXL3002" s="20"/>
      <c r="OXM3002" s="20"/>
      <c r="OXN3002" s="20"/>
      <c r="OXO3002" s="20"/>
      <c r="OXP3002" s="20"/>
      <c r="OXQ3002" s="20"/>
      <c r="OXR3002" s="20"/>
      <c r="OXS3002" s="20"/>
      <c r="OXT3002" s="20"/>
      <c r="OXU3002" s="20"/>
      <c r="OXV3002" s="20"/>
      <c r="OXW3002" s="20"/>
      <c r="OXX3002" s="20"/>
      <c r="OXY3002" s="20"/>
      <c r="OXZ3002" s="20"/>
      <c r="OYA3002" s="20"/>
      <c r="OYB3002" s="20"/>
      <c r="OYC3002" s="20"/>
      <c r="OYD3002" s="20"/>
      <c r="OYE3002" s="20"/>
      <c r="OYF3002" s="20"/>
      <c r="OYG3002" s="20"/>
      <c r="OYH3002" s="20"/>
      <c r="OYI3002" s="20"/>
      <c r="OYJ3002" s="20"/>
      <c r="OYK3002" s="20"/>
      <c r="OYL3002" s="20"/>
      <c r="OYM3002" s="20"/>
      <c r="OYN3002" s="20"/>
      <c r="OYO3002" s="20"/>
      <c r="OYP3002" s="20"/>
      <c r="OYQ3002" s="20"/>
      <c r="OYR3002" s="20"/>
      <c r="OYS3002" s="20"/>
      <c r="OYT3002" s="20"/>
      <c r="OYU3002" s="20"/>
      <c r="OYV3002" s="20"/>
      <c r="OYW3002" s="20"/>
      <c r="OYX3002" s="20"/>
      <c r="OYY3002" s="20"/>
      <c r="OYZ3002" s="20"/>
      <c r="OZA3002" s="20"/>
      <c r="OZB3002" s="20"/>
      <c r="OZC3002" s="20"/>
      <c r="OZD3002" s="20"/>
      <c r="OZE3002" s="20"/>
      <c r="OZF3002" s="20"/>
      <c r="OZG3002" s="20"/>
      <c r="OZH3002" s="20"/>
      <c r="OZI3002" s="20"/>
      <c r="OZJ3002" s="20"/>
      <c r="OZK3002" s="20"/>
      <c r="OZL3002" s="20"/>
      <c r="OZM3002" s="20"/>
      <c r="OZN3002" s="20"/>
      <c r="OZO3002" s="20"/>
      <c r="OZP3002" s="20"/>
      <c r="OZQ3002" s="20"/>
      <c r="OZR3002" s="20"/>
      <c r="OZS3002" s="20"/>
      <c r="OZT3002" s="20"/>
      <c r="OZU3002" s="20"/>
      <c r="OZV3002" s="20"/>
      <c r="OZW3002" s="20"/>
      <c r="OZX3002" s="20"/>
      <c r="OZY3002" s="20"/>
      <c r="OZZ3002" s="20"/>
      <c r="PAA3002" s="20"/>
      <c r="PAB3002" s="20"/>
      <c r="PAC3002" s="20"/>
      <c r="PAD3002" s="20"/>
      <c r="PAE3002" s="20"/>
      <c r="PAF3002" s="20"/>
      <c r="PAG3002" s="20"/>
      <c r="PAH3002" s="20"/>
      <c r="PAI3002" s="20"/>
      <c r="PAJ3002" s="20"/>
      <c r="PAK3002" s="20"/>
      <c r="PAL3002" s="20"/>
      <c r="PAM3002" s="20"/>
      <c r="PAN3002" s="20"/>
      <c r="PAO3002" s="20"/>
      <c r="PAP3002" s="20"/>
      <c r="PAQ3002" s="20"/>
      <c r="PAR3002" s="20"/>
      <c r="PAS3002" s="20"/>
      <c r="PAT3002" s="20"/>
      <c r="PAU3002" s="20"/>
      <c r="PAV3002" s="20"/>
      <c r="PAW3002" s="20"/>
      <c r="PAX3002" s="20"/>
      <c r="PAY3002" s="20"/>
      <c r="PAZ3002" s="20"/>
      <c r="PBA3002" s="20"/>
      <c r="PBB3002" s="20"/>
      <c r="PBC3002" s="20"/>
      <c r="PBD3002" s="20"/>
      <c r="PBE3002" s="20"/>
      <c r="PBF3002" s="20"/>
      <c r="PBG3002" s="20"/>
      <c r="PBH3002" s="20"/>
      <c r="PBI3002" s="20"/>
      <c r="PBJ3002" s="20"/>
      <c r="PBK3002" s="20"/>
      <c r="PBL3002" s="20"/>
      <c r="PBM3002" s="20"/>
      <c r="PBN3002" s="20"/>
      <c r="PBO3002" s="20"/>
      <c r="PBP3002" s="20"/>
      <c r="PBQ3002" s="20"/>
      <c r="PBR3002" s="20"/>
      <c r="PBS3002" s="20"/>
      <c r="PBT3002" s="20"/>
      <c r="PBU3002" s="20"/>
      <c r="PBV3002" s="20"/>
      <c r="PBW3002" s="20"/>
      <c r="PBX3002" s="20"/>
      <c r="PBY3002" s="20"/>
      <c r="PBZ3002" s="20"/>
      <c r="PCA3002" s="20"/>
      <c r="PCB3002" s="20"/>
      <c r="PCC3002" s="20"/>
      <c r="PCD3002" s="20"/>
      <c r="PCE3002" s="20"/>
      <c r="PCF3002" s="20"/>
      <c r="PCG3002" s="20"/>
      <c r="PCH3002" s="20"/>
      <c r="PCI3002" s="20"/>
      <c r="PCJ3002" s="20"/>
      <c r="PCK3002" s="20"/>
      <c r="PCL3002" s="20"/>
      <c r="PCM3002" s="20"/>
      <c r="PCN3002" s="20"/>
      <c r="PCO3002" s="20"/>
      <c r="PCP3002" s="20"/>
      <c r="PCQ3002" s="20"/>
      <c r="PCR3002" s="20"/>
      <c r="PCS3002" s="20"/>
      <c r="PCT3002" s="20"/>
      <c r="PCU3002" s="20"/>
      <c r="PCV3002" s="20"/>
      <c r="PCW3002" s="20"/>
      <c r="PCX3002" s="20"/>
      <c r="PCY3002" s="20"/>
      <c r="PCZ3002" s="20"/>
      <c r="PDA3002" s="20"/>
      <c r="PDB3002" s="20"/>
      <c r="PDC3002" s="20"/>
      <c r="PDD3002" s="20"/>
      <c r="PDE3002" s="20"/>
      <c r="PDF3002" s="20"/>
      <c r="PDG3002" s="20"/>
      <c r="PDH3002" s="20"/>
      <c r="PDI3002" s="20"/>
      <c r="PDJ3002" s="20"/>
      <c r="PDK3002" s="20"/>
      <c r="PDL3002" s="20"/>
      <c r="PDM3002" s="20"/>
      <c r="PDN3002" s="20"/>
      <c r="PDO3002" s="20"/>
      <c r="PDP3002" s="20"/>
      <c r="PDQ3002" s="20"/>
      <c r="PDR3002" s="20"/>
      <c r="PDS3002" s="20"/>
      <c r="PDT3002" s="20"/>
      <c r="PDU3002" s="20"/>
      <c r="PDV3002" s="20"/>
      <c r="PDW3002" s="20"/>
      <c r="PDX3002" s="20"/>
      <c r="PDY3002" s="20"/>
      <c r="PDZ3002" s="20"/>
      <c r="PEA3002" s="20"/>
      <c r="PEB3002" s="20"/>
      <c r="PEC3002" s="20"/>
      <c r="PED3002" s="20"/>
      <c r="PEE3002" s="20"/>
      <c r="PEF3002" s="20"/>
      <c r="PEG3002" s="20"/>
      <c r="PEH3002" s="20"/>
      <c r="PEI3002" s="20"/>
      <c r="PEJ3002" s="20"/>
      <c r="PEK3002" s="20"/>
      <c r="PEL3002" s="20"/>
      <c r="PEM3002" s="20"/>
      <c r="PEN3002" s="20"/>
      <c r="PEO3002" s="20"/>
      <c r="PEP3002" s="20"/>
      <c r="PEQ3002" s="20"/>
      <c r="PER3002" s="20"/>
      <c r="PES3002" s="20"/>
      <c r="PET3002" s="20"/>
      <c r="PEU3002" s="20"/>
      <c r="PEV3002" s="20"/>
      <c r="PEW3002" s="20"/>
      <c r="PEX3002" s="20"/>
      <c r="PEY3002" s="20"/>
      <c r="PEZ3002" s="20"/>
      <c r="PFA3002" s="20"/>
      <c r="PFB3002" s="20"/>
      <c r="PFC3002" s="20"/>
      <c r="PFD3002" s="20"/>
      <c r="PFE3002" s="20"/>
      <c r="PFF3002" s="20"/>
      <c r="PFG3002" s="20"/>
      <c r="PFH3002" s="20"/>
      <c r="PFI3002" s="20"/>
      <c r="PFJ3002" s="20"/>
      <c r="PFK3002" s="20"/>
      <c r="PFL3002" s="20"/>
      <c r="PFM3002" s="20"/>
      <c r="PFN3002" s="20"/>
      <c r="PFO3002" s="20"/>
      <c r="PFP3002" s="20"/>
      <c r="PFQ3002" s="20"/>
      <c r="PFR3002" s="20"/>
      <c r="PFS3002" s="20"/>
      <c r="PFT3002" s="20"/>
      <c r="PFU3002" s="20"/>
      <c r="PFV3002" s="20"/>
      <c r="PFW3002" s="20"/>
      <c r="PFX3002" s="20"/>
      <c r="PFY3002" s="20"/>
      <c r="PFZ3002" s="20"/>
      <c r="PGA3002" s="20"/>
      <c r="PGB3002" s="20"/>
      <c r="PGC3002" s="20"/>
      <c r="PGD3002" s="20"/>
      <c r="PGE3002" s="20"/>
      <c r="PGF3002" s="20"/>
      <c r="PGG3002" s="20"/>
      <c r="PGH3002" s="20"/>
      <c r="PGI3002" s="20"/>
      <c r="PGJ3002" s="20"/>
      <c r="PGK3002" s="20"/>
      <c r="PGL3002" s="20"/>
      <c r="PGM3002" s="20"/>
      <c r="PGN3002" s="20"/>
      <c r="PGO3002" s="20"/>
      <c r="PGP3002" s="20"/>
      <c r="PGQ3002" s="20"/>
      <c r="PGR3002" s="20"/>
      <c r="PGS3002" s="20"/>
      <c r="PGT3002" s="20"/>
      <c r="PGU3002" s="20"/>
      <c r="PGV3002" s="20"/>
      <c r="PGW3002" s="20"/>
      <c r="PGX3002" s="20"/>
      <c r="PGY3002" s="20"/>
      <c r="PGZ3002" s="20"/>
      <c r="PHA3002" s="20"/>
      <c r="PHB3002" s="20"/>
      <c r="PHC3002" s="20"/>
      <c r="PHD3002" s="20"/>
      <c r="PHE3002" s="20"/>
      <c r="PHF3002" s="20"/>
      <c r="PHG3002" s="20"/>
      <c r="PHH3002" s="20"/>
      <c r="PHI3002" s="20"/>
      <c r="PHJ3002" s="20"/>
      <c r="PHK3002" s="20"/>
      <c r="PHL3002" s="20"/>
      <c r="PHM3002" s="20"/>
      <c r="PHN3002" s="20"/>
      <c r="PHO3002" s="20"/>
      <c r="PHP3002" s="20"/>
      <c r="PHQ3002" s="20"/>
      <c r="PHR3002" s="20"/>
      <c r="PHS3002" s="20"/>
      <c r="PHT3002" s="20"/>
      <c r="PHU3002" s="20"/>
      <c r="PHV3002" s="20"/>
      <c r="PHW3002" s="20"/>
      <c r="PHX3002" s="20"/>
      <c r="PHY3002" s="20"/>
      <c r="PHZ3002" s="20"/>
      <c r="PIA3002" s="20"/>
      <c r="PIB3002" s="20"/>
      <c r="PIC3002" s="20"/>
      <c r="PID3002" s="20"/>
      <c r="PIE3002" s="20"/>
      <c r="PIF3002" s="20"/>
      <c r="PIG3002" s="20"/>
      <c r="PIH3002" s="20"/>
      <c r="PII3002" s="20"/>
      <c r="PIJ3002" s="20"/>
      <c r="PIK3002" s="20"/>
      <c r="PIL3002" s="20"/>
      <c r="PIM3002" s="20"/>
      <c r="PIN3002" s="20"/>
      <c r="PIO3002" s="20"/>
      <c r="PIP3002" s="20"/>
      <c r="PIQ3002" s="20"/>
      <c r="PIR3002" s="20"/>
      <c r="PIS3002" s="20"/>
      <c r="PIT3002" s="20"/>
      <c r="PIU3002" s="20"/>
      <c r="PIV3002" s="20"/>
      <c r="PIW3002" s="20"/>
      <c r="PIX3002" s="20"/>
      <c r="PIY3002" s="20"/>
      <c r="PIZ3002" s="20"/>
      <c r="PJA3002" s="20"/>
      <c r="PJB3002" s="20"/>
      <c r="PJC3002" s="20"/>
      <c r="PJD3002" s="20"/>
      <c r="PJE3002" s="20"/>
      <c r="PJF3002" s="20"/>
      <c r="PJG3002" s="20"/>
      <c r="PJH3002" s="20"/>
      <c r="PJI3002" s="20"/>
      <c r="PJJ3002" s="20"/>
      <c r="PJK3002" s="20"/>
      <c r="PJL3002" s="20"/>
      <c r="PJM3002" s="20"/>
      <c r="PJN3002" s="20"/>
      <c r="PJO3002" s="20"/>
      <c r="PJP3002" s="20"/>
      <c r="PJQ3002" s="20"/>
      <c r="PJR3002" s="20"/>
      <c r="PJS3002" s="20"/>
      <c r="PJT3002" s="20"/>
      <c r="PJU3002" s="20"/>
      <c r="PJV3002" s="20"/>
      <c r="PJW3002" s="20"/>
      <c r="PJX3002" s="20"/>
      <c r="PJY3002" s="20"/>
      <c r="PJZ3002" s="20"/>
      <c r="PKA3002" s="20"/>
      <c r="PKB3002" s="20"/>
      <c r="PKC3002" s="20"/>
      <c r="PKD3002" s="20"/>
      <c r="PKE3002" s="20"/>
      <c r="PKF3002" s="20"/>
      <c r="PKG3002" s="20"/>
      <c r="PKH3002" s="20"/>
      <c r="PKI3002" s="20"/>
      <c r="PKJ3002" s="20"/>
      <c r="PKK3002" s="20"/>
      <c r="PKL3002" s="20"/>
      <c r="PKM3002" s="20"/>
      <c r="PKN3002" s="20"/>
      <c r="PKO3002" s="20"/>
      <c r="PKP3002" s="20"/>
      <c r="PKQ3002" s="20"/>
      <c r="PKR3002" s="20"/>
      <c r="PKS3002" s="20"/>
      <c r="PKT3002" s="20"/>
      <c r="PKU3002" s="20"/>
      <c r="PKV3002" s="20"/>
      <c r="PKW3002" s="20"/>
      <c r="PKX3002" s="20"/>
      <c r="PKY3002" s="20"/>
      <c r="PKZ3002" s="20"/>
      <c r="PLA3002" s="20"/>
      <c r="PLB3002" s="20"/>
      <c r="PLC3002" s="20"/>
      <c r="PLD3002" s="20"/>
      <c r="PLE3002" s="20"/>
      <c r="PLF3002" s="20"/>
      <c r="PLG3002" s="20"/>
      <c r="PLH3002" s="20"/>
      <c r="PLI3002" s="20"/>
      <c r="PLJ3002" s="20"/>
      <c r="PLK3002" s="20"/>
      <c r="PLL3002" s="20"/>
      <c r="PLM3002" s="20"/>
      <c r="PLN3002" s="20"/>
      <c r="PLO3002" s="20"/>
      <c r="PLP3002" s="20"/>
      <c r="PLQ3002" s="20"/>
      <c r="PLR3002" s="20"/>
      <c r="PLS3002" s="20"/>
      <c r="PLT3002" s="20"/>
      <c r="PLU3002" s="20"/>
      <c r="PLV3002" s="20"/>
      <c r="PLW3002" s="20"/>
      <c r="PLX3002" s="20"/>
      <c r="PLY3002" s="20"/>
      <c r="PLZ3002" s="20"/>
      <c r="PMA3002" s="20"/>
      <c r="PMB3002" s="20"/>
      <c r="PMC3002" s="20"/>
      <c r="PMD3002" s="20"/>
      <c r="PME3002" s="20"/>
      <c r="PMF3002" s="20"/>
      <c r="PMG3002" s="20"/>
      <c r="PMH3002" s="20"/>
      <c r="PMI3002" s="20"/>
      <c r="PMJ3002" s="20"/>
      <c r="PMK3002" s="20"/>
      <c r="PML3002" s="20"/>
      <c r="PMM3002" s="20"/>
      <c r="PMN3002" s="20"/>
      <c r="PMO3002" s="20"/>
      <c r="PMP3002" s="20"/>
      <c r="PMQ3002" s="20"/>
      <c r="PMR3002" s="20"/>
      <c r="PMS3002" s="20"/>
      <c r="PMT3002" s="20"/>
      <c r="PMU3002" s="20"/>
      <c r="PMV3002" s="20"/>
      <c r="PMW3002" s="20"/>
      <c r="PMX3002" s="20"/>
      <c r="PMY3002" s="20"/>
      <c r="PMZ3002" s="20"/>
      <c r="PNA3002" s="20"/>
      <c r="PNB3002" s="20"/>
      <c r="PNC3002" s="20"/>
      <c r="PND3002" s="20"/>
      <c r="PNE3002" s="20"/>
      <c r="PNF3002" s="20"/>
      <c r="PNG3002" s="20"/>
      <c r="PNH3002" s="20"/>
      <c r="PNI3002" s="20"/>
      <c r="PNJ3002" s="20"/>
      <c r="PNK3002" s="20"/>
      <c r="PNL3002" s="20"/>
      <c r="PNM3002" s="20"/>
      <c r="PNN3002" s="20"/>
      <c r="PNO3002" s="20"/>
      <c r="PNP3002" s="20"/>
      <c r="PNQ3002" s="20"/>
      <c r="PNR3002" s="20"/>
      <c r="PNS3002" s="20"/>
      <c r="PNT3002" s="20"/>
      <c r="PNU3002" s="20"/>
      <c r="PNV3002" s="20"/>
      <c r="PNW3002" s="20"/>
      <c r="PNX3002" s="20"/>
      <c r="PNY3002" s="20"/>
      <c r="PNZ3002" s="20"/>
      <c r="POA3002" s="20"/>
      <c r="POB3002" s="20"/>
      <c r="POC3002" s="20"/>
      <c r="POD3002" s="20"/>
      <c r="POE3002" s="20"/>
      <c r="POF3002" s="20"/>
      <c r="POG3002" s="20"/>
      <c r="POH3002" s="20"/>
      <c r="POI3002" s="20"/>
      <c r="POJ3002" s="20"/>
      <c r="POK3002" s="20"/>
      <c r="POL3002" s="20"/>
      <c r="POM3002" s="20"/>
      <c r="PON3002" s="20"/>
      <c r="POO3002" s="20"/>
      <c r="POP3002" s="20"/>
      <c r="POQ3002" s="20"/>
      <c r="POR3002" s="20"/>
      <c r="POS3002" s="20"/>
      <c r="POT3002" s="20"/>
      <c r="POU3002" s="20"/>
      <c r="POV3002" s="20"/>
      <c r="POW3002" s="20"/>
      <c r="POX3002" s="20"/>
      <c r="POY3002" s="20"/>
      <c r="POZ3002" s="20"/>
      <c r="PPA3002" s="20"/>
      <c r="PPB3002" s="20"/>
      <c r="PPC3002" s="20"/>
      <c r="PPD3002" s="20"/>
      <c r="PPE3002" s="20"/>
      <c r="PPF3002" s="20"/>
      <c r="PPG3002" s="20"/>
      <c r="PPH3002" s="20"/>
      <c r="PPI3002" s="20"/>
      <c r="PPJ3002" s="20"/>
      <c r="PPK3002" s="20"/>
      <c r="PPL3002" s="20"/>
      <c r="PPM3002" s="20"/>
      <c r="PPN3002" s="20"/>
      <c r="PPO3002" s="20"/>
      <c r="PPP3002" s="20"/>
      <c r="PPQ3002" s="20"/>
      <c r="PPR3002" s="20"/>
      <c r="PPS3002" s="20"/>
      <c r="PPT3002" s="20"/>
      <c r="PPU3002" s="20"/>
      <c r="PPV3002" s="20"/>
      <c r="PPW3002" s="20"/>
      <c r="PPX3002" s="20"/>
      <c r="PPY3002" s="20"/>
      <c r="PPZ3002" s="20"/>
      <c r="PQA3002" s="20"/>
      <c r="PQB3002" s="20"/>
      <c r="PQC3002" s="20"/>
      <c r="PQD3002" s="20"/>
      <c r="PQE3002" s="20"/>
      <c r="PQF3002" s="20"/>
      <c r="PQG3002" s="20"/>
      <c r="PQH3002" s="20"/>
      <c r="PQI3002" s="20"/>
      <c r="PQJ3002" s="20"/>
      <c r="PQK3002" s="20"/>
      <c r="PQL3002" s="20"/>
      <c r="PQM3002" s="20"/>
      <c r="PQN3002" s="20"/>
      <c r="PQO3002" s="20"/>
      <c r="PQP3002" s="20"/>
      <c r="PQQ3002" s="20"/>
      <c r="PQR3002" s="20"/>
      <c r="PQS3002" s="20"/>
      <c r="PQT3002" s="20"/>
      <c r="PQU3002" s="20"/>
      <c r="PQV3002" s="20"/>
      <c r="PQW3002" s="20"/>
      <c r="PQX3002" s="20"/>
      <c r="PQY3002" s="20"/>
      <c r="PQZ3002" s="20"/>
      <c r="PRA3002" s="20"/>
      <c r="PRB3002" s="20"/>
      <c r="PRC3002" s="20"/>
      <c r="PRD3002" s="20"/>
      <c r="PRE3002" s="20"/>
      <c r="PRF3002" s="20"/>
      <c r="PRG3002" s="20"/>
      <c r="PRH3002" s="20"/>
      <c r="PRI3002" s="20"/>
      <c r="PRJ3002" s="20"/>
      <c r="PRK3002" s="20"/>
      <c r="PRL3002" s="20"/>
      <c r="PRM3002" s="20"/>
      <c r="PRN3002" s="20"/>
      <c r="PRO3002" s="20"/>
      <c r="PRP3002" s="20"/>
      <c r="PRQ3002" s="20"/>
      <c r="PRR3002" s="20"/>
      <c r="PRS3002" s="20"/>
      <c r="PRT3002" s="20"/>
      <c r="PRU3002" s="20"/>
      <c r="PRV3002" s="20"/>
      <c r="PRW3002" s="20"/>
      <c r="PRX3002" s="20"/>
      <c r="PRY3002" s="20"/>
      <c r="PRZ3002" s="20"/>
      <c r="PSA3002" s="20"/>
      <c r="PSB3002" s="20"/>
      <c r="PSC3002" s="20"/>
      <c r="PSD3002" s="20"/>
      <c r="PSE3002" s="20"/>
      <c r="PSF3002" s="20"/>
      <c r="PSG3002" s="20"/>
      <c r="PSH3002" s="20"/>
      <c r="PSI3002" s="20"/>
      <c r="PSJ3002" s="20"/>
      <c r="PSK3002" s="20"/>
      <c r="PSL3002" s="20"/>
      <c r="PSM3002" s="20"/>
      <c r="PSN3002" s="20"/>
      <c r="PSO3002" s="20"/>
      <c r="PSP3002" s="20"/>
      <c r="PSQ3002" s="20"/>
      <c r="PSR3002" s="20"/>
      <c r="PSS3002" s="20"/>
      <c r="PST3002" s="20"/>
      <c r="PSU3002" s="20"/>
      <c r="PSV3002" s="20"/>
      <c r="PSW3002" s="20"/>
      <c r="PSX3002" s="20"/>
      <c r="PSY3002" s="20"/>
      <c r="PSZ3002" s="20"/>
      <c r="PTA3002" s="20"/>
      <c r="PTB3002" s="20"/>
      <c r="PTC3002" s="20"/>
      <c r="PTD3002" s="20"/>
      <c r="PTE3002" s="20"/>
      <c r="PTF3002" s="20"/>
      <c r="PTG3002" s="20"/>
      <c r="PTH3002" s="20"/>
      <c r="PTI3002" s="20"/>
      <c r="PTJ3002" s="20"/>
      <c r="PTK3002" s="20"/>
      <c r="PTL3002" s="20"/>
      <c r="PTM3002" s="20"/>
      <c r="PTN3002" s="20"/>
      <c r="PTO3002" s="20"/>
      <c r="PTP3002" s="20"/>
      <c r="PTQ3002" s="20"/>
      <c r="PTR3002" s="20"/>
      <c r="PTS3002" s="20"/>
      <c r="PTT3002" s="20"/>
      <c r="PTU3002" s="20"/>
      <c r="PTV3002" s="20"/>
      <c r="PTW3002" s="20"/>
      <c r="PTX3002" s="20"/>
      <c r="PTY3002" s="20"/>
      <c r="PTZ3002" s="20"/>
      <c r="PUA3002" s="20"/>
      <c r="PUB3002" s="20"/>
      <c r="PUC3002" s="20"/>
      <c r="PUD3002" s="20"/>
      <c r="PUE3002" s="20"/>
      <c r="PUF3002" s="20"/>
      <c r="PUG3002" s="20"/>
      <c r="PUH3002" s="20"/>
      <c r="PUI3002" s="20"/>
      <c r="PUJ3002" s="20"/>
      <c r="PUK3002" s="20"/>
      <c r="PUL3002" s="20"/>
      <c r="PUM3002" s="20"/>
      <c r="PUN3002" s="20"/>
      <c r="PUO3002" s="20"/>
      <c r="PUP3002" s="20"/>
      <c r="PUQ3002" s="20"/>
      <c r="PUR3002" s="20"/>
      <c r="PUS3002" s="20"/>
      <c r="PUT3002" s="20"/>
      <c r="PUU3002" s="20"/>
      <c r="PUV3002" s="20"/>
      <c r="PUW3002" s="20"/>
      <c r="PUX3002" s="20"/>
      <c r="PUY3002" s="20"/>
      <c r="PUZ3002" s="20"/>
      <c r="PVA3002" s="20"/>
      <c r="PVB3002" s="20"/>
      <c r="PVC3002" s="20"/>
      <c r="PVD3002" s="20"/>
      <c r="PVE3002" s="20"/>
      <c r="PVF3002" s="20"/>
      <c r="PVG3002" s="20"/>
      <c r="PVH3002" s="20"/>
      <c r="PVI3002" s="20"/>
      <c r="PVJ3002" s="20"/>
      <c r="PVK3002" s="20"/>
      <c r="PVL3002" s="20"/>
      <c r="PVM3002" s="20"/>
      <c r="PVN3002" s="20"/>
      <c r="PVO3002" s="20"/>
      <c r="PVP3002" s="20"/>
      <c r="PVQ3002" s="20"/>
      <c r="PVR3002" s="20"/>
      <c r="PVS3002" s="20"/>
      <c r="PVT3002" s="20"/>
      <c r="PVU3002" s="20"/>
      <c r="PVV3002" s="20"/>
      <c r="PVW3002" s="20"/>
      <c r="PVX3002" s="20"/>
      <c r="PVY3002" s="20"/>
      <c r="PVZ3002" s="20"/>
      <c r="PWA3002" s="20"/>
      <c r="PWB3002" s="20"/>
      <c r="PWC3002" s="20"/>
      <c r="PWD3002" s="20"/>
      <c r="PWE3002" s="20"/>
      <c r="PWF3002" s="20"/>
      <c r="PWG3002" s="20"/>
      <c r="PWH3002" s="20"/>
      <c r="PWI3002" s="20"/>
      <c r="PWJ3002" s="20"/>
      <c r="PWK3002" s="20"/>
      <c r="PWL3002" s="20"/>
      <c r="PWM3002" s="20"/>
      <c r="PWN3002" s="20"/>
      <c r="PWO3002" s="20"/>
      <c r="PWP3002" s="20"/>
      <c r="PWQ3002" s="20"/>
      <c r="PWR3002" s="20"/>
      <c r="PWS3002" s="20"/>
      <c r="PWT3002" s="20"/>
      <c r="PWU3002" s="20"/>
      <c r="PWV3002" s="20"/>
      <c r="PWW3002" s="20"/>
      <c r="PWX3002" s="20"/>
      <c r="PWY3002" s="20"/>
      <c r="PWZ3002" s="20"/>
      <c r="PXA3002" s="20"/>
      <c r="PXB3002" s="20"/>
      <c r="PXC3002" s="20"/>
      <c r="PXD3002" s="20"/>
      <c r="PXE3002" s="20"/>
      <c r="PXF3002" s="20"/>
      <c r="PXG3002" s="20"/>
      <c r="PXH3002" s="20"/>
      <c r="PXI3002" s="20"/>
      <c r="PXJ3002" s="20"/>
      <c r="PXK3002" s="20"/>
      <c r="PXL3002" s="20"/>
      <c r="PXM3002" s="20"/>
      <c r="PXN3002" s="20"/>
      <c r="PXO3002" s="20"/>
      <c r="PXP3002" s="20"/>
      <c r="PXQ3002" s="20"/>
      <c r="PXR3002" s="20"/>
      <c r="PXS3002" s="20"/>
      <c r="PXT3002" s="20"/>
      <c r="PXU3002" s="20"/>
      <c r="PXV3002" s="20"/>
      <c r="PXW3002" s="20"/>
      <c r="PXX3002" s="20"/>
      <c r="PXY3002" s="20"/>
      <c r="PXZ3002" s="20"/>
      <c r="PYA3002" s="20"/>
      <c r="PYB3002" s="20"/>
      <c r="PYC3002" s="20"/>
      <c r="PYD3002" s="20"/>
      <c r="PYE3002" s="20"/>
      <c r="PYF3002" s="20"/>
      <c r="PYG3002" s="20"/>
      <c r="PYH3002" s="20"/>
      <c r="PYI3002" s="20"/>
      <c r="PYJ3002" s="20"/>
      <c r="PYK3002" s="20"/>
      <c r="PYL3002" s="20"/>
      <c r="PYM3002" s="20"/>
      <c r="PYN3002" s="20"/>
      <c r="PYO3002" s="20"/>
      <c r="PYP3002" s="20"/>
      <c r="PYQ3002" s="20"/>
      <c r="PYR3002" s="20"/>
      <c r="PYS3002" s="20"/>
      <c r="PYT3002" s="20"/>
      <c r="PYU3002" s="20"/>
      <c r="PYV3002" s="20"/>
      <c r="PYW3002" s="20"/>
      <c r="PYX3002" s="20"/>
      <c r="PYY3002" s="20"/>
      <c r="PYZ3002" s="20"/>
      <c r="PZA3002" s="20"/>
      <c r="PZB3002" s="20"/>
      <c r="PZC3002" s="20"/>
      <c r="PZD3002" s="20"/>
      <c r="PZE3002" s="20"/>
      <c r="PZF3002" s="20"/>
      <c r="PZG3002" s="20"/>
      <c r="PZH3002" s="20"/>
      <c r="PZI3002" s="20"/>
      <c r="PZJ3002" s="20"/>
      <c r="PZK3002" s="20"/>
      <c r="PZL3002" s="20"/>
      <c r="PZM3002" s="20"/>
      <c r="PZN3002" s="20"/>
      <c r="PZO3002" s="20"/>
      <c r="PZP3002" s="20"/>
      <c r="PZQ3002" s="20"/>
      <c r="PZR3002" s="20"/>
      <c r="PZS3002" s="20"/>
      <c r="PZT3002" s="20"/>
      <c r="PZU3002" s="20"/>
      <c r="PZV3002" s="20"/>
      <c r="PZW3002" s="20"/>
      <c r="PZX3002" s="20"/>
      <c r="PZY3002" s="20"/>
      <c r="PZZ3002" s="20"/>
      <c r="QAA3002" s="20"/>
      <c r="QAB3002" s="20"/>
      <c r="QAC3002" s="20"/>
      <c r="QAD3002" s="20"/>
      <c r="QAE3002" s="20"/>
      <c r="QAF3002" s="20"/>
      <c r="QAG3002" s="20"/>
      <c r="QAH3002" s="20"/>
      <c r="QAI3002" s="20"/>
      <c r="QAJ3002" s="20"/>
      <c r="QAK3002" s="20"/>
      <c r="QAL3002" s="20"/>
      <c r="QAM3002" s="20"/>
      <c r="QAN3002" s="20"/>
      <c r="QAO3002" s="20"/>
      <c r="QAP3002" s="20"/>
      <c r="QAQ3002" s="20"/>
      <c r="QAR3002" s="20"/>
      <c r="QAS3002" s="20"/>
      <c r="QAT3002" s="20"/>
      <c r="QAU3002" s="20"/>
      <c r="QAV3002" s="20"/>
      <c r="QAW3002" s="20"/>
      <c r="QAX3002" s="20"/>
      <c r="QAY3002" s="20"/>
      <c r="QAZ3002" s="20"/>
      <c r="QBA3002" s="20"/>
      <c r="QBB3002" s="20"/>
      <c r="QBC3002" s="20"/>
      <c r="QBD3002" s="20"/>
      <c r="QBE3002" s="20"/>
      <c r="QBF3002" s="20"/>
      <c r="QBG3002" s="20"/>
      <c r="QBH3002" s="20"/>
      <c r="QBI3002" s="20"/>
      <c r="QBJ3002" s="20"/>
      <c r="QBK3002" s="20"/>
      <c r="QBL3002" s="20"/>
      <c r="QBM3002" s="20"/>
      <c r="QBN3002" s="20"/>
      <c r="QBO3002" s="20"/>
      <c r="QBP3002" s="20"/>
      <c r="QBQ3002" s="20"/>
      <c r="QBR3002" s="20"/>
      <c r="QBS3002" s="20"/>
      <c r="QBT3002" s="20"/>
      <c r="QBU3002" s="20"/>
      <c r="QBV3002" s="20"/>
      <c r="QBW3002" s="20"/>
      <c r="QBX3002" s="20"/>
      <c r="QBY3002" s="20"/>
      <c r="QBZ3002" s="20"/>
      <c r="QCA3002" s="20"/>
      <c r="QCB3002" s="20"/>
      <c r="QCC3002" s="20"/>
      <c r="QCD3002" s="20"/>
      <c r="QCE3002" s="20"/>
      <c r="QCF3002" s="20"/>
      <c r="QCG3002" s="20"/>
      <c r="QCH3002" s="20"/>
      <c r="QCI3002" s="20"/>
      <c r="QCJ3002" s="20"/>
      <c r="QCK3002" s="20"/>
      <c r="QCL3002" s="20"/>
      <c r="QCM3002" s="20"/>
      <c r="QCN3002" s="20"/>
      <c r="QCO3002" s="20"/>
      <c r="QCP3002" s="20"/>
      <c r="QCQ3002" s="20"/>
      <c r="QCR3002" s="20"/>
      <c r="QCS3002" s="20"/>
      <c r="QCT3002" s="20"/>
      <c r="QCU3002" s="20"/>
      <c r="QCV3002" s="20"/>
      <c r="QCW3002" s="20"/>
      <c r="QCX3002" s="20"/>
      <c r="QCY3002" s="20"/>
      <c r="QCZ3002" s="20"/>
      <c r="QDA3002" s="20"/>
      <c r="QDB3002" s="20"/>
      <c r="QDC3002" s="20"/>
      <c r="QDD3002" s="20"/>
      <c r="QDE3002" s="20"/>
      <c r="QDF3002" s="20"/>
      <c r="QDG3002" s="20"/>
      <c r="QDH3002" s="20"/>
      <c r="QDI3002" s="20"/>
      <c r="QDJ3002" s="20"/>
      <c r="QDK3002" s="20"/>
      <c r="QDL3002" s="20"/>
      <c r="QDM3002" s="20"/>
      <c r="QDN3002" s="20"/>
      <c r="QDO3002" s="20"/>
      <c r="QDP3002" s="20"/>
      <c r="QDQ3002" s="20"/>
      <c r="QDR3002" s="20"/>
      <c r="QDS3002" s="20"/>
      <c r="QDT3002" s="20"/>
      <c r="QDU3002" s="20"/>
      <c r="QDV3002" s="20"/>
      <c r="QDW3002" s="20"/>
      <c r="QDX3002" s="20"/>
      <c r="QDY3002" s="20"/>
      <c r="QDZ3002" s="20"/>
      <c r="QEA3002" s="20"/>
      <c r="QEB3002" s="20"/>
      <c r="QEC3002" s="20"/>
      <c r="QED3002" s="20"/>
      <c r="QEE3002" s="20"/>
      <c r="QEF3002" s="20"/>
      <c r="QEG3002" s="20"/>
      <c r="QEH3002" s="20"/>
      <c r="QEI3002" s="20"/>
      <c r="QEJ3002" s="20"/>
      <c r="QEK3002" s="20"/>
      <c r="QEL3002" s="20"/>
      <c r="QEM3002" s="20"/>
      <c r="QEN3002" s="20"/>
      <c r="QEO3002" s="20"/>
      <c r="QEP3002" s="20"/>
      <c r="QEQ3002" s="20"/>
      <c r="QER3002" s="20"/>
      <c r="QES3002" s="20"/>
      <c r="QET3002" s="20"/>
      <c r="QEU3002" s="20"/>
      <c r="QEV3002" s="20"/>
      <c r="QEW3002" s="20"/>
      <c r="QEX3002" s="20"/>
      <c r="QEY3002" s="20"/>
      <c r="QEZ3002" s="20"/>
      <c r="QFA3002" s="20"/>
      <c r="QFB3002" s="20"/>
      <c r="QFC3002" s="20"/>
      <c r="QFD3002" s="20"/>
      <c r="QFE3002" s="20"/>
      <c r="QFF3002" s="20"/>
      <c r="QFG3002" s="20"/>
      <c r="QFH3002" s="20"/>
      <c r="QFI3002" s="20"/>
      <c r="QFJ3002" s="20"/>
      <c r="QFK3002" s="20"/>
      <c r="QFL3002" s="20"/>
      <c r="QFM3002" s="20"/>
      <c r="QFN3002" s="20"/>
      <c r="QFO3002" s="20"/>
      <c r="QFP3002" s="20"/>
      <c r="QFQ3002" s="20"/>
      <c r="QFR3002" s="20"/>
      <c r="QFS3002" s="20"/>
      <c r="QFT3002" s="20"/>
      <c r="QFU3002" s="20"/>
      <c r="QFV3002" s="20"/>
      <c r="QFW3002" s="20"/>
      <c r="QFX3002" s="20"/>
      <c r="QFY3002" s="20"/>
      <c r="QFZ3002" s="20"/>
      <c r="QGA3002" s="20"/>
      <c r="QGB3002" s="20"/>
      <c r="QGC3002" s="20"/>
      <c r="QGD3002" s="20"/>
      <c r="QGE3002" s="20"/>
      <c r="QGF3002" s="20"/>
      <c r="QGG3002" s="20"/>
      <c r="QGH3002" s="20"/>
      <c r="QGI3002" s="20"/>
      <c r="QGJ3002" s="20"/>
      <c r="QGK3002" s="20"/>
      <c r="QGL3002" s="20"/>
      <c r="QGM3002" s="20"/>
      <c r="QGN3002" s="20"/>
      <c r="QGO3002" s="20"/>
      <c r="QGP3002" s="20"/>
      <c r="QGQ3002" s="20"/>
      <c r="QGR3002" s="20"/>
      <c r="QGS3002" s="20"/>
      <c r="QGT3002" s="20"/>
      <c r="QGU3002" s="20"/>
      <c r="QGV3002" s="20"/>
      <c r="QGW3002" s="20"/>
      <c r="QGX3002" s="20"/>
      <c r="QGY3002" s="20"/>
      <c r="QGZ3002" s="20"/>
      <c r="QHA3002" s="20"/>
      <c r="QHB3002" s="20"/>
      <c r="QHC3002" s="20"/>
      <c r="QHD3002" s="20"/>
      <c r="QHE3002" s="20"/>
      <c r="QHF3002" s="20"/>
      <c r="QHG3002" s="20"/>
      <c r="QHH3002" s="20"/>
      <c r="QHI3002" s="20"/>
      <c r="QHJ3002" s="20"/>
      <c r="QHK3002" s="20"/>
      <c r="QHL3002" s="20"/>
      <c r="QHM3002" s="20"/>
      <c r="QHN3002" s="20"/>
      <c r="QHO3002" s="20"/>
      <c r="QHP3002" s="20"/>
      <c r="QHQ3002" s="20"/>
      <c r="QHR3002" s="20"/>
      <c r="QHS3002" s="20"/>
      <c r="QHT3002" s="20"/>
      <c r="QHU3002" s="20"/>
      <c r="QHV3002" s="20"/>
      <c r="QHW3002" s="20"/>
      <c r="QHX3002" s="20"/>
      <c r="QHY3002" s="20"/>
      <c r="QHZ3002" s="20"/>
      <c r="QIA3002" s="20"/>
      <c r="QIB3002" s="20"/>
      <c r="QIC3002" s="20"/>
      <c r="QID3002" s="20"/>
      <c r="QIE3002" s="20"/>
      <c r="QIF3002" s="20"/>
      <c r="QIG3002" s="20"/>
      <c r="QIH3002" s="20"/>
      <c r="QII3002" s="20"/>
      <c r="QIJ3002" s="20"/>
      <c r="QIK3002" s="20"/>
      <c r="QIL3002" s="20"/>
      <c r="QIM3002" s="20"/>
      <c r="QIN3002" s="20"/>
      <c r="QIO3002" s="20"/>
      <c r="QIP3002" s="20"/>
      <c r="QIQ3002" s="20"/>
      <c r="QIR3002" s="20"/>
      <c r="QIS3002" s="20"/>
      <c r="QIT3002" s="20"/>
      <c r="QIU3002" s="20"/>
      <c r="QIV3002" s="20"/>
      <c r="QIW3002" s="20"/>
      <c r="QIX3002" s="20"/>
      <c r="QIY3002" s="20"/>
      <c r="QIZ3002" s="20"/>
      <c r="QJA3002" s="20"/>
      <c r="QJB3002" s="20"/>
      <c r="QJC3002" s="20"/>
      <c r="QJD3002" s="20"/>
      <c r="QJE3002" s="20"/>
      <c r="QJF3002" s="20"/>
      <c r="QJG3002" s="20"/>
      <c r="QJH3002" s="20"/>
      <c r="QJI3002" s="20"/>
      <c r="QJJ3002" s="20"/>
      <c r="QJK3002" s="20"/>
      <c r="QJL3002" s="20"/>
      <c r="QJM3002" s="20"/>
      <c r="QJN3002" s="20"/>
      <c r="QJO3002" s="20"/>
      <c r="QJP3002" s="20"/>
      <c r="QJQ3002" s="20"/>
      <c r="QJR3002" s="20"/>
      <c r="QJS3002" s="20"/>
      <c r="QJT3002" s="20"/>
      <c r="QJU3002" s="20"/>
      <c r="QJV3002" s="20"/>
      <c r="QJW3002" s="20"/>
      <c r="QJX3002" s="20"/>
      <c r="QJY3002" s="20"/>
      <c r="QJZ3002" s="20"/>
      <c r="QKA3002" s="20"/>
      <c r="QKB3002" s="20"/>
      <c r="QKC3002" s="20"/>
      <c r="QKD3002" s="20"/>
      <c r="QKE3002" s="20"/>
      <c r="QKF3002" s="20"/>
      <c r="QKG3002" s="20"/>
      <c r="QKH3002" s="20"/>
      <c r="QKI3002" s="20"/>
      <c r="QKJ3002" s="20"/>
      <c r="QKK3002" s="20"/>
      <c r="QKL3002" s="20"/>
      <c r="QKM3002" s="20"/>
      <c r="QKN3002" s="20"/>
      <c r="QKO3002" s="20"/>
      <c r="QKP3002" s="20"/>
      <c r="QKQ3002" s="20"/>
      <c r="QKR3002" s="20"/>
      <c r="QKS3002" s="20"/>
      <c r="QKT3002" s="20"/>
      <c r="QKU3002" s="20"/>
      <c r="QKV3002" s="20"/>
      <c r="QKW3002" s="20"/>
      <c r="QKX3002" s="20"/>
      <c r="QKY3002" s="20"/>
      <c r="QKZ3002" s="20"/>
      <c r="QLA3002" s="20"/>
      <c r="QLB3002" s="20"/>
      <c r="QLC3002" s="20"/>
      <c r="QLD3002" s="20"/>
      <c r="QLE3002" s="20"/>
      <c r="QLF3002" s="20"/>
      <c r="QLG3002" s="20"/>
      <c r="QLH3002" s="20"/>
      <c r="QLI3002" s="20"/>
      <c r="QLJ3002" s="20"/>
      <c r="QLK3002" s="20"/>
      <c r="QLL3002" s="20"/>
      <c r="QLM3002" s="20"/>
      <c r="QLN3002" s="20"/>
      <c r="QLO3002" s="20"/>
      <c r="QLP3002" s="20"/>
      <c r="QLQ3002" s="20"/>
      <c r="QLR3002" s="20"/>
      <c r="QLS3002" s="20"/>
      <c r="QLT3002" s="20"/>
      <c r="QLU3002" s="20"/>
      <c r="QLV3002" s="20"/>
      <c r="QLW3002" s="20"/>
      <c r="QLX3002" s="20"/>
      <c r="QLY3002" s="20"/>
      <c r="QLZ3002" s="20"/>
      <c r="QMA3002" s="20"/>
      <c r="QMB3002" s="20"/>
      <c r="QMC3002" s="20"/>
      <c r="QMD3002" s="20"/>
      <c r="QME3002" s="20"/>
      <c r="QMF3002" s="20"/>
      <c r="QMG3002" s="20"/>
      <c r="QMH3002" s="20"/>
      <c r="QMI3002" s="20"/>
      <c r="QMJ3002" s="20"/>
      <c r="QMK3002" s="20"/>
      <c r="QML3002" s="20"/>
      <c r="QMM3002" s="20"/>
      <c r="QMN3002" s="20"/>
      <c r="QMO3002" s="20"/>
      <c r="QMP3002" s="20"/>
      <c r="QMQ3002" s="20"/>
      <c r="QMR3002" s="20"/>
      <c r="QMS3002" s="20"/>
      <c r="QMT3002" s="20"/>
      <c r="QMU3002" s="20"/>
      <c r="QMV3002" s="20"/>
      <c r="QMW3002" s="20"/>
      <c r="QMX3002" s="20"/>
      <c r="QMY3002" s="20"/>
      <c r="QMZ3002" s="20"/>
      <c r="QNA3002" s="20"/>
      <c r="QNB3002" s="20"/>
      <c r="QNC3002" s="20"/>
      <c r="QND3002" s="20"/>
      <c r="QNE3002" s="20"/>
      <c r="QNF3002" s="20"/>
      <c r="QNG3002" s="20"/>
      <c r="QNH3002" s="20"/>
      <c r="QNI3002" s="20"/>
      <c r="QNJ3002" s="20"/>
      <c r="QNK3002" s="20"/>
      <c r="QNL3002" s="20"/>
      <c r="QNM3002" s="20"/>
      <c r="QNN3002" s="20"/>
      <c r="QNO3002" s="20"/>
      <c r="QNP3002" s="20"/>
      <c r="QNQ3002" s="20"/>
      <c r="QNR3002" s="20"/>
      <c r="QNS3002" s="20"/>
      <c r="QNT3002" s="20"/>
      <c r="QNU3002" s="20"/>
      <c r="QNV3002" s="20"/>
      <c r="QNW3002" s="20"/>
      <c r="QNX3002" s="20"/>
      <c r="QNY3002" s="20"/>
      <c r="QNZ3002" s="20"/>
      <c r="QOA3002" s="20"/>
      <c r="QOB3002" s="20"/>
      <c r="QOC3002" s="20"/>
      <c r="QOD3002" s="20"/>
      <c r="QOE3002" s="20"/>
      <c r="QOF3002" s="20"/>
      <c r="QOG3002" s="20"/>
      <c r="QOH3002" s="20"/>
      <c r="QOI3002" s="20"/>
      <c r="QOJ3002" s="20"/>
      <c r="QOK3002" s="20"/>
      <c r="QOL3002" s="20"/>
      <c r="QOM3002" s="20"/>
      <c r="QON3002" s="20"/>
      <c r="QOO3002" s="20"/>
      <c r="QOP3002" s="20"/>
      <c r="QOQ3002" s="20"/>
      <c r="QOR3002" s="20"/>
      <c r="QOS3002" s="20"/>
      <c r="QOT3002" s="20"/>
      <c r="QOU3002" s="20"/>
      <c r="QOV3002" s="20"/>
      <c r="QOW3002" s="20"/>
      <c r="QOX3002" s="20"/>
      <c r="QOY3002" s="20"/>
      <c r="QOZ3002" s="20"/>
      <c r="QPA3002" s="20"/>
      <c r="QPB3002" s="20"/>
      <c r="QPC3002" s="20"/>
      <c r="QPD3002" s="20"/>
      <c r="QPE3002" s="20"/>
      <c r="QPF3002" s="20"/>
      <c r="QPG3002" s="20"/>
      <c r="QPH3002" s="20"/>
      <c r="QPI3002" s="20"/>
      <c r="QPJ3002" s="20"/>
      <c r="QPK3002" s="20"/>
      <c r="QPL3002" s="20"/>
      <c r="QPM3002" s="20"/>
      <c r="QPN3002" s="20"/>
      <c r="QPO3002" s="20"/>
      <c r="QPP3002" s="20"/>
      <c r="QPQ3002" s="20"/>
      <c r="QPR3002" s="20"/>
      <c r="QPS3002" s="20"/>
      <c r="QPT3002" s="20"/>
      <c r="QPU3002" s="20"/>
      <c r="QPV3002" s="20"/>
      <c r="QPW3002" s="20"/>
      <c r="QPX3002" s="20"/>
      <c r="QPY3002" s="20"/>
      <c r="QPZ3002" s="20"/>
      <c r="QQA3002" s="20"/>
      <c r="QQB3002" s="20"/>
      <c r="QQC3002" s="20"/>
      <c r="QQD3002" s="20"/>
      <c r="QQE3002" s="20"/>
      <c r="QQF3002" s="20"/>
      <c r="QQG3002" s="20"/>
      <c r="QQH3002" s="20"/>
      <c r="QQI3002" s="20"/>
      <c r="QQJ3002" s="20"/>
      <c r="QQK3002" s="20"/>
      <c r="QQL3002" s="20"/>
      <c r="QQM3002" s="20"/>
      <c r="QQN3002" s="20"/>
      <c r="QQO3002" s="20"/>
      <c r="QQP3002" s="20"/>
      <c r="QQQ3002" s="20"/>
      <c r="QQR3002" s="20"/>
      <c r="QQS3002" s="20"/>
      <c r="QQT3002" s="20"/>
      <c r="QQU3002" s="20"/>
      <c r="QQV3002" s="20"/>
      <c r="QQW3002" s="20"/>
      <c r="QQX3002" s="20"/>
      <c r="QQY3002" s="20"/>
      <c r="QQZ3002" s="20"/>
      <c r="QRA3002" s="20"/>
      <c r="QRB3002" s="20"/>
      <c r="QRC3002" s="20"/>
      <c r="QRD3002" s="20"/>
      <c r="QRE3002" s="20"/>
      <c r="QRF3002" s="20"/>
      <c r="QRG3002" s="20"/>
      <c r="QRH3002" s="20"/>
      <c r="QRI3002" s="20"/>
      <c r="QRJ3002" s="20"/>
      <c r="QRK3002" s="20"/>
      <c r="QRL3002" s="20"/>
      <c r="QRM3002" s="20"/>
      <c r="QRN3002" s="20"/>
      <c r="QRO3002" s="20"/>
      <c r="QRP3002" s="20"/>
      <c r="QRQ3002" s="20"/>
      <c r="QRR3002" s="20"/>
      <c r="QRS3002" s="20"/>
      <c r="QRT3002" s="20"/>
      <c r="QRU3002" s="20"/>
      <c r="QRV3002" s="20"/>
      <c r="QRW3002" s="20"/>
      <c r="QRX3002" s="20"/>
      <c r="QRY3002" s="20"/>
      <c r="QRZ3002" s="20"/>
      <c r="QSA3002" s="20"/>
      <c r="QSB3002" s="20"/>
      <c r="QSC3002" s="20"/>
      <c r="QSD3002" s="20"/>
      <c r="QSE3002" s="20"/>
      <c r="QSF3002" s="20"/>
      <c r="QSG3002" s="20"/>
      <c r="QSH3002" s="20"/>
      <c r="QSI3002" s="20"/>
      <c r="QSJ3002" s="20"/>
      <c r="QSK3002" s="20"/>
      <c r="QSL3002" s="20"/>
      <c r="QSM3002" s="20"/>
      <c r="QSN3002" s="20"/>
      <c r="QSO3002" s="20"/>
      <c r="QSP3002" s="20"/>
      <c r="QSQ3002" s="20"/>
      <c r="QSR3002" s="20"/>
      <c r="QSS3002" s="20"/>
      <c r="QST3002" s="20"/>
      <c r="QSU3002" s="20"/>
      <c r="QSV3002" s="20"/>
      <c r="QSW3002" s="20"/>
      <c r="QSX3002" s="20"/>
      <c r="QSY3002" s="20"/>
      <c r="QSZ3002" s="20"/>
      <c r="QTA3002" s="20"/>
      <c r="QTB3002" s="20"/>
      <c r="QTC3002" s="20"/>
      <c r="QTD3002" s="20"/>
      <c r="QTE3002" s="20"/>
      <c r="QTF3002" s="20"/>
      <c r="QTG3002" s="20"/>
      <c r="QTH3002" s="20"/>
      <c r="QTI3002" s="20"/>
      <c r="QTJ3002" s="20"/>
      <c r="QTK3002" s="20"/>
      <c r="QTL3002" s="20"/>
      <c r="QTM3002" s="20"/>
      <c r="QTN3002" s="20"/>
      <c r="QTO3002" s="20"/>
      <c r="QTP3002" s="20"/>
      <c r="QTQ3002" s="20"/>
      <c r="QTR3002" s="20"/>
      <c r="QTS3002" s="20"/>
      <c r="QTT3002" s="20"/>
      <c r="QTU3002" s="20"/>
      <c r="QTV3002" s="20"/>
      <c r="QTW3002" s="20"/>
      <c r="QTX3002" s="20"/>
      <c r="QTY3002" s="20"/>
      <c r="QTZ3002" s="20"/>
      <c r="QUA3002" s="20"/>
      <c r="QUB3002" s="20"/>
      <c r="QUC3002" s="20"/>
      <c r="QUD3002" s="20"/>
      <c r="QUE3002" s="20"/>
      <c r="QUF3002" s="20"/>
      <c r="QUG3002" s="20"/>
      <c r="QUH3002" s="20"/>
      <c r="QUI3002" s="20"/>
      <c r="QUJ3002" s="20"/>
      <c r="QUK3002" s="20"/>
      <c r="QUL3002" s="20"/>
      <c r="QUM3002" s="20"/>
      <c r="QUN3002" s="20"/>
      <c r="QUO3002" s="20"/>
      <c r="QUP3002" s="20"/>
      <c r="QUQ3002" s="20"/>
      <c r="QUR3002" s="20"/>
      <c r="QUS3002" s="20"/>
      <c r="QUT3002" s="20"/>
      <c r="QUU3002" s="20"/>
      <c r="QUV3002" s="20"/>
      <c r="QUW3002" s="20"/>
      <c r="QUX3002" s="20"/>
      <c r="QUY3002" s="20"/>
      <c r="QUZ3002" s="20"/>
      <c r="QVA3002" s="20"/>
      <c r="QVB3002" s="20"/>
      <c r="QVC3002" s="20"/>
      <c r="QVD3002" s="20"/>
      <c r="QVE3002" s="20"/>
      <c r="QVF3002" s="20"/>
      <c r="QVG3002" s="20"/>
      <c r="QVH3002" s="20"/>
      <c r="QVI3002" s="20"/>
      <c r="QVJ3002" s="20"/>
      <c r="QVK3002" s="20"/>
      <c r="QVL3002" s="20"/>
      <c r="QVM3002" s="20"/>
      <c r="QVN3002" s="20"/>
      <c r="QVO3002" s="20"/>
      <c r="QVP3002" s="20"/>
      <c r="QVQ3002" s="20"/>
      <c r="QVR3002" s="20"/>
      <c r="QVS3002" s="20"/>
      <c r="QVT3002" s="20"/>
      <c r="QVU3002" s="20"/>
      <c r="QVV3002" s="20"/>
      <c r="QVW3002" s="20"/>
      <c r="QVX3002" s="20"/>
      <c r="QVY3002" s="20"/>
      <c r="QVZ3002" s="20"/>
      <c r="QWA3002" s="20"/>
      <c r="QWB3002" s="20"/>
      <c r="QWC3002" s="20"/>
      <c r="QWD3002" s="20"/>
      <c r="QWE3002" s="20"/>
      <c r="QWF3002" s="20"/>
      <c r="QWG3002" s="20"/>
      <c r="QWH3002" s="20"/>
      <c r="QWI3002" s="20"/>
      <c r="QWJ3002" s="20"/>
      <c r="QWK3002" s="20"/>
      <c r="QWL3002" s="20"/>
      <c r="QWM3002" s="20"/>
      <c r="QWN3002" s="20"/>
      <c r="QWO3002" s="20"/>
      <c r="QWP3002" s="20"/>
      <c r="QWQ3002" s="20"/>
      <c r="QWR3002" s="20"/>
      <c r="QWS3002" s="20"/>
      <c r="QWT3002" s="20"/>
      <c r="QWU3002" s="20"/>
      <c r="QWV3002" s="20"/>
      <c r="QWW3002" s="20"/>
      <c r="QWX3002" s="20"/>
      <c r="QWY3002" s="20"/>
      <c r="QWZ3002" s="20"/>
      <c r="QXA3002" s="20"/>
      <c r="QXB3002" s="20"/>
      <c r="QXC3002" s="20"/>
      <c r="QXD3002" s="20"/>
      <c r="QXE3002" s="20"/>
      <c r="QXF3002" s="20"/>
      <c r="QXG3002" s="20"/>
      <c r="QXH3002" s="20"/>
      <c r="QXI3002" s="20"/>
      <c r="QXJ3002" s="20"/>
      <c r="QXK3002" s="20"/>
      <c r="QXL3002" s="20"/>
      <c r="QXM3002" s="20"/>
      <c r="QXN3002" s="20"/>
      <c r="QXO3002" s="20"/>
      <c r="QXP3002" s="20"/>
      <c r="QXQ3002" s="20"/>
      <c r="QXR3002" s="20"/>
      <c r="QXS3002" s="20"/>
      <c r="QXT3002" s="20"/>
      <c r="QXU3002" s="20"/>
      <c r="QXV3002" s="20"/>
      <c r="QXW3002" s="20"/>
      <c r="QXX3002" s="20"/>
      <c r="QXY3002" s="20"/>
      <c r="QXZ3002" s="20"/>
      <c r="QYA3002" s="20"/>
      <c r="QYB3002" s="20"/>
      <c r="QYC3002" s="20"/>
      <c r="QYD3002" s="20"/>
      <c r="QYE3002" s="20"/>
      <c r="QYF3002" s="20"/>
      <c r="QYG3002" s="20"/>
      <c r="QYH3002" s="20"/>
      <c r="QYI3002" s="20"/>
      <c r="QYJ3002" s="20"/>
      <c r="QYK3002" s="20"/>
      <c r="QYL3002" s="20"/>
      <c r="QYM3002" s="20"/>
      <c r="QYN3002" s="20"/>
      <c r="QYO3002" s="20"/>
      <c r="QYP3002" s="20"/>
      <c r="QYQ3002" s="20"/>
      <c r="QYR3002" s="20"/>
      <c r="QYS3002" s="20"/>
      <c r="QYT3002" s="20"/>
      <c r="QYU3002" s="20"/>
      <c r="QYV3002" s="20"/>
      <c r="QYW3002" s="20"/>
      <c r="QYX3002" s="20"/>
      <c r="QYY3002" s="20"/>
      <c r="QYZ3002" s="20"/>
      <c r="QZA3002" s="20"/>
      <c r="QZB3002" s="20"/>
      <c r="QZC3002" s="20"/>
      <c r="QZD3002" s="20"/>
      <c r="QZE3002" s="20"/>
      <c r="QZF3002" s="20"/>
      <c r="QZG3002" s="20"/>
      <c r="QZH3002" s="20"/>
      <c r="QZI3002" s="20"/>
      <c r="QZJ3002" s="20"/>
      <c r="QZK3002" s="20"/>
      <c r="QZL3002" s="20"/>
      <c r="QZM3002" s="20"/>
      <c r="QZN3002" s="20"/>
      <c r="QZO3002" s="20"/>
      <c r="QZP3002" s="20"/>
      <c r="QZQ3002" s="20"/>
      <c r="QZR3002" s="20"/>
      <c r="QZS3002" s="20"/>
      <c r="QZT3002" s="20"/>
      <c r="QZU3002" s="20"/>
      <c r="QZV3002" s="20"/>
      <c r="QZW3002" s="20"/>
      <c r="QZX3002" s="20"/>
      <c r="QZY3002" s="20"/>
      <c r="QZZ3002" s="20"/>
      <c r="RAA3002" s="20"/>
      <c r="RAB3002" s="20"/>
      <c r="RAC3002" s="20"/>
      <c r="RAD3002" s="20"/>
      <c r="RAE3002" s="20"/>
      <c r="RAF3002" s="20"/>
      <c r="RAG3002" s="20"/>
      <c r="RAH3002" s="20"/>
      <c r="RAI3002" s="20"/>
      <c r="RAJ3002" s="20"/>
      <c r="RAK3002" s="20"/>
      <c r="RAL3002" s="20"/>
      <c r="RAM3002" s="20"/>
      <c r="RAN3002" s="20"/>
      <c r="RAO3002" s="20"/>
      <c r="RAP3002" s="20"/>
      <c r="RAQ3002" s="20"/>
      <c r="RAR3002" s="20"/>
      <c r="RAS3002" s="20"/>
      <c r="RAT3002" s="20"/>
      <c r="RAU3002" s="20"/>
      <c r="RAV3002" s="20"/>
      <c r="RAW3002" s="20"/>
      <c r="RAX3002" s="20"/>
      <c r="RAY3002" s="20"/>
      <c r="RAZ3002" s="20"/>
      <c r="RBA3002" s="20"/>
      <c r="RBB3002" s="20"/>
      <c r="RBC3002" s="20"/>
      <c r="RBD3002" s="20"/>
      <c r="RBE3002" s="20"/>
      <c r="RBF3002" s="20"/>
      <c r="RBG3002" s="20"/>
      <c r="RBH3002" s="20"/>
      <c r="RBI3002" s="20"/>
      <c r="RBJ3002" s="20"/>
      <c r="RBK3002" s="20"/>
      <c r="RBL3002" s="20"/>
      <c r="RBM3002" s="20"/>
      <c r="RBN3002" s="20"/>
      <c r="RBO3002" s="20"/>
      <c r="RBP3002" s="20"/>
      <c r="RBQ3002" s="20"/>
      <c r="RBR3002" s="20"/>
      <c r="RBS3002" s="20"/>
      <c r="RBT3002" s="20"/>
      <c r="RBU3002" s="20"/>
      <c r="RBV3002" s="20"/>
      <c r="RBW3002" s="20"/>
      <c r="RBX3002" s="20"/>
      <c r="RBY3002" s="20"/>
      <c r="RBZ3002" s="20"/>
      <c r="RCA3002" s="20"/>
      <c r="RCB3002" s="20"/>
      <c r="RCC3002" s="20"/>
      <c r="RCD3002" s="20"/>
      <c r="RCE3002" s="20"/>
      <c r="RCF3002" s="20"/>
      <c r="RCG3002" s="20"/>
      <c r="RCH3002" s="20"/>
      <c r="RCI3002" s="20"/>
      <c r="RCJ3002" s="20"/>
      <c r="RCK3002" s="20"/>
      <c r="RCL3002" s="20"/>
      <c r="RCM3002" s="20"/>
      <c r="RCN3002" s="20"/>
      <c r="RCO3002" s="20"/>
      <c r="RCP3002" s="20"/>
      <c r="RCQ3002" s="20"/>
      <c r="RCR3002" s="20"/>
      <c r="RCS3002" s="20"/>
      <c r="RCT3002" s="20"/>
      <c r="RCU3002" s="20"/>
      <c r="RCV3002" s="20"/>
      <c r="RCW3002" s="20"/>
      <c r="RCX3002" s="20"/>
      <c r="RCY3002" s="20"/>
      <c r="RCZ3002" s="20"/>
      <c r="RDA3002" s="20"/>
      <c r="RDB3002" s="20"/>
      <c r="RDC3002" s="20"/>
      <c r="RDD3002" s="20"/>
      <c r="RDE3002" s="20"/>
      <c r="RDF3002" s="20"/>
      <c r="RDG3002" s="20"/>
      <c r="RDH3002" s="20"/>
      <c r="RDI3002" s="20"/>
      <c r="RDJ3002" s="20"/>
      <c r="RDK3002" s="20"/>
      <c r="RDL3002" s="20"/>
      <c r="RDM3002" s="20"/>
      <c r="RDN3002" s="20"/>
      <c r="RDO3002" s="20"/>
      <c r="RDP3002" s="20"/>
      <c r="RDQ3002" s="20"/>
      <c r="RDR3002" s="20"/>
      <c r="RDS3002" s="20"/>
      <c r="RDT3002" s="20"/>
      <c r="RDU3002" s="20"/>
      <c r="RDV3002" s="20"/>
      <c r="RDW3002" s="20"/>
      <c r="RDX3002" s="20"/>
      <c r="RDY3002" s="20"/>
      <c r="RDZ3002" s="20"/>
      <c r="REA3002" s="20"/>
      <c r="REB3002" s="20"/>
      <c r="REC3002" s="20"/>
      <c r="RED3002" s="20"/>
      <c r="REE3002" s="20"/>
      <c r="REF3002" s="20"/>
      <c r="REG3002" s="20"/>
      <c r="REH3002" s="20"/>
      <c r="REI3002" s="20"/>
      <c r="REJ3002" s="20"/>
      <c r="REK3002" s="20"/>
      <c r="REL3002" s="20"/>
      <c r="REM3002" s="20"/>
      <c r="REN3002" s="20"/>
      <c r="REO3002" s="20"/>
      <c r="REP3002" s="20"/>
      <c r="REQ3002" s="20"/>
      <c r="RER3002" s="20"/>
      <c r="RES3002" s="20"/>
      <c r="RET3002" s="20"/>
      <c r="REU3002" s="20"/>
      <c r="REV3002" s="20"/>
      <c r="REW3002" s="20"/>
      <c r="REX3002" s="20"/>
      <c r="REY3002" s="20"/>
      <c r="REZ3002" s="20"/>
      <c r="RFA3002" s="20"/>
      <c r="RFB3002" s="20"/>
      <c r="RFC3002" s="20"/>
      <c r="RFD3002" s="20"/>
      <c r="RFE3002" s="20"/>
      <c r="RFF3002" s="20"/>
      <c r="RFG3002" s="20"/>
      <c r="RFH3002" s="20"/>
      <c r="RFI3002" s="20"/>
      <c r="RFJ3002" s="20"/>
      <c r="RFK3002" s="20"/>
      <c r="RFL3002" s="20"/>
      <c r="RFM3002" s="20"/>
      <c r="RFN3002" s="20"/>
      <c r="RFO3002" s="20"/>
      <c r="RFP3002" s="20"/>
      <c r="RFQ3002" s="20"/>
      <c r="RFR3002" s="20"/>
      <c r="RFS3002" s="20"/>
      <c r="RFT3002" s="20"/>
      <c r="RFU3002" s="20"/>
      <c r="RFV3002" s="20"/>
      <c r="RFW3002" s="20"/>
      <c r="RFX3002" s="20"/>
      <c r="RFY3002" s="20"/>
      <c r="RFZ3002" s="20"/>
      <c r="RGA3002" s="20"/>
      <c r="RGB3002" s="20"/>
      <c r="RGC3002" s="20"/>
      <c r="RGD3002" s="20"/>
      <c r="RGE3002" s="20"/>
      <c r="RGF3002" s="20"/>
      <c r="RGG3002" s="20"/>
      <c r="RGH3002" s="20"/>
      <c r="RGI3002" s="20"/>
      <c r="RGJ3002" s="20"/>
      <c r="RGK3002" s="20"/>
      <c r="RGL3002" s="20"/>
      <c r="RGM3002" s="20"/>
      <c r="RGN3002" s="20"/>
      <c r="RGO3002" s="20"/>
      <c r="RGP3002" s="20"/>
      <c r="RGQ3002" s="20"/>
      <c r="RGR3002" s="20"/>
      <c r="RGS3002" s="20"/>
      <c r="RGT3002" s="20"/>
      <c r="RGU3002" s="20"/>
      <c r="RGV3002" s="20"/>
      <c r="RGW3002" s="20"/>
      <c r="RGX3002" s="20"/>
      <c r="RGY3002" s="20"/>
      <c r="RGZ3002" s="20"/>
      <c r="RHA3002" s="20"/>
      <c r="RHB3002" s="20"/>
      <c r="RHC3002" s="20"/>
      <c r="RHD3002" s="20"/>
      <c r="RHE3002" s="20"/>
      <c r="RHF3002" s="20"/>
      <c r="RHG3002" s="20"/>
      <c r="RHH3002" s="20"/>
      <c r="RHI3002" s="20"/>
      <c r="RHJ3002" s="20"/>
      <c r="RHK3002" s="20"/>
      <c r="RHL3002" s="20"/>
      <c r="RHM3002" s="20"/>
      <c r="RHN3002" s="20"/>
      <c r="RHO3002" s="20"/>
      <c r="RHP3002" s="20"/>
      <c r="RHQ3002" s="20"/>
      <c r="RHR3002" s="20"/>
      <c r="RHS3002" s="20"/>
      <c r="RHT3002" s="20"/>
      <c r="RHU3002" s="20"/>
      <c r="RHV3002" s="20"/>
      <c r="RHW3002" s="20"/>
      <c r="RHX3002" s="20"/>
      <c r="RHY3002" s="20"/>
      <c r="RHZ3002" s="20"/>
      <c r="RIA3002" s="20"/>
      <c r="RIB3002" s="20"/>
      <c r="RIC3002" s="20"/>
      <c r="RID3002" s="20"/>
      <c r="RIE3002" s="20"/>
      <c r="RIF3002" s="20"/>
      <c r="RIG3002" s="20"/>
      <c r="RIH3002" s="20"/>
      <c r="RII3002" s="20"/>
      <c r="RIJ3002" s="20"/>
      <c r="RIK3002" s="20"/>
      <c r="RIL3002" s="20"/>
      <c r="RIM3002" s="20"/>
      <c r="RIN3002" s="20"/>
      <c r="RIO3002" s="20"/>
      <c r="RIP3002" s="20"/>
      <c r="RIQ3002" s="20"/>
      <c r="RIR3002" s="20"/>
      <c r="RIS3002" s="20"/>
      <c r="RIT3002" s="20"/>
      <c r="RIU3002" s="20"/>
      <c r="RIV3002" s="20"/>
      <c r="RIW3002" s="20"/>
      <c r="RIX3002" s="20"/>
      <c r="RIY3002" s="20"/>
      <c r="RIZ3002" s="20"/>
      <c r="RJA3002" s="20"/>
      <c r="RJB3002" s="20"/>
      <c r="RJC3002" s="20"/>
      <c r="RJD3002" s="20"/>
      <c r="RJE3002" s="20"/>
      <c r="RJF3002" s="20"/>
      <c r="RJG3002" s="20"/>
      <c r="RJH3002" s="20"/>
      <c r="RJI3002" s="20"/>
      <c r="RJJ3002" s="20"/>
      <c r="RJK3002" s="20"/>
      <c r="RJL3002" s="20"/>
      <c r="RJM3002" s="20"/>
      <c r="RJN3002" s="20"/>
      <c r="RJO3002" s="20"/>
      <c r="RJP3002" s="20"/>
      <c r="RJQ3002" s="20"/>
      <c r="RJR3002" s="20"/>
      <c r="RJS3002" s="20"/>
      <c r="RJT3002" s="20"/>
      <c r="RJU3002" s="20"/>
      <c r="RJV3002" s="20"/>
      <c r="RJW3002" s="20"/>
      <c r="RJX3002" s="20"/>
      <c r="RJY3002" s="20"/>
      <c r="RJZ3002" s="20"/>
      <c r="RKA3002" s="20"/>
      <c r="RKB3002" s="20"/>
      <c r="RKC3002" s="20"/>
      <c r="RKD3002" s="20"/>
      <c r="RKE3002" s="20"/>
      <c r="RKF3002" s="20"/>
      <c r="RKG3002" s="20"/>
      <c r="RKH3002" s="20"/>
      <c r="RKI3002" s="20"/>
      <c r="RKJ3002" s="20"/>
      <c r="RKK3002" s="20"/>
      <c r="RKL3002" s="20"/>
      <c r="RKM3002" s="20"/>
      <c r="RKN3002" s="20"/>
      <c r="RKO3002" s="20"/>
      <c r="RKP3002" s="20"/>
      <c r="RKQ3002" s="20"/>
      <c r="RKR3002" s="20"/>
      <c r="RKS3002" s="20"/>
      <c r="RKT3002" s="20"/>
      <c r="RKU3002" s="20"/>
      <c r="RKV3002" s="20"/>
      <c r="RKW3002" s="20"/>
      <c r="RKX3002" s="20"/>
      <c r="RKY3002" s="20"/>
      <c r="RKZ3002" s="20"/>
      <c r="RLA3002" s="20"/>
      <c r="RLB3002" s="20"/>
      <c r="RLC3002" s="20"/>
      <c r="RLD3002" s="20"/>
      <c r="RLE3002" s="20"/>
      <c r="RLF3002" s="20"/>
      <c r="RLG3002" s="20"/>
      <c r="RLH3002" s="20"/>
      <c r="RLI3002" s="20"/>
      <c r="RLJ3002" s="20"/>
      <c r="RLK3002" s="20"/>
      <c r="RLL3002" s="20"/>
      <c r="RLM3002" s="20"/>
      <c r="RLN3002" s="20"/>
      <c r="RLO3002" s="20"/>
      <c r="RLP3002" s="20"/>
      <c r="RLQ3002" s="20"/>
      <c r="RLR3002" s="20"/>
      <c r="RLS3002" s="20"/>
      <c r="RLT3002" s="20"/>
      <c r="RLU3002" s="20"/>
      <c r="RLV3002" s="20"/>
      <c r="RLW3002" s="20"/>
      <c r="RLX3002" s="20"/>
      <c r="RLY3002" s="20"/>
      <c r="RLZ3002" s="20"/>
      <c r="RMA3002" s="20"/>
      <c r="RMB3002" s="20"/>
      <c r="RMC3002" s="20"/>
      <c r="RMD3002" s="20"/>
      <c r="RME3002" s="20"/>
      <c r="RMF3002" s="20"/>
      <c r="RMG3002" s="20"/>
      <c r="RMH3002" s="20"/>
      <c r="RMI3002" s="20"/>
      <c r="RMJ3002" s="20"/>
      <c r="RMK3002" s="20"/>
      <c r="RML3002" s="20"/>
      <c r="RMM3002" s="20"/>
      <c r="RMN3002" s="20"/>
      <c r="RMO3002" s="20"/>
      <c r="RMP3002" s="20"/>
      <c r="RMQ3002" s="20"/>
      <c r="RMR3002" s="20"/>
      <c r="RMS3002" s="20"/>
      <c r="RMT3002" s="20"/>
      <c r="RMU3002" s="20"/>
      <c r="RMV3002" s="20"/>
      <c r="RMW3002" s="20"/>
      <c r="RMX3002" s="20"/>
      <c r="RMY3002" s="20"/>
      <c r="RMZ3002" s="20"/>
      <c r="RNA3002" s="20"/>
      <c r="RNB3002" s="20"/>
      <c r="RNC3002" s="20"/>
      <c r="RND3002" s="20"/>
      <c r="RNE3002" s="20"/>
      <c r="RNF3002" s="20"/>
      <c r="RNG3002" s="20"/>
      <c r="RNH3002" s="20"/>
      <c r="RNI3002" s="20"/>
      <c r="RNJ3002" s="20"/>
      <c r="RNK3002" s="20"/>
      <c r="RNL3002" s="20"/>
      <c r="RNM3002" s="20"/>
      <c r="RNN3002" s="20"/>
      <c r="RNO3002" s="20"/>
      <c r="RNP3002" s="20"/>
      <c r="RNQ3002" s="20"/>
      <c r="RNR3002" s="20"/>
      <c r="RNS3002" s="20"/>
      <c r="RNT3002" s="20"/>
      <c r="RNU3002" s="20"/>
      <c r="RNV3002" s="20"/>
      <c r="RNW3002" s="20"/>
      <c r="RNX3002" s="20"/>
      <c r="RNY3002" s="20"/>
      <c r="RNZ3002" s="20"/>
      <c r="ROA3002" s="20"/>
      <c r="ROB3002" s="20"/>
      <c r="ROC3002" s="20"/>
      <c r="ROD3002" s="20"/>
      <c r="ROE3002" s="20"/>
      <c r="ROF3002" s="20"/>
      <c r="ROG3002" s="20"/>
      <c r="ROH3002" s="20"/>
      <c r="ROI3002" s="20"/>
      <c r="ROJ3002" s="20"/>
      <c r="ROK3002" s="20"/>
      <c r="ROL3002" s="20"/>
      <c r="ROM3002" s="20"/>
      <c r="RON3002" s="20"/>
      <c r="ROO3002" s="20"/>
      <c r="ROP3002" s="20"/>
      <c r="ROQ3002" s="20"/>
      <c r="ROR3002" s="20"/>
      <c r="ROS3002" s="20"/>
      <c r="ROT3002" s="20"/>
      <c r="ROU3002" s="20"/>
      <c r="ROV3002" s="20"/>
      <c r="ROW3002" s="20"/>
      <c r="ROX3002" s="20"/>
      <c r="ROY3002" s="20"/>
      <c r="ROZ3002" s="20"/>
      <c r="RPA3002" s="20"/>
      <c r="RPB3002" s="20"/>
      <c r="RPC3002" s="20"/>
      <c r="RPD3002" s="20"/>
      <c r="RPE3002" s="20"/>
      <c r="RPF3002" s="20"/>
      <c r="RPG3002" s="20"/>
      <c r="RPH3002" s="20"/>
      <c r="RPI3002" s="20"/>
      <c r="RPJ3002" s="20"/>
      <c r="RPK3002" s="20"/>
      <c r="RPL3002" s="20"/>
      <c r="RPM3002" s="20"/>
      <c r="RPN3002" s="20"/>
      <c r="RPO3002" s="20"/>
      <c r="RPP3002" s="20"/>
      <c r="RPQ3002" s="20"/>
      <c r="RPR3002" s="20"/>
      <c r="RPS3002" s="20"/>
      <c r="RPT3002" s="20"/>
      <c r="RPU3002" s="20"/>
      <c r="RPV3002" s="20"/>
      <c r="RPW3002" s="20"/>
      <c r="RPX3002" s="20"/>
      <c r="RPY3002" s="20"/>
      <c r="RPZ3002" s="20"/>
      <c r="RQA3002" s="20"/>
      <c r="RQB3002" s="20"/>
      <c r="RQC3002" s="20"/>
      <c r="RQD3002" s="20"/>
      <c r="RQE3002" s="20"/>
      <c r="RQF3002" s="20"/>
      <c r="RQG3002" s="20"/>
      <c r="RQH3002" s="20"/>
      <c r="RQI3002" s="20"/>
      <c r="RQJ3002" s="20"/>
      <c r="RQK3002" s="20"/>
      <c r="RQL3002" s="20"/>
      <c r="RQM3002" s="20"/>
      <c r="RQN3002" s="20"/>
      <c r="RQO3002" s="20"/>
      <c r="RQP3002" s="20"/>
      <c r="RQQ3002" s="20"/>
      <c r="RQR3002" s="20"/>
      <c r="RQS3002" s="20"/>
      <c r="RQT3002" s="20"/>
      <c r="RQU3002" s="20"/>
      <c r="RQV3002" s="20"/>
      <c r="RQW3002" s="20"/>
      <c r="RQX3002" s="20"/>
      <c r="RQY3002" s="20"/>
      <c r="RQZ3002" s="20"/>
      <c r="RRA3002" s="20"/>
      <c r="RRB3002" s="20"/>
      <c r="RRC3002" s="20"/>
      <c r="RRD3002" s="20"/>
      <c r="RRE3002" s="20"/>
      <c r="RRF3002" s="20"/>
      <c r="RRG3002" s="20"/>
      <c r="RRH3002" s="20"/>
      <c r="RRI3002" s="20"/>
      <c r="RRJ3002" s="20"/>
      <c r="RRK3002" s="20"/>
      <c r="RRL3002" s="20"/>
      <c r="RRM3002" s="20"/>
      <c r="RRN3002" s="20"/>
      <c r="RRO3002" s="20"/>
      <c r="RRP3002" s="20"/>
      <c r="RRQ3002" s="20"/>
      <c r="RRR3002" s="20"/>
      <c r="RRS3002" s="20"/>
      <c r="RRT3002" s="20"/>
      <c r="RRU3002" s="20"/>
      <c r="RRV3002" s="20"/>
      <c r="RRW3002" s="20"/>
      <c r="RRX3002" s="20"/>
      <c r="RRY3002" s="20"/>
      <c r="RRZ3002" s="20"/>
      <c r="RSA3002" s="20"/>
      <c r="RSB3002" s="20"/>
      <c r="RSC3002" s="20"/>
      <c r="RSD3002" s="20"/>
      <c r="RSE3002" s="20"/>
      <c r="RSF3002" s="20"/>
      <c r="RSG3002" s="20"/>
      <c r="RSH3002" s="20"/>
      <c r="RSI3002" s="20"/>
      <c r="RSJ3002" s="20"/>
      <c r="RSK3002" s="20"/>
      <c r="RSL3002" s="20"/>
      <c r="RSM3002" s="20"/>
      <c r="RSN3002" s="20"/>
      <c r="RSO3002" s="20"/>
      <c r="RSP3002" s="20"/>
      <c r="RSQ3002" s="20"/>
      <c r="RSR3002" s="20"/>
      <c r="RSS3002" s="20"/>
      <c r="RST3002" s="20"/>
      <c r="RSU3002" s="20"/>
      <c r="RSV3002" s="20"/>
      <c r="RSW3002" s="20"/>
      <c r="RSX3002" s="20"/>
      <c r="RSY3002" s="20"/>
      <c r="RSZ3002" s="20"/>
      <c r="RTA3002" s="20"/>
      <c r="RTB3002" s="20"/>
      <c r="RTC3002" s="20"/>
      <c r="RTD3002" s="20"/>
      <c r="RTE3002" s="20"/>
      <c r="RTF3002" s="20"/>
      <c r="RTG3002" s="20"/>
      <c r="RTH3002" s="20"/>
      <c r="RTI3002" s="20"/>
      <c r="RTJ3002" s="20"/>
      <c r="RTK3002" s="20"/>
      <c r="RTL3002" s="20"/>
      <c r="RTM3002" s="20"/>
      <c r="RTN3002" s="20"/>
      <c r="RTO3002" s="20"/>
      <c r="RTP3002" s="20"/>
      <c r="RTQ3002" s="20"/>
      <c r="RTR3002" s="20"/>
      <c r="RTS3002" s="20"/>
      <c r="RTT3002" s="20"/>
      <c r="RTU3002" s="20"/>
      <c r="RTV3002" s="20"/>
      <c r="RTW3002" s="20"/>
      <c r="RTX3002" s="20"/>
      <c r="RTY3002" s="20"/>
      <c r="RTZ3002" s="20"/>
      <c r="RUA3002" s="20"/>
      <c r="RUB3002" s="20"/>
      <c r="RUC3002" s="20"/>
      <c r="RUD3002" s="20"/>
      <c r="RUE3002" s="20"/>
      <c r="RUF3002" s="20"/>
      <c r="RUG3002" s="20"/>
      <c r="RUH3002" s="20"/>
      <c r="RUI3002" s="20"/>
      <c r="RUJ3002" s="20"/>
      <c r="RUK3002" s="20"/>
      <c r="RUL3002" s="20"/>
      <c r="RUM3002" s="20"/>
      <c r="RUN3002" s="20"/>
      <c r="RUO3002" s="20"/>
      <c r="RUP3002" s="20"/>
      <c r="RUQ3002" s="20"/>
      <c r="RUR3002" s="20"/>
      <c r="RUS3002" s="20"/>
      <c r="RUT3002" s="20"/>
      <c r="RUU3002" s="20"/>
      <c r="RUV3002" s="20"/>
      <c r="RUW3002" s="20"/>
      <c r="RUX3002" s="20"/>
      <c r="RUY3002" s="20"/>
      <c r="RUZ3002" s="20"/>
      <c r="RVA3002" s="20"/>
      <c r="RVB3002" s="20"/>
      <c r="RVC3002" s="20"/>
      <c r="RVD3002" s="20"/>
      <c r="RVE3002" s="20"/>
      <c r="RVF3002" s="20"/>
      <c r="RVG3002" s="20"/>
      <c r="RVH3002" s="20"/>
      <c r="RVI3002" s="20"/>
      <c r="RVJ3002" s="20"/>
      <c r="RVK3002" s="20"/>
      <c r="RVL3002" s="20"/>
      <c r="RVM3002" s="20"/>
      <c r="RVN3002" s="20"/>
      <c r="RVO3002" s="20"/>
      <c r="RVP3002" s="20"/>
      <c r="RVQ3002" s="20"/>
      <c r="RVR3002" s="20"/>
      <c r="RVS3002" s="20"/>
      <c r="RVT3002" s="20"/>
      <c r="RVU3002" s="20"/>
      <c r="RVV3002" s="20"/>
      <c r="RVW3002" s="20"/>
      <c r="RVX3002" s="20"/>
      <c r="RVY3002" s="20"/>
      <c r="RVZ3002" s="20"/>
      <c r="RWA3002" s="20"/>
      <c r="RWB3002" s="20"/>
      <c r="RWC3002" s="20"/>
      <c r="RWD3002" s="20"/>
      <c r="RWE3002" s="20"/>
      <c r="RWF3002" s="20"/>
      <c r="RWG3002" s="20"/>
      <c r="RWH3002" s="20"/>
      <c r="RWI3002" s="20"/>
      <c r="RWJ3002" s="20"/>
      <c r="RWK3002" s="20"/>
      <c r="RWL3002" s="20"/>
      <c r="RWM3002" s="20"/>
      <c r="RWN3002" s="20"/>
      <c r="RWO3002" s="20"/>
      <c r="RWP3002" s="20"/>
      <c r="RWQ3002" s="20"/>
      <c r="RWR3002" s="20"/>
      <c r="RWS3002" s="20"/>
      <c r="RWT3002" s="20"/>
      <c r="RWU3002" s="20"/>
      <c r="RWV3002" s="20"/>
      <c r="RWW3002" s="20"/>
      <c r="RWX3002" s="20"/>
      <c r="RWY3002" s="20"/>
      <c r="RWZ3002" s="20"/>
      <c r="RXA3002" s="20"/>
      <c r="RXB3002" s="20"/>
      <c r="RXC3002" s="20"/>
      <c r="RXD3002" s="20"/>
      <c r="RXE3002" s="20"/>
      <c r="RXF3002" s="20"/>
      <c r="RXG3002" s="20"/>
      <c r="RXH3002" s="20"/>
      <c r="RXI3002" s="20"/>
      <c r="RXJ3002" s="20"/>
      <c r="RXK3002" s="20"/>
      <c r="RXL3002" s="20"/>
      <c r="RXM3002" s="20"/>
      <c r="RXN3002" s="20"/>
      <c r="RXO3002" s="20"/>
      <c r="RXP3002" s="20"/>
      <c r="RXQ3002" s="20"/>
      <c r="RXR3002" s="20"/>
      <c r="RXS3002" s="20"/>
      <c r="RXT3002" s="20"/>
      <c r="RXU3002" s="20"/>
      <c r="RXV3002" s="20"/>
      <c r="RXW3002" s="20"/>
      <c r="RXX3002" s="20"/>
      <c r="RXY3002" s="20"/>
      <c r="RXZ3002" s="20"/>
      <c r="RYA3002" s="20"/>
      <c r="RYB3002" s="20"/>
      <c r="RYC3002" s="20"/>
      <c r="RYD3002" s="20"/>
      <c r="RYE3002" s="20"/>
      <c r="RYF3002" s="20"/>
      <c r="RYG3002" s="20"/>
      <c r="RYH3002" s="20"/>
      <c r="RYI3002" s="20"/>
      <c r="RYJ3002" s="20"/>
      <c r="RYK3002" s="20"/>
      <c r="RYL3002" s="20"/>
      <c r="RYM3002" s="20"/>
      <c r="RYN3002" s="20"/>
      <c r="RYO3002" s="20"/>
      <c r="RYP3002" s="20"/>
      <c r="RYQ3002" s="20"/>
      <c r="RYR3002" s="20"/>
      <c r="RYS3002" s="20"/>
      <c r="RYT3002" s="20"/>
      <c r="RYU3002" s="20"/>
      <c r="RYV3002" s="20"/>
      <c r="RYW3002" s="20"/>
      <c r="RYX3002" s="20"/>
      <c r="RYY3002" s="20"/>
      <c r="RYZ3002" s="20"/>
      <c r="RZA3002" s="20"/>
      <c r="RZB3002" s="20"/>
      <c r="RZC3002" s="20"/>
      <c r="RZD3002" s="20"/>
      <c r="RZE3002" s="20"/>
      <c r="RZF3002" s="20"/>
      <c r="RZG3002" s="20"/>
      <c r="RZH3002" s="20"/>
      <c r="RZI3002" s="20"/>
      <c r="RZJ3002" s="20"/>
      <c r="RZK3002" s="20"/>
      <c r="RZL3002" s="20"/>
      <c r="RZM3002" s="20"/>
      <c r="RZN3002" s="20"/>
      <c r="RZO3002" s="20"/>
      <c r="RZP3002" s="20"/>
      <c r="RZQ3002" s="20"/>
      <c r="RZR3002" s="20"/>
      <c r="RZS3002" s="20"/>
      <c r="RZT3002" s="20"/>
      <c r="RZU3002" s="20"/>
      <c r="RZV3002" s="20"/>
      <c r="RZW3002" s="20"/>
      <c r="RZX3002" s="20"/>
      <c r="RZY3002" s="20"/>
      <c r="RZZ3002" s="20"/>
      <c r="SAA3002" s="20"/>
      <c r="SAB3002" s="20"/>
      <c r="SAC3002" s="20"/>
      <c r="SAD3002" s="20"/>
      <c r="SAE3002" s="20"/>
      <c r="SAF3002" s="20"/>
      <c r="SAG3002" s="20"/>
      <c r="SAH3002" s="20"/>
      <c r="SAI3002" s="20"/>
      <c r="SAJ3002" s="20"/>
      <c r="SAK3002" s="20"/>
      <c r="SAL3002" s="20"/>
      <c r="SAM3002" s="20"/>
      <c r="SAN3002" s="20"/>
      <c r="SAO3002" s="20"/>
      <c r="SAP3002" s="20"/>
      <c r="SAQ3002" s="20"/>
      <c r="SAR3002" s="20"/>
      <c r="SAS3002" s="20"/>
      <c r="SAT3002" s="20"/>
      <c r="SAU3002" s="20"/>
      <c r="SAV3002" s="20"/>
      <c r="SAW3002" s="20"/>
      <c r="SAX3002" s="20"/>
      <c r="SAY3002" s="20"/>
      <c r="SAZ3002" s="20"/>
      <c r="SBA3002" s="20"/>
      <c r="SBB3002" s="20"/>
      <c r="SBC3002" s="20"/>
      <c r="SBD3002" s="20"/>
      <c r="SBE3002" s="20"/>
      <c r="SBF3002" s="20"/>
      <c r="SBG3002" s="20"/>
      <c r="SBH3002" s="20"/>
      <c r="SBI3002" s="20"/>
      <c r="SBJ3002" s="20"/>
      <c r="SBK3002" s="20"/>
      <c r="SBL3002" s="20"/>
      <c r="SBM3002" s="20"/>
      <c r="SBN3002" s="20"/>
      <c r="SBO3002" s="20"/>
      <c r="SBP3002" s="20"/>
      <c r="SBQ3002" s="20"/>
      <c r="SBR3002" s="20"/>
      <c r="SBS3002" s="20"/>
      <c r="SBT3002" s="20"/>
      <c r="SBU3002" s="20"/>
      <c r="SBV3002" s="20"/>
      <c r="SBW3002" s="20"/>
      <c r="SBX3002" s="20"/>
      <c r="SBY3002" s="20"/>
      <c r="SBZ3002" s="20"/>
      <c r="SCA3002" s="20"/>
      <c r="SCB3002" s="20"/>
      <c r="SCC3002" s="20"/>
      <c r="SCD3002" s="20"/>
      <c r="SCE3002" s="20"/>
      <c r="SCF3002" s="20"/>
      <c r="SCG3002" s="20"/>
      <c r="SCH3002" s="20"/>
      <c r="SCI3002" s="20"/>
      <c r="SCJ3002" s="20"/>
      <c r="SCK3002" s="20"/>
      <c r="SCL3002" s="20"/>
      <c r="SCM3002" s="20"/>
      <c r="SCN3002" s="20"/>
      <c r="SCO3002" s="20"/>
      <c r="SCP3002" s="20"/>
      <c r="SCQ3002" s="20"/>
      <c r="SCR3002" s="20"/>
      <c r="SCS3002" s="20"/>
      <c r="SCT3002" s="20"/>
      <c r="SCU3002" s="20"/>
      <c r="SCV3002" s="20"/>
      <c r="SCW3002" s="20"/>
      <c r="SCX3002" s="20"/>
      <c r="SCY3002" s="20"/>
      <c r="SCZ3002" s="20"/>
      <c r="SDA3002" s="20"/>
      <c r="SDB3002" s="20"/>
      <c r="SDC3002" s="20"/>
      <c r="SDD3002" s="20"/>
      <c r="SDE3002" s="20"/>
      <c r="SDF3002" s="20"/>
      <c r="SDG3002" s="20"/>
      <c r="SDH3002" s="20"/>
      <c r="SDI3002" s="20"/>
      <c r="SDJ3002" s="20"/>
      <c r="SDK3002" s="20"/>
      <c r="SDL3002" s="20"/>
      <c r="SDM3002" s="20"/>
      <c r="SDN3002" s="20"/>
      <c r="SDO3002" s="20"/>
      <c r="SDP3002" s="20"/>
      <c r="SDQ3002" s="20"/>
      <c r="SDR3002" s="20"/>
      <c r="SDS3002" s="20"/>
      <c r="SDT3002" s="20"/>
      <c r="SDU3002" s="20"/>
      <c r="SDV3002" s="20"/>
      <c r="SDW3002" s="20"/>
      <c r="SDX3002" s="20"/>
      <c r="SDY3002" s="20"/>
      <c r="SDZ3002" s="20"/>
      <c r="SEA3002" s="20"/>
      <c r="SEB3002" s="20"/>
      <c r="SEC3002" s="20"/>
      <c r="SED3002" s="20"/>
      <c r="SEE3002" s="20"/>
      <c r="SEF3002" s="20"/>
      <c r="SEG3002" s="20"/>
      <c r="SEH3002" s="20"/>
      <c r="SEI3002" s="20"/>
      <c r="SEJ3002" s="20"/>
      <c r="SEK3002" s="20"/>
      <c r="SEL3002" s="20"/>
      <c r="SEM3002" s="20"/>
      <c r="SEN3002" s="20"/>
      <c r="SEO3002" s="20"/>
      <c r="SEP3002" s="20"/>
      <c r="SEQ3002" s="20"/>
      <c r="SER3002" s="20"/>
      <c r="SES3002" s="20"/>
      <c r="SET3002" s="20"/>
      <c r="SEU3002" s="20"/>
      <c r="SEV3002" s="20"/>
      <c r="SEW3002" s="20"/>
      <c r="SEX3002" s="20"/>
      <c r="SEY3002" s="20"/>
      <c r="SEZ3002" s="20"/>
      <c r="SFA3002" s="20"/>
      <c r="SFB3002" s="20"/>
      <c r="SFC3002" s="20"/>
      <c r="SFD3002" s="20"/>
      <c r="SFE3002" s="20"/>
      <c r="SFF3002" s="20"/>
      <c r="SFG3002" s="20"/>
      <c r="SFH3002" s="20"/>
      <c r="SFI3002" s="20"/>
      <c r="SFJ3002" s="20"/>
      <c r="SFK3002" s="20"/>
      <c r="SFL3002" s="20"/>
      <c r="SFM3002" s="20"/>
      <c r="SFN3002" s="20"/>
      <c r="SFO3002" s="20"/>
      <c r="SFP3002" s="20"/>
      <c r="SFQ3002" s="20"/>
      <c r="SFR3002" s="20"/>
      <c r="SFS3002" s="20"/>
      <c r="SFT3002" s="20"/>
      <c r="SFU3002" s="20"/>
      <c r="SFV3002" s="20"/>
      <c r="SFW3002" s="20"/>
      <c r="SFX3002" s="20"/>
      <c r="SFY3002" s="20"/>
      <c r="SFZ3002" s="20"/>
      <c r="SGA3002" s="20"/>
      <c r="SGB3002" s="20"/>
      <c r="SGC3002" s="20"/>
      <c r="SGD3002" s="20"/>
      <c r="SGE3002" s="20"/>
      <c r="SGF3002" s="20"/>
      <c r="SGG3002" s="20"/>
      <c r="SGH3002" s="20"/>
      <c r="SGI3002" s="20"/>
      <c r="SGJ3002" s="20"/>
      <c r="SGK3002" s="20"/>
      <c r="SGL3002" s="20"/>
      <c r="SGM3002" s="20"/>
      <c r="SGN3002" s="20"/>
      <c r="SGO3002" s="20"/>
      <c r="SGP3002" s="20"/>
      <c r="SGQ3002" s="20"/>
      <c r="SGR3002" s="20"/>
      <c r="SGS3002" s="20"/>
      <c r="SGT3002" s="20"/>
      <c r="SGU3002" s="20"/>
    </row>
    <row r="3003" spans="1:13047" x14ac:dyDescent="0.25">
      <c r="A3003" s="87"/>
      <c r="B3003" s="87"/>
      <c r="C3003" s="29"/>
      <c r="D3003" s="186"/>
      <c r="G3003" s="186"/>
      <c r="H3003" s="186"/>
      <c r="I3003" s="186"/>
      <c r="J3003" s="186"/>
    </row>
    <row r="3004" spans="1:13047" x14ac:dyDescent="0.25">
      <c r="A3004" s="87"/>
      <c r="B3004" s="87"/>
      <c r="C3004" s="29"/>
      <c r="D3004" s="186"/>
      <c r="G3004" s="186"/>
      <c r="H3004" s="186"/>
      <c r="I3004" s="186"/>
      <c r="J3004" s="186"/>
    </row>
    <row r="3005" spans="1:13047" x14ac:dyDescent="0.25">
      <c r="A3005" s="87"/>
      <c r="B3005" s="87"/>
      <c r="C3005" s="29"/>
      <c r="D3005" s="186"/>
      <c r="G3005" s="186"/>
      <c r="H3005" s="186"/>
      <c r="I3005" s="186"/>
      <c r="J3005" s="186"/>
    </row>
    <row r="3006" spans="1:13047" x14ac:dyDescent="0.25">
      <c r="A3006" s="87"/>
      <c r="B3006" s="87"/>
      <c r="C3006" s="29"/>
      <c r="D3006" s="186"/>
      <c r="G3006" s="186"/>
      <c r="H3006" s="186"/>
      <c r="I3006" s="186"/>
      <c r="J3006" s="186"/>
    </row>
    <row r="3007" spans="1:13047" x14ac:dyDescent="0.25">
      <c r="A3007" s="87"/>
      <c r="B3007" s="87"/>
      <c r="C3007" s="29"/>
      <c r="D3007" s="186"/>
      <c r="G3007" s="186"/>
      <c r="H3007" s="186"/>
      <c r="I3007" s="186"/>
      <c r="J3007" s="186"/>
    </row>
    <row r="3008" spans="1:13047" x14ac:dyDescent="0.25">
      <c r="A3008" s="87"/>
      <c r="B3008" s="87"/>
      <c r="C3008" s="29"/>
      <c r="D3008" s="186"/>
      <c r="G3008" s="186"/>
      <c r="H3008" s="186"/>
      <c r="I3008" s="186"/>
      <c r="J3008" s="186"/>
    </row>
    <row r="3009" spans="1:10" x14ac:dyDescent="0.25">
      <c r="A3009" s="87"/>
      <c r="B3009" s="87"/>
      <c r="C3009" s="29"/>
      <c r="D3009" s="186"/>
      <c r="G3009" s="186"/>
      <c r="H3009" s="186"/>
      <c r="I3009" s="186"/>
      <c r="J3009" s="186"/>
    </row>
    <row r="3010" spans="1:10" x14ac:dyDescent="0.25">
      <c r="A3010" s="87"/>
      <c r="B3010" s="87"/>
      <c r="C3010" s="29"/>
      <c r="D3010" s="186"/>
      <c r="G3010" s="186"/>
      <c r="H3010" s="186"/>
      <c r="I3010" s="186"/>
      <c r="J3010" s="186"/>
    </row>
    <row r="3011" spans="1:10" x14ac:dyDescent="0.25">
      <c r="A3011" s="87"/>
      <c r="B3011" s="87"/>
      <c r="C3011" s="29"/>
      <c r="D3011" s="186"/>
      <c r="G3011" s="186"/>
      <c r="H3011" s="186"/>
      <c r="I3011" s="186"/>
      <c r="J3011" s="186"/>
    </row>
    <row r="3012" spans="1:10" x14ac:dyDescent="0.25">
      <c r="A3012" s="87"/>
      <c r="B3012" s="87"/>
      <c r="C3012" s="29"/>
      <c r="D3012" s="186"/>
      <c r="G3012" s="186"/>
      <c r="H3012" s="186"/>
      <c r="I3012" s="186"/>
      <c r="J3012" s="186"/>
    </row>
    <row r="3013" spans="1:10" x14ac:dyDescent="0.25">
      <c r="A3013" s="87"/>
      <c r="B3013" s="87"/>
      <c r="C3013" s="29"/>
      <c r="D3013" s="186"/>
      <c r="G3013" s="186"/>
      <c r="H3013" s="186"/>
      <c r="I3013" s="186"/>
      <c r="J3013" s="186"/>
    </row>
    <row r="3014" spans="1:10" x14ac:dyDescent="0.25">
      <c r="A3014" s="87"/>
      <c r="B3014" s="87"/>
      <c r="C3014" s="29"/>
      <c r="D3014" s="186"/>
      <c r="G3014" s="186"/>
      <c r="H3014" s="186"/>
      <c r="I3014" s="186"/>
      <c r="J3014" s="186"/>
    </row>
    <row r="3015" spans="1:10" x14ac:dyDescent="0.25">
      <c r="A3015" s="87"/>
      <c r="B3015" s="87"/>
      <c r="C3015" s="29"/>
      <c r="D3015" s="186"/>
      <c r="G3015" s="186"/>
      <c r="H3015" s="186"/>
      <c r="I3015" s="186"/>
      <c r="J3015" s="186"/>
    </row>
    <row r="3016" spans="1:10" x14ac:dyDescent="0.25">
      <c r="A3016" s="87"/>
      <c r="B3016" s="87"/>
      <c r="C3016" s="29"/>
      <c r="D3016" s="186"/>
      <c r="G3016" s="186"/>
      <c r="H3016" s="186"/>
      <c r="I3016" s="186"/>
      <c r="J3016" s="186"/>
    </row>
    <row r="3017" spans="1:10" x14ac:dyDescent="0.25">
      <c r="A3017" s="87"/>
      <c r="B3017" s="87"/>
      <c r="C3017" s="29"/>
      <c r="D3017" s="186"/>
      <c r="G3017" s="186"/>
      <c r="H3017" s="186"/>
      <c r="I3017" s="186"/>
      <c r="J3017" s="186"/>
    </row>
    <row r="3018" spans="1:10" x14ac:dyDescent="0.25">
      <c r="A3018" s="87"/>
      <c r="B3018" s="87"/>
      <c r="C3018" s="29"/>
      <c r="D3018" s="186"/>
      <c r="G3018" s="186"/>
      <c r="H3018" s="186"/>
      <c r="I3018" s="186"/>
      <c r="J3018" s="186"/>
    </row>
    <row r="3019" spans="1:10" x14ac:dyDescent="0.25">
      <c r="A3019" s="87"/>
      <c r="B3019" s="87"/>
      <c r="C3019" s="29"/>
      <c r="D3019" s="186"/>
      <c r="G3019" s="186"/>
      <c r="H3019" s="186"/>
      <c r="I3019" s="186"/>
      <c r="J3019" s="186"/>
    </row>
    <row r="3020" spans="1:10" x14ac:dyDescent="0.25">
      <c r="A3020" s="87"/>
      <c r="B3020" s="87"/>
      <c r="C3020" s="29"/>
      <c r="D3020" s="186"/>
      <c r="G3020" s="186"/>
      <c r="H3020" s="186"/>
      <c r="I3020" s="186"/>
      <c r="J3020" s="186"/>
    </row>
    <row r="3021" spans="1:10" x14ac:dyDescent="0.25">
      <c r="A3021" s="87"/>
      <c r="B3021" s="87"/>
      <c r="C3021" s="29"/>
      <c r="D3021" s="186"/>
      <c r="G3021" s="186"/>
      <c r="H3021" s="186"/>
      <c r="I3021" s="186"/>
      <c r="J3021" s="186"/>
    </row>
    <row r="3022" spans="1:10" x14ac:dyDescent="0.25">
      <c r="A3022" s="87"/>
      <c r="B3022" s="87"/>
      <c r="C3022" s="29"/>
      <c r="D3022" s="186"/>
      <c r="G3022" s="186"/>
      <c r="H3022" s="186"/>
      <c r="I3022" s="186"/>
      <c r="J3022" s="186"/>
    </row>
    <row r="3023" spans="1:10" x14ac:dyDescent="0.25">
      <c r="A3023" s="87"/>
      <c r="B3023" s="87"/>
      <c r="C3023" s="29"/>
      <c r="D3023" s="186"/>
      <c r="G3023" s="186"/>
      <c r="H3023" s="186"/>
      <c r="I3023" s="186"/>
      <c r="J3023" s="186"/>
    </row>
    <row r="3024" spans="1:10" x14ac:dyDescent="0.25">
      <c r="A3024" s="87"/>
      <c r="B3024" s="87"/>
      <c r="C3024" s="29"/>
      <c r="D3024" s="186"/>
      <c r="G3024" s="186"/>
      <c r="H3024" s="186"/>
      <c r="I3024" s="186"/>
      <c r="J3024" s="186"/>
    </row>
    <row r="3025" spans="1:10" x14ac:dyDescent="0.25">
      <c r="A3025" s="87"/>
      <c r="B3025" s="87"/>
      <c r="C3025" s="29"/>
      <c r="D3025" s="186"/>
      <c r="G3025" s="186"/>
      <c r="H3025" s="186"/>
      <c r="I3025" s="186"/>
      <c r="J3025" s="186"/>
    </row>
    <row r="3026" spans="1:10" x14ac:dyDescent="0.25">
      <c r="A3026" s="87"/>
      <c r="B3026" s="87"/>
      <c r="C3026" s="29"/>
      <c r="D3026" s="186"/>
      <c r="G3026" s="186"/>
      <c r="H3026" s="186"/>
      <c r="I3026" s="186"/>
      <c r="J3026" s="186"/>
    </row>
    <row r="3027" spans="1:10" x14ac:dyDescent="0.25">
      <c r="A3027" s="87"/>
      <c r="B3027" s="87"/>
      <c r="C3027" s="29"/>
      <c r="D3027" s="186"/>
      <c r="G3027" s="186"/>
      <c r="H3027" s="186"/>
      <c r="I3027" s="186"/>
      <c r="J3027" s="186"/>
    </row>
    <row r="3028" spans="1:10" x14ac:dyDescent="0.25">
      <c r="A3028" s="87"/>
      <c r="B3028" s="87"/>
      <c r="C3028" s="29"/>
      <c r="D3028" s="186"/>
      <c r="G3028" s="186"/>
      <c r="H3028" s="186"/>
      <c r="I3028" s="186"/>
      <c r="J3028" s="186"/>
    </row>
    <row r="3029" spans="1:10" x14ac:dyDescent="0.25">
      <c r="A3029" s="87"/>
      <c r="B3029" s="87"/>
      <c r="C3029" s="29"/>
      <c r="D3029" s="186"/>
      <c r="G3029" s="186"/>
      <c r="H3029" s="186"/>
      <c r="I3029" s="186"/>
      <c r="J3029" s="186"/>
    </row>
    <row r="3030" spans="1:10" x14ac:dyDescent="0.25">
      <c r="A3030" s="87"/>
      <c r="B3030" s="87"/>
      <c r="C3030" s="29"/>
      <c r="D3030" s="186"/>
      <c r="G3030" s="186"/>
      <c r="H3030" s="186"/>
      <c r="I3030" s="186"/>
      <c r="J3030" s="186"/>
    </row>
    <row r="3031" spans="1:10" x14ac:dyDescent="0.25">
      <c r="A3031" s="87"/>
      <c r="B3031" s="87"/>
      <c r="C3031" s="29"/>
      <c r="D3031" s="186"/>
      <c r="G3031" s="186"/>
      <c r="H3031" s="186"/>
      <c r="I3031" s="186"/>
      <c r="J3031" s="186"/>
    </row>
    <row r="3032" spans="1:10" x14ac:dyDescent="0.25">
      <c r="A3032" s="87"/>
      <c r="B3032" s="87"/>
      <c r="C3032" s="29"/>
      <c r="D3032" s="186"/>
      <c r="G3032" s="186"/>
      <c r="H3032" s="186"/>
      <c r="I3032" s="186"/>
      <c r="J3032" s="186"/>
    </row>
    <row r="3033" spans="1:10" x14ac:dyDescent="0.25">
      <c r="A3033" s="87"/>
      <c r="B3033" s="87"/>
      <c r="C3033" s="29"/>
      <c r="D3033" s="186"/>
      <c r="G3033" s="186"/>
      <c r="H3033" s="186"/>
      <c r="I3033" s="186"/>
      <c r="J3033" s="186"/>
    </row>
    <row r="3034" spans="1:10" x14ac:dyDescent="0.25">
      <c r="A3034" s="87"/>
      <c r="B3034" s="87"/>
      <c r="C3034" s="29"/>
      <c r="D3034" s="186"/>
      <c r="G3034" s="186"/>
      <c r="H3034" s="186"/>
      <c r="I3034" s="186"/>
      <c r="J3034" s="186"/>
    </row>
    <row r="3035" spans="1:10" x14ac:dyDescent="0.25">
      <c r="A3035" s="87"/>
      <c r="B3035" s="87"/>
      <c r="C3035" s="29"/>
      <c r="D3035" s="186"/>
      <c r="G3035" s="186"/>
      <c r="H3035" s="186"/>
      <c r="I3035" s="186"/>
      <c r="J3035" s="186"/>
    </row>
    <row r="3036" spans="1:10" x14ac:dyDescent="0.25">
      <c r="A3036" s="87"/>
      <c r="B3036" s="87"/>
      <c r="C3036" s="29"/>
      <c r="D3036" s="186"/>
      <c r="G3036" s="186"/>
      <c r="H3036" s="186"/>
      <c r="I3036" s="186"/>
      <c r="J3036" s="186"/>
    </row>
    <row r="3037" spans="1:10" x14ac:dyDescent="0.25">
      <c r="A3037" s="87"/>
      <c r="B3037" s="87"/>
      <c r="C3037" s="29"/>
      <c r="D3037" s="186"/>
      <c r="G3037" s="186"/>
      <c r="H3037" s="186"/>
      <c r="I3037" s="186"/>
      <c r="J3037" s="186"/>
    </row>
    <row r="3038" spans="1:10" x14ac:dyDescent="0.25">
      <c r="A3038" s="87"/>
      <c r="B3038" s="87"/>
      <c r="C3038" s="29"/>
      <c r="D3038" s="186"/>
      <c r="G3038" s="186"/>
      <c r="H3038" s="186"/>
      <c r="I3038" s="186"/>
      <c r="J3038" s="186"/>
    </row>
    <row r="3039" spans="1:10" x14ac:dyDescent="0.25">
      <c r="A3039" s="87"/>
      <c r="B3039" s="87"/>
      <c r="C3039" s="29"/>
      <c r="D3039" s="186"/>
      <c r="G3039" s="186"/>
      <c r="H3039" s="186"/>
      <c r="I3039" s="186"/>
      <c r="J3039" s="186"/>
    </row>
    <row r="3040" spans="1:10" x14ac:dyDescent="0.25">
      <c r="A3040" s="87"/>
      <c r="B3040" s="87"/>
      <c r="C3040" s="29"/>
      <c r="D3040" s="186"/>
      <c r="G3040" s="186"/>
      <c r="H3040" s="186"/>
      <c r="I3040" s="186"/>
      <c r="J3040" s="186"/>
    </row>
    <row r="3041" spans="1:10" x14ac:dyDescent="0.25">
      <c r="A3041" s="87"/>
      <c r="B3041" s="87"/>
      <c r="C3041" s="29"/>
      <c r="D3041" s="186"/>
      <c r="G3041" s="186"/>
      <c r="H3041" s="186"/>
      <c r="I3041" s="186"/>
      <c r="J3041" s="186"/>
    </row>
    <row r="3042" spans="1:10" x14ac:dyDescent="0.25">
      <c r="A3042" s="87"/>
      <c r="B3042" s="87"/>
      <c r="C3042" s="29"/>
      <c r="D3042" s="186"/>
      <c r="G3042" s="186"/>
      <c r="H3042" s="186"/>
      <c r="I3042" s="186"/>
      <c r="J3042" s="186"/>
    </row>
    <row r="3043" spans="1:10" x14ac:dyDescent="0.25">
      <c r="A3043" s="87"/>
      <c r="B3043" s="87"/>
      <c r="C3043" s="29"/>
      <c r="D3043" s="186"/>
      <c r="G3043" s="186"/>
      <c r="H3043" s="186"/>
      <c r="I3043" s="186"/>
      <c r="J3043" s="186"/>
    </row>
    <row r="3044" spans="1:10" x14ac:dyDescent="0.25">
      <c r="A3044" s="87"/>
      <c r="B3044" s="87"/>
      <c r="C3044" s="29"/>
      <c r="D3044" s="186"/>
      <c r="G3044" s="186"/>
      <c r="H3044" s="186"/>
      <c r="I3044" s="186"/>
      <c r="J3044" s="186"/>
    </row>
    <row r="3045" spans="1:10" x14ac:dyDescent="0.25">
      <c r="A3045" s="87"/>
      <c r="B3045" s="87"/>
      <c r="C3045" s="29"/>
      <c r="D3045" s="186"/>
      <c r="G3045" s="186"/>
      <c r="H3045" s="186"/>
      <c r="I3045" s="186"/>
      <c r="J3045" s="186"/>
    </row>
    <row r="3046" spans="1:10" x14ac:dyDescent="0.25">
      <c r="A3046" s="87"/>
      <c r="B3046" s="87"/>
      <c r="C3046" s="29"/>
      <c r="D3046" s="186"/>
      <c r="G3046" s="186"/>
      <c r="H3046" s="186"/>
      <c r="I3046" s="186"/>
      <c r="J3046" s="186"/>
    </row>
    <row r="3047" spans="1:10" x14ac:dyDescent="0.25">
      <c r="A3047" s="87"/>
      <c r="B3047" s="87"/>
      <c r="C3047" s="29"/>
      <c r="D3047" s="186"/>
      <c r="G3047" s="186"/>
      <c r="H3047" s="186"/>
      <c r="I3047" s="186"/>
      <c r="J3047" s="186"/>
    </row>
    <row r="3048" spans="1:10" x14ac:dyDescent="0.25">
      <c r="A3048" s="87"/>
      <c r="B3048" s="87"/>
      <c r="C3048" s="29"/>
      <c r="D3048" s="186"/>
      <c r="G3048" s="186"/>
      <c r="H3048" s="186"/>
      <c r="I3048" s="186"/>
      <c r="J3048" s="186"/>
    </row>
    <row r="3049" spans="1:10" x14ac:dyDescent="0.25">
      <c r="A3049" s="87"/>
      <c r="B3049" s="87"/>
      <c r="C3049" s="29"/>
      <c r="D3049" s="186"/>
      <c r="G3049" s="186"/>
      <c r="H3049" s="186"/>
      <c r="I3049" s="186"/>
      <c r="J3049" s="186"/>
    </row>
    <row r="3050" spans="1:10" x14ac:dyDescent="0.25">
      <c r="A3050" s="87"/>
      <c r="B3050" s="87"/>
      <c r="C3050" s="29"/>
      <c r="D3050" s="186"/>
      <c r="G3050" s="186"/>
      <c r="H3050" s="186"/>
      <c r="I3050" s="186"/>
      <c r="J3050" s="186"/>
    </row>
    <row r="3051" spans="1:10" x14ac:dyDescent="0.25">
      <c r="A3051" s="87"/>
      <c r="B3051" s="87"/>
      <c r="C3051" s="29"/>
      <c r="D3051" s="186"/>
      <c r="G3051" s="186"/>
      <c r="H3051" s="186"/>
      <c r="I3051" s="186"/>
      <c r="J3051" s="186"/>
    </row>
    <row r="3052" spans="1:10" x14ac:dyDescent="0.25">
      <c r="A3052" s="87"/>
      <c r="B3052" s="87"/>
      <c r="C3052" s="29"/>
      <c r="D3052" s="186"/>
      <c r="G3052" s="186"/>
      <c r="H3052" s="186"/>
      <c r="I3052" s="186"/>
      <c r="J3052" s="186"/>
    </row>
    <row r="3053" spans="1:10" x14ac:dyDescent="0.25">
      <c r="A3053" s="87"/>
      <c r="B3053" s="87"/>
      <c r="C3053" s="29"/>
      <c r="D3053" s="186"/>
      <c r="G3053" s="186"/>
      <c r="H3053" s="186"/>
      <c r="I3053" s="186"/>
      <c r="J3053" s="186"/>
    </row>
    <row r="3054" spans="1:10" x14ac:dyDescent="0.25">
      <c r="A3054" s="87"/>
      <c r="B3054" s="87"/>
      <c r="C3054" s="29"/>
      <c r="D3054" s="186"/>
      <c r="G3054" s="186"/>
      <c r="H3054" s="186"/>
      <c r="I3054" s="186"/>
      <c r="J3054" s="186"/>
    </row>
    <row r="3055" spans="1:10" x14ac:dyDescent="0.25">
      <c r="A3055" s="87"/>
      <c r="B3055" s="87"/>
      <c r="C3055" s="29"/>
      <c r="D3055" s="186"/>
      <c r="G3055" s="186"/>
      <c r="H3055" s="186"/>
      <c r="I3055" s="186"/>
      <c r="J3055" s="186"/>
    </row>
    <row r="3056" spans="1:10" x14ac:dyDescent="0.25">
      <c r="A3056" s="87"/>
      <c r="B3056" s="87"/>
      <c r="C3056" s="29"/>
      <c r="D3056" s="186"/>
      <c r="G3056" s="186"/>
      <c r="H3056" s="186"/>
      <c r="I3056" s="186"/>
      <c r="J3056" s="186"/>
    </row>
    <row r="3057" spans="1:10" x14ac:dyDescent="0.25">
      <c r="A3057" s="87"/>
      <c r="B3057" s="87"/>
      <c r="C3057" s="29"/>
      <c r="D3057" s="186"/>
      <c r="G3057" s="186"/>
      <c r="H3057" s="186"/>
      <c r="I3057" s="186"/>
      <c r="J3057" s="186"/>
    </row>
    <row r="3058" spans="1:10" x14ac:dyDescent="0.25">
      <c r="A3058" s="87"/>
      <c r="B3058" s="87"/>
      <c r="C3058" s="29"/>
      <c r="D3058" s="186"/>
      <c r="G3058" s="186"/>
      <c r="H3058" s="186"/>
      <c r="I3058" s="186"/>
      <c r="J3058" s="186"/>
    </row>
    <row r="3059" spans="1:10" x14ac:dyDescent="0.25">
      <c r="A3059" s="87"/>
      <c r="B3059" s="87"/>
      <c r="C3059" s="29"/>
      <c r="D3059" s="186"/>
      <c r="G3059" s="186"/>
      <c r="H3059" s="186"/>
      <c r="I3059" s="186"/>
      <c r="J3059" s="186"/>
    </row>
    <row r="3060" spans="1:10" x14ac:dyDescent="0.25">
      <c r="A3060" s="87"/>
      <c r="B3060" s="87"/>
      <c r="C3060" s="29"/>
      <c r="D3060" s="186"/>
      <c r="G3060" s="186"/>
      <c r="H3060" s="186"/>
      <c r="I3060" s="186"/>
      <c r="J3060" s="186"/>
    </row>
    <row r="3061" spans="1:10" x14ac:dyDescent="0.25">
      <c r="A3061" s="87"/>
      <c r="B3061" s="87"/>
      <c r="C3061" s="29"/>
      <c r="D3061" s="186"/>
      <c r="G3061" s="186"/>
      <c r="H3061" s="186"/>
      <c r="I3061" s="186"/>
      <c r="J3061" s="186"/>
    </row>
    <row r="3062" spans="1:10" x14ac:dyDescent="0.25">
      <c r="A3062" s="87"/>
      <c r="B3062" s="87"/>
      <c r="C3062" s="29"/>
      <c r="D3062" s="186"/>
      <c r="G3062" s="186"/>
      <c r="H3062" s="186"/>
      <c r="I3062" s="186"/>
      <c r="J3062" s="186"/>
    </row>
    <row r="3063" spans="1:10" x14ac:dyDescent="0.25">
      <c r="A3063" s="87"/>
      <c r="B3063" s="87"/>
      <c r="C3063" s="29"/>
      <c r="D3063" s="186"/>
      <c r="G3063" s="186"/>
      <c r="H3063" s="186"/>
      <c r="I3063" s="186"/>
      <c r="J3063" s="186"/>
    </row>
    <row r="3064" spans="1:10" x14ac:dyDescent="0.25">
      <c r="A3064" s="87"/>
      <c r="B3064" s="87"/>
      <c r="C3064" s="29"/>
      <c r="D3064" s="186"/>
      <c r="G3064" s="186"/>
      <c r="H3064" s="186"/>
      <c r="I3064" s="186"/>
      <c r="J3064" s="186"/>
    </row>
    <row r="3065" spans="1:10" x14ac:dyDescent="0.25">
      <c r="A3065" s="87"/>
      <c r="B3065" s="87"/>
      <c r="C3065" s="29"/>
      <c r="D3065" s="186"/>
      <c r="G3065" s="186"/>
      <c r="H3065" s="186"/>
      <c r="I3065" s="186"/>
      <c r="J3065" s="186"/>
    </row>
    <row r="3066" spans="1:10" x14ac:dyDescent="0.25">
      <c r="A3066" s="87"/>
      <c r="B3066" s="87"/>
      <c r="C3066" s="29"/>
      <c r="D3066" s="186"/>
      <c r="G3066" s="186"/>
      <c r="H3066" s="186"/>
      <c r="I3066" s="186"/>
      <c r="J3066" s="186"/>
    </row>
    <row r="3067" spans="1:10" x14ac:dyDescent="0.25">
      <c r="A3067" s="87"/>
      <c r="B3067" s="87"/>
      <c r="C3067" s="29"/>
      <c r="D3067" s="186"/>
      <c r="G3067" s="186"/>
      <c r="H3067" s="186"/>
      <c r="I3067" s="186"/>
      <c r="J3067" s="186"/>
    </row>
    <row r="3068" spans="1:10" x14ac:dyDescent="0.25">
      <c r="A3068" s="87"/>
      <c r="B3068" s="87"/>
      <c r="C3068" s="29"/>
      <c r="D3068" s="186"/>
      <c r="G3068" s="186"/>
      <c r="H3068" s="186"/>
      <c r="I3068" s="186"/>
      <c r="J3068" s="186"/>
    </row>
    <row r="3069" spans="1:10" x14ac:dyDescent="0.25">
      <c r="A3069" s="87"/>
      <c r="B3069" s="87"/>
      <c r="C3069" s="29"/>
      <c r="D3069" s="186"/>
      <c r="G3069" s="186"/>
      <c r="H3069" s="186"/>
      <c r="I3069" s="186"/>
      <c r="J3069" s="186"/>
    </row>
    <row r="3070" spans="1:10" x14ac:dyDescent="0.25">
      <c r="A3070" s="87"/>
      <c r="B3070" s="87"/>
      <c r="C3070" s="29"/>
      <c r="D3070" s="186"/>
      <c r="G3070" s="186"/>
      <c r="H3070" s="186"/>
      <c r="I3070" s="186"/>
      <c r="J3070" s="186"/>
    </row>
    <row r="3071" spans="1:10" x14ac:dyDescent="0.25">
      <c r="A3071" s="87"/>
      <c r="B3071" s="87"/>
      <c r="C3071" s="29"/>
      <c r="D3071" s="186"/>
      <c r="G3071" s="186"/>
      <c r="H3071" s="186"/>
      <c r="I3071" s="186"/>
      <c r="J3071" s="186"/>
    </row>
    <row r="3072" spans="1:10" x14ac:dyDescent="0.25">
      <c r="A3072" s="87"/>
      <c r="B3072" s="87"/>
      <c r="C3072" s="29"/>
      <c r="D3072" s="186"/>
      <c r="G3072" s="186"/>
      <c r="H3072" s="186"/>
      <c r="I3072" s="186"/>
      <c r="J3072" s="186"/>
    </row>
    <row r="3073" spans="1:10" x14ac:dyDescent="0.25">
      <c r="A3073" s="87"/>
      <c r="B3073" s="87"/>
      <c r="C3073" s="29"/>
      <c r="D3073" s="186"/>
      <c r="G3073" s="186"/>
      <c r="H3073" s="186"/>
      <c r="I3073" s="186"/>
      <c r="J3073" s="186"/>
    </row>
    <row r="3074" spans="1:10" x14ac:dyDescent="0.25">
      <c r="A3074" s="87"/>
      <c r="B3074" s="87"/>
      <c r="C3074" s="29"/>
      <c r="D3074" s="186"/>
      <c r="G3074" s="186"/>
      <c r="H3074" s="186"/>
      <c r="I3074" s="186"/>
      <c r="J3074" s="186"/>
    </row>
    <row r="3075" spans="1:10" x14ac:dyDescent="0.25">
      <c r="A3075" s="87"/>
      <c r="B3075" s="87"/>
      <c r="C3075" s="29"/>
      <c r="D3075" s="186"/>
      <c r="G3075" s="186"/>
      <c r="H3075" s="186"/>
      <c r="I3075" s="186"/>
      <c r="J3075" s="186"/>
    </row>
    <row r="3076" spans="1:10" x14ac:dyDescent="0.25">
      <c r="A3076" s="87"/>
      <c r="B3076" s="87"/>
      <c r="C3076" s="29"/>
      <c r="D3076" s="186"/>
      <c r="G3076" s="186"/>
      <c r="H3076" s="186"/>
      <c r="I3076" s="186"/>
      <c r="J3076" s="186"/>
    </row>
    <row r="3077" spans="1:10" x14ac:dyDescent="0.25">
      <c r="A3077" s="87"/>
      <c r="B3077" s="87"/>
      <c r="C3077" s="29"/>
      <c r="D3077" s="186"/>
      <c r="G3077" s="186"/>
      <c r="H3077" s="186"/>
      <c r="I3077" s="186"/>
      <c r="J3077" s="186"/>
    </row>
    <row r="3078" spans="1:10" x14ac:dyDescent="0.25">
      <c r="A3078" s="87"/>
      <c r="B3078" s="87"/>
      <c r="C3078" s="29"/>
      <c r="D3078" s="186"/>
      <c r="G3078" s="186"/>
      <c r="H3078" s="186"/>
      <c r="I3078" s="186"/>
      <c r="J3078" s="186"/>
    </row>
    <row r="3079" spans="1:10" x14ac:dyDescent="0.25">
      <c r="A3079" s="87"/>
      <c r="B3079" s="87"/>
      <c r="C3079" s="29"/>
      <c r="D3079" s="186"/>
      <c r="G3079" s="186"/>
      <c r="H3079" s="186"/>
      <c r="I3079" s="186"/>
      <c r="J3079" s="186"/>
    </row>
    <row r="3080" spans="1:10" x14ac:dyDescent="0.25">
      <c r="A3080" s="87"/>
      <c r="B3080" s="87"/>
      <c r="C3080" s="29"/>
      <c r="D3080" s="186"/>
      <c r="G3080" s="186"/>
      <c r="H3080" s="186"/>
      <c r="I3080" s="186"/>
      <c r="J3080" s="186"/>
    </row>
    <row r="3081" spans="1:10" x14ac:dyDescent="0.25">
      <c r="A3081" s="87"/>
      <c r="B3081" s="87"/>
      <c r="C3081" s="29"/>
      <c r="D3081" s="186"/>
      <c r="G3081" s="186"/>
      <c r="H3081" s="186"/>
      <c r="I3081" s="186"/>
      <c r="J3081" s="186"/>
    </row>
    <row r="3082" spans="1:10" x14ac:dyDescent="0.25">
      <c r="A3082" s="87"/>
      <c r="B3082" s="87"/>
      <c r="C3082" s="29"/>
      <c r="D3082" s="186"/>
      <c r="G3082" s="186"/>
      <c r="H3082" s="186"/>
      <c r="I3082" s="186"/>
      <c r="J3082" s="186"/>
    </row>
    <row r="3083" spans="1:10" x14ac:dyDescent="0.25">
      <c r="A3083" s="87"/>
      <c r="B3083" s="87"/>
      <c r="C3083" s="29"/>
      <c r="D3083" s="186"/>
      <c r="G3083" s="186"/>
      <c r="H3083" s="186"/>
      <c r="I3083" s="186"/>
      <c r="J3083" s="186"/>
    </row>
    <row r="3084" spans="1:10" x14ac:dyDescent="0.25">
      <c r="A3084" s="87"/>
      <c r="B3084" s="87"/>
      <c r="C3084" s="29"/>
      <c r="D3084" s="186"/>
      <c r="G3084" s="186"/>
      <c r="H3084" s="186"/>
      <c r="I3084" s="186"/>
      <c r="J3084" s="186"/>
    </row>
    <row r="3085" spans="1:10" x14ac:dyDescent="0.25">
      <c r="A3085" s="87"/>
      <c r="B3085" s="87"/>
      <c r="C3085" s="29"/>
      <c r="D3085" s="186"/>
      <c r="G3085" s="186"/>
      <c r="H3085" s="186"/>
      <c r="I3085" s="186"/>
      <c r="J3085" s="186"/>
    </row>
    <row r="3086" spans="1:10" x14ac:dyDescent="0.25">
      <c r="A3086" s="87"/>
      <c r="B3086" s="87"/>
      <c r="C3086" s="29"/>
      <c r="D3086" s="186"/>
      <c r="G3086" s="186"/>
      <c r="H3086" s="186"/>
      <c r="I3086" s="186"/>
      <c r="J3086" s="186"/>
    </row>
    <row r="3087" spans="1:10" x14ac:dyDescent="0.25">
      <c r="A3087" s="87"/>
      <c r="B3087" s="87"/>
      <c r="C3087" s="29"/>
      <c r="D3087" s="186"/>
      <c r="G3087" s="186"/>
      <c r="H3087" s="186"/>
      <c r="I3087" s="186"/>
      <c r="J3087" s="186"/>
    </row>
    <row r="3088" spans="1:10" x14ac:dyDescent="0.25">
      <c r="A3088" s="87"/>
      <c r="B3088" s="87"/>
      <c r="C3088" s="29"/>
      <c r="D3088" s="186"/>
      <c r="G3088" s="186"/>
      <c r="H3088" s="186"/>
      <c r="I3088" s="186"/>
      <c r="J3088" s="186"/>
    </row>
    <row r="3089" spans="1:10" x14ac:dyDescent="0.25">
      <c r="A3089" s="87"/>
      <c r="B3089" s="87"/>
      <c r="C3089" s="29"/>
      <c r="D3089" s="186"/>
      <c r="G3089" s="186"/>
      <c r="H3089" s="186"/>
      <c r="I3089" s="186"/>
      <c r="J3089" s="186"/>
    </row>
    <row r="3090" spans="1:10" x14ac:dyDescent="0.25">
      <c r="A3090" s="87"/>
      <c r="B3090" s="87"/>
      <c r="C3090" s="29"/>
      <c r="D3090" s="186"/>
      <c r="G3090" s="186"/>
      <c r="H3090" s="186"/>
      <c r="I3090" s="186"/>
      <c r="J3090" s="186"/>
    </row>
    <row r="3091" spans="1:10" x14ac:dyDescent="0.25">
      <c r="A3091" s="87"/>
      <c r="B3091" s="87"/>
      <c r="C3091" s="29"/>
      <c r="D3091" s="186"/>
      <c r="G3091" s="186"/>
      <c r="H3091" s="186"/>
      <c r="I3091" s="186"/>
      <c r="J3091" s="186"/>
    </row>
    <row r="3092" spans="1:10" x14ac:dyDescent="0.25">
      <c r="A3092" s="87"/>
      <c r="B3092" s="87"/>
      <c r="C3092" s="29"/>
      <c r="D3092" s="186"/>
      <c r="G3092" s="186"/>
      <c r="H3092" s="186"/>
      <c r="I3092" s="186"/>
      <c r="J3092" s="186"/>
    </row>
    <row r="3093" spans="1:10" x14ac:dyDescent="0.25">
      <c r="A3093" s="87"/>
      <c r="B3093" s="87"/>
      <c r="C3093" s="29"/>
      <c r="D3093" s="186"/>
      <c r="G3093" s="186"/>
      <c r="H3093" s="186"/>
      <c r="I3093" s="186"/>
      <c r="J3093" s="186"/>
    </row>
    <row r="3094" spans="1:10" x14ac:dyDescent="0.25">
      <c r="A3094" s="87"/>
      <c r="B3094" s="87"/>
      <c r="C3094" s="29"/>
      <c r="D3094" s="186"/>
      <c r="G3094" s="186"/>
      <c r="H3094" s="186"/>
      <c r="I3094" s="186"/>
      <c r="J3094" s="186"/>
    </row>
    <row r="3095" spans="1:10" x14ac:dyDescent="0.25">
      <c r="A3095" s="87"/>
      <c r="B3095" s="87"/>
      <c r="C3095" s="29"/>
      <c r="D3095" s="186"/>
      <c r="G3095" s="186"/>
      <c r="H3095" s="186"/>
      <c r="I3095" s="186"/>
      <c r="J3095" s="186"/>
    </row>
    <row r="3096" spans="1:10" x14ac:dyDescent="0.25">
      <c r="A3096" s="87"/>
      <c r="B3096" s="87"/>
      <c r="C3096" s="29"/>
      <c r="D3096" s="186"/>
      <c r="G3096" s="186"/>
      <c r="H3096" s="186"/>
      <c r="I3096" s="186"/>
      <c r="J3096" s="186"/>
    </row>
    <row r="3097" spans="1:10" x14ac:dyDescent="0.25">
      <c r="A3097" s="87"/>
      <c r="B3097" s="87"/>
      <c r="C3097" s="29"/>
      <c r="D3097" s="186"/>
      <c r="G3097" s="186"/>
      <c r="H3097" s="186"/>
      <c r="I3097" s="186"/>
      <c r="J3097" s="186"/>
    </row>
    <row r="3098" spans="1:10" x14ac:dyDescent="0.25">
      <c r="A3098" s="87"/>
      <c r="B3098" s="87"/>
      <c r="C3098" s="29"/>
      <c r="D3098" s="186"/>
      <c r="G3098" s="186"/>
      <c r="H3098" s="186"/>
      <c r="I3098" s="186"/>
      <c r="J3098" s="186"/>
    </row>
    <row r="3099" spans="1:10" x14ac:dyDescent="0.25">
      <c r="A3099" s="87"/>
      <c r="B3099" s="87"/>
      <c r="C3099" s="29"/>
      <c r="D3099" s="186"/>
      <c r="G3099" s="186"/>
      <c r="H3099" s="186"/>
      <c r="I3099" s="186"/>
      <c r="J3099" s="186"/>
    </row>
    <row r="3100" spans="1:10" x14ac:dyDescent="0.25">
      <c r="A3100" s="87"/>
      <c r="B3100" s="87"/>
      <c r="C3100" s="29"/>
      <c r="D3100" s="186"/>
      <c r="G3100" s="186"/>
      <c r="H3100" s="186"/>
      <c r="I3100" s="186"/>
      <c r="J3100" s="186"/>
    </row>
    <row r="3101" spans="1:10" x14ac:dyDescent="0.25">
      <c r="A3101" s="87"/>
      <c r="B3101" s="87"/>
      <c r="C3101" s="29"/>
      <c r="D3101" s="186"/>
      <c r="G3101" s="186"/>
      <c r="H3101" s="186"/>
      <c r="I3101" s="186"/>
      <c r="J3101" s="186"/>
    </row>
    <row r="3102" spans="1:10" x14ac:dyDescent="0.25">
      <c r="A3102" s="87"/>
      <c r="B3102" s="87"/>
      <c r="C3102" s="29"/>
      <c r="D3102" s="186"/>
      <c r="G3102" s="186"/>
      <c r="H3102" s="186"/>
      <c r="I3102" s="186"/>
      <c r="J3102" s="186"/>
    </row>
    <row r="3103" spans="1:10" x14ac:dyDescent="0.25">
      <c r="A3103" s="87"/>
      <c r="B3103" s="87"/>
      <c r="C3103" s="29"/>
      <c r="D3103" s="186"/>
      <c r="G3103" s="186"/>
      <c r="H3103" s="186"/>
      <c r="I3103" s="186"/>
      <c r="J3103" s="186"/>
    </row>
    <row r="3104" spans="1:10" x14ac:dyDescent="0.25">
      <c r="A3104" s="87"/>
      <c r="B3104" s="87"/>
      <c r="C3104" s="29"/>
      <c r="D3104" s="186"/>
      <c r="G3104" s="186"/>
      <c r="H3104" s="186"/>
      <c r="I3104" s="186"/>
      <c r="J3104" s="186"/>
    </row>
    <row r="3105" spans="1:10" x14ac:dyDescent="0.25">
      <c r="A3105" s="87"/>
      <c r="B3105" s="87"/>
      <c r="C3105" s="29"/>
      <c r="D3105" s="186"/>
      <c r="G3105" s="186"/>
      <c r="H3105" s="186"/>
      <c r="I3105" s="186"/>
      <c r="J3105" s="186"/>
    </row>
    <row r="3106" spans="1:10" x14ac:dyDescent="0.25">
      <c r="A3106" s="87"/>
      <c r="B3106" s="87"/>
      <c r="C3106" s="29"/>
      <c r="D3106" s="186"/>
      <c r="G3106" s="186"/>
      <c r="H3106" s="186"/>
      <c r="I3106" s="186"/>
      <c r="J3106" s="186"/>
    </row>
    <row r="3107" spans="1:10" x14ac:dyDescent="0.25">
      <c r="A3107" s="87"/>
      <c r="B3107" s="87"/>
      <c r="C3107" s="29"/>
      <c r="D3107" s="186"/>
      <c r="G3107" s="186"/>
      <c r="H3107" s="186"/>
      <c r="I3107" s="186"/>
      <c r="J3107" s="186"/>
    </row>
    <row r="3108" spans="1:10" x14ac:dyDescent="0.25">
      <c r="A3108" s="87"/>
      <c r="B3108" s="87"/>
      <c r="C3108" s="29"/>
      <c r="D3108" s="186"/>
      <c r="G3108" s="186"/>
      <c r="H3108" s="186"/>
      <c r="I3108" s="186"/>
      <c r="J3108" s="186"/>
    </row>
    <row r="3109" spans="1:10" x14ac:dyDescent="0.25">
      <c r="A3109" s="87"/>
      <c r="B3109" s="87"/>
      <c r="C3109" s="29"/>
      <c r="D3109" s="186"/>
      <c r="G3109" s="186"/>
      <c r="H3109" s="186"/>
      <c r="I3109" s="186"/>
      <c r="J3109" s="186"/>
    </row>
    <row r="3110" spans="1:10" x14ac:dyDescent="0.25">
      <c r="A3110" s="87"/>
      <c r="B3110" s="87"/>
      <c r="C3110" s="29"/>
      <c r="D3110" s="186"/>
      <c r="G3110" s="186"/>
      <c r="H3110" s="186"/>
      <c r="I3110" s="186"/>
      <c r="J3110" s="186"/>
    </row>
    <row r="3111" spans="1:10" x14ac:dyDescent="0.25">
      <c r="A3111" s="87"/>
      <c r="B3111" s="87"/>
      <c r="C3111" s="29"/>
      <c r="D3111" s="186"/>
      <c r="G3111" s="186"/>
      <c r="H3111" s="186"/>
      <c r="I3111" s="186"/>
      <c r="J3111" s="186"/>
    </row>
    <row r="3112" spans="1:10" x14ac:dyDescent="0.25">
      <c r="A3112" s="87"/>
      <c r="B3112" s="87"/>
      <c r="C3112" s="29"/>
      <c r="D3112" s="186"/>
      <c r="G3112" s="186"/>
      <c r="H3112" s="186"/>
      <c r="I3112" s="186"/>
      <c r="J3112" s="186"/>
    </row>
    <row r="3113" spans="1:10" x14ac:dyDescent="0.25">
      <c r="A3113" s="87"/>
      <c r="B3113" s="87"/>
      <c r="C3113" s="29"/>
      <c r="D3113" s="186"/>
      <c r="G3113" s="186"/>
      <c r="H3113" s="186"/>
      <c r="I3113" s="186"/>
      <c r="J3113" s="186"/>
    </row>
    <row r="3114" spans="1:10" x14ac:dyDescent="0.25">
      <c r="A3114" s="87"/>
      <c r="B3114" s="87"/>
      <c r="C3114" s="29"/>
      <c r="D3114" s="186"/>
      <c r="G3114" s="186"/>
      <c r="H3114" s="186"/>
      <c r="I3114" s="186"/>
      <c r="J3114" s="186"/>
    </row>
    <row r="3115" spans="1:10" x14ac:dyDescent="0.25">
      <c r="A3115" s="87"/>
      <c r="B3115" s="87"/>
      <c r="C3115" s="29"/>
      <c r="D3115" s="186"/>
      <c r="G3115" s="186"/>
      <c r="H3115" s="186"/>
      <c r="I3115" s="186"/>
      <c r="J3115" s="186"/>
    </row>
    <row r="3116" spans="1:10" x14ac:dyDescent="0.25">
      <c r="A3116" s="87"/>
      <c r="B3116" s="87"/>
      <c r="C3116" s="29"/>
      <c r="D3116" s="186"/>
      <c r="G3116" s="186"/>
      <c r="H3116" s="186"/>
      <c r="I3116" s="186"/>
      <c r="J3116" s="186"/>
    </row>
    <row r="3117" spans="1:10" x14ac:dyDescent="0.25">
      <c r="A3117" s="87"/>
      <c r="B3117" s="87"/>
      <c r="C3117" s="29"/>
      <c r="D3117" s="186"/>
      <c r="G3117" s="186"/>
      <c r="H3117" s="186"/>
      <c r="I3117" s="186"/>
      <c r="J3117" s="186"/>
    </row>
    <row r="3118" spans="1:10" x14ac:dyDescent="0.25">
      <c r="A3118" s="87"/>
      <c r="B3118" s="87"/>
      <c r="C3118" s="29"/>
      <c r="D3118" s="186"/>
      <c r="G3118" s="186"/>
      <c r="H3118" s="186"/>
      <c r="I3118" s="186"/>
      <c r="J3118" s="186"/>
    </row>
    <row r="3119" spans="1:10" x14ac:dyDescent="0.25">
      <c r="A3119" s="87"/>
      <c r="B3119" s="87"/>
      <c r="C3119" s="29"/>
      <c r="D3119" s="186"/>
      <c r="G3119" s="186"/>
      <c r="H3119" s="186"/>
      <c r="I3119" s="186"/>
      <c r="J3119" s="186"/>
    </row>
    <row r="3120" spans="1:10" x14ac:dyDescent="0.25">
      <c r="A3120" s="87"/>
      <c r="B3120" s="87"/>
      <c r="C3120" s="29"/>
      <c r="D3120" s="186"/>
      <c r="G3120" s="186"/>
      <c r="H3120" s="186"/>
      <c r="I3120" s="186"/>
      <c r="J3120" s="186"/>
    </row>
    <row r="3121" spans="1:10" x14ac:dyDescent="0.25">
      <c r="A3121" s="87"/>
      <c r="B3121" s="87"/>
      <c r="C3121" s="29"/>
      <c r="D3121" s="186"/>
      <c r="G3121" s="186"/>
      <c r="H3121" s="186"/>
      <c r="I3121" s="186"/>
      <c r="J3121" s="186"/>
    </row>
    <row r="3122" spans="1:10" x14ac:dyDescent="0.25">
      <c r="A3122" s="87"/>
      <c r="B3122" s="87"/>
      <c r="C3122" s="29"/>
      <c r="D3122" s="186"/>
      <c r="G3122" s="186"/>
      <c r="H3122" s="186"/>
      <c r="I3122" s="186"/>
      <c r="J3122" s="186"/>
    </row>
    <row r="3123" spans="1:10" x14ac:dyDescent="0.25">
      <c r="A3123" s="87"/>
      <c r="B3123" s="87"/>
      <c r="C3123" s="29"/>
      <c r="D3123" s="186"/>
      <c r="G3123" s="186"/>
      <c r="H3123" s="186"/>
      <c r="I3123" s="186"/>
      <c r="J3123" s="186"/>
    </row>
    <row r="3124" spans="1:10" x14ac:dyDescent="0.25">
      <c r="A3124" s="87"/>
      <c r="B3124" s="87"/>
      <c r="C3124" s="29"/>
      <c r="D3124" s="186"/>
      <c r="G3124" s="186"/>
      <c r="H3124" s="186"/>
      <c r="I3124" s="186"/>
      <c r="J3124" s="186"/>
    </row>
    <row r="3125" spans="1:10" x14ac:dyDescent="0.25">
      <c r="A3125" s="87"/>
      <c r="B3125" s="87"/>
      <c r="C3125" s="29"/>
      <c r="D3125" s="186"/>
      <c r="G3125" s="186"/>
      <c r="H3125" s="186"/>
      <c r="I3125" s="186"/>
      <c r="J3125" s="186"/>
    </row>
    <row r="3126" spans="1:10" x14ac:dyDescent="0.25">
      <c r="A3126" s="87"/>
      <c r="B3126" s="87"/>
      <c r="C3126" s="29"/>
      <c r="D3126" s="186"/>
      <c r="G3126" s="186"/>
      <c r="H3126" s="186"/>
      <c r="I3126" s="186"/>
      <c r="J3126" s="186"/>
    </row>
    <row r="3127" spans="1:10" x14ac:dyDescent="0.25">
      <c r="A3127" s="87"/>
      <c r="B3127" s="87"/>
      <c r="C3127" s="29"/>
      <c r="D3127" s="186"/>
      <c r="G3127" s="186"/>
      <c r="H3127" s="186"/>
      <c r="I3127" s="186"/>
      <c r="J3127" s="186"/>
    </row>
    <row r="3128" spans="1:10" x14ac:dyDescent="0.25">
      <c r="A3128" s="87"/>
      <c r="B3128" s="87"/>
      <c r="C3128" s="29"/>
      <c r="D3128" s="186"/>
      <c r="G3128" s="186"/>
      <c r="H3128" s="186"/>
      <c r="I3128" s="186"/>
      <c r="J3128" s="186"/>
    </row>
    <row r="3129" spans="1:10" x14ac:dyDescent="0.25">
      <c r="A3129" s="87"/>
      <c r="B3129" s="87"/>
      <c r="C3129" s="29"/>
      <c r="D3129" s="186"/>
      <c r="G3129" s="186"/>
      <c r="H3129" s="186"/>
      <c r="I3129" s="186"/>
      <c r="J3129" s="186"/>
    </row>
    <row r="3130" spans="1:10" x14ac:dyDescent="0.25">
      <c r="A3130" s="87"/>
      <c r="B3130" s="87"/>
      <c r="C3130" s="29"/>
      <c r="D3130" s="186"/>
      <c r="G3130" s="186"/>
      <c r="H3130" s="186"/>
      <c r="I3130" s="186"/>
      <c r="J3130" s="186"/>
    </row>
    <row r="3131" spans="1:10" x14ac:dyDescent="0.25">
      <c r="A3131" s="87"/>
      <c r="B3131" s="87"/>
      <c r="C3131" s="29"/>
      <c r="D3131" s="186"/>
      <c r="G3131" s="186"/>
      <c r="H3131" s="186"/>
      <c r="I3131" s="186"/>
      <c r="J3131" s="186"/>
    </row>
    <row r="3132" spans="1:10" x14ac:dyDescent="0.25">
      <c r="A3132" s="87"/>
      <c r="B3132" s="87"/>
      <c r="C3132" s="29"/>
      <c r="D3132" s="186"/>
      <c r="G3132" s="186"/>
      <c r="H3132" s="186"/>
      <c r="I3132" s="186"/>
      <c r="J3132" s="186"/>
    </row>
    <row r="3133" spans="1:10" x14ac:dyDescent="0.25">
      <c r="A3133" s="87"/>
      <c r="B3133" s="87"/>
      <c r="C3133" s="29"/>
      <c r="D3133" s="186"/>
      <c r="G3133" s="186"/>
      <c r="H3133" s="186"/>
      <c r="I3133" s="186"/>
      <c r="J3133" s="186"/>
    </row>
    <row r="3134" spans="1:10" x14ac:dyDescent="0.25">
      <c r="A3134" s="87"/>
      <c r="B3134" s="87"/>
      <c r="C3134" s="29"/>
      <c r="D3134" s="186"/>
      <c r="G3134" s="186"/>
      <c r="H3134" s="186"/>
      <c r="I3134" s="186"/>
      <c r="J3134" s="186"/>
    </row>
    <row r="3135" spans="1:10" x14ac:dyDescent="0.25">
      <c r="A3135" s="87"/>
      <c r="B3135" s="87"/>
      <c r="C3135" s="29"/>
      <c r="D3135" s="186"/>
      <c r="G3135" s="186"/>
      <c r="H3135" s="186"/>
      <c r="I3135" s="186"/>
      <c r="J3135" s="186"/>
    </row>
    <row r="3136" spans="1:10" x14ac:dyDescent="0.25">
      <c r="A3136" s="87"/>
      <c r="B3136" s="87"/>
      <c r="C3136" s="29"/>
      <c r="D3136" s="186"/>
      <c r="G3136" s="186"/>
      <c r="H3136" s="186"/>
      <c r="I3136" s="186"/>
      <c r="J3136" s="186"/>
    </row>
    <row r="3137" spans="1:10" x14ac:dyDescent="0.25">
      <c r="A3137" s="87"/>
      <c r="B3137" s="87"/>
      <c r="C3137" s="29"/>
      <c r="D3137" s="186"/>
      <c r="G3137" s="186"/>
      <c r="H3137" s="186"/>
      <c r="I3137" s="186"/>
      <c r="J3137" s="186"/>
    </row>
    <row r="3138" spans="1:10" x14ac:dyDescent="0.25">
      <c r="A3138" s="87"/>
      <c r="B3138" s="87"/>
      <c r="C3138" s="29"/>
      <c r="D3138" s="186"/>
      <c r="G3138" s="186"/>
      <c r="H3138" s="186"/>
      <c r="I3138" s="186"/>
      <c r="J3138" s="186"/>
    </row>
    <row r="3139" spans="1:10" x14ac:dyDescent="0.25">
      <c r="A3139" s="87"/>
      <c r="B3139" s="87"/>
      <c r="C3139" s="29"/>
      <c r="D3139" s="186"/>
      <c r="G3139" s="186"/>
      <c r="H3139" s="186"/>
      <c r="I3139" s="186"/>
      <c r="J3139" s="186"/>
    </row>
    <row r="3140" spans="1:10" x14ac:dyDescent="0.25">
      <c r="A3140" s="87"/>
      <c r="B3140" s="87"/>
      <c r="C3140" s="29"/>
      <c r="D3140" s="186"/>
      <c r="G3140" s="186"/>
      <c r="H3140" s="186"/>
      <c r="I3140" s="186"/>
      <c r="J3140" s="186"/>
    </row>
    <row r="3141" spans="1:10" x14ac:dyDescent="0.25">
      <c r="A3141" s="87"/>
      <c r="B3141" s="87"/>
      <c r="C3141" s="29"/>
      <c r="D3141" s="186"/>
      <c r="G3141" s="186"/>
      <c r="H3141" s="186"/>
      <c r="I3141" s="186"/>
      <c r="J3141" s="186"/>
    </row>
    <row r="3142" spans="1:10" x14ac:dyDescent="0.25">
      <c r="A3142" s="87"/>
      <c r="B3142" s="87"/>
      <c r="C3142" s="29"/>
      <c r="D3142" s="186"/>
      <c r="G3142" s="186"/>
      <c r="H3142" s="186"/>
      <c r="I3142" s="186"/>
      <c r="J3142" s="186"/>
    </row>
    <row r="3143" spans="1:10" x14ac:dyDescent="0.25">
      <c r="A3143" s="87"/>
      <c r="B3143" s="87"/>
      <c r="C3143" s="29"/>
      <c r="D3143" s="186"/>
      <c r="G3143" s="186"/>
      <c r="H3143" s="186"/>
      <c r="I3143" s="186"/>
      <c r="J3143" s="186"/>
    </row>
    <row r="3144" spans="1:10" x14ac:dyDescent="0.25">
      <c r="A3144" s="87"/>
      <c r="B3144" s="87"/>
      <c r="C3144" s="29"/>
      <c r="D3144" s="186"/>
      <c r="G3144" s="186"/>
      <c r="H3144" s="186"/>
      <c r="I3144" s="186"/>
      <c r="J3144" s="186"/>
    </row>
    <row r="3145" spans="1:10" x14ac:dyDescent="0.25">
      <c r="A3145" s="87"/>
      <c r="B3145" s="87"/>
      <c r="C3145" s="29"/>
      <c r="D3145" s="186"/>
      <c r="G3145" s="186"/>
      <c r="H3145" s="186"/>
      <c r="I3145" s="186"/>
      <c r="J3145" s="186"/>
    </row>
    <row r="3146" spans="1:10" x14ac:dyDescent="0.25">
      <c r="A3146" s="87"/>
      <c r="B3146" s="87"/>
      <c r="C3146" s="29"/>
      <c r="D3146" s="186"/>
      <c r="G3146" s="186"/>
      <c r="H3146" s="186"/>
      <c r="I3146" s="186"/>
      <c r="J3146" s="186"/>
    </row>
    <row r="3147" spans="1:10" x14ac:dyDescent="0.25">
      <c r="A3147" s="87"/>
      <c r="B3147" s="87"/>
      <c r="C3147" s="29"/>
      <c r="D3147" s="186"/>
      <c r="G3147" s="186"/>
      <c r="H3147" s="186"/>
      <c r="I3147" s="186"/>
      <c r="J3147" s="186"/>
    </row>
    <row r="3148" spans="1:10" x14ac:dyDescent="0.25">
      <c r="A3148" s="87"/>
      <c r="B3148" s="87"/>
      <c r="C3148" s="29"/>
      <c r="D3148" s="186"/>
      <c r="G3148" s="186"/>
      <c r="H3148" s="186"/>
      <c r="I3148" s="186"/>
      <c r="J3148" s="186"/>
    </row>
    <row r="3149" spans="1:10" x14ac:dyDescent="0.25">
      <c r="A3149" s="87"/>
      <c r="B3149" s="87"/>
      <c r="C3149" s="29"/>
      <c r="D3149" s="186"/>
      <c r="G3149" s="186"/>
      <c r="H3149" s="186"/>
      <c r="I3149" s="186"/>
      <c r="J3149" s="186"/>
    </row>
    <row r="3150" spans="1:10" x14ac:dyDescent="0.25">
      <c r="A3150" s="87"/>
      <c r="B3150" s="87"/>
      <c r="C3150" s="29"/>
      <c r="D3150" s="186"/>
      <c r="G3150" s="186"/>
      <c r="H3150" s="186"/>
      <c r="I3150" s="186"/>
      <c r="J3150" s="186"/>
    </row>
    <row r="3151" spans="1:10" x14ac:dyDescent="0.25">
      <c r="A3151" s="87"/>
      <c r="B3151" s="87"/>
      <c r="C3151" s="29"/>
      <c r="D3151" s="186"/>
      <c r="G3151" s="186"/>
      <c r="H3151" s="186"/>
      <c r="I3151" s="186"/>
      <c r="J3151" s="186"/>
    </row>
    <row r="3152" spans="1:10" x14ac:dyDescent="0.25">
      <c r="A3152" s="87"/>
      <c r="B3152" s="87"/>
      <c r="C3152" s="29"/>
      <c r="D3152" s="186"/>
      <c r="G3152" s="186"/>
      <c r="H3152" s="186"/>
      <c r="I3152" s="186"/>
      <c r="J3152" s="186"/>
    </row>
    <row r="3153" spans="1:10" x14ac:dyDescent="0.25">
      <c r="A3153" s="87"/>
      <c r="B3153" s="87"/>
      <c r="C3153" s="29"/>
      <c r="D3153" s="186"/>
      <c r="G3153" s="186"/>
      <c r="H3153" s="186"/>
      <c r="I3153" s="186"/>
      <c r="J3153" s="186"/>
    </row>
    <row r="3154" spans="1:10" x14ac:dyDescent="0.25">
      <c r="A3154" s="87"/>
      <c r="B3154" s="87"/>
      <c r="C3154" s="29"/>
      <c r="D3154" s="186"/>
      <c r="G3154" s="186"/>
      <c r="H3154" s="186"/>
      <c r="I3154" s="186"/>
      <c r="J3154" s="186"/>
    </row>
    <row r="3155" spans="1:10" x14ac:dyDescent="0.25">
      <c r="A3155" s="87"/>
      <c r="B3155" s="87"/>
      <c r="C3155" s="29"/>
      <c r="D3155" s="186"/>
      <c r="G3155" s="186"/>
      <c r="H3155" s="186"/>
      <c r="I3155" s="186"/>
      <c r="J3155" s="186"/>
    </row>
    <row r="3156" spans="1:10" x14ac:dyDescent="0.25">
      <c r="A3156" s="87"/>
      <c r="B3156" s="87"/>
      <c r="C3156" s="29"/>
      <c r="D3156" s="186"/>
      <c r="G3156" s="186"/>
      <c r="H3156" s="186"/>
      <c r="I3156" s="186"/>
      <c r="J3156" s="186"/>
    </row>
    <row r="3157" spans="1:10" x14ac:dyDescent="0.25">
      <c r="A3157" s="87"/>
      <c r="B3157" s="87"/>
      <c r="C3157" s="29"/>
      <c r="D3157" s="186"/>
      <c r="G3157" s="186"/>
      <c r="H3157" s="186"/>
      <c r="I3157" s="186"/>
      <c r="J3157" s="186"/>
    </row>
    <row r="3158" spans="1:10" x14ac:dyDescent="0.25">
      <c r="A3158" s="87"/>
      <c r="B3158" s="87"/>
      <c r="C3158" s="29"/>
      <c r="D3158" s="186"/>
      <c r="G3158" s="186"/>
      <c r="H3158" s="186"/>
      <c r="I3158" s="186"/>
      <c r="J3158" s="186"/>
    </row>
    <row r="3159" spans="1:10" x14ac:dyDescent="0.25">
      <c r="A3159" s="87"/>
      <c r="B3159" s="87"/>
      <c r="C3159" s="29"/>
      <c r="D3159" s="186"/>
      <c r="G3159" s="186"/>
      <c r="H3159" s="186"/>
      <c r="I3159" s="186"/>
      <c r="J3159" s="186"/>
    </row>
    <row r="3160" spans="1:10" x14ac:dyDescent="0.25">
      <c r="A3160" s="87"/>
      <c r="B3160" s="87"/>
      <c r="C3160" s="29"/>
      <c r="D3160" s="186"/>
      <c r="G3160" s="186"/>
      <c r="H3160" s="186"/>
      <c r="I3160" s="186"/>
      <c r="J3160" s="186"/>
    </row>
    <row r="3161" spans="1:10" x14ac:dyDescent="0.25">
      <c r="A3161" s="87"/>
      <c r="B3161" s="87"/>
      <c r="C3161" s="29"/>
      <c r="D3161" s="186"/>
      <c r="G3161" s="186"/>
      <c r="H3161" s="186"/>
      <c r="I3161" s="186"/>
      <c r="J3161" s="186"/>
    </row>
    <row r="3162" spans="1:10" x14ac:dyDescent="0.25">
      <c r="A3162" s="87"/>
      <c r="B3162" s="87"/>
      <c r="C3162" s="29"/>
      <c r="D3162" s="186"/>
      <c r="G3162" s="186"/>
      <c r="H3162" s="186"/>
      <c r="I3162" s="186"/>
      <c r="J3162" s="186"/>
    </row>
    <row r="3163" spans="1:10" x14ac:dyDescent="0.25">
      <c r="A3163" s="87"/>
      <c r="B3163" s="87"/>
      <c r="C3163" s="29"/>
      <c r="D3163" s="186"/>
      <c r="G3163" s="186"/>
      <c r="H3163" s="186"/>
      <c r="I3163" s="186"/>
      <c r="J3163" s="186"/>
    </row>
    <row r="3164" spans="1:10" x14ac:dyDescent="0.25">
      <c r="A3164" s="87"/>
      <c r="B3164" s="87"/>
      <c r="C3164" s="29"/>
      <c r="D3164" s="186"/>
      <c r="G3164" s="186"/>
      <c r="H3164" s="186"/>
      <c r="I3164" s="186"/>
      <c r="J3164" s="186"/>
    </row>
    <row r="3165" spans="1:10" x14ac:dyDescent="0.25">
      <c r="A3165" s="87"/>
      <c r="B3165" s="87"/>
      <c r="C3165" s="29"/>
      <c r="D3165" s="186"/>
      <c r="G3165" s="186"/>
      <c r="H3165" s="186"/>
      <c r="I3165" s="186"/>
      <c r="J3165" s="186"/>
    </row>
    <row r="3166" spans="1:10" x14ac:dyDescent="0.25">
      <c r="A3166" s="87"/>
      <c r="B3166" s="87"/>
      <c r="C3166" s="29"/>
      <c r="D3166" s="186"/>
      <c r="G3166" s="186"/>
      <c r="H3166" s="186"/>
      <c r="I3166" s="186"/>
      <c r="J3166" s="186"/>
    </row>
    <row r="3167" spans="1:10" x14ac:dyDescent="0.25">
      <c r="A3167" s="87"/>
      <c r="B3167" s="87"/>
      <c r="C3167" s="29"/>
      <c r="D3167" s="186"/>
      <c r="G3167" s="186"/>
      <c r="H3167" s="186"/>
      <c r="I3167" s="186"/>
      <c r="J3167" s="186"/>
    </row>
    <row r="3168" spans="1:10" x14ac:dyDescent="0.25">
      <c r="A3168" s="87"/>
      <c r="B3168" s="87"/>
      <c r="C3168" s="29"/>
      <c r="D3168" s="186"/>
      <c r="G3168" s="186"/>
      <c r="H3168" s="186"/>
      <c r="I3168" s="186"/>
      <c r="J3168" s="186"/>
    </row>
    <row r="3169" spans="1:10" x14ac:dyDescent="0.25">
      <c r="A3169" s="87"/>
      <c r="B3169" s="87"/>
      <c r="C3169" s="29"/>
      <c r="D3169" s="186"/>
      <c r="G3169" s="186"/>
      <c r="H3169" s="186"/>
      <c r="I3169" s="186"/>
      <c r="J3169" s="186"/>
    </row>
    <row r="3170" spans="1:10" x14ac:dyDescent="0.25">
      <c r="A3170" s="87"/>
      <c r="B3170" s="87"/>
      <c r="C3170" s="29"/>
      <c r="D3170" s="186"/>
      <c r="G3170" s="186"/>
      <c r="H3170" s="186"/>
      <c r="I3170" s="186"/>
      <c r="J3170" s="186"/>
    </row>
    <row r="3171" spans="1:10" x14ac:dyDescent="0.25">
      <c r="A3171" s="87"/>
      <c r="B3171" s="87"/>
      <c r="C3171" s="29"/>
      <c r="D3171" s="186"/>
      <c r="G3171" s="186"/>
      <c r="H3171" s="186"/>
      <c r="I3171" s="186"/>
      <c r="J3171" s="186"/>
    </row>
    <row r="3172" spans="1:10" x14ac:dyDescent="0.25">
      <c r="A3172" s="87"/>
      <c r="B3172" s="87"/>
      <c r="C3172" s="29"/>
      <c r="D3172" s="186"/>
      <c r="G3172" s="186"/>
      <c r="H3172" s="186"/>
      <c r="I3172" s="186"/>
      <c r="J3172" s="186"/>
    </row>
    <row r="3173" spans="1:10" x14ac:dyDescent="0.25">
      <c r="A3173" s="87"/>
      <c r="B3173" s="87"/>
      <c r="C3173" s="29"/>
      <c r="D3173" s="186"/>
      <c r="G3173" s="186"/>
      <c r="H3173" s="186"/>
      <c r="I3173" s="186"/>
      <c r="J3173" s="186"/>
    </row>
    <row r="3174" spans="1:10" x14ac:dyDescent="0.25">
      <c r="A3174" s="87"/>
      <c r="B3174" s="87"/>
      <c r="C3174" s="29"/>
      <c r="D3174" s="186"/>
      <c r="G3174" s="186"/>
      <c r="H3174" s="186"/>
      <c r="I3174" s="186"/>
      <c r="J3174" s="186"/>
    </row>
    <row r="3175" spans="1:10" x14ac:dyDescent="0.25">
      <c r="A3175" s="87"/>
      <c r="B3175" s="87"/>
      <c r="C3175" s="29"/>
      <c r="D3175" s="186"/>
      <c r="G3175" s="186"/>
      <c r="H3175" s="186"/>
      <c r="I3175" s="186"/>
      <c r="J3175" s="186"/>
    </row>
    <row r="3176" spans="1:10" x14ac:dyDescent="0.25">
      <c r="A3176" s="87"/>
      <c r="B3176" s="87"/>
      <c r="C3176" s="29"/>
      <c r="D3176" s="186"/>
      <c r="G3176" s="186"/>
      <c r="H3176" s="186"/>
      <c r="I3176" s="186"/>
      <c r="J3176" s="186"/>
    </row>
    <row r="3177" spans="1:10" x14ac:dyDescent="0.25">
      <c r="A3177" s="87"/>
      <c r="B3177" s="87"/>
      <c r="C3177" s="29"/>
      <c r="D3177" s="186"/>
      <c r="G3177" s="186"/>
      <c r="H3177" s="186"/>
      <c r="I3177" s="186"/>
      <c r="J3177" s="186"/>
    </row>
    <row r="3178" spans="1:10" x14ac:dyDescent="0.25">
      <c r="A3178" s="87"/>
      <c r="B3178" s="87"/>
      <c r="C3178" s="29"/>
      <c r="D3178" s="186"/>
      <c r="G3178" s="186"/>
      <c r="H3178" s="186"/>
      <c r="I3178" s="186"/>
      <c r="J3178" s="186"/>
    </row>
    <row r="3179" spans="1:10" x14ac:dyDescent="0.25">
      <c r="A3179" s="87"/>
      <c r="B3179" s="87"/>
      <c r="C3179" s="29"/>
      <c r="D3179" s="186"/>
      <c r="G3179" s="186"/>
      <c r="H3179" s="186"/>
      <c r="I3179" s="186"/>
      <c r="J3179" s="186"/>
    </row>
    <row r="3180" spans="1:10" x14ac:dyDescent="0.25">
      <c r="A3180" s="87"/>
      <c r="B3180" s="87"/>
      <c r="C3180" s="29"/>
      <c r="D3180" s="186"/>
      <c r="G3180" s="186"/>
      <c r="H3180" s="186"/>
      <c r="I3180" s="186"/>
      <c r="J3180" s="186"/>
    </row>
    <row r="3181" spans="1:10" x14ac:dyDescent="0.25">
      <c r="A3181" s="87"/>
      <c r="B3181" s="87"/>
      <c r="C3181" s="29"/>
      <c r="D3181" s="186"/>
      <c r="G3181" s="186"/>
      <c r="H3181" s="186"/>
      <c r="I3181" s="186"/>
      <c r="J3181" s="186"/>
    </row>
    <row r="3182" spans="1:10" x14ac:dyDescent="0.25">
      <c r="A3182" s="87"/>
      <c r="B3182" s="87"/>
      <c r="C3182" s="29"/>
      <c r="D3182" s="186"/>
      <c r="G3182" s="186"/>
      <c r="H3182" s="186"/>
      <c r="I3182" s="186"/>
      <c r="J3182" s="186"/>
    </row>
    <row r="3183" spans="1:10" x14ac:dyDescent="0.25">
      <c r="A3183" s="87"/>
      <c r="B3183" s="87"/>
      <c r="C3183" s="29"/>
      <c r="D3183" s="186"/>
      <c r="G3183" s="186"/>
      <c r="H3183" s="186"/>
      <c r="I3183" s="186"/>
      <c r="J3183" s="186"/>
    </row>
    <row r="3184" spans="1:10" x14ac:dyDescent="0.25">
      <c r="A3184" s="87"/>
      <c r="B3184" s="87"/>
      <c r="C3184" s="29"/>
      <c r="D3184" s="186"/>
      <c r="G3184" s="186"/>
      <c r="H3184" s="186"/>
      <c r="I3184" s="186"/>
      <c r="J3184" s="186"/>
    </row>
    <row r="3185" spans="1:10" x14ac:dyDescent="0.25">
      <c r="A3185" s="87"/>
      <c r="B3185" s="87"/>
      <c r="C3185" s="29"/>
      <c r="D3185" s="186"/>
      <c r="G3185" s="186"/>
      <c r="H3185" s="186"/>
      <c r="I3185" s="186"/>
      <c r="J3185" s="186"/>
    </row>
    <row r="3186" spans="1:10" x14ac:dyDescent="0.25">
      <c r="A3186" s="87"/>
      <c r="B3186" s="87"/>
      <c r="C3186" s="29"/>
      <c r="D3186" s="186"/>
      <c r="G3186" s="186"/>
      <c r="H3186" s="186"/>
      <c r="I3186" s="186"/>
      <c r="J3186" s="186"/>
    </row>
    <row r="3187" spans="1:10" x14ac:dyDescent="0.25">
      <c r="A3187" s="87"/>
      <c r="B3187" s="87"/>
      <c r="C3187" s="29"/>
      <c r="D3187" s="186"/>
      <c r="G3187" s="186"/>
      <c r="H3187" s="186"/>
      <c r="I3187" s="186"/>
      <c r="J3187" s="186"/>
    </row>
    <row r="3188" spans="1:10" x14ac:dyDescent="0.25">
      <c r="A3188" s="87"/>
      <c r="B3188" s="87"/>
      <c r="C3188" s="29"/>
      <c r="D3188" s="186"/>
      <c r="G3188" s="186"/>
      <c r="H3188" s="186"/>
      <c r="I3188" s="186"/>
      <c r="J3188" s="186"/>
    </row>
    <row r="3189" spans="1:10" x14ac:dyDescent="0.25">
      <c r="A3189" s="87"/>
      <c r="B3189" s="87"/>
      <c r="C3189" s="29"/>
      <c r="D3189" s="186"/>
      <c r="G3189" s="186"/>
      <c r="H3189" s="186"/>
      <c r="I3189" s="186"/>
      <c r="J3189" s="186"/>
    </row>
    <row r="3190" spans="1:10" x14ac:dyDescent="0.25">
      <c r="A3190" s="87"/>
      <c r="B3190" s="87"/>
      <c r="C3190" s="29"/>
      <c r="D3190" s="186"/>
      <c r="G3190" s="186"/>
      <c r="H3190" s="186"/>
      <c r="I3190" s="186"/>
      <c r="J3190" s="186"/>
    </row>
    <row r="3191" spans="1:10" x14ac:dyDescent="0.25">
      <c r="A3191" s="87"/>
      <c r="B3191" s="87"/>
      <c r="C3191" s="29"/>
      <c r="D3191" s="186"/>
      <c r="G3191" s="186"/>
      <c r="H3191" s="186"/>
      <c r="I3191" s="186"/>
      <c r="J3191" s="186"/>
    </row>
    <row r="3192" spans="1:10" x14ac:dyDescent="0.25">
      <c r="A3192" s="87"/>
      <c r="B3192" s="87"/>
      <c r="C3192" s="29"/>
      <c r="D3192" s="186"/>
      <c r="G3192" s="186"/>
      <c r="H3192" s="186"/>
      <c r="I3192" s="186"/>
      <c r="J3192" s="186"/>
    </row>
    <row r="3193" spans="1:10" x14ac:dyDescent="0.25">
      <c r="A3193" s="87"/>
      <c r="B3193" s="87"/>
      <c r="C3193" s="29"/>
      <c r="D3193" s="186"/>
      <c r="G3193" s="186"/>
      <c r="H3193" s="186"/>
      <c r="I3193" s="186"/>
      <c r="J3193" s="186"/>
    </row>
    <row r="3194" spans="1:10" x14ac:dyDescent="0.25">
      <c r="A3194" s="87"/>
      <c r="B3194" s="87"/>
      <c r="C3194" s="29"/>
      <c r="D3194" s="186"/>
      <c r="G3194" s="186"/>
      <c r="H3194" s="186"/>
      <c r="I3194" s="186"/>
      <c r="J3194" s="186"/>
    </row>
    <row r="3195" spans="1:10" x14ac:dyDescent="0.25">
      <c r="A3195" s="87"/>
      <c r="B3195" s="87"/>
      <c r="C3195" s="29"/>
      <c r="D3195" s="186"/>
      <c r="G3195" s="186"/>
      <c r="H3195" s="186"/>
      <c r="I3195" s="186"/>
      <c r="J3195" s="186"/>
    </row>
    <row r="3196" spans="1:10" x14ac:dyDescent="0.25">
      <c r="A3196" s="87"/>
      <c r="B3196" s="87"/>
      <c r="C3196" s="29"/>
      <c r="D3196" s="186"/>
      <c r="G3196" s="186"/>
      <c r="H3196" s="186"/>
      <c r="I3196" s="186"/>
      <c r="J3196" s="186"/>
    </row>
    <row r="3197" spans="1:10" x14ac:dyDescent="0.25">
      <c r="A3197" s="87"/>
      <c r="B3197" s="87"/>
      <c r="C3197" s="29"/>
      <c r="D3197" s="186"/>
      <c r="G3197" s="186"/>
      <c r="H3197" s="186"/>
      <c r="I3197" s="186"/>
      <c r="J3197" s="186"/>
    </row>
    <row r="3198" spans="1:10" x14ac:dyDescent="0.25">
      <c r="A3198" s="87"/>
      <c r="B3198" s="87"/>
      <c r="C3198" s="29"/>
      <c r="D3198" s="186"/>
      <c r="G3198" s="186"/>
      <c r="H3198" s="186"/>
      <c r="I3198" s="186"/>
      <c r="J3198" s="186"/>
    </row>
    <row r="3199" spans="1:10" x14ac:dyDescent="0.25">
      <c r="A3199" s="87"/>
      <c r="B3199" s="87"/>
      <c r="C3199" s="29"/>
      <c r="D3199" s="186"/>
      <c r="G3199" s="186"/>
      <c r="H3199" s="186"/>
      <c r="I3199" s="186"/>
      <c r="J3199" s="186"/>
    </row>
    <row r="3200" spans="1:10" x14ac:dyDescent="0.25">
      <c r="A3200" s="87"/>
      <c r="B3200" s="87"/>
      <c r="C3200" s="29"/>
      <c r="D3200" s="186"/>
      <c r="G3200" s="186"/>
      <c r="H3200" s="186"/>
      <c r="I3200" s="186"/>
      <c r="J3200" s="186"/>
    </row>
    <row r="3201" spans="1:10" x14ac:dyDescent="0.25">
      <c r="A3201" s="87"/>
      <c r="B3201" s="87"/>
      <c r="C3201" s="29"/>
      <c r="D3201" s="186"/>
      <c r="G3201" s="186"/>
      <c r="H3201" s="186"/>
      <c r="I3201" s="186"/>
      <c r="J3201" s="186"/>
    </row>
    <row r="3202" spans="1:10" x14ac:dyDescent="0.25">
      <c r="A3202" s="87"/>
      <c r="B3202" s="87"/>
      <c r="C3202" s="29"/>
      <c r="D3202" s="186"/>
      <c r="G3202" s="186"/>
      <c r="H3202" s="186"/>
      <c r="I3202" s="186"/>
      <c r="J3202" s="186"/>
    </row>
    <row r="3203" spans="1:10" x14ac:dyDescent="0.25">
      <c r="A3203" s="87"/>
      <c r="B3203" s="87"/>
      <c r="C3203" s="29"/>
      <c r="D3203" s="186"/>
      <c r="G3203" s="186"/>
      <c r="H3203" s="186"/>
      <c r="I3203" s="186"/>
      <c r="J3203" s="186"/>
    </row>
    <row r="3204" spans="1:10" x14ac:dyDescent="0.25">
      <c r="A3204" s="87"/>
      <c r="B3204" s="87"/>
      <c r="C3204" s="29"/>
      <c r="D3204" s="186"/>
      <c r="G3204" s="186"/>
      <c r="H3204" s="186"/>
      <c r="I3204" s="186"/>
      <c r="J3204" s="186"/>
    </row>
    <row r="3205" spans="1:10" x14ac:dyDescent="0.25">
      <c r="A3205" s="87"/>
      <c r="B3205" s="87"/>
      <c r="C3205" s="29"/>
      <c r="D3205" s="186"/>
      <c r="G3205" s="186"/>
      <c r="H3205" s="186"/>
      <c r="I3205" s="186"/>
      <c r="J3205" s="186"/>
    </row>
    <row r="3206" spans="1:10" x14ac:dyDescent="0.25">
      <c r="A3206" s="87"/>
      <c r="B3206" s="87"/>
      <c r="C3206" s="29"/>
      <c r="D3206" s="186"/>
      <c r="G3206" s="186"/>
      <c r="H3206" s="186"/>
      <c r="I3206" s="186"/>
      <c r="J3206" s="186"/>
    </row>
    <row r="3207" spans="1:10" x14ac:dyDescent="0.25">
      <c r="A3207" s="87"/>
      <c r="B3207" s="87"/>
      <c r="C3207" s="29"/>
      <c r="D3207" s="186"/>
      <c r="G3207" s="186"/>
      <c r="H3207" s="186"/>
      <c r="I3207" s="186"/>
      <c r="J3207" s="186"/>
    </row>
    <row r="3208" spans="1:10" x14ac:dyDescent="0.25">
      <c r="A3208" s="87"/>
      <c r="B3208" s="87"/>
      <c r="C3208" s="29"/>
      <c r="D3208" s="186"/>
      <c r="G3208" s="186"/>
      <c r="H3208" s="186"/>
      <c r="I3208" s="186"/>
      <c r="J3208" s="186"/>
    </row>
    <row r="3209" spans="1:10" x14ac:dyDescent="0.25">
      <c r="A3209" s="87"/>
      <c r="B3209" s="87"/>
      <c r="C3209" s="29"/>
      <c r="D3209" s="186"/>
      <c r="G3209" s="186"/>
      <c r="H3209" s="186"/>
      <c r="I3209" s="186"/>
      <c r="J3209" s="186"/>
    </row>
    <row r="3210" spans="1:10" x14ac:dyDescent="0.25">
      <c r="A3210" s="87"/>
      <c r="B3210" s="87"/>
      <c r="C3210" s="29"/>
      <c r="D3210" s="186"/>
      <c r="G3210" s="186"/>
      <c r="H3210" s="186"/>
      <c r="I3210" s="186"/>
      <c r="J3210" s="186"/>
    </row>
    <row r="3211" spans="1:10" x14ac:dyDescent="0.25">
      <c r="A3211" s="87"/>
      <c r="B3211" s="87"/>
      <c r="C3211" s="29"/>
      <c r="D3211" s="186"/>
      <c r="G3211" s="186"/>
      <c r="H3211" s="186"/>
      <c r="I3211" s="186"/>
      <c r="J3211" s="186"/>
    </row>
    <row r="3212" spans="1:10" x14ac:dyDescent="0.25">
      <c r="A3212" s="87"/>
      <c r="B3212" s="87"/>
      <c r="C3212" s="29"/>
      <c r="D3212" s="186"/>
      <c r="G3212" s="186"/>
      <c r="H3212" s="186"/>
      <c r="I3212" s="186"/>
      <c r="J3212" s="186"/>
    </row>
    <row r="3213" spans="1:10" x14ac:dyDescent="0.25">
      <c r="A3213" s="87"/>
      <c r="B3213" s="87"/>
      <c r="C3213" s="29"/>
      <c r="D3213" s="186"/>
      <c r="G3213" s="186"/>
      <c r="H3213" s="186"/>
      <c r="I3213" s="186"/>
      <c r="J3213" s="186"/>
    </row>
    <row r="3214" spans="1:10" x14ac:dyDescent="0.25">
      <c r="A3214" s="87"/>
      <c r="B3214" s="87"/>
      <c r="C3214" s="29"/>
      <c r="D3214" s="186"/>
      <c r="G3214" s="186"/>
      <c r="H3214" s="186"/>
      <c r="I3214" s="186"/>
      <c r="J3214" s="186"/>
    </row>
    <row r="3215" spans="1:10" x14ac:dyDescent="0.25">
      <c r="A3215" s="87"/>
      <c r="B3215" s="87"/>
      <c r="C3215" s="29"/>
      <c r="D3215" s="186"/>
      <c r="G3215" s="186"/>
      <c r="H3215" s="186"/>
      <c r="I3215" s="186"/>
      <c r="J3215" s="186"/>
    </row>
    <row r="3216" spans="1:10" x14ac:dyDescent="0.25">
      <c r="A3216" s="87"/>
      <c r="B3216" s="87"/>
      <c r="C3216" s="29"/>
      <c r="D3216" s="186"/>
      <c r="G3216" s="186"/>
      <c r="H3216" s="186"/>
      <c r="I3216" s="186"/>
      <c r="J3216" s="186"/>
    </row>
    <row r="3217" spans="1:10" x14ac:dyDescent="0.25">
      <c r="A3217" s="87"/>
      <c r="B3217" s="87"/>
      <c r="C3217" s="29"/>
      <c r="D3217" s="186"/>
      <c r="G3217" s="186"/>
      <c r="H3217" s="186"/>
      <c r="I3217" s="186"/>
      <c r="J3217" s="186"/>
    </row>
    <row r="3218" spans="1:10" x14ac:dyDescent="0.25">
      <c r="A3218" s="87"/>
      <c r="B3218" s="87"/>
      <c r="C3218" s="29"/>
      <c r="D3218" s="186"/>
      <c r="G3218" s="186"/>
      <c r="H3218" s="186"/>
      <c r="I3218" s="186"/>
      <c r="J3218" s="186"/>
    </row>
    <row r="3219" spans="1:10" x14ac:dyDescent="0.25">
      <c r="A3219" s="87"/>
      <c r="B3219" s="87"/>
      <c r="C3219" s="29"/>
      <c r="D3219" s="186"/>
      <c r="G3219" s="186"/>
      <c r="H3219" s="186"/>
      <c r="I3219" s="186"/>
      <c r="J3219" s="186"/>
    </row>
    <row r="3220" spans="1:10" x14ac:dyDescent="0.25">
      <c r="A3220" s="87"/>
      <c r="B3220" s="87"/>
      <c r="C3220" s="29"/>
      <c r="D3220" s="186"/>
      <c r="G3220" s="186"/>
      <c r="H3220" s="186"/>
      <c r="I3220" s="186"/>
      <c r="J3220" s="186"/>
    </row>
    <row r="3221" spans="1:10" x14ac:dyDescent="0.25">
      <c r="A3221" s="87"/>
      <c r="B3221" s="87"/>
      <c r="C3221" s="29"/>
      <c r="D3221" s="186"/>
      <c r="G3221" s="186"/>
      <c r="H3221" s="186"/>
      <c r="I3221" s="186"/>
      <c r="J3221" s="186"/>
    </row>
    <row r="3222" spans="1:10" x14ac:dyDescent="0.25">
      <c r="A3222" s="87"/>
      <c r="B3222" s="87"/>
      <c r="C3222" s="29"/>
      <c r="D3222" s="186"/>
      <c r="G3222" s="186"/>
      <c r="H3222" s="186"/>
      <c r="I3222" s="186"/>
      <c r="J3222" s="186"/>
    </row>
    <row r="3223" spans="1:10" x14ac:dyDescent="0.25">
      <c r="A3223" s="87"/>
      <c r="B3223" s="87"/>
      <c r="C3223" s="29"/>
      <c r="D3223" s="186"/>
      <c r="G3223" s="186"/>
      <c r="H3223" s="186"/>
      <c r="I3223" s="186"/>
      <c r="J3223" s="186"/>
    </row>
    <row r="3224" spans="1:10" x14ac:dyDescent="0.25">
      <c r="A3224" s="87"/>
      <c r="B3224" s="87"/>
      <c r="C3224" s="29"/>
      <c r="D3224" s="186"/>
      <c r="G3224" s="186"/>
      <c r="H3224" s="186"/>
      <c r="I3224" s="186"/>
      <c r="J3224" s="186"/>
    </row>
    <row r="3225" spans="1:10" x14ac:dyDescent="0.25">
      <c r="A3225" s="87"/>
      <c r="B3225" s="87"/>
      <c r="C3225" s="29"/>
      <c r="D3225" s="186"/>
      <c r="G3225" s="186"/>
      <c r="H3225" s="186"/>
      <c r="I3225" s="186"/>
      <c r="J3225" s="186"/>
    </row>
    <row r="3226" spans="1:10" x14ac:dyDescent="0.25">
      <c r="A3226" s="87"/>
      <c r="B3226" s="87"/>
      <c r="C3226" s="29"/>
      <c r="D3226" s="186"/>
      <c r="G3226" s="186"/>
      <c r="H3226" s="186"/>
      <c r="I3226" s="186"/>
      <c r="J3226" s="186"/>
    </row>
    <row r="3227" spans="1:10" x14ac:dyDescent="0.25">
      <c r="A3227" s="87"/>
      <c r="B3227" s="87"/>
      <c r="C3227" s="29"/>
      <c r="D3227" s="186"/>
      <c r="G3227" s="186"/>
      <c r="H3227" s="186"/>
      <c r="I3227" s="186"/>
      <c r="J3227" s="186"/>
    </row>
    <row r="3228" spans="1:10" x14ac:dyDescent="0.25">
      <c r="A3228" s="87"/>
      <c r="B3228" s="87"/>
      <c r="C3228" s="29"/>
      <c r="D3228" s="186"/>
      <c r="G3228" s="186"/>
      <c r="H3228" s="186"/>
      <c r="I3228" s="186"/>
      <c r="J3228" s="186"/>
    </row>
    <row r="3229" spans="1:10" x14ac:dyDescent="0.25">
      <c r="A3229" s="87"/>
      <c r="B3229" s="87"/>
      <c r="C3229" s="29"/>
      <c r="D3229" s="186"/>
      <c r="G3229" s="186"/>
      <c r="H3229" s="186"/>
      <c r="I3229" s="186"/>
      <c r="J3229" s="186"/>
    </row>
    <row r="3230" spans="1:10" x14ac:dyDescent="0.25">
      <c r="A3230" s="87"/>
      <c r="B3230" s="87"/>
      <c r="C3230" s="29"/>
      <c r="D3230" s="186"/>
      <c r="G3230" s="186"/>
      <c r="H3230" s="186"/>
      <c r="I3230" s="186"/>
      <c r="J3230" s="186"/>
    </row>
    <row r="3231" spans="1:10" x14ac:dyDescent="0.25">
      <c r="A3231" s="87"/>
      <c r="B3231" s="87"/>
      <c r="C3231" s="29"/>
      <c r="D3231" s="186"/>
      <c r="G3231" s="186"/>
      <c r="H3231" s="186"/>
      <c r="I3231" s="186"/>
      <c r="J3231" s="186"/>
    </row>
    <row r="3232" spans="1:10" x14ac:dyDescent="0.25">
      <c r="A3232" s="87"/>
      <c r="B3232" s="87"/>
      <c r="C3232" s="29"/>
      <c r="D3232" s="186"/>
      <c r="G3232" s="186"/>
      <c r="H3232" s="186"/>
      <c r="I3232" s="186"/>
      <c r="J3232" s="186"/>
    </row>
    <row r="3233" spans="1:10" x14ac:dyDescent="0.25">
      <c r="A3233" s="87"/>
      <c r="B3233" s="87"/>
      <c r="C3233" s="29"/>
      <c r="D3233" s="186"/>
      <c r="G3233" s="186"/>
      <c r="H3233" s="186"/>
      <c r="I3233" s="186"/>
      <c r="J3233" s="186"/>
    </row>
    <row r="3234" spans="1:10" x14ac:dyDescent="0.25">
      <c r="A3234" s="87"/>
      <c r="B3234" s="87"/>
      <c r="C3234" s="29"/>
      <c r="D3234" s="186"/>
      <c r="G3234" s="186"/>
      <c r="H3234" s="186"/>
      <c r="I3234" s="186"/>
      <c r="J3234" s="186"/>
    </row>
    <row r="3235" spans="1:10" x14ac:dyDescent="0.25">
      <c r="A3235" s="87"/>
      <c r="B3235" s="87"/>
      <c r="C3235" s="29"/>
      <c r="D3235" s="186"/>
      <c r="G3235" s="186"/>
      <c r="H3235" s="186"/>
      <c r="I3235" s="186"/>
      <c r="J3235" s="186"/>
    </row>
    <row r="3236" spans="1:10" x14ac:dyDescent="0.25">
      <c r="A3236" s="87"/>
      <c r="B3236" s="87"/>
      <c r="C3236" s="29"/>
      <c r="D3236" s="186"/>
      <c r="G3236" s="186"/>
      <c r="H3236" s="186"/>
      <c r="I3236" s="186"/>
      <c r="J3236" s="186"/>
    </row>
    <row r="3237" spans="1:10" x14ac:dyDescent="0.25">
      <c r="A3237" s="87"/>
      <c r="B3237" s="87"/>
      <c r="C3237" s="29"/>
      <c r="D3237" s="186"/>
      <c r="G3237" s="186"/>
      <c r="H3237" s="186"/>
      <c r="I3237" s="186"/>
      <c r="J3237" s="186"/>
    </row>
    <row r="3238" spans="1:10" x14ac:dyDescent="0.25">
      <c r="A3238" s="87"/>
      <c r="B3238" s="87"/>
      <c r="C3238" s="29"/>
      <c r="D3238" s="186"/>
      <c r="G3238" s="186"/>
      <c r="H3238" s="186"/>
      <c r="I3238" s="186"/>
      <c r="J3238" s="186"/>
    </row>
    <row r="3239" spans="1:10" x14ac:dyDescent="0.25">
      <c r="A3239" s="87"/>
      <c r="B3239" s="87"/>
      <c r="C3239" s="29"/>
      <c r="D3239" s="186"/>
      <c r="G3239" s="186"/>
      <c r="H3239" s="186"/>
      <c r="I3239" s="186"/>
      <c r="J3239" s="186"/>
    </row>
    <row r="3240" spans="1:10" x14ac:dyDescent="0.25">
      <c r="A3240" s="87"/>
      <c r="B3240" s="87"/>
      <c r="C3240" s="29"/>
      <c r="D3240" s="186"/>
      <c r="G3240" s="186"/>
      <c r="H3240" s="186"/>
      <c r="I3240" s="186"/>
      <c r="J3240" s="186"/>
    </row>
    <row r="3241" spans="1:10" x14ac:dyDescent="0.25">
      <c r="A3241" s="87"/>
      <c r="B3241" s="87"/>
      <c r="C3241" s="29"/>
      <c r="D3241" s="186"/>
      <c r="G3241" s="186"/>
      <c r="H3241" s="186"/>
      <c r="I3241" s="186"/>
      <c r="J3241" s="186"/>
    </row>
    <row r="3242" spans="1:10" x14ac:dyDescent="0.25">
      <c r="A3242" s="87"/>
      <c r="B3242" s="87"/>
      <c r="C3242" s="29"/>
      <c r="D3242" s="186"/>
      <c r="G3242" s="186"/>
      <c r="H3242" s="186"/>
      <c r="I3242" s="186"/>
      <c r="J3242" s="186"/>
    </row>
    <row r="3243" spans="1:10" x14ac:dyDescent="0.25">
      <c r="A3243" s="87"/>
      <c r="B3243" s="87"/>
      <c r="C3243" s="29"/>
      <c r="D3243" s="186"/>
      <c r="G3243" s="186"/>
      <c r="H3243" s="186"/>
      <c r="I3243" s="186"/>
      <c r="J3243" s="186"/>
    </row>
    <row r="3244" spans="1:10" x14ac:dyDescent="0.25">
      <c r="A3244" s="87"/>
      <c r="B3244" s="87"/>
      <c r="C3244" s="29"/>
      <c r="D3244" s="186"/>
      <c r="G3244" s="186"/>
      <c r="H3244" s="186"/>
      <c r="I3244" s="186"/>
      <c r="J3244" s="186"/>
    </row>
    <row r="3245" spans="1:10" x14ac:dyDescent="0.25">
      <c r="A3245" s="87"/>
      <c r="B3245" s="87"/>
      <c r="C3245" s="29"/>
      <c r="D3245" s="186"/>
      <c r="G3245" s="186"/>
      <c r="H3245" s="186"/>
      <c r="I3245" s="186"/>
      <c r="J3245" s="186"/>
    </row>
    <row r="3246" spans="1:10" x14ac:dyDescent="0.25">
      <c r="A3246" s="87"/>
      <c r="B3246" s="87"/>
      <c r="C3246" s="29"/>
      <c r="D3246" s="186"/>
      <c r="G3246" s="186"/>
      <c r="H3246" s="186"/>
      <c r="I3246" s="186"/>
      <c r="J3246" s="186"/>
    </row>
    <row r="3247" spans="1:10" x14ac:dyDescent="0.25">
      <c r="A3247" s="87"/>
      <c r="B3247" s="87"/>
      <c r="C3247" s="29"/>
      <c r="D3247" s="186"/>
      <c r="G3247" s="186"/>
      <c r="H3247" s="186"/>
      <c r="I3247" s="186"/>
      <c r="J3247" s="186"/>
    </row>
    <row r="3248" spans="1:10" x14ac:dyDescent="0.25">
      <c r="A3248" s="87"/>
      <c r="B3248" s="87"/>
      <c r="C3248" s="29"/>
      <c r="D3248" s="186"/>
      <c r="G3248" s="186"/>
      <c r="H3248" s="186"/>
      <c r="I3248" s="186"/>
      <c r="J3248" s="186"/>
    </row>
    <row r="3249" spans="1:10" x14ac:dyDescent="0.25">
      <c r="A3249" s="87"/>
      <c r="B3249" s="87"/>
      <c r="C3249" s="29"/>
      <c r="D3249" s="186"/>
      <c r="G3249" s="186"/>
      <c r="H3249" s="186"/>
      <c r="I3249" s="186"/>
      <c r="J3249" s="186"/>
    </row>
    <row r="3250" spans="1:10" x14ac:dyDescent="0.25">
      <c r="A3250" s="87"/>
      <c r="B3250" s="87"/>
      <c r="C3250" s="29"/>
      <c r="D3250" s="186"/>
      <c r="G3250" s="186"/>
      <c r="H3250" s="186"/>
      <c r="I3250" s="186"/>
      <c r="J3250" s="186"/>
    </row>
    <row r="3251" spans="1:10" x14ac:dyDescent="0.25">
      <c r="A3251" s="87"/>
      <c r="B3251" s="87"/>
      <c r="C3251" s="29"/>
      <c r="D3251" s="186"/>
      <c r="G3251" s="186"/>
      <c r="H3251" s="186"/>
      <c r="I3251" s="186"/>
      <c r="J3251" s="186"/>
    </row>
    <row r="3252" spans="1:10" x14ac:dyDescent="0.25">
      <c r="A3252" s="87"/>
      <c r="B3252" s="87"/>
      <c r="C3252" s="29"/>
      <c r="D3252" s="186"/>
      <c r="G3252" s="186"/>
      <c r="H3252" s="186"/>
      <c r="I3252" s="186"/>
      <c r="J3252" s="186"/>
    </row>
    <row r="3253" spans="1:10" x14ac:dyDescent="0.25">
      <c r="A3253" s="87"/>
      <c r="B3253" s="87"/>
      <c r="C3253" s="29"/>
      <c r="D3253" s="186"/>
      <c r="G3253" s="186"/>
      <c r="H3253" s="186"/>
      <c r="I3253" s="186"/>
      <c r="J3253" s="186"/>
    </row>
    <row r="3254" spans="1:10" x14ac:dyDescent="0.25">
      <c r="A3254" s="87"/>
      <c r="B3254" s="87"/>
      <c r="C3254" s="29"/>
      <c r="D3254" s="186"/>
      <c r="G3254" s="186"/>
      <c r="H3254" s="186"/>
      <c r="I3254" s="186"/>
      <c r="J3254" s="186"/>
    </row>
    <row r="3255" spans="1:10" x14ac:dyDescent="0.25">
      <c r="A3255" s="87"/>
      <c r="B3255" s="87"/>
      <c r="C3255" s="29"/>
      <c r="D3255" s="186"/>
      <c r="G3255" s="186"/>
      <c r="H3255" s="186"/>
      <c r="I3255" s="186"/>
      <c r="J3255" s="186"/>
    </row>
    <row r="3256" spans="1:10" x14ac:dyDescent="0.25">
      <c r="A3256" s="87"/>
      <c r="B3256" s="87"/>
      <c r="C3256" s="29"/>
      <c r="D3256" s="186"/>
      <c r="G3256" s="186"/>
      <c r="H3256" s="186"/>
      <c r="I3256" s="186"/>
      <c r="J3256" s="186"/>
    </row>
    <row r="3257" spans="1:10" x14ac:dyDescent="0.25">
      <c r="A3257" s="87"/>
      <c r="B3257" s="87"/>
      <c r="C3257" s="29"/>
      <c r="D3257" s="186"/>
      <c r="G3257" s="186"/>
      <c r="H3257" s="186"/>
      <c r="I3257" s="186"/>
      <c r="J3257" s="186"/>
    </row>
    <row r="3258" spans="1:10" x14ac:dyDescent="0.25">
      <c r="A3258" s="87"/>
      <c r="B3258" s="87"/>
      <c r="C3258" s="29"/>
      <c r="D3258" s="186"/>
      <c r="G3258" s="186"/>
      <c r="H3258" s="186"/>
      <c r="I3258" s="186"/>
      <c r="J3258" s="186"/>
    </row>
    <row r="3259" spans="1:10" x14ac:dyDescent="0.25">
      <c r="A3259" s="87"/>
      <c r="B3259" s="87"/>
      <c r="C3259" s="29"/>
      <c r="D3259" s="186"/>
      <c r="G3259" s="186"/>
      <c r="H3259" s="186"/>
      <c r="I3259" s="186"/>
      <c r="J3259" s="186"/>
    </row>
    <row r="3260" spans="1:10" x14ac:dyDescent="0.25">
      <c r="A3260" s="87"/>
      <c r="B3260" s="87"/>
      <c r="C3260" s="29"/>
      <c r="D3260" s="186"/>
      <c r="G3260" s="186"/>
      <c r="H3260" s="186"/>
      <c r="I3260" s="186"/>
      <c r="J3260" s="186"/>
    </row>
    <row r="3261" spans="1:10" x14ac:dyDescent="0.25">
      <c r="A3261" s="87"/>
      <c r="B3261" s="87"/>
      <c r="C3261" s="29"/>
      <c r="D3261" s="186"/>
      <c r="G3261" s="186"/>
      <c r="H3261" s="186"/>
      <c r="I3261" s="186"/>
      <c r="J3261" s="186"/>
    </row>
    <row r="3262" spans="1:10" x14ac:dyDescent="0.25">
      <c r="A3262" s="87"/>
      <c r="B3262" s="87"/>
      <c r="C3262" s="29"/>
      <c r="D3262" s="186"/>
      <c r="G3262" s="186"/>
      <c r="H3262" s="186"/>
      <c r="I3262" s="186"/>
      <c r="J3262" s="186"/>
    </row>
    <row r="3263" spans="1:10" x14ac:dyDescent="0.25">
      <c r="A3263" s="87"/>
      <c r="B3263" s="87"/>
      <c r="C3263" s="29"/>
      <c r="D3263" s="186"/>
      <c r="G3263" s="186"/>
      <c r="H3263" s="186"/>
      <c r="I3263" s="186"/>
      <c r="J3263" s="186"/>
    </row>
    <row r="3264" spans="1:10" x14ac:dyDescent="0.25">
      <c r="A3264" s="87"/>
      <c r="B3264" s="87"/>
      <c r="C3264" s="29"/>
      <c r="D3264" s="186"/>
      <c r="G3264" s="186"/>
      <c r="H3264" s="186"/>
      <c r="I3264" s="186"/>
      <c r="J3264" s="186"/>
    </row>
    <row r="3265" spans="1:10" x14ac:dyDescent="0.25">
      <c r="A3265" s="87"/>
      <c r="B3265" s="87"/>
      <c r="C3265" s="29"/>
      <c r="D3265" s="186"/>
      <c r="G3265" s="186"/>
      <c r="H3265" s="186"/>
      <c r="I3265" s="186"/>
      <c r="J3265" s="186"/>
    </row>
    <row r="3266" spans="1:10" x14ac:dyDescent="0.25">
      <c r="A3266" s="87"/>
      <c r="B3266" s="87"/>
      <c r="C3266" s="29"/>
      <c r="D3266" s="186"/>
      <c r="G3266" s="186"/>
      <c r="H3266" s="186"/>
      <c r="I3266" s="186"/>
      <c r="J3266" s="186"/>
    </row>
    <row r="3267" spans="1:10" x14ac:dyDescent="0.25">
      <c r="A3267" s="87"/>
      <c r="B3267" s="87"/>
      <c r="C3267" s="29"/>
      <c r="D3267" s="186"/>
      <c r="G3267" s="186"/>
      <c r="H3267" s="186"/>
      <c r="I3267" s="186"/>
      <c r="J3267" s="186"/>
    </row>
    <row r="3268" spans="1:10" x14ac:dyDescent="0.25">
      <c r="A3268" s="87"/>
      <c r="B3268" s="87"/>
      <c r="C3268" s="29"/>
      <c r="D3268" s="186"/>
      <c r="G3268" s="186"/>
      <c r="H3268" s="186"/>
      <c r="I3268" s="186"/>
      <c r="J3268" s="186"/>
    </row>
    <row r="3269" spans="1:10" x14ac:dyDescent="0.25">
      <c r="A3269" s="87"/>
      <c r="B3269" s="87"/>
      <c r="C3269" s="29"/>
      <c r="D3269" s="186"/>
      <c r="G3269" s="186"/>
      <c r="H3269" s="186"/>
      <c r="I3269" s="186"/>
      <c r="J3269" s="186"/>
    </row>
    <row r="3270" spans="1:10" x14ac:dyDescent="0.25">
      <c r="A3270" s="87"/>
      <c r="B3270" s="87"/>
      <c r="C3270" s="29"/>
      <c r="D3270" s="186"/>
      <c r="G3270" s="186"/>
      <c r="H3270" s="186"/>
      <c r="I3270" s="186"/>
      <c r="J3270" s="186"/>
    </row>
    <row r="3271" spans="1:10" x14ac:dyDescent="0.25">
      <c r="A3271" s="87"/>
      <c r="B3271" s="87"/>
      <c r="C3271" s="29"/>
      <c r="D3271" s="186"/>
      <c r="G3271" s="186"/>
      <c r="H3271" s="186"/>
      <c r="I3271" s="186"/>
      <c r="J3271" s="186"/>
    </row>
    <row r="3272" spans="1:10" x14ac:dyDescent="0.25">
      <c r="A3272" s="87"/>
      <c r="B3272" s="87"/>
      <c r="C3272" s="29"/>
      <c r="D3272" s="186"/>
      <c r="G3272" s="186"/>
      <c r="H3272" s="186"/>
      <c r="I3272" s="186"/>
      <c r="J3272" s="186"/>
    </row>
    <row r="3273" spans="1:10" x14ac:dyDescent="0.25">
      <c r="A3273" s="87"/>
      <c r="B3273" s="87"/>
      <c r="C3273" s="29"/>
      <c r="D3273" s="186"/>
      <c r="G3273" s="186"/>
      <c r="H3273" s="186"/>
      <c r="I3273" s="186"/>
      <c r="J3273" s="186"/>
    </row>
    <row r="3274" spans="1:10" x14ac:dyDescent="0.25">
      <c r="A3274" s="87"/>
      <c r="B3274" s="87"/>
      <c r="C3274" s="29"/>
      <c r="D3274" s="186"/>
      <c r="G3274" s="186"/>
      <c r="H3274" s="186"/>
      <c r="I3274" s="186"/>
      <c r="J3274" s="186"/>
    </row>
    <row r="3275" spans="1:10" x14ac:dyDescent="0.25">
      <c r="A3275" s="87"/>
      <c r="B3275" s="87"/>
      <c r="C3275" s="29"/>
      <c r="D3275" s="186"/>
      <c r="G3275" s="186"/>
      <c r="H3275" s="186"/>
      <c r="I3275" s="186"/>
      <c r="J3275" s="186"/>
    </row>
    <row r="3276" spans="1:10" x14ac:dyDescent="0.25">
      <c r="A3276" s="87"/>
      <c r="B3276" s="87"/>
      <c r="C3276" s="29"/>
      <c r="D3276" s="186"/>
      <c r="G3276" s="186"/>
      <c r="H3276" s="186"/>
      <c r="I3276" s="186"/>
      <c r="J3276" s="186"/>
    </row>
    <row r="3277" spans="1:10" x14ac:dyDescent="0.25">
      <c r="A3277" s="87"/>
      <c r="B3277" s="87"/>
      <c r="C3277" s="29"/>
      <c r="D3277" s="186"/>
      <c r="G3277" s="186"/>
      <c r="H3277" s="186"/>
      <c r="I3277" s="186"/>
      <c r="J3277" s="186"/>
    </row>
    <row r="3278" spans="1:10" x14ac:dyDescent="0.25">
      <c r="A3278" s="87"/>
      <c r="B3278" s="87"/>
      <c r="C3278" s="29"/>
      <c r="D3278" s="186"/>
      <c r="G3278" s="186"/>
      <c r="H3278" s="186"/>
      <c r="I3278" s="186"/>
      <c r="J3278" s="186"/>
    </row>
    <row r="3279" spans="1:10" x14ac:dyDescent="0.25">
      <c r="A3279" s="87"/>
      <c r="B3279" s="87"/>
      <c r="C3279" s="29"/>
      <c r="D3279" s="186"/>
      <c r="G3279" s="186"/>
      <c r="H3279" s="186"/>
      <c r="I3279" s="186"/>
      <c r="J3279" s="186"/>
    </row>
    <row r="3280" spans="1:10" x14ac:dyDescent="0.25">
      <c r="A3280" s="87"/>
      <c r="B3280" s="87"/>
      <c r="C3280" s="29"/>
      <c r="D3280" s="186"/>
      <c r="G3280" s="186"/>
      <c r="H3280" s="186"/>
      <c r="I3280" s="186"/>
      <c r="J3280" s="186"/>
    </row>
    <row r="3281" spans="1:10" x14ac:dyDescent="0.25">
      <c r="A3281" s="87"/>
      <c r="B3281" s="87"/>
      <c r="C3281" s="29"/>
      <c r="D3281" s="186"/>
      <c r="G3281" s="186"/>
      <c r="H3281" s="186"/>
      <c r="I3281" s="186"/>
      <c r="J3281" s="186"/>
    </row>
    <row r="3282" spans="1:10" x14ac:dyDescent="0.25">
      <c r="A3282" s="87"/>
      <c r="B3282" s="87"/>
      <c r="C3282" s="29"/>
      <c r="D3282" s="186"/>
      <c r="G3282" s="186"/>
      <c r="H3282" s="186"/>
      <c r="I3282" s="186"/>
      <c r="J3282" s="186"/>
    </row>
    <row r="3283" spans="1:10" x14ac:dyDescent="0.25">
      <c r="A3283" s="87"/>
      <c r="B3283" s="87"/>
      <c r="C3283" s="29"/>
      <c r="D3283" s="186"/>
      <c r="G3283" s="186"/>
      <c r="H3283" s="186"/>
      <c r="I3283" s="186"/>
      <c r="J3283" s="186"/>
    </row>
    <row r="3284" spans="1:10" x14ac:dyDescent="0.25">
      <c r="A3284" s="87"/>
      <c r="B3284" s="87"/>
      <c r="C3284" s="29"/>
      <c r="D3284" s="186"/>
      <c r="G3284" s="186"/>
      <c r="H3284" s="186"/>
      <c r="I3284" s="186"/>
      <c r="J3284" s="186"/>
    </row>
    <row r="3285" spans="1:10" x14ac:dyDescent="0.25">
      <c r="A3285" s="87"/>
      <c r="B3285" s="87"/>
      <c r="C3285" s="29"/>
      <c r="D3285" s="186"/>
      <c r="G3285" s="186"/>
      <c r="H3285" s="186"/>
      <c r="I3285" s="186"/>
      <c r="J3285" s="186"/>
    </row>
    <row r="3286" spans="1:10" x14ac:dyDescent="0.25">
      <c r="A3286" s="87"/>
      <c r="B3286" s="87"/>
      <c r="C3286" s="29"/>
      <c r="D3286" s="186"/>
      <c r="G3286" s="186"/>
      <c r="H3286" s="186"/>
      <c r="I3286" s="186"/>
      <c r="J3286" s="186"/>
    </row>
    <row r="3287" spans="1:10" x14ac:dyDescent="0.25">
      <c r="A3287" s="87"/>
      <c r="B3287" s="87"/>
      <c r="C3287" s="29"/>
      <c r="D3287" s="186"/>
      <c r="G3287" s="186"/>
      <c r="H3287" s="186"/>
      <c r="I3287" s="186"/>
      <c r="J3287" s="186"/>
    </row>
    <row r="3288" spans="1:10" x14ac:dyDescent="0.25">
      <c r="A3288" s="87"/>
      <c r="B3288" s="87"/>
      <c r="C3288" s="29"/>
      <c r="D3288" s="186"/>
      <c r="G3288" s="186"/>
      <c r="H3288" s="186"/>
      <c r="I3288" s="186"/>
      <c r="J3288" s="186"/>
    </row>
    <row r="3289" spans="1:10" x14ac:dyDescent="0.25">
      <c r="A3289" s="87"/>
      <c r="B3289" s="87"/>
      <c r="C3289" s="29"/>
      <c r="D3289" s="186"/>
      <c r="G3289" s="186"/>
      <c r="H3289" s="186"/>
      <c r="I3289" s="186"/>
      <c r="J3289" s="186"/>
    </row>
    <row r="3290" spans="1:10" x14ac:dyDescent="0.25">
      <c r="A3290" s="87"/>
      <c r="B3290" s="87"/>
      <c r="C3290" s="29"/>
      <c r="D3290" s="186"/>
      <c r="G3290" s="186"/>
      <c r="H3290" s="186"/>
      <c r="I3290" s="186"/>
      <c r="J3290" s="186"/>
    </row>
    <row r="3291" spans="1:10" x14ac:dyDescent="0.25">
      <c r="A3291" s="87"/>
      <c r="B3291" s="87"/>
      <c r="C3291" s="29"/>
      <c r="D3291" s="186"/>
      <c r="G3291" s="186"/>
      <c r="H3291" s="186"/>
      <c r="I3291" s="186"/>
      <c r="J3291" s="186"/>
    </row>
    <row r="3292" spans="1:10" x14ac:dyDescent="0.25">
      <c r="A3292" s="87"/>
      <c r="B3292" s="87"/>
      <c r="C3292" s="29"/>
      <c r="D3292" s="186"/>
      <c r="G3292" s="186"/>
      <c r="H3292" s="186"/>
      <c r="I3292" s="186"/>
      <c r="J3292" s="186"/>
    </row>
    <row r="3293" spans="1:10" x14ac:dyDescent="0.25">
      <c r="A3293" s="87"/>
      <c r="B3293" s="87"/>
      <c r="C3293" s="29"/>
      <c r="D3293" s="186"/>
      <c r="G3293" s="186"/>
      <c r="H3293" s="186"/>
      <c r="I3293" s="186"/>
      <c r="J3293" s="186"/>
    </row>
    <row r="3294" spans="1:10" x14ac:dyDescent="0.25">
      <c r="A3294" s="87"/>
      <c r="B3294" s="87"/>
      <c r="C3294" s="29"/>
      <c r="D3294" s="186"/>
      <c r="G3294" s="186"/>
      <c r="H3294" s="186"/>
      <c r="I3294" s="186"/>
      <c r="J3294" s="186"/>
    </row>
    <row r="3295" spans="1:10" x14ac:dyDescent="0.25">
      <c r="A3295" s="87"/>
      <c r="B3295" s="87"/>
      <c r="C3295" s="29"/>
      <c r="D3295" s="186"/>
      <c r="G3295" s="186"/>
      <c r="H3295" s="186"/>
      <c r="I3295" s="186"/>
      <c r="J3295" s="186"/>
    </row>
    <row r="3296" spans="1:10" x14ac:dyDescent="0.25">
      <c r="A3296" s="87"/>
      <c r="B3296" s="87"/>
      <c r="C3296" s="29"/>
      <c r="D3296" s="186"/>
      <c r="G3296" s="186"/>
      <c r="H3296" s="186"/>
      <c r="I3296" s="186"/>
      <c r="J3296" s="186"/>
    </row>
    <row r="3297" spans="1:10" x14ac:dyDescent="0.25">
      <c r="A3297" s="87"/>
      <c r="B3297" s="87"/>
      <c r="C3297" s="29"/>
      <c r="D3297" s="186"/>
      <c r="G3297" s="186"/>
      <c r="H3297" s="186"/>
      <c r="I3297" s="186"/>
      <c r="J3297" s="186"/>
    </row>
    <row r="3298" spans="1:10" x14ac:dyDescent="0.25">
      <c r="A3298" s="87"/>
      <c r="B3298" s="87"/>
      <c r="C3298" s="29"/>
      <c r="D3298" s="186"/>
      <c r="G3298" s="186"/>
      <c r="H3298" s="186"/>
      <c r="I3298" s="186"/>
      <c r="J3298" s="186"/>
    </row>
    <row r="3299" spans="1:10" x14ac:dyDescent="0.25">
      <c r="A3299" s="87"/>
      <c r="B3299" s="87"/>
      <c r="C3299" s="29"/>
      <c r="D3299" s="186"/>
      <c r="G3299" s="186"/>
      <c r="H3299" s="186"/>
      <c r="I3299" s="186"/>
      <c r="J3299" s="186"/>
    </row>
    <row r="3300" spans="1:10" x14ac:dyDescent="0.25">
      <c r="A3300" s="87"/>
      <c r="B3300" s="87"/>
      <c r="C3300" s="29"/>
      <c r="D3300" s="186"/>
      <c r="G3300" s="186"/>
      <c r="H3300" s="186"/>
      <c r="I3300" s="186"/>
      <c r="J3300" s="186"/>
    </row>
    <row r="3301" spans="1:10" x14ac:dyDescent="0.25">
      <c r="A3301" s="87"/>
      <c r="B3301" s="87"/>
      <c r="C3301" s="29"/>
      <c r="D3301" s="186"/>
      <c r="G3301" s="186"/>
      <c r="H3301" s="186"/>
      <c r="I3301" s="186"/>
      <c r="J3301" s="186"/>
    </row>
    <row r="3302" spans="1:10" x14ac:dyDescent="0.25">
      <c r="A3302" s="87"/>
      <c r="B3302" s="87"/>
      <c r="C3302" s="29"/>
      <c r="D3302" s="186"/>
      <c r="G3302" s="186"/>
      <c r="H3302" s="186"/>
      <c r="I3302" s="186"/>
      <c r="J3302" s="186"/>
    </row>
    <row r="3303" spans="1:10" x14ac:dyDescent="0.25">
      <c r="A3303" s="87"/>
      <c r="B3303" s="87"/>
      <c r="C3303" s="29"/>
      <c r="D3303" s="186"/>
      <c r="G3303" s="186"/>
      <c r="H3303" s="186"/>
      <c r="I3303" s="186"/>
      <c r="J3303" s="186"/>
    </row>
    <row r="3304" spans="1:10" x14ac:dyDescent="0.25">
      <c r="A3304" s="87"/>
      <c r="B3304" s="87"/>
      <c r="C3304" s="29"/>
      <c r="D3304" s="186"/>
      <c r="G3304" s="186"/>
      <c r="H3304" s="186"/>
      <c r="I3304" s="186"/>
      <c r="J3304" s="186"/>
    </row>
    <row r="3305" spans="1:10" x14ac:dyDescent="0.25">
      <c r="A3305" s="87"/>
      <c r="B3305" s="87"/>
      <c r="C3305" s="29"/>
      <c r="D3305" s="186"/>
      <c r="G3305" s="186"/>
      <c r="H3305" s="186"/>
      <c r="I3305" s="186"/>
      <c r="J3305" s="186"/>
    </row>
    <row r="3306" spans="1:10" x14ac:dyDescent="0.25">
      <c r="A3306" s="87"/>
      <c r="B3306" s="87"/>
      <c r="C3306" s="29"/>
      <c r="D3306" s="186"/>
      <c r="G3306" s="186"/>
      <c r="H3306" s="186"/>
      <c r="I3306" s="186"/>
      <c r="J3306" s="186"/>
    </row>
    <row r="3307" spans="1:10" x14ac:dyDescent="0.25">
      <c r="A3307" s="87"/>
      <c r="B3307" s="87"/>
      <c r="C3307" s="29"/>
      <c r="D3307" s="186"/>
      <c r="G3307" s="186"/>
      <c r="H3307" s="186"/>
      <c r="I3307" s="186"/>
      <c r="J3307" s="186"/>
    </row>
    <row r="3308" spans="1:10" x14ac:dyDescent="0.25">
      <c r="A3308" s="87"/>
      <c r="B3308" s="87"/>
      <c r="C3308" s="29"/>
      <c r="D3308" s="186"/>
      <c r="G3308" s="186"/>
      <c r="H3308" s="186"/>
      <c r="I3308" s="186"/>
      <c r="J3308" s="186"/>
    </row>
    <row r="3309" spans="1:10" x14ac:dyDescent="0.25">
      <c r="A3309" s="87"/>
      <c r="B3309" s="87"/>
      <c r="C3309" s="29"/>
      <c r="D3309" s="186"/>
      <c r="G3309" s="186"/>
      <c r="H3309" s="186"/>
      <c r="I3309" s="186"/>
      <c r="J3309" s="186"/>
    </row>
    <row r="3310" spans="1:10" x14ac:dyDescent="0.25">
      <c r="A3310" s="87"/>
      <c r="B3310" s="87"/>
      <c r="C3310" s="29"/>
      <c r="D3310" s="186"/>
      <c r="G3310" s="186"/>
      <c r="H3310" s="186"/>
      <c r="I3310" s="186"/>
      <c r="J3310" s="186"/>
    </row>
    <row r="3311" spans="1:10" x14ac:dyDescent="0.25">
      <c r="A3311" s="87"/>
      <c r="B3311" s="87"/>
      <c r="C3311" s="29"/>
      <c r="D3311" s="186"/>
      <c r="G3311" s="186"/>
      <c r="H3311" s="186"/>
      <c r="I3311" s="186"/>
      <c r="J3311" s="186"/>
    </row>
    <row r="3312" spans="1:10" x14ac:dyDescent="0.25">
      <c r="A3312" s="87"/>
      <c r="B3312" s="87"/>
      <c r="C3312" s="29"/>
      <c r="D3312" s="186"/>
      <c r="G3312" s="186"/>
      <c r="H3312" s="186"/>
      <c r="I3312" s="186"/>
      <c r="J3312" s="186"/>
    </row>
    <row r="3313" spans="1:10" x14ac:dyDescent="0.25">
      <c r="A3313" s="87"/>
      <c r="B3313" s="87"/>
      <c r="C3313" s="29"/>
      <c r="D3313" s="186"/>
      <c r="G3313" s="186"/>
      <c r="H3313" s="186"/>
      <c r="I3313" s="186"/>
      <c r="J3313" s="186"/>
    </row>
    <row r="3314" spans="1:10" x14ac:dyDescent="0.25">
      <c r="A3314" s="87"/>
      <c r="B3314" s="87"/>
      <c r="C3314" s="29"/>
      <c r="D3314" s="186"/>
      <c r="G3314" s="186"/>
      <c r="H3314" s="186"/>
      <c r="I3314" s="186"/>
      <c r="J3314" s="186"/>
    </row>
    <row r="3315" spans="1:10" x14ac:dyDescent="0.25">
      <c r="A3315" s="87"/>
      <c r="B3315" s="87"/>
      <c r="C3315" s="29"/>
      <c r="D3315" s="186"/>
      <c r="G3315" s="186"/>
      <c r="H3315" s="186"/>
      <c r="I3315" s="186"/>
      <c r="J3315" s="186"/>
    </row>
    <row r="3316" spans="1:10" x14ac:dyDescent="0.25">
      <c r="A3316" s="87"/>
      <c r="B3316" s="87"/>
      <c r="C3316" s="29"/>
      <c r="D3316" s="186"/>
      <c r="G3316" s="186"/>
      <c r="H3316" s="186"/>
      <c r="I3316" s="186"/>
      <c r="J3316" s="186"/>
    </row>
    <row r="3317" spans="1:10" x14ac:dyDescent="0.25">
      <c r="A3317" s="87"/>
      <c r="B3317" s="87"/>
      <c r="C3317" s="29"/>
      <c r="D3317" s="186"/>
      <c r="G3317" s="186"/>
      <c r="H3317" s="186"/>
      <c r="I3317" s="186"/>
      <c r="J3317" s="186"/>
    </row>
    <row r="3318" spans="1:10" x14ac:dyDescent="0.25">
      <c r="A3318" s="87"/>
      <c r="B3318" s="87"/>
      <c r="C3318" s="29"/>
      <c r="D3318" s="186"/>
      <c r="G3318" s="186"/>
      <c r="H3318" s="186"/>
      <c r="I3318" s="186"/>
      <c r="J3318" s="186"/>
    </row>
    <row r="3319" spans="1:10" x14ac:dyDescent="0.25">
      <c r="A3319" s="87"/>
      <c r="B3319" s="87"/>
      <c r="C3319" s="29"/>
      <c r="D3319" s="186"/>
      <c r="G3319" s="186"/>
      <c r="H3319" s="186"/>
      <c r="I3319" s="186"/>
      <c r="J3319" s="186"/>
    </row>
    <row r="3320" spans="1:10" x14ac:dyDescent="0.25">
      <c r="A3320" s="87"/>
      <c r="B3320" s="87"/>
      <c r="C3320" s="29"/>
      <c r="D3320" s="186"/>
      <c r="G3320" s="186"/>
      <c r="H3320" s="186"/>
      <c r="I3320" s="186"/>
      <c r="J3320" s="186"/>
    </row>
    <row r="3321" spans="1:10" x14ac:dyDescent="0.25">
      <c r="A3321" s="87"/>
      <c r="B3321" s="87"/>
      <c r="C3321" s="29"/>
      <c r="D3321" s="186"/>
      <c r="G3321" s="186"/>
      <c r="H3321" s="186"/>
      <c r="I3321" s="186"/>
      <c r="J3321" s="186"/>
    </row>
    <row r="3322" spans="1:10" x14ac:dyDescent="0.25">
      <c r="A3322" s="87"/>
      <c r="B3322" s="87"/>
      <c r="C3322" s="29"/>
      <c r="D3322" s="186"/>
      <c r="G3322" s="186"/>
      <c r="H3322" s="186"/>
      <c r="I3322" s="186"/>
      <c r="J3322" s="186"/>
    </row>
    <row r="3323" spans="1:10" x14ac:dyDescent="0.25">
      <c r="A3323" s="87"/>
      <c r="B3323" s="87"/>
      <c r="C3323" s="29"/>
      <c r="D3323" s="186"/>
      <c r="G3323" s="186"/>
      <c r="H3323" s="186"/>
      <c r="I3323" s="186"/>
      <c r="J3323" s="186"/>
    </row>
    <row r="3324" spans="1:10" x14ac:dyDescent="0.25">
      <c r="A3324" s="87"/>
      <c r="B3324" s="87"/>
      <c r="C3324" s="29"/>
      <c r="D3324" s="186"/>
      <c r="G3324" s="186"/>
      <c r="H3324" s="186"/>
      <c r="I3324" s="186"/>
      <c r="J3324" s="186"/>
    </row>
    <row r="3325" spans="1:10" x14ac:dyDescent="0.25">
      <c r="A3325" s="87"/>
      <c r="B3325" s="87"/>
      <c r="C3325" s="29"/>
      <c r="D3325" s="186"/>
      <c r="G3325" s="186"/>
      <c r="H3325" s="186"/>
      <c r="I3325" s="186"/>
      <c r="J3325" s="186"/>
    </row>
    <row r="3326" spans="1:10" x14ac:dyDescent="0.25">
      <c r="A3326" s="87"/>
      <c r="B3326" s="87"/>
      <c r="C3326" s="29"/>
      <c r="D3326" s="186"/>
      <c r="G3326" s="186"/>
      <c r="H3326" s="186"/>
      <c r="I3326" s="186"/>
      <c r="J3326" s="186"/>
    </row>
    <row r="3327" spans="1:10" x14ac:dyDescent="0.25">
      <c r="A3327" s="87"/>
      <c r="B3327" s="87"/>
      <c r="C3327" s="29"/>
      <c r="D3327" s="186"/>
      <c r="G3327" s="186"/>
      <c r="H3327" s="186"/>
      <c r="I3327" s="186"/>
      <c r="J3327" s="186"/>
    </row>
    <row r="3328" spans="1:10" x14ac:dyDescent="0.25">
      <c r="A3328" s="87"/>
      <c r="B3328" s="87"/>
      <c r="C3328" s="29"/>
      <c r="D3328" s="186"/>
      <c r="G3328" s="186"/>
      <c r="H3328" s="186"/>
      <c r="I3328" s="186"/>
      <c r="J3328" s="186"/>
    </row>
    <row r="3329" spans="1:10" x14ac:dyDescent="0.25">
      <c r="A3329" s="87"/>
      <c r="B3329" s="87"/>
      <c r="C3329" s="29"/>
      <c r="D3329" s="186"/>
      <c r="G3329" s="186"/>
      <c r="H3329" s="186"/>
      <c r="I3329" s="186"/>
      <c r="J3329" s="186"/>
    </row>
    <row r="3330" spans="1:10" x14ac:dyDescent="0.25">
      <c r="A3330" s="87"/>
      <c r="B3330" s="87"/>
      <c r="C3330" s="29"/>
      <c r="D3330" s="186"/>
      <c r="G3330" s="186"/>
      <c r="H3330" s="186"/>
      <c r="I3330" s="186"/>
      <c r="J3330" s="186"/>
    </row>
    <row r="3331" spans="1:10" x14ac:dyDescent="0.25">
      <c r="A3331" s="87"/>
      <c r="B3331" s="87"/>
      <c r="C3331" s="29"/>
      <c r="D3331" s="186"/>
      <c r="G3331" s="186"/>
      <c r="H3331" s="186"/>
      <c r="I3331" s="186"/>
      <c r="J3331" s="186"/>
    </row>
    <row r="3332" spans="1:10" x14ac:dyDescent="0.25">
      <c r="A3332" s="87"/>
      <c r="B3332" s="87"/>
      <c r="C3332" s="29"/>
      <c r="D3332" s="186"/>
      <c r="G3332" s="186"/>
      <c r="H3332" s="186"/>
      <c r="I3332" s="186"/>
      <c r="J3332" s="186"/>
    </row>
    <row r="3333" spans="1:10" x14ac:dyDescent="0.25">
      <c r="A3333" s="87"/>
      <c r="B3333" s="87"/>
      <c r="C3333" s="29"/>
      <c r="D3333" s="186"/>
      <c r="G3333" s="186"/>
      <c r="H3333" s="186"/>
      <c r="I3333" s="186"/>
      <c r="J3333" s="186"/>
    </row>
    <row r="3334" spans="1:10" x14ac:dyDescent="0.25">
      <c r="A3334" s="87"/>
      <c r="B3334" s="87"/>
      <c r="C3334" s="29"/>
      <c r="D3334" s="186"/>
      <c r="G3334" s="186"/>
      <c r="H3334" s="186"/>
      <c r="I3334" s="186"/>
      <c r="J3334" s="186"/>
    </row>
    <row r="3335" spans="1:10" x14ac:dyDescent="0.25">
      <c r="A3335" s="87"/>
      <c r="B3335" s="87"/>
      <c r="C3335" s="29"/>
      <c r="D3335" s="186"/>
      <c r="G3335" s="186"/>
      <c r="H3335" s="186"/>
      <c r="I3335" s="186"/>
      <c r="J3335" s="186"/>
    </row>
    <row r="3336" spans="1:10" x14ac:dyDescent="0.25">
      <c r="A3336" s="87"/>
      <c r="B3336" s="87"/>
      <c r="C3336" s="29"/>
      <c r="D3336" s="186"/>
      <c r="G3336" s="186"/>
      <c r="H3336" s="186"/>
      <c r="I3336" s="186"/>
      <c r="J3336" s="186"/>
    </row>
    <row r="3337" spans="1:10" x14ac:dyDescent="0.25">
      <c r="A3337" s="87"/>
      <c r="B3337" s="87"/>
      <c r="C3337" s="29"/>
      <c r="D3337" s="186"/>
      <c r="G3337" s="186"/>
      <c r="H3337" s="186"/>
      <c r="I3337" s="186"/>
      <c r="J3337" s="186"/>
    </row>
    <row r="3338" spans="1:10" x14ac:dyDescent="0.25">
      <c r="A3338" s="87"/>
      <c r="B3338" s="87"/>
      <c r="C3338" s="29"/>
      <c r="D3338" s="186"/>
      <c r="G3338" s="186"/>
      <c r="H3338" s="186"/>
      <c r="I3338" s="186"/>
      <c r="J3338" s="186"/>
    </row>
    <row r="3339" spans="1:10" x14ac:dyDescent="0.25">
      <c r="A3339" s="87"/>
      <c r="B3339" s="87"/>
      <c r="C3339" s="29"/>
      <c r="D3339" s="186"/>
      <c r="G3339" s="186"/>
      <c r="H3339" s="186"/>
      <c r="I3339" s="186"/>
      <c r="J3339" s="186"/>
    </row>
    <row r="3340" spans="1:10" x14ac:dyDescent="0.25">
      <c r="A3340" s="87"/>
      <c r="B3340" s="87"/>
      <c r="C3340" s="29"/>
      <c r="D3340" s="186"/>
      <c r="G3340" s="186"/>
      <c r="H3340" s="186"/>
      <c r="I3340" s="186"/>
      <c r="J3340" s="186"/>
    </row>
    <row r="3341" spans="1:10" x14ac:dyDescent="0.25">
      <c r="A3341" s="87"/>
      <c r="B3341" s="87"/>
      <c r="C3341" s="29"/>
      <c r="D3341" s="186"/>
      <c r="G3341" s="186"/>
      <c r="H3341" s="186"/>
      <c r="I3341" s="186"/>
      <c r="J3341" s="186"/>
    </row>
    <row r="3342" spans="1:10" x14ac:dyDescent="0.25">
      <c r="A3342" s="87"/>
      <c r="B3342" s="87"/>
      <c r="C3342" s="29"/>
      <c r="D3342" s="186"/>
      <c r="G3342" s="186"/>
      <c r="H3342" s="186"/>
      <c r="I3342" s="186"/>
      <c r="J3342" s="186"/>
    </row>
    <row r="3343" spans="1:10" x14ac:dyDescent="0.25">
      <c r="A3343" s="87"/>
      <c r="B3343" s="87"/>
      <c r="C3343" s="29"/>
      <c r="D3343" s="186"/>
      <c r="G3343" s="186"/>
      <c r="H3343" s="186"/>
      <c r="I3343" s="186"/>
      <c r="J3343" s="186"/>
    </row>
    <row r="3344" spans="1:10" x14ac:dyDescent="0.25">
      <c r="A3344" s="87"/>
      <c r="B3344" s="87"/>
      <c r="C3344" s="29"/>
      <c r="D3344" s="186"/>
      <c r="G3344" s="186"/>
      <c r="H3344" s="186"/>
      <c r="I3344" s="186"/>
      <c r="J3344" s="186"/>
    </row>
    <row r="3345" spans="1:10" x14ac:dyDescent="0.25">
      <c r="A3345" s="87"/>
      <c r="B3345" s="87"/>
      <c r="C3345" s="29"/>
      <c r="D3345" s="186"/>
      <c r="G3345" s="186"/>
      <c r="H3345" s="186"/>
      <c r="I3345" s="186"/>
      <c r="J3345" s="186"/>
    </row>
    <row r="3346" spans="1:10" x14ac:dyDescent="0.25">
      <c r="A3346" s="87"/>
      <c r="B3346" s="87"/>
      <c r="C3346" s="29"/>
      <c r="D3346" s="186"/>
      <c r="G3346" s="186"/>
      <c r="H3346" s="186"/>
      <c r="I3346" s="186"/>
      <c r="J3346" s="186"/>
    </row>
    <row r="3347" spans="1:10" x14ac:dyDescent="0.25">
      <c r="A3347" s="87"/>
      <c r="B3347" s="87"/>
      <c r="C3347" s="29"/>
      <c r="D3347" s="186"/>
      <c r="G3347" s="186"/>
      <c r="H3347" s="186"/>
      <c r="I3347" s="186"/>
      <c r="J3347" s="186"/>
    </row>
    <row r="3348" spans="1:10" x14ac:dyDescent="0.25">
      <c r="A3348" s="87"/>
      <c r="B3348" s="87"/>
      <c r="C3348" s="29"/>
      <c r="D3348" s="186"/>
      <c r="G3348" s="186"/>
      <c r="H3348" s="186"/>
      <c r="I3348" s="186"/>
      <c r="J3348" s="186"/>
    </row>
    <row r="3349" spans="1:10" x14ac:dyDescent="0.25">
      <c r="A3349" s="87"/>
      <c r="B3349" s="87"/>
      <c r="C3349" s="29"/>
      <c r="D3349" s="186"/>
      <c r="G3349" s="186"/>
      <c r="H3349" s="186"/>
      <c r="I3349" s="186"/>
      <c r="J3349" s="186"/>
    </row>
    <row r="3350" spans="1:10" x14ac:dyDescent="0.25">
      <c r="A3350" s="87"/>
      <c r="B3350" s="87"/>
      <c r="C3350" s="29"/>
      <c r="D3350" s="186"/>
      <c r="G3350" s="186"/>
      <c r="H3350" s="186"/>
      <c r="I3350" s="186"/>
      <c r="J3350" s="186"/>
    </row>
    <row r="3351" spans="1:10" x14ac:dyDescent="0.25">
      <c r="A3351" s="87"/>
      <c r="B3351" s="87"/>
      <c r="C3351" s="29"/>
      <c r="D3351" s="186"/>
      <c r="G3351" s="186"/>
      <c r="H3351" s="186"/>
      <c r="I3351" s="186"/>
      <c r="J3351" s="186"/>
    </row>
    <row r="3352" spans="1:10" x14ac:dyDescent="0.25">
      <c r="A3352" s="87"/>
      <c r="B3352" s="87"/>
      <c r="C3352" s="29"/>
      <c r="D3352" s="186"/>
      <c r="G3352" s="186"/>
      <c r="H3352" s="186"/>
      <c r="I3352" s="186"/>
      <c r="J3352" s="186"/>
    </row>
    <row r="3353" spans="1:10" x14ac:dyDescent="0.25">
      <c r="A3353" s="87"/>
      <c r="B3353" s="87"/>
      <c r="C3353" s="29"/>
      <c r="D3353" s="186"/>
      <c r="G3353" s="186"/>
      <c r="H3353" s="186"/>
      <c r="I3353" s="186"/>
      <c r="J3353" s="186"/>
    </row>
    <row r="3354" spans="1:10" x14ac:dyDescent="0.25">
      <c r="A3354" s="87"/>
      <c r="B3354" s="87"/>
      <c r="C3354" s="29"/>
      <c r="D3354" s="186"/>
      <c r="G3354" s="186"/>
      <c r="H3354" s="186"/>
      <c r="I3354" s="186"/>
      <c r="J3354" s="186"/>
    </row>
    <row r="3355" spans="1:10" x14ac:dyDescent="0.25">
      <c r="A3355" s="87"/>
      <c r="B3355" s="87"/>
      <c r="C3355" s="29"/>
      <c r="D3355" s="186"/>
      <c r="G3355" s="186"/>
      <c r="H3355" s="186"/>
      <c r="I3355" s="186"/>
      <c r="J3355" s="186"/>
    </row>
    <row r="3356" spans="1:10" x14ac:dyDescent="0.25">
      <c r="A3356" s="87"/>
      <c r="B3356" s="87"/>
      <c r="C3356" s="29"/>
      <c r="D3356" s="186"/>
      <c r="G3356" s="186"/>
      <c r="H3356" s="186"/>
      <c r="I3356" s="186"/>
      <c r="J3356" s="186"/>
    </row>
    <row r="3357" spans="1:10" x14ac:dyDescent="0.25">
      <c r="A3357" s="87"/>
      <c r="B3357" s="87"/>
      <c r="C3357" s="29"/>
      <c r="D3357" s="186"/>
      <c r="G3357" s="186"/>
      <c r="H3357" s="186"/>
      <c r="I3357" s="186"/>
      <c r="J3357" s="186"/>
    </row>
    <row r="3358" spans="1:10" x14ac:dyDescent="0.25">
      <c r="A3358" s="87"/>
      <c r="B3358" s="87"/>
      <c r="C3358" s="29"/>
      <c r="D3358" s="186"/>
      <c r="G3358" s="186"/>
      <c r="H3358" s="186"/>
      <c r="I3358" s="186"/>
      <c r="J3358" s="186"/>
    </row>
    <row r="3359" spans="1:10" x14ac:dyDescent="0.25">
      <c r="A3359" s="87"/>
      <c r="B3359" s="87"/>
      <c r="C3359" s="29"/>
      <c r="D3359" s="186"/>
      <c r="G3359" s="186"/>
      <c r="H3359" s="186"/>
      <c r="I3359" s="186"/>
      <c r="J3359" s="186"/>
    </row>
    <row r="3360" spans="1:10" x14ac:dyDescent="0.25">
      <c r="A3360" s="87"/>
      <c r="B3360" s="87"/>
      <c r="C3360" s="29"/>
      <c r="D3360" s="186"/>
      <c r="G3360" s="186"/>
      <c r="H3360" s="186"/>
      <c r="I3360" s="186"/>
      <c r="J3360" s="186"/>
    </row>
    <row r="3361" spans="1:10" x14ac:dyDescent="0.25">
      <c r="A3361" s="87"/>
      <c r="B3361" s="87"/>
      <c r="C3361" s="29"/>
      <c r="D3361" s="186"/>
      <c r="G3361" s="186"/>
      <c r="H3361" s="186"/>
      <c r="I3361" s="186"/>
      <c r="J3361" s="186"/>
    </row>
    <row r="3362" spans="1:10" x14ac:dyDescent="0.25">
      <c r="A3362" s="87"/>
      <c r="B3362" s="87"/>
      <c r="C3362" s="29"/>
      <c r="D3362" s="186"/>
      <c r="G3362" s="186"/>
      <c r="H3362" s="186"/>
      <c r="I3362" s="186"/>
      <c r="J3362" s="186"/>
    </row>
    <row r="3363" spans="1:10" x14ac:dyDescent="0.25">
      <c r="A3363" s="87"/>
      <c r="B3363" s="87"/>
      <c r="C3363" s="29"/>
      <c r="D3363" s="186"/>
      <c r="G3363" s="186"/>
      <c r="H3363" s="186"/>
      <c r="I3363" s="186"/>
      <c r="J3363" s="186"/>
    </row>
    <row r="3364" spans="1:10" x14ac:dyDescent="0.25">
      <c r="A3364" s="87"/>
      <c r="B3364" s="87"/>
      <c r="C3364" s="29"/>
      <c r="D3364" s="186"/>
      <c r="G3364" s="186"/>
      <c r="H3364" s="186"/>
      <c r="I3364" s="186"/>
      <c r="J3364" s="186"/>
    </row>
    <row r="3365" spans="1:10" x14ac:dyDescent="0.25">
      <c r="A3365" s="87"/>
      <c r="B3365" s="87"/>
      <c r="C3365" s="29"/>
      <c r="D3365" s="186"/>
      <c r="G3365" s="186"/>
      <c r="H3365" s="186"/>
      <c r="I3365" s="186"/>
      <c r="J3365" s="186"/>
    </row>
    <row r="3366" spans="1:10" x14ac:dyDescent="0.25">
      <c r="A3366" s="87"/>
      <c r="B3366" s="87"/>
      <c r="C3366" s="29"/>
      <c r="D3366" s="186"/>
      <c r="G3366" s="186"/>
      <c r="H3366" s="186"/>
      <c r="I3366" s="186"/>
      <c r="J3366" s="186"/>
    </row>
    <row r="3367" spans="1:10" x14ac:dyDescent="0.25">
      <c r="A3367" s="87"/>
      <c r="B3367" s="87"/>
      <c r="C3367" s="29"/>
      <c r="D3367" s="186"/>
      <c r="G3367" s="186"/>
      <c r="H3367" s="186"/>
      <c r="I3367" s="186"/>
      <c r="J3367" s="186"/>
    </row>
    <row r="3368" spans="1:10" x14ac:dyDescent="0.25">
      <c r="A3368" s="87"/>
      <c r="B3368" s="87"/>
      <c r="C3368" s="29"/>
      <c r="D3368" s="186"/>
      <c r="G3368" s="186"/>
      <c r="H3368" s="186"/>
      <c r="I3368" s="186"/>
      <c r="J3368" s="186"/>
    </row>
    <row r="3369" spans="1:10" x14ac:dyDescent="0.25">
      <c r="A3369" s="87"/>
      <c r="B3369" s="87"/>
      <c r="C3369" s="29"/>
      <c r="D3369" s="186"/>
      <c r="G3369" s="186"/>
      <c r="H3369" s="186"/>
      <c r="I3369" s="186"/>
      <c r="J3369" s="186"/>
    </row>
    <row r="3370" spans="1:10" x14ac:dyDescent="0.25">
      <c r="A3370" s="87"/>
      <c r="B3370" s="87"/>
      <c r="C3370" s="29"/>
      <c r="D3370" s="186"/>
      <c r="G3370" s="186"/>
      <c r="H3370" s="186"/>
      <c r="I3370" s="186"/>
      <c r="J3370" s="186"/>
    </row>
    <row r="3371" spans="1:10" x14ac:dyDescent="0.25">
      <c r="A3371" s="87"/>
      <c r="B3371" s="87"/>
      <c r="C3371" s="29"/>
      <c r="D3371" s="186"/>
      <c r="G3371" s="186"/>
      <c r="H3371" s="186"/>
      <c r="I3371" s="186"/>
      <c r="J3371" s="186"/>
    </row>
    <row r="3372" spans="1:10" x14ac:dyDescent="0.25">
      <c r="A3372" s="87"/>
      <c r="B3372" s="87"/>
      <c r="C3372" s="29"/>
      <c r="D3372" s="186"/>
      <c r="G3372" s="186"/>
      <c r="H3372" s="186"/>
      <c r="I3372" s="186"/>
      <c r="J3372" s="186"/>
    </row>
    <row r="3373" spans="1:10" x14ac:dyDescent="0.25">
      <c r="A3373" s="87"/>
      <c r="B3373" s="87"/>
      <c r="C3373" s="29"/>
      <c r="D3373" s="186"/>
      <c r="G3373" s="186"/>
      <c r="H3373" s="186"/>
      <c r="I3373" s="186"/>
      <c r="J3373" s="186"/>
    </row>
    <row r="3374" spans="1:10" x14ac:dyDescent="0.25">
      <c r="A3374" s="87"/>
      <c r="B3374" s="87"/>
      <c r="C3374" s="29"/>
      <c r="D3374" s="186"/>
      <c r="G3374" s="186"/>
      <c r="H3374" s="186"/>
      <c r="I3374" s="186"/>
      <c r="J3374" s="186"/>
    </row>
    <row r="3375" spans="1:10" x14ac:dyDescent="0.25">
      <c r="A3375" s="87"/>
      <c r="B3375" s="87"/>
      <c r="C3375" s="29"/>
      <c r="D3375" s="186"/>
      <c r="G3375" s="186"/>
      <c r="H3375" s="186"/>
      <c r="I3375" s="186"/>
      <c r="J3375" s="186"/>
    </row>
    <row r="3376" spans="1:10" x14ac:dyDescent="0.25">
      <c r="A3376" s="87"/>
      <c r="B3376" s="87"/>
      <c r="C3376" s="29"/>
      <c r="D3376" s="186"/>
      <c r="G3376" s="186"/>
      <c r="H3376" s="186"/>
      <c r="I3376" s="186"/>
      <c r="J3376" s="186"/>
    </row>
    <row r="3377" spans="1:10" x14ac:dyDescent="0.25">
      <c r="A3377" s="87"/>
      <c r="B3377" s="87"/>
      <c r="C3377" s="29"/>
      <c r="D3377" s="186"/>
      <c r="G3377" s="186"/>
      <c r="H3377" s="186"/>
      <c r="I3377" s="186"/>
      <c r="J3377" s="186"/>
    </row>
    <row r="3378" spans="1:10" x14ac:dyDescent="0.25">
      <c r="A3378" s="87"/>
      <c r="B3378" s="87"/>
      <c r="C3378" s="29"/>
      <c r="D3378" s="186"/>
      <c r="G3378" s="186"/>
      <c r="H3378" s="186"/>
      <c r="I3378" s="186"/>
      <c r="J3378" s="186"/>
    </row>
    <row r="3379" spans="1:10" x14ac:dyDescent="0.25">
      <c r="A3379" s="87"/>
      <c r="B3379" s="87"/>
      <c r="C3379" s="29"/>
      <c r="D3379" s="186"/>
      <c r="G3379" s="186"/>
      <c r="H3379" s="186"/>
      <c r="I3379" s="186"/>
      <c r="J3379" s="186"/>
    </row>
    <row r="3380" spans="1:10" x14ac:dyDescent="0.25">
      <c r="A3380" s="87"/>
      <c r="B3380" s="87"/>
      <c r="C3380" s="29"/>
      <c r="D3380" s="186"/>
      <c r="G3380" s="186"/>
      <c r="H3380" s="186"/>
      <c r="I3380" s="186"/>
      <c r="J3380" s="186"/>
    </row>
    <row r="3381" spans="1:10" x14ac:dyDescent="0.25">
      <c r="A3381" s="87"/>
      <c r="B3381" s="87"/>
      <c r="C3381" s="29"/>
      <c r="D3381" s="186"/>
      <c r="G3381" s="186"/>
      <c r="H3381" s="186"/>
      <c r="I3381" s="186"/>
      <c r="J3381" s="186"/>
    </row>
    <row r="3382" spans="1:10" x14ac:dyDescent="0.25">
      <c r="A3382" s="87"/>
      <c r="B3382" s="87"/>
      <c r="C3382" s="29"/>
      <c r="D3382" s="186"/>
      <c r="G3382" s="186"/>
      <c r="H3382" s="186"/>
      <c r="I3382" s="186"/>
      <c r="J3382" s="186"/>
    </row>
    <row r="3383" spans="1:10" x14ac:dyDescent="0.25">
      <c r="A3383" s="87"/>
      <c r="B3383" s="87"/>
      <c r="C3383" s="29"/>
      <c r="D3383" s="186"/>
      <c r="G3383" s="186"/>
      <c r="H3383" s="186"/>
      <c r="I3383" s="186"/>
      <c r="J3383" s="186"/>
    </row>
    <row r="3384" spans="1:10" x14ac:dyDescent="0.25">
      <c r="A3384" s="87"/>
      <c r="B3384" s="87"/>
      <c r="C3384" s="29"/>
      <c r="D3384" s="186"/>
      <c r="G3384" s="186"/>
      <c r="H3384" s="186"/>
      <c r="I3384" s="186"/>
      <c r="J3384" s="186"/>
    </row>
    <row r="3385" spans="1:10" x14ac:dyDescent="0.25">
      <c r="A3385" s="87"/>
      <c r="B3385" s="87"/>
      <c r="C3385" s="29"/>
      <c r="D3385" s="186"/>
      <c r="G3385" s="186"/>
      <c r="H3385" s="186"/>
      <c r="I3385" s="186"/>
      <c r="J3385" s="186"/>
    </row>
    <row r="3386" spans="1:10" x14ac:dyDescent="0.25">
      <c r="A3386" s="87"/>
      <c r="B3386" s="87"/>
      <c r="C3386" s="29"/>
      <c r="D3386" s="186"/>
      <c r="G3386" s="186"/>
      <c r="H3386" s="186"/>
      <c r="I3386" s="186"/>
      <c r="J3386" s="186"/>
    </row>
    <row r="3387" spans="1:10" x14ac:dyDescent="0.25">
      <c r="A3387" s="87"/>
      <c r="B3387" s="87"/>
      <c r="C3387" s="29"/>
      <c r="D3387" s="186"/>
      <c r="G3387" s="186"/>
      <c r="H3387" s="186"/>
      <c r="I3387" s="186"/>
      <c r="J3387" s="186"/>
    </row>
    <row r="3388" spans="1:10" x14ac:dyDescent="0.25">
      <c r="A3388" s="87"/>
      <c r="B3388" s="87"/>
      <c r="C3388" s="29"/>
      <c r="D3388" s="186"/>
      <c r="G3388" s="186"/>
      <c r="H3388" s="186"/>
      <c r="I3388" s="186"/>
      <c r="J3388" s="186"/>
    </row>
    <row r="3389" spans="1:10" x14ac:dyDescent="0.25">
      <c r="A3389" s="87"/>
      <c r="B3389" s="87"/>
      <c r="C3389" s="29"/>
      <c r="D3389" s="186"/>
      <c r="G3389" s="186"/>
      <c r="H3389" s="186"/>
      <c r="I3389" s="186"/>
      <c r="J3389" s="186"/>
    </row>
    <row r="3390" spans="1:10" x14ac:dyDescent="0.25">
      <c r="A3390" s="87"/>
      <c r="B3390" s="87"/>
      <c r="C3390" s="29"/>
      <c r="D3390" s="186"/>
      <c r="G3390" s="186"/>
      <c r="H3390" s="186"/>
      <c r="I3390" s="186"/>
      <c r="J3390" s="186"/>
    </row>
    <row r="3391" spans="1:10" x14ac:dyDescent="0.25">
      <c r="A3391" s="87"/>
      <c r="B3391" s="87"/>
      <c r="C3391" s="29"/>
      <c r="D3391" s="186"/>
      <c r="G3391" s="186"/>
      <c r="H3391" s="186"/>
      <c r="I3391" s="186"/>
      <c r="J3391" s="186"/>
    </row>
    <row r="3392" spans="1:10" x14ac:dyDescent="0.25">
      <c r="A3392" s="87"/>
      <c r="B3392" s="87"/>
      <c r="C3392" s="29"/>
      <c r="D3392" s="186"/>
      <c r="G3392" s="186"/>
      <c r="H3392" s="186"/>
      <c r="I3392" s="186"/>
      <c r="J3392" s="186"/>
    </row>
    <row r="3393" spans="1:10" x14ac:dyDescent="0.25">
      <c r="A3393" s="87"/>
      <c r="B3393" s="87"/>
      <c r="C3393" s="29"/>
      <c r="D3393" s="186"/>
      <c r="G3393" s="186"/>
      <c r="H3393" s="186"/>
      <c r="I3393" s="186"/>
      <c r="J3393" s="186"/>
    </row>
    <row r="3394" spans="1:10" x14ac:dyDescent="0.25">
      <c r="A3394" s="87"/>
      <c r="B3394" s="87"/>
      <c r="C3394" s="29"/>
      <c r="D3394" s="186"/>
      <c r="G3394" s="186"/>
      <c r="H3394" s="186"/>
      <c r="I3394" s="186"/>
      <c r="J3394" s="186"/>
    </row>
    <row r="3395" spans="1:10" x14ac:dyDescent="0.25">
      <c r="A3395" s="87"/>
      <c r="B3395" s="87"/>
      <c r="C3395" s="29"/>
      <c r="D3395" s="186"/>
      <c r="G3395" s="186"/>
      <c r="H3395" s="186"/>
      <c r="I3395" s="186"/>
      <c r="J3395" s="186"/>
    </row>
    <row r="3396" spans="1:10" x14ac:dyDescent="0.25">
      <c r="A3396" s="87"/>
      <c r="B3396" s="87"/>
      <c r="C3396" s="29"/>
      <c r="D3396" s="186"/>
      <c r="G3396" s="186"/>
      <c r="H3396" s="186"/>
      <c r="I3396" s="186"/>
      <c r="J3396" s="186"/>
    </row>
    <row r="3397" spans="1:10" x14ac:dyDescent="0.25">
      <c r="A3397" s="87"/>
      <c r="B3397" s="87"/>
      <c r="C3397" s="29"/>
      <c r="D3397" s="186"/>
      <c r="G3397" s="186"/>
      <c r="H3397" s="186"/>
      <c r="I3397" s="186"/>
      <c r="J3397" s="186"/>
    </row>
    <row r="3398" spans="1:10" x14ac:dyDescent="0.25">
      <c r="A3398" s="87"/>
      <c r="B3398" s="87"/>
      <c r="C3398" s="29"/>
      <c r="D3398" s="186"/>
      <c r="G3398" s="186"/>
      <c r="H3398" s="186"/>
      <c r="I3398" s="186"/>
      <c r="J3398" s="186"/>
    </row>
    <row r="3399" spans="1:10" x14ac:dyDescent="0.25">
      <c r="A3399" s="87"/>
      <c r="B3399" s="87"/>
      <c r="C3399" s="29"/>
      <c r="D3399" s="186"/>
      <c r="G3399" s="186"/>
      <c r="H3399" s="186"/>
      <c r="I3399" s="186"/>
      <c r="J3399" s="186"/>
    </row>
    <row r="3400" spans="1:10" x14ac:dyDescent="0.25">
      <c r="A3400" s="87"/>
      <c r="B3400" s="87"/>
      <c r="C3400" s="29"/>
      <c r="D3400" s="186"/>
      <c r="G3400" s="186"/>
      <c r="H3400" s="186"/>
      <c r="I3400" s="186"/>
      <c r="J3400" s="186"/>
    </row>
    <row r="3401" spans="1:10" x14ac:dyDescent="0.25">
      <c r="A3401" s="87"/>
      <c r="B3401" s="87"/>
      <c r="C3401" s="29"/>
      <c r="D3401" s="186"/>
      <c r="G3401" s="186"/>
      <c r="H3401" s="186"/>
      <c r="I3401" s="186"/>
      <c r="J3401" s="186"/>
    </row>
    <row r="3402" spans="1:10" x14ac:dyDescent="0.25">
      <c r="A3402" s="87"/>
      <c r="B3402" s="87"/>
      <c r="C3402" s="29"/>
      <c r="D3402" s="186"/>
      <c r="G3402" s="186"/>
      <c r="H3402" s="186"/>
      <c r="I3402" s="186"/>
      <c r="J3402" s="186"/>
    </row>
    <row r="3403" spans="1:10" x14ac:dyDescent="0.25">
      <c r="A3403" s="87"/>
      <c r="B3403" s="87"/>
      <c r="C3403" s="29"/>
      <c r="D3403" s="186"/>
      <c r="G3403" s="186"/>
      <c r="H3403" s="186"/>
      <c r="I3403" s="186"/>
      <c r="J3403" s="186"/>
    </row>
    <row r="3404" spans="1:10" x14ac:dyDescent="0.25">
      <c r="A3404" s="87"/>
      <c r="B3404" s="87"/>
      <c r="C3404" s="29"/>
      <c r="D3404" s="186"/>
      <c r="G3404" s="186"/>
      <c r="H3404" s="186"/>
      <c r="I3404" s="186"/>
      <c r="J3404" s="186"/>
    </row>
    <row r="3405" spans="1:10" x14ac:dyDescent="0.25">
      <c r="A3405" s="87"/>
      <c r="B3405" s="87"/>
      <c r="C3405" s="29"/>
      <c r="D3405" s="186"/>
      <c r="G3405" s="186"/>
      <c r="H3405" s="186"/>
      <c r="I3405" s="186"/>
      <c r="J3405" s="186"/>
    </row>
    <row r="3406" spans="1:10" x14ac:dyDescent="0.25">
      <c r="A3406" s="87"/>
      <c r="B3406" s="87"/>
      <c r="C3406" s="29"/>
      <c r="D3406" s="186"/>
      <c r="G3406" s="186"/>
      <c r="H3406" s="186"/>
      <c r="I3406" s="186"/>
      <c r="J3406" s="186"/>
    </row>
    <row r="3407" spans="1:10" x14ac:dyDescent="0.25">
      <c r="A3407" s="87"/>
      <c r="B3407" s="87"/>
      <c r="C3407" s="29"/>
      <c r="D3407" s="186"/>
      <c r="G3407" s="186"/>
      <c r="H3407" s="186"/>
      <c r="I3407" s="186"/>
      <c r="J3407" s="186"/>
    </row>
    <row r="3408" spans="1:10" x14ac:dyDescent="0.25">
      <c r="A3408" s="87"/>
      <c r="B3408" s="87"/>
      <c r="C3408" s="29"/>
      <c r="D3408" s="186"/>
      <c r="G3408" s="186"/>
      <c r="H3408" s="186"/>
      <c r="I3408" s="186"/>
      <c r="J3408" s="186"/>
    </row>
    <row r="3409" spans="1:10" x14ac:dyDescent="0.25">
      <c r="A3409" s="87"/>
      <c r="B3409" s="87"/>
      <c r="C3409" s="29"/>
      <c r="D3409" s="186"/>
      <c r="G3409" s="186"/>
      <c r="H3409" s="186"/>
      <c r="I3409" s="186"/>
      <c r="J3409" s="186"/>
    </row>
    <row r="3410" spans="1:10" x14ac:dyDescent="0.25">
      <c r="A3410" s="87"/>
      <c r="B3410" s="87"/>
      <c r="C3410" s="29"/>
      <c r="D3410" s="186"/>
      <c r="G3410" s="186"/>
      <c r="H3410" s="186"/>
      <c r="I3410" s="186"/>
      <c r="J3410" s="186"/>
    </row>
    <row r="3411" spans="1:10" x14ac:dyDescent="0.25">
      <c r="A3411" s="87"/>
      <c r="B3411" s="87"/>
      <c r="C3411" s="29"/>
      <c r="D3411" s="186"/>
      <c r="G3411" s="186"/>
      <c r="H3411" s="186"/>
      <c r="I3411" s="186"/>
      <c r="J3411" s="186"/>
    </row>
    <row r="3412" spans="1:10" x14ac:dyDescent="0.25">
      <c r="A3412" s="87"/>
      <c r="B3412" s="87"/>
      <c r="C3412" s="29"/>
      <c r="D3412" s="186"/>
      <c r="G3412" s="186"/>
      <c r="H3412" s="186"/>
      <c r="I3412" s="186"/>
      <c r="J3412" s="186"/>
    </row>
    <row r="3413" spans="1:10" x14ac:dyDescent="0.25">
      <c r="A3413" s="87"/>
      <c r="B3413" s="87"/>
      <c r="C3413" s="29"/>
      <c r="D3413" s="186"/>
      <c r="G3413" s="186"/>
      <c r="H3413" s="186"/>
      <c r="I3413" s="186"/>
      <c r="J3413" s="186"/>
    </row>
    <row r="3414" spans="1:10" x14ac:dyDescent="0.25">
      <c r="A3414" s="87"/>
      <c r="B3414" s="87"/>
      <c r="C3414" s="29"/>
      <c r="D3414" s="186"/>
      <c r="G3414" s="186"/>
      <c r="H3414" s="186"/>
      <c r="I3414" s="186"/>
      <c r="J3414" s="186"/>
    </row>
    <row r="3415" spans="1:10" x14ac:dyDescent="0.25">
      <c r="A3415" s="87"/>
      <c r="B3415" s="87"/>
      <c r="C3415" s="29"/>
      <c r="D3415" s="186"/>
      <c r="G3415" s="186"/>
      <c r="H3415" s="186"/>
      <c r="I3415" s="186"/>
      <c r="J3415" s="186"/>
    </row>
    <row r="3416" spans="1:10" x14ac:dyDescent="0.25">
      <c r="A3416" s="87"/>
      <c r="B3416" s="87"/>
      <c r="C3416" s="29"/>
      <c r="D3416" s="186"/>
      <c r="G3416" s="186"/>
      <c r="H3416" s="186"/>
      <c r="I3416" s="186"/>
      <c r="J3416" s="186"/>
    </row>
    <row r="3417" spans="1:10" x14ac:dyDescent="0.25">
      <c r="A3417" s="87"/>
      <c r="B3417" s="87"/>
      <c r="C3417" s="29"/>
      <c r="D3417" s="186"/>
      <c r="G3417" s="186"/>
      <c r="H3417" s="186"/>
      <c r="I3417" s="186"/>
      <c r="J3417" s="186"/>
    </row>
    <row r="3418" spans="1:10" x14ac:dyDescent="0.25">
      <c r="A3418" s="87"/>
      <c r="B3418" s="87"/>
      <c r="C3418" s="29"/>
      <c r="D3418" s="186"/>
      <c r="G3418" s="186"/>
      <c r="H3418" s="186"/>
      <c r="I3418" s="186"/>
      <c r="J3418" s="186"/>
    </row>
    <row r="3419" spans="1:10" x14ac:dyDescent="0.25">
      <c r="A3419" s="87"/>
      <c r="B3419" s="87"/>
      <c r="C3419" s="29"/>
      <c r="D3419" s="186"/>
      <c r="G3419" s="186"/>
      <c r="H3419" s="186"/>
      <c r="I3419" s="186"/>
      <c r="J3419" s="186"/>
    </row>
    <row r="3420" spans="1:10" x14ac:dyDescent="0.25">
      <c r="A3420" s="87"/>
      <c r="B3420" s="87"/>
      <c r="C3420" s="29"/>
      <c r="D3420" s="186"/>
      <c r="G3420" s="186"/>
      <c r="H3420" s="186"/>
      <c r="I3420" s="186"/>
      <c r="J3420" s="186"/>
    </row>
    <row r="3421" spans="1:10" x14ac:dyDescent="0.25">
      <c r="A3421" s="87"/>
      <c r="B3421" s="87"/>
      <c r="C3421" s="29"/>
      <c r="D3421" s="186"/>
      <c r="G3421" s="186"/>
      <c r="H3421" s="186"/>
      <c r="I3421" s="186"/>
      <c r="J3421" s="186"/>
    </row>
    <row r="3422" spans="1:10" x14ac:dyDescent="0.25">
      <c r="A3422" s="87"/>
      <c r="B3422" s="87"/>
      <c r="C3422" s="29"/>
      <c r="D3422" s="186"/>
      <c r="G3422" s="186"/>
      <c r="H3422" s="186"/>
      <c r="I3422" s="186"/>
      <c r="J3422" s="186"/>
    </row>
    <row r="3423" spans="1:10" x14ac:dyDescent="0.25">
      <c r="A3423" s="87"/>
      <c r="B3423" s="87"/>
      <c r="C3423" s="29"/>
      <c r="D3423" s="186"/>
      <c r="G3423" s="186"/>
      <c r="H3423" s="186"/>
      <c r="I3423" s="186"/>
      <c r="J3423" s="186"/>
    </row>
    <row r="3424" spans="1:10" x14ac:dyDescent="0.25">
      <c r="A3424" s="87"/>
      <c r="B3424" s="87"/>
      <c r="C3424" s="29"/>
      <c r="D3424" s="186"/>
      <c r="G3424" s="186"/>
      <c r="H3424" s="186"/>
      <c r="I3424" s="186"/>
      <c r="J3424" s="186"/>
    </row>
    <row r="3425" spans="1:10" x14ac:dyDescent="0.25">
      <c r="A3425" s="87"/>
      <c r="B3425" s="87"/>
      <c r="C3425" s="29"/>
      <c r="D3425" s="186"/>
      <c r="G3425" s="186"/>
      <c r="H3425" s="186"/>
      <c r="I3425" s="186"/>
      <c r="J3425" s="186"/>
    </row>
    <row r="3426" spans="1:10" x14ac:dyDescent="0.25">
      <c r="A3426" s="87"/>
      <c r="B3426" s="87"/>
      <c r="C3426" s="29"/>
      <c r="D3426" s="186"/>
      <c r="G3426" s="186"/>
      <c r="H3426" s="186"/>
      <c r="I3426" s="186"/>
      <c r="J3426" s="186"/>
    </row>
    <row r="3427" spans="1:10" x14ac:dyDescent="0.25">
      <c r="A3427" s="87"/>
      <c r="B3427" s="87"/>
      <c r="C3427" s="29"/>
      <c r="D3427" s="186"/>
      <c r="G3427" s="186"/>
      <c r="H3427" s="186"/>
      <c r="I3427" s="186"/>
      <c r="J3427" s="186"/>
    </row>
    <row r="3428" spans="1:10" x14ac:dyDescent="0.25">
      <c r="A3428" s="87"/>
      <c r="B3428" s="87"/>
      <c r="C3428" s="29"/>
      <c r="D3428" s="186"/>
      <c r="G3428" s="186"/>
      <c r="H3428" s="186"/>
      <c r="I3428" s="186"/>
      <c r="J3428" s="186"/>
    </row>
    <row r="3429" spans="1:10" x14ac:dyDescent="0.25">
      <c r="A3429" s="87"/>
      <c r="B3429" s="87"/>
      <c r="C3429" s="29"/>
      <c r="D3429" s="186"/>
      <c r="G3429" s="186"/>
      <c r="H3429" s="186"/>
      <c r="I3429" s="186"/>
      <c r="J3429" s="186"/>
    </row>
    <row r="3430" spans="1:10" x14ac:dyDescent="0.25">
      <c r="A3430" s="87"/>
      <c r="B3430" s="87"/>
      <c r="C3430" s="29"/>
      <c r="D3430" s="186"/>
      <c r="G3430" s="186"/>
      <c r="H3430" s="186"/>
      <c r="I3430" s="186"/>
      <c r="J3430" s="186"/>
    </row>
    <row r="3431" spans="1:10" x14ac:dyDescent="0.25">
      <c r="A3431" s="87"/>
      <c r="B3431" s="87"/>
      <c r="C3431" s="29"/>
      <c r="D3431" s="186"/>
      <c r="G3431" s="186"/>
      <c r="H3431" s="186"/>
      <c r="I3431" s="186"/>
      <c r="J3431" s="186"/>
    </row>
    <row r="3432" spans="1:10" x14ac:dyDescent="0.25">
      <c r="A3432" s="87"/>
      <c r="B3432" s="87"/>
      <c r="C3432" s="29"/>
      <c r="D3432" s="186"/>
      <c r="G3432" s="186"/>
      <c r="H3432" s="186"/>
      <c r="I3432" s="186"/>
      <c r="J3432" s="186"/>
    </row>
    <row r="3433" spans="1:10" x14ac:dyDescent="0.25">
      <c r="A3433" s="87"/>
      <c r="B3433" s="87"/>
      <c r="C3433" s="29"/>
      <c r="D3433" s="186"/>
      <c r="G3433" s="186"/>
      <c r="H3433" s="186"/>
      <c r="I3433" s="186"/>
      <c r="J3433" s="186"/>
    </row>
    <row r="3434" spans="1:10" x14ac:dyDescent="0.25">
      <c r="A3434" s="87"/>
      <c r="B3434" s="87"/>
      <c r="C3434" s="29"/>
      <c r="D3434" s="186"/>
      <c r="G3434" s="186"/>
      <c r="H3434" s="186"/>
      <c r="I3434" s="186"/>
      <c r="J3434" s="186"/>
    </row>
    <row r="3435" spans="1:10" x14ac:dyDescent="0.25">
      <c r="A3435" s="87"/>
      <c r="B3435" s="87"/>
      <c r="C3435" s="29"/>
      <c r="D3435" s="186"/>
      <c r="G3435" s="186"/>
      <c r="H3435" s="186"/>
      <c r="I3435" s="186"/>
      <c r="J3435" s="186"/>
    </row>
    <row r="3436" spans="1:10" x14ac:dyDescent="0.25">
      <c r="A3436" s="87"/>
      <c r="B3436" s="87"/>
      <c r="C3436" s="29"/>
      <c r="D3436" s="186"/>
      <c r="G3436" s="186"/>
      <c r="H3436" s="186"/>
      <c r="I3436" s="186"/>
      <c r="J3436" s="186"/>
    </row>
    <row r="3437" spans="1:10" x14ac:dyDescent="0.25">
      <c r="A3437" s="87"/>
      <c r="B3437" s="87"/>
      <c r="C3437" s="29"/>
      <c r="D3437" s="186"/>
      <c r="G3437" s="186"/>
      <c r="H3437" s="186"/>
      <c r="I3437" s="186"/>
      <c r="J3437" s="186"/>
    </row>
    <row r="3438" spans="1:10" x14ac:dyDescent="0.25">
      <c r="A3438" s="87"/>
      <c r="B3438" s="87"/>
      <c r="C3438" s="29"/>
      <c r="D3438" s="186"/>
      <c r="G3438" s="186"/>
      <c r="H3438" s="186"/>
      <c r="I3438" s="186"/>
      <c r="J3438" s="186"/>
    </row>
    <row r="3439" spans="1:10" x14ac:dyDescent="0.25">
      <c r="A3439" s="87"/>
      <c r="B3439" s="87"/>
      <c r="C3439" s="29"/>
      <c r="D3439" s="186"/>
      <c r="G3439" s="186"/>
      <c r="H3439" s="186"/>
      <c r="I3439" s="186"/>
      <c r="J3439" s="186"/>
    </row>
    <row r="3440" spans="1:10" x14ac:dyDescent="0.25">
      <c r="A3440" s="87"/>
      <c r="B3440" s="87"/>
      <c r="C3440" s="29"/>
      <c r="D3440" s="186"/>
      <c r="G3440" s="186"/>
      <c r="H3440" s="186"/>
      <c r="I3440" s="186"/>
      <c r="J3440" s="186"/>
    </row>
    <row r="3441" spans="1:10" x14ac:dyDescent="0.25">
      <c r="A3441" s="87"/>
      <c r="B3441" s="87"/>
      <c r="C3441" s="29"/>
      <c r="D3441" s="186"/>
      <c r="G3441" s="186"/>
      <c r="H3441" s="186"/>
      <c r="I3441" s="186"/>
      <c r="J3441" s="186"/>
    </row>
    <row r="3442" spans="1:10" x14ac:dyDescent="0.25">
      <c r="A3442" s="87"/>
      <c r="B3442" s="87"/>
      <c r="C3442" s="29"/>
      <c r="D3442" s="186"/>
      <c r="G3442" s="186"/>
      <c r="H3442" s="186"/>
      <c r="I3442" s="186"/>
      <c r="J3442" s="186"/>
    </row>
    <row r="3443" spans="1:10" x14ac:dyDescent="0.25">
      <c r="A3443" s="87"/>
      <c r="B3443" s="87"/>
      <c r="C3443" s="29"/>
      <c r="D3443" s="186"/>
      <c r="G3443" s="186"/>
      <c r="H3443" s="186"/>
      <c r="I3443" s="186"/>
      <c r="J3443" s="186"/>
    </row>
    <row r="3444" spans="1:10" x14ac:dyDescent="0.25">
      <c r="A3444" s="87"/>
      <c r="B3444" s="87"/>
      <c r="C3444" s="29"/>
      <c r="D3444" s="186"/>
      <c r="G3444" s="186"/>
      <c r="H3444" s="186"/>
      <c r="I3444" s="186"/>
      <c r="J3444" s="186"/>
    </row>
    <row r="3445" spans="1:10" x14ac:dyDescent="0.25">
      <c r="A3445" s="87"/>
      <c r="B3445" s="87"/>
      <c r="C3445" s="29"/>
      <c r="D3445" s="186"/>
      <c r="G3445" s="186"/>
      <c r="H3445" s="186"/>
      <c r="I3445" s="186"/>
      <c r="J3445" s="186"/>
    </row>
    <row r="3446" spans="1:10" x14ac:dyDescent="0.25">
      <c r="A3446" s="87"/>
      <c r="B3446" s="87"/>
      <c r="C3446" s="29"/>
      <c r="D3446" s="186"/>
      <c r="G3446" s="186"/>
      <c r="H3446" s="186"/>
      <c r="I3446" s="186"/>
      <c r="J3446" s="186"/>
    </row>
    <row r="3447" spans="1:10" x14ac:dyDescent="0.25">
      <c r="A3447" s="87"/>
      <c r="B3447" s="87"/>
      <c r="C3447" s="29"/>
      <c r="D3447" s="186"/>
      <c r="G3447" s="186"/>
      <c r="H3447" s="186"/>
      <c r="I3447" s="186"/>
      <c r="J3447" s="186"/>
    </row>
    <row r="3448" spans="1:10" x14ac:dyDescent="0.25">
      <c r="A3448" s="87"/>
      <c r="B3448" s="87"/>
      <c r="C3448" s="29"/>
      <c r="D3448" s="186"/>
      <c r="G3448" s="186"/>
      <c r="H3448" s="186"/>
      <c r="I3448" s="186"/>
      <c r="J3448" s="186"/>
    </row>
    <row r="3449" spans="1:10" x14ac:dyDescent="0.25">
      <c r="A3449" s="87"/>
      <c r="B3449" s="87"/>
      <c r="C3449" s="29"/>
      <c r="D3449" s="186"/>
      <c r="G3449" s="186"/>
      <c r="H3449" s="186"/>
      <c r="I3449" s="186"/>
      <c r="J3449" s="186"/>
    </row>
    <row r="3450" spans="1:10" x14ac:dyDescent="0.25">
      <c r="A3450" s="87"/>
      <c r="B3450" s="87"/>
      <c r="C3450" s="29"/>
      <c r="D3450" s="186"/>
      <c r="G3450" s="186"/>
      <c r="H3450" s="186"/>
      <c r="I3450" s="186"/>
      <c r="J3450" s="186"/>
    </row>
    <row r="3451" spans="1:10" x14ac:dyDescent="0.25">
      <c r="A3451" s="87"/>
      <c r="B3451" s="87"/>
      <c r="C3451" s="29"/>
      <c r="D3451" s="186"/>
      <c r="G3451" s="186"/>
      <c r="H3451" s="186"/>
      <c r="I3451" s="186"/>
      <c r="J3451" s="186"/>
    </row>
    <row r="3452" spans="1:10" x14ac:dyDescent="0.25">
      <c r="A3452" s="87"/>
      <c r="B3452" s="87"/>
      <c r="C3452" s="29"/>
      <c r="D3452" s="186"/>
      <c r="G3452" s="186"/>
      <c r="H3452" s="186"/>
      <c r="I3452" s="186"/>
      <c r="J3452" s="186"/>
    </row>
    <row r="3453" spans="1:10" x14ac:dyDescent="0.25">
      <c r="A3453" s="87"/>
      <c r="B3453" s="87"/>
      <c r="C3453" s="29"/>
      <c r="D3453" s="186"/>
      <c r="G3453" s="186"/>
      <c r="H3453" s="186"/>
      <c r="I3453" s="186"/>
      <c r="J3453" s="186"/>
    </row>
    <row r="3454" spans="1:10" x14ac:dyDescent="0.25">
      <c r="A3454" s="87"/>
      <c r="B3454" s="87"/>
      <c r="C3454" s="29"/>
      <c r="D3454" s="186"/>
      <c r="G3454" s="186"/>
      <c r="H3454" s="186"/>
      <c r="I3454" s="186"/>
      <c r="J3454" s="186"/>
    </row>
    <row r="3455" spans="1:10" x14ac:dyDescent="0.25">
      <c r="A3455" s="87"/>
      <c r="B3455" s="87"/>
      <c r="C3455" s="29"/>
      <c r="D3455" s="186"/>
      <c r="G3455" s="186"/>
      <c r="H3455" s="186"/>
      <c r="I3455" s="186"/>
      <c r="J3455" s="186"/>
    </row>
    <row r="3456" spans="1:10" x14ac:dyDescent="0.25">
      <c r="A3456" s="87"/>
      <c r="B3456" s="87"/>
      <c r="C3456" s="29"/>
      <c r="D3456" s="186"/>
      <c r="G3456" s="186"/>
      <c r="H3456" s="186"/>
      <c r="I3456" s="186"/>
      <c r="J3456" s="186"/>
    </row>
    <row r="3457" spans="1:10" x14ac:dyDescent="0.25">
      <c r="A3457" s="87"/>
      <c r="B3457" s="87"/>
      <c r="C3457" s="29"/>
      <c r="D3457" s="186"/>
      <c r="G3457" s="186"/>
      <c r="H3457" s="186"/>
      <c r="I3457" s="186"/>
      <c r="J3457" s="186"/>
    </row>
    <row r="3458" spans="1:10" x14ac:dyDescent="0.25">
      <c r="A3458" s="87"/>
      <c r="B3458" s="87"/>
      <c r="C3458" s="29"/>
      <c r="D3458" s="186"/>
      <c r="G3458" s="186"/>
      <c r="H3458" s="186"/>
      <c r="I3458" s="186"/>
      <c r="J3458" s="186"/>
    </row>
    <row r="3459" spans="1:10" x14ac:dyDescent="0.25">
      <c r="A3459" s="87"/>
      <c r="B3459" s="87"/>
      <c r="C3459" s="29"/>
      <c r="D3459" s="186"/>
      <c r="G3459" s="186"/>
      <c r="H3459" s="186"/>
      <c r="I3459" s="186"/>
      <c r="J3459" s="186"/>
    </row>
    <row r="3460" spans="1:10" x14ac:dyDescent="0.25">
      <c r="A3460" s="87"/>
      <c r="B3460" s="87"/>
      <c r="C3460" s="29"/>
      <c r="D3460" s="186"/>
      <c r="G3460" s="186"/>
      <c r="H3460" s="186"/>
      <c r="I3460" s="186"/>
      <c r="J3460" s="186"/>
    </row>
    <row r="3461" spans="1:10" x14ac:dyDescent="0.25">
      <c r="A3461" s="87"/>
      <c r="B3461" s="87"/>
      <c r="C3461" s="29"/>
      <c r="D3461" s="186"/>
      <c r="G3461" s="186"/>
      <c r="H3461" s="186"/>
      <c r="I3461" s="186"/>
      <c r="J3461" s="186"/>
    </row>
    <row r="3462" spans="1:10" x14ac:dyDescent="0.25">
      <c r="A3462" s="87"/>
      <c r="B3462" s="87"/>
      <c r="C3462" s="29"/>
      <c r="D3462" s="186"/>
      <c r="G3462" s="186"/>
      <c r="H3462" s="186"/>
      <c r="I3462" s="186"/>
      <c r="J3462" s="186"/>
    </row>
    <row r="3463" spans="1:10" x14ac:dyDescent="0.25">
      <c r="A3463" s="87"/>
      <c r="B3463" s="87"/>
      <c r="C3463" s="29"/>
      <c r="D3463" s="186"/>
      <c r="G3463" s="186"/>
      <c r="H3463" s="186"/>
      <c r="I3463" s="186"/>
      <c r="J3463" s="186"/>
    </row>
    <row r="3464" spans="1:10" x14ac:dyDescent="0.25">
      <c r="A3464" s="87"/>
      <c r="B3464" s="87"/>
      <c r="C3464" s="29"/>
      <c r="D3464" s="186"/>
      <c r="G3464" s="186"/>
      <c r="H3464" s="186"/>
      <c r="I3464" s="186"/>
      <c r="J3464" s="186"/>
    </row>
    <row r="3465" spans="1:10" x14ac:dyDescent="0.25">
      <c r="A3465" s="87"/>
      <c r="B3465" s="87"/>
      <c r="C3465" s="29"/>
      <c r="D3465" s="186"/>
      <c r="G3465" s="186"/>
      <c r="H3465" s="186"/>
      <c r="I3465" s="186"/>
      <c r="J3465" s="186"/>
    </row>
    <row r="3466" spans="1:10" x14ac:dyDescent="0.25">
      <c r="A3466" s="87"/>
      <c r="B3466" s="87"/>
      <c r="C3466" s="29"/>
      <c r="D3466" s="186"/>
      <c r="G3466" s="186"/>
      <c r="H3466" s="186"/>
      <c r="I3466" s="186"/>
      <c r="J3466" s="186"/>
    </row>
    <row r="3467" spans="1:10" x14ac:dyDescent="0.25">
      <c r="A3467" s="87"/>
      <c r="B3467" s="87"/>
      <c r="C3467" s="29"/>
      <c r="D3467" s="186"/>
      <c r="G3467" s="186"/>
      <c r="H3467" s="186"/>
      <c r="I3467" s="186"/>
      <c r="J3467" s="186"/>
    </row>
    <row r="3468" spans="1:10" x14ac:dyDescent="0.25">
      <c r="A3468" s="87"/>
      <c r="B3468" s="87"/>
      <c r="C3468" s="29"/>
      <c r="D3468" s="186"/>
      <c r="G3468" s="186"/>
      <c r="H3468" s="186"/>
      <c r="I3468" s="186"/>
      <c r="J3468" s="186"/>
    </row>
    <row r="3469" spans="1:10" x14ac:dyDescent="0.25">
      <c r="A3469" s="87"/>
      <c r="B3469" s="87"/>
      <c r="C3469" s="29"/>
      <c r="D3469" s="186"/>
      <c r="G3469" s="186"/>
      <c r="H3469" s="186"/>
      <c r="I3469" s="186"/>
      <c r="J3469" s="186"/>
    </row>
    <row r="3470" spans="1:10" x14ac:dyDescent="0.25">
      <c r="A3470" s="87"/>
      <c r="B3470" s="87"/>
      <c r="C3470" s="29"/>
      <c r="D3470" s="186"/>
      <c r="G3470" s="186"/>
      <c r="H3470" s="186"/>
      <c r="I3470" s="186"/>
      <c r="J3470" s="186"/>
    </row>
    <row r="3471" spans="1:10" x14ac:dyDescent="0.25">
      <c r="A3471" s="87"/>
      <c r="B3471" s="87"/>
      <c r="C3471" s="29"/>
      <c r="D3471" s="186"/>
      <c r="G3471" s="186"/>
      <c r="H3471" s="186"/>
      <c r="I3471" s="186"/>
      <c r="J3471" s="186"/>
    </row>
    <row r="3472" spans="1:10" x14ac:dyDescent="0.25">
      <c r="A3472" s="87"/>
      <c r="B3472" s="87"/>
      <c r="C3472" s="29"/>
      <c r="D3472" s="186"/>
      <c r="G3472" s="186"/>
      <c r="H3472" s="186"/>
      <c r="I3472" s="186"/>
      <c r="J3472" s="186"/>
    </row>
    <row r="3473" spans="1:10" x14ac:dyDescent="0.25">
      <c r="A3473" s="87"/>
      <c r="B3473" s="87"/>
      <c r="C3473" s="29"/>
      <c r="D3473" s="186"/>
      <c r="G3473" s="186"/>
      <c r="H3473" s="186"/>
      <c r="I3473" s="186"/>
      <c r="J3473" s="186"/>
    </row>
    <row r="3474" spans="1:10" x14ac:dyDescent="0.25">
      <c r="A3474" s="87"/>
      <c r="B3474" s="87"/>
      <c r="C3474" s="29"/>
      <c r="D3474" s="186"/>
      <c r="G3474" s="186"/>
      <c r="H3474" s="186"/>
      <c r="I3474" s="186"/>
      <c r="J3474" s="186"/>
    </row>
    <row r="3475" spans="1:10" x14ac:dyDescent="0.25">
      <c r="A3475" s="87"/>
      <c r="B3475" s="87"/>
      <c r="C3475" s="29"/>
      <c r="D3475" s="186"/>
      <c r="G3475" s="186"/>
      <c r="H3475" s="186"/>
      <c r="I3475" s="186"/>
      <c r="J3475" s="186"/>
    </row>
    <row r="3476" spans="1:10" x14ac:dyDescent="0.25">
      <c r="A3476" s="87"/>
      <c r="B3476" s="87"/>
      <c r="C3476" s="29"/>
      <c r="D3476" s="186"/>
      <c r="G3476" s="186"/>
      <c r="H3476" s="186"/>
      <c r="I3476" s="186"/>
      <c r="J3476" s="186"/>
    </row>
    <row r="3477" spans="1:10" x14ac:dyDescent="0.25">
      <c r="A3477" s="87"/>
      <c r="B3477" s="87"/>
      <c r="C3477" s="29"/>
      <c r="D3477" s="186"/>
      <c r="G3477" s="186"/>
      <c r="H3477" s="186"/>
      <c r="I3477" s="186"/>
      <c r="J3477" s="186"/>
    </row>
    <row r="3478" spans="1:10" x14ac:dyDescent="0.25">
      <c r="A3478" s="87"/>
      <c r="B3478" s="87"/>
      <c r="C3478" s="29"/>
      <c r="D3478" s="186"/>
      <c r="G3478" s="186"/>
      <c r="H3478" s="186"/>
      <c r="I3478" s="186"/>
      <c r="J3478" s="186"/>
    </row>
    <row r="3479" spans="1:10" x14ac:dyDescent="0.25">
      <c r="A3479" s="87"/>
      <c r="B3479" s="87"/>
      <c r="C3479" s="29"/>
      <c r="D3479" s="186"/>
      <c r="G3479" s="186"/>
      <c r="H3479" s="186"/>
      <c r="I3479" s="186"/>
      <c r="J3479" s="186"/>
    </row>
    <row r="3480" spans="1:10" x14ac:dyDescent="0.25">
      <c r="A3480" s="87"/>
      <c r="B3480" s="87"/>
      <c r="C3480" s="29"/>
      <c r="D3480" s="186"/>
      <c r="G3480" s="186"/>
      <c r="H3480" s="186"/>
      <c r="I3480" s="186"/>
      <c r="J3480" s="186"/>
    </row>
    <row r="3481" spans="1:10" x14ac:dyDescent="0.25">
      <c r="A3481" s="87"/>
      <c r="B3481" s="87"/>
      <c r="C3481" s="29"/>
      <c r="D3481" s="186"/>
      <c r="G3481" s="186"/>
      <c r="H3481" s="186"/>
      <c r="I3481" s="186"/>
      <c r="J3481" s="186"/>
    </row>
    <row r="3482" spans="1:10" x14ac:dyDescent="0.25">
      <c r="A3482" s="87"/>
      <c r="B3482" s="87"/>
      <c r="C3482" s="29"/>
      <c r="D3482" s="186"/>
      <c r="G3482" s="186"/>
      <c r="H3482" s="186"/>
      <c r="I3482" s="186"/>
      <c r="J3482" s="186"/>
    </row>
    <row r="3483" spans="1:10" x14ac:dyDescent="0.25">
      <c r="A3483" s="87"/>
      <c r="B3483" s="87"/>
      <c r="C3483" s="29"/>
      <c r="D3483" s="186"/>
      <c r="G3483" s="186"/>
      <c r="H3483" s="186"/>
      <c r="I3483" s="186"/>
      <c r="J3483" s="186"/>
    </row>
    <row r="3484" spans="1:10" x14ac:dyDescent="0.25">
      <c r="A3484" s="87"/>
      <c r="B3484" s="87"/>
      <c r="C3484" s="29"/>
      <c r="D3484" s="186"/>
      <c r="G3484" s="186"/>
      <c r="H3484" s="186"/>
      <c r="I3484" s="186"/>
      <c r="J3484" s="186"/>
    </row>
    <row r="3485" spans="1:10" x14ac:dyDescent="0.25">
      <c r="A3485" s="87"/>
      <c r="B3485" s="87"/>
      <c r="C3485" s="29"/>
      <c r="D3485" s="186"/>
      <c r="G3485" s="186"/>
      <c r="H3485" s="186"/>
      <c r="I3485" s="186"/>
      <c r="J3485" s="186"/>
    </row>
    <row r="3486" spans="1:10" x14ac:dyDescent="0.25">
      <c r="A3486" s="87"/>
      <c r="B3486" s="87"/>
      <c r="C3486" s="29"/>
      <c r="D3486" s="186"/>
      <c r="G3486" s="186"/>
      <c r="H3486" s="186"/>
      <c r="I3486" s="186"/>
      <c r="J3486" s="186"/>
    </row>
    <row r="3487" spans="1:10" x14ac:dyDescent="0.25">
      <c r="A3487" s="87"/>
      <c r="B3487" s="87"/>
      <c r="C3487" s="29"/>
      <c r="D3487" s="186"/>
      <c r="G3487" s="186"/>
      <c r="H3487" s="186"/>
      <c r="I3487" s="186"/>
      <c r="J3487" s="186"/>
    </row>
    <row r="3488" spans="1:10" x14ac:dyDescent="0.25">
      <c r="A3488" s="87"/>
      <c r="B3488" s="87"/>
      <c r="C3488" s="29"/>
      <c r="D3488" s="186"/>
      <c r="G3488" s="186"/>
      <c r="H3488" s="186"/>
      <c r="I3488" s="186"/>
      <c r="J3488" s="186"/>
    </row>
    <row r="3489" spans="1:10" x14ac:dyDescent="0.25">
      <c r="A3489" s="87"/>
      <c r="B3489" s="87"/>
      <c r="C3489" s="29"/>
      <c r="D3489" s="186"/>
      <c r="G3489" s="186"/>
      <c r="H3489" s="186"/>
      <c r="I3489" s="186"/>
      <c r="J3489" s="186"/>
    </row>
    <row r="3490" spans="1:10" x14ac:dyDescent="0.25">
      <c r="A3490" s="87"/>
      <c r="B3490" s="87"/>
      <c r="C3490" s="29"/>
      <c r="D3490" s="186"/>
      <c r="G3490" s="186"/>
      <c r="H3490" s="186"/>
      <c r="I3490" s="186"/>
      <c r="J3490" s="186"/>
    </row>
    <row r="3491" spans="1:10" x14ac:dyDescent="0.25">
      <c r="A3491" s="87"/>
      <c r="B3491" s="87"/>
      <c r="C3491" s="29"/>
      <c r="D3491" s="186"/>
      <c r="G3491" s="186"/>
      <c r="H3491" s="186"/>
      <c r="I3491" s="186"/>
      <c r="J3491" s="186"/>
    </row>
    <row r="3492" spans="1:10" x14ac:dyDescent="0.25">
      <c r="A3492" s="87"/>
      <c r="B3492" s="87"/>
      <c r="C3492" s="29"/>
      <c r="D3492" s="186"/>
      <c r="G3492" s="186"/>
      <c r="H3492" s="186"/>
      <c r="I3492" s="186"/>
      <c r="J3492" s="186"/>
    </row>
    <row r="3493" spans="1:10" x14ac:dyDescent="0.25">
      <c r="A3493" s="87"/>
      <c r="B3493" s="87"/>
      <c r="C3493" s="29"/>
      <c r="D3493" s="186"/>
      <c r="G3493" s="186"/>
      <c r="H3493" s="186"/>
      <c r="I3493" s="186"/>
      <c r="J3493" s="186"/>
    </row>
    <row r="3494" spans="1:10" x14ac:dyDescent="0.25">
      <c r="A3494" s="87"/>
      <c r="B3494" s="87"/>
      <c r="C3494" s="29"/>
      <c r="D3494" s="186"/>
      <c r="G3494" s="186"/>
      <c r="H3494" s="186"/>
      <c r="I3494" s="186"/>
      <c r="J3494" s="186"/>
    </row>
    <row r="3495" spans="1:10" x14ac:dyDescent="0.25">
      <c r="A3495" s="87"/>
      <c r="B3495" s="87"/>
      <c r="C3495" s="29"/>
      <c r="D3495" s="186"/>
      <c r="G3495" s="186"/>
      <c r="H3495" s="186"/>
      <c r="I3495" s="186"/>
      <c r="J3495" s="186"/>
    </row>
    <row r="3496" spans="1:10" x14ac:dyDescent="0.25">
      <c r="A3496" s="87"/>
      <c r="B3496" s="87"/>
      <c r="C3496" s="29"/>
      <c r="D3496" s="186"/>
      <c r="G3496" s="186"/>
      <c r="H3496" s="186"/>
      <c r="I3496" s="186"/>
      <c r="J3496" s="186"/>
    </row>
    <row r="3497" spans="1:10" x14ac:dyDescent="0.25">
      <c r="A3497" s="87"/>
      <c r="B3497" s="87"/>
      <c r="C3497" s="29"/>
      <c r="D3497" s="186"/>
      <c r="G3497" s="186"/>
      <c r="H3497" s="186"/>
      <c r="I3497" s="186"/>
      <c r="J3497" s="186"/>
    </row>
    <row r="3498" spans="1:10" x14ac:dyDescent="0.25">
      <c r="A3498" s="87"/>
      <c r="B3498" s="87"/>
      <c r="C3498" s="29"/>
      <c r="D3498" s="186"/>
      <c r="G3498" s="186"/>
      <c r="H3498" s="186"/>
      <c r="I3498" s="186"/>
      <c r="J3498" s="186"/>
    </row>
    <row r="3499" spans="1:10" x14ac:dyDescent="0.25">
      <c r="A3499" s="87"/>
      <c r="B3499" s="87"/>
      <c r="C3499" s="29"/>
      <c r="D3499" s="186"/>
      <c r="G3499" s="186"/>
      <c r="H3499" s="186"/>
      <c r="I3499" s="186"/>
      <c r="J3499" s="186"/>
    </row>
    <row r="3500" spans="1:10" x14ac:dyDescent="0.25">
      <c r="A3500" s="87"/>
      <c r="B3500" s="87"/>
      <c r="C3500" s="29"/>
      <c r="D3500" s="186"/>
      <c r="G3500" s="186"/>
      <c r="H3500" s="186"/>
      <c r="I3500" s="186"/>
      <c r="J3500" s="186"/>
    </row>
    <row r="3501" spans="1:10" x14ac:dyDescent="0.25">
      <c r="A3501" s="87"/>
      <c r="B3501" s="87"/>
      <c r="C3501" s="29"/>
      <c r="D3501" s="186"/>
      <c r="G3501" s="186"/>
      <c r="H3501" s="186"/>
      <c r="I3501" s="186"/>
      <c r="J3501" s="186"/>
    </row>
    <row r="3502" spans="1:10" x14ac:dyDescent="0.25">
      <c r="A3502" s="87"/>
      <c r="B3502" s="87"/>
      <c r="C3502" s="29"/>
      <c r="D3502" s="186"/>
      <c r="G3502" s="186"/>
      <c r="H3502" s="186"/>
      <c r="I3502" s="186"/>
      <c r="J3502" s="186"/>
    </row>
    <row r="3503" spans="1:10" x14ac:dyDescent="0.25">
      <c r="A3503" s="87"/>
      <c r="B3503" s="87"/>
      <c r="C3503" s="29"/>
      <c r="D3503" s="186"/>
      <c r="G3503" s="186"/>
      <c r="H3503" s="186"/>
      <c r="I3503" s="186"/>
      <c r="J3503" s="186"/>
    </row>
    <row r="3504" spans="1:10" x14ac:dyDescent="0.25">
      <c r="A3504" s="87"/>
      <c r="B3504" s="87"/>
      <c r="C3504" s="29"/>
      <c r="D3504" s="186"/>
      <c r="G3504" s="186"/>
      <c r="H3504" s="186"/>
      <c r="I3504" s="186"/>
      <c r="J3504" s="186"/>
    </row>
    <row r="3505" spans="1:10" x14ac:dyDescent="0.25">
      <c r="A3505" s="87"/>
      <c r="B3505" s="87"/>
      <c r="C3505" s="29"/>
      <c r="D3505" s="186"/>
      <c r="G3505" s="186"/>
      <c r="H3505" s="186"/>
      <c r="I3505" s="186"/>
      <c r="J3505" s="186"/>
    </row>
    <row r="3506" spans="1:10" x14ac:dyDescent="0.25">
      <c r="A3506" s="87"/>
      <c r="B3506" s="87"/>
      <c r="C3506" s="29"/>
      <c r="D3506" s="186"/>
      <c r="G3506" s="186"/>
      <c r="H3506" s="186"/>
      <c r="I3506" s="186"/>
      <c r="J3506" s="186"/>
    </row>
    <row r="3507" spans="1:10" x14ac:dyDescent="0.25">
      <c r="A3507" s="87"/>
      <c r="B3507" s="87"/>
      <c r="C3507" s="29"/>
      <c r="D3507" s="186"/>
      <c r="G3507" s="186"/>
      <c r="H3507" s="186"/>
      <c r="I3507" s="186"/>
      <c r="J3507" s="186"/>
    </row>
    <row r="3508" spans="1:10" x14ac:dyDescent="0.25">
      <c r="A3508" s="87"/>
      <c r="B3508" s="87"/>
      <c r="C3508" s="29"/>
      <c r="D3508" s="186"/>
      <c r="G3508" s="186"/>
      <c r="H3508" s="186"/>
      <c r="I3508" s="186"/>
      <c r="J3508" s="186"/>
    </row>
    <row r="3509" spans="1:10" x14ac:dyDescent="0.25">
      <c r="A3509" s="87"/>
      <c r="B3509" s="87"/>
      <c r="C3509" s="29"/>
      <c r="D3509" s="186"/>
      <c r="G3509" s="186"/>
      <c r="H3509" s="186"/>
      <c r="I3509" s="186"/>
      <c r="J3509" s="186"/>
    </row>
    <row r="3510" spans="1:10" x14ac:dyDescent="0.25">
      <c r="A3510" s="87"/>
      <c r="B3510" s="87"/>
      <c r="C3510" s="29"/>
      <c r="D3510" s="186"/>
      <c r="G3510" s="186"/>
      <c r="H3510" s="186"/>
      <c r="I3510" s="186"/>
      <c r="J3510" s="186"/>
    </row>
    <row r="3511" spans="1:10" x14ac:dyDescent="0.25">
      <c r="A3511" s="87"/>
      <c r="B3511" s="87"/>
      <c r="C3511" s="29"/>
      <c r="D3511" s="186"/>
      <c r="G3511" s="186"/>
      <c r="H3511" s="186"/>
      <c r="I3511" s="186"/>
      <c r="J3511" s="186"/>
    </row>
    <row r="3512" spans="1:10" x14ac:dyDescent="0.25">
      <c r="A3512" s="87"/>
      <c r="B3512" s="87"/>
      <c r="C3512" s="29"/>
      <c r="D3512" s="186"/>
      <c r="G3512" s="186"/>
      <c r="H3512" s="186"/>
      <c r="I3512" s="186"/>
      <c r="J3512" s="186"/>
    </row>
    <row r="3513" spans="1:10" x14ac:dyDescent="0.25">
      <c r="A3513" s="87"/>
      <c r="B3513" s="87"/>
      <c r="C3513" s="29"/>
      <c r="D3513" s="186"/>
      <c r="G3513" s="186"/>
      <c r="H3513" s="186"/>
      <c r="I3513" s="186"/>
      <c r="J3513" s="186"/>
    </row>
    <row r="3514" spans="1:10" x14ac:dyDescent="0.25">
      <c r="A3514" s="87"/>
      <c r="B3514" s="87"/>
      <c r="C3514" s="29"/>
      <c r="D3514" s="186"/>
      <c r="G3514" s="186"/>
      <c r="H3514" s="186"/>
      <c r="I3514" s="186"/>
      <c r="J3514" s="186"/>
    </row>
    <row r="3515" spans="1:10" x14ac:dyDescent="0.25">
      <c r="A3515" s="87"/>
      <c r="B3515" s="87"/>
      <c r="C3515" s="29"/>
      <c r="D3515" s="186"/>
      <c r="G3515" s="186"/>
      <c r="H3515" s="186"/>
      <c r="I3515" s="186"/>
      <c r="J3515" s="186"/>
    </row>
    <row r="3516" spans="1:10" x14ac:dyDescent="0.25">
      <c r="A3516" s="87"/>
      <c r="B3516" s="87"/>
      <c r="C3516" s="29"/>
      <c r="D3516" s="186"/>
      <c r="G3516" s="186"/>
      <c r="H3516" s="186"/>
      <c r="I3516" s="186"/>
      <c r="J3516" s="186"/>
    </row>
    <row r="3517" spans="1:10" x14ac:dyDescent="0.25">
      <c r="A3517" s="87"/>
      <c r="B3517" s="87"/>
      <c r="C3517" s="29"/>
      <c r="D3517" s="186"/>
      <c r="G3517" s="186"/>
      <c r="H3517" s="186"/>
      <c r="I3517" s="186"/>
      <c r="J3517" s="186"/>
    </row>
    <row r="3518" spans="1:10" x14ac:dyDescent="0.25">
      <c r="A3518" s="87"/>
      <c r="B3518" s="87"/>
      <c r="C3518" s="29"/>
      <c r="D3518" s="186"/>
      <c r="G3518" s="186"/>
      <c r="H3518" s="186"/>
      <c r="I3518" s="186"/>
      <c r="J3518" s="186"/>
    </row>
    <row r="3519" spans="1:10" x14ac:dyDescent="0.25">
      <c r="A3519" s="87"/>
      <c r="B3519" s="87"/>
      <c r="C3519" s="29"/>
      <c r="D3519" s="186"/>
      <c r="G3519" s="186"/>
      <c r="H3519" s="186"/>
      <c r="I3519" s="186"/>
      <c r="J3519" s="186"/>
    </row>
    <row r="3520" spans="1:10" x14ac:dyDescent="0.25">
      <c r="A3520" s="87"/>
      <c r="B3520" s="87"/>
      <c r="C3520" s="29"/>
      <c r="D3520" s="186"/>
      <c r="G3520" s="186"/>
      <c r="H3520" s="186"/>
      <c r="I3520" s="186"/>
      <c r="J3520" s="186"/>
    </row>
    <row r="3521" spans="1:10" x14ac:dyDescent="0.25">
      <c r="A3521" s="87"/>
      <c r="B3521" s="87"/>
      <c r="C3521" s="29"/>
      <c r="D3521" s="186"/>
      <c r="G3521" s="186"/>
      <c r="H3521" s="186"/>
      <c r="I3521" s="186"/>
      <c r="J3521" s="186"/>
    </row>
    <row r="3522" spans="1:10" x14ac:dyDescent="0.25">
      <c r="A3522" s="87"/>
      <c r="B3522" s="87"/>
      <c r="C3522" s="29"/>
      <c r="D3522" s="186"/>
      <c r="G3522" s="186"/>
      <c r="H3522" s="186"/>
      <c r="I3522" s="186"/>
      <c r="J3522" s="186"/>
    </row>
    <row r="3523" spans="1:10" x14ac:dyDescent="0.25">
      <c r="A3523" s="87"/>
      <c r="B3523" s="87"/>
      <c r="C3523" s="29"/>
      <c r="D3523" s="186"/>
      <c r="G3523" s="186"/>
      <c r="H3523" s="186"/>
      <c r="I3523" s="186"/>
      <c r="J3523" s="186"/>
    </row>
    <row r="3524" spans="1:10" x14ac:dyDescent="0.25">
      <c r="A3524" s="87"/>
      <c r="B3524" s="87"/>
      <c r="C3524" s="29"/>
      <c r="D3524" s="186"/>
      <c r="G3524" s="186"/>
      <c r="H3524" s="186"/>
      <c r="I3524" s="186"/>
      <c r="J3524" s="186"/>
    </row>
    <row r="3525" spans="1:10" x14ac:dyDescent="0.25">
      <c r="A3525" s="87"/>
      <c r="B3525" s="87"/>
      <c r="C3525" s="29"/>
      <c r="D3525" s="186"/>
      <c r="G3525" s="186"/>
      <c r="H3525" s="186"/>
      <c r="I3525" s="186"/>
      <c r="J3525" s="186"/>
    </row>
    <row r="3526" spans="1:10" x14ac:dyDescent="0.25">
      <c r="A3526" s="87"/>
      <c r="B3526" s="87"/>
      <c r="C3526" s="29"/>
      <c r="D3526" s="186"/>
      <c r="G3526" s="186"/>
      <c r="H3526" s="186"/>
      <c r="I3526" s="186"/>
      <c r="J3526" s="186"/>
    </row>
    <row r="3527" spans="1:10" x14ac:dyDescent="0.25">
      <c r="A3527" s="87"/>
      <c r="B3527" s="87"/>
      <c r="C3527" s="29"/>
      <c r="D3527" s="186"/>
      <c r="G3527" s="186"/>
      <c r="H3527" s="186"/>
      <c r="I3527" s="186"/>
      <c r="J3527" s="186"/>
    </row>
    <row r="3528" spans="1:10" x14ac:dyDescent="0.25">
      <c r="A3528" s="87"/>
      <c r="B3528" s="87"/>
      <c r="C3528" s="29"/>
      <c r="D3528" s="186"/>
      <c r="G3528" s="186"/>
      <c r="H3528" s="186"/>
      <c r="I3528" s="186"/>
      <c r="J3528" s="186"/>
    </row>
    <row r="3529" spans="1:10" x14ac:dyDescent="0.25">
      <c r="A3529" s="87"/>
      <c r="B3529" s="87"/>
      <c r="C3529" s="29"/>
      <c r="D3529" s="186"/>
      <c r="G3529" s="186"/>
      <c r="H3529" s="186"/>
      <c r="I3529" s="186"/>
      <c r="J3529" s="186"/>
    </row>
    <row r="3530" spans="1:10" x14ac:dyDescent="0.25">
      <c r="A3530" s="87"/>
      <c r="B3530" s="87"/>
      <c r="C3530" s="29"/>
      <c r="D3530" s="186"/>
      <c r="G3530" s="186"/>
      <c r="H3530" s="186"/>
      <c r="I3530" s="186"/>
      <c r="J3530" s="186"/>
    </row>
    <row r="3531" spans="1:10" x14ac:dyDescent="0.25">
      <c r="A3531" s="87"/>
      <c r="B3531" s="87"/>
      <c r="C3531" s="29"/>
      <c r="D3531" s="186"/>
      <c r="G3531" s="186"/>
      <c r="H3531" s="186"/>
      <c r="I3531" s="186"/>
      <c r="J3531" s="186"/>
    </row>
    <row r="3532" spans="1:10" x14ac:dyDescent="0.25">
      <c r="A3532" s="87"/>
      <c r="B3532" s="87"/>
      <c r="C3532" s="29"/>
      <c r="D3532" s="186"/>
      <c r="G3532" s="186"/>
      <c r="H3532" s="186"/>
      <c r="I3532" s="186"/>
      <c r="J3532" s="186"/>
    </row>
    <row r="3533" spans="1:10" x14ac:dyDescent="0.25">
      <c r="A3533" s="87"/>
      <c r="B3533" s="87"/>
      <c r="C3533" s="29"/>
      <c r="D3533" s="186"/>
      <c r="G3533" s="186"/>
      <c r="H3533" s="186"/>
      <c r="I3533" s="186"/>
      <c r="J3533" s="186"/>
    </row>
    <row r="3534" spans="1:10" x14ac:dyDescent="0.25">
      <c r="A3534" s="87"/>
      <c r="B3534" s="87"/>
      <c r="C3534" s="29"/>
      <c r="D3534" s="186"/>
      <c r="G3534" s="186"/>
      <c r="H3534" s="186"/>
      <c r="I3534" s="186"/>
      <c r="J3534" s="186"/>
    </row>
    <row r="3535" spans="1:10" x14ac:dyDescent="0.25">
      <c r="A3535" s="87"/>
      <c r="B3535" s="87"/>
      <c r="C3535" s="29"/>
      <c r="D3535" s="186"/>
      <c r="G3535" s="186"/>
      <c r="H3535" s="186"/>
      <c r="I3535" s="186"/>
      <c r="J3535" s="186"/>
    </row>
    <row r="3536" spans="1:10" x14ac:dyDescent="0.25">
      <c r="A3536" s="87"/>
      <c r="B3536" s="87"/>
      <c r="C3536" s="29"/>
      <c r="D3536" s="186"/>
      <c r="G3536" s="186"/>
      <c r="H3536" s="186"/>
      <c r="I3536" s="186"/>
      <c r="J3536" s="186"/>
    </row>
    <row r="3537" spans="1:10" x14ac:dyDescent="0.25">
      <c r="A3537" s="87"/>
      <c r="B3537" s="87"/>
      <c r="C3537" s="29"/>
      <c r="D3537" s="186"/>
      <c r="G3537" s="186"/>
      <c r="H3537" s="186"/>
      <c r="I3537" s="186"/>
      <c r="J3537" s="186"/>
    </row>
    <row r="3538" spans="1:10" x14ac:dyDescent="0.25">
      <c r="A3538" s="87"/>
      <c r="B3538" s="87"/>
      <c r="C3538" s="29"/>
      <c r="D3538" s="186"/>
      <c r="G3538" s="186"/>
      <c r="H3538" s="186"/>
      <c r="I3538" s="186"/>
      <c r="J3538" s="186"/>
    </row>
    <row r="3539" spans="1:10" x14ac:dyDescent="0.25">
      <c r="A3539" s="87"/>
      <c r="B3539" s="87"/>
      <c r="C3539" s="29"/>
      <c r="D3539" s="186"/>
      <c r="G3539" s="186"/>
      <c r="H3539" s="186"/>
      <c r="I3539" s="186"/>
      <c r="J3539" s="186"/>
    </row>
    <row r="3540" spans="1:10" x14ac:dyDescent="0.25">
      <c r="A3540" s="87"/>
      <c r="B3540" s="87"/>
      <c r="C3540" s="29"/>
      <c r="D3540" s="186"/>
      <c r="G3540" s="186"/>
      <c r="H3540" s="186"/>
      <c r="I3540" s="186"/>
      <c r="J3540" s="186"/>
    </row>
    <row r="3541" spans="1:10" x14ac:dyDescent="0.25">
      <c r="A3541" s="87"/>
      <c r="B3541" s="87"/>
      <c r="C3541" s="29"/>
      <c r="D3541" s="186"/>
      <c r="G3541" s="186"/>
      <c r="H3541" s="186"/>
      <c r="I3541" s="186"/>
      <c r="J3541" s="186"/>
    </row>
    <row r="3542" spans="1:10" x14ac:dyDescent="0.25">
      <c r="A3542" s="87"/>
      <c r="B3542" s="87"/>
      <c r="C3542" s="29"/>
      <c r="D3542" s="186"/>
      <c r="G3542" s="186"/>
      <c r="H3542" s="186"/>
      <c r="I3542" s="186"/>
      <c r="J3542" s="186"/>
    </row>
    <row r="3543" spans="1:10" x14ac:dyDescent="0.25">
      <c r="A3543" s="87"/>
      <c r="B3543" s="87"/>
      <c r="C3543" s="29"/>
      <c r="D3543" s="186"/>
      <c r="G3543" s="186"/>
      <c r="H3543" s="186"/>
      <c r="I3543" s="186"/>
      <c r="J3543" s="186"/>
    </row>
    <row r="3544" spans="1:10" x14ac:dyDescent="0.25">
      <c r="A3544" s="87"/>
      <c r="B3544" s="87"/>
      <c r="C3544" s="29"/>
      <c r="D3544" s="186"/>
      <c r="G3544" s="186"/>
      <c r="H3544" s="186"/>
      <c r="I3544" s="186"/>
      <c r="J3544" s="186"/>
    </row>
    <row r="3545" spans="1:10" x14ac:dyDescent="0.25">
      <c r="A3545" s="87"/>
      <c r="B3545" s="87"/>
      <c r="C3545" s="29"/>
      <c r="D3545" s="186"/>
      <c r="G3545" s="186"/>
      <c r="H3545" s="186"/>
      <c r="I3545" s="186"/>
      <c r="J3545" s="186"/>
    </row>
    <row r="3546" spans="1:10" x14ac:dyDescent="0.25">
      <c r="A3546" s="87"/>
      <c r="B3546" s="87"/>
      <c r="C3546" s="29"/>
      <c r="D3546" s="186"/>
      <c r="G3546" s="186"/>
      <c r="H3546" s="186"/>
      <c r="I3546" s="186"/>
      <c r="J3546" s="186"/>
    </row>
    <row r="3547" spans="1:10" x14ac:dyDescent="0.25">
      <c r="A3547" s="87"/>
      <c r="B3547" s="87"/>
      <c r="C3547" s="29"/>
      <c r="D3547" s="186"/>
      <c r="G3547" s="186"/>
      <c r="H3547" s="186"/>
      <c r="I3547" s="186"/>
      <c r="J3547" s="186"/>
    </row>
    <row r="3548" spans="1:10" x14ac:dyDescent="0.25">
      <c r="A3548" s="87"/>
      <c r="B3548" s="87"/>
      <c r="C3548" s="29"/>
      <c r="D3548" s="186"/>
      <c r="G3548" s="186"/>
      <c r="H3548" s="186"/>
      <c r="I3548" s="186"/>
      <c r="J3548" s="186"/>
    </row>
    <row r="3549" spans="1:10" x14ac:dyDescent="0.25">
      <c r="A3549" s="87"/>
      <c r="B3549" s="87"/>
      <c r="C3549" s="29"/>
      <c r="D3549" s="186"/>
      <c r="G3549" s="186"/>
      <c r="H3549" s="186"/>
      <c r="I3549" s="186"/>
      <c r="J3549" s="186"/>
    </row>
    <row r="3550" spans="1:10" x14ac:dyDescent="0.25">
      <c r="A3550" s="87"/>
      <c r="B3550" s="87"/>
      <c r="C3550" s="29"/>
      <c r="D3550" s="186"/>
      <c r="G3550" s="186"/>
      <c r="H3550" s="186"/>
      <c r="I3550" s="186"/>
      <c r="J3550" s="186"/>
    </row>
    <row r="3551" spans="1:10" x14ac:dyDescent="0.25">
      <c r="A3551" s="87"/>
      <c r="B3551" s="87"/>
      <c r="C3551" s="29"/>
      <c r="D3551" s="186"/>
      <c r="G3551" s="186"/>
      <c r="H3551" s="186"/>
      <c r="I3551" s="186"/>
      <c r="J3551" s="186"/>
    </row>
    <row r="3552" spans="1:10" x14ac:dyDescent="0.25">
      <c r="A3552" s="87"/>
      <c r="B3552" s="87"/>
      <c r="C3552" s="29"/>
      <c r="D3552" s="186"/>
      <c r="G3552" s="186"/>
      <c r="H3552" s="186"/>
      <c r="I3552" s="186"/>
      <c r="J3552" s="186"/>
    </row>
    <row r="3553" spans="1:10" x14ac:dyDescent="0.25">
      <c r="A3553" s="87"/>
      <c r="B3553" s="87"/>
      <c r="C3553" s="29"/>
      <c r="D3553" s="186"/>
      <c r="G3553" s="186"/>
      <c r="H3553" s="186"/>
      <c r="I3553" s="186"/>
      <c r="J3553" s="186"/>
    </row>
    <row r="3554" spans="1:10" x14ac:dyDescent="0.25">
      <c r="A3554" s="87"/>
      <c r="B3554" s="87"/>
      <c r="C3554" s="29"/>
      <c r="D3554" s="186"/>
      <c r="G3554" s="186"/>
      <c r="H3554" s="186"/>
      <c r="I3554" s="186"/>
      <c r="J3554" s="186"/>
    </row>
    <row r="3555" spans="1:10" x14ac:dyDescent="0.25">
      <c r="A3555" s="87"/>
      <c r="B3555" s="87"/>
      <c r="C3555" s="29"/>
      <c r="D3555" s="186"/>
      <c r="G3555" s="186"/>
      <c r="H3555" s="186"/>
      <c r="I3555" s="186"/>
      <c r="J3555" s="186"/>
    </row>
    <row r="3556" spans="1:10" x14ac:dyDescent="0.25">
      <c r="A3556" s="87"/>
      <c r="B3556" s="87"/>
      <c r="C3556" s="29"/>
      <c r="D3556" s="186"/>
      <c r="G3556" s="186"/>
      <c r="H3556" s="186"/>
      <c r="I3556" s="186"/>
      <c r="J3556" s="186"/>
    </row>
    <row r="3557" spans="1:10" x14ac:dyDescent="0.25">
      <c r="A3557" s="87"/>
      <c r="B3557" s="87"/>
      <c r="C3557" s="29"/>
      <c r="D3557" s="186"/>
      <c r="G3557" s="186"/>
      <c r="H3557" s="186"/>
      <c r="I3557" s="186"/>
      <c r="J3557" s="186"/>
    </row>
    <row r="3558" spans="1:10" x14ac:dyDescent="0.25">
      <c r="A3558" s="87"/>
      <c r="B3558" s="87"/>
      <c r="C3558" s="29"/>
      <c r="D3558" s="186"/>
      <c r="G3558" s="186"/>
      <c r="H3558" s="186"/>
      <c r="I3558" s="186"/>
      <c r="J3558" s="186"/>
    </row>
    <row r="3559" spans="1:10" x14ac:dyDescent="0.25">
      <c r="A3559" s="87"/>
      <c r="B3559" s="87"/>
      <c r="C3559" s="29"/>
      <c r="D3559" s="186"/>
      <c r="G3559" s="186"/>
      <c r="H3559" s="186"/>
      <c r="I3559" s="186"/>
      <c r="J3559" s="186"/>
    </row>
    <row r="3560" spans="1:10" x14ac:dyDescent="0.25">
      <c r="A3560" s="87"/>
      <c r="B3560" s="87"/>
      <c r="C3560" s="29"/>
      <c r="D3560" s="186"/>
      <c r="G3560" s="186"/>
      <c r="H3560" s="186"/>
      <c r="I3560" s="186"/>
      <c r="J3560" s="186"/>
    </row>
    <row r="3561" spans="1:10" x14ac:dyDescent="0.25">
      <c r="A3561" s="87"/>
      <c r="B3561" s="87"/>
      <c r="C3561" s="29"/>
      <c r="D3561" s="186"/>
      <c r="G3561" s="186"/>
      <c r="H3561" s="186"/>
      <c r="I3561" s="186"/>
      <c r="J3561" s="186"/>
    </row>
    <row r="3562" spans="1:10" x14ac:dyDescent="0.25">
      <c r="A3562" s="87"/>
      <c r="B3562" s="87"/>
      <c r="C3562" s="29"/>
      <c r="D3562" s="186"/>
      <c r="G3562" s="186"/>
      <c r="H3562" s="186"/>
      <c r="I3562" s="186"/>
      <c r="J3562" s="186"/>
    </row>
    <row r="3563" spans="1:10" x14ac:dyDescent="0.25">
      <c r="A3563" s="87"/>
      <c r="B3563" s="87"/>
      <c r="C3563" s="29"/>
      <c r="D3563" s="186"/>
      <c r="G3563" s="186"/>
      <c r="H3563" s="186"/>
      <c r="I3563" s="186"/>
      <c r="J3563" s="186"/>
    </row>
    <row r="3564" spans="1:10" x14ac:dyDescent="0.25">
      <c r="A3564" s="87"/>
      <c r="B3564" s="87"/>
      <c r="C3564" s="29"/>
      <c r="D3564" s="186"/>
      <c r="G3564" s="186"/>
      <c r="H3564" s="186"/>
      <c r="I3564" s="186"/>
      <c r="J3564" s="186"/>
    </row>
    <row r="3565" spans="1:10" x14ac:dyDescent="0.25">
      <c r="A3565" s="87"/>
      <c r="B3565" s="87"/>
      <c r="C3565" s="29"/>
      <c r="D3565" s="186"/>
      <c r="G3565" s="186"/>
      <c r="H3565" s="186"/>
      <c r="I3565" s="186"/>
      <c r="J3565" s="186"/>
    </row>
    <row r="3566" spans="1:10" x14ac:dyDescent="0.25">
      <c r="A3566" s="87"/>
      <c r="B3566" s="87"/>
      <c r="C3566" s="29"/>
      <c r="D3566" s="186"/>
      <c r="G3566" s="186"/>
      <c r="H3566" s="186"/>
      <c r="I3566" s="186"/>
      <c r="J3566" s="186"/>
    </row>
    <row r="3567" spans="1:10" x14ac:dyDescent="0.25">
      <c r="A3567" s="87"/>
      <c r="B3567" s="87"/>
      <c r="C3567" s="29"/>
      <c r="D3567" s="186"/>
      <c r="G3567" s="186"/>
      <c r="H3567" s="186"/>
      <c r="I3567" s="186"/>
      <c r="J3567" s="186"/>
    </row>
    <row r="3568" spans="1:10" x14ac:dyDescent="0.25">
      <c r="A3568" s="87"/>
      <c r="B3568" s="87"/>
      <c r="C3568" s="29"/>
      <c r="D3568" s="186"/>
      <c r="G3568" s="186"/>
      <c r="H3568" s="186"/>
      <c r="I3568" s="186"/>
      <c r="J3568" s="186"/>
    </row>
    <row r="3569" spans="1:10" x14ac:dyDescent="0.25">
      <c r="A3569" s="87"/>
      <c r="B3569" s="87"/>
      <c r="C3569" s="29"/>
      <c r="D3569" s="186"/>
      <c r="G3569" s="186"/>
      <c r="H3569" s="186"/>
      <c r="I3569" s="186"/>
      <c r="J3569" s="186"/>
    </row>
    <row r="3570" spans="1:10" x14ac:dyDescent="0.25">
      <c r="A3570" s="87"/>
      <c r="B3570" s="87"/>
      <c r="C3570" s="29"/>
      <c r="D3570" s="186"/>
      <c r="G3570" s="186"/>
      <c r="H3570" s="186"/>
      <c r="I3570" s="186"/>
      <c r="J3570" s="186"/>
    </row>
    <row r="3571" spans="1:10" x14ac:dyDescent="0.25">
      <c r="A3571" s="87"/>
      <c r="B3571" s="87"/>
      <c r="C3571" s="29"/>
      <c r="D3571" s="186"/>
      <c r="G3571" s="186"/>
      <c r="H3571" s="186"/>
      <c r="I3571" s="186"/>
      <c r="J3571" s="186"/>
    </row>
    <row r="3572" spans="1:10" x14ac:dyDescent="0.25">
      <c r="A3572" s="87"/>
      <c r="B3572" s="87"/>
      <c r="C3572" s="29"/>
      <c r="D3572" s="186"/>
      <c r="G3572" s="186"/>
      <c r="H3572" s="186"/>
      <c r="I3572" s="186"/>
      <c r="J3572" s="186"/>
    </row>
    <row r="3573" spans="1:10" x14ac:dyDescent="0.25">
      <c r="A3573" s="87"/>
      <c r="B3573" s="87"/>
      <c r="C3573" s="29"/>
      <c r="D3573" s="186"/>
      <c r="G3573" s="186"/>
      <c r="H3573" s="186"/>
      <c r="I3573" s="186"/>
      <c r="J3573" s="186"/>
    </row>
    <row r="3574" spans="1:10" x14ac:dyDescent="0.25">
      <c r="A3574" s="87"/>
      <c r="B3574" s="87"/>
      <c r="C3574" s="29"/>
      <c r="D3574" s="186"/>
      <c r="G3574" s="186"/>
      <c r="H3574" s="186"/>
      <c r="I3574" s="186"/>
      <c r="J3574" s="186"/>
    </row>
    <row r="3575" spans="1:10" x14ac:dyDescent="0.25">
      <c r="A3575" s="87"/>
      <c r="B3575" s="87"/>
      <c r="C3575" s="29"/>
      <c r="D3575" s="186"/>
      <c r="G3575" s="186"/>
      <c r="H3575" s="186"/>
      <c r="I3575" s="186"/>
      <c r="J3575" s="186"/>
    </row>
    <row r="3576" spans="1:10" x14ac:dyDescent="0.25">
      <c r="A3576" s="87"/>
      <c r="B3576" s="87"/>
      <c r="C3576" s="29"/>
      <c r="D3576" s="186"/>
      <c r="G3576" s="186"/>
      <c r="H3576" s="186"/>
      <c r="I3576" s="186"/>
      <c r="J3576" s="186"/>
    </row>
    <row r="3577" spans="1:10" x14ac:dyDescent="0.25">
      <c r="A3577" s="87"/>
      <c r="B3577" s="87"/>
      <c r="C3577" s="29"/>
      <c r="D3577" s="186"/>
      <c r="G3577" s="186"/>
      <c r="H3577" s="186"/>
      <c r="I3577" s="186"/>
      <c r="J3577" s="186"/>
    </row>
    <row r="3578" spans="1:10" x14ac:dyDescent="0.25">
      <c r="A3578" s="87"/>
      <c r="B3578" s="87"/>
      <c r="C3578" s="29"/>
      <c r="D3578" s="186"/>
      <c r="G3578" s="186"/>
      <c r="H3578" s="186"/>
      <c r="I3578" s="186"/>
      <c r="J3578" s="186"/>
    </row>
    <row r="3579" spans="1:10" x14ac:dyDescent="0.25">
      <c r="A3579" s="87"/>
      <c r="B3579" s="87"/>
      <c r="C3579" s="29"/>
      <c r="D3579" s="186"/>
      <c r="G3579" s="186"/>
      <c r="H3579" s="186"/>
      <c r="I3579" s="186"/>
      <c r="J3579" s="186"/>
    </row>
    <row r="3580" spans="1:10" x14ac:dyDescent="0.25">
      <c r="A3580" s="87"/>
      <c r="B3580" s="87"/>
      <c r="C3580" s="29"/>
      <c r="D3580" s="186"/>
      <c r="G3580" s="186"/>
      <c r="H3580" s="186"/>
      <c r="I3580" s="186"/>
      <c r="J3580" s="186"/>
    </row>
    <row r="3581" spans="1:10" x14ac:dyDescent="0.25">
      <c r="A3581" s="87"/>
      <c r="B3581" s="87"/>
      <c r="C3581" s="29"/>
      <c r="D3581" s="186"/>
      <c r="G3581" s="186"/>
      <c r="H3581" s="186"/>
      <c r="I3581" s="186"/>
      <c r="J3581" s="186"/>
    </row>
    <row r="3582" spans="1:10" x14ac:dyDescent="0.25">
      <c r="A3582" s="87"/>
      <c r="B3582" s="87"/>
      <c r="C3582" s="29"/>
      <c r="D3582" s="186"/>
      <c r="G3582" s="186"/>
      <c r="H3582" s="186"/>
      <c r="I3582" s="186"/>
      <c r="J3582" s="186"/>
    </row>
    <row r="3583" spans="1:10" x14ac:dyDescent="0.25">
      <c r="A3583" s="87"/>
      <c r="B3583" s="87"/>
      <c r="C3583" s="29"/>
      <c r="D3583" s="186"/>
      <c r="G3583" s="186"/>
      <c r="H3583" s="186"/>
      <c r="I3583" s="186"/>
      <c r="J3583" s="186"/>
    </row>
    <row r="3584" spans="1:10" x14ac:dyDescent="0.25">
      <c r="A3584" s="87"/>
      <c r="B3584" s="87"/>
      <c r="C3584" s="29"/>
      <c r="D3584" s="186"/>
      <c r="G3584" s="186"/>
      <c r="H3584" s="186"/>
      <c r="I3584" s="186"/>
      <c r="J3584" s="186"/>
    </row>
    <row r="3585" spans="1:10" x14ac:dyDescent="0.25">
      <c r="A3585" s="87"/>
      <c r="B3585" s="87"/>
      <c r="C3585" s="29"/>
      <c r="D3585" s="186"/>
      <c r="G3585" s="186"/>
      <c r="H3585" s="186"/>
      <c r="I3585" s="186"/>
      <c r="J3585" s="186"/>
    </row>
    <row r="3586" spans="1:10" x14ac:dyDescent="0.25">
      <c r="A3586" s="87"/>
      <c r="B3586" s="87"/>
      <c r="C3586" s="29"/>
      <c r="D3586" s="186"/>
      <c r="G3586" s="186"/>
      <c r="H3586" s="186"/>
      <c r="I3586" s="186"/>
      <c r="J3586" s="186"/>
    </row>
    <row r="3587" spans="1:10" x14ac:dyDescent="0.25">
      <c r="A3587" s="87"/>
      <c r="B3587" s="87"/>
      <c r="C3587" s="29"/>
      <c r="D3587" s="186"/>
      <c r="G3587" s="186"/>
      <c r="H3587" s="186"/>
      <c r="I3587" s="186"/>
      <c r="J3587" s="186"/>
    </row>
    <row r="3588" spans="1:10" x14ac:dyDescent="0.25">
      <c r="A3588" s="87"/>
      <c r="B3588" s="87"/>
      <c r="C3588" s="29"/>
      <c r="D3588" s="186"/>
      <c r="G3588" s="186"/>
      <c r="H3588" s="186"/>
      <c r="I3588" s="186"/>
      <c r="J3588" s="186"/>
    </row>
    <row r="3589" spans="1:10" x14ac:dyDescent="0.25">
      <c r="A3589" s="87"/>
      <c r="B3589" s="87"/>
      <c r="C3589" s="29"/>
      <c r="D3589" s="186"/>
      <c r="G3589" s="186"/>
      <c r="H3589" s="186"/>
      <c r="I3589" s="186"/>
      <c r="J3589" s="186"/>
    </row>
    <row r="3590" spans="1:10" x14ac:dyDescent="0.25">
      <c r="A3590" s="87"/>
      <c r="B3590" s="87"/>
      <c r="C3590" s="29"/>
      <c r="D3590" s="186"/>
      <c r="G3590" s="186"/>
      <c r="H3590" s="186"/>
      <c r="I3590" s="186"/>
      <c r="J3590" s="186"/>
    </row>
    <row r="3591" spans="1:10" x14ac:dyDescent="0.25">
      <c r="A3591" s="87"/>
      <c r="B3591" s="87"/>
      <c r="C3591" s="29"/>
      <c r="D3591" s="186"/>
      <c r="G3591" s="186"/>
      <c r="H3591" s="186"/>
      <c r="I3591" s="186"/>
      <c r="J3591" s="186"/>
    </row>
    <row r="3592" spans="1:10" x14ac:dyDescent="0.25">
      <c r="A3592" s="87"/>
      <c r="B3592" s="87"/>
      <c r="C3592" s="29"/>
      <c r="D3592" s="186"/>
      <c r="G3592" s="186"/>
      <c r="H3592" s="186"/>
      <c r="I3592" s="186"/>
      <c r="J3592" s="186"/>
    </row>
    <row r="3593" spans="1:10" x14ac:dyDescent="0.25">
      <c r="A3593" s="87"/>
      <c r="B3593" s="87"/>
      <c r="C3593" s="29"/>
      <c r="D3593" s="186"/>
      <c r="G3593" s="186"/>
      <c r="H3593" s="186"/>
      <c r="I3593" s="186"/>
      <c r="J3593" s="186"/>
    </row>
    <row r="3594" spans="1:10" x14ac:dyDescent="0.25">
      <c r="A3594" s="87"/>
      <c r="B3594" s="87"/>
      <c r="C3594" s="29"/>
      <c r="D3594" s="186"/>
      <c r="G3594" s="186"/>
      <c r="H3594" s="186"/>
      <c r="I3594" s="186"/>
      <c r="J3594" s="186"/>
    </row>
    <row r="3595" spans="1:10" x14ac:dyDescent="0.25">
      <c r="A3595" s="87"/>
      <c r="B3595" s="87"/>
      <c r="C3595" s="29"/>
      <c r="D3595" s="186"/>
      <c r="G3595" s="186"/>
      <c r="H3595" s="186"/>
      <c r="I3595" s="186"/>
      <c r="J3595" s="186"/>
    </row>
    <row r="3596" spans="1:10" x14ac:dyDescent="0.25">
      <c r="A3596" s="87"/>
      <c r="B3596" s="87"/>
      <c r="C3596" s="29"/>
      <c r="D3596" s="186"/>
      <c r="G3596" s="186"/>
      <c r="H3596" s="186"/>
      <c r="I3596" s="186"/>
      <c r="J3596" s="186"/>
    </row>
    <row r="3597" spans="1:10" x14ac:dyDescent="0.25">
      <c r="A3597" s="87"/>
      <c r="B3597" s="87"/>
      <c r="C3597" s="29"/>
      <c r="D3597" s="186"/>
      <c r="G3597" s="186"/>
      <c r="H3597" s="186"/>
      <c r="I3597" s="186"/>
      <c r="J3597" s="186"/>
    </row>
    <row r="3598" spans="1:10" x14ac:dyDescent="0.25">
      <c r="A3598" s="87"/>
      <c r="B3598" s="87"/>
      <c r="C3598" s="29"/>
      <c r="D3598" s="186"/>
      <c r="G3598" s="186"/>
      <c r="H3598" s="186"/>
      <c r="I3598" s="186"/>
      <c r="J3598" s="186"/>
    </row>
    <row r="3599" spans="1:10" x14ac:dyDescent="0.25">
      <c r="A3599" s="87"/>
      <c r="B3599" s="87"/>
      <c r="C3599" s="29"/>
      <c r="D3599" s="186"/>
      <c r="G3599" s="186"/>
      <c r="H3599" s="186"/>
      <c r="I3599" s="186"/>
      <c r="J3599" s="186"/>
    </row>
    <row r="3600" spans="1:10" x14ac:dyDescent="0.25">
      <c r="A3600" s="87"/>
      <c r="B3600" s="87"/>
      <c r="C3600" s="29"/>
      <c r="D3600" s="186"/>
      <c r="G3600" s="186"/>
      <c r="H3600" s="186"/>
      <c r="I3600" s="186"/>
      <c r="J3600" s="186"/>
    </row>
    <row r="3601" spans="1:10" x14ac:dyDescent="0.25">
      <c r="A3601" s="87"/>
      <c r="B3601" s="87"/>
      <c r="C3601" s="29"/>
      <c r="D3601" s="186"/>
      <c r="G3601" s="186"/>
      <c r="H3601" s="186"/>
      <c r="I3601" s="186"/>
      <c r="J3601" s="186"/>
    </row>
    <row r="3602" spans="1:10" x14ac:dyDescent="0.25">
      <c r="A3602" s="87"/>
      <c r="B3602" s="87"/>
      <c r="C3602" s="29"/>
      <c r="D3602" s="186"/>
      <c r="G3602" s="186"/>
      <c r="H3602" s="186"/>
      <c r="I3602" s="186"/>
      <c r="J3602" s="186"/>
    </row>
    <row r="3603" spans="1:10" x14ac:dyDescent="0.25">
      <c r="A3603" s="87"/>
      <c r="B3603" s="87"/>
      <c r="C3603" s="29"/>
      <c r="D3603" s="186"/>
      <c r="G3603" s="186"/>
      <c r="H3603" s="186"/>
      <c r="I3603" s="186"/>
      <c r="J3603" s="186"/>
    </row>
    <row r="3604" spans="1:10" x14ac:dyDescent="0.25">
      <c r="A3604" s="87"/>
      <c r="B3604" s="87"/>
      <c r="C3604" s="29"/>
      <c r="D3604" s="186"/>
      <c r="G3604" s="186"/>
      <c r="H3604" s="186"/>
      <c r="I3604" s="186"/>
      <c r="J3604" s="186"/>
    </row>
    <row r="3605" spans="1:10" x14ac:dyDescent="0.25">
      <c r="A3605" s="87"/>
      <c r="B3605" s="87"/>
      <c r="C3605" s="29"/>
      <c r="D3605" s="186"/>
      <c r="G3605" s="186"/>
      <c r="H3605" s="186"/>
      <c r="I3605" s="186"/>
      <c r="J3605" s="186"/>
    </row>
    <row r="3606" spans="1:10" x14ac:dyDescent="0.25">
      <c r="A3606" s="87"/>
      <c r="B3606" s="87"/>
      <c r="C3606" s="29"/>
      <c r="D3606" s="186"/>
      <c r="G3606" s="186"/>
      <c r="H3606" s="186"/>
      <c r="I3606" s="186"/>
      <c r="J3606" s="186"/>
    </row>
    <row r="3607" spans="1:10" x14ac:dyDescent="0.25">
      <c r="A3607" s="87"/>
      <c r="B3607" s="87"/>
      <c r="C3607" s="29"/>
      <c r="D3607" s="186"/>
      <c r="G3607" s="186"/>
      <c r="H3607" s="186"/>
      <c r="I3607" s="186"/>
      <c r="J3607" s="186"/>
    </row>
    <row r="3608" spans="1:10" x14ac:dyDescent="0.25">
      <c r="A3608" s="87"/>
      <c r="B3608" s="87"/>
      <c r="C3608" s="29"/>
      <c r="D3608" s="186"/>
      <c r="G3608" s="186"/>
      <c r="H3608" s="186"/>
      <c r="I3608" s="186"/>
      <c r="J3608" s="186"/>
    </row>
    <row r="3609" spans="1:10" x14ac:dyDescent="0.25">
      <c r="A3609" s="87"/>
      <c r="B3609" s="87"/>
      <c r="C3609" s="29"/>
      <c r="D3609" s="186"/>
      <c r="G3609" s="186"/>
      <c r="H3609" s="186"/>
      <c r="I3609" s="186"/>
      <c r="J3609" s="186"/>
    </row>
    <row r="3610" spans="1:10" x14ac:dyDescent="0.25">
      <c r="A3610" s="87"/>
      <c r="B3610" s="87"/>
      <c r="C3610" s="29"/>
      <c r="D3610" s="186"/>
      <c r="G3610" s="186"/>
      <c r="H3610" s="186"/>
      <c r="I3610" s="186"/>
      <c r="J3610" s="186"/>
    </row>
    <row r="3611" spans="1:10" x14ac:dyDescent="0.25">
      <c r="A3611" s="87"/>
      <c r="B3611" s="87"/>
      <c r="C3611" s="29"/>
      <c r="D3611" s="186"/>
      <c r="G3611" s="186"/>
      <c r="H3611" s="186"/>
      <c r="I3611" s="186"/>
      <c r="J3611" s="186"/>
    </row>
    <row r="3612" spans="1:10" x14ac:dyDescent="0.25">
      <c r="A3612" s="87"/>
      <c r="B3612" s="87"/>
      <c r="C3612" s="29"/>
      <c r="D3612" s="186"/>
      <c r="G3612" s="186"/>
      <c r="H3612" s="186"/>
      <c r="I3612" s="186"/>
      <c r="J3612" s="186"/>
    </row>
    <row r="3613" spans="1:10" x14ac:dyDescent="0.25">
      <c r="A3613" s="87"/>
      <c r="B3613" s="87"/>
      <c r="C3613" s="29"/>
      <c r="D3613" s="186"/>
      <c r="G3613" s="186"/>
      <c r="H3613" s="186"/>
      <c r="I3613" s="186"/>
      <c r="J3613" s="186"/>
    </row>
    <row r="3614" spans="1:10" x14ac:dyDescent="0.25">
      <c r="A3614" s="87"/>
      <c r="B3614" s="87"/>
      <c r="C3614" s="29"/>
      <c r="D3614" s="186"/>
      <c r="G3614" s="186"/>
      <c r="H3614" s="186"/>
      <c r="I3614" s="186"/>
      <c r="J3614" s="186"/>
    </row>
    <row r="3615" spans="1:10" x14ac:dyDescent="0.25">
      <c r="A3615" s="87"/>
      <c r="B3615" s="87"/>
      <c r="C3615" s="29"/>
      <c r="D3615" s="186"/>
      <c r="G3615" s="186"/>
      <c r="H3615" s="186"/>
      <c r="I3615" s="186"/>
      <c r="J3615" s="186"/>
    </row>
    <row r="3616" spans="1:10" x14ac:dyDescent="0.25">
      <c r="A3616" s="87"/>
      <c r="B3616" s="87"/>
      <c r="C3616" s="29"/>
      <c r="D3616" s="186"/>
      <c r="G3616" s="186"/>
      <c r="H3616" s="186"/>
      <c r="I3616" s="186"/>
      <c r="J3616" s="186"/>
    </row>
    <row r="3617" spans="1:10" x14ac:dyDescent="0.25">
      <c r="A3617" s="87"/>
      <c r="B3617" s="87"/>
      <c r="C3617" s="29"/>
      <c r="D3617" s="186"/>
      <c r="G3617" s="186"/>
      <c r="H3617" s="186"/>
      <c r="I3617" s="186"/>
      <c r="J3617" s="186"/>
    </row>
    <row r="3618" spans="1:10" x14ac:dyDescent="0.25">
      <c r="A3618" s="87"/>
      <c r="B3618" s="87"/>
      <c r="C3618" s="29"/>
      <c r="D3618" s="186"/>
      <c r="G3618" s="186"/>
      <c r="H3618" s="186"/>
      <c r="I3618" s="186"/>
      <c r="J3618" s="186"/>
    </row>
    <row r="3619" spans="1:10" x14ac:dyDescent="0.25">
      <c r="A3619" s="87"/>
      <c r="B3619" s="87"/>
      <c r="C3619" s="29"/>
      <c r="D3619" s="186"/>
      <c r="G3619" s="186"/>
      <c r="H3619" s="186"/>
      <c r="I3619" s="186"/>
      <c r="J3619" s="186"/>
    </row>
    <row r="3620" spans="1:10" x14ac:dyDescent="0.25">
      <c r="A3620" s="87"/>
      <c r="B3620" s="87"/>
      <c r="C3620" s="29"/>
      <c r="D3620" s="186"/>
      <c r="G3620" s="186"/>
      <c r="H3620" s="186"/>
      <c r="I3620" s="186"/>
      <c r="J3620" s="186"/>
    </row>
    <row r="3621" spans="1:10" x14ac:dyDescent="0.25">
      <c r="A3621" s="87"/>
      <c r="B3621" s="87"/>
      <c r="C3621" s="29"/>
      <c r="D3621" s="186"/>
      <c r="G3621" s="186"/>
      <c r="H3621" s="186"/>
      <c r="I3621" s="186"/>
      <c r="J3621" s="186"/>
    </row>
    <row r="3622" spans="1:10" x14ac:dyDescent="0.25">
      <c r="A3622" s="87"/>
      <c r="B3622" s="87"/>
      <c r="C3622" s="29"/>
      <c r="D3622" s="186"/>
      <c r="G3622" s="186"/>
      <c r="H3622" s="186"/>
      <c r="I3622" s="186"/>
      <c r="J3622" s="186"/>
    </row>
    <row r="3623" spans="1:10" x14ac:dyDescent="0.25">
      <c r="A3623" s="87"/>
      <c r="B3623" s="87"/>
      <c r="C3623" s="29"/>
      <c r="D3623" s="186"/>
      <c r="G3623" s="186"/>
      <c r="H3623" s="186"/>
      <c r="I3623" s="186"/>
      <c r="J3623" s="186"/>
    </row>
    <row r="3624" spans="1:10" x14ac:dyDescent="0.25">
      <c r="A3624" s="87"/>
      <c r="B3624" s="87"/>
      <c r="C3624" s="29"/>
      <c r="D3624" s="186"/>
      <c r="G3624" s="186"/>
      <c r="H3624" s="186"/>
      <c r="I3624" s="186"/>
      <c r="J3624" s="186"/>
    </row>
    <row r="3625" spans="1:10" x14ac:dyDescent="0.25">
      <c r="A3625" s="87"/>
      <c r="B3625" s="87"/>
      <c r="C3625" s="29"/>
      <c r="D3625" s="186"/>
      <c r="G3625" s="186"/>
      <c r="H3625" s="186"/>
      <c r="I3625" s="186"/>
      <c r="J3625" s="186"/>
    </row>
    <row r="3626" spans="1:10" x14ac:dyDescent="0.25">
      <c r="A3626" s="87"/>
      <c r="B3626" s="87"/>
      <c r="C3626" s="29"/>
      <c r="D3626" s="186"/>
      <c r="G3626" s="186"/>
      <c r="H3626" s="186"/>
      <c r="I3626" s="186"/>
      <c r="J3626" s="186"/>
    </row>
    <row r="3627" spans="1:10" x14ac:dyDescent="0.25">
      <c r="A3627" s="87"/>
      <c r="B3627" s="87"/>
      <c r="C3627" s="29"/>
      <c r="D3627" s="186"/>
      <c r="G3627" s="186"/>
      <c r="H3627" s="186"/>
      <c r="I3627" s="186"/>
      <c r="J3627" s="186"/>
    </row>
    <row r="3628" spans="1:10" x14ac:dyDescent="0.25">
      <c r="A3628" s="87"/>
      <c r="B3628" s="87"/>
      <c r="C3628" s="29"/>
      <c r="D3628" s="186"/>
      <c r="G3628" s="186"/>
      <c r="H3628" s="186"/>
      <c r="I3628" s="186"/>
      <c r="J3628" s="186"/>
    </row>
    <row r="3629" spans="1:10" x14ac:dyDescent="0.25">
      <c r="A3629" s="87"/>
      <c r="B3629" s="87"/>
      <c r="C3629" s="29"/>
      <c r="D3629" s="186"/>
      <c r="G3629" s="186"/>
      <c r="H3629" s="186"/>
      <c r="I3629" s="186"/>
      <c r="J3629" s="186"/>
    </row>
    <row r="3630" spans="1:10" x14ac:dyDescent="0.25">
      <c r="A3630" s="87"/>
      <c r="B3630" s="87"/>
      <c r="C3630" s="29"/>
      <c r="D3630" s="186"/>
      <c r="G3630" s="186"/>
      <c r="H3630" s="186"/>
      <c r="I3630" s="186"/>
      <c r="J3630" s="186"/>
    </row>
    <row r="3631" spans="1:10" x14ac:dyDescent="0.25">
      <c r="A3631" s="87"/>
      <c r="B3631" s="87"/>
      <c r="C3631" s="29"/>
      <c r="D3631" s="186"/>
      <c r="G3631" s="186"/>
      <c r="H3631" s="186"/>
      <c r="I3631" s="186"/>
      <c r="J3631" s="186"/>
    </row>
    <row r="3632" spans="1:10" x14ac:dyDescent="0.25">
      <c r="A3632" s="87"/>
      <c r="B3632" s="87"/>
      <c r="C3632" s="29"/>
      <c r="D3632" s="186"/>
      <c r="G3632" s="186"/>
      <c r="H3632" s="186"/>
      <c r="I3632" s="186"/>
      <c r="J3632" s="186"/>
    </row>
    <row r="3633" spans="1:10" x14ac:dyDescent="0.25">
      <c r="A3633" s="87"/>
      <c r="B3633" s="87"/>
      <c r="C3633" s="29"/>
      <c r="D3633" s="186"/>
      <c r="G3633" s="186"/>
      <c r="H3633" s="186"/>
      <c r="I3633" s="186"/>
      <c r="J3633" s="186"/>
    </row>
    <row r="3634" spans="1:10" x14ac:dyDescent="0.25">
      <c r="A3634" s="87"/>
      <c r="B3634" s="87"/>
      <c r="C3634" s="29"/>
      <c r="D3634" s="186"/>
      <c r="G3634" s="186"/>
      <c r="H3634" s="186"/>
      <c r="I3634" s="186"/>
      <c r="J3634" s="186"/>
    </row>
    <row r="3635" spans="1:10" x14ac:dyDescent="0.25">
      <c r="A3635" s="87"/>
      <c r="B3635" s="87"/>
      <c r="C3635" s="29"/>
      <c r="D3635" s="186"/>
      <c r="G3635" s="186"/>
      <c r="H3635" s="186"/>
      <c r="I3635" s="186"/>
      <c r="J3635" s="186"/>
    </row>
    <row r="3636" spans="1:10" x14ac:dyDescent="0.25">
      <c r="A3636" s="87"/>
      <c r="B3636" s="87"/>
      <c r="C3636" s="29"/>
      <c r="D3636" s="186"/>
      <c r="G3636" s="186"/>
      <c r="H3636" s="186"/>
      <c r="I3636" s="186"/>
      <c r="J3636" s="186"/>
    </row>
    <row r="3637" spans="1:10" x14ac:dyDescent="0.25">
      <c r="A3637" s="87"/>
      <c r="B3637" s="87"/>
      <c r="C3637" s="29"/>
      <c r="D3637" s="186"/>
      <c r="G3637" s="186"/>
      <c r="H3637" s="186"/>
      <c r="I3637" s="186"/>
      <c r="J3637" s="186"/>
    </row>
    <row r="3638" spans="1:10" x14ac:dyDescent="0.25">
      <c r="A3638" s="87"/>
      <c r="B3638" s="87"/>
      <c r="C3638" s="29"/>
      <c r="D3638" s="186"/>
      <c r="G3638" s="186"/>
      <c r="H3638" s="186"/>
      <c r="I3638" s="186"/>
      <c r="J3638" s="186"/>
    </row>
    <row r="3639" spans="1:10" x14ac:dyDescent="0.25">
      <c r="A3639" s="87"/>
      <c r="B3639" s="87"/>
      <c r="C3639" s="29"/>
      <c r="D3639" s="186"/>
      <c r="G3639" s="186"/>
      <c r="H3639" s="186"/>
      <c r="I3639" s="186"/>
      <c r="J3639" s="186"/>
    </row>
    <row r="3640" spans="1:10" x14ac:dyDescent="0.25">
      <c r="A3640" s="87"/>
      <c r="B3640" s="87"/>
      <c r="C3640" s="29"/>
      <c r="D3640" s="186"/>
      <c r="G3640" s="186"/>
      <c r="H3640" s="186"/>
      <c r="I3640" s="186"/>
      <c r="J3640" s="186"/>
    </row>
    <row r="3641" spans="1:10" x14ac:dyDescent="0.25">
      <c r="A3641" s="87"/>
      <c r="B3641" s="87"/>
      <c r="C3641" s="29"/>
      <c r="D3641" s="186"/>
      <c r="G3641" s="186"/>
      <c r="H3641" s="186"/>
      <c r="I3641" s="186"/>
      <c r="J3641" s="186"/>
    </row>
    <row r="3642" spans="1:10" x14ac:dyDescent="0.25">
      <c r="A3642" s="87"/>
      <c r="B3642" s="87"/>
      <c r="C3642" s="29"/>
      <c r="D3642" s="186"/>
      <c r="G3642" s="186"/>
      <c r="H3642" s="186"/>
      <c r="I3642" s="186"/>
      <c r="J3642" s="186"/>
    </row>
    <row r="3643" spans="1:10" x14ac:dyDescent="0.25">
      <c r="A3643" s="87"/>
      <c r="B3643" s="87"/>
      <c r="C3643" s="29"/>
      <c r="D3643" s="186"/>
      <c r="G3643" s="186"/>
      <c r="H3643" s="186"/>
      <c r="I3643" s="186"/>
      <c r="J3643" s="186"/>
    </row>
    <row r="3644" spans="1:10" x14ac:dyDescent="0.25">
      <c r="A3644" s="87"/>
      <c r="B3644" s="87"/>
      <c r="C3644" s="29"/>
      <c r="D3644" s="186"/>
      <c r="G3644" s="186"/>
      <c r="H3644" s="186"/>
      <c r="I3644" s="186"/>
      <c r="J3644" s="186"/>
    </row>
    <row r="3645" spans="1:10" x14ac:dyDescent="0.25">
      <c r="A3645" s="87"/>
      <c r="B3645" s="87"/>
      <c r="C3645" s="29"/>
      <c r="D3645" s="186"/>
      <c r="G3645" s="186"/>
      <c r="H3645" s="186"/>
      <c r="I3645" s="186"/>
      <c r="J3645" s="186"/>
    </row>
    <row r="3646" spans="1:10" x14ac:dyDescent="0.25">
      <c r="A3646" s="87"/>
      <c r="B3646" s="87"/>
      <c r="C3646" s="29"/>
      <c r="D3646" s="186"/>
      <c r="G3646" s="186"/>
      <c r="H3646" s="186"/>
      <c r="I3646" s="186"/>
      <c r="J3646" s="186"/>
    </row>
    <row r="3647" spans="1:10" x14ac:dyDescent="0.25">
      <c r="A3647" s="87"/>
      <c r="B3647" s="87"/>
      <c r="C3647" s="29"/>
      <c r="D3647" s="186"/>
      <c r="G3647" s="186"/>
      <c r="H3647" s="186"/>
      <c r="I3647" s="186"/>
      <c r="J3647" s="186"/>
    </row>
    <row r="3648" spans="1:10" x14ac:dyDescent="0.25">
      <c r="A3648" s="87"/>
      <c r="B3648" s="87"/>
      <c r="C3648" s="29"/>
      <c r="D3648" s="186"/>
      <c r="G3648" s="186"/>
      <c r="H3648" s="186"/>
      <c r="I3648" s="186"/>
      <c r="J3648" s="186"/>
    </row>
    <row r="3649" spans="1:10" x14ac:dyDescent="0.25">
      <c r="A3649" s="87"/>
      <c r="B3649" s="87"/>
      <c r="C3649" s="29"/>
      <c r="D3649" s="186"/>
      <c r="G3649" s="186"/>
      <c r="H3649" s="186"/>
      <c r="I3649" s="186"/>
      <c r="J3649" s="186"/>
    </row>
    <row r="3650" spans="1:10" x14ac:dyDescent="0.25">
      <c r="A3650" s="87"/>
      <c r="B3650" s="87"/>
      <c r="C3650" s="29"/>
      <c r="D3650" s="186"/>
      <c r="G3650" s="186"/>
      <c r="H3650" s="186"/>
      <c r="I3650" s="186"/>
      <c r="J3650" s="186"/>
    </row>
    <row r="3651" spans="1:10" x14ac:dyDescent="0.25">
      <c r="A3651" s="87"/>
      <c r="B3651" s="87"/>
      <c r="C3651" s="29"/>
      <c r="D3651" s="186"/>
      <c r="G3651" s="186"/>
      <c r="H3651" s="186"/>
      <c r="I3651" s="186"/>
      <c r="J3651" s="186"/>
    </row>
    <row r="3652" spans="1:10" x14ac:dyDescent="0.25">
      <c r="A3652" s="87"/>
      <c r="B3652" s="87"/>
      <c r="C3652" s="29"/>
      <c r="D3652" s="186"/>
      <c r="G3652" s="186"/>
      <c r="H3652" s="186"/>
      <c r="I3652" s="186"/>
      <c r="J3652" s="186"/>
    </row>
    <row r="3653" spans="1:10" x14ac:dyDescent="0.25">
      <c r="A3653" s="87"/>
      <c r="B3653" s="87"/>
      <c r="C3653" s="29"/>
      <c r="D3653" s="186"/>
      <c r="G3653" s="186"/>
      <c r="H3653" s="186"/>
      <c r="I3653" s="186"/>
      <c r="J3653" s="186"/>
    </row>
    <row r="3654" spans="1:10" x14ac:dyDescent="0.25">
      <c r="A3654" s="87"/>
      <c r="B3654" s="87"/>
      <c r="C3654" s="29"/>
      <c r="D3654" s="186"/>
      <c r="G3654" s="186"/>
      <c r="H3654" s="186"/>
      <c r="I3654" s="186"/>
      <c r="J3654" s="186"/>
    </row>
    <row r="3655" spans="1:10" x14ac:dyDescent="0.25">
      <c r="A3655" s="87"/>
      <c r="B3655" s="87"/>
      <c r="C3655" s="29"/>
      <c r="D3655" s="186"/>
      <c r="G3655" s="186"/>
      <c r="H3655" s="186"/>
      <c r="I3655" s="186"/>
      <c r="J3655" s="186"/>
    </row>
    <row r="3656" spans="1:10" x14ac:dyDescent="0.25">
      <c r="A3656" s="87"/>
      <c r="B3656" s="87"/>
      <c r="C3656" s="29"/>
      <c r="D3656" s="186"/>
      <c r="G3656" s="186"/>
      <c r="H3656" s="186"/>
      <c r="I3656" s="186"/>
      <c r="J3656" s="186"/>
    </row>
    <row r="3657" spans="1:10" x14ac:dyDescent="0.25">
      <c r="A3657" s="87"/>
      <c r="B3657" s="87"/>
      <c r="C3657" s="29"/>
      <c r="D3657" s="186"/>
      <c r="G3657" s="186"/>
      <c r="H3657" s="186"/>
      <c r="I3657" s="186"/>
      <c r="J3657" s="186"/>
    </row>
    <row r="3658" spans="1:10" x14ac:dyDescent="0.25">
      <c r="A3658" s="87"/>
      <c r="B3658" s="87"/>
      <c r="C3658" s="29"/>
      <c r="D3658" s="186"/>
      <c r="G3658" s="186"/>
      <c r="H3658" s="186"/>
      <c r="I3658" s="186"/>
      <c r="J3658" s="186"/>
    </row>
    <row r="3659" spans="1:10" x14ac:dyDescent="0.25">
      <c r="A3659" s="87"/>
      <c r="B3659" s="87"/>
      <c r="C3659" s="29"/>
      <c r="D3659" s="186"/>
      <c r="G3659" s="186"/>
      <c r="H3659" s="186"/>
      <c r="I3659" s="186"/>
      <c r="J3659" s="186"/>
    </row>
    <row r="3660" spans="1:10" x14ac:dyDescent="0.25">
      <c r="A3660" s="87"/>
      <c r="B3660" s="87"/>
      <c r="C3660" s="29"/>
      <c r="D3660" s="186"/>
      <c r="G3660" s="186"/>
      <c r="H3660" s="186"/>
      <c r="I3660" s="186"/>
      <c r="J3660" s="186"/>
    </row>
    <row r="3661" spans="1:10" x14ac:dyDescent="0.25">
      <c r="A3661" s="87"/>
      <c r="B3661" s="87"/>
      <c r="C3661" s="29"/>
      <c r="D3661" s="186"/>
      <c r="G3661" s="186"/>
      <c r="H3661" s="186"/>
      <c r="I3661" s="186"/>
      <c r="J3661" s="186"/>
    </row>
    <row r="3662" spans="1:10" x14ac:dyDescent="0.25">
      <c r="A3662" s="87"/>
      <c r="B3662" s="87"/>
      <c r="C3662" s="29"/>
      <c r="D3662" s="186"/>
      <c r="G3662" s="186"/>
      <c r="H3662" s="186"/>
      <c r="I3662" s="186"/>
      <c r="J3662" s="186"/>
    </row>
    <row r="3663" spans="1:10" x14ac:dyDescent="0.25">
      <c r="A3663" s="87"/>
      <c r="B3663" s="87"/>
      <c r="C3663" s="29"/>
      <c r="D3663" s="186"/>
      <c r="G3663" s="186"/>
      <c r="H3663" s="186"/>
      <c r="I3663" s="186"/>
      <c r="J3663" s="186"/>
    </row>
    <row r="3664" spans="1:10" x14ac:dyDescent="0.25">
      <c r="A3664" s="87"/>
      <c r="B3664" s="87"/>
      <c r="C3664" s="29"/>
      <c r="D3664" s="186"/>
      <c r="G3664" s="186"/>
      <c r="H3664" s="186"/>
      <c r="I3664" s="186"/>
      <c r="J3664" s="186"/>
    </row>
    <row r="3665" spans="1:10" x14ac:dyDescent="0.25">
      <c r="A3665" s="87"/>
      <c r="B3665" s="87"/>
      <c r="C3665" s="29"/>
      <c r="D3665" s="186"/>
      <c r="G3665" s="186"/>
      <c r="H3665" s="186"/>
      <c r="I3665" s="186"/>
      <c r="J3665" s="186"/>
    </row>
    <row r="3666" spans="1:10" x14ac:dyDescent="0.25">
      <c r="A3666" s="87"/>
      <c r="B3666" s="87"/>
      <c r="C3666" s="29"/>
      <c r="D3666" s="186"/>
      <c r="G3666" s="186"/>
      <c r="H3666" s="186"/>
      <c r="I3666" s="186"/>
      <c r="J3666" s="186"/>
    </row>
    <row r="3667" spans="1:10" x14ac:dyDescent="0.25">
      <c r="A3667" s="87"/>
      <c r="B3667" s="87"/>
      <c r="C3667" s="29"/>
      <c r="D3667" s="186"/>
      <c r="G3667" s="186"/>
      <c r="H3667" s="186"/>
      <c r="I3667" s="186"/>
      <c r="J3667" s="186"/>
    </row>
    <row r="3668" spans="1:10" x14ac:dyDescent="0.25">
      <c r="A3668" s="87"/>
      <c r="B3668" s="87"/>
      <c r="C3668" s="29"/>
      <c r="D3668" s="186"/>
      <c r="G3668" s="186"/>
      <c r="H3668" s="186"/>
      <c r="I3668" s="186"/>
      <c r="J3668" s="186"/>
    </row>
    <row r="3669" spans="1:10" x14ac:dyDescent="0.25">
      <c r="A3669" s="87"/>
      <c r="B3669" s="87"/>
      <c r="C3669" s="29"/>
      <c r="D3669" s="186"/>
      <c r="G3669" s="186"/>
      <c r="H3669" s="186"/>
      <c r="I3669" s="186"/>
      <c r="J3669" s="186"/>
    </row>
    <row r="3670" spans="1:10" x14ac:dyDescent="0.25">
      <c r="A3670" s="87"/>
      <c r="B3670" s="87"/>
      <c r="C3670" s="29"/>
      <c r="D3670" s="186"/>
      <c r="G3670" s="186"/>
      <c r="H3670" s="186"/>
      <c r="I3670" s="186"/>
      <c r="J3670" s="186"/>
    </row>
    <row r="3671" spans="1:10" x14ac:dyDescent="0.25">
      <c r="A3671" s="87"/>
      <c r="B3671" s="87"/>
      <c r="C3671" s="29"/>
      <c r="D3671" s="186"/>
      <c r="G3671" s="186"/>
      <c r="H3671" s="186"/>
      <c r="I3671" s="186"/>
      <c r="J3671" s="186"/>
    </row>
    <row r="3672" spans="1:10" x14ac:dyDescent="0.25">
      <c r="A3672" s="87"/>
      <c r="B3672" s="87"/>
      <c r="C3672" s="29"/>
      <c r="D3672" s="186"/>
      <c r="G3672" s="186"/>
      <c r="H3672" s="186"/>
      <c r="I3672" s="186"/>
      <c r="J3672" s="186"/>
    </row>
    <row r="3673" spans="1:10" x14ac:dyDescent="0.25">
      <c r="A3673" s="87"/>
      <c r="B3673" s="87"/>
      <c r="C3673" s="29"/>
      <c r="D3673" s="186"/>
      <c r="G3673" s="186"/>
      <c r="H3673" s="186"/>
      <c r="I3673" s="186"/>
      <c r="J3673" s="186"/>
    </row>
    <row r="3674" spans="1:10" x14ac:dyDescent="0.25">
      <c r="A3674" s="87"/>
      <c r="B3674" s="87"/>
      <c r="C3674" s="29"/>
      <c r="D3674" s="186"/>
      <c r="G3674" s="186"/>
      <c r="H3674" s="186"/>
      <c r="I3674" s="186"/>
      <c r="J3674" s="186"/>
    </row>
    <row r="3675" spans="1:10" x14ac:dyDescent="0.25">
      <c r="A3675" s="87"/>
      <c r="B3675" s="87"/>
      <c r="C3675" s="29"/>
      <c r="D3675" s="186"/>
      <c r="G3675" s="186"/>
      <c r="H3675" s="186"/>
      <c r="I3675" s="186"/>
      <c r="J3675" s="186"/>
    </row>
    <row r="3676" spans="1:10" x14ac:dyDescent="0.25">
      <c r="A3676" s="87"/>
      <c r="B3676" s="87"/>
      <c r="C3676" s="29"/>
      <c r="D3676" s="186"/>
      <c r="G3676" s="186"/>
      <c r="H3676" s="186"/>
      <c r="I3676" s="186"/>
      <c r="J3676" s="186"/>
    </row>
    <row r="3677" spans="1:10" x14ac:dyDescent="0.25">
      <c r="A3677" s="87"/>
      <c r="B3677" s="87"/>
      <c r="C3677" s="29"/>
      <c r="D3677" s="186"/>
      <c r="G3677" s="186"/>
      <c r="H3677" s="186"/>
      <c r="I3677" s="186"/>
      <c r="J3677" s="186"/>
    </row>
    <row r="3678" spans="1:10" x14ac:dyDescent="0.25">
      <c r="A3678" s="87"/>
      <c r="B3678" s="87"/>
      <c r="C3678" s="29"/>
      <c r="D3678" s="186"/>
      <c r="G3678" s="186"/>
      <c r="H3678" s="186"/>
      <c r="I3678" s="186"/>
      <c r="J3678" s="186"/>
    </row>
    <row r="3679" spans="1:10" x14ac:dyDescent="0.25">
      <c r="A3679" s="87"/>
      <c r="B3679" s="87"/>
      <c r="C3679" s="29"/>
      <c r="D3679" s="186"/>
      <c r="G3679" s="186"/>
      <c r="H3679" s="186"/>
      <c r="I3679" s="186"/>
      <c r="J3679" s="186"/>
    </row>
    <row r="3680" spans="1:10" x14ac:dyDescent="0.25">
      <c r="A3680" s="87"/>
      <c r="B3680" s="87"/>
      <c r="C3680" s="29"/>
      <c r="D3680" s="186"/>
      <c r="G3680" s="186"/>
      <c r="H3680" s="186"/>
      <c r="I3680" s="186"/>
      <c r="J3680" s="186"/>
    </row>
    <row r="3681" spans="1:10" x14ac:dyDescent="0.25">
      <c r="A3681" s="87"/>
      <c r="B3681" s="87"/>
      <c r="C3681" s="29"/>
      <c r="D3681" s="186"/>
      <c r="G3681" s="186"/>
      <c r="H3681" s="186"/>
      <c r="I3681" s="186"/>
      <c r="J3681" s="186"/>
    </row>
    <row r="3682" spans="1:10" x14ac:dyDescent="0.25">
      <c r="A3682" s="87"/>
      <c r="B3682" s="87"/>
      <c r="C3682" s="29"/>
      <c r="D3682" s="186"/>
      <c r="G3682" s="186"/>
      <c r="H3682" s="186"/>
      <c r="I3682" s="186"/>
      <c r="J3682" s="186"/>
    </row>
    <row r="3683" spans="1:10" x14ac:dyDescent="0.25">
      <c r="A3683" s="87"/>
      <c r="B3683" s="87"/>
      <c r="C3683" s="29"/>
      <c r="D3683" s="186"/>
      <c r="G3683" s="186"/>
      <c r="H3683" s="186"/>
      <c r="I3683" s="186"/>
      <c r="J3683" s="186"/>
    </row>
    <row r="3684" spans="1:10" x14ac:dyDescent="0.25">
      <c r="A3684" s="87"/>
      <c r="B3684" s="87"/>
      <c r="C3684" s="29"/>
      <c r="D3684" s="186"/>
      <c r="G3684" s="186"/>
      <c r="H3684" s="186"/>
      <c r="I3684" s="186"/>
      <c r="J3684" s="186"/>
    </row>
    <row r="3685" spans="1:10" x14ac:dyDescent="0.25">
      <c r="A3685" s="87"/>
      <c r="B3685" s="87"/>
      <c r="C3685" s="29"/>
      <c r="D3685" s="186"/>
      <c r="G3685" s="186"/>
      <c r="H3685" s="186"/>
      <c r="I3685" s="186"/>
      <c r="J3685" s="186"/>
    </row>
    <row r="3686" spans="1:10" x14ac:dyDescent="0.25">
      <c r="A3686" s="87"/>
      <c r="B3686" s="87"/>
      <c r="C3686" s="29"/>
      <c r="D3686" s="186"/>
      <c r="G3686" s="186"/>
      <c r="H3686" s="186"/>
      <c r="I3686" s="186"/>
      <c r="J3686" s="186"/>
    </row>
    <row r="3687" spans="1:10" x14ac:dyDescent="0.25">
      <c r="A3687" s="87"/>
      <c r="B3687" s="87"/>
      <c r="C3687" s="29"/>
      <c r="D3687" s="186"/>
      <c r="G3687" s="186"/>
      <c r="H3687" s="186"/>
      <c r="I3687" s="186"/>
      <c r="J3687" s="186"/>
    </row>
    <row r="3688" spans="1:10" x14ac:dyDescent="0.25">
      <c r="A3688" s="87"/>
      <c r="B3688" s="87"/>
      <c r="C3688" s="29"/>
      <c r="D3688" s="186"/>
      <c r="G3688" s="186"/>
      <c r="H3688" s="186"/>
      <c r="I3688" s="186"/>
      <c r="J3688" s="186"/>
    </row>
    <row r="3689" spans="1:10" x14ac:dyDescent="0.25">
      <c r="A3689" s="87"/>
      <c r="B3689" s="87"/>
      <c r="C3689" s="29"/>
      <c r="D3689" s="186"/>
      <c r="G3689" s="186"/>
      <c r="H3689" s="186"/>
      <c r="I3689" s="186"/>
      <c r="J3689" s="186"/>
    </row>
    <row r="3690" spans="1:10" x14ac:dyDescent="0.25">
      <c r="A3690" s="87"/>
      <c r="B3690" s="87"/>
      <c r="C3690" s="29"/>
      <c r="D3690" s="186"/>
      <c r="G3690" s="186"/>
      <c r="H3690" s="186"/>
      <c r="I3690" s="186"/>
      <c r="J3690" s="186"/>
    </row>
    <row r="3691" spans="1:10" x14ac:dyDescent="0.25">
      <c r="A3691" s="87"/>
      <c r="B3691" s="87"/>
      <c r="C3691" s="29"/>
      <c r="D3691" s="186"/>
      <c r="G3691" s="186"/>
      <c r="H3691" s="186"/>
      <c r="I3691" s="186"/>
      <c r="J3691" s="186"/>
    </row>
    <row r="3692" spans="1:10" x14ac:dyDescent="0.25">
      <c r="A3692" s="87"/>
      <c r="B3692" s="87"/>
      <c r="C3692" s="29"/>
      <c r="D3692" s="186"/>
      <c r="G3692" s="186"/>
      <c r="H3692" s="186"/>
      <c r="I3692" s="186"/>
      <c r="J3692" s="186"/>
    </row>
    <row r="3693" spans="1:10" x14ac:dyDescent="0.25">
      <c r="A3693" s="87"/>
      <c r="B3693" s="87"/>
      <c r="C3693" s="29"/>
      <c r="D3693" s="186"/>
      <c r="G3693" s="186"/>
      <c r="H3693" s="186"/>
      <c r="I3693" s="186"/>
      <c r="J3693" s="186"/>
    </row>
    <row r="3694" spans="1:10" x14ac:dyDescent="0.25">
      <c r="A3694" s="87"/>
      <c r="B3694" s="87"/>
      <c r="C3694" s="29"/>
      <c r="D3694" s="186"/>
      <c r="G3694" s="186"/>
      <c r="H3694" s="186"/>
      <c r="I3694" s="186"/>
      <c r="J3694" s="186"/>
    </row>
    <row r="3695" spans="1:10" x14ac:dyDescent="0.25">
      <c r="A3695" s="87"/>
      <c r="B3695" s="87"/>
      <c r="C3695" s="29"/>
      <c r="D3695" s="186"/>
      <c r="G3695" s="186"/>
      <c r="H3695" s="186"/>
      <c r="I3695" s="186"/>
      <c r="J3695" s="186"/>
    </row>
    <row r="3696" spans="1:10" x14ac:dyDescent="0.25">
      <c r="A3696" s="87"/>
      <c r="B3696" s="87"/>
      <c r="C3696" s="29"/>
      <c r="D3696" s="186"/>
      <c r="G3696" s="186"/>
      <c r="H3696" s="186"/>
      <c r="I3696" s="186"/>
      <c r="J3696" s="186"/>
    </row>
    <row r="3697" spans="1:10" x14ac:dyDescent="0.25">
      <c r="A3697" s="87"/>
      <c r="B3697" s="87"/>
      <c r="C3697" s="29"/>
      <c r="D3697" s="186"/>
      <c r="G3697" s="186"/>
      <c r="H3697" s="186"/>
      <c r="I3697" s="186"/>
      <c r="J3697" s="186"/>
    </row>
    <row r="3698" spans="1:10" x14ac:dyDescent="0.25">
      <c r="A3698" s="87"/>
      <c r="B3698" s="87"/>
      <c r="C3698" s="29"/>
      <c r="D3698" s="186"/>
      <c r="G3698" s="186"/>
      <c r="H3698" s="186"/>
      <c r="I3698" s="186"/>
      <c r="J3698" s="186"/>
    </row>
    <row r="3699" spans="1:10" x14ac:dyDescent="0.25">
      <c r="A3699" s="87"/>
      <c r="B3699" s="87"/>
      <c r="C3699" s="29"/>
      <c r="D3699" s="186"/>
      <c r="G3699" s="186"/>
      <c r="H3699" s="186"/>
      <c r="I3699" s="186"/>
      <c r="J3699" s="186"/>
    </row>
    <row r="3700" spans="1:10" x14ac:dyDescent="0.25">
      <c r="A3700" s="87"/>
      <c r="B3700" s="87"/>
      <c r="C3700" s="29"/>
      <c r="D3700" s="186"/>
      <c r="G3700" s="186"/>
      <c r="H3700" s="186"/>
      <c r="I3700" s="186"/>
      <c r="J3700" s="186"/>
    </row>
    <row r="3701" spans="1:10" x14ac:dyDescent="0.25">
      <c r="A3701" s="87"/>
      <c r="B3701" s="87"/>
      <c r="C3701" s="29"/>
      <c r="D3701" s="186"/>
      <c r="G3701" s="186"/>
      <c r="H3701" s="186"/>
      <c r="I3701" s="186"/>
      <c r="J3701" s="186"/>
    </row>
    <row r="3702" spans="1:10" x14ac:dyDescent="0.25">
      <c r="A3702" s="87"/>
      <c r="B3702" s="87"/>
      <c r="C3702" s="29"/>
      <c r="D3702" s="186"/>
      <c r="G3702" s="186"/>
      <c r="H3702" s="186"/>
      <c r="I3702" s="186"/>
      <c r="J3702" s="186"/>
    </row>
    <row r="3703" spans="1:10" x14ac:dyDescent="0.25">
      <c r="A3703" s="87"/>
      <c r="B3703" s="87"/>
      <c r="C3703" s="29"/>
      <c r="D3703" s="186"/>
      <c r="G3703" s="186"/>
      <c r="H3703" s="186"/>
      <c r="I3703" s="186"/>
      <c r="J3703" s="186"/>
    </row>
    <row r="3704" spans="1:10" x14ac:dyDescent="0.25">
      <c r="A3704" s="87"/>
      <c r="B3704" s="87"/>
      <c r="C3704" s="29"/>
      <c r="D3704" s="186"/>
      <c r="G3704" s="186"/>
      <c r="H3704" s="186"/>
      <c r="I3704" s="186"/>
      <c r="J3704" s="186"/>
    </row>
    <row r="3705" spans="1:10" x14ac:dyDescent="0.25">
      <c r="A3705" s="87"/>
      <c r="B3705" s="87"/>
      <c r="C3705" s="29"/>
      <c r="D3705" s="186"/>
      <c r="G3705" s="186"/>
      <c r="H3705" s="186"/>
      <c r="I3705" s="186"/>
      <c r="J3705" s="186"/>
    </row>
    <row r="3706" spans="1:10" x14ac:dyDescent="0.25">
      <c r="A3706" s="87"/>
      <c r="B3706" s="87"/>
      <c r="C3706" s="29"/>
      <c r="D3706" s="186"/>
      <c r="G3706" s="186"/>
      <c r="H3706" s="186"/>
      <c r="I3706" s="186"/>
      <c r="J3706" s="186"/>
    </row>
    <row r="3707" spans="1:10" x14ac:dyDescent="0.25">
      <c r="A3707" s="87"/>
      <c r="B3707" s="87"/>
      <c r="C3707" s="29"/>
      <c r="D3707" s="186"/>
      <c r="G3707" s="186"/>
      <c r="H3707" s="186"/>
      <c r="I3707" s="186"/>
      <c r="J3707" s="186"/>
    </row>
    <row r="3708" spans="1:10" x14ac:dyDescent="0.25">
      <c r="A3708" s="87"/>
      <c r="B3708" s="87"/>
      <c r="C3708" s="29"/>
      <c r="D3708" s="186"/>
      <c r="G3708" s="186"/>
      <c r="H3708" s="186"/>
      <c r="I3708" s="186"/>
      <c r="J3708" s="186"/>
    </row>
    <row r="3709" spans="1:10" x14ac:dyDescent="0.25">
      <c r="A3709" s="87"/>
      <c r="B3709" s="87"/>
      <c r="C3709" s="29"/>
      <c r="D3709" s="186"/>
      <c r="G3709" s="186"/>
      <c r="H3709" s="186"/>
      <c r="I3709" s="186"/>
      <c r="J3709" s="186"/>
    </row>
    <row r="3710" spans="1:10" x14ac:dyDescent="0.25">
      <c r="A3710" s="87"/>
      <c r="B3710" s="87"/>
      <c r="C3710" s="29"/>
      <c r="D3710" s="186"/>
      <c r="G3710" s="186"/>
      <c r="H3710" s="186"/>
      <c r="I3710" s="186"/>
      <c r="J3710" s="186"/>
    </row>
    <row r="3711" spans="1:10" x14ac:dyDescent="0.25">
      <c r="A3711" s="87"/>
      <c r="B3711" s="87"/>
      <c r="C3711" s="29"/>
      <c r="D3711" s="186"/>
      <c r="G3711" s="186"/>
      <c r="H3711" s="186"/>
      <c r="I3711" s="186"/>
      <c r="J3711" s="186"/>
    </row>
    <row r="3712" spans="1:10" x14ac:dyDescent="0.25">
      <c r="A3712" s="87"/>
      <c r="B3712" s="87"/>
      <c r="C3712" s="29"/>
      <c r="D3712" s="186"/>
      <c r="G3712" s="186"/>
      <c r="H3712" s="186"/>
      <c r="I3712" s="186"/>
      <c r="J3712" s="186"/>
    </row>
    <row r="3713" spans="1:10" x14ac:dyDescent="0.25">
      <c r="A3713" s="87"/>
      <c r="B3713" s="87"/>
      <c r="C3713" s="29"/>
      <c r="D3713" s="186"/>
      <c r="G3713" s="186"/>
      <c r="H3713" s="186"/>
      <c r="I3713" s="186"/>
      <c r="J3713" s="186"/>
    </row>
    <row r="3714" spans="1:10" x14ac:dyDescent="0.25">
      <c r="A3714" s="87"/>
      <c r="B3714" s="87"/>
      <c r="C3714" s="29"/>
      <c r="D3714" s="186"/>
      <c r="G3714" s="186"/>
      <c r="H3714" s="186"/>
      <c r="I3714" s="186"/>
      <c r="J3714" s="186"/>
    </row>
    <row r="3715" spans="1:10" x14ac:dyDescent="0.25">
      <c r="A3715" s="87"/>
      <c r="B3715" s="87"/>
      <c r="C3715" s="29"/>
      <c r="D3715" s="186"/>
      <c r="G3715" s="186"/>
      <c r="H3715" s="186"/>
      <c r="I3715" s="186"/>
      <c r="J3715" s="186"/>
    </row>
    <row r="3716" spans="1:10" x14ac:dyDescent="0.25">
      <c r="A3716" s="87"/>
      <c r="B3716" s="87"/>
      <c r="C3716" s="29"/>
      <c r="D3716" s="186"/>
      <c r="G3716" s="186"/>
      <c r="H3716" s="186"/>
      <c r="I3716" s="186"/>
      <c r="J3716" s="186"/>
    </row>
    <row r="3717" spans="1:10" x14ac:dyDescent="0.25">
      <c r="A3717" s="87"/>
      <c r="B3717" s="87"/>
      <c r="C3717" s="29"/>
      <c r="D3717" s="186"/>
      <c r="G3717" s="186"/>
      <c r="H3717" s="186"/>
      <c r="I3717" s="186"/>
      <c r="J3717" s="186"/>
    </row>
    <row r="3718" spans="1:10" x14ac:dyDescent="0.25">
      <c r="A3718" s="87"/>
      <c r="B3718" s="87"/>
      <c r="C3718" s="29"/>
      <c r="D3718" s="186"/>
      <c r="G3718" s="186"/>
      <c r="H3718" s="186"/>
      <c r="I3718" s="186"/>
      <c r="J3718" s="186"/>
    </row>
    <row r="3719" spans="1:10" x14ac:dyDescent="0.25">
      <c r="A3719" s="87"/>
      <c r="B3719" s="87"/>
      <c r="C3719" s="29"/>
      <c r="D3719" s="186"/>
      <c r="G3719" s="186"/>
      <c r="H3719" s="186"/>
      <c r="I3719" s="186"/>
      <c r="J3719" s="186"/>
    </row>
    <row r="3720" spans="1:10" x14ac:dyDescent="0.25">
      <c r="A3720" s="87"/>
      <c r="B3720" s="87"/>
      <c r="C3720" s="29"/>
      <c r="D3720" s="186"/>
      <c r="G3720" s="186"/>
      <c r="H3720" s="186"/>
      <c r="I3720" s="186"/>
      <c r="J3720" s="186"/>
    </row>
    <row r="3721" spans="1:10" x14ac:dyDescent="0.25">
      <c r="A3721" s="87"/>
      <c r="B3721" s="87"/>
      <c r="C3721" s="29"/>
      <c r="D3721" s="186"/>
      <c r="G3721" s="186"/>
      <c r="H3721" s="186"/>
      <c r="I3721" s="186"/>
      <c r="J3721" s="186"/>
    </row>
    <row r="3722" spans="1:10" x14ac:dyDescent="0.25">
      <c r="A3722" s="87"/>
      <c r="B3722" s="87"/>
      <c r="C3722" s="29"/>
      <c r="D3722" s="186"/>
      <c r="G3722" s="186"/>
      <c r="H3722" s="186"/>
      <c r="I3722" s="186"/>
      <c r="J3722" s="186"/>
    </row>
    <row r="3723" spans="1:10" x14ac:dyDescent="0.25">
      <c r="A3723" s="87"/>
      <c r="B3723" s="87"/>
      <c r="C3723" s="29"/>
      <c r="D3723" s="186"/>
      <c r="G3723" s="186"/>
      <c r="H3723" s="186"/>
      <c r="I3723" s="186"/>
      <c r="J3723" s="186"/>
    </row>
    <row r="3724" spans="1:10" x14ac:dyDescent="0.25">
      <c r="A3724" s="87"/>
      <c r="B3724" s="87"/>
      <c r="C3724" s="29"/>
      <c r="D3724" s="186"/>
      <c r="G3724" s="186"/>
      <c r="H3724" s="186"/>
      <c r="I3724" s="186"/>
      <c r="J3724" s="186"/>
    </row>
    <row r="3725" spans="1:10" x14ac:dyDescent="0.25">
      <c r="A3725" s="87"/>
      <c r="B3725" s="87"/>
      <c r="C3725" s="29"/>
      <c r="D3725" s="186"/>
      <c r="G3725" s="186"/>
      <c r="H3725" s="186"/>
      <c r="I3725" s="186"/>
      <c r="J3725" s="186"/>
    </row>
    <row r="3726" spans="1:10" x14ac:dyDescent="0.25">
      <c r="A3726" s="87"/>
      <c r="B3726" s="87"/>
      <c r="C3726" s="29"/>
      <c r="D3726" s="186"/>
      <c r="G3726" s="186"/>
      <c r="H3726" s="186"/>
      <c r="I3726" s="186"/>
      <c r="J3726" s="186"/>
    </row>
    <row r="3727" spans="1:10" x14ac:dyDescent="0.25">
      <c r="A3727" s="87"/>
      <c r="B3727" s="87"/>
      <c r="C3727" s="29"/>
      <c r="D3727" s="186"/>
      <c r="G3727" s="186"/>
      <c r="H3727" s="186"/>
      <c r="I3727" s="186"/>
      <c r="J3727" s="186"/>
    </row>
    <row r="3728" spans="1:10" x14ac:dyDescent="0.25">
      <c r="A3728" s="87"/>
      <c r="B3728" s="87"/>
      <c r="C3728" s="29"/>
      <c r="D3728" s="186"/>
      <c r="G3728" s="186"/>
      <c r="H3728" s="186"/>
      <c r="I3728" s="186"/>
      <c r="J3728" s="186"/>
    </row>
    <row r="3729" spans="1:10" x14ac:dyDescent="0.25">
      <c r="A3729" s="87"/>
      <c r="B3729" s="87"/>
      <c r="C3729" s="29"/>
      <c r="D3729" s="186"/>
      <c r="G3729" s="186"/>
      <c r="H3729" s="186"/>
      <c r="I3729" s="186"/>
      <c r="J3729" s="186"/>
    </row>
    <row r="3730" spans="1:10" x14ac:dyDescent="0.25">
      <c r="A3730" s="87"/>
      <c r="B3730" s="87"/>
      <c r="C3730" s="29"/>
      <c r="D3730" s="186"/>
      <c r="G3730" s="186"/>
      <c r="H3730" s="186"/>
      <c r="I3730" s="186"/>
      <c r="J3730" s="186"/>
    </row>
    <row r="3731" spans="1:10" x14ac:dyDescent="0.25">
      <c r="A3731" s="87"/>
      <c r="B3731" s="87"/>
      <c r="C3731" s="29"/>
      <c r="D3731" s="186"/>
      <c r="G3731" s="186"/>
      <c r="H3731" s="186"/>
      <c r="I3731" s="186"/>
      <c r="J3731" s="186"/>
    </row>
    <row r="3732" spans="1:10" x14ac:dyDescent="0.25">
      <c r="A3732" s="87"/>
      <c r="B3732" s="87"/>
      <c r="C3732" s="29"/>
      <c r="D3732" s="186"/>
      <c r="G3732" s="186"/>
      <c r="H3732" s="186"/>
      <c r="I3732" s="186"/>
      <c r="J3732" s="186"/>
    </row>
    <row r="3733" spans="1:10" x14ac:dyDescent="0.25">
      <c r="A3733" s="87"/>
      <c r="B3733" s="87"/>
      <c r="C3733" s="29"/>
      <c r="D3733" s="186"/>
      <c r="G3733" s="186"/>
      <c r="H3733" s="186"/>
      <c r="I3733" s="186"/>
      <c r="J3733" s="186"/>
    </row>
    <row r="3734" spans="1:10" x14ac:dyDescent="0.25">
      <c r="A3734" s="87"/>
      <c r="B3734" s="87"/>
      <c r="C3734" s="29"/>
      <c r="D3734" s="186"/>
      <c r="G3734" s="186"/>
      <c r="H3734" s="186"/>
      <c r="I3734" s="186"/>
      <c r="J3734" s="186"/>
    </row>
    <row r="3735" spans="1:10" x14ac:dyDescent="0.25">
      <c r="A3735" s="87"/>
      <c r="B3735" s="87"/>
      <c r="C3735" s="29"/>
      <c r="D3735" s="186"/>
      <c r="G3735" s="186"/>
      <c r="H3735" s="186"/>
      <c r="I3735" s="186"/>
      <c r="J3735" s="186"/>
    </row>
    <row r="3736" spans="1:10" x14ac:dyDescent="0.25">
      <c r="A3736" s="87"/>
      <c r="B3736" s="87"/>
      <c r="C3736" s="29"/>
      <c r="D3736" s="186"/>
      <c r="G3736" s="186"/>
      <c r="H3736" s="186"/>
      <c r="I3736" s="186"/>
      <c r="J3736" s="186"/>
    </row>
    <row r="3737" spans="1:10" x14ac:dyDescent="0.25">
      <c r="A3737" s="87"/>
      <c r="B3737" s="87"/>
      <c r="C3737" s="29"/>
      <c r="D3737" s="186"/>
      <c r="G3737" s="186"/>
      <c r="H3737" s="186"/>
      <c r="I3737" s="186"/>
      <c r="J3737" s="186"/>
    </row>
    <row r="3738" spans="1:10" x14ac:dyDescent="0.25">
      <c r="A3738" s="87"/>
      <c r="B3738" s="87"/>
      <c r="C3738" s="29"/>
      <c r="D3738" s="186"/>
      <c r="G3738" s="186"/>
      <c r="H3738" s="186"/>
      <c r="I3738" s="186"/>
      <c r="J3738" s="186"/>
    </row>
    <row r="3739" spans="1:10" x14ac:dyDescent="0.25">
      <c r="A3739" s="87"/>
      <c r="B3739" s="87"/>
      <c r="C3739" s="29"/>
      <c r="D3739" s="186"/>
      <c r="G3739" s="186"/>
      <c r="H3739" s="186"/>
      <c r="I3739" s="186"/>
      <c r="J3739" s="186"/>
    </row>
    <row r="3740" spans="1:10" x14ac:dyDescent="0.25">
      <c r="A3740" s="87"/>
      <c r="B3740" s="87"/>
      <c r="C3740" s="29"/>
      <c r="D3740" s="186"/>
      <c r="G3740" s="186"/>
      <c r="H3740" s="186"/>
      <c r="I3740" s="186"/>
      <c r="J3740" s="186"/>
    </row>
    <row r="3741" spans="1:10" x14ac:dyDescent="0.25">
      <c r="A3741" s="87"/>
      <c r="B3741" s="87"/>
      <c r="C3741" s="29"/>
      <c r="D3741" s="186"/>
      <c r="G3741" s="186"/>
      <c r="H3741" s="186"/>
      <c r="I3741" s="186"/>
      <c r="J3741" s="186"/>
    </row>
    <row r="3742" spans="1:10" x14ac:dyDescent="0.25">
      <c r="A3742" s="87"/>
      <c r="B3742" s="87"/>
      <c r="C3742" s="29"/>
      <c r="D3742" s="186"/>
      <c r="G3742" s="186"/>
      <c r="H3742" s="186"/>
      <c r="I3742" s="186"/>
      <c r="J3742" s="186"/>
    </row>
    <row r="3743" spans="1:10" x14ac:dyDescent="0.25">
      <c r="A3743" s="87"/>
      <c r="B3743" s="87"/>
      <c r="C3743" s="29"/>
      <c r="D3743" s="186"/>
      <c r="G3743" s="186"/>
      <c r="H3743" s="186"/>
      <c r="I3743" s="186"/>
      <c r="J3743" s="186"/>
    </row>
    <row r="3744" spans="1:10" x14ac:dyDescent="0.25">
      <c r="A3744" s="87"/>
      <c r="B3744" s="87"/>
      <c r="C3744" s="29"/>
      <c r="D3744" s="186"/>
      <c r="G3744" s="186"/>
      <c r="H3744" s="186"/>
      <c r="I3744" s="186"/>
      <c r="J3744" s="186"/>
    </row>
    <row r="3745" spans="1:10" x14ac:dyDescent="0.25">
      <c r="A3745" s="87"/>
      <c r="B3745" s="87"/>
      <c r="C3745" s="29"/>
      <c r="D3745" s="186"/>
      <c r="G3745" s="186"/>
      <c r="H3745" s="186"/>
      <c r="I3745" s="186"/>
      <c r="J3745" s="186"/>
    </row>
    <row r="3746" spans="1:10" x14ac:dyDescent="0.25">
      <c r="A3746" s="87"/>
      <c r="B3746" s="87"/>
      <c r="C3746" s="29"/>
      <c r="D3746" s="186"/>
      <c r="G3746" s="186"/>
      <c r="H3746" s="186"/>
      <c r="I3746" s="186"/>
      <c r="J3746" s="186"/>
    </row>
    <row r="3747" spans="1:10" x14ac:dyDescent="0.25">
      <c r="A3747" s="87"/>
      <c r="B3747" s="87"/>
      <c r="C3747" s="29"/>
      <c r="D3747" s="186"/>
      <c r="G3747" s="186"/>
      <c r="H3747" s="186"/>
      <c r="I3747" s="186"/>
      <c r="J3747" s="186"/>
    </row>
    <row r="3748" spans="1:10" x14ac:dyDescent="0.25">
      <c r="A3748" s="87"/>
      <c r="B3748" s="87"/>
      <c r="C3748" s="29"/>
      <c r="D3748" s="186"/>
      <c r="G3748" s="186"/>
      <c r="H3748" s="186"/>
      <c r="I3748" s="186"/>
      <c r="J3748" s="186"/>
    </row>
    <row r="3749" spans="1:10" x14ac:dyDescent="0.25">
      <c r="A3749" s="87"/>
      <c r="B3749" s="87"/>
      <c r="C3749" s="29"/>
      <c r="D3749" s="186"/>
      <c r="G3749" s="186"/>
      <c r="H3749" s="186"/>
      <c r="I3749" s="186"/>
      <c r="J3749" s="186"/>
    </row>
    <row r="3750" spans="1:10" x14ac:dyDescent="0.25">
      <c r="A3750" s="87"/>
      <c r="B3750" s="87"/>
      <c r="C3750" s="29"/>
      <c r="D3750" s="186"/>
      <c r="G3750" s="186"/>
      <c r="H3750" s="186"/>
      <c r="I3750" s="186"/>
      <c r="J3750" s="186"/>
    </row>
    <row r="3751" spans="1:10" x14ac:dyDescent="0.25">
      <c r="A3751" s="87"/>
      <c r="B3751" s="87"/>
      <c r="C3751" s="29"/>
      <c r="D3751" s="186"/>
      <c r="G3751" s="186"/>
      <c r="H3751" s="186"/>
      <c r="I3751" s="186"/>
      <c r="J3751" s="186"/>
    </row>
    <row r="3752" spans="1:10" x14ac:dyDescent="0.25">
      <c r="A3752" s="87"/>
      <c r="B3752" s="87"/>
      <c r="C3752" s="29"/>
      <c r="D3752" s="186"/>
      <c r="G3752" s="186"/>
      <c r="H3752" s="186"/>
      <c r="I3752" s="186"/>
      <c r="J3752" s="186"/>
    </row>
    <row r="3753" spans="1:10" x14ac:dyDescent="0.25">
      <c r="A3753" s="87"/>
      <c r="B3753" s="87"/>
      <c r="C3753" s="29"/>
      <c r="D3753" s="186"/>
      <c r="G3753" s="186"/>
      <c r="H3753" s="186"/>
      <c r="I3753" s="186"/>
      <c r="J3753" s="186"/>
    </row>
    <row r="3754" spans="1:10" x14ac:dyDescent="0.25">
      <c r="A3754" s="87"/>
      <c r="B3754" s="87"/>
      <c r="C3754" s="29"/>
      <c r="D3754" s="186"/>
      <c r="G3754" s="186"/>
      <c r="H3754" s="186"/>
      <c r="I3754" s="186"/>
      <c r="J3754" s="186"/>
    </row>
    <row r="3755" spans="1:10" x14ac:dyDescent="0.25">
      <c r="A3755" s="87"/>
      <c r="B3755" s="87"/>
      <c r="C3755" s="29"/>
      <c r="D3755" s="186"/>
      <c r="G3755" s="186"/>
      <c r="H3755" s="186"/>
      <c r="I3755" s="186"/>
      <c r="J3755" s="186"/>
    </row>
    <row r="3756" spans="1:10" x14ac:dyDescent="0.25">
      <c r="A3756" s="87"/>
      <c r="B3756" s="87"/>
      <c r="C3756" s="29"/>
      <c r="D3756" s="186"/>
      <c r="G3756" s="186"/>
      <c r="H3756" s="186"/>
      <c r="I3756" s="186"/>
      <c r="J3756" s="186"/>
    </row>
    <row r="3757" spans="1:10" x14ac:dyDescent="0.25">
      <c r="A3757" s="87"/>
      <c r="B3757" s="87"/>
      <c r="C3757" s="29"/>
      <c r="D3757" s="186"/>
      <c r="G3757" s="186"/>
      <c r="H3757" s="186"/>
      <c r="I3757" s="186"/>
      <c r="J3757" s="186"/>
    </row>
    <row r="3758" spans="1:10" x14ac:dyDescent="0.25">
      <c r="A3758" s="87"/>
      <c r="B3758" s="87"/>
      <c r="C3758" s="29"/>
      <c r="D3758" s="186"/>
      <c r="G3758" s="186"/>
      <c r="H3758" s="186"/>
      <c r="I3758" s="186"/>
      <c r="J3758" s="186"/>
    </row>
    <row r="3759" spans="1:10" x14ac:dyDescent="0.25">
      <c r="A3759" s="87"/>
      <c r="B3759" s="87"/>
      <c r="C3759" s="29"/>
      <c r="D3759" s="186"/>
      <c r="G3759" s="186"/>
      <c r="H3759" s="186"/>
      <c r="I3759" s="186"/>
      <c r="J3759" s="186"/>
    </row>
    <row r="3760" spans="1:10" x14ac:dyDescent="0.25">
      <c r="A3760" s="87"/>
      <c r="B3760" s="87"/>
      <c r="C3760" s="29"/>
      <c r="D3760" s="186"/>
      <c r="G3760" s="186"/>
      <c r="H3760" s="186"/>
      <c r="I3760" s="186"/>
      <c r="J3760" s="186"/>
    </row>
    <row r="3761" spans="1:10" x14ac:dyDescent="0.25">
      <c r="A3761" s="87"/>
      <c r="B3761" s="87"/>
      <c r="C3761" s="29"/>
      <c r="D3761" s="186"/>
      <c r="G3761" s="186"/>
      <c r="H3761" s="186"/>
      <c r="I3761" s="186"/>
      <c r="J3761" s="186"/>
    </row>
    <row r="3762" spans="1:10" x14ac:dyDescent="0.25">
      <c r="A3762" s="87"/>
      <c r="B3762" s="87"/>
      <c r="C3762" s="29"/>
      <c r="D3762" s="186"/>
      <c r="G3762" s="186"/>
      <c r="H3762" s="186"/>
      <c r="I3762" s="186"/>
      <c r="J3762" s="186"/>
    </row>
    <row r="3763" spans="1:10" x14ac:dyDescent="0.25">
      <c r="A3763" s="87"/>
      <c r="B3763" s="87"/>
      <c r="C3763" s="29"/>
      <c r="D3763" s="186"/>
      <c r="G3763" s="186"/>
      <c r="H3763" s="186"/>
      <c r="I3763" s="186"/>
      <c r="J3763" s="186"/>
    </row>
    <row r="3764" spans="1:10" x14ac:dyDescent="0.25">
      <c r="A3764" s="87"/>
      <c r="B3764" s="87"/>
      <c r="C3764" s="29"/>
      <c r="D3764" s="186"/>
      <c r="G3764" s="186"/>
      <c r="H3764" s="186"/>
      <c r="I3764" s="186"/>
      <c r="J3764" s="186"/>
    </row>
    <row r="3765" spans="1:10" x14ac:dyDescent="0.25">
      <c r="A3765" s="87"/>
      <c r="B3765" s="87"/>
      <c r="C3765" s="29"/>
      <c r="D3765" s="186"/>
      <c r="G3765" s="186"/>
      <c r="H3765" s="186"/>
      <c r="I3765" s="186"/>
      <c r="J3765" s="186"/>
    </row>
    <row r="3766" spans="1:10" x14ac:dyDescent="0.25">
      <c r="A3766" s="87"/>
      <c r="B3766" s="87"/>
      <c r="C3766" s="29"/>
      <c r="D3766" s="186"/>
      <c r="G3766" s="186"/>
      <c r="H3766" s="186"/>
      <c r="I3766" s="186"/>
      <c r="J3766" s="186"/>
    </row>
    <row r="3767" spans="1:10" x14ac:dyDescent="0.25">
      <c r="A3767" s="87"/>
      <c r="B3767" s="87"/>
      <c r="C3767" s="29"/>
      <c r="D3767" s="186"/>
      <c r="G3767" s="186"/>
      <c r="H3767" s="186"/>
      <c r="I3767" s="186"/>
      <c r="J3767" s="186"/>
    </row>
    <row r="3768" spans="1:10" x14ac:dyDescent="0.25">
      <c r="A3768" s="87"/>
      <c r="B3768" s="87"/>
      <c r="C3768" s="29"/>
      <c r="D3768" s="186"/>
      <c r="G3768" s="186"/>
      <c r="H3768" s="186"/>
      <c r="I3768" s="186"/>
      <c r="J3768" s="186"/>
    </row>
    <row r="3769" spans="1:10" x14ac:dyDescent="0.25">
      <c r="A3769" s="87"/>
      <c r="B3769" s="87"/>
      <c r="C3769" s="29"/>
      <c r="D3769" s="186"/>
      <c r="G3769" s="186"/>
      <c r="H3769" s="186"/>
      <c r="I3769" s="186"/>
      <c r="J3769" s="186"/>
    </row>
    <row r="3770" spans="1:10" x14ac:dyDescent="0.25">
      <c r="A3770" s="87"/>
      <c r="B3770" s="87"/>
      <c r="C3770" s="29"/>
      <c r="D3770" s="186"/>
      <c r="G3770" s="186"/>
      <c r="H3770" s="186"/>
      <c r="I3770" s="186"/>
      <c r="J3770" s="186"/>
    </row>
    <row r="3771" spans="1:10" x14ac:dyDescent="0.25">
      <c r="A3771" s="87"/>
      <c r="B3771" s="87"/>
      <c r="C3771" s="29"/>
      <c r="D3771" s="186"/>
      <c r="G3771" s="186"/>
      <c r="H3771" s="186"/>
      <c r="I3771" s="186"/>
      <c r="J3771" s="186"/>
    </row>
    <row r="3772" spans="1:10" x14ac:dyDescent="0.25">
      <c r="A3772" s="87"/>
      <c r="B3772" s="87"/>
      <c r="C3772" s="29"/>
      <c r="D3772" s="186"/>
      <c r="G3772" s="186"/>
      <c r="H3772" s="186"/>
      <c r="I3772" s="186"/>
      <c r="J3772" s="186"/>
    </row>
    <row r="3773" spans="1:10" x14ac:dyDescent="0.25">
      <c r="A3773" s="87"/>
      <c r="B3773" s="87"/>
      <c r="C3773" s="29"/>
      <c r="D3773" s="186"/>
      <c r="G3773" s="186"/>
      <c r="H3773" s="186"/>
      <c r="I3773" s="186"/>
      <c r="J3773" s="186"/>
    </row>
    <row r="3774" spans="1:10" x14ac:dyDescent="0.25">
      <c r="A3774" s="87"/>
      <c r="B3774" s="87"/>
      <c r="C3774" s="29"/>
      <c r="D3774" s="186"/>
      <c r="G3774" s="186"/>
      <c r="H3774" s="186"/>
      <c r="I3774" s="186"/>
      <c r="J3774" s="186"/>
    </row>
    <row r="3775" spans="1:10" x14ac:dyDescent="0.25">
      <c r="A3775" s="87"/>
      <c r="B3775" s="87"/>
      <c r="C3775" s="29"/>
      <c r="D3775" s="186"/>
      <c r="G3775" s="186"/>
      <c r="H3775" s="186"/>
      <c r="I3775" s="186"/>
      <c r="J3775" s="186"/>
    </row>
    <row r="3776" spans="1:10" x14ac:dyDescent="0.25">
      <c r="A3776" s="87"/>
      <c r="B3776" s="87"/>
      <c r="C3776" s="29"/>
      <c r="D3776" s="186"/>
      <c r="G3776" s="186"/>
      <c r="H3776" s="186"/>
      <c r="I3776" s="186"/>
      <c r="J3776" s="186"/>
    </row>
    <row r="3777" spans="1:10" x14ac:dyDescent="0.25">
      <c r="A3777" s="87"/>
      <c r="B3777" s="87"/>
      <c r="C3777" s="29"/>
      <c r="D3777" s="186"/>
      <c r="G3777" s="186"/>
      <c r="H3777" s="186"/>
      <c r="I3777" s="186"/>
      <c r="J3777" s="186"/>
    </row>
    <row r="3778" spans="1:10" x14ac:dyDescent="0.25">
      <c r="A3778" s="87"/>
      <c r="B3778" s="87"/>
      <c r="C3778" s="29"/>
      <c r="D3778" s="186"/>
      <c r="G3778" s="186"/>
      <c r="H3778" s="186"/>
      <c r="I3778" s="186"/>
      <c r="J3778" s="186"/>
    </row>
    <row r="3779" spans="1:10" x14ac:dyDescent="0.25">
      <c r="A3779" s="87"/>
      <c r="B3779" s="87"/>
      <c r="C3779" s="29"/>
      <c r="D3779" s="186"/>
      <c r="G3779" s="186"/>
      <c r="H3779" s="186"/>
      <c r="I3779" s="186"/>
      <c r="J3779" s="186"/>
    </row>
    <row r="3780" spans="1:10" x14ac:dyDescent="0.25">
      <c r="A3780" s="87"/>
      <c r="B3780" s="87"/>
      <c r="C3780" s="29"/>
      <c r="D3780" s="186"/>
      <c r="G3780" s="186"/>
      <c r="H3780" s="186"/>
      <c r="I3780" s="186"/>
      <c r="J3780" s="186"/>
    </row>
    <row r="3781" spans="1:10" x14ac:dyDescent="0.25">
      <c r="A3781" s="87"/>
      <c r="B3781" s="87"/>
      <c r="C3781" s="29"/>
      <c r="D3781" s="186"/>
      <c r="G3781" s="186"/>
      <c r="H3781" s="186"/>
      <c r="I3781" s="186"/>
      <c r="J3781" s="186"/>
    </row>
    <row r="3782" spans="1:10" x14ac:dyDescent="0.25">
      <c r="A3782" s="87"/>
      <c r="B3782" s="87"/>
      <c r="C3782" s="29"/>
      <c r="D3782" s="186"/>
      <c r="G3782" s="186"/>
      <c r="H3782" s="186"/>
      <c r="I3782" s="186"/>
      <c r="J3782" s="186"/>
    </row>
    <row r="3783" spans="1:10" x14ac:dyDescent="0.25">
      <c r="A3783" s="87"/>
      <c r="B3783" s="87"/>
      <c r="C3783" s="29"/>
      <c r="D3783" s="186"/>
      <c r="G3783" s="186"/>
      <c r="H3783" s="186"/>
      <c r="I3783" s="186"/>
      <c r="J3783" s="186"/>
    </row>
    <row r="3784" spans="1:10" x14ac:dyDescent="0.25">
      <c r="A3784" s="87"/>
      <c r="B3784" s="87"/>
      <c r="C3784" s="29"/>
      <c r="D3784" s="186"/>
      <c r="G3784" s="186"/>
      <c r="H3784" s="186"/>
      <c r="I3784" s="186"/>
      <c r="J3784" s="186"/>
    </row>
    <row r="3785" spans="1:10" x14ac:dyDescent="0.25">
      <c r="A3785" s="87"/>
      <c r="B3785" s="87"/>
      <c r="C3785" s="29"/>
      <c r="D3785" s="186"/>
      <c r="G3785" s="186"/>
      <c r="H3785" s="186"/>
      <c r="I3785" s="186"/>
      <c r="J3785" s="186"/>
    </row>
    <row r="3786" spans="1:10" x14ac:dyDescent="0.25">
      <c r="A3786" s="87"/>
      <c r="B3786" s="87"/>
      <c r="C3786" s="29"/>
      <c r="D3786" s="186"/>
      <c r="G3786" s="186"/>
      <c r="H3786" s="186"/>
      <c r="I3786" s="186"/>
      <c r="J3786" s="186"/>
    </row>
    <row r="3787" spans="1:10" x14ac:dyDescent="0.25">
      <c r="A3787" s="87"/>
      <c r="B3787" s="87"/>
      <c r="C3787" s="29"/>
      <c r="D3787" s="186"/>
      <c r="G3787" s="186"/>
      <c r="H3787" s="186"/>
      <c r="I3787" s="186"/>
      <c r="J3787" s="186"/>
    </row>
    <row r="3788" spans="1:10" x14ac:dyDescent="0.25">
      <c r="A3788" s="87"/>
      <c r="B3788" s="87"/>
      <c r="C3788" s="29"/>
      <c r="D3788" s="186"/>
      <c r="G3788" s="186"/>
      <c r="H3788" s="186"/>
      <c r="I3788" s="186"/>
      <c r="J3788" s="186"/>
    </row>
    <row r="3789" spans="1:10" x14ac:dyDescent="0.25">
      <c r="A3789" s="87"/>
      <c r="B3789" s="87"/>
      <c r="C3789" s="29"/>
      <c r="D3789" s="186"/>
      <c r="G3789" s="186"/>
      <c r="H3789" s="186"/>
      <c r="I3789" s="186"/>
      <c r="J3789" s="186"/>
    </row>
    <row r="3790" spans="1:10" x14ac:dyDescent="0.25">
      <c r="A3790" s="87"/>
      <c r="B3790" s="87"/>
      <c r="C3790" s="29"/>
      <c r="D3790" s="186"/>
      <c r="G3790" s="186"/>
      <c r="H3790" s="186"/>
      <c r="I3790" s="186"/>
      <c r="J3790" s="186"/>
    </row>
    <row r="3791" spans="1:10" x14ac:dyDescent="0.25">
      <c r="A3791" s="87"/>
      <c r="B3791" s="87"/>
      <c r="C3791" s="29"/>
      <c r="D3791" s="186"/>
      <c r="G3791" s="186"/>
      <c r="H3791" s="186"/>
      <c r="I3791" s="186"/>
      <c r="J3791" s="186"/>
    </row>
    <row r="3792" spans="1:10" x14ac:dyDescent="0.25">
      <c r="A3792" s="87"/>
      <c r="B3792" s="87"/>
      <c r="C3792" s="29"/>
      <c r="D3792" s="186"/>
      <c r="G3792" s="186"/>
      <c r="H3792" s="186"/>
      <c r="I3792" s="186"/>
      <c r="J3792" s="186"/>
    </row>
    <row r="3793" spans="1:10" x14ac:dyDescent="0.25">
      <c r="A3793" s="87"/>
      <c r="B3793" s="87"/>
      <c r="C3793" s="29"/>
      <c r="D3793" s="186"/>
      <c r="G3793" s="186"/>
      <c r="H3793" s="186"/>
      <c r="I3793" s="186"/>
      <c r="J3793" s="186"/>
    </row>
    <row r="3794" spans="1:10" x14ac:dyDescent="0.25">
      <c r="A3794" s="87"/>
      <c r="B3794" s="87"/>
      <c r="C3794" s="29"/>
      <c r="D3794" s="186"/>
      <c r="G3794" s="186"/>
      <c r="H3794" s="186"/>
      <c r="I3794" s="186"/>
      <c r="J3794" s="186"/>
    </row>
    <row r="3795" spans="1:10" x14ac:dyDescent="0.25">
      <c r="A3795" s="87"/>
      <c r="B3795" s="87"/>
      <c r="C3795" s="29"/>
      <c r="D3795" s="186"/>
      <c r="G3795" s="186"/>
      <c r="H3795" s="186"/>
      <c r="I3795" s="186"/>
      <c r="J3795" s="186"/>
    </row>
    <row r="3796" spans="1:10" x14ac:dyDescent="0.25">
      <c r="A3796" s="87"/>
      <c r="B3796" s="87"/>
      <c r="C3796" s="29"/>
      <c r="D3796" s="186"/>
      <c r="G3796" s="186"/>
      <c r="H3796" s="186"/>
      <c r="I3796" s="186"/>
      <c r="J3796" s="186"/>
    </row>
    <row r="3797" spans="1:10" x14ac:dyDescent="0.25">
      <c r="A3797" s="87"/>
      <c r="B3797" s="87"/>
      <c r="C3797" s="29"/>
      <c r="D3797" s="186"/>
      <c r="G3797" s="186"/>
      <c r="H3797" s="186"/>
      <c r="I3797" s="186"/>
      <c r="J3797" s="186"/>
    </row>
    <row r="3798" spans="1:10" x14ac:dyDescent="0.25">
      <c r="A3798" s="87"/>
      <c r="B3798" s="87"/>
      <c r="C3798" s="29"/>
      <c r="D3798" s="186"/>
      <c r="G3798" s="186"/>
      <c r="H3798" s="186"/>
      <c r="I3798" s="186"/>
      <c r="J3798" s="186"/>
    </row>
    <row r="3799" spans="1:10" x14ac:dyDescent="0.25">
      <c r="A3799" s="87"/>
      <c r="B3799" s="87"/>
      <c r="C3799" s="29"/>
      <c r="D3799" s="186"/>
      <c r="G3799" s="186"/>
      <c r="H3799" s="186"/>
      <c r="I3799" s="186"/>
      <c r="J3799" s="186"/>
    </row>
    <row r="3800" spans="1:10" x14ac:dyDescent="0.25">
      <c r="A3800" s="87"/>
      <c r="B3800" s="87"/>
      <c r="C3800" s="29"/>
      <c r="D3800" s="186"/>
      <c r="G3800" s="186"/>
      <c r="H3800" s="186"/>
      <c r="I3800" s="186"/>
      <c r="J3800" s="186"/>
    </row>
    <row r="3801" spans="1:10" x14ac:dyDescent="0.25">
      <c r="A3801" s="87"/>
      <c r="B3801" s="87"/>
      <c r="C3801" s="29"/>
      <c r="D3801" s="186"/>
      <c r="G3801" s="186"/>
      <c r="H3801" s="186"/>
      <c r="I3801" s="186"/>
      <c r="J3801" s="186"/>
    </row>
    <row r="3802" spans="1:10" x14ac:dyDescent="0.25">
      <c r="A3802" s="87"/>
      <c r="B3802" s="87"/>
      <c r="C3802" s="29"/>
      <c r="D3802" s="186"/>
      <c r="G3802" s="186"/>
      <c r="H3802" s="186"/>
      <c r="I3802" s="186"/>
      <c r="J3802" s="186"/>
    </row>
    <row r="3803" spans="1:10" x14ac:dyDescent="0.25">
      <c r="A3803" s="87"/>
      <c r="B3803" s="87"/>
      <c r="C3803" s="29"/>
      <c r="D3803" s="186"/>
      <c r="G3803" s="186"/>
      <c r="H3803" s="186"/>
      <c r="I3803" s="186"/>
      <c r="J3803" s="186"/>
    </row>
    <row r="3804" spans="1:10" x14ac:dyDescent="0.25">
      <c r="A3804" s="87"/>
      <c r="B3804" s="87"/>
      <c r="C3804" s="29"/>
      <c r="D3804" s="186"/>
      <c r="G3804" s="186"/>
      <c r="H3804" s="186"/>
      <c r="I3804" s="186"/>
      <c r="J3804" s="186"/>
    </row>
    <row r="3805" spans="1:10" x14ac:dyDescent="0.25">
      <c r="A3805" s="87"/>
      <c r="B3805" s="87"/>
      <c r="C3805" s="29"/>
      <c r="D3805" s="186"/>
      <c r="G3805" s="186"/>
      <c r="H3805" s="186"/>
      <c r="I3805" s="186"/>
      <c r="J3805" s="186"/>
    </row>
    <row r="3806" spans="1:10" x14ac:dyDescent="0.25">
      <c r="A3806" s="87"/>
      <c r="B3806" s="87"/>
      <c r="C3806" s="29"/>
      <c r="D3806" s="186"/>
      <c r="G3806" s="186"/>
      <c r="H3806" s="186"/>
      <c r="I3806" s="186"/>
      <c r="J3806" s="186"/>
    </row>
    <row r="3807" spans="1:10" x14ac:dyDescent="0.25">
      <c r="A3807" s="87"/>
      <c r="B3807" s="87"/>
      <c r="C3807" s="29"/>
      <c r="D3807" s="186"/>
      <c r="G3807" s="186"/>
      <c r="H3807" s="186"/>
      <c r="I3807" s="186"/>
      <c r="J3807" s="186"/>
    </row>
    <row r="3808" spans="1:10" x14ac:dyDescent="0.25">
      <c r="A3808" s="87"/>
      <c r="B3808" s="87"/>
      <c r="C3808" s="29"/>
      <c r="D3808" s="186"/>
      <c r="G3808" s="186"/>
      <c r="H3808" s="186"/>
      <c r="I3808" s="186"/>
      <c r="J3808" s="186"/>
    </row>
    <row r="3809" spans="1:10" x14ac:dyDescent="0.25">
      <c r="A3809" s="87"/>
      <c r="B3809" s="87"/>
      <c r="C3809" s="29"/>
      <c r="D3809" s="186"/>
      <c r="G3809" s="186"/>
      <c r="H3809" s="186"/>
      <c r="I3809" s="186"/>
      <c r="J3809" s="186"/>
    </row>
    <row r="3810" spans="1:10" x14ac:dyDescent="0.25">
      <c r="A3810" s="87"/>
      <c r="B3810" s="87"/>
      <c r="C3810" s="29"/>
      <c r="D3810" s="186"/>
      <c r="G3810" s="186"/>
      <c r="H3810" s="186"/>
      <c r="I3810" s="186"/>
      <c r="J3810" s="186"/>
    </row>
    <row r="3811" spans="1:10" x14ac:dyDescent="0.25">
      <c r="A3811" s="87"/>
      <c r="B3811" s="87"/>
      <c r="C3811" s="29"/>
      <c r="D3811" s="186"/>
      <c r="G3811" s="186"/>
      <c r="H3811" s="186"/>
      <c r="I3811" s="186"/>
      <c r="J3811" s="186"/>
    </row>
    <row r="3812" spans="1:10" x14ac:dyDescent="0.25">
      <c r="A3812" s="87"/>
      <c r="B3812" s="87"/>
      <c r="C3812" s="29"/>
      <c r="D3812" s="186"/>
      <c r="G3812" s="186"/>
      <c r="H3812" s="186"/>
      <c r="I3812" s="186"/>
      <c r="J3812" s="186"/>
    </row>
    <row r="3813" spans="1:10" x14ac:dyDescent="0.25">
      <c r="A3813" s="87"/>
      <c r="B3813" s="87"/>
      <c r="C3813" s="29"/>
      <c r="D3813" s="186"/>
      <c r="G3813" s="186"/>
      <c r="H3813" s="186"/>
      <c r="I3813" s="186"/>
      <c r="J3813" s="186"/>
    </row>
    <row r="3814" spans="1:10" x14ac:dyDescent="0.25">
      <c r="A3814" s="87"/>
      <c r="B3814" s="87"/>
      <c r="C3814" s="29"/>
      <c r="D3814" s="186"/>
      <c r="G3814" s="186"/>
      <c r="H3814" s="186"/>
      <c r="I3814" s="186"/>
      <c r="J3814" s="186"/>
    </row>
    <row r="3815" spans="1:10" x14ac:dyDescent="0.25">
      <c r="A3815" s="87"/>
      <c r="B3815" s="87"/>
      <c r="C3815" s="29"/>
      <c r="D3815" s="186"/>
      <c r="G3815" s="186"/>
      <c r="H3815" s="186"/>
      <c r="I3815" s="186"/>
      <c r="J3815" s="186"/>
    </row>
    <row r="3816" spans="1:10" x14ac:dyDescent="0.25">
      <c r="A3816" s="87"/>
      <c r="B3816" s="87"/>
      <c r="C3816" s="29"/>
      <c r="D3816" s="186"/>
      <c r="G3816" s="186"/>
      <c r="H3816" s="186"/>
      <c r="I3816" s="186"/>
      <c r="J3816" s="186"/>
    </row>
    <row r="3817" spans="1:10" x14ac:dyDescent="0.25">
      <c r="A3817" s="87"/>
      <c r="B3817" s="87"/>
      <c r="C3817" s="29"/>
      <c r="D3817" s="186"/>
      <c r="G3817" s="186"/>
      <c r="H3817" s="186"/>
      <c r="I3817" s="186"/>
      <c r="J3817" s="186"/>
    </row>
    <row r="3818" spans="1:10" x14ac:dyDescent="0.25">
      <c r="A3818" s="87"/>
      <c r="B3818" s="87"/>
      <c r="C3818" s="29"/>
      <c r="D3818" s="186"/>
      <c r="G3818" s="186"/>
      <c r="H3818" s="186"/>
      <c r="I3818" s="186"/>
      <c r="J3818" s="186"/>
    </row>
    <row r="3819" spans="1:10" x14ac:dyDescent="0.25">
      <c r="A3819" s="87"/>
      <c r="B3819" s="87"/>
      <c r="C3819" s="29"/>
      <c r="D3819" s="186"/>
      <c r="G3819" s="186"/>
      <c r="H3819" s="186"/>
      <c r="I3819" s="186"/>
      <c r="J3819" s="186"/>
    </row>
    <row r="3820" spans="1:10" x14ac:dyDescent="0.25">
      <c r="A3820" s="87"/>
      <c r="B3820" s="87"/>
      <c r="C3820" s="29"/>
      <c r="D3820" s="186"/>
      <c r="G3820" s="186"/>
      <c r="H3820" s="186"/>
      <c r="I3820" s="186"/>
      <c r="J3820" s="186"/>
    </row>
    <row r="3821" spans="1:10" x14ac:dyDescent="0.25">
      <c r="A3821" s="87"/>
      <c r="B3821" s="87"/>
      <c r="C3821" s="29"/>
      <c r="D3821" s="186"/>
      <c r="G3821" s="186"/>
      <c r="H3821" s="186"/>
      <c r="I3821" s="186"/>
      <c r="J3821" s="186"/>
    </row>
    <row r="3822" spans="1:10" x14ac:dyDescent="0.25">
      <c r="A3822" s="87"/>
      <c r="B3822" s="87"/>
      <c r="C3822" s="29"/>
      <c r="D3822" s="186"/>
      <c r="G3822" s="186"/>
      <c r="H3822" s="186"/>
      <c r="I3822" s="186"/>
      <c r="J3822" s="186"/>
    </row>
    <row r="3823" spans="1:10" x14ac:dyDescent="0.25">
      <c r="A3823" s="87"/>
      <c r="B3823" s="87"/>
      <c r="C3823" s="29"/>
      <c r="D3823" s="186"/>
      <c r="G3823" s="186"/>
      <c r="H3823" s="186"/>
      <c r="I3823" s="186"/>
      <c r="J3823" s="186"/>
    </row>
    <row r="3824" spans="1:10" x14ac:dyDescent="0.25">
      <c r="A3824" s="87"/>
      <c r="B3824" s="87"/>
      <c r="C3824" s="29"/>
      <c r="D3824" s="186"/>
      <c r="G3824" s="186"/>
      <c r="H3824" s="186"/>
      <c r="I3824" s="186"/>
      <c r="J3824" s="186"/>
    </row>
    <row r="3825" spans="1:10" x14ac:dyDescent="0.25">
      <c r="A3825" s="87"/>
      <c r="B3825" s="87"/>
      <c r="C3825" s="29"/>
      <c r="D3825" s="186"/>
      <c r="G3825" s="186"/>
      <c r="H3825" s="186"/>
      <c r="I3825" s="186"/>
      <c r="J3825" s="186"/>
    </row>
    <row r="3826" spans="1:10" x14ac:dyDescent="0.25">
      <c r="A3826" s="87"/>
      <c r="B3826" s="87"/>
      <c r="C3826" s="29"/>
      <c r="D3826" s="186"/>
      <c r="G3826" s="186"/>
      <c r="H3826" s="186"/>
      <c r="I3826" s="186"/>
      <c r="J3826" s="186"/>
    </row>
    <row r="3827" spans="1:10" x14ac:dyDescent="0.25">
      <c r="A3827" s="87"/>
      <c r="B3827" s="87"/>
      <c r="C3827" s="29"/>
      <c r="D3827" s="186"/>
      <c r="G3827" s="186"/>
      <c r="H3827" s="186"/>
      <c r="I3827" s="186"/>
      <c r="J3827" s="186"/>
    </row>
    <row r="3828" spans="1:10" x14ac:dyDescent="0.25">
      <c r="A3828" s="87"/>
      <c r="B3828" s="87"/>
      <c r="C3828" s="29"/>
      <c r="D3828" s="186"/>
      <c r="G3828" s="186"/>
      <c r="H3828" s="186"/>
      <c r="I3828" s="186"/>
      <c r="J3828" s="186"/>
    </row>
    <row r="3829" spans="1:10" x14ac:dyDescent="0.25">
      <c r="A3829" s="87"/>
      <c r="B3829" s="87"/>
      <c r="C3829" s="29"/>
      <c r="D3829" s="186"/>
      <c r="G3829" s="186"/>
      <c r="H3829" s="186"/>
      <c r="I3829" s="186"/>
      <c r="J3829" s="186"/>
    </row>
    <row r="3830" spans="1:10" x14ac:dyDescent="0.25">
      <c r="A3830" s="87"/>
      <c r="B3830" s="87"/>
      <c r="C3830" s="29"/>
      <c r="D3830" s="186"/>
      <c r="G3830" s="186"/>
      <c r="H3830" s="186"/>
      <c r="I3830" s="186"/>
      <c r="J3830" s="186"/>
    </row>
    <row r="3831" spans="1:10" x14ac:dyDescent="0.25">
      <c r="A3831" s="87"/>
      <c r="B3831" s="87"/>
      <c r="C3831" s="29"/>
      <c r="D3831" s="186"/>
      <c r="G3831" s="186"/>
      <c r="H3831" s="186"/>
      <c r="I3831" s="186"/>
      <c r="J3831" s="186"/>
    </row>
    <row r="3832" spans="1:10" x14ac:dyDescent="0.25">
      <c r="A3832" s="87"/>
      <c r="B3832" s="87"/>
      <c r="C3832" s="29"/>
      <c r="D3832" s="186"/>
      <c r="G3832" s="186"/>
      <c r="H3832" s="186"/>
      <c r="I3832" s="186"/>
      <c r="J3832" s="186"/>
    </row>
    <row r="3833" spans="1:10" x14ac:dyDescent="0.25">
      <c r="A3833" s="87"/>
      <c r="B3833" s="87"/>
      <c r="C3833" s="29"/>
      <c r="D3833" s="186"/>
      <c r="G3833" s="186"/>
      <c r="H3833" s="186"/>
      <c r="I3833" s="186"/>
      <c r="J3833" s="186"/>
    </row>
    <row r="3834" spans="1:10" x14ac:dyDescent="0.25">
      <c r="A3834" s="87"/>
      <c r="B3834" s="87"/>
      <c r="C3834" s="29"/>
      <c r="D3834" s="186"/>
      <c r="G3834" s="186"/>
      <c r="H3834" s="186"/>
      <c r="I3834" s="186"/>
      <c r="J3834" s="186"/>
    </row>
    <row r="3835" spans="1:10" x14ac:dyDescent="0.25">
      <c r="A3835" s="87"/>
      <c r="B3835" s="87"/>
      <c r="C3835" s="29"/>
      <c r="D3835" s="186"/>
      <c r="G3835" s="186"/>
      <c r="H3835" s="186"/>
      <c r="I3835" s="186"/>
      <c r="J3835" s="186"/>
    </row>
    <row r="3836" spans="1:10" x14ac:dyDescent="0.25">
      <c r="A3836" s="87"/>
      <c r="B3836" s="87"/>
      <c r="C3836" s="29"/>
      <c r="D3836" s="186"/>
      <c r="G3836" s="186"/>
      <c r="H3836" s="186"/>
      <c r="I3836" s="186"/>
      <c r="J3836" s="186"/>
    </row>
    <row r="3837" spans="1:10" x14ac:dyDescent="0.25">
      <c r="A3837" s="87"/>
      <c r="B3837" s="87"/>
      <c r="C3837" s="29"/>
      <c r="D3837" s="186"/>
      <c r="G3837" s="186"/>
      <c r="H3837" s="186"/>
      <c r="I3837" s="186"/>
      <c r="J3837" s="186"/>
    </row>
    <row r="3838" spans="1:10" x14ac:dyDescent="0.25">
      <c r="A3838" s="87"/>
      <c r="B3838" s="87"/>
      <c r="C3838" s="29"/>
      <c r="D3838" s="186"/>
      <c r="G3838" s="186"/>
      <c r="H3838" s="186"/>
      <c r="I3838" s="186"/>
      <c r="J3838" s="186"/>
    </row>
    <row r="3839" spans="1:10" x14ac:dyDescent="0.25">
      <c r="A3839" s="87"/>
      <c r="B3839" s="87"/>
      <c r="C3839" s="29"/>
      <c r="D3839" s="186"/>
      <c r="G3839" s="186"/>
      <c r="H3839" s="186"/>
      <c r="I3839" s="186"/>
      <c r="J3839" s="186"/>
    </row>
    <row r="3840" spans="1:10" x14ac:dyDescent="0.25">
      <c r="A3840" s="87"/>
      <c r="B3840" s="87"/>
      <c r="C3840" s="29"/>
      <c r="D3840" s="186"/>
      <c r="G3840" s="186"/>
      <c r="H3840" s="186"/>
      <c r="I3840" s="186"/>
      <c r="J3840" s="186"/>
    </row>
    <row r="3841" spans="1:10" x14ac:dyDescent="0.25">
      <c r="A3841" s="87"/>
      <c r="B3841" s="87"/>
      <c r="C3841" s="29"/>
      <c r="D3841" s="186"/>
      <c r="G3841" s="186"/>
      <c r="H3841" s="186"/>
      <c r="I3841" s="186"/>
      <c r="J3841" s="186"/>
    </row>
    <row r="3842" spans="1:10" x14ac:dyDescent="0.25">
      <c r="A3842" s="87"/>
      <c r="B3842" s="87"/>
      <c r="C3842" s="29"/>
      <c r="D3842" s="186"/>
      <c r="G3842" s="186"/>
      <c r="H3842" s="186"/>
      <c r="I3842" s="186"/>
      <c r="J3842" s="186"/>
    </row>
    <row r="3843" spans="1:10" x14ac:dyDescent="0.25">
      <c r="A3843" s="87"/>
      <c r="B3843" s="87"/>
      <c r="C3843" s="29"/>
      <c r="D3843" s="186"/>
      <c r="G3843" s="186"/>
      <c r="H3843" s="186"/>
      <c r="I3843" s="186"/>
      <c r="J3843" s="186"/>
    </row>
    <row r="3844" spans="1:10" x14ac:dyDescent="0.25">
      <c r="A3844" s="87"/>
      <c r="B3844" s="87"/>
      <c r="C3844" s="29"/>
      <c r="D3844" s="186"/>
      <c r="G3844" s="186"/>
      <c r="H3844" s="186"/>
      <c r="I3844" s="186"/>
      <c r="J3844" s="186"/>
    </row>
    <row r="3845" spans="1:10" x14ac:dyDescent="0.25">
      <c r="A3845" s="87"/>
      <c r="B3845" s="87"/>
      <c r="C3845" s="29"/>
      <c r="D3845" s="186"/>
      <c r="G3845" s="186"/>
      <c r="H3845" s="186"/>
      <c r="I3845" s="186"/>
      <c r="J3845" s="186"/>
    </row>
    <row r="3846" spans="1:10" x14ac:dyDescent="0.25">
      <c r="A3846" s="87"/>
      <c r="B3846" s="87"/>
      <c r="C3846" s="29"/>
      <c r="D3846" s="186"/>
      <c r="G3846" s="186"/>
      <c r="H3846" s="186"/>
      <c r="I3846" s="186"/>
      <c r="J3846" s="186"/>
    </row>
    <row r="3847" spans="1:10" x14ac:dyDescent="0.25">
      <c r="A3847" s="87"/>
      <c r="B3847" s="87"/>
      <c r="C3847" s="29"/>
      <c r="D3847" s="186"/>
      <c r="G3847" s="186"/>
      <c r="H3847" s="186"/>
      <c r="I3847" s="186"/>
      <c r="J3847" s="186"/>
    </row>
    <row r="3848" spans="1:10" x14ac:dyDescent="0.25">
      <c r="A3848" s="87"/>
      <c r="B3848" s="87"/>
      <c r="C3848" s="29"/>
      <c r="D3848" s="186"/>
      <c r="G3848" s="186"/>
      <c r="H3848" s="186"/>
      <c r="I3848" s="186"/>
      <c r="J3848" s="186"/>
    </row>
    <row r="3849" spans="1:10" x14ac:dyDescent="0.25">
      <c r="A3849" s="87"/>
      <c r="B3849" s="87"/>
      <c r="C3849" s="29"/>
      <c r="D3849" s="186"/>
      <c r="G3849" s="186"/>
      <c r="H3849" s="186"/>
      <c r="I3849" s="186"/>
      <c r="J3849" s="186"/>
    </row>
    <row r="3850" spans="1:10" x14ac:dyDescent="0.25">
      <c r="A3850" s="87"/>
      <c r="B3850" s="87"/>
      <c r="C3850" s="29"/>
      <c r="D3850" s="186"/>
      <c r="G3850" s="186"/>
      <c r="H3850" s="186"/>
      <c r="I3850" s="186"/>
      <c r="J3850" s="186"/>
    </row>
    <row r="3851" spans="1:10" x14ac:dyDescent="0.25">
      <c r="A3851" s="87"/>
      <c r="B3851" s="87"/>
      <c r="C3851" s="29"/>
      <c r="D3851" s="186"/>
      <c r="G3851" s="186"/>
      <c r="H3851" s="186"/>
      <c r="I3851" s="186"/>
      <c r="J3851" s="186"/>
    </row>
    <row r="3852" spans="1:10" x14ac:dyDescent="0.25">
      <c r="A3852" s="87"/>
      <c r="B3852" s="87"/>
      <c r="C3852" s="29"/>
      <c r="D3852" s="186"/>
      <c r="G3852" s="186"/>
      <c r="H3852" s="186"/>
      <c r="I3852" s="186"/>
      <c r="J3852" s="186"/>
    </row>
    <row r="3853" spans="1:10" x14ac:dyDescent="0.25">
      <c r="A3853" s="87"/>
      <c r="B3853" s="87"/>
      <c r="C3853" s="29"/>
      <c r="D3853" s="186"/>
      <c r="G3853" s="186"/>
      <c r="H3853" s="186"/>
      <c r="I3853" s="186"/>
      <c r="J3853" s="186"/>
    </row>
    <row r="3854" spans="1:10" x14ac:dyDescent="0.25">
      <c r="A3854" s="87"/>
      <c r="B3854" s="87"/>
      <c r="C3854" s="29"/>
      <c r="D3854" s="186"/>
      <c r="G3854" s="186"/>
      <c r="H3854" s="186"/>
      <c r="I3854" s="186"/>
      <c r="J3854" s="186"/>
    </row>
    <row r="3855" spans="1:10" x14ac:dyDescent="0.25">
      <c r="A3855" s="87"/>
      <c r="B3855" s="87"/>
      <c r="C3855" s="29"/>
      <c r="D3855" s="186"/>
      <c r="G3855" s="186"/>
      <c r="H3855" s="186"/>
      <c r="I3855" s="186"/>
      <c r="J3855" s="186"/>
    </row>
    <row r="3856" spans="1:10" x14ac:dyDescent="0.25">
      <c r="A3856" s="87"/>
      <c r="B3856" s="87"/>
      <c r="C3856" s="29"/>
      <c r="D3856" s="186"/>
      <c r="G3856" s="186"/>
      <c r="H3856" s="186"/>
      <c r="I3856" s="186"/>
      <c r="J3856" s="186"/>
    </row>
    <row r="3857" spans="1:10" x14ac:dyDescent="0.25">
      <c r="A3857" s="87"/>
      <c r="B3857" s="87"/>
      <c r="C3857" s="29"/>
      <c r="D3857" s="186"/>
      <c r="G3857" s="186"/>
      <c r="H3857" s="186"/>
      <c r="I3857" s="186"/>
      <c r="J3857" s="186"/>
    </row>
    <row r="3858" spans="1:10" x14ac:dyDescent="0.25">
      <c r="A3858" s="87"/>
      <c r="B3858" s="87"/>
      <c r="C3858" s="29"/>
      <c r="D3858" s="186"/>
      <c r="G3858" s="186"/>
      <c r="H3858" s="186"/>
      <c r="I3858" s="186"/>
      <c r="J3858" s="186"/>
    </row>
    <row r="3859" spans="1:10" x14ac:dyDescent="0.25">
      <c r="A3859" s="87"/>
      <c r="B3859" s="87"/>
      <c r="C3859" s="29"/>
      <c r="D3859" s="186"/>
      <c r="G3859" s="186"/>
      <c r="H3859" s="186"/>
      <c r="I3859" s="186"/>
      <c r="J3859" s="186"/>
    </row>
    <row r="3860" spans="1:10" x14ac:dyDescent="0.25">
      <c r="A3860" s="87"/>
      <c r="B3860" s="87"/>
      <c r="C3860" s="29"/>
      <c r="D3860" s="186"/>
      <c r="G3860" s="186"/>
      <c r="H3860" s="186"/>
      <c r="I3860" s="186"/>
      <c r="J3860" s="186"/>
    </row>
    <row r="3861" spans="1:10" x14ac:dyDescent="0.25">
      <c r="A3861" s="87"/>
      <c r="B3861" s="87"/>
      <c r="C3861" s="29"/>
      <c r="D3861" s="186"/>
      <c r="G3861" s="186"/>
      <c r="H3861" s="186"/>
      <c r="I3861" s="186"/>
      <c r="J3861" s="186"/>
    </row>
    <row r="3862" spans="1:10" x14ac:dyDescent="0.25">
      <c r="A3862" s="87"/>
      <c r="B3862" s="87"/>
      <c r="C3862" s="29"/>
      <c r="D3862" s="186"/>
      <c r="G3862" s="186"/>
      <c r="H3862" s="186"/>
      <c r="I3862" s="186"/>
      <c r="J3862" s="186"/>
    </row>
    <row r="3863" spans="1:10" x14ac:dyDescent="0.25">
      <c r="A3863" s="87"/>
      <c r="B3863" s="87"/>
      <c r="C3863" s="29"/>
      <c r="D3863" s="186"/>
      <c r="G3863" s="186"/>
      <c r="H3863" s="186"/>
      <c r="I3863" s="186"/>
      <c r="J3863" s="186"/>
    </row>
    <row r="3864" spans="1:10" x14ac:dyDescent="0.25">
      <c r="A3864" s="87"/>
      <c r="B3864" s="87"/>
      <c r="C3864" s="29"/>
      <c r="D3864" s="186"/>
      <c r="G3864" s="186"/>
      <c r="H3864" s="186"/>
      <c r="I3864" s="186"/>
      <c r="J3864" s="186"/>
    </row>
    <row r="3865" spans="1:10" x14ac:dyDescent="0.25">
      <c r="A3865" s="87"/>
      <c r="B3865" s="87"/>
      <c r="C3865" s="29"/>
      <c r="D3865" s="186"/>
      <c r="G3865" s="186"/>
      <c r="H3865" s="186"/>
      <c r="I3865" s="186"/>
      <c r="J3865" s="186"/>
    </row>
    <row r="3866" spans="1:10" x14ac:dyDescent="0.25">
      <c r="A3866" s="87"/>
      <c r="B3866" s="87"/>
      <c r="C3866" s="29"/>
      <c r="D3866" s="186"/>
      <c r="G3866" s="186"/>
      <c r="H3866" s="186"/>
      <c r="I3866" s="186"/>
      <c r="J3866" s="186"/>
    </row>
    <row r="3867" spans="1:10" x14ac:dyDescent="0.25">
      <c r="A3867" s="87"/>
      <c r="B3867" s="87"/>
      <c r="C3867" s="29"/>
      <c r="D3867" s="186"/>
      <c r="G3867" s="186"/>
      <c r="H3867" s="186"/>
      <c r="I3867" s="186"/>
      <c r="J3867" s="186"/>
    </row>
    <row r="3868" spans="1:10" x14ac:dyDescent="0.25">
      <c r="A3868" s="87"/>
      <c r="B3868" s="87"/>
      <c r="C3868" s="29"/>
      <c r="D3868" s="186"/>
      <c r="G3868" s="186"/>
      <c r="H3868" s="186"/>
      <c r="I3868" s="186"/>
      <c r="J3868" s="186"/>
    </row>
    <row r="3869" spans="1:10" x14ac:dyDescent="0.25">
      <c r="A3869" s="87"/>
      <c r="B3869" s="87"/>
      <c r="C3869" s="29"/>
      <c r="D3869" s="186"/>
      <c r="G3869" s="186"/>
      <c r="H3869" s="186"/>
      <c r="I3869" s="186"/>
      <c r="J3869" s="186"/>
    </row>
    <row r="3870" spans="1:10" x14ac:dyDescent="0.25">
      <c r="A3870" s="87"/>
      <c r="B3870" s="87"/>
      <c r="C3870" s="29"/>
      <c r="D3870" s="186"/>
      <c r="G3870" s="186"/>
      <c r="H3870" s="186"/>
      <c r="I3870" s="186"/>
      <c r="J3870" s="186"/>
    </row>
    <row r="3871" spans="1:10" x14ac:dyDescent="0.25">
      <c r="A3871" s="87"/>
      <c r="B3871" s="87"/>
      <c r="C3871" s="29"/>
      <c r="D3871" s="186"/>
      <c r="G3871" s="186"/>
      <c r="H3871" s="186"/>
      <c r="I3871" s="186"/>
      <c r="J3871" s="186"/>
    </row>
    <row r="3872" spans="1:10" x14ac:dyDescent="0.25">
      <c r="A3872" s="87"/>
      <c r="B3872" s="87"/>
      <c r="C3872" s="29"/>
      <c r="D3872" s="186"/>
      <c r="G3872" s="186"/>
      <c r="H3872" s="186"/>
      <c r="I3872" s="186"/>
      <c r="J3872" s="186"/>
    </row>
    <row r="3873" spans="1:10" x14ac:dyDescent="0.25">
      <c r="A3873" s="87"/>
      <c r="B3873" s="87"/>
      <c r="C3873" s="29"/>
      <c r="D3873" s="186"/>
      <c r="G3873" s="186"/>
      <c r="H3873" s="186"/>
      <c r="I3873" s="186"/>
      <c r="J3873" s="186"/>
    </row>
    <row r="3874" spans="1:10" x14ac:dyDescent="0.25">
      <c r="A3874" s="87"/>
      <c r="B3874" s="87"/>
      <c r="C3874" s="29"/>
      <c r="D3874" s="186"/>
      <c r="G3874" s="186"/>
      <c r="H3874" s="186"/>
      <c r="I3874" s="186"/>
      <c r="J3874" s="186"/>
    </row>
    <row r="3875" spans="1:10" x14ac:dyDescent="0.25">
      <c r="A3875" s="87"/>
      <c r="B3875" s="87"/>
      <c r="C3875" s="29"/>
      <c r="D3875" s="186"/>
      <c r="G3875" s="186"/>
      <c r="H3875" s="186"/>
      <c r="I3875" s="186"/>
      <c r="J3875" s="186"/>
    </row>
    <row r="3876" spans="1:10" x14ac:dyDescent="0.25">
      <c r="A3876" s="87"/>
      <c r="B3876" s="87"/>
      <c r="C3876" s="29"/>
      <c r="D3876" s="186"/>
      <c r="G3876" s="186"/>
      <c r="H3876" s="186"/>
      <c r="I3876" s="186"/>
      <c r="J3876" s="186"/>
    </row>
    <row r="3877" spans="1:10" x14ac:dyDescent="0.25">
      <c r="A3877" s="87"/>
      <c r="B3877" s="87"/>
      <c r="C3877" s="29"/>
      <c r="D3877" s="186"/>
      <c r="G3877" s="186"/>
      <c r="H3877" s="186"/>
      <c r="I3877" s="186"/>
      <c r="J3877" s="186"/>
    </row>
    <row r="3878" spans="1:10" x14ac:dyDescent="0.25">
      <c r="A3878" s="87"/>
      <c r="B3878" s="87"/>
      <c r="C3878" s="29"/>
      <c r="D3878" s="186"/>
      <c r="G3878" s="186"/>
      <c r="H3878" s="186"/>
      <c r="I3878" s="186"/>
      <c r="J3878" s="186"/>
    </row>
    <row r="3879" spans="1:10" x14ac:dyDescent="0.25">
      <c r="A3879" s="87"/>
      <c r="B3879" s="87"/>
      <c r="C3879" s="29"/>
      <c r="D3879" s="186"/>
      <c r="G3879" s="186"/>
      <c r="H3879" s="186"/>
      <c r="I3879" s="186"/>
      <c r="J3879" s="186"/>
    </row>
    <row r="3880" spans="1:10" x14ac:dyDescent="0.25">
      <c r="A3880" s="87"/>
      <c r="B3880" s="87"/>
      <c r="C3880" s="29"/>
      <c r="D3880" s="186"/>
      <c r="G3880" s="186"/>
      <c r="H3880" s="186"/>
      <c r="I3880" s="186"/>
      <c r="J3880" s="186"/>
    </row>
    <row r="3881" spans="1:10" x14ac:dyDescent="0.25">
      <c r="A3881" s="87"/>
      <c r="B3881" s="87"/>
      <c r="C3881" s="29"/>
      <c r="D3881" s="186"/>
      <c r="G3881" s="186"/>
      <c r="H3881" s="186"/>
      <c r="I3881" s="186"/>
      <c r="J3881" s="186"/>
    </row>
    <row r="3882" spans="1:10" x14ac:dyDescent="0.25">
      <c r="A3882" s="87"/>
      <c r="B3882" s="87"/>
      <c r="C3882" s="29"/>
      <c r="D3882" s="186"/>
      <c r="G3882" s="186"/>
      <c r="H3882" s="186"/>
      <c r="I3882" s="186"/>
      <c r="J3882" s="186"/>
    </row>
    <row r="3883" spans="1:10" x14ac:dyDescent="0.25">
      <c r="A3883" s="87"/>
      <c r="B3883" s="87"/>
      <c r="C3883" s="29"/>
      <c r="D3883" s="186"/>
      <c r="G3883" s="186"/>
      <c r="H3883" s="186"/>
      <c r="I3883" s="186"/>
      <c r="J3883" s="186"/>
    </row>
    <row r="3884" spans="1:10" x14ac:dyDescent="0.25">
      <c r="A3884" s="87"/>
      <c r="B3884" s="87"/>
      <c r="C3884" s="29"/>
      <c r="D3884" s="186"/>
      <c r="G3884" s="186"/>
      <c r="H3884" s="186"/>
      <c r="I3884" s="186"/>
      <c r="J3884" s="186"/>
    </row>
    <row r="3885" spans="1:10" x14ac:dyDescent="0.25">
      <c r="A3885" s="87"/>
      <c r="B3885" s="87"/>
      <c r="C3885" s="29"/>
      <c r="D3885" s="186"/>
      <c r="G3885" s="186"/>
      <c r="H3885" s="186"/>
      <c r="I3885" s="186"/>
      <c r="J3885" s="186"/>
    </row>
    <row r="3886" spans="1:10" x14ac:dyDescent="0.25">
      <c r="A3886" s="87"/>
      <c r="B3886" s="87"/>
      <c r="C3886" s="29"/>
      <c r="D3886" s="186"/>
      <c r="G3886" s="186"/>
      <c r="H3886" s="186"/>
      <c r="I3886" s="186"/>
      <c r="J3886" s="186"/>
    </row>
    <row r="3887" spans="1:10" x14ac:dyDescent="0.25">
      <c r="A3887" s="87"/>
      <c r="B3887" s="87"/>
      <c r="C3887" s="29"/>
      <c r="D3887" s="186"/>
      <c r="G3887" s="186"/>
      <c r="H3887" s="186"/>
      <c r="I3887" s="186"/>
      <c r="J3887" s="186"/>
    </row>
    <row r="3888" spans="1:10" x14ac:dyDescent="0.25">
      <c r="A3888" s="87"/>
      <c r="B3888" s="87"/>
      <c r="C3888" s="29"/>
      <c r="D3888" s="186"/>
      <c r="G3888" s="186"/>
      <c r="H3888" s="186"/>
      <c r="I3888" s="186"/>
      <c r="J3888" s="186"/>
    </row>
    <row r="3889" spans="1:10" x14ac:dyDescent="0.25">
      <c r="A3889" s="87"/>
      <c r="B3889" s="87"/>
      <c r="C3889" s="29"/>
      <c r="D3889" s="186"/>
      <c r="G3889" s="186"/>
      <c r="H3889" s="186"/>
      <c r="I3889" s="186"/>
      <c r="J3889" s="186"/>
    </row>
    <row r="3890" spans="1:10" x14ac:dyDescent="0.25">
      <c r="A3890" s="87"/>
      <c r="B3890" s="87"/>
      <c r="C3890" s="29"/>
      <c r="D3890" s="186"/>
      <c r="G3890" s="186"/>
      <c r="H3890" s="186"/>
      <c r="I3890" s="186"/>
      <c r="J3890" s="186"/>
    </row>
    <row r="3891" spans="1:10" x14ac:dyDescent="0.25">
      <c r="A3891" s="87"/>
      <c r="B3891" s="87"/>
      <c r="C3891" s="29"/>
      <c r="D3891" s="186"/>
      <c r="G3891" s="186"/>
      <c r="H3891" s="186"/>
      <c r="I3891" s="186"/>
      <c r="J3891" s="186"/>
    </row>
    <row r="3892" spans="1:10" x14ac:dyDescent="0.25">
      <c r="A3892" s="87"/>
      <c r="B3892" s="87"/>
      <c r="C3892" s="29"/>
      <c r="D3892" s="186"/>
      <c r="G3892" s="186"/>
      <c r="H3892" s="186"/>
      <c r="I3892" s="186"/>
      <c r="J3892" s="186"/>
    </row>
    <row r="3893" spans="1:10" x14ac:dyDescent="0.25">
      <c r="A3893" s="87"/>
      <c r="B3893" s="87"/>
      <c r="C3893" s="29"/>
      <c r="D3893" s="186"/>
      <c r="G3893" s="186"/>
      <c r="H3893" s="186"/>
      <c r="I3893" s="186"/>
      <c r="J3893" s="186"/>
    </row>
    <row r="3894" spans="1:10" x14ac:dyDescent="0.25">
      <c r="A3894" s="87"/>
      <c r="B3894" s="87"/>
      <c r="C3894" s="29"/>
      <c r="D3894" s="186"/>
      <c r="G3894" s="186"/>
      <c r="H3894" s="186"/>
      <c r="I3894" s="186"/>
      <c r="J3894" s="186"/>
    </row>
    <row r="3895" spans="1:10" x14ac:dyDescent="0.25">
      <c r="A3895" s="87"/>
      <c r="B3895" s="87"/>
      <c r="C3895" s="29"/>
      <c r="D3895" s="186"/>
      <c r="G3895" s="186"/>
      <c r="H3895" s="186"/>
      <c r="I3895" s="186"/>
      <c r="J3895" s="186"/>
    </row>
    <row r="3896" spans="1:10" x14ac:dyDescent="0.25">
      <c r="A3896" s="87"/>
      <c r="B3896" s="87"/>
      <c r="C3896" s="29"/>
      <c r="D3896" s="186"/>
      <c r="G3896" s="186"/>
      <c r="H3896" s="186"/>
      <c r="I3896" s="186"/>
      <c r="J3896" s="186"/>
    </row>
    <row r="3897" spans="1:10" x14ac:dyDescent="0.25">
      <c r="A3897" s="87"/>
      <c r="B3897" s="87"/>
      <c r="C3897" s="29"/>
      <c r="D3897" s="186"/>
      <c r="G3897" s="186"/>
      <c r="H3897" s="186"/>
      <c r="I3897" s="186"/>
      <c r="J3897" s="186"/>
    </row>
    <row r="3898" spans="1:10" x14ac:dyDescent="0.25">
      <c r="A3898" s="87"/>
      <c r="B3898" s="87"/>
      <c r="C3898" s="29"/>
      <c r="D3898" s="186"/>
      <c r="G3898" s="186"/>
      <c r="H3898" s="186"/>
      <c r="I3898" s="186"/>
      <c r="J3898" s="186"/>
    </row>
    <row r="3899" spans="1:10" x14ac:dyDescent="0.25">
      <c r="A3899" s="87"/>
      <c r="B3899" s="87"/>
      <c r="C3899" s="29"/>
      <c r="D3899" s="186"/>
      <c r="G3899" s="186"/>
      <c r="H3899" s="186"/>
      <c r="I3899" s="186"/>
      <c r="J3899" s="186"/>
    </row>
    <row r="3900" spans="1:10" x14ac:dyDescent="0.25">
      <c r="A3900" s="87"/>
      <c r="B3900" s="87"/>
      <c r="C3900" s="29"/>
      <c r="D3900" s="186"/>
      <c r="G3900" s="186"/>
      <c r="H3900" s="186"/>
      <c r="I3900" s="186"/>
      <c r="J3900" s="186"/>
    </row>
    <row r="3901" spans="1:10" x14ac:dyDescent="0.25">
      <c r="A3901" s="87"/>
      <c r="B3901" s="87"/>
      <c r="C3901" s="29"/>
      <c r="D3901" s="186"/>
      <c r="G3901" s="186"/>
      <c r="H3901" s="186"/>
      <c r="I3901" s="186"/>
      <c r="J3901" s="186"/>
    </row>
    <row r="3902" spans="1:10" x14ac:dyDescent="0.25">
      <c r="A3902" s="87"/>
      <c r="B3902" s="87"/>
      <c r="C3902" s="29"/>
      <c r="D3902" s="186"/>
      <c r="G3902" s="186"/>
      <c r="H3902" s="186"/>
      <c r="I3902" s="186"/>
      <c r="J3902" s="186"/>
    </row>
    <row r="3903" spans="1:10" x14ac:dyDescent="0.25">
      <c r="A3903" s="87"/>
      <c r="B3903" s="87"/>
      <c r="C3903" s="29"/>
      <c r="D3903" s="186"/>
      <c r="G3903" s="186"/>
      <c r="H3903" s="186"/>
      <c r="I3903" s="186"/>
      <c r="J3903" s="186"/>
    </row>
    <row r="3904" spans="1:10" x14ac:dyDescent="0.25">
      <c r="A3904" s="87"/>
      <c r="B3904" s="87"/>
      <c r="C3904" s="29"/>
      <c r="D3904" s="186"/>
      <c r="G3904" s="186"/>
      <c r="H3904" s="186"/>
      <c r="I3904" s="186"/>
      <c r="J3904" s="186"/>
    </row>
    <row r="3905" spans="1:10" x14ac:dyDescent="0.25">
      <c r="A3905" s="87"/>
      <c r="B3905" s="87"/>
      <c r="C3905" s="29"/>
      <c r="D3905" s="186"/>
      <c r="G3905" s="186"/>
      <c r="H3905" s="186"/>
      <c r="I3905" s="186"/>
      <c r="J3905" s="186"/>
    </row>
    <row r="3906" spans="1:10" x14ac:dyDescent="0.25">
      <c r="A3906" s="87"/>
      <c r="B3906" s="87"/>
      <c r="C3906" s="29"/>
      <c r="D3906" s="186"/>
      <c r="G3906" s="186"/>
      <c r="H3906" s="186"/>
      <c r="I3906" s="186"/>
      <c r="J3906" s="186"/>
    </row>
    <row r="3907" spans="1:10" x14ac:dyDescent="0.25">
      <c r="A3907" s="87"/>
      <c r="B3907" s="87"/>
      <c r="C3907" s="29"/>
      <c r="D3907" s="186"/>
      <c r="G3907" s="186"/>
      <c r="H3907" s="186"/>
      <c r="I3907" s="186"/>
      <c r="J3907" s="186"/>
    </row>
    <row r="3908" spans="1:10" x14ac:dyDescent="0.25">
      <c r="A3908" s="87"/>
      <c r="B3908" s="87"/>
      <c r="C3908" s="29"/>
      <c r="D3908" s="186"/>
      <c r="G3908" s="186"/>
      <c r="H3908" s="186"/>
      <c r="I3908" s="186"/>
      <c r="J3908" s="186"/>
    </row>
    <row r="3909" spans="1:10" x14ac:dyDescent="0.25">
      <c r="A3909" s="87"/>
      <c r="B3909" s="87"/>
      <c r="C3909" s="29"/>
      <c r="D3909" s="186"/>
      <c r="G3909" s="186"/>
      <c r="H3909" s="186"/>
      <c r="I3909" s="186"/>
      <c r="J3909" s="186"/>
    </row>
    <row r="3910" spans="1:10" x14ac:dyDescent="0.25">
      <c r="A3910" s="87"/>
      <c r="B3910" s="87"/>
      <c r="C3910" s="29"/>
      <c r="D3910" s="186"/>
      <c r="G3910" s="186"/>
      <c r="H3910" s="186"/>
      <c r="I3910" s="186"/>
      <c r="J3910" s="186"/>
    </row>
    <row r="3911" spans="1:10" x14ac:dyDescent="0.25">
      <c r="A3911" s="87"/>
      <c r="B3911" s="87"/>
      <c r="C3911" s="29"/>
      <c r="D3911" s="186"/>
      <c r="G3911" s="186"/>
      <c r="H3911" s="186"/>
      <c r="I3911" s="186"/>
      <c r="J3911" s="186"/>
    </row>
    <row r="3912" spans="1:10" x14ac:dyDescent="0.25">
      <c r="A3912" s="87"/>
      <c r="B3912" s="87"/>
      <c r="C3912" s="29"/>
      <c r="D3912" s="186"/>
      <c r="G3912" s="186"/>
      <c r="H3912" s="186"/>
      <c r="I3912" s="186"/>
      <c r="J3912" s="186"/>
    </row>
    <row r="3913" spans="1:10" x14ac:dyDescent="0.25">
      <c r="A3913" s="87"/>
      <c r="B3913" s="87"/>
      <c r="C3913" s="29"/>
      <c r="D3913" s="186"/>
      <c r="G3913" s="186"/>
      <c r="H3913" s="186"/>
      <c r="I3913" s="186"/>
      <c r="J3913" s="186"/>
    </row>
    <row r="3914" spans="1:10" x14ac:dyDescent="0.25">
      <c r="A3914" s="87"/>
      <c r="B3914" s="87"/>
      <c r="C3914" s="29"/>
      <c r="D3914" s="186"/>
      <c r="G3914" s="186"/>
      <c r="H3914" s="186"/>
      <c r="I3914" s="186"/>
      <c r="J3914" s="186"/>
    </row>
    <row r="3915" spans="1:10" x14ac:dyDescent="0.25">
      <c r="A3915" s="87"/>
      <c r="B3915" s="87"/>
      <c r="C3915" s="29"/>
      <c r="D3915" s="186"/>
      <c r="G3915" s="186"/>
      <c r="H3915" s="186"/>
      <c r="I3915" s="186"/>
      <c r="J3915" s="186"/>
    </row>
    <row r="3916" spans="1:10" x14ac:dyDescent="0.25">
      <c r="A3916" s="87"/>
      <c r="B3916" s="87"/>
      <c r="C3916" s="29"/>
      <c r="D3916" s="186"/>
      <c r="G3916" s="186"/>
      <c r="H3916" s="186"/>
      <c r="I3916" s="186"/>
      <c r="J3916" s="186"/>
    </row>
    <row r="3917" spans="1:10" x14ac:dyDescent="0.25">
      <c r="A3917" s="87"/>
      <c r="B3917" s="87"/>
      <c r="C3917" s="29"/>
      <c r="D3917" s="186"/>
      <c r="G3917" s="186"/>
      <c r="H3917" s="186"/>
      <c r="I3917" s="186"/>
      <c r="J3917" s="186"/>
    </row>
    <row r="3918" spans="1:10" x14ac:dyDescent="0.25">
      <c r="A3918" s="87"/>
      <c r="B3918" s="87"/>
      <c r="C3918" s="29"/>
      <c r="D3918" s="186"/>
      <c r="G3918" s="186"/>
      <c r="H3918" s="186"/>
      <c r="I3918" s="186"/>
      <c r="J3918" s="186"/>
    </row>
    <row r="3919" spans="1:10" x14ac:dyDescent="0.25">
      <c r="A3919" s="87"/>
      <c r="B3919" s="87"/>
      <c r="C3919" s="29"/>
      <c r="D3919" s="186"/>
      <c r="G3919" s="186"/>
      <c r="H3919" s="186"/>
      <c r="I3919" s="186"/>
      <c r="J3919" s="186"/>
    </row>
    <row r="3920" spans="1:10" x14ac:dyDescent="0.25">
      <c r="A3920" s="87"/>
      <c r="B3920" s="87"/>
      <c r="C3920" s="29"/>
      <c r="D3920" s="186"/>
      <c r="G3920" s="186"/>
      <c r="H3920" s="186"/>
      <c r="I3920" s="186"/>
      <c r="J3920" s="186"/>
    </row>
    <row r="3921" spans="1:10" x14ac:dyDescent="0.25">
      <c r="A3921" s="87"/>
      <c r="B3921" s="87"/>
      <c r="C3921" s="29"/>
      <c r="D3921" s="186"/>
      <c r="G3921" s="186"/>
      <c r="H3921" s="186"/>
      <c r="I3921" s="186"/>
      <c r="J3921" s="186"/>
    </row>
    <row r="3922" spans="1:10" x14ac:dyDescent="0.25">
      <c r="A3922" s="87"/>
      <c r="B3922" s="87"/>
      <c r="C3922" s="29"/>
      <c r="D3922" s="186"/>
      <c r="G3922" s="186"/>
      <c r="H3922" s="186"/>
      <c r="I3922" s="186"/>
      <c r="J3922" s="186"/>
    </row>
    <row r="3923" spans="1:10" x14ac:dyDescent="0.25">
      <c r="A3923" s="87"/>
      <c r="B3923" s="87"/>
      <c r="C3923" s="29"/>
      <c r="D3923" s="186"/>
      <c r="G3923" s="186"/>
      <c r="H3923" s="186"/>
      <c r="I3923" s="186"/>
      <c r="J3923" s="186"/>
    </row>
    <row r="3924" spans="1:10" x14ac:dyDescent="0.25">
      <c r="A3924" s="87"/>
      <c r="B3924" s="87"/>
      <c r="C3924" s="29"/>
      <c r="D3924" s="186"/>
      <c r="G3924" s="186"/>
      <c r="H3924" s="186"/>
      <c r="I3924" s="186"/>
      <c r="J3924" s="186"/>
    </row>
    <row r="3925" spans="1:10" x14ac:dyDescent="0.25">
      <c r="A3925" s="87"/>
      <c r="B3925" s="87"/>
      <c r="C3925" s="29"/>
      <c r="D3925" s="186"/>
      <c r="G3925" s="186"/>
      <c r="H3925" s="186"/>
      <c r="I3925" s="186"/>
      <c r="J3925" s="186"/>
    </row>
    <row r="3926" spans="1:10" x14ac:dyDescent="0.25">
      <c r="A3926" s="87"/>
      <c r="B3926" s="87"/>
      <c r="C3926" s="29"/>
      <c r="D3926" s="186"/>
      <c r="G3926" s="186"/>
      <c r="H3926" s="186"/>
      <c r="I3926" s="186"/>
      <c r="J3926" s="186"/>
    </row>
    <row r="3927" spans="1:10" x14ac:dyDescent="0.25">
      <c r="A3927" s="87"/>
      <c r="B3927" s="87"/>
      <c r="C3927" s="29"/>
      <c r="D3927" s="186"/>
      <c r="G3927" s="186"/>
      <c r="H3927" s="186"/>
      <c r="I3927" s="186"/>
      <c r="J3927" s="186"/>
    </row>
    <row r="3928" spans="1:10" x14ac:dyDescent="0.25">
      <c r="A3928" s="87"/>
      <c r="B3928" s="87"/>
      <c r="C3928" s="29"/>
      <c r="D3928" s="186"/>
      <c r="G3928" s="186"/>
      <c r="H3928" s="186"/>
      <c r="I3928" s="186"/>
      <c r="J3928" s="186"/>
    </row>
    <row r="3929" spans="1:10" x14ac:dyDescent="0.25">
      <c r="A3929" s="87"/>
      <c r="B3929" s="87"/>
      <c r="C3929" s="29"/>
      <c r="D3929" s="186"/>
      <c r="G3929" s="186"/>
      <c r="H3929" s="186"/>
      <c r="I3929" s="186"/>
      <c r="J3929" s="186"/>
    </row>
    <row r="3930" spans="1:10" x14ac:dyDescent="0.25">
      <c r="A3930" s="87"/>
      <c r="B3930" s="87"/>
      <c r="C3930" s="29"/>
      <c r="D3930" s="186"/>
      <c r="G3930" s="186"/>
      <c r="H3930" s="186"/>
      <c r="I3930" s="186"/>
      <c r="J3930" s="186"/>
    </row>
    <row r="3931" spans="1:10" x14ac:dyDescent="0.25">
      <c r="A3931" s="87"/>
      <c r="B3931" s="87"/>
      <c r="C3931" s="29"/>
      <c r="D3931" s="186"/>
      <c r="G3931" s="186"/>
      <c r="H3931" s="186"/>
      <c r="I3931" s="186"/>
      <c r="J3931" s="186"/>
    </row>
    <row r="3932" spans="1:10" x14ac:dyDescent="0.25">
      <c r="A3932" s="87"/>
      <c r="B3932" s="87"/>
      <c r="C3932" s="29"/>
      <c r="D3932" s="186"/>
      <c r="G3932" s="186"/>
      <c r="H3932" s="186"/>
      <c r="I3932" s="186"/>
      <c r="J3932" s="186"/>
    </row>
    <row r="3933" spans="1:10" x14ac:dyDescent="0.25">
      <c r="A3933" s="87"/>
      <c r="B3933" s="87"/>
      <c r="C3933" s="29"/>
      <c r="D3933" s="186"/>
      <c r="G3933" s="186"/>
      <c r="H3933" s="186"/>
      <c r="I3933" s="186"/>
      <c r="J3933" s="186"/>
    </row>
    <row r="3934" spans="1:10" x14ac:dyDescent="0.25">
      <c r="A3934" s="87"/>
      <c r="B3934" s="87"/>
      <c r="C3934" s="29"/>
      <c r="D3934" s="186"/>
      <c r="G3934" s="186"/>
      <c r="H3934" s="186"/>
      <c r="I3934" s="186"/>
      <c r="J3934" s="186"/>
    </row>
    <row r="3935" spans="1:10" x14ac:dyDescent="0.25">
      <c r="A3935" s="87"/>
      <c r="B3935" s="87"/>
      <c r="C3935" s="29"/>
      <c r="D3935" s="186"/>
      <c r="G3935" s="186"/>
      <c r="H3935" s="186"/>
      <c r="I3935" s="186"/>
      <c r="J3935" s="186"/>
    </row>
    <row r="3936" spans="1:10" x14ac:dyDescent="0.25">
      <c r="A3936" s="87"/>
      <c r="B3936" s="87"/>
      <c r="C3936" s="29"/>
      <c r="D3936" s="186"/>
      <c r="G3936" s="186"/>
      <c r="H3936" s="186"/>
      <c r="I3936" s="186"/>
      <c r="J3936" s="186"/>
    </row>
    <row r="3937" spans="1:10" x14ac:dyDescent="0.25">
      <c r="A3937" s="87"/>
      <c r="B3937" s="87"/>
      <c r="C3937" s="29"/>
      <c r="D3937" s="186"/>
      <c r="G3937" s="186"/>
      <c r="H3937" s="186"/>
      <c r="I3937" s="186"/>
      <c r="J3937" s="186"/>
    </row>
    <row r="3938" spans="1:10" x14ac:dyDescent="0.25">
      <c r="A3938" s="87"/>
      <c r="B3938" s="87"/>
      <c r="C3938" s="29"/>
      <c r="D3938" s="186"/>
      <c r="G3938" s="186"/>
      <c r="H3938" s="186"/>
      <c r="I3938" s="186"/>
      <c r="J3938" s="186"/>
    </row>
    <row r="3939" spans="1:10" x14ac:dyDescent="0.25">
      <c r="A3939" s="87"/>
      <c r="B3939" s="87"/>
      <c r="C3939" s="29"/>
      <c r="D3939" s="186"/>
      <c r="G3939" s="186"/>
      <c r="H3939" s="186"/>
      <c r="I3939" s="186"/>
      <c r="J3939" s="186"/>
    </row>
    <row r="3940" spans="1:10" x14ac:dyDescent="0.25">
      <c r="A3940" s="87"/>
      <c r="B3940" s="87"/>
      <c r="C3940" s="29"/>
      <c r="D3940" s="186"/>
      <c r="G3940" s="186"/>
      <c r="H3940" s="186"/>
      <c r="I3940" s="186"/>
      <c r="J3940" s="186"/>
    </row>
    <row r="3941" spans="1:10" x14ac:dyDescent="0.25">
      <c r="A3941" s="87"/>
      <c r="B3941" s="87"/>
      <c r="C3941" s="29"/>
      <c r="D3941" s="186"/>
      <c r="G3941" s="186"/>
      <c r="H3941" s="186"/>
      <c r="I3941" s="186"/>
      <c r="J3941" s="186"/>
    </row>
    <row r="3942" spans="1:10" x14ac:dyDescent="0.25">
      <c r="A3942" s="87"/>
      <c r="B3942" s="87"/>
      <c r="C3942" s="29"/>
      <c r="D3942" s="186"/>
      <c r="G3942" s="186"/>
      <c r="H3942" s="186"/>
      <c r="I3942" s="186"/>
      <c r="J3942" s="186"/>
    </row>
    <row r="3943" spans="1:10" x14ac:dyDescent="0.25">
      <c r="A3943" s="87"/>
      <c r="B3943" s="87"/>
      <c r="C3943" s="29"/>
      <c r="D3943" s="186"/>
      <c r="G3943" s="186"/>
      <c r="H3943" s="186"/>
      <c r="I3943" s="186"/>
      <c r="J3943" s="186"/>
    </row>
    <row r="3944" spans="1:10" x14ac:dyDescent="0.25">
      <c r="A3944" s="87"/>
      <c r="B3944" s="87"/>
      <c r="C3944" s="29"/>
      <c r="D3944" s="186"/>
      <c r="G3944" s="186"/>
      <c r="H3944" s="186"/>
      <c r="I3944" s="186"/>
      <c r="J3944" s="186"/>
    </row>
    <row r="3945" spans="1:10" x14ac:dyDescent="0.25">
      <c r="A3945" s="87"/>
      <c r="B3945" s="87"/>
      <c r="C3945" s="29"/>
      <c r="D3945" s="186"/>
      <c r="G3945" s="186"/>
      <c r="H3945" s="186"/>
      <c r="I3945" s="186"/>
      <c r="J3945" s="186"/>
    </row>
    <row r="3946" spans="1:10" x14ac:dyDescent="0.25">
      <c r="A3946" s="87"/>
      <c r="B3946" s="87"/>
      <c r="C3946" s="29"/>
      <c r="D3946" s="186"/>
      <c r="G3946" s="186"/>
      <c r="H3946" s="186"/>
      <c r="I3946" s="186"/>
      <c r="J3946" s="186"/>
    </row>
    <row r="3947" spans="1:10" x14ac:dyDescent="0.25">
      <c r="A3947" s="87"/>
      <c r="B3947" s="87"/>
      <c r="C3947" s="29"/>
      <c r="D3947" s="186"/>
      <c r="G3947" s="186"/>
      <c r="H3947" s="186"/>
      <c r="I3947" s="186"/>
      <c r="J3947" s="186"/>
    </row>
    <row r="3948" spans="1:10" x14ac:dyDescent="0.25">
      <c r="A3948" s="87"/>
      <c r="B3948" s="87"/>
      <c r="C3948" s="29"/>
      <c r="D3948" s="186"/>
      <c r="G3948" s="186"/>
      <c r="H3948" s="186"/>
      <c r="I3948" s="186"/>
      <c r="J3948" s="186"/>
    </row>
    <row r="3949" spans="1:10" x14ac:dyDescent="0.25">
      <c r="A3949" s="87"/>
      <c r="B3949" s="87"/>
      <c r="C3949" s="29"/>
      <c r="D3949" s="186"/>
      <c r="G3949" s="186"/>
      <c r="H3949" s="186"/>
      <c r="I3949" s="186"/>
      <c r="J3949" s="186"/>
    </row>
    <row r="3950" spans="1:10" x14ac:dyDescent="0.25">
      <c r="A3950" s="87"/>
      <c r="B3950" s="87"/>
      <c r="C3950" s="29"/>
      <c r="D3950" s="186"/>
      <c r="G3950" s="186"/>
      <c r="H3950" s="186"/>
      <c r="I3950" s="186"/>
      <c r="J3950" s="186"/>
    </row>
    <row r="3951" spans="1:10" x14ac:dyDescent="0.25">
      <c r="A3951" s="87"/>
      <c r="B3951" s="87"/>
      <c r="C3951" s="29"/>
      <c r="D3951" s="186"/>
      <c r="G3951" s="186"/>
      <c r="H3951" s="186"/>
      <c r="I3951" s="186"/>
      <c r="J3951" s="186"/>
    </row>
    <row r="3952" spans="1:10" x14ac:dyDescent="0.25">
      <c r="A3952" s="87"/>
      <c r="B3952" s="87"/>
      <c r="C3952" s="29"/>
      <c r="D3952" s="186"/>
      <c r="G3952" s="186"/>
      <c r="H3952" s="186"/>
      <c r="I3952" s="186"/>
      <c r="J3952" s="186"/>
    </row>
    <row r="3953" spans="1:10" x14ac:dyDescent="0.25">
      <c r="A3953" s="87"/>
      <c r="B3953" s="87"/>
      <c r="C3953" s="29"/>
      <c r="D3953" s="186"/>
      <c r="G3953" s="186"/>
      <c r="H3953" s="186"/>
      <c r="I3953" s="186"/>
      <c r="J3953" s="186"/>
    </row>
    <row r="3954" spans="1:10" x14ac:dyDescent="0.25">
      <c r="A3954" s="87"/>
      <c r="B3954" s="87"/>
      <c r="C3954" s="29"/>
      <c r="D3954" s="186"/>
      <c r="G3954" s="186"/>
      <c r="H3954" s="186"/>
      <c r="I3954" s="186"/>
      <c r="J3954" s="186"/>
    </row>
    <row r="3955" spans="1:10" x14ac:dyDescent="0.25">
      <c r="A3955" s="87"/>
      <c r="B3955" s="87"/>
      <c r="C3955" s="29"/>
      <c r="D3955" s="186"/>
      <c r="G3955" s="186"/>
      <c r="H3955" s="186"/>
      <c r="I3955" s="186"/>
      <c r="J3955" s="186"/>
    </row>
    <row r="3956" spans="1:10" x14ac:dyDescent="0.25">
      <c r="A3956" s="87"/>
      <c r="B3956" s="87"/>
      <c r="C3956" s="29"/>
      <c r="D3956" s="186"/>
      <c r="G3956" s="186"/>
      <c r="H3956" s="186"/>
      <c r="I3956" s="186"/>
      <c r="J3956" s="186"/>
    </row>
    <row r="3957" spans="1:10" x14ac:dyDescent="0.25">
      <c r="A3957" s="87"/>
      <c r="B3957" s="87"/>
      <c r="C3957" s="29"/>
      <c r="D3957" s="186"/>
      <c r="G3957" s="186"/>
      <c r="H3957" s="186"/>
      <c r="I3957" s="186"/>
      <c r="J3957" s="186"/>
    </row>
    <row r="3958" spans="1:10" x14ac:dyDescent="0.25">
      <c r="A3958" s="87"/>
      <c r="B3958" s="87"/>
      <c r="C3958" s="29"/>
      <c r="D3958" s="186"/>
      <c r="G3958" s="186"/>
      <c r="H3958" s="186"/>
      <c r="I3958" s="186"/>
      <c r="J3958" s="186"/>
    </row>
    <row r="3959" spans="1:10" x14ac:dyDescent="0.25">
      <c r="A3959" s="87"/>
      <c r="B3959" s="87"/>
      <c r="C3959" s="29"/>
      <c r="D3959" s="186"/>
      <c r="G3959" s="186"/>
      <c r="H3959" s="186"/>
      <c r="I3959" s="186"/>
      <c r="J3959" s="186"/>
    </row>
    <row r="3960" spans="1:10" x14ac:dyDescent="0.25">
      <c r="A3960" s="87"/>
      <c r="B3960" s="87"/>
      <c r="C3960" s="29"/>
      <c r="D3960" s="186"/>
      <c r="G3960" s="186"/>
      <c r="H3960" s="186"/>
      <c r="I3960" s="186"/>
      <c r="J3960" s="186"/>
    </row>
    <row r="3961" spans="1:10" x14ac:dyDescent="0.25">
      <c r="A3961" s="87"/>
      <c r="B3961" s="87"/>
      <c r="C3961" s="29"/>
      <c r="D3961" s="186"/>
      <c r="G3961" s="186"/>
      <c r="H3961" s="186"/>
      <c r="I3961" s="186"/>
      <c r="J3961" s="186"/>
    </row>
    <row r="3962" spans="1:10" x14ac:dyDescent="0.25">
      <c r="A3962" s="87"/>
      <c r="B3962" s="87"/>
      <c r="C3962" s="29"/>
      <c r="D3962" s="186"/>
      <c r="G3962" s="186"/>
      <c r="H3962" s="186"/>
      <c r="I3962" s="186"/>
      <c r="J3962" s="186"/>
    </row>
    <row r="3963" spans="1:10" x14ac:dyDescent="0.25">
      <c r="A3963" s="87"/>
      <c r="B3963" s="87"/>
      <c r="C3963" s="29"/>
      <c r="D3963" s="186"/>
      <c r="G3963" s="186"/>
      <c r="H3963" s="186"/>
      <c r="I3963" s="186"/>
      <c r="J3963" s="186"/>
    </row>
    <row r="3964" spans="1:10" x14ac:dyDescent="0.25">
      <c r="A3964" s="87"/>
      <c r="B3964" s="87"/>
      <c r="C3964" s="29"/>
      <c r="D3964" s="186"/>
      <c r="G3964" s="186"/>
      <c r="H3964" s="186"/>
      <c r="I3964" s="186"/>
      <c r="J3964" s="186"/>
    </row>
    <row r="3965" spans="1:10" x14ac:dyDescent="0.25">
      <c r="A3965" s="87"/>
      <c r="B3965" s="87"/>
      <c r="C3965" s="29"/>
      <c r="D3965" s="186"/>
      <c r="G3965" s="186"/>
      <c r="H3965" s="186"/>
      <c r="I3965" s="186"/>
      <c r="J3965" s="186"/>
    </row>
    <row r="3966" spans="1:10" x14ac:dyDescent="0.25">
      <c r="A3966" s="87"/>
      <c r="B3966" s="87"/>
      <c r="C3966" s="29"/>
      <c r="D3966" s="186"/>
      <c r="G3966" s="186"/>
      <c r="H3966" s="186"/>
      <c r="I3966" s="186"/>
      <c r="J3966" s="186"/>
    </row>
    <row r="3967" spans="1:10" x14ac:dyDescent="0.25">
      <c r="A3967" s="87"/>
      <c r="B3967" s="87"/>
      <c r="C3967" s="29"/>
      <c r="D3967" s="186"/>
      <c r="G3967" s="186"/>
      <c r="H3967" s="186"/>
      <c r="I3967" s="186"/>
      <c r="J3967" s="186"/>
    </row>
    <row r="3968" spans="1:10" x14ac:dyDescent="0.25">
      <c r="A3968" s="87"/>
      <c r="B3968" s="87"/>
      <c r="C3968" s="29"/>
      <c r="D3968" s="186"/>
      <c r="G3968" s="186"/>
      <c r="H3968" s="186"/>
      <c r="I3968" s="186"/>
      <c r="J3968" s="186"/>
    </row>
    <row r="3969" spans="1:10" x14ac:dyDescent="0.25">
      <c r="A3969" s="87"/>
      <c r="B3969" s="87"/>
      <c r="C3969" s="29"/>
      <c r="D3969" s="186"/>
      <c r="G3969" s="186"/>
      <c r="H3969" s="186"/>
      <c r="I3969" s="186"/>
      <c r="J3969" s="186"/>
    </row>
    <row r="3970" spans="1:10" x14ac:dyDescent="0.25">
      <c r="A3970" s="87"/>
      <c r="B3970" s="87"/>
      <c r="C3970" s="29"/>
      <c r="D3970" s="186"/>
      <c r="G3970" s="186"/>
      <c r="H3970" s="186"/>
      <c r="I3970" s="186"/>
      <c r="J3970" s="186"/>
    </row>
    <row r="3971" spans="1:10" x14ac:dyDescent="0.25">
      <c r="A3971" s="87"/>
      <c r="B3971" s="87"/>
      <c r="C3971" s="29"/>
      <c r="D3971" s="186"/>
      <c r="G3971" s="186"/>
      <c r="H3971" s="186"/>
      <c r="I3971" s="186"/>
      <c r="J3971" s="186"/>
    </row>
    <row r="3972" spans="1:10" x14ac:dyDescent="0.25">
      <c r="A3972" s="87"/>
      <c r="B3972" s="87"/>
      <c r="C3972" s="29"/>
      <c r="D3972" s="186"/>
      <c r="G3972" s="186"/>
      <c r="H3972" s="186"/>
      <c r="I3972" s="186"/>
      <c r="J3972" s="186"/>
    </row>
    <row r="3973" spans="1:10" x14ac:dyDescent="0.25">
      <c r="A3973" s="87"/>
      <c r="B3973" s="87"/>
      <c r="C3973" s="29"/>
      <c r="D3973" s="186"/>
      <c r="G3973" s="186"/>
      <c r="H3973" s="186"/>
      <c r="I3973" s="186"/>
      <c r="J3973" s="186"/>
    </row>
    <row r="3974" spans="1:10" x14ac:dyDescent="0.25">
      <c r="A3974" s="87"/>
      <c r="B3974" s="87"/>
      <c r="C3974" s="29"/>
      <c r="D3974" s="186"/>
      <c r="G3974" s="186"/>
      <c r="H3974" s="186"/>
      <c r="I3974" s="186"/>
      <c r="J3974" s="186"/>
    </row>
    <row r="3975" spans="1:10" x14ac:dyDescent="0.25">
      <c r="A3975" s="87"/>
      <c r="B3975" s="87"/>
      <c r="C3975" s="29"/>
      <c r="D3975" s="186"/>
      <c r="G3975" s="186"/>
      <c r="H3975" s="186"/>
      <c r="I3975" s="186"/>
      <c r="J3975" s="186"/>
    </row>
    <row r="3976" spans="1:10" x14ac:dyDescent="0.25">
      <c r="A3976" s="87"/>
      <c r="B3976" s="87"/>
      <c r="C3976" s="29"/>
      <c r="D3976" s="186"/>
      <c r="G3976" s="186"/>
      <c r="H3976" s="186"/>
      <c r="I3976" s="186"/>
      <c r="J3976" s="186"/>
    </row>
    <row r="3977" spans="1:10" x14ac:dyDescent="0.25">
      <c r="A3977" s="87"/>
      <c r="B3977" s="87"/>
      <c r="C3977" s="29"/>
      <c r="D3977" s="186"/>
      <c r="G3977" s="186"/>
      <c r="H3977" s="186"/>
      <c r="I3977" s="186"/>
      <c r="J3977" s="186"/>
    </row>
    <row r="3978" spans="1:10" x14ac:dyDescent="0.25">
      <c r="A3978" s="87"/>
      <c r="B3978" s="87"/>
      <c r="C3978" s="29"/>
      <c r="D3978" s="186"/>
      <c r="G3978" s="186"/>
      <c r="H3978" s="186"/>
      <c r="I3978" s="186"/>
      <c r="J3978" s="186"/>
    </row>
    <row r="3979" spans="1:10" x14ac:dyDescent="0.25">
      <c r="A3979" s="87"/>
      <c r="B3979" s="87"/>
      <c r="C3979" s="29"/>
      <c r="D3979" s="186"/>
      <c r="G3979" s="186"/>
      <c r="H3979" s="186"/>
      <c r="I3979" s="186"/>
      <c r="J3979" s="186"/>
    </row>
    <row r="3980" spans="1:10" x14ac:dyDescent="0.25">
      <c r="A3980" s="87"/>
      <c r="B3980" s="87"/>
      <c r="C3980" s="29"/>
      <c r="D3980" s="186"/>
      <c r="G3980" s="186"/>
      <c r="H3980" s="186"/>
      <c r="I3980" s="186"/>
      <c r="J3980" s="186"/>
    </row>
    <row r="3981" spans="1:10" x14ac:dyDescent="0.25">
      <c r="A3981" s="87"/>
      <c r="B3981" s="87"/>
      <c r="C3981" s="29"/>
      <c r="D3981" s="186"/>
      <c r="G3981" s="186"/>
      <c r="H3981" s="186"/>
      <c r="I3981" s="186"/>
      <c r="J3981" s="186"/>
    </row>
    <row r="3982" spans="1:10" x14ac:dyDescent="0.25">
      <c r="A3982" s="87"/>
      <c r="B3982" s="87"/>
      <c r="C3982" s="29"/>
      <c r="D3982" s="186"/>
      <c r="G3982" s="186"/>
      <c r="H3982" s="186"/>
      <c r="I3982" s="186"/>
      <c r="J3982" s="186"/>
    </row>
    <row r="3983" spans="1:10" x14ac:dyDescent="0.25">
      <c r="A3983" s="87"/>
      <c r="B3983" s="87"/>
      <c r="C3983" s="29"/>
      <c r="D3983" s="186"/>
      <c r="G3983" s="186"/>
      <c r="H3983" s="186"/>
      <c r="I3983" s="186"/>
      <c r="J3983" s="186"/>
    </row>
    <row r="3984" spans="1:10" x14ac:dyDescent="0.25">
      <c r="A3984" s="87"/>
      <c r="B3984" s="87"/>
      <c r="C3984" s="29"/>
      <c r="D3984" s="186"/>
      <c r="G3984" s="186"/>
      <c r="H3984" s="186"/>
      <c r="I3984" s="186"/>
      <c r="J3984" s="186"/>
    </row>
    <row r="3985" spans="1:10" x14ac:dyDescent="0.25">
      <c r="A3985" s="87"/>
      <c r="B3985" s="87"/>
      <c r="C3985" s="29"/>
      <c r="D3985" s="186"/>
      <c r="G3985" s="186"/>
      <c r="H3985" s="186"/>
      <c r="I3985" s="186"/>
      <c r="J3985" s="186"/>
    </row>
    <row r="3986" spans="1:10" x14ac:dyDescent="0.25">
      <c r="A3986" s="87"/>
      <c r="B3986" s="87"/>
      <c r="C3986" s="29"/>
      <c r="D3986" s="186"/>
      <c r="G3986" s="186"/>
      <c r="H3986" s="186"/>
      <c r="I3986" s="186"/>
      <c r="J3986" s="186"/>
    </row>
    <row r="3987" spans="1:10" x14ac:dyDescent="0.25">
      <c r="A3987" s="87"/>
      <c r="B3987" s="87"/>
      <c r="C3987" s="29"/>
      <c r="D3987" s="186"/>
      <c r="G3987" s="186"/>
      <c r="H3987" s="186"/>
      <c r="I3987" s="186"/>
      <c r="J3987" s="186"/>
    </row>
    <row r="3988" spans="1:10" x14ac:dyDescent="0.25">
      <c r="A3988" s="87"/>
      <c r="B3988" s="87"/>
      <c r="C3988" s="29"/>
      <c r="D3988" s="186"/>
      <c r="G3988" s="186"/>
      <c r="H3988" s="186"/>
      <c r="I3988" s="186"/>
      <c r="J3988" s="186"/>
    </row>
    <row r="3989" spans="1:10" x14ac:dyDescent="0.25">
      <c r="A3989" s="87"/>
      <c r="B3989" s="87"/>
      <c r="C3989" s="29"/>
      <c r="D3989" s="186"/>
      <c r="G3989" s="186"/>
      <c r="H3989" s="186"/>
      <c r="I3989" s="186"/>
      <c r="J3989" s="186"/>
    </row>
    <row r="3990" spans="1:10" x14ac:dyDescent="0.25">
      <c r="A3990" s="87"/>
      <c r="B3990" s="87"/>
      <c r="C3990" s="29"/>
      <c r="D3990" s="186"/>
      <c r="G3990" s="186"/>
      <c r="H3990" s="186"/>
      <c r="I3990" s="186"/>
      <c r="J3990" s="186"/>
    </row>
    <row r="3991" spans="1:10" x14ac:dyDescent="0.25">
      <c r="A3991" s="87"/>
      <c r="B3991" s="87"/>
      <c r="C3991" s="29"/>
      <c r="D3991" s="186"/>
      <c r="G3991" s="186"/>
      <c r="H3991" s="186"/>
      <c r="I3991" s="186"/>
      <c r="J3991" s="186"/>
    </row>
    <row r="3992" spans="1:10" x14ac:dyDescent="0.25">
      <c r="A3992" s="87"/>
      <c r="B3992" s="87"/>
      <c r="C3992" s="29"/>
      <c r="D3992" s="186"/>
      <c r="G3992" s="186"/>
      <c r="H3992" s="186"/>
      <c r="I3992" s="186"/>
      <c r="J3992" s="186"/>
    </row>
    <row r="3993" spans="1:10" x14ac:dyDescent="0.25">
      <c r="A3993" s="87"/>
      <c r="B3993" s="87"/>
      <c r="C3993" s="29"/>
      <c r="D3993" s="186"/>
      <c r="G3993" s="186"/>
      <c r="H3993" s="186"/>
      <c r="I3993" s="186"/>
      <c r="J3993" s="186"/>
    </row>
    <row r="3994" spans="1:10" x14ac:dyDescent="0.25">
      <c r="A3994" s="87"/>
      <c r="B3994" s="87"/>
      <c r="C3994" s="29"/>
      <c r="D3994" s="186"/>
      <c r="G3994" s="186"/>
      <c r="H3994" s="186"/>
      <c r="I3994" s="186"/>
      <c r="J3994" s="186"/>
    </row>
    <row r="3995" spans="1:10" x14ac:dyDescent="0.25">
      <c r="A3995" s="87"/>
      <c r="B3995" s="87"/>
      <c r="C3995" s="29"/>
      <c r="D3995" s="186"/>
      <c r="G3995" s="186"/>
      <c r="H3995" s="186"/>
      <c r="I3995" s="186"/>
      <c r="J3995" s="186"/>
    </row>
    <row r="3996" spans="1:10" x14ac:dyDescent="0.25">
      <c r="A3996" s="87"/>
      <c r="B3996" s="87"/>
      <c r="C3996" s="29"/>
      <c r="D3996" s="186"/>
      <c r="G3996" s="186"/>
      <c r="H3996" s="186"/>
      <c r="I3996" s="186"/>
      <c r="J3996" s="186"/>
    </row>
    <row r="3997" spans="1:10" x14ac:dyDescent="0.25">
      <c r="A3997" s="87"/>
      <c r="B3997" s="87"/>
      <c r="C3997" s="29"/>
      <c r="D3997" s="186"/>
      <c r="G3997" s="186"/>
      <c r="H3997" s="186"/>
      <c r="I3997" s="186"/>
      <c r="J3997" s="186"/>
    </row>
    <row r="3998" spans="1:10" x14ac:dyDescent="0.25">
      <c r="A3998" s="87"/>
      <c r="B3998" s="87"/>
      <c r="C3998" s="29"/>
      <c r="D3998" s="186"/>
      <c r="G3998" s="186"/>
      <c r="H3998" s="186"/>
      <c r="I3998" s="186"/>
      <c r="J3998" s="186"/>
    </row>
    <row r="3999" spans="1:10" x14ac:dyDescent="0.25">
      <c r="A3999" s="87"/>
      <c r="B3999" s="87"/>
      <c r="C3999" s="29"/>
      <c r="D3999" s="186"/>
      <c r="G3999" s="186"/>
      <c r="H3999" s="186"/>
      <c r="I3999" s="186"/>
      <c r="J3999" s="186"/>
    </row>
    <row r="4000" spans="1:10" x14ac:dyDescent="0.25">
      <c r="A4000" s="87"/>
      <c r="B4000" s="87"/>
      <c r="C4000" s="29"/>
      <c r="D4000" s="186"/>
      <c r="G4000" s="186"/>
      <c r="H4000" s="186"/>
      <c r="I4000" s="186"/>
      <c r="J4000" s="186"/>
    </row>
    <row r="4001" spans="1:10" x14ac:dyDescent="0.25">
      <c r="A4001" s="87"/>
      <c r="B4001" s="87"/>
      <c r="C4001" s="29"/>
      <c r="D4001" s="186"/>
      <c r="G4001" s="186"/>
      <c r="H4001" s="186"/>
      <c r="I4001" s="186"/>
      <c r="J4001" s="186"/>
    </row>
    <row r="4002" spans="1:10" x14ac:dyDescent="0.25">
      <c r="A4002" s="87"/>
      <c r="B4002" s="87"/>
      <c r="C4002" s="29"/>
      <c r="D4002" s="186"/>
      <c r="G4002" s="186"/>
      <c r="H4002" s="186"/>
      <c r="I4002" s="186"/>
      <c r="J4002" s="186"/>
    </row>
    <row r="4003" spans="1:10" x14ac:dyDescent="0.25">
      <c r="A4003" s="87"/>
      <c r="B4003" s="87"/>
      <c r="C4003" s="29"/>
      <c r="D4003" s="186"/>
      <c r="G4003" s="186"/>
      <c r="H4003" s="186"/>
      <c r="I4003" s="186"/>
      <c r="J4003" s="186"/>
    </row>
    <row r="4004" spans="1:10" x14ac:dyDescent="0.25">
      <c r="A4004" s="87"/>
      <c r="B4004" s="87"/>
      <c r="C4004" s="29"/>
      <c r="D4004" s="186"/>
      <c r="G4004" s="186"/>
      <c r="H4004" s="186"/>
      <c r="I4004" s="186"/>
      <c r="J4004" s="186"/>
    </row>
    <row r="4005" spans="1:10" x14ac:dyDescent="0.25">
      <c r="A4005" s="87"/>
      <c r="B4005" s="87"/>
      <c r="C4005" s="29"/>
      <c r="D4005" s="186"/>
      <c r="G4005" s="186"/>
      <c r="H4005" s="186"/>
      <c r="I4005" s="186"/>
      <c r="J4005" s="186"/>
    </row>
    <row r="4006" spans="1:10" x14ac:dyDescent="0.25">
      <c r="A4006" s="87"/>
      <c r="B4006" s="87"/>
      <c r="C4006" s="29"/>
      <c r="D4006" s="186"/>
      <c r="G4006" s="186"/>
      <c r="H4006" s="186"/>
      <c r="I4006" s="186"/>
      <c r="J4006" s="186"/>
    </row>
    <row r="4007" spans="1:10" x14ac:dyDescent="0.25">
      <c r="A4007" s="87"/>
      <c r="B4007" s="87"/>
      <c r="C4007" s="29"/>
      <c r="D4007" s="186"/>
      <c r="G4007" s="186"/>
      <c r="H4007" s="186"/>
      <c r="I4007" s="186"/>
      <c r="J4007" s="186"/>
    </row>
    <row r="4008" spans="1:10" x14ac:dyDescent="0.25">
      <c r="A4008" s="87"/>
      <c r="B4008" s="87"/>
      <c r="C4008" s="29"/>
      <c r="D4008" s="186"/>
      <c r="G4008" s="186"/>
      <c r="H4008" s="186"/>
      <c r="I4008" s="186"/>
      <c r="J4008" s="186"/>
    </row>
    <row r="4009" spans="1:10" x14ac:dyDescent="0.25">
      <c r="A4009" s="87"/>
      <c r="B4009" s="87"/>
      <c r="C4009" s="29"/>
      <c r="D4009" s="186"/>
      <c r="G4009" s="186"/>
      <c r="H4009" s="186"/>
      <c r="I4009" s="186"/>
      <c r="J4009" s="186"/>
    </row>
    <row r="4010" spans="1:10" x14ac:dyDescent="0.25">
      <c r="A4010" s="87"/>
      <c r="B4010" s="87"/>
      <c r="C4010" s="29"/>
      <c r="D4010" s="186"/>
      <c r="G4010" s="186"/>
      <c r="H4010" s="186"/>
      <c r="I4010" s="186"/>
      <c r="J4010" s="186"/>
    </row>
    <row r="4011" spans="1:10" x14ac:dyDescent="0.25">
      <c r="A4011" s="87"/>
      <c r="B4011" s="87"/>
      <c r="C4011" s="29"/>
      <c r="D4011" s="186"/>
      <c r="G4011" s="186"/>
      <c r="H4011" s="186"/>
      <c r="I4011" s="186"/>
      <c r="J4011" s="186"/>
    </row>
    <row r="4012" spans="1:10" x14ac:dyDescent="0.25">
      <c r="A4012" s="87"/>
      <c r="B4012" s="87"/>
      <c r="C4012" s="29"/>
      <c r="D4012" s="186"/>
      <c r="G4012" s="186"/>
      <c r="H4012" s="186"/>
      <c r="I4012" s="186"/>
      <c r="J4012" s="186"/>
    </row>
    <row r="4013" spans="1:10" x14ac:dyDescent="0.25">
      <c r="A4013" s="87"/>
      <c r="B4013" s="87"/>
      <c r="C4013" s="29"/>
      <c r="D4013" s="186"/>
      <c r="G4013" s="186"/>
      <c r="H4013" s="186"/>
      <c r="I4013" s="186"/>
      <c r="J4013" s="186"/>
    </row>
    <row r="4014" spans="1:10" x14ac:dyDescent="0.25">
      <c r="A4014" s="87"/>
      <c r="B4014" s="87"/>
      <c r="C4014" s="29"/>
      <c r="D4014" s="186"/>
      <c r="G4014" s="186"/>
      <c r="H4014" s="186"/>
      <c r="I4014" s="186"/>
      <c r="J4014" s="186"/>
    </row>
    <row r="4015" spans="1:10" x14ac:dyDescent="0.25">
      <c r="A4015" s="87"/>
      <c r="B4015" s="87"/>
      <c r="C4015" s="29"/>
      <c r="D4015" s="186"/>
      <c r="G4015" s="186"/>
      <c r="H4015" s="186"/>
      <c r="I4015" s="186"/>
      <c r="J4015" s="186"/>
    </row>
    <row r="4016" spans="1:10" x14ac:dyDescent="0.25">
      <c r="A4016" s="87"/>
      <c r="B4016" s="87"/>
      <c r="C4016" s="29"/>
      <c r="D4016" s="186"/>
      <c r="G4016" s="186"/>
      <c r="H4016" s="186"/>
      <c r="I4016" s="186"/>
      <c r="J4016" s="186"/>
    </row>
    <row r="4017" spans="1:10" x14ac:dyDescent="0.25">
      <c r="A4017" s="87"/>
      <c r="B4017" s="87"/>
      <c r="C4017" s="29"/>
      <c r="D4017" s="186"/>
      <c r="G4017" s="186"/>
      <c r="H4017" s="186"/>
      <c r="I4017" s="186"/>
      <c r="J4017" s="186"/>
    </row>
    <row r="4018" spans="1:10" x14ac:dyDescent="0.25">
      <c r="A4018" s="87"/>
      <c r="B4018" s="87"/>
      <c r="C4018" s="29"/>
      <c r="D4018" s="186"/>
      <c r="G4018" s="186"/>
      <c r="H4018" s="186"/>
      <c r="I4018" s="186"/>
      <c r="J4018" s="186"/>
    </row>
    <row r="4019" spans="1:10" x14ac:dyDescent="0.25">
      <c r="A4019" s="87"/>
      <c r="B4019" s="87"/>
      <c r="C4019" s="29"/>
      <c r="D4019" s="186"/>
      <c r="G4019" s="186"/>
      <c r="H4019" s="186"/>
      <c r="I4019" s="186"/>
      <c r="J4019" s="186"/>
    </row>
    <row r="4020" spans="1:10" x14ac:dyDescent="0.25">
      <c r="A4020" s="87"/>
      <c r="B4020" s="87"/>
      <c r="C4020" s="29"/>
      <c r="D4020" s="186"/>
      <c r="G4020" s="186"/>
      <c r="H4020" s="186"/>
      <c r="I4020" s="186"/>
      <c r="J4020" s="186"/>
    </row>
    <row r="4021" spans="1:10" x14ac:dyDescent="0.25">
      <c r="A4021" s="87"/>
      <c r="B4021" s="87"/>
      <c r="C4021" s="29"/>
      <c r="D4021" s="186"/>
      <c r="G4021" s="186"/>
      <c r="H4021" s="186"/>
      <c r="I4021" s="186"/>
      <c r="J4021" s="186"/>
    </row>
    <row r="4022" spans="1:10" x14ac:dyDescent="0.25">
      <c r="A4022" s="87"/>
      <c r="B4022" s="87"/>
      <c r="C4022" s="29"/>
      <c r="D4022" s="186"/>
      <c r="G4022" s="186"/>
      <c r="H4022" s="186"/>
      <c r="I4022" s="186"/>
      <c r="J4022" s="186"/>
    </row>
    <row r="4023" spans="1:10" x14ac:dyDescent="0.25">
      <c r="A4023" s="87"/>
      <c r="B4023" s="87"/>
      <c r="C4023" s="29"/>
      <c r="D4023" s="186"/>
      <c r="G4023" s="186"/>
      <c r="H4023" s="186"/>
      <c r="I4023" s="186"/>
      <c r="J4023" s="186"/>
    </row>
    <row r="4024" spans="1:10" x14ac:dyDescent="0.25">
      <c r="A4024" s="87"/>
      <c r="B4024" s="87"/>
      <c r="C4024" s="29"/>
      <c r="D4024" s="186"/>
      <c r="G4024" s="186"/>
      <c r="H4024" s="186"/>
      <c r="I4024" s="186"/>
      <c r="J4024" s="186"/>
    </row>
    <row r="4025" spans="1:10" x14ac:dyDescent="0.25">
      <c r="A4025" s="87"/>
      <c r="B4025" s="87"/>
      <c r="C4025" s="29"/>
      <c r="D4025" s="186"/>
      <c r="G4025" s="186"/>
      <c r="H4025" s="186"/>
      <c r="I4025" s="186"/>
      <c r="J4025" s="186"/>
    </row>
    <row r="4026" spans="1:10" x14ac:dyDescent="0.25">
      <c r="A4026" s="87"/>
      <c r="B4026" s="87"/>
      <c r="C4026" s="29"/>
      <c r="D4026" s="186"/>
      <c r="G4026" s="186"/>
      <c r="H4026" s="186"/>
      <c r="I4026" s="186"/>
      <c r="J4026" s="186"/>
    </row>
    <row r="4027" spans="1:10" x14ac:dyDescent="0.25">
      <c r="A4027" s="87"/>
      <c r="B4027" s="87"/>
      <c r="C4027" s="29"/>
      <c r="D4027" s="186"/>
      <c r="G4027" s="186"/>
      <c r="H4027" s="186"/>
      <c r="I4027" s="186"/>
      <c r="J4027" s="186"/>
    </row>
    <row r="4028" spans="1:10" x14ac:dyDescent="0.25">
      <c r="A4028" s="87"/>
      <c r="B4028" s="87"/>
      <c r="C4028" s="29"/>
      <c r="D4028" s="186"/>
      <c r="G4028" s="186"/>
      <c r="H4028" s="186"/>
      <c r="I4028" s="186"/>
      <c r="J4028" s="186"/>
    </row>
    <row r="4029" spans="1:10" x14ac:dyDescent="0.25">
      <c r="A4029" s="87"/>
      <c r="B4029" s="87"/>
      <c r="C4029" s="29"/>
      <c r="D4029" s="186"/>
      <c r="G4029" s="186"/>
      <c r="H4029" s="186"/>
      <c r="I4029" s="186"/>
      <c r="J4029" s="186"/>
    </row>
    <row r="4030" spans="1:10" x14ac:dyDescent="0.25">
      <c r="A4030" s="87"/>
      <c r="B4030" s="87"/>
      <c r="C4030" s="29"/>
      <c r="D4030" s="186"/>
      <c r="G4030" s="186"/>
      <c r="H4030" s="186"/>
      <c r="I4030" s="186"/>
      <c r="J4030" s="186"/>
    </row>
    <row r="4031" spans="1:10" x14ac:dyDescent="0.25">
      <c r="A4031" s="87"/>
      <c r="B4031" s="87"/>
      <c r="C4031" s="29"/>
      <c r="D4031" s="186"/>
      <c r="G4031" s="186"/>
      <c r="H4031" s="186"/>
      <c r="I4031" s="186"/>
      <c r="J4031" s="186"/>
    </row>
    <row r="4032" spans="1:10" x14ac:dyDescent="0.25">
      <c r="A4032" s="87"/>
      <c r="B4032" s="87"/>
      <c r="C4032" s="29"/>
      <c r="D4032" s="186"/>
      <c r="G4032" s="186"/>
      <c r="H4032" s="186"/>
      <c r="I4032" s="186"/>
      <c r="J4032" s="186"/>
    </row>
    <row r="4033" spans="1:10" x14ac:dyDescent="0.25">
      <c r="A4033" s="87"/>
      <c r="B4033" s="87"/>
      <c r="C4033" s="29"/>
      <c r="D4033" s="186"/>
      <c r="G4033" s="186"/>
      <c r="H4033" s="186"/>
      <c r="I4033" s="186"/>
      <c r="J4033" s="186"/>
    </row>
    <row r="4034" spans="1:10" x14ac:dyDescent="0.25">
      <c r="A4034" s="87"/>
      <c r="B4034" s="87"/>
      <c r="C4034" s="29"/>
      <c r="D4034" s="186"/>
      <c r="G4034" s="186"/>
      <c r="H4034" s="186"/>
      <c r="I4034" s="186"/>
      <c r="J4034" s="186"/>
    </row>
    <row r="4035" spans="1:10" x14ac:dyDescent="0.25">
      <c r="A4035" s="87"/>
      <c r="B4035" s="87"/>
      <c r="C4035" s="29"/>
      <c r="D4035" s="186"/>
      <c r="G4035" s="186"/>
      <c r="H4035" s="186"/>
      <c r="I4035" s="186"/>
      <c r="J4035" s="186"/>
    </row>
    <row r="4036" spans="1:10" x14ac:dyDescent="0.25">
      <c r="A4036" s="87"/>
      <c r="B4036" s="87"/>
      <c r="C4036" s="29"/>
      <c r="D4036" s="186"/>
      <c r="G4036" s="186"/>
      <c r="H4036" s="186"/>
      <c r="I4036" s="186"/>
      <c r="J4036" s="186"/>
    </row>
    <row r="4037" spans="1:10" x14ac:dyDescent="0.25">
      <c r="A4037" s="87"/>
      <c r="B4037" s="87"/>
      <c r="C4037" s="29"/>
      <c r="D4037" s="186"/>
      <c r="G4037" s="186"/>
      <c r="H4037" s="186"/>
      <c r="I4037" s="186"/>
      <c r="J4037" s="186"/>
    </row>
    <row r="4038" spans="1:10" x14ac:dyDescent="0.25">
      <c r="A4038" s="87"/>
      <c r="B4038" s="87"/>
      <c r="C4038" s="29"/>
      <c r="D4038" s="186"/>
      <c r="G4038" s="186"/>
      <c r="H4038" s="186"/>
      <c r="I4038" s="186"/>
      <c r="J4038" s="186"/>
    </row>
    <row r="4039" spans="1:10" x14ac:dyDescent="0.25">
      <c r="A4039" s="87"/>
      <c r="B4039" s="87"/>
      <c r="C4039" s="29"/>
      <c r="D4039" s="186"/>
      <c r="G4039" s="186"/>
      <c r="H4039" s="186"/>
      <c r="I4039" s="186"/>
      <c r="J4039" s="186"/>
    </row>
    <row r="4040" spans="1:10" x14ac:dyDescent="0.25">
      <c r="A4040" s="87"/>
      <c r="B4040" s="87"/>
      <c r="C4040" s="29"/>
      <c r="D4040" s="186"/>
      <c r="G4040" s="186"/>
      <c r="H4040" s="186"/>
      <c r="I4040" s="186"/>
      <c r="J4040" s="186"/>
    </row>
    <row r="4041" spans="1:10" x14ac:dyDescent="0.25">
      <c r="A4041" s="87"/>
      <c r="B4041" s="87"/>
      <c r="C4041" s="29"/>
      <c r="D4041" s="186"/>
      <c r="G4041" s="186"/>
      <c r="H4041" s="186"/>
      <c r="I4041" s="186"/>
      <c r="J4041" s="186"/>
    </row>
    <row r="4042" spans="1:10" x14ac:dyDescent="0.25">
      <c r="A4042" s="87"/>
      <c r="B4042" s="87"/>
      <c r="C4042" s="29"/>
      <c r="D4042" s="186"/>
      <c r="G4042" s="186"/>
      <c r="H4042" s="186"/>
      <c r="I4042" s="186"/>
      <c r="J4042" s="186"/>
    </row>
    <row r="4043" spans="1:10" x14ac:dyDescent="0.25">
      <c r="A4043" s="87"/>
      <c r="B4043" s="87"/>
      <c r="C4043" s="29"/>
      <c r="D4043" s="186"/>
      <c r="G4043" s="186"/>
      <c r="H4043" s="186"/>
      <c r="I4043" s="186"/>
      <c r="J4043" s="186"/>
    </row>
    <row r="4044" spans="1:10" x14ac:dyDescent="0.25">
      <c r="A4044" s="87"/>
      <c r="B4044" s="87"/>
      <c r="C4044" s="29"/>
      <c r="D4044" s="186"/>
      <c r="G4044" s="186"/>
      <c r="H4044" s="186"/>
      <c r="I4044" s="186"/>
      <c r="J4044" s="186"/>
    </row>
    <row r="4045" spans="1:10" x14ac:dyDescent="0.25">
      <c r="A4045" s="87"/>
      <c r="B4045" s="87"/>
      <c r="C4045" s="29"/>
      <c r="D4045" s="186"/>
      <c r="G4045" s="186"/>
      <c r="H4045" s="186"/>
      <c r="I4045" s="186"/>
      <c r="J4045" s="186"/>
    </row>
    <row r="4046" spans="1:10" x14ac:dyDescent="0.25">
      <c r="A4046" s="87"/>
      <c r="B4046" s="87"/>
      <c r="C4046" s="29"/>
      <c r="D4046" s="186"/>
      <c r="G4046" s="186"/>
      <c r="H4046" s="186"/>
      <c r="I4046" s="186"/>
      <c r="J4046" s="186"/>
    </row>
    <row r="4047" spans="1:10" x14ac:dyDescent="0.25">
      <c r="A4047" s="87"/>
      <c r="B4047" s="87"/>
      <c r="C4047" s="29"/>
      <c r="D4047" s="186"/>
      <c r="G4047" s="186"/>
      <c r="H4047" s="186"/>
      <c r="I4047" s="186"/>
      <c r="J4047" s="186"/>
    </row>
    <row r="4048" spans="1:10" x14ac:dyDescent="0.25">
      <c r="A4048" s="87"/>
      <c r="B4048" s="87"/>
      <c r="C4048" s="29"/>
      <c r="D4048" s="186"/>
      <c r="G4048" s="186"/>
      <c r="H4048" s="186"/>
      <c r="I4048" s="186"/>
      <c r="J4048" s="186"/>
    </row>
    <row r="4049" spans="1:10" x14ac:dyDescent="0.25">
      <c r="A4049" s="87"/>
      <c r="B4049" s="87"/>
      <c r="C4049" s="29"/>
      <c r="D4049" s="186"/>
      <c r="G4049" s="186"/>
      <c r="H4049" s="186"/>
      <c r="I4049" s="186"/>
      <c r="J4049" s="186"/>
    </row>
    <row r="4050" spans="1:10" x14ac:dyDescent="0.25">
      <c r="A4050" s="87"/>
      <c r="B4050" s="87"/>
      <c r="C4050" s="29"/>
      <c r="D4050" s="186"/>
      <c r="G4050" s="186"/>
      <c r="H4050" s="186"/>
      <c r="I4050" s="186"/>
      <c r="J4050" s="186"/>
    </row>
    <row r="4051" spans="1:10" x14ac:dyDescent="0.25">
      <c r="A4051" s="87"/>
      <c r="B4051" s="87"/>
      <c r="C4051" s="29"/>
      <c r="D4051" s="186"/>
      <c r="G4051" s="186"/>
      <c r="H4051" s="186"/>
      <c r="I4051" s="186"/>
      <c r="J4051" s="186"/>
    </row>
    <row r="4052" spans="1:10" x14ac:dyDescent="0.25">
      <c r="A4052" s="87"/>
      <c r="B4052" s="87"/>
      <c r="C4052" s="29"/>
      <c r="D4052" s="186"/>
      <c r="G4052" s="186"/>
      <c r="H4052" s="186"/>
      <c r="I4052" s="186"/>
      <c r="J4052" s="186"/>
    </row>
    <row r="4053" spans="1:10" x14ac:dyDescent="0.25">
      <c r="A4053" s="87"/>
      <c r="B4053" s="87"/>
      <c r="C4053" s="29"/>
      <c r="D4053" s="186"/>
      <c r="G4053" s="186"/>
      <c r="H4053" s="186"/>
      <c r="I4053" s="186"/>
      <c r="J4053" s="186"/>
    </row>
    <row r="4054" spans="1:10" x14ac:dyDescent="0.25">
      <c r="A4054" s="87"/>
      <c r="B4054" s="87"/>
      <c r="C4054" s="29"/>
      <c r="D4054" s="186"/>
      <c r="G4054" s="186"/>
      <c r="H4054" s="186"/>
      <c r="I4054" s="186"/>
      <c r="J4054" s="186"/>
    </row>
    <row r="4055" spans="1:10" x14ac:dyDescent="0.25">
      <c r="A4055" s="87"/>
      <c r="B4055" s="87"/>
      <c r="C4055" s="29"/>
      <c r="D4055" s="186"/>
      <c r="G4055" s="186"/>
      <c r="H4055" s="186"/>
      <c r="I4055" s="186"/>
      <c r="J4055" s="186"/>
    </row>
    <row r="4056" spans="1:10" x14ac:dyDescent="0.25">
      <c r="A4056" s="87"/>
      <c r="B4056" s="87"/>
      <c r="C4056" s="29"/>
      <c r="D4056" s="186"/>
      <c r="G4056" s="186"/>
      <c r="H4056" s="186"/>
      <c r="I4056" s="186"/>
      <c r="J4056" s="186"/>
    </row>
    <row r="4057" spans="1:10" x14ac:dyDescent="0.25">
      <c r="A4057" s="87"/>
      <c r="B4057" s="87"/>
      <c r="C4057" s="29"/>
      <c r="D4057" s="186"/>
      <c r="G4057" s="186"/>
      <c r="H4057" s="186"/>
      <c r="I4057" s="186"/>
      <c r="J4057" s="186"/>
    </row>
    <row r="4058" spans="1:10" x14ac:dyDescent="0.25">
      <c r="A4058" s="87"/>
      <c r="B4058" s="87"/>
      <c r="C4058" s="29"/>
      <c r="D4058" s="186"/>
      <c r="G4058" s="186"/>
      <c r="H4058" s="186"/>
      <c r="I4058" s="186"/>
      <c r="J4058" s="186"/>
    </row>
    <row r="4059" spans="1:10" x14ac:dyDescent="0.25">
      <c r="A4059" s="87"/>
      <c r="B4059" s="87"/>
      <c r="C4059" s="29"/>
      <c r="D4059" s="186"/>
      <c r="G4059" s="186"/>
      <c r="H4059" s="186"/>
      <c r="I4059" s="186"/>
      <c r="J4059" s="186"/>
    </row>
    <row r="4060" spans="1:10" x14ac:dyDescent="0.25">
      <c r="A4060" s="87"/>
      <c r="B4060" s="87"/>
      <c r="C4060" s="29"/>
      <c r="D4060" s="186"/>
      <c r="G4060" s="186"/>
      <c r="H4060" s="186"/>
      <c r="I4060" s="186"/>
      <c r="J4060" s="186"/>
    </row>
    <row r="4061" spans="1:10" x14ac:dyDescent="0.25">
      <c r="A4061" s="87"/>
      <c r="B4061" s="87"/>
      <c r="C4061" s="29"/>
      <c r="D4061" s="186"/>
      <c r="G4061" s="186"/>
      <c r="H4061" s="186"/>
      <c r="I4061" s="186"/>
      <c r="J4061" s="186"/>
    </row>
    <row r="4062" spans="1:10" x14ac:dyDescent="0.25">
      <c r="A4062" s="87"/>
      <c r="B4062" s="87"/>
      <c r="C4062" s="29"/>
      <c r="D4062" s="186"/>
      <c r="G4062" s="186"/>
      <c r="H4062" s="186"/>
      <c r="I4062" s="186"/>
      <c r="J4062" s="186"/>
    </row>
    <row r="4063" spans="1:10" x14ac:dyDescent="0.25">
      <c r="A4063" s="87"/>
      <c r="B4063" s="87"/>
      <c r="C4063" s="29"/>
      <c r="D4063" s="186"/>
      <c r="G4063" s="186"/>
      <c r="H4063" s="186"/>
      <c r="I4063" s="186"/>
      <c r="J4063" s="186"/>
    </row>
    <row r="4064" spans="1:10" x14ac:dyDescent="0.25">
      <c r="A4064" s="87"/>
      <c r="B4064" s="87"/>
      <c r="C4064" s="29"/>
      <c r="D4064" s="186"/>
      <c r="G4064" s="186"/>
      <c r="H4064" s="186"/>
      <c r="I4064" s="186"/>
      <c r="J4064" s="186"/>
    </row>
    <row r="4065" spans="1:10" x14ac:dyDescent="0.25">
      <c r="A4065" s="87"/>
      <c r="B4065" s="87"/>
      <c r="C4065" s="29"/>
      <c r="D4065" s="186"/>
      <c r="G4065" s="186"/>
      <c r="H4065" s="186"/>
      <c r="I4065" s="186"/>
      <c r="J4065" s="186"/>
    </row>
    <row r="4066" spans="1:10" x14ac:dyDescent="0.25">
      <c r="A4066" s="87"/>
      <c r="B4066" s="87"/>
      <c r="C4066" s="29"/>
      <c r="D4066" s="186"/>
      <c r="G4066" s="186"/>
      <c r="H4066" s="186"/>
      <c r="I4066" s="186"/>
      <c r="J4066" s="186"/>
    </row>
    <row r="4067" spans="1:10" x14ac:dyDescent="0.25">
      <c r="A4067" s="87"/>
      <c r="B4067" s="87"/>
      <c r="C4067" s="29"/>
      <c r="D4067" s="186"/>
      <c r="G4067" s="186"/>
      <c r="H4067" s="186"/>
      <c r="I4067" s="186"/>
      <c r="J4067" s="186"/>
    </row>
    <row r="4068" spans="1:10" x14ac:dyDescent="0.25">
      <c r="A4068" s="87"/>
      <c r="B4068" s="87"/>
      <c r="C4068" s="29"/>
      <c r="D4068" s="186"/>
      <c r="G4068" s="186"/>
      <c r="H4068" s="186"/>
      <c r="I4068" s="186"/>
      <c r="J4068" s="186"/>
    </row>
    <row r="4069" spans="1:10" x14ac:dyDescent="0.25">
      <c r="A4069" s="87"/>
      <c r="B4069" s="87"/>
      <c r="C4069" s="29"/>
      <c r="D4069" s="186"/>
      <c r="G4069" s="186"/>
      <c r="H4069" s="186"/>
      <c r="I4069" s="186"/>
      <c r="J4069" s="186"/>
    </row>
    <row r="4070" spans="1:10" x14ac:dyDescent="0.25">
      <c r="A4070" s="87"/>
      <c r="B4070" s="87"/>
      <c r="C4070" s="29"/>
      <c r="D4070" s="186"/>
      <c r="G4070" s="186"/>
      <c r="H4070" s="186"/>
      <c r="I4070" s="186"/>
      <c r="J4070" s="186"/>
    </row>
    <row r="4071" spans="1:10" x14ac:dyDescent="0.25">
      <c r="A4071" s="87"/>
      <c r="B4071" s="87"/>
      <c r="C4071" s="29"/>
      <c r="D4071" s="186"/>
      <c r="G4071" s="186"/>
      <c r="H4071" s="186"/>
      <c r="I4071" s="186"/>
      <c r="J4071" s="186"/>
    </row>
    <row r="4072" spans="1:10" x14ac:dyDescent="0.25">
      <c r="A4072" s="87"/>
      <c r="B4072" s="87"/>
      <c r="C4072" s="29"/>
      <c r="D4072" s="186"/>
      <c r="G4072" s="186"/>
      <c r="H4072" s="186"/>
      <c r="I4072" s="186"/>
      <c r="J4072" s="186"/>
    </row>
    <row r="4073" spans="1:10" x14ac:dyDescent="0.25">
      <c r="A4073" s="87"/>
      <c r="B4073" s="87"/>
      <c r="C4073" s="29"/>
      <c r="D4073" s="186"/>
      <c r="G4073" s="186"/>
      <c r="H4073" s="186"/>
      <c r="I4073" s="186"/>
      <c r="J4073" s="186"/>
    </row>
    <row r="4074" spans="1:10" x14ac:dyDescent="0.25">
      <c r="A4074" s="87"/>
      <c r="B4074" s="87"/>
      <c r="C4074" s="29"/>
      <c r="D4074" s="186"/>
      <c r="G4074" s="186"/>
      <c r="H4074" s="186"/>
      <c r="I4074" s="186"/>
      <c r="J4074" s="186"/>
    </row>
    <row r="4075" spans="1:10" x14ac:dyDescent="0.25">
      <c r="A4075" s="87"/>
      <c r="B4075" s="87"/>
      <c r="C4075" s="29"/>
      <c r="D4075" s="186"/>
      <c r="G4075" s="186"/>
      <c r="H4075" s="186"/>
      <c r="I4075" s="186"/>
      <c r="J4075" s="186"/>
    </row>
    <row r="4076" spans="1:10" x14ac:dyDescent="0.25">
      <c r="A4076" s="87"/>
      <c r="B4076" s="87"/>
      <c r="C4076" s="29"/>
      <c r="D4076" s="186"/>
      <c r="G4076" s="186"/>
      <c r="H4076" s="186"/>
      <c r="I4076" s="186"/>
      <c r="J4076" s="186"/>
    </row>
    <row r="4077" spans="1:10" x14ac:dyDescent="0.25">
      <c r="A4077" s="87"/>
      <c r="B4077" s="87"/>
      <c r="C4077" s="29"/>
      <c r="D4077" s="186"/>
      <c r="G4077" s="186"/>
      <c r="H4077" s="186"/>
      <c r="I4077" s="186"/>
      <c r="J4077" s="186"/>
    </row>
    <row r="4078" spans="1:10" x14ac:dyDescent="0.25">
      <c r="A4078" s="87"/>
      <c r="B4078" s="87"/>
      <c r="C4078" s="29"/>
      <c r="D4078" s="186"/>
      <c r="G4078" s="186"/>
      <c r="H4078" s="186"/>
      <c r="I4078" s="186"/>
      <c r="J4078" s="186"/>
    </row>
    <row r="4079" spans="1:10" x14ac:dyDescent="0.25">
      <c r="A4079" s="87"/>
      <c r="B4079" s="87"/>
      <c r="C4079" s="29"/>
      <c r="D4079" s="186"/>
      <c r="G4079" s="186"/>
      <c r="H4079" s="186"/>
      <c r="I4079" s="186"/>
      <c r="J4079" s="186"/>
    </row>
    <row r="4080" spans="1:10" x14ac:dyDescent="0.25">
      <c r="A4080" s="87"/>
      <c r="B4080" s="87"/>
      <c r="C4080" s="29"/>
      <c r="D4080" s="186"/>
      <c r="G4080" s="186"/>
      <c r="H4080" s="186"/>
      <c r="I4080" s="186"/>
      <c r="J4080" s="186"/>
    </row>
    <row r="4081" spans="1:10" x14ac:dyDescent="0.25">
      <c r="A4081" s="87"/>
      <c r="B4081" s="87"/>
      <c r="C4081" s="29"/>
      <c r="D4081" s="186"/>
      <c r="G4081" s="186"/>
      <c r="H4081" s="186"/>
      <c r="I4081" s="186"/>
      <c r="J4081" s="186"/>
    </row>
    <row r="4082" spans="1:10" x14ac:dyDescent="0.25">
      <c r="A4082" s="87"/>
      <c r="B4082" s="87"/>
      <c r="C4082" s="29"/>
      <c r="D4082" s="186"/>
      <c r="G4082" s="186"/>
      <c r="H4082" s="186"/>
      <c r="I4082" s="186"/>
      <c r="J4082" s="186"/>
    </row>
    <row r="4083" spans="1:10" x14ac:dyDescent="0.25">
      <c r="A4083" s="87"/>
      <c r="B4083" s="87"/>
      <c r="C4083" s="29"/>
      <c r="D4083" s="186"/>
      <c r="G4083" s="186"/>
      <c r="H4083" s="186"/>
      <c r="I4083" s="186"/>
      <c r="J4083" s="186"/>
    </row>
    <row r="4084" spans="1:10" x14ac:dyDescent="0.25">
      <c r="A4084" s="87"/>
      <c r="B4084" s="87"/>
      <c r="C4084" s="29"/>
      <c r="D4084" s="186"/>
      <c r="G4084" s="186"/>
      <c r="H4084" s="186"/>
      <c r="I4084" s="186"/>
      <c r="J4084" s="186"/>
    </row>
    <row r="4085" spans="1:10" x14ac:dyDescent="0.25">
      <c r="A4085" s="87"/>
      <c r="B4085" s="87"/>
      <c r="C4085" s="29"/>
      <c r="D4085" s="186"/>
      <c r="G4085" s="186"/>
      <c r="H4085" s="186"/>
      <c r="I4085" s="186"/>
      <c r="J4085" s="186"/>
    </row>
    <row r="4086" spans="1:10" x14ac:dyDescent="0.25">
      <c r="A4086" s="87"/>
      <c r="B4086" s="87"/>
      <c r="C4086" s="29"/>
      <c r="D4086" s="186"/>
      <c r="G4086" s="186"/>
      <c r="H4086" s="186"/>
      <c r="I4086" s="186"/>
      <c r="J4086" s="186"/>
    </row>
    <row r="4087" spans="1:10" x14ac:dyDescent="0.25">
      <c r="A4087" s="87"/>
      <c r="B4087" s="87"/>
      <c r="C4087" s="29"/>
      <c r="D4087" s="186"/>
      <c r="G4087" s="186"/>
      <c r="H4087" s="186"/>
      <c r="I4087" s="186"/>
      <c r="J4087" s="186"/>
    </row>
  </sheetData>
  <mergeCells count="58">
    <mergeCell ref="G59:J59"/>
    <mergeCell ref="G60:J60"/>
    <mergeCell ref="A59:E59"/>
    <mergeCell ref="A60:E60"/>
    <mergeCell ref="A61:E61"/>
    <mergeCell ref="A62:E62"/>
    <mergeCell ref="A63:E63"/>
    <mergeCell ref="B6:J6"/>
    <mergeCell ref="F54:J54"/>
    <mergeCell ref="D47:J47"/>
    <mergeCell ref="D48:J48"/>
    <mergeCell ref="D49:J49"/>
    <mergeCell ref="D50:J50"/>
    <mergeCell ref="D51:J51"/>
    <mergeCell ref="D35:J35"/>
    <mergeCell ref="D36:J36"/>
    <mergeCell ref="D37:J37"/>
    <mergeCell ref="D38:J38"/>
    <mergeCell ref="D44:J44"/>
    <mergeCell ref="D40:J40"/>
    <mergeCell ref="D41:J41"/>
    <mergeCell ref="D28:J28"/>
    <mergeCell ref="D29:J29"/>
    <mergeCell ref="D30:J30"/>
    <mergeCell ref="D21:J21"/>
    <mergeCell ref="D18:J18"/>
    <mergeCell ref="D55:I55"/>
    <mergeCell ref="D45:J45"/>
    <mergeCell ref="D46:J46"/>
    <mergeCell ref="C2:J2"/>
    <mergeCell ref="C3:J3"/>
    <mergeCell ref="I5:J5"/>
    <mergeCell ref="I4:J4"/>
    <mergeCell ref="D33:J33"/>
    <mergeCell ref="D26:J26"/>
    <mergeCell ref="D27:J27"/>
    <mergeCell ref="D15:J15"/>
    <mergeCell ref="F5:H5"/>
    <mergeCell ref="D14:J14"/>
    <mergeCell ref="D16:J16"/>
    <mergeCell ref="C7:J7"/>
    <mergeCell ref="D42:J42"/>
    <mergeCell ref="D43:J43"/>
    <mergeCell ref="D13:J13"/>
    <mergeCell ref="C9:J9"/>
    <mergeCell ref="D11:J11"/>
    <mergeCell ref="C8:J8"/>
    <mergeCell ref="D12:J12"/>
    <mergeCell ref="D19:J19"/>
    <mergeCell ref="D31:J31"/>
    <mergeCell ref="D32:J32"/>
    <mergeCell ref="D39:J39"/>
    <mergeCell ref="D24:J24"/>
    <mergeCell ref="D23:J23"/>
    <mergeCell ref="D25:J25"/>
    <mergeCell ref="D34:J34"/>
    <mergeCell ref="D17:J17"/>
    <mergeCell ref="D20:J20"/>
  </mergeCells>
  <pageMargins left="0.3" right="0.11811023622047245" top="0.15748031496062992" bottom="0.44" header="0.31496062992125984" footer="0.45"/>
  <pageSetup paperSize="9" scale="99" fitToWidth="0" orientation="portrait" r:id="rId1"/>
  <headerFooter>
    <oddFooter>&amp;R&amp;12&amp;P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3"/>
  <sheetViews>
    <sheetView view="pageLayout" topLeftCell="B1" zoomScaleNormal="100" workbookViewId="0">
      <selection activeCell="B47" sqref="B1:J47"/>
    </sheetView>
  </sheetViews>
  <sheetFormatPr defaultRowHeight="15.75" x14ac:dyDescent="0.25"/>
  <cols>
    <col min="1" max="1" width="1.85546875" style="243" hidden="1" customWidth="1"/>
    <col min="2" max="2" width="11" style="243" customWidth="1"/>
    <col min="3" max="3" width="6.140625" style="243" customWidth="1"/>
    <col min="4" max="4" width="14.42578125" style="243" customWidth="1"/>
    <col min="5" max="5" width="15" style="243" customWidth="1"/>
    <col min="6" max="6" width="17.140625" style="243" customWidth="1"/>
    <col min="7" max="8" width="9.140625" style="243"/>
    <col min="9" max="9" width="13.28515625" style="243" customWidth="1"/>
    <col min="10" max="10" width="20.140625" style="243" customWidth="1"/>
    <col min="11" max="16384" width="9.140625" style="243"/>
  </cols>
  <sheetData>
    <row r="1" spans="2:10" x14ac:dyDescent="0.25">
      <c r="B1" s="207"/>
      <c r="C1" s="207"/>
      <c r="D1" s="208"/>
      <c r="E1" s="208"/>
      <c r="F1" s="208"/>
      <c r="G1" s="208"/>
      <c r="H1" s="208"/>
      <c r="I1" s="208"/>
      <c r="J1" s="208"/>
    </row>
    <row r="2" spans="2:10" x14ac:dyDescent="0.25">
      <c r="B2" s="207"/>
      <c r="C2" s="207"/>
      <c r="D2" s="244" t="s">
        <v>4153</v>
      </c>
      <c r="E2" s="208"/>
      <c r="F2" s="208"/>
      <c r="G2" s="208"/>
      <c r="H2" s="208"/>
      <c r="I2" s="208"/>
      <c r="J2" s="208"/>
    </row>
    <row r="3" spans="2:10" x14ac:dyDescent="0.25">
      <c r="B3" s="207"/>
      <c r="C3" s="207"/>
      <c r="D3" s="208"/>
      <c r="E3" s="208"/>
      <c r="F3" s="209" t="s">
        <v>4154</v>
      </c>
      <c r="G3" s="208"/>
      <c r="H3" s="208"/>
      <c r="I3" s="208"/>
      <c r="J3" s="208"/>
    </row>
    <row r="4" spans="2:10" x14ac:dyDescent="0.25">
      <c r="B4" s="207"/>
      <c r="C4" s="207"/>
      <c r="D4" s="208"/>
      <c r="E4" s="452" t="s">
        <v>19743</v>
      </c>
      <c r="F4" s="452"/>
      <c r="G4" s="452"/>
      <c r="H4" s="452"/>
      <c r="I4" s="450" t="s">
        <v>19802</v>
      </c>
      <c r="J4" s="450"/>
    </row>
    <row r="5" spans="2:10" ht="16.5" customHeight="1" x14ac:dyDescent="0.25">
      <c r="B5" s="207"/>
      <c r="C5" s="207"/>
      <c r="D5" s="454" t="s">
        <v>4172</v>
      </c>
      <c r="E5" s="454"/>
      <c r="F5" s="454"/>
      <c r="G5" s="454"/>
      <c r="H5" s="454"/>
      <c r="I5" s="454"/>
      <c r="J5" s="454"/>
    </row>
    <row r="6" spans="2:10" ht="3" customHeight="1" x14ac:dyDescent="0.25">
      <c r="B6" s="451"/>
      <c r="C6" s="451"/>
      <c r="D6" s="451"/>
      <c r="E6" s="451"/>
      <c r="F6" s="451"/>
      <c r="G6" s="451"/>
      <c r="H6" s="451"/>
      <c r="I6" s="451"/>
      <c r="J6" s="451"/>
    </row>
    <row r="7" spans="2:10" x14ac:dyDescent="0.25">
      <c r="B7" s="245"/>
      <c r="C7" s="205"/>
      <c r="D7" s="453" t="s">
        <v>19791</v>
      </c>
      <c r="E7" s="453"/>
      <c r="F7" s="453"/>
      <c r="G7" s="453"/>
      <c r="H7" s="453"/>
      <c r="I7" s="453"/>
      <c r="J7" s="205"/>
    </row>
    <row r="8" spans="2:10" ht="15.75" customHeight="1" x14ac:dyDescent="0.25">
      <c r="B8" s="245"/>
      <c r="C8" s="181"/>
      <c r="D8" s="455" t="s">
        <v>19790</v>
      </c>
      <c r="E8" s="455"/>
      <c r="F8" s="455"/>
      <c r="G8" s="455"/>
      <c r="H8" s="455"/>
      <c r="I8" s="455"/>
      <c r="J8" s="455"/>
    </row>
    <row r="9" spans="2:10" x14ac:dyDescent="0.25">
      <c r="B9" s="210"/>
      <c r="C9" s="246"/>
      <c r="D9" s="456" t="s">
        <v>19779</v>
      </c>
      <c r="E9" s="456"/>
      <c r="F9" s="456"/>
      <c r="G9" s="456"/>
      <c r="H9" s="456"/>
      <c r="I9" s="456"/>
      <c r="J9" s="456"/>
    </row>
    <row r="10" spans="2:10" x14ac:dyDescent="0.25">
      <c r="B10" s="235" t="s">
        <v>3875</v>
      </c>
      <c r="C10" s="235" t="s">
        <v>4161</v>
      </c>
      <c r="D10" s="247"/>
      <c r="E10" s="236"/>
      <c r="F10" s="237" t="s">
        <v>3876</v>
      </c>
      <c r="G10" s="236"/>
      <c r="H10" s="236"/>
      <c r="I10" s="236"/>
      <c r="J10" s="236"/>
    </row>
    <row r="11" spans="2:10" x14ac:dyDescent="0.25">
      <c r="B11" s="252" t="s">
        <v>4173</v>
      </c>
      <c r="C11" s="252"/>
      <c r="D11" s="252"/>
      <c r="E11" s="252"/>
      <c r="F11" s="252"/>
      <c r="G11" s="252"/>
      <c r="H11" s="252"/>
      <c r="I11" s="252"/>
      <c r="J11" s="252"/>
    </row>
    <row r="12" spans="2:10" x14ac:dyDescent="0.25">
      <c r="B12" s="252" t="s">
        <v>4174</v>
      </c>
      <c r="C12" s="252"/>
      <c r="D12" s="252"/>
      <c r="E12" s="252"/>
      <c r="F12" s="252"/>
      <c r="G12" s="252"/>
      <c r="H12" s="252"/>
      <c r="I12" s="252"/>
      <c r="J12" s="252"/>
    </row>
    <row r="13" spans="2:10" x14ac:dyDescent="0.25">
      <c r="B13" s="65"/>
      <c r="C13" s="66"/>
      <c r="D13" s="65"/>
      <c r="E13" s="65"/>
      <c r="F13" s="67"/>
      <c r="G13" s="67"/>
      <c r="H13" s="67"/>
      <c r="I13" s="67"/>
      <c r="J13" s="67"/>
    </row>
    <row r="14" spans="2:10" x14ac:dyDescent="0.25">
      <c r="B14" s="238"/>
      <c r="C14" s="239" t="s">
        <v>3880</v>
      </c>
      <c r="D14" s="448" t="s">
        <v>3881</v>
      </c>
      <c r="E14" s="448"/>
      <c r="F14" s="448"/>
      <c r="G14" s="448"/>
      <c r="H14" s="448"/>
      <c r="I14" s="448"/>
      <c r="J14" s="448"/>
    </row>
    <row r="15" spans="2:10" ht="15.75" customHeight="1" x14ac:dyDescent="0.25">
      <c r="B15" s="88" t="s">
        <v>4419</v>
      </c>
      <c r="C15" s="31" t="s">
        <v>4156</v>
      </c>
      <c r="D15" s="449" t="str">
        <f>IF($C15="","",VLOOKUP($B15,'172'!A72:G4483,3,0))</f>
        <v>Placa de identificação para obra</v>
      </c>
      <c r="E15" s="449"/>
      <c r="F15" s="449"/>
      <c r="G15" s="449"/>
      <c r="H15" s="449"/>
      <c r="I15" s="449"/>
      <c r="J15" s="449"/>
    </row>
    <row r="16" spans="2:10" x14ac:dyDescent="0.25">
      <c r="D16" s="211" t="s">
        <v>4170</v>
      </c>
    </row>
    <row r="17" spans="2:13" x14ac:dyDescent="0.25">
      <c r="B17" s="238"/>
      <c r="C17" s="239" t="s">
        <v>3883</v>
      </c>
      <c r="D17" s="448" t="s">
        <v>19782</v>
      </c>
      <c r="E17" s="448"/>
      <c r="F17" s="448"/>
      <c r="G17" s="448"/>
      <c r="H17" s="448"/>
      <c r="I17" s="448"/>
      <c r="J17" s="448"/>
    </row>
    <row r="18" spans="2:13" x14ac:dyDescent="0.25">
      <c r="B18" s="241" t="s">
        <v>4701</v>
      </c>
      <c r="C18" s="31" t="s">
        <v>4157</v>
      </c>
      <c r="D18" s="449" t="str">
        <f>IF($C18="","",VLOOKUP($B18,'172'!A74:G4485,3,0))</f>
        <v>Escavação manual em solo de 1ª e 2ª categoria em campo aberto</v>
      </c>
      <c r="E18" s="449"/>
      <c r="F18" s="449"/>
      <c r="G18" s="449"/>
      <c r="H18" s="449"/>
      <c r="I18" s="449"/>
      <c r="J18" s="449"/>
    </row>
    <row r="19" spans="2:13" x14ac:dyDescent="0.25">
      <c r="B19" s="248"/>
      <c r="C19" s="249"/>
      <c r="D19" s="458" t="s">
        <v>19787</v>
      </c>
      <c r="E19" s="458"/>
      <c r="F19" s="458"/>
      <c r="G19" s="458"/>
      <c r="H19" s="458"/>
      <c r="I19" s="458"/>
      <c r="J19" s="250"/>
    </row>
    <row r="20" spans="2:13" x14ac:dyDescent="0.25">
      <c r="B20" s="241" t="s">
        <v>4775</v>
      </c>
      <c r="C20" s="31" t="s">
        <v>4158</v>
      </c>
      <c r="D20" s="449" t="str">
        <f>IF($C20="","",VLOOKUP($B20,'172'!A76:G4487,3,0))</f>
        <v>Forma em madeira comum para fundação</v>
      </c>
      <c r="E20" s="449"/>
      <c r="F20" s="449"/>
      <c r="G20" s="449"/>
      <c r="H20" s="449"/>
      <c r="I20" s="449"/>
      <c r="J20" s="449"/>
    </row>
    <row r="21" spans="2:13" ht="33" customHeight="1" x14ac:dyDescent="0.25">
      <c r="D21" s="459" t="s">
        <v>19788</v>
      </c>
      <c r="E21" s="459"/>
      <c r="F21" s="459"/>
      <c r="G21" s="459"/>
      <c r="H21" s="459"/>
      <c r="I21" s="459"/>
      <c r="J21" s="459"/>
      <c r="K21" s="254"/>
      <c r="L21" s="254"/>
      <c r="M21" s="254"/>
    </row>
    <row r="22" spans="2:13" x14ac:dyDescent="0.25">
      <c r="B22" s="241" t="s">
        <v>4825</v>
      </c>
      <c r="C22" s="31" t="s">
        <v>4159</v>
      </c>
      <c r="D22" s="449" t="str">
        <f>IF($C22="","",VLOOKUP($B22,'172'!A78:G4489,3,0))</f>
        <v>Concreto não estrutural executado no local, mínimo 150 kg cimento / m³</v>
      </c>
      <c r="E22" s="449"/>
      <c r="F22" s="449"/>
      <c r="G22" s="449"/>
      <c r="H22" s="449"/>
      <c r="I22" s="449"/>
      <c r="J22" s="449"/>
    </row>
    <row r="23" spans="2:13" x14ac:dyDescent="0.25">
      <c r="D23" s="457" t="s">
        <v>19789</v>
      </c>
      <c r="E23" s="457"/>
      <c r="F23" s="457"/>
      <c r="G23" s="457"/>
      <c r="H23" s="457"/>
      <c r="I23" s="457"/>
      <c r="J23" s="457"/>
    </row>
    <row r="24" spans="2:13" x14ac:dyDescent="0.25">
      <c r="B24" s="242"/>
      <c r="C24" s="239" t="s">
        <v>3884</v>
      </c>
      <c r="D24" s="448" t="s">
        <v>19783</v>
      </c>
      <c r="E24" s="448"/>
      <c r="F24" s="448"/>
      <c r="G24" s="448"/>
      <c r="H24" s="448"/>
      <c r="I24" s="448"/>
      <c r="J24" s="448"/>
    </row>
    <row r="25" spans="2:13" x14ac:dyDescent="0.25">
      <c r="B25" s="241" t="s">
        <v>8665</v>
      </c>
      <c r="C25" s="31" t="s">
        <v>4160</v>
      </c>
      <c r="D25" s="253" t="s">
        <v>3826</v>
      </c>
      <c r="E25" s="253"/>
      <c r="F25" s="253"/>
      <c r="G25" s="253"/>
      <c r="H25" s="253"/>
      <c r="I25" s="253"/>
      <c r="J25" s="253"/>
      <c r="K25" s="213"/>
    </row>
    <row r="26" spans="2:13" ht="15.75" customHeight="1" x14ac:dyDescent="0.25">
      <c r="B26" s="88"/>
      <c r="C26" s="31"/>
      <c r="D26" s="449" t="s">
        <v>19785</v>
      </c>
      <c r="E26" s="449"/>
      <c r="F26" s="449"/>
      <c r="G26" s="449"/>
      <c r="H26" s="449"/>
      <c r="I26" s="449"/>
      <c r="J26" s="449"/>
    </row>
    <row r="27" spans="2:13" x14ac:dyDescent="0.25">
      <c r="B27" s="211" t="s">
        <v>8667</v>
      </c>
      <c r="C27" s="31" t="s">
        <v>19739</v>
      </c>
      <c r="D27" s="457" t="s">
        <v>3828</v>
      </c>
      <c r="E27" s="457"/>
      <c r="F27" s="457"/>
      <c r="G27" s="457"/>
      <c r="H27" s="457"/>
      <c r="I27" s="457"/>
    </row>
    <row r="28" spans="2:13" x14ac:dyDescent="0.25">
      <c r="B28" s="88"/>
      <c r="C28" s="31"/>
      <c r="D28" s="449" t="s">
        <v>19786</v>
      </c>
      <c r="E28" s="449"/>
      <c r="F28" s="449"/>
      <c r="G28" s="449"/>
      <c r="H28" s="449"/>
      <c r="I28" s="449"/>
      <c r="J28" s="449"/>
    </row>
    <row r="31" spans="2:13" x14ac:dyDescent="0.25">
      <c r="B31" s="251"/>
      <c r="C31" s="226" t="s">
        <v>4175</v>
      </c>
      <c r="D31" s="226"/>
      <c r="E31" s="68"/>
      <c r="F31" s="68"/>
      <c r="G31" s="68"/>
      <c r="H31" s="68"/>
      <c r="I31" s="68"/>
      <c r="J31" s="68"/>
    </row>
    <row r="32" spans="2:13" x14ac:dyDescent="0.25">
      <c r="B32" s="212" t="s">
        <v>4176</v>
      </c>
      <c r="C32" s="69"/>
      <c r="D32" s="68"/>
      <c r="E32" s="68"/>
      <c r="F32" s="68"/>
      <c r="G32" s="68"/>
      <c r="H32" s="68"/>
      <c r="I32" s="68"/>
      <c r="J32" s="68"/>
    </row>
    <row r="33" spans="2:10" x14ac:dyDescent="0.25">
      <c r="B33" s="212" t="s">
        <v>19781</v>
      </c>
      <c r="C33" s="69"/>
      <c r="D33" s="68"/>
      <c r="E33" s="68"/>
      <c r="F33" s="68"/>
      <c r="G33" s="68"/>
      <c r="H33" s="68"/>
      <c r="I33" s="68"/>
      <c r="J33" s="68"/>
    </row>
    <row r="34" spans="2:10" x14ac:dyDescent="0.25">
      <c r="B34" s="212" t="s">
        <v>4177</v>
      </c>
      <c r="C34" s="69"/>
      <c r="D34" s="68"/>
      <c r="E34" s="68"/>
      <c r="F34" s="68"/>
      <c r="G34" s="68"/>
      <c r="H34" s="68"/>
      <c r="I34" s="68"/>
      <c r="J34" s="68"/>
    </row>
    <row r="35" spans="2:10" x14ac:dyDescent="0.25">
      <c r="B35" s="69"/>
      <c r="D35" s="68"/>
      <c r="E35" s="68"/>
      <c r="F35" s="68"/>
      <c r="G35" s="68"/>
      <c r="H35" s="68"/>
      <c r="I35" s="68"/>
      <c r="J35" s="68"/>
    </row>
    <row r="36" spans="2:10" x14ac:dyDescent="0.25">
      <c r="B36" s="68"/>
      <c r="C36" s="70"/>
      <c r="D36" s="68"/>
      <c r="E36" s="68"/>
      <c r="F36" s="460" t="s">
        <v>19780</v>
      </c>
      <c r="G36" s="460"/>
      <c r="H36" s="460"/>
      <c r="I36" s="460"/>
      <c r="J36" s="225"/>
    </row>
    <row r="37" spans="2:10" x14ac:dyDescent="0.25">
      <c r="B37" s="68"/>
      <c r="C37" s="69"/>
      <c r="D37" s="68"/>
      <c r="E37" s="68"/>
      <c r="F37" s="68"/>
      <c r="G37" s="68"/>
      <c r="H37" s="68"/>
      <c r="I37" s="68"/>
      <c r="J37" s="68"/>
    </row>
    <row r="38" spans="2:10" x14ac:dyDescent="0.25">
      <c r="B38" s="69"/>
      <c r="C38" s="69"/>
      <c r="D38" s="68"/>
      <c r="E38" s="68"/>
      <c r="F38" s="68"/>
      <c r="G38" s="68"/>
      <c r="H38" s="68"/>
      <c r="I38" s="68"/>
      <c r="J38" s="68"/>
    </row>
    <row r="39" spans="2:10" x14ac:dyDescent="0.25">
      <c r="B39" s="461" t="s">
        <v>19804</v>
      </c>
      <c r="C39" s="461"/>
      <c r="D39" s="461"/>
      <c r="E39" s="461"/>
      <c r="F39" s="68"/>
      <c r="G39" s="464" t="s">
        <v>4162</v>
      </c>
      <c r="H39" s="464"/>
      <c r="I39" s="464"/>
      <c r="J39" s="464"/>
    </row>
    <row r="40" spans="2:10" x14ac:dyDescent="0.25">
      <c r="B40" s="462" t="s">
        <v>4163</v>
      </c>
      <c r="C40" s="462"/>
      <c r="D40" s="462"/>
      <c r="E40" s="462"/>
      <c r="F40" s="68"/>
      <c r="G40" s="465" t="s">
        <v>4164</v>
      </c>
      <c r="H40" s="465"/>
      <c r="I40" s="465"/>
      <c r="J40" s="465"/>
    </row>
    <row r="41" spans="2:10" x14ac:dyDescent="0.25">
      <c r="B41" s="462" t="s">
        <v>4165</v>
      </c>
      <c r="C41" s="462"/>
      <c r="D41" s="462"/>
      <c r="E41" s="462"/>
      <c r="F41" s="68"/>
      <c r="G41" s="69"/>
      <c r="H41" s="68"/>
      <c r="I41" s="68"/>
      <c r="J41" s="68"/>
    </row>
    <row r="42" spans="2:10" x14ac:dyDescent="0.25">
      <c r="B42" s="463" t="s">
        <v>19740</v>
      </c>
      <c r="C42" s="463"/>
      <c r="D42" s="463"/>
      <c r="E42" s="463"/>
      <c r="I42" s="204"/>
      <c r="J42" s="68"/>
    </row>
    <row r="43" spans="2:10" x14ac:dyDescent="0.25">
      <c r="B43" s="447" t="s">
        <v>19803</v>
      </c>
      <c r="C43" s="447"/>
      <c r="D43" s="447"/>
      <c r="E43" s="447"/>
    </row>
  </sheetData>
  <mergeCells count="28">
    <mergeCell ref="F36:I36"/>
    <mergeCell ref="B39:E39"/>
    <mergeCell ref="B40:E40"/>
    <mergeCell ref="B41:E41"/>
    <mergeCell ref="B42:E42"/>
    <mergeCell ref="G39:J39"/>
    <mergeCell ref="G40:J40"/>
    <mergeCell ref="D21:J21"/>
    <mergeCell ref="D23:J23"/>
    <mergeCell ref="D18:J18"/>
    <mergeCell ref="D20:J20"/>
    <mergeCell ref="D22:J22"/>
    <mergeCell ref="B43:E43"/>
    <mergeCell ref="D14:J14"/>
    <mergeCell ref="D15:J15"/>
    <mergeCell ref="I4:J4"/>
    <mergeCell ref="B6:J6"/>
    <mergeCell ref="E4:H4"/>
    <mergeCell ref="D7:I7"/>
    <mergeCell ref="D5:J5"/>
    <mergeCell ref="D8:J8"/>
    <mergeCell ref="D9:J9"/>
    <mergeCell ref="D17:J17"/>
    <mergeCell ref="D24:J24"/>
    <mergeCell ref="D26:J26"/>
    <mergeCell ref="D28:J28"/>
    <mergeCell ref="D27:I27"/>
    <mergeCell ref="D19:I19"/>
  </mergeCells>
  <pageMargins left="0.19685039370078741" right="0.11811023622047245" top="0.31496062992125984" bottom="0.35433070866141736" header="0.47244094488188981" footer="0.31496062992125984"/>
  <pageSetup paperSize="9" scale="85" orientation="portrait" r:id="rId1"/>
  <headerFooter>
    <oddFooter>&amp;R&amp;12&amp;P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621"/>
  <sheetViews>
    <sheetView topLeftCell="A2255" workbookViewId="0">
      <selection activeCell="A2265" sqref="A2265"/>
    </sheetView>
  </sheetViews>
  <sheetFormatPr defaultRowHeight="15" x14ac:dyDescent="0.25"/>
  <cols>
    <col min="1" max="1" width="4" style="94" customWidth="1"/>
    <col min="2" max="2" width="16" style="94" customWidth="1"/>
    <col min="3" max="3" width="12.5703125" style="94" customWidth="1"/>
    <col min="4" max="4" width="10" style="94" customWidth="1"/>
    <col min="5" max="5" width="8.28515625" style="94" customWidth="1"/>
    <col min="6" max="6" width="8.42578125" style="94" customWidth="1"/>
    <col min="7" max="7" width="5.7109375" style="94" customWidth="1"/>
    <col min="8" max="8" width="6.85546875" style="94" customWidth="1"/>
    <col min="9" max="10" width="2.85546875" style="94" customWidth="1"/>
    <col min="11" max="11" width="4" style="94" customWidth="1"/>
    <col min="12" max="12" width="10.85546875" style="94" customWidth="1"/>
    <col min="13" max="13" width="1" style="94" customWidth="1"/>
    <col min="14" max="14" width="1.85546875" style="94" customWidth="1"/>
    <col min="15" max="16" width="1" style="94" customWidth="1"/>
    <col min="17" max="17" width="10.85546875" style="94" customWidth="1"/>
    <col min="18" max="18" width="4" style="94" customWidth="1"/>
    <col min="19" max="20" width="1.85546875" style="94" customWidth="1"/>
    <col min="21" max="21" width="1" style="94" customWidth="1"/>
    <col min="22" max="22" width="8" style="94" customWidth="1"/>
    <col min="23" max="24" width="1" style="94" customWidth="1"/>
    <col min="25" max="25" width="5" style="94" customWidth="1"/>
    <col min="26" max="27" width="1" style="94" customWidth="1"/>
    <col min="28" max="29" width="1.85546875" style="94" customWidth="1"/>
    <col min="30" max="30" width="6.85546875" style="94" customWidth="1"/>
    <col min="31" max="31" width="8" style="94" customWidth="1"/>
    <col min="32" max="32" width="5" style="94" customWidth="1"/>
    <col min="33" max="35" width="21.85546875" style="94" customWidth="1"/>
    <col min="36" max="36" width="14.85546875" style="94" customWidth="1"/>
    <col min="37" max="37" width="21.85546875" style="94" customWidth="1"/>
    <col min="38" max="38" width="61" style="94" customWidth="1"/>
    <col min="39" max="39" width="61.85546875" style="94" customWidth="1"/>
    <col min="40" max="40" width="16" style="94" customWidth="1"/>
    <col min="41" max="16384" width="9.140625" style="94"/>
  </cols>
  <sheetData>
    <row r="1" spans="1:29" ht="14.1" customHeight="1" x14ac:dyDescent="0.25">
      <c r="A1" s="93" t="s">
        <v>8672</v>
      </c>
    </row>
    <row r="2" spans="1:29" ht="15" customHeight="1" x14ac:dyDescent="0.25">
      <c r="A2" s="95" t="s">
        <v>8673</v>
      </c>
    </row>
    <row r="3" spans="1:29" ht="15" customHeight="1" x14ac:dyDescent="0.25">
      <c r="A3" s="96" t="s">
        <v>8674</v>
      </c>
    </row>
    <row r="4" spans="1:29" ht="15" customHeight="1" x14ac:dyDescent="0.25">
      <c r="A4" s="95" t="s">
        <v>8675</v>
      </c>
    </row>
    <row r="5" spans="1:29" ht="15" customHeight="1" x14ac:dyDescent="0.25">
      <c r="A5" s="96" t="s">
        <v>8676</v>
      </c>
    </row>
    <row r="6" spans="1:29" ht="15" customHeight="1" x14ac:dyDescent="0.25">
      <c r="A6" s="97" t="s">
        <v>8677</v>
      </c>
    </row>
    <row r="7" spans="1:29" ht="15" customHeight="1" x14ac:dyDescent="0.25">
      <c r="A7" s="97" t="s">
        <v>8678</v>
      </c>
    </row>
    <row r="8" spans="1:29" ht="15" customHeight="1" x14ac:dyDescent="0.25">
      <c r="A8" s="97" t="s">
        <v>8679</v>
      </c>
    </row>
    <row r="9" spans="1:29" ht="15" customHeight="1" x14ac:dyDescent="0.25">
      <c r="A9" s="95" t="s">
        <v>8680</v>
      </c>
    </row>
    <row r="10" spans="1:29" ht="15" customHeight="1" x14ac:dyDescent="0.25">
      <c r="A10" s="96" t="s">
        <v>8681</v>
      </c>
    </row>
    <row r="11" spans="1:29" ht="15" customHeight="1" x14ac:dyDescent="0.25">
      <c r="A11" s="98" t="s">
        <v>8682</v>
      </c>
    </row>
    <row r="12" spans="1:29" ht="15" customHeight="1" x14ac:dyDescent="0.25">
      <c r="A12" s="96" t="s">
        <v>8683</v>
      </c>
    </row>
    <row r="13" spans="1:29" ht="15" customHeight="1" x14ac:dyDescent="0.25">
      <c r="A13" s="96" t="s">
        <v>8684</v>
      </c>
    </row>
    <row r="14" spans="1:29" ht="17.100000000000001" customHeight="1" x14ac:dyDescent="0.25">
      <c r="A14" s="466" t="s">
        <v>8685</v>
      </c>
      <c r="B14" s="467"/>
      <c r="C14" s="467"/>
      <c r="D14" s="467"/>
      <c r="E14" s="468"/>
      <c r="F14" s="466" t="s">
        <v>8686</v>
      </c>
      <c r="G14" s="467"/>
      <c r="H14" s="467"/>
      <c r="I14" s="467"/>
      <c r="J14" s="468"/>
      <c r="K14" s="469" t="s">
        <v>8687</v>
      </c>
      <c r="L14" s="470"/>
      <c r="M14" s="470"/>
      <c r="N14" s="470"/>
      <c r="O14" s="470"/>
      <c r="P14" s="470"/>
      <c r="Q14" s="470"/>
      <c r="R14" s="470"/>
      <c r="S14" s="470"/>
      <c r="T14" s="470"/>
      <c r="U14" s="470"/>
      <c r="V14" s="470"/>
      <c r="W14" s="470"/>
      <c r="X14" s="470"/>
      <c r="Y14" s="470"/>
      <c r="Z14" s="470"/>
      <c r="AA14" s="470"/>
      <c r="AB14" s="470"/>
      <c r="AC14" s="471"/>
    </row>
    <row r="15" spans="1:29" ht="36" customHeight="1" x14ac:dyDescent="0.25">
      <c r="A15" s="472" t="s">
        <v>8688</v>
      </c>
      <c r="B15" s="473"/>
      <c r="C15" s="473"/>
      <c r="D15" s="473"/>
      <c r="E15" s="474"/>
      <c r="F15" s="475" t="s">
        <v>8689</v>
      </c>
      <c r="G15" s="476"/>
      <c r="H15" s="476"/>
      <c r="I15" s="476"/>
      <c r="J15" s="477"/>
      <c r="K15" s="475" t="s">
        <v>8690</v>
      </c>
      <c r="L15" s="476"/>
      <c r="M15" s="476"/>
      <c r="N15" s="476"/>
      <c r="O15" s="476"/>
      <c r="P15" s="476"/>
      <c r="Q15" s="476"/>
      <c r="R15" s="476"/>
      <c r="S15" s="476"/>
      <c r="T15" s="476"/>
      <c r="U15" s="476"/>
      <c r="V15" s="476"/>
      <c r="W15" s="476"/>
      <c r="X15" s="476"/>
      <c r="Y15" s="476"/>
      <c r="Z15" s="476"/>
      <c r="AA15" s="476"/>
      <c r="AB15" s="476"/>
      <c r="AC15" s="477"/>
    </row>
    <row r="16" spans="1:29" ht="35.1" customHeight="1" x14ac:dyDescent="0.25">
      <c r="A16" s="472" t="s">
        <v>8691</v>
      </c>
      <c r="B16" s="473"/>
      <c r="C16" s="473"/>
      <c r="D16" s="473"/>
      <c r="E16" s="474"/>
      <c r="F16" s="481" t="s">
        <v>8692</v>
      </c>
      <c r="G16" s="482"/>
      <c r="H16" s="482"/>
      <c r="I16" s="482"/>
      <c r="J16" s="483"/>
      <c r="K16" s="475" t="s">
        <v>8693</v>
      </c>
      <c r="L16" s="476"/>
      <c r="M16" s="476"/>
      <c r="N16" s="476"/>
      <c r="O16" s="476"/>
      <c r="P16" s="476"/>
      <c r="Q16" s="476"/>
      <c r="R16" s="476"/>
      <c r="S16" s="476"/>
      <c r="T16" s="476"/>
      <c r="U16" s="476"/>
      <c r="V16" s="476"/>
      <c r="W16" s="476"/>
      <c r="X16" s="476"/>
      <c r="Y16" s="476"/>
      <c r="Z16" s="476"/>
      <c r="AA16" s="476"/>
      <c r="AB16" s="476"/>
      <c r="AC16" s="477"/>
    </row>
    <row r="17" spans="1:29" ht="42" customHeight="1" x14ac:dyDescent="0.25">
      <c r="A17" s="472" t="s">
        <v>8694</v>
      </c>
      <c r="B17" s="473"/>
      <c r="C17" s="473"/>
      <c r="D17" s="473"/>
      <c r="E17" s="474"/>
      <c r="F17" s="478" t="s">
        <v>8695</v>
      </c>
      <c r="G17" s="479"/>
      <c r="H17" s="479"/>
      <c r="I17" s="479"/>
      <c r="J17" s="480"/>
      <c r="K17" s="475" t="s">
        <v>8696</v>
      </c>
      <c r="L17" s="476"/>
      <c r="M17" s="476"/>
      <c r="N17" s="476"/>
      <c r="O17" s="476"/>
      <c r="P17" s="476"/>
      <c r="Q17" s="476"/>
      <c r="R17" s="476"/>
      <c r="S17" s="476"/>
      <c r="T17" s="476"/>
      <c r="U17" s="476"/>
      <c r="V17" s="476"/>
      <c r="W17" s="476"/>
      <c r="X17" s="476"/>
      <c r="Y17" s="476"/>
      <c r="Z17" s="476"/>
      <c r="AA17" s="476"/>
      <c r="AB17" s="476"/>
      <c r="AC17" s="477"/>
    </row>
    <row r="18" spans="1:29" ht="33.950000000000003" customHeight="1" x14ac:dyDescent="0.25">
      <c r="A18" s="472" t="s">
        <v>8697</v>
      </c>
      <c r="B18" s="473"/>
      <c r="C18" s="473"/>
      <c r="D18" s="473"/>
      <c r="E18" s="474"/>
      <c r="F18" s="478" t="s">
        <v>8698</v>
      </c>
      <c r="G18" s="479"/>
      <c r="H18" s="479"/>
      <c r="I18" s="479"/>
      <c r="J18" s="480"/>
      <c r="K18" s="475" t="s">
        <v>8699</v>
      </c>
      <c r="L18" s="476"/>
      <c r="M18" s="476"/>
      <c r="N18" s="476"/>
      <c r="O18" s="476"/>
      <c r="P18" s="476"/>
      <c r="Q18" s="476"/>
      <c r="R18" s="476"/>
      <c r="S18" s="476"/>
      <c r="T18" s="476"/>
      <c r="U18" s="476"/>
      <c r="V18" s="476"/>
      <c r="W18" s="476"/>
      <c r="X18" s="476"/>
      <c r="Y18" s="476"/>
      <c r="Z18" s="476"/>
      <c r="AA18" s="476"/>
      <c r="AB18" s="476"/>
      <c r="AC18" s="477"/>
    </row>
    <row r="19" spans="1:29" ht="35.1" customHeight="1" x14ac:dyDescent="0.25">
      <c r="A19" s="472" t="s">
        <v>8700</v>
      </c>
      <c r="B19" s="473"/>
      <c r="C19" s="473"/>
      <c r="D19" s="473"/>
      <c r="E19" s="474"/>
      <c r="F19" s="478" t="s">
        <v>8701</v>
      </c>
      <c r="G19" s="479"/>
      <c r="H19" s="479"/>
      <c r="I19" s="479"/>
      <c r="J19" s="480"/>
      <c r="K19" s="475" t="s">
        <v>8702</v>
      </c>
      <c r="L19" s="476"/>
      <c r="M19" s="476"/>
      <c r="N19" s="476"/>
      <c r="O19" s="476"/>
      <c r="P19" s="476"/>
      <c r="Q19" s="476"/>
      <c r="R19" s="476"/>
      <c r="S19" s="476"/>
      <c r="T19" s="476"/>
      <c r="U19" s="476"/>
      <c r="V19" s="476"/>
      <c r="W19" s="476"/>
      <c r="X19" s="476"/>
      <c r="Y19" s="476"/>
      <c r="Z19" s="476"/>
      <c r="AA19" s="476"/>
      <c r="AB19" s="476"/>
      <c r="AC19" s="477"/>
    </row>
    <row r="20" spans="1:29" ht="33.950000000000003" customHeight="1" x14ac:dyDescent="0.25">
      <c r="A20" s="472" t="s">
        <v>8703</v>
      </c>
      <c r="B20" s="473"/>
      <c r="C20" s="473"/>
      <c r="D20" s="473"/>
      <c r="E20" s="474"/>
      <c r="F20" s="481" t="s">
        <v>8704</v>
      </c>
      <c r="G20" s="482"/>
      <c r="H20" s="482"/>
      <c r="I20" s="482"/>
      <c r="J20" s="483"/>
      <c r="K20" s="475" t="s">
        <v>8705</v>
      </c>
      <c r="L20" s="476"/>
      <c r="M20" s="476"/>
      <c r="N20" s="476"/>
      <c r="O20" s="476"/>
      <c r="P20" s="476"/>
      <c r="Q20" s="476"/>
      <c r="R20" s="476"/>
      <c r="S20" s="476"/>
      <c r="T20" s="476"/>
      <c r="U20" s="476"/>
      <c r="V20" s="476"/>
      <c r="W20" s="476"/>
      <c r="X20" s="476"/>
      <c r="Y20" s="476"/>
      <c r="Z20" s="476"/>
      <c r="AA20" s="476"/>
      <c r="AB20" s="476"/>
      <c r="AC20" s="477"/>
    </row>
    <row r="21" spans="1:29" ht="57" customHeight="1" x14ac:dyDescent="0.25">
      <c r="A21" s="484" t="s">
        <v>8706</v>
      </c>
      <c r="B21" s="485"/>
      <c r="C21" s="485"/>
      <c r="D21" s="485"/>
      <c r="E21" s="486"/>
      <c r="F21" s="487" t="s">
        <v>8707</v>
      </c>
      <c r="G21" s="488"/>
      <c r="H21" s="488"/>
      <c r="I21" s="488"/>
      <c r="J21" s="489"/>
      <c r="K21" s="475" t="s">
        <v>8708</v>
      </c>
      <c r="L21" s="476"/>
      <c r="M21" s="476"/>
      <c r="N21" s="476"/>
      <c r="O21" s="476"/>
      <c r="P21" s="476"/>
      <c r="Q21" s="476"/>
      <c r="R21" s="476"/>
      <c r="S21" s="476"/>
      <c r="T21" s="476"/>
      <c r="U21" s="476"/>
      <c r="V21" s="476"/>
      <c r="W21" s="476"/>
      <c r="X21" s="476"/>
      <c r="Y21" s="476"/>
      <c r="Z21" s="476"/>
      <c r="AA21" s="476"/>
      <c r="AB21" s="476"/>
      <c r="AC21" s="477"/>
    </row>
    <row r="22" spans="1:29" ht="42" customHeight="1" x14ac:dyDescent="0.25">
      <c r="A22" s="472" t="s">
        <v>8709</v>
      </c>
      <c r="B22" s="473"/>
      <c r="C22" s="473"/>
      <c r="D22" s="473"/>
      <c r="E22" s="474"/>
      <c r="F22" s="481" t="s">
        <v>8710</v>
      </c>
      <c r="G22" s="482"/>
      <c r="H22" s="482"/>
      <c r="I22" s="482"/>
      <c r="J22" s="483"/>
      <c r="K22" s="475" t="s">
        <v>8711</v>
      </c>
      <c r="L22" s="476"/>
      <c r="M22" s="476"/>
      <c r="N22" s="476"/>
      <c r="O22" s="476"/>
      <c r="P22" s="476"/>
      <c r="Q22" s="476"/>
      <c r="R22" s="476"/>
      <c r="S22" s="476"/>
      <c r="T22" s="476"/>
      <c r="U22" s="476"/>
      <c r="V22" s="476"/>
      <c r="W22" s="476"/>
      <c r="X22" s="476"/>
      <c r="Y22" s="476"/>
      <c r="Z22" s="476"/>
      <c r="AA22" s="476"/>
      <c r="AB22" s="476"/>
      <c r="AC22" s="477"/>
    </row>
    <row r="23" spans="1:29" ht="33.950000000000003" customHeight="1" x14ac:dyDescent="0.25">
      <c r="A23" s="472" t="s">
        <v>8712</v>
      </c>
      <c r="B23" s="473"/>
      <c r="C23" s="473"/>
      <c r="D23" s="473"/>
      <c r="E23" s="474"/>
      <c r="F23" s="481" t="s">
        <v>8713</v>
      </c>
      <c r="G23" s="482"/>
      <c r="H23" s="482"/>
      <c r="I23" s="482"/>
      <c r="J23" s="483"/>
      <c r="K23" s="475" t="s">
        <v>8714</v>
      </c>
      <c r="L23" s="476"/>
      <c r="M23" s="476"/>
      <c r="N23" s="476"/>
      <c r="O23" s="476"/>
      <c r="P23" s="476"/>
      <c r="Q23" s="476"/>
      <c r="R23" s="476"/>
      <c r="S23" s="476"/>
      <c r="T23" s="476"/>
      <c r="U23" s="476"/>
      <c r="V23" s="476"/>
      <c r="W23" s="476"/>
      <c r="X23" s="476"/>
      <c r="Y23" s="476"/>
      <c r="Z23" s="476"/>
      <c r="AA23" s="476"/>
      <c r="AB23" s="476"/>
      <c r="AC23" s="477"/>
    </row>
    <row r="24" spans="1:29" ht="44.1" customHeight="1" x14ac:dyDescent="0.25">
      <c r="A24" s="472" t="s">
        <v>8715</v>
      </c>
      <c r="B24" s="473"/>
      <c r="C24" s="473"/>
      <c r="D24" s="473"/>
      <c r="E24" s="474"/>
      <c r="F24" s="487" t="s">
        <v>8716</v>
      </c>
      <c r="G24" s="488"/>
      <c r="H24" s="488"/>
      <c r="I24" s="488"/>
      <c r="J24" s="489"/>
      <c r="K24" s="475" t="s">
        <v>8717</v>
      </c>
      <c r="L24" s="476"/>
      <c r="M24" s="476"/>
      <c r="N24" s="476"/>
      <c r="O24" s="476"/>
      <c r="P24" s="476"/>
      <c r="Q24" s="476"/>
      <c r="R24" s="476"/>
      <c r="S24" s="476"/>
      <c r="T24" s="476"/>
      <c r="U24" s="476"/>
      <c r="V24" s="476"/>
      <c r="W24" s="476"/>
      <c r="X24" s="476"/>
      <c r="Y24" s="476"/>
      <c r="Z24" s="476"/>
      <c r="AA24" s="476"/>
      <c r="AB24" s="476"/>
      <c r="AC24" s="477"/>
    </row>
    <row r="25" spans="1:29" ht="35.1" customHeight="1" x14ac:dyDescent="0.25">
      <c r="A25" s="472" t="s">
        <v>8718</v>
      </c>
      <c r="B25" s="473"/>
      <c r="C25" s="473"/>
      <c r="D25" s="473"/>
      <c r="E25" s="474"/>
      <c r="F25" s="481" t="s">
        <v>8719</v>
      </c>
      <c r="G25" s="482"/>
      <c r="H25" s="482"/>
      <c r="I25" s="482"/>
      <c r="J25" s="483"/>
      <c r="K25" s="475" t="s">
        <v>8720</v>
      </c>
      <c r="L25" s="476"/>
      <c r="M25" s="476"/>
      <c r="N25" s="476"/>
      <c r="O25" s="476"/>
      <c r="P25" s="476"/>
      <c r="Q25" s="476"/>
      <c r="R25" s="476"/>
      <c r="S25" s="476"/>
      <c r="T25" s="476"/>
      <c r="U25" s="476"/>
      <c r="V25" s="476"/>
      <c r="W25" s="476"/>
      <c r="X25" s="476"/>
      <c r="Y25" s="476"/>
      <c r="Z25" s="476"/>
      <c r="AA25" s="476"/>
      <c r="AB25" s="476"/>
      <c r="AC25" s="477"/>
    </row>
    <row r="26" spans="1:29" ht="48.95" customHeight="1" x14ac:dyDescent="0.25">
      <c r="A26" s="490" t="s">
        <v>8721</v>
      </c>
      <c r="B26" s="491"/>
      <c r="C26" s="491"/>
      <c r="D26" s="491"/>
      <c r="E26" s="492"/>
      <c r="F26" s="475" t="s">
        <v>8722</v>
      </c>
      <c r="G26" s="476"/>
      <c r="H26" s="476"/>
      <c r="I26" s="476"/>
      <c r="J26" s="477"/>
      <c r="K26" s="475" t="s">
        <v>8723</v>
      </c>
      <c r="L26" s="476"/>
      <c r="M26" s="476"/>
      <c r="N26" s="476"/>
      <c r="O26" s="476"/>
      <c r="P26" s="476"/>
      <c r="Q26" s="476"/>
      <c r="R26" s="476"/>
      <c r="S26" s="476"/>
      <c r="T26" s="476"/>
      <c r="U26" s="476"/>
      <c r="V26" s="476"/>
      <c r="W26" s="476"/>
      <c r="X26" s="476"/>
      <c r="Y26" s="476"/>
      <c r="Z26" s="476"/>
      <c r="AA26" s="476"/>
      <c r="AB26" s="476"/>
      <c r="AC26" s="477"/>
    </row>
    <row r="27" spans="1:29" ht="39" customHeight="1" x14ac:dyDescent="0.25">
      <c r="A27" s="472" t="s">
        <v>8724</v>
      </c>
      <c r="B27" s="473"/>
      <c r="C27" s="473"/>
      <c r="D27" s="473"/>
      <c r="E27" s="474"/>
      <c r="F27" s="478" t="s">
        <v>8725</v>
      </c>
      <c r="G27" s="479"/>
      <c r="H27" s="479"/>
      <c r="I27" s="479"/>
      <c r="J27" s="480"/>
      <c r="K27" s="475" t="s">
        <v>8726</v>
      </c>
      <c r="L27" s="476"/>
      <c r="M27" s="476"/>
      <c r="N27" s="476"/>
      <c r="O27" s="476"/>
      <c r="P27" s="476"/>
      <c r="Q27" s="476"/>
      <c r="R27" s="476"/>
      <c r="S27" s="476"/>
      <c r="T27" s="476"/>
      <c r="U27" s="476"/>
      <c r="V27" s="476"/>
      <c r="W27" s="476"/>
      <c r="X27" s="476"/>
      <c r="Y27" s="476"/>
      <c r="Z27" s="476"/>
      <c r="AA27" s="476"/>
      <c r="AB27" s="476"/>
      <c r="AC27" s="477"/>
    </row>
    <row r="28" spans="1:29" ht="50.1" customHeight="1" x14ac:dyDescent="0.25">
      <c r="A28" s="493" t="s">
        <v>8727</v>
      </c>
      <c r="B28" s="494"/>
      <c r="C28" s="494"/>
      <c r="D28" s="494"/>
      <c r="E28" s="495"/>
      <c r="F28" s="478" t="s">
        <v>8728</v>
      </c>
      <c r="G28" s="479"/>
      <c r="H28" s="479"/>
      <c r="I28" s="479"/>
      <c r="J28" s="480"/>
      <c r="K28" s="475" t="s">
        <v>8729</v>
      </c>
      <c r="L28" s="476"/>
      <c r="M28" s="476"/>
      <c r="N28" s="476"/>
      <c r="O28" s="476"/>
      <c r="P28" s="476"/>
      <c r="Q28" s="476"/>
      <c r="R28" s="476"/>
      <c r="S28" s="476"/>
      <c r="T28" s="476"/>
      <c r="U28" s="476"/>
      <c r="V28" s="476"/>
      <c r="W28" s="476"/>
      <c r="X28" s="476"/>
      <c r="Y28" s="476"/>
      <c r="Z28" s="476"/>
      <c r="AA28" s="476"/>
      <c r="AB28" s="476"/>
      <c r="AC28" s="477"/>
    </row>
    <row r="29" spans="1:29" ht="39" customHeight="1" x14ac:dyDescent="0.25">
      <c r="A29" s="472" t="s">
        <v>8730</v>
      </c>
      <c r="B29" s="473"/>
      <c r="C29" s="473"/>
      <c r="D29" s="473"/>
      <c r="E29" s="474"/>
      <c r="F29" s="496" t="s">
        <v>8731</v>
      </c>
      <c r="G29" s="497"/>
      <c r="H29" s="497"/>
      <c r="I29" s="497"/>
      <c r="J29" s="498"/>
      <c r="K29" s="475" t="s">
        <v>8732</v>
      </c>
      <c r="L29" s="476"/>
      <c r="M29" s="476"/>
      <c r="N29" s="476"/>
      <c r="O29" s="476"/>
      <c r="P29" s="476"/>
      <c r="Q29" s="476"/>
      <c r="R29" s="476"/>
      <c r="S29" s="476"/>
      <c r="T29" s="476"/>
      <c r="U29" s="476"/>
      <c r="V29" s="476"/>
      <c r="W29" s="476"/>
      <c r="X29" s="476"/>
      <c r="Y29" s="476"/>
      <c r="Z29" s="476"/>
      <c r="AA29" s="476"/>
      <c r="AB29" s="476"/>
      <c r="AC29" s="477"/>
    </row>
    <row r="30" spans="1:29" ht="50.1" customHeight="1" x14ac:dyDescent="0.25">
      <c r="A30" s="484" t="s">
        <v>8733</v>
      </c>
      <c r="B30" s="485"/>
      <c r="C30" s="485"/>
      <c r="D30" s="485"/>
      <c r="E30" s="486"/>
      <c r="F30" s="487" t="s">
        <v>8734</v>
      </c>
      <c r="G30" s="488"/>
      <c r="H30" s="488"/>
      <c r="I30" s="488"/>
      <c r="J30" s="489"/>
      <c r="K30" s="475" t="s">
        <v>8735</v>
      </c>
      <c r="L30" s="476"/>
      <c r="M30" s="476"/>
      <c r="N30" s="476"/>
      <c r="O30" s="476"/>
      <c r="P30" s="476"/>
      <c r="Q30" s="476"/>
      <c r="R30" s="476"/>
      <c r="S30" s="476"/>
      <c r="T30" s="476"/>
      <c r="U30" s="476"/>
      <c r="V30" s="476"/>
      <c r="W30" s="476"/>
      <c r="X30" s="476"/>
      <c r="Y30" s="476"/>
      <c r="Z30" s="476"/>
      <c r="AA30" s="476"/>
      <c r="AB30" s="476"/>
      <c r="AC30" s="477"/>
    </row>
    <row r="31" spans="1:29" ht="60" customHeight="1" x14ac:dyDescent="0.25">
      <c r="A31" s="484" t="s">
        <v>8736</v>
      </c>
      <c r="B31" s="485"/>
      <c r="C31" s="485"/>
      <c r="D31" s="485"/>
      <c r="E31" s="486"/>
      <c r="F31" s="487" t="s">
        <v>8737</v>
      </c>
      <c r="G31" s="488"/>
      <c r="H31" s="488"/>
      <c r="I31" s="488"/>
      <c r="J31" s="489"/>
      <c r="K31" s="475" t="s">
        <v>8738</v>
      </c>
      <c r="L31" s="476"/>
      <c r="M31" s="476"/>
      <c r="N31" s="476"/>
      <c r="O31" s="476"/>
      <c r="P31" s="476"/>
      <c r="Q31" s="476"/>
      <c r="R31" s="476"/>
      <c r="S31" s="476"/>
      <c r="T31" s="476"/>
      <c r="U31" s="476"/>
      <c r="V31" s="476"/>
      <c r="W31" s="476"/>
      <c r="X31" s="476"/>
      <c r="Y31" s="476"/>
      <c r="Z31" s="476"/>
      <c r="AA31" s="476"/>
      <c r="AB31" s="476"/>
      <c r="AC31" s="477"/>
    </row>
    <row r="32" spans="1:29" ht="48" customHeight="1" x14ac:dyDescent="0.25">
      <c r="A32" s="499" t="s">
        <v>8739</v>
      </c>
      <c r="B32" s="500"/>
      <c r="C32" s="500"/>
      <c r="D32" s="500"/>
      <c r="E32" s="501"/>
      <c r="F32" s="487" t="s">
        <v>8740</v>
      </c>
      <c r="G32" s="488"/>
      <c r="H32" s="488"/>
      <c r="I32" s="488"/>
      <c r="J32" s="489"/>
      <c r="K32" s="475" t="s">
        <v>8741</v>
      </c>
      <c r="L32" s="476"/>
      <c r="M32" s="476"/>
      <c r="N32" s="476"/>
      <c r="O32" s="476"/>
      <c r="P32" s="476"/>
      <c r="Q32" s="476"/>
      <c r="R32" s="476"/>
      <c r="S32" s="476"/>
      <c r="T32" s="476"/>
      <c r="U32" s="476"/>
      <c r="V32" s="476"/>
      <c r="W32" s="476"/>
      <c r="X32" s="476"/>
      <c r="Y32" s="476"/>
      <c r="Z32" s="476"/>
      <c r="AA32" s="476"/>
      <c r="AB32" s="476"/>
      <c r="AC32" s="477"/>
    </row>
    <row r="33" spans="1:29" ht="42.95" customHeight="1" x14ac:dyDescent="0.25">
      <c r="A33" s="472" t="s">
        <v>8742</v>
      </c>
      <c r="B33" s="473"/>
      <c r="C33" s="473"/>
      <c r="D33" s="473"/>
      <c r="E33" s="474"/>
      <c r="F33" s="487" t="s">
        <v>8743</v>
      </c>
      <c r="G33" s="488"/>
      <c r="H33" s="488"/>
      <c r="I33" s="488"/>
      <c r="J33" s="489"/>
      <c r="K33" s="475" t="s">
        <v>8744</v>
      </c>
      <c r="L33" s="476"/>
      <c r="M33" s="476"/>
      <c r="N33" s="476"/>
      <c r="O33" s="476"/>
      <c r="P33" s="476"/>
      <c r="Q33" s="476"/>
      <c r="R33" s="476"/>
      <c r="S33" s="476"/>
      <c r="T33" s="476"/>
      <c r="U33" s="476"/>
      <c r="V33" s="476"/>
      <c r="W33" s="476"/>
      <c r="X33" s="476"/>
      <c r="Y33" s="476"/>
      <c r="Z33" s="476"/>
      <c r="AA33" s="476"/>
      <c r="AB33" s="476"/>
      <c r="AC33" s="477"/>
    </row>
    <row r="34" spans="1:29" ht="41.1" customHeight="1" x14ac:dyDescent="0.25">
      <c r="A34" s="472" t="s">
        <v>8745</v>
      </c>
      <c r="B34" s="473"/>
      <c r="C34" s="473"/>
      <c r="D34" s="473"/>
      <c r="E34" s="474"/>
      <c r="F34" s="487" t="s">
        <v>8746</v>
      </c>
      <c r="G34" s="488"/>
      <c r="H34" s="488"/>
      <c r="I34" s="488"/>
      <c r="J34" s="489"/>
      <c r="K34" s="475" t="s">
        <v>8747</v>
      </c>
      <c r="L34" s="476"/>
      <c r="M34" s="476"/>
      <c r="N34" s="476"/>
      <c r="O34" s="476"/>
      <c r="P34" s="476"/>
      <c r="Q34" s="476"/>
      <c r="R34" s="476"/>
      <c r="S34" s="476"/>
      <c r="T34" s="476"/>
      <c r="U34" s="476"/>
      <c r="V34" s="476"/>
      <c r="W34" s="476"/>
      <c r="X34" s="476"/>
      <c r="Y34" s="476"/>
      <c r="Z34" s="476"/>
      <c r="AA34" s="476"/>
      <c r="AB34" s="476"/>
      <c r="AC34" s="477"/>
    </row>
    <row r="35" spans="1:29" ht="53.1" customHeight="1" x14ac:dyDescent="0.25">
      <c r="A35" s="493" t="s">
        <v>8748</v>
      </c>
      <c r="B35" s="494"/>
      <c r="C35" s="494"/>
      <c r="D35" s="494"/>
      <c r="E35" s="495"/>
      <c r="F35" s="478" t="s">
        <v>8749</v>
      </c>
      <c r="G35" s="479"/>
      <c r="H35" s="479"/>
      <c r="I35" s="479"/>
      <c r="J35" s="480"/>
      <c r="K35" s="475" t="s">
        <v>8750</v>
      </c>
      <c r="L35" s="476"/>
      <c r="M35" s="476"/>
      <c r="N35" s="476"/>
      <c r="O35" s="476"/>
      <c r="P35" s="476"/>
      <c r="Q35" s="476"/>
      <c r="R35" s="476"/>
      <c r="S35" s="476"/>
      <c r="T35" s="476"/>
      <c r="U35" s="476"/>
      <c r="V35" s="476"/>
      <c r="W35" s="476"/>
      <c r="X35" s="476"/>
      <c r="Y35" s="476"/>
      <c r="Z35" s="476"/>
      <c r="AA35" s="476"/>
      <c r="AB35" s="476"/>
      <c r="AC35" s="477"/>
    </row>
    <row r="36" spans="1:29" ht="14.1" customHeight="1" x14ac:dyDescent="0.25">
      <c r="A36" s="93" t="s">
        <v>8751</v>
      </c>
    </row>
    <row r="37" spans="1:29" ht="14.1" customHeight="1" x14ac:dyDescent="0.25">
      <c r="A37" s="93" t="s">
        <v>8752</v>
      </c>
    </row>
    <row r="38" spans="1:29" ht="14.1" customHeight="1" x14ac:dyDescent="0.25">
      <c r="A38" s="99" t="s">
        <v>8753</v>
      </c>
    </row>
    <row r="39" spans="1:29" ht="15" customHeight="1" x14ac:dyDescent="0.25">
      <c r="A39" s="100" t="s">
        <v>8754</v>
      </c>
    </row>
    <row r="40" spans="1:29" ht="15" customHeight="1" x14ac:dyDescent="0.25">
      <c r="A40" s="100" t="s">
        <v>8755</v>
      </c>
    </row>
    <row r="41" spans="1:29" ht="15" customHeight="1" x14ac:dyDescent="0.25">
      <c r="A41" s="95" t="s">
        <v>8756</v>
      </c>
    </row>
    <row r="42" spans="1:29" ht="15" customHeight="1" x14ac:dyDescent="0.25">
      <c r="A42" s="95" t="s">
        <v>8757</v>
      </c>
    </row>
    <row r="43" spans="1:29" ht="15" customHeight="1" x14ac:dyDescent="0.25">
      <c r="A43" s="95" t="s">
        <v>8758</v>
      </c>
    </row>
    <row r="44" spans="1:29" ht="15" customHeight="1" x14ac:dyDescent="0.25">
      <c r="A44" s="95" t="s">
        <v>8759</v>
      </c>
    </row>
    <row r="45" spans="1:29" ht="15" customHeight="1" x14ac:dyDescent="0.25">
      <c r="A45" s="95" t="s">
        <v>8760</v>
      </c>
    </row>
    <row r="46" spans="1:29" ht="15" customHeight="1" x14ac:dyDescent="0.25">
      <c r="A46" s="95" t="s">
        <v>8761</v>
      </c>
    </row>
    <row r="47" spans="1:29" ht="15" customHeight="1" x14ac:dyDescent="0.25">
      <c r="A47" s="95" t="s">
        <v>8762</v>
      </c>
    </row>
    <row r="48" spans="1:29" ht="14.1" customHeight="1" x14ac:dyDescent="0.25">
      <c r="A48" s="99" t="s">
        <v>8763</v>
      </c>
    </row>
    <row r="49" spans="1:1" ht="15" customHeight="1" x14ac:dyDescent="0.25">
      <c r="A49" s="100" t="s">
        <v>8754</v>
      </c>
    </row>
    <row r="50" spans="1:1" ht="15" customHeight="1" x14ac:dyDescent="0.25">
      <c r="A50" s="100" t="s">
        <v>8764</v>
      </c>
    </row>
    <row r="51" spans="1:1" ht="15" customHeight="1" x14ac:dyDescent="0.25">
      <c r="A51" s="95" t="s">
        <v>8756</v>
      </c>
    </row>
    <row r="52" spans="1:1" ht="15" customHeight="1" x14ac:dyDescent="0.25">
      <c r="A52" s="95" t="s">
        <v>8757</v>
      </c>
    </row>
    <row r="53" spans="1:1" ht="15" customHeight="1" x14ac:dyDescent="0.25">
      <c r="A53" s="95" t="s">
        <v>8758</v>
      </c>
    </row>
    <row r="54" spans="1:1" ht="15" customHeight="1" x14ac:dyDescent="0.25">
      <c r="A54" s="95" t="s">
        <v>8759</v>
      </c>
    </row>
    <row r="55" spans="1:1" ht="15" customHeight="1" x14ac:dyDescent="0.25">
      <c r="A55" s="95" t="s">
        <v>8760</v>
      </c>
    </row>
    <row r="56" spans="1:1" ht="15" customHeight="1" x14ac:dyDescent="0.25">
      <c r="A56" s="95" t="s">
        <v>8765</v>
      </c>
    </row>
    <row r="57" spans="1:1" ht="15" customHeight="1" x14ac:dyDescent="0.25">
      <c r="A57" s="95" t="s">
        <v>8762</v>
      </c>
    </row>
    <row r="58" spans="1:1" ht="14.1" customHeight="1" x14ac:dyDescent="0.25">
      <c r="A58" s="99" t="s">
        <v>8766</v>
      </c>
    </row>
    <row r="59" spans="1:1" ht="15" customHeight="1" x14ac:dyDescent="0.25">
      <c r="A59" s="100" t="s">
        <v>8754</v>
      </c>
    </row>
    <row r="60" spans="1:1" ht="15" customHeight="1" x14ac:dyDescent="0.25">
      <c r="A60" s="94" t="s">
        <v>8767</v>
      </c>
    </row>
    <row r="61" spans="1:1" ht="15" customHeight="1" x14ac:dyDescent="0.25">
      <c r="A61" s="101" t="s">
        <v>8756</v>
      </c>
    </row>
    <row r="62" spans="1:1" ht="15" customHeight="1" x14ac:dyDescent="0.25">
      <c r="A62" s="101" t="s">
        <v>8757</v>
      </c>
    </row>
    <row r="63" spans="1:1" ht="15" customHeight="1" x14ac:dyDescent="0.25">
      <c r="A63" s="101" t="s">
        <v>8758</v>
      </c>
    </row>
    <row r="64" spans="1:1" ht="15" customHeight="1" x14ac:dyDescent="0.25">
      <c r="A64" s="101" t="s">
        <v>8759</v>
      </c>
    </row>
    <row r="65" spans="1:1" ht="15" customHeight="1" x14ac:dyDescent="0.25">
      <c r="A65" s="101" t="s">
        <v>8760</v>
      </c>
    </row>
    <row r="66" spans="1:1" ht="15" customHeight="1" x14ac:dyDescent="0.25">
      <c r="A66" s="101" t="s">
        <v>8765</v>
      </c>
    </row>
    <row r="67" spans="1:1" ht="15" customHeight="1" x14ac:dyDescent="0.25">
      <c r="A67" s="101" t="s">
        <v>8762</v>
      </c>
    </row>
    <row r="68" spans="1:1" ht="14.1" customHeight="1" x14ac:dyDescent="0.25">
      <c r="A68" s="99" t="s">
        <v>8768</v>
      </c>
    </row>
    <row r="69" spans="1:1" ht="15" customHeight="1" x14ac:dyDescent="0.25">
      <c r="A69" s="100" t="s">
        <v>8754</v>
      </c>
    </row>
    <row r="70" spans="1:1" ht="15" customHeight="1" x14ac:dyDescent="0.25">
      <c r="A70" s="100" t="s">
        <v>8769</v>
      </c>
    </row>
    <row r="71" spans="1:1" ht="15" customHeight="1" x14ac:dyDescent="0.25">
      <c r="A71" s="95" t="s">
        <v>8756</v>
      </c>
    </row>
    <row r="72" spans="1:1" ht="15" customHeight="1" x14ac:dyDescent="0.25">
      <c r="A72" s="95" t="s">
        <v>8757</v>
      </c>
    </row>
    <row r="73" spans="1:1" ht="15" customHeight="1" x14ac:dyDescent="0.25">
      <c r="A73" s="95" t="s">
        <v>8758</v>
      </c>
    </row>
    <row r="74" spans="1:1" ht="15" customHeight="1" x14ac:dyDescent="0.25">
      <c r="A74" s="95" t="s">
        <v>8759</v>
      </c>
    </row>
    <row r="75" spans="1:1" ht="15" customHeight="1" x14ac:dyDescent="0.25">
      <c r="A75" s="95" t="s">
        <v>8760</v>
      </c>
    </row>
    <row r="76" spans="1:1" ht="15" customHeight="1" x14ac:dyDescent="0.25">
      <c r="A76" s="95" t="s">
        <v>8765</v>
      </c>
    </row>
    <row r="77" spans="1:1" ht="15" customHeight="1" x14ac:dyDescent="0.25">
      <c r="A77" s="95" t="s">
        <v>8762</v>
      </c>
    </row>
    <row r="78" spans="1:1" ht="14.1" customHeight="1" x14ac:dyDescent="0.25">
      <c r="A78" s="99" t="s">
        <v>8770</v>
      </c>
    </row>
    <row r="79" spans="1:1" ht="15" customHeight="1" x14ac:dyDescent="0.25">
      <c r="A79" s="100" t="s">
        <v>8754</v>
      </c>
    </row>
    <row r="80" spans="1:1" ht="15" customHeight="1" x14ac:dyDescent="0.25">
      <c r="A80" s="100" t="s">
        <v>8771</v>
      </c>
    </row>
    <row r="81" spans="1:1" ht="15" customHeight="1" x14ac:dyDescent="0.25">
      <c r="A81" s="95" t="s">
        <v>8756</v>
      </c>
    </row>
    <row r="82" spans="1:1" ht="15" customHeight="1" x14ac:dyDescent="0.25">
      <c r="A82" s="95" t="s">
        <v>8757</v>
      </c>
    </row>
    <row r="83" spans="1:1" ht="15" customHeight="1" x14ac:dyDescent="0.25">
      <c r="A83" s="95" t="s">
        <v>8758</v>
      </c>
    </row>
    <row r="84" spans="1:1" ht="15" customHeight="1" x14ac:dyDescent="0.25">
      <c r="A84" s="95" t="s">
        <v>8759</v>
      </c>
    </row>
    <row r="85" spans="1:1" ht="15" customHeight="1" x14ac:dyDescent="0.25">
      <c r="A85" s="96" t="s">
        <v>8760</v>
      </c>
    </row>
    <row r="86" spans="1:1" ht="15" customHeight="1" x14ac:dyDescent="0.25">
      <c r="A86" s="96" t="s">
        <v>8765</v>
      </c>
    </row>
    <row r="87" spans="1:1" ht="15" customHeight="1" x14ac:dyDescent="0.25">
      <c r="A87" s="96" t="s">
        <v>8762</v>
      </c>
    </row>
    <row r="88" spans="1:1" ht="14.1" customHeight="1" x14ac:dyDescent="0.25">
      <c r="A88" s="93" t="s">
        <v>8772</v>
      </c>
    </row>
    <row r="89" spans="1:1" ht="14.1" customHeight="1" x14ac:dyDescent="0.25">
      <c r="A89" s="99" t="s">
        <v>8773</v>
      </c>
    </row>
    <row r="90" spans="1:1" ht="15" customHeight="1" x14ac:dyDescent="0.25">
      <c r="A90" s="100" t="s">
        <v>8774</v>
      </c>
    </row>
    <row r="91" spans="1:1" ht="15" customHeight="1" x14ac:dyDescent="0.25">
      <c r="A91" s="100" t="s">
        <v>8775</v>
      </c>
    </row>
    <row r="92" spans="1:1" ht="15" customHeight="1" x14ac:dyDescent="0.25">
      <c r="A92" s="95" t="s">
        <v>8776</v>
      </c>
    </row>
    <row r="93" spans="1:1" ht="15" customHeight="1" x14ac:dyDescent="0.25">
      <c r="A93" s="95" t="s">
        <v>8777</v>
      </c>
    </row>
    <row r="94" spans="1:1" ht="15" customHeight="1" x14ac:dyDescent="0.25">
      <c r="A94" s="95" t="s">
        <v>8778</v>
      </c>
    </row>
    <row r="95" spans="1:1" ht="15" customHeight="1" x14ac:dyDescent="0.25">
      <c r="A95" s="100" t="s">
        <v>8779</v>
      </c>
    </row>
    <row r="96" spans="1:1" ht="15" customHeight="1" x14ac:dyDescent="0.25">
      <c r="A96" s="95" t="s">
        <v>8780</v>
      </c>
    </row>
    <row r="97" spans="1:1" ht="15" customHeight="1" x14ac:dyDescent="0.25">
      <c r="A97" s="95" t="s">
        <v>8781</v>
      </c>
    </row>
    <row r="98" spans="1:1" ht="14.1" customHeight="1" x14ac:dyDescent="0.25">
      <c r="A98" s="99" t="s">
        <v>8782</v>
      </c>
    </row>
    <row r="99" spans="1:1" ht="15" customHeight="1" x14ac:dyDescent="0.25">
      <c r="A99" s="100" t="s">
        <v>8774</v>
      </c>
    </row>
    <row r="100" spans="1:1" ht="15" customHeight="1" x14ac:dyDescent="0.25">
      <c r="A100" s="100" t="s">
        <v>8783</v>
      </c>
    </row>
    <row r="101" spans="1:1" ht="15" customHeight="1" x14ac:dyDescent="0.25">
      <c r="A101" s="95" t="s">
        <v>8776</v>
      </c>
    </row>
    <row r="102" spans="1:1" ht="15" customHeight="1" x14ac:dyDescent="0.25">
      <c r="A102" s="95" t="s">
        <v>8777</v>
      </c>
    </row>
    <row r="103" spans="1:1" ht="15" customHeight="1" x14ac:dyDescent="0.25">
      <c r="A103" s="95" t="s">
        <v>8778</v>
      </c>
    </row>
    <row r="104" spans="1:1" ht="15" customHeight="1" x14ac:dyDescent="0.25">
      <c r="A104" s="100" t="s">
        <v>8779</v>
      </c>
    </row>
    <row r="105" spans="1:1" ht="15" customHeight="1" x14ac:dyDescent="0.25">
      <c r="A105" s="95" t="s">
        <v>8780</v>
      </c>
    </row>
    <row r="106" spans="1:1" ht="15" customHeight="1" x14ac:dyDescent="0.25">
      <c r="A106" s="95" t="s">
        <v>8781</v>
      </c>
    </row>
    <row r="107" spans="1:1" ht="14.1" customHeight="1" x14ac:dyDescent="0.25">
      <c r="A107" s="99" t="s">
        <v>8784</v>
      </c>
    </row>
    <row r="108" spans="1:1" ht="15" customHeight="1" x14ac:dyDescent="0.25">
      <c r="A108" s="100" t="s">
        <v>8774</v>
      </c>
    </row>
    <row r="109" spans="1:1" ht="15" customHeight="1" x14ac:dyDescent="0.25">
      <c r="A109" s="100" t="s">
        <v>8785</v>
      </c>
    </row>
    <row r="110" spans="1:1" ht="15" customHeight="1" x14ac:dyDescent="0.25">
      <c r="A110" s="95" t="s">
        <v>8776</v>
      </c>
    </row>
    <row r="111" spans="1:1" ht="15" customHeight="1" x14ac:dyDescent="0.25">
      <c r="A111" s="95" t="s">
        <v>8777</v>
      </c>
    </row>
    <row r="112" spans="1:1" ht="15" customHeight="1" x14ac:dyDescent="0.25">
      <c r="A112" s="95" t="s">
        <v>8778</v>
      </c>
    </row>
    <row r="113" spans="1:1" ht="15" customHeight="1" x14ac:dyDescent="0.25">
      <c r="A113" s="100" t="s">
        <v>8779</v>
      </c>
    </row>
    <row r="114" spans="1:1" ht="15" customHeight="1" x14ac:dyDescent="0.25">
      <c r="A114" s="95" t="s">
        <v>8780</v>
      </c>
    </row>
    <row r="115" spans="1:1" ht="15" customHeight="1" x14ac:dyDescent="0.25">
      <c r="A115" s="95" t="s">
        <v>8786</v>
      </c>
    </row>
    <row r="116" spans="1:1" ht="14.1" customHeight="1" x14ac:dyDescent="0.25">
      <c r="A116" s="93" t="s">
        <v>8787</v>
      </c>
    </row>
    <row r="117" spans="1:1" ht="14.1" customHeight="1" x14ac:dyDescent="0.25">
      <c r="A117" s="99" t="s">
        <v>8788</v>
      </c>
    </row>
    <row r="118" spans="1:1" ht="15" customHeight="1" x14ac:dyDescent="0.25">
      <c r="A118" s="100" t="s">
        <v>8789</v>
      </c>
    </row>
    <row r="119" spans="1:1" ht="15" customHeight="1" x14ac:dyDescent="0.25">
      <c r="A119" s="100" t="s">
        <v>8790</v>
      </c>
    </row>
    <row r="120" spans="1:1" ht="15" customHeight="1" x14ac:dyDescent="0.25">
      <c r="A120" s="95" t="s">
        <v>8791</v>
      </c>
    </row>
    <row r="121" spans="1:1" ht="15" customHeight="1" x14ac:dyDescent="0.25">
      <c r="A121" s="102" t="s">
        <v>8792</v>
      </c>
    </row>
    <row r="122" spans="1:1" ht="15" customHeight="1" x14ac:dyDescent="0.25">
      <c r="A122" s="102" t="s">
        <v>8793</v>
      </c>
    </row>
    <row r="123" spans="1:1" ht="15" customHeight="1" x14ac:dyDescent="0.25">
      <c r="A123" s="95" t="s">
        <v>8794</v>
      </c>
    </row>
    <row r="124" spans="1:1" ht="15" customHeight="1" x14ac:dyDescent="0.25">
      <c r="A124" s="102" t="s">
        <v>8795</v>
      </c>
    </row>
    <row r="125" spans="1:1" ht="15" customHeight="1" x14ac:dyDescent="0.25">
      <c r="A125" s="102" t="s">
        <v>8796</v>
      </c>
    </row>
    <row r="126" spans="1:1" ht="15" customHeight="1" x14ac:dyDescent="0.25">
      <c r="A126" s="100" t="s">
        <v>8797</v>
      </c>
    </row>
    <row r="127" spans="1:1" ht="15" customHeight="1" x14ac:dyDescent="0.25">
      <c r="A127" s="103" t="s">
        <v>8798</v>
      </c>
    </row>
    <row r="128" spans="1:1" ht="15" customHeight="1" x14ac:dyDescent="0.25">
      <c r="A128" s="103" t="s">
        <v>8799</v>
      </c>
    </row>
    <row r="129" spans="1:1" ht="14.1" customHeight="1" x14ac:dyDescent="0.25">
      <c r="A129" s="99" t="s">
        <v>8800</v>
      </c>
    </row>
    <row r="130" spans="1:1" ht="15" customHeight="1" x14ac:dyDescent="0.25">
      <c r="A130" s="100" t="s">
        <v>8801</v>
      </c>
    </row>
    <row r="131" spans="1:1" ht="15" customHeight="1" x14ac:dyDescent="0.25">
      <c r="A131" s="100" t="s">
        <v>8802</v>
      </c>
    </row>
    <row r="132" spans="1:1" ht="15" customHeight="1" x14ac:dyDescent="0.25">
      <c r="A132" s="95" t="s">
        <v>8791</v>
      </c>
    </row>
    <row r="133" spans="1:1" ht="15" customHeight="1" x14ac:dyDescent="0.25">
      <c r="A133" s="102" t="s">
        <v>8792</v>
      </c>
    </row>
    <row r="134" spans="1:1" ht="15" customHeight="1" x14ac:dyDescent="0.25">
      <c r="A134" s="102" t="s">
        <v>8793</v>
      </c>
    </row>
    <row r="135" spans="1:1" ht="15" customHeight="1" x14ac:dyDescent="0.25">
      <c r="A135" s="95" t="s">
        <v>8794</v>
      </c>
    </row>
    <row r="136" spans="1:1" ht="15" customHeight="1" x14ac:dyDescent="0.25">
      <c r="A136" s="102" t="s">
        <v>8795</v>
      </c>
    </row>
    <row r="137" spans="1:1" ht="15" customHeight="1" x14ac:dyDescent="0.25">
      <c r="A137" s="102" t="s">
        <v>8796</v>
      </c>
    </row>
    <row r="138" spans="1:1" ht="15" customHeight="1" x14ac:dyDescent="0.25">
      <c r="A138" s="100" t="s">
        <v>8797</v>
      </c>
    </row>
    <row r="139" spans="1:1" ht="15" customHeight="1" x14ac:dyDescent="0.25">
      <c r="A139" s="103" t="s">
        <v>8798</v>
      </c>
    </row>
    <row r="140" spans="1:1" ht="15" customHeight="1" x14ac:dyDescent="0.25">
      <c r="A140" s="103" t="s">
        <v>8799</v>
      </c>
    </row>
    <row r="141" spans="1:1" ht="14.1" customHeight="1" x14ac:dyDescent="0.25">
      <c r="A141" s="99" t="s">
        <v>8803</v>
      </c>
    </row>
    <row r="142" spans="1:1" ht="15" customHeight="1" x14ac:dyDescent="0.25">
      <c r="A142" s="100" t="s">
        <v>8801</v>
      </c>
    </row>
    <row r="143" spans="1:1" ht="15" customHeight="1" x14ac:dyDescent="0.25">
      <c r="A143" s="100" t="s">
        <v>8804</v>
      </c>
    </row>
    <row r="144" spans="1:1" ht="15" customHeight="1" x14ac:dyDescent="0.25">
      <c r="A144" s="95" t="s">
        <v>8791</v>
      </c>
    </row>
    <row r="145" spans="1:1" ht="15" customHeight="1" x14ac:dyDescent="0.25">
      <c r="A145" s="102" t="s">
        <v>8792</v>
      </c>
    </row>
    <row r="146" spans="1:1" ht="15" customHeight="1" x14ac:dyDescent="0.25">
      <c r="A146" s="102" t="s">
        <v>8805</v>
      </c>
    </row>
    <row r="147" spans="1:1" ht="15" customHeight="1" x14ac:dyDescent="0.25">
      <c r="A147" s="95" t="s">
        <v>8794</v>
      </c>
    </row>
    <row r="148" spans="1:1" ht="15" customHeight="1" x14ac:dyDescent="0.25">
      <c r="A148" s="102" t="s">
        <v>8795</v>
      </c>
    </row>
    <row r="149" spans="1:1" ht="15" customHeight="1" x14ac:dyDescent="0.25">
      <c r="A149" s="102" t="s">
        <v>8796</v>
      </c>
    </row>
    <row r="150" spans="1:1" ht="15" customHeight="1" x14ac:dyDescent="0.25">
      <c r="A150" s="100" t="s">
        <v>8797</v>
      </c>
    </row>
    <row r="151" spans="1:1" ht="15" customHeight="1" x14ac:dyDescent="0.25">
      <c r="A151" s="103" t="s">
        <v>8798</v>
      </c>
    </row>
    <row r="152" spans="1:1" ht="15" customHeight="1" x14ac:dyDescent="0.25">
      <c r="A152" s="103" t="s">
        <v>8799</v>
      </c>
    </row>
    <row r="153" spans="1:1" ht="14.1" customHeight="1" x14ac:dyDescent="0.25">
      <c r="A153" s="99" t="s">
        <v>8806</v>
      </c>
    </row>
    <row r="154" spans="1:1" ht="15" customHeight="1" x14ac:dyDescent="0.25">
      <c r="A154" s="100" t="s">
        <v>8801</v>
      </c>
    </row>
    <row r="155" spans="1:1" ht="15" customHeight="1" x14ac:dyDescent="0.25">
      <c r="A155" s="100" t="s">
        <v>8807</v>
      </c>
    </row>
    <row r="156" spans="1:1" ht="15" customHeight="1" x14ac:dyDescent="0.25">
      <c r="A156" s="103" t="s">
        <v>8808</v>
      </c>
    </row>
    <row r="157" spans="1:1" ht="15" customHeight="1" x14ac:dyDescent="0.25">
      <c r="A157" s="102" t="s">
        <v>8792</v>
      </c>
    </row>
    <row r="158" spans="1:1" ht="15" customHeight="1" x14ac:dyDescent="0.25">
      <c r="A158" s="102" t="s">
        <v>8805</v>
      </c>
    </row>
    <row r="159" spans="1:1" ht="15" customHeight="1" x14ac:dyDescent="0.25">
      <c r="A159" s="95" t="s">
        <v>8794</v>
      </c>
    </row>
    <row r="160" spans="1:1" ht="15" customHeight="1" x14ac:dyDescent="0.25">
      <c r="A160" s="102" t="s">
        <v>8795</v>
      </c>
    </row>
    <row r="161" spans="1:1" ht="15" customHeight="1" x14ac:dyDescent="0.25">
      <c r="A161" s="102" t="s">
        <v>8796</v>
      </c>
    </row>
    <row r="162" spans="1:1" ht="15" customHeight="1" x14ac:dyDescent="0.25">
      <c r="A162" s="100" t="s">
        <v>8797</v>
      </c>
    </row>
    <row r="163" spans="1:1" ht="15" customHeight="1" x14ac:dyDescent="0.25">
      <c r="A163" s="103" t="s">
        <v>8798</v>
      </c>
    </row>
    <row r="164" spans="1:1" ht="15" customHeight="1" x14ac:dyDescent="0.25">
      <c r="A164" s="103" t="s">
        <v>8799</v>
      </c>
    </row>
    <row r="165" spans="1:1" ht="14.1" customHeight="1" x14ac:dyDescent="0.25">
      <c r="A165" s="99" t="s">
        <v>8809</v>
      </c>
    </row>
    <row r="166" spans="1:1" ht="15" customHeight="1" x14ac:dyDescent="0.25">
      <c r="A166" s="100" t="s">
        <v>8801</v>
      </c>
    </row>
    <row r="167" spans="1:1" ht="15" customHeight="1" x14ac:dyDescent="0.25">
      <c r="A167" s="100" t="s">
        <v>8810</v>
      </c>
    </row>
    <row r="168" spans="1:1" ht="15" customHeight="1" x14ac:dyDescent="0.25">
      <c r="A168" s="95" t="s">
        <v>8791</v>
      </c>
    </row>
    <row r="169" spans="1:1" ht="15" customHeight="1" x14ac:dyDescent="0.25">
      <c r="A169" s="102" t="s">
        <v>8792</v>
      </c>
    </row>
    <row r="170" spans="1:1" ht="15" customHeight="1" x14ac:dyDescent="0.25">
      <c r="A170" s="102" t="s">
        <v>8805</v>
      </c>
    </row>
    <row r="171" spans="1:1" ht="15" customHeight="1" x14ac:dyDescent="0.25">
      <c r="A171" s="95" t="s">
        <v>8794</v>
      </c>
    </row>
    <row r="172" spans="1:1" ht="15" customHeight="1" x14ac:dyDescent="0.25">
      <c r="A172" s="102" t="s">
        <v>8795</v>
      </c>
    </row>
    <row r="173" spans="1:1" ht="15" customHeight="1" x14ac:dyDescent="0.25">
      <c r="A173" s="102" t="s">
        <v>8796</v>
      </c>
    </row>
    <row r="174" spans="1:1" ht="15" customHeight="1" x14ac:dyDescent="0.25">
      <c r="A174" s="100" t="s">
        <v>8811</v>
      </c>
    </row>
    <row r="175" spans="1:1" ht="15" customHeight="1" x14ac:dyDescent="0.25">
      <c r="A175" s="103" t="s">
        <v>8812</v>
      </c>
    </row>
    <row r="176" spans="1:1" ht="15" customHeight="1" x14ac:dyDescent="0.25">
      <c r="A176" s="103" t="s">
        <v>8813</v>
      </c>
    </row>
    <row r="177" spans="1:1" ht="15" customHeight="1" x14ac:dyDescent="0.25">
      <c r="A177" s="103" t="s">
        <v>8799</v>
      </c>
    </row>
    <row r="178" spans="1:1" ht="14.1" customHeight="1" x14ac:dyDescent="0.25">
      <c r="A178" s="99" t="s">
        <v>8814</v>
      </c>
    </row>
    <row r="179" spans="1:1" ht="15" customHeight="1" x14ac:dyDescent="0.25">
      <c r="A179" s="100" t="s">
        <v>8801</v>
      </c>
    </row>
    <row r="180" spans="1:1" ht="15" customHeight="1" x14ac:dyDescent="0.25">
      <c r="A180" s="100" t="s">
        <v>8815</v>
      </c>
    </row>
    <row r="181" spans="1:1" ht="15" customHeight="1" x14ac:dyDescent="0.25">
      <c r="A181" s="95" t="s">
        <v>8791</v>
      </c>
    </row>
    <row r="182" spans="1:1" ht="15" customHeight="1" x14ac:dyDescent="0.25">
      <c r="A182" s="102" t="s">
        <v>8792</v>
      </c>
    </row>
    <row r="183" spans="1:1" ht="15" customHeight="1" x14ac:dyDescent="0.25">
      <c r="A183" s="102" t="s">
        <v>8805</v>
      </c>
    </row>
    <row r="184" spans="1:1" ht="15" customHeight="1" x14ac:dyDescent="0.25">
      <c r="A184" s="95" t="s">
        <v>8794</v>
      </c>
    </row>
    <row r="185" spans="1:1" ht="15" customHeight="1" x14ac:dyDescent="0.25">
      <c r="A185" s="102" t="s">
        <v>8795</v>
      </c>
    </row>
    <row r="186" spans="1:1" ht="15" customHeight="1" x14ac:dyDescent="0.25">
      <c r="A186" s="102" t="s">
        <v>8796</v>
      </c>
    </row>
    <row r="187" spans="1:1" ht="15" customHeight="1" x14ac:dyDescent="0.25">
      <c r="A187" s="100" t="s">
        <v>8797</v>
      </c>
    </row>
    <row r="188" spans="1:1" ht="15" customHeight="1" x14ac:dyDescent="0.25">
      <c r="A188" s="95" t="s">
        <v>8816</v>
      </c>
    </row>
    <row r="189" spans="1:1" ht="15" customHeight="1" x14ac:dyDescent="0.25">
      <c r="A189" s="95" t="s">
        <v>8813</v>
      </c>
    </row>
    <row r="190" spans="1:1" ht="15" customHeight="1" x14ac:dyDescent="0.25">
      <c r="A190" s="95" t="s">
        <v>8799</v>
      </c>
    </row>
    <row r="191" spans="1:1" ht="14.1" customHeight="1" x14ac:dyDescent="0.25">
      <c r="A191" s="99" t="s">
        <v>8817</v>
      </c>
    </row>
    <row r="192" spans="1:1" ht="15" customHeight="1" x14ac:dyDescent="0.25">
      <c r="A192" s="100" t="s">
        <v>8789</v>
      </c>
    </row>
    <row r="193" spans="1:1" ht="15" customHeight="1" x14ac:dyDescent="0.25">
      <c r="A193" s="100" t="s">
        <v>8818</v>
      </c>
    </row>
    <row r="194" spans="1:1" ht="15" customHeight="1" x14ac:dyDescent="0.25">
      <c r="A194" s="95" t="s">
        <v>8791</v>
      </c>
    </row>
    <row r="195" spans="1:1" ht="15" customHeight="1" x14ac:dyDescent="0.25">
      <c r="A195" s="102" t="s">
        <v>8819</v>
      </c>
    </row>
    <row r="196" spans="1:1" ht="15" customHeight="1" x14ac:dyDescent="0.25">
      <c r="A196" s="102" t="s">
        <v>8820</v>
      </c>
    </row>
    <row r="197" spans="1:1" ht="15" customHeight="1" x14ac:dyDescent="0.25">
      <c r="A197" s="95" t="s">
        <v>8821</v>
      </c>
    </row>
    <row r="198" spans="1:1" ht="15" customHeight="1" x14ac:dyDescent="0.25">
      <c r="A198" s="102" t="s">
        <v>8822</v>
      </c>
    </row>
    <row r="199" spans="1:1" ht="15" customHeight="1" x14ac:dyDescent="0.25">
      <c r="A199" s="102" t="s">
        <v>8796</v>
      </c>
    </row>
    <row r="200" spans="1:1" ht="15" customHeight="1" x14ac:dyDescent="0.25">
      <c r="A200" s="100" t="s">
        <v>8797</v>
      </c>
    </row>
    <row r="201" spans="1:1" ht="15" customHeight="1" x14ac:dyDescent="0.25">
      <c r="A201" s="95" t="s">
        <v>8798</v>
      </c>
    </row>
    <row r="202" spans="1:1" ht="15" customHeight="1" x14ac:dyDescent="0.25">
      <c r="A202" s="95" t="s">
        <v>8799</v>
      </c>
    </row>
    <row r="203" spans="1:1" ht="14.1" customHeight="1" x14ac:dyDescent="0.25">
      <c r="A203" s="99" t="s">
        <v>8823</v>
      </c>
    </row>
    <row r="204" spans="1:1" ht="15" customHeight="1" x14ac:dyDescent="0.25">
      <c r="A204" s="100" t="s">
        <v>8801</v>
      </c>
    </row>
    <row r="205" spans="1:1" ht="15" customHeight="1" x14ac:dyDescent="0.25">
      <c r="A205" s="100" t="s">
        <v>8824</v>
      </c>
    </row>
    <row r="206" spans="1:1" ht="15" customHeight="1" x14ac:dyDescent="0.25">
      <c r="A206" s="101" t="s">
        <v>8791</v>
      </c>
    </row>
    <row r="207" spans="1:1" ht="15" customHeight="1" x14ac:dyDescent="0.25">
      <c r="A207" s="104" t="s">
        <v>8792</v>
      </c>
    </row>
    <row r="208" spans="1:1" ht="15" customHeight="1" x14ac:dyDescent="0.25">
      <c r="A208" s="104" t="s">
        <v>8825</v>
      </c>
    </row>
    <row r="209" spans="1:1" ht="15" customHeight="1" x14ac:dyDescent="0.25">
      <c r="A209" s="101" t="s">
        <v>8821</v>
      </c>
    </row>
    <row r="210" spans="1:1" ht="15" customHeight="1" x14ac:dyDescent="0.25">
      <c r="A210" s="105" t="s">
        <v>8822</v>
      </c>
    </row>
    <row r="211" spans="1:1" ht="15" customHeight="1" x14ac:dyDescent="0.25">
      <c r="A211" s="105" t="s">
        <v>8796</v>
      </c>
    </row>
    <row r="212" spans="1:1" ht="15" customHeight="1" x14ac:dyDescent="0.25">
      <c r="A212" s="94" t="s">
        <v>8797</v>
      </c>
    </row>
    <row r="213" spans="1:1" ht="15" customHeight="1" x14ac:dyDescent="0.25">
      <c r="A213" s="101" t="s">
        <v>8798</v>
      </c>
    </row>
    <row r="214" spans="1:1" ht="15" customHeight="1" x14ac:dyDescent="0.25">
      <c r="A214" s="101" t="s">
        <v>8799</v>
      </c>
    </row>
    <row r="215" spans="1:1" ht="14.1" customHeight="1" x14ac:dyDescent="0.25">
      <c r="A215" s="93" t="s">
        <v>8826</v>
      </c>
    </row>
    <row r="216" spans="1:1" ht="14.1" customHeight="1" x14ac:dyDescent="0.25">
      <c r="A216" s="99" t="s">
        <v>8827</v>
      </c>
    </row>
    <row r="217" spans="1:1" ht="15" customHeight="1" x14ac:dyDescent="0.25">
      <c r="A217" s="100" t="s">
        <v>8828</v>
      </c>
    </row>
    <row r="218" spans="1:1" ht="15" customHeight="1" x14ac:dyDescent="0.25">
      <c r="A218" s="100" t="s">
        <v>8829</v>
      </c>
    </row>
    <row r="219" spans="1:1" ht="14.1" customHeight="1" x14ac:dyDescent="0.25">
      <c r="A219" s="99" t="s">
        <v>8830</v>
      </c>
    </row>
    <row r="220" spans="1:1" ht="15" customHeight="1" x14ac:dyDescent="0.25">
      <c r="A220" s="100" t="s">
        <v>8831</v>
      </c>
    </row>
    <row r="221" spans="1:1" ht="15" customHeight="1" x14ac:dyDescent="0.25">
      <c r="A221" s="100" t="s">
        <v>8832</v>
      </c>
    </row>
    <row r="222" spans="1:1" ht="15" customHeight="1" x14ac:dyDescent="0.25">
      <c r="A222" s="106" t="s">
        <v>8833</v>
      </c>
    </row>
    <row r="223" spans="1:1" ht="15" customHeight="1" x14ac:dyDescent="0.25">
      <c r="A223" s="106" t="s">
        <v>8834</v>
      </c>
    </row>
    <row r="224" spans="1:1" ht="15" customHeight="1" x14ac:dyDescent="0.25">
      <c r="A224" s="106" t="s">
        <v>8835</v>
      </c>
    </row>
    <row r="225" spans="1:1" ht="15" customHeight="1" x14ac:dyDescent="0.25">
      <c r="A225" s="106" t="s">
        <v>8836</v>
      </c>
    </row>
    <row r="226" spans="1:1" ht="15" customHeight="1" x14ac:dyDescent="0.25">
      <c r="A226" s="106" t="s">
        <v>8837</v>
      </c>
    </row>
    <row r="227" spans="1:1" ht="15" customHeight="1" x14ac:dyDescent="0.25">
      <c r="A227" s="106" t="s">
        <v>8838</v>
      </c>
    </row>
    <row r="228" spans="1:1" ht="15" customHeight="1" x14ac:dyDescent="0.25">
      <c r="A228" s="106" t="s">
        <v>8839</v>
      </c>
    </row>
    <row r="229" spans="1:1" ht="15" customHeight="1" x14ac:dyDescent="0.25">
      <c r="A229" s="106" t="s">
        <v>8840</v>
      </c>
    </row>
    <row r="230" spans="1:1" ht="15" customHeight="1" x14ac:dyDescent="0.25">
      <c r="A230" s="106" t="s">
        <v>8841</v>
      </c>
    </row>
    <row r="231" spans="1:1" ht="15" customHeight="1" x14ac:dyDescent="0.25">
      <c r="A231" s="106" t="s">
        <v>8842</v>
      </c>
    </row>
    <row r="232" spans="1:1" ht="15" customHeight="1" x14ac:dyDescent="0.25">
      <c r="A232" s="106" t="s">
        <v>8843</v>
      </c>
    </row>
    <row r="233" spans="1:1" ht="15" customHeight="1" x14ac:dyDescent="0.25">
      <c r="A233" s="106" t="s">
        <v>8844</v>
      </c>
    </row>
    <row r="234" spans="1:1" ht="15" customHeight="1" x14ac:dyDescent="0.25">
      <c r="A234" s="106" t="s">
        <v>8845</v>
      </c>
    </row>
    <row r="235" spans="1:1" ht="15" customHeight="1" x14ac:dyDescent="0.25">
      <c r="A235" s="106" t="s">
        <v>8846</v>
      </c>
    </row>
    <row r="236" spans="1:1" ht="14.1" customHeight="1" x14ac:dyDescent="0.25">
      <c r="A236" s="99" t="s">
        <v>8847</v>
      </c>
    </row>
    <row r="237" spans="1:1" ht="15" customHeight="1" x14ac:dyDescent="0.25">
      <c r="A237" s="100" t="s">
        <v>8848</v>
      </c>
    </row>
    <row r="238" spans="1:1" ht="15" customHeight="1" x14ac:dyDescent="0.25">
      <c r="A238" s="100" t="s">
        <v>8849</v>
      </c>
    </row>
    <row r="239" spans="1:1" ht="15" customHeight="1" x14ac:dyDescent="0.25">
      <c r="A239" s="95" t="s">
        <v>8850</v>
      </c>
    </row>
    <row r="240" spans="1:1" ht="15" customHeight="1" x14ac:dyDescent="0.25">
      <c r="A240" s="95" t="s">
        <v>8851</v>
      </c>
    </row>
    <row r="241" spans="1:1" ht="15" customHeight="1" x14ac:dyDescent="0.25">
      <c r="A241" s="95" t="s">
        <v>8852</v>
      </c>
    </row>
    <row r="242" spans="1:1" ht="15" customHeight="1" x14ac:dyDescent="0.25">
      <c r="A242" s="95" t="s">
        <v>8853</v>
      </c>
    </row>
    <row r="243" spans="1:1" ht="15" customHeight="1" x14ac:dyDescent="0.25">
      <c r="A243" s="95" t="s">
        <v>8854</v>
      </c>
    </row>
    <row r="244" spans="1:1" ht="15" customHeight="1" x14ac:dyDescent="0.25">
      <c r="A244" s="95" t="s">
        <v>8855</v>
      </c>
    </row>
    <row r="245" spans="1:1" ht="15" customHeight="1" x14ac:dyDescent="0.25">
      <c r="A245" s="95" t="s">
        <v>8856</v>
      </c>
    </row>
    <row r="246" spans="1:1" ht="15" customHeight="1" x14ac:dyDescent="0.25">
      <c r="A246" s="95" t="s">
        <v>8857</v>
      </c>
    </row>
    <row r="247" spans="1:1" ht="15" customHeight="1" x14ac:dyDescent="0.25">
      <c r="A247" s="95" t="s">
        <v>8858</v>
      </c>
    </row>
    <row r="248" spans="1:1" ht="15" customHeight="1" x14ac:dyDescent="0.25">
      <c r="A248" s="95" t="s">
        <v>8859</v>
      </c>
    </row>
    <row r="249" spans="1:1" ht="15" customHeight="1" x14ac:dyDescent="0.25">
      <c r="A249" s="95" t="s">
        <v>8860</v>
      </c>
    </row>
    <row r="250" spans="1:1" ht="15" customHeight="1" x14ac:dyDescent="0.25">
      <c r="A250" s="95" t="s">
        <v>8861</v>
      </c>
    </row>
    <row r="251" spans="1:1" ht="15" customHeight="1" x14ac:dyDescent="0.25">
      <c r="A251" s="95" t="s">
        <v>8862</v>
      </c>
    </row>
    <row r="252" spans="1:1" ht="15" customHeight="1" x14ac:dyDescent="0.25">
      <c r="A252" s="95" t="s">
        <v>8863</v>
      </c>
    </row>
    <row r="253" spans="1:1" ht="14.1" customHeight="1" x14ac:dyDescent="0.25">
      <c r="A253" s="99" t="s">
        <v>8864</v>
      </c>
    </row>
    <row r="254" spans="1:1" ht="15" customHeight="1" x14ac:dyDescent="0.25">
      <c r="A254" s="100" t="s">
        <v>8848</v>
      </c>
    </row>
    <row r="255" spans="1:1" ht="15" customHeight="1" x14ac:dyDescent="0.25">
      <c r="A255" s="100" t="s">
        <v>8865</v>
      </c>
    </row>
    <row r="256" spans="1:1" ht="15" customHeight="1" x14ac:dyDescent="0.25">
      <c r="A256" s="95" t="s">
        <v>8850</v>
      </c>
    </row>
    <row r="257" spans="1:1" ht="15" customHeight="1" x14ac:dyDescent="0.25">
      <c r="A257" s="95" t="s">
        <v>8851</v>
      </c>
    </row>
    <row r="258" spans="1:1" ht="15" customHeight="1" x14ac:dyDescent="0.25">
      <c r="A258" s="95" t="s">
        <v>8852</v>
      </c>
    </row>
    <row r="259" spans="1:1" ht="15" customHeight="1" x14ac:dyDescent="0.25">
      <c r="A259" s="95" t="s">
        <v>8853</v>
      </c>
    </row>
    <row r="260" spans="1:1" ht="15" customHeight="1" x14ac:dyDescent="0.25">
      <c r="A260" s="95" t="s">
        <v>8854</v>
      </c>
    </row>
    <row r="261" spans="1:1" ht="15" customHeight="1" x14ac:dyDescent="0.25">
      <c r="A261" s="95" t="s">
        <v>8855</v>
      </c>
    </row>
    <row r="262" spans="1:1" ht="15" customHeight="1" x14ac:dyDescent="0.25">
      <c r="A262" s="95" t="s">
        <v>8856</v>
      </c>
    </row>
    <row r="263" spans="1:1" ht="15" customHeight="1" x14ac:dyDescent="0.25">
      <c r="A263" s="95" t="s">
        <v>8857</v>
      </c>
    </row>
    <row r="264" spans="1:1" ht="15" customHeight="1" x14ac:dyDescent="0.25">
      <c r="A264" s="95" t="s">
        <v>8858</v>
      </c>
    </row>
    <row r="265" spans="1:1" ht="15" customHeight="1" x14ac:dyDescent="0.25">
      <c r="A265" s="95" t="s">
        <v>8859</v>
      </c>
    </row>
    <row r="266" spans="1:1" ht="15" customHeight="1" x14ac:dyDescent="0.25">
      <c r="A266" s="95" t="s">
        <v>8860</v>
      </c>
    </row>
    <row r="267" spans="1:1" ht="15" customHeight="1" x14ac:dyDescent="0.25">
      <c r="A267" s="95" t="s">
        <v>8861</v>
      </c>
    </row>
    <row r="268" spans="1:1" ht="15" customHeight="1" x14ac:dyDescent="0.25">
      <c r="A268" s="95" t="s">
        <v>8862</v>
      </c>
    </row>
    <row r="269" spans="1:1" ht="15" customHeight="1" x14ac:dyDescent="0.25">
      <c r="A269" s="95" t="s">
        <v>8863</v>
      </c>
    </row>
    <row r="270" spans="1:1" ht="14.1" customHeight="1" x14ac:dyDescent="0.25">
      <c r="A270" s="99" t="s">
        <v>8866</v>
      </c>
    </row>
    <row r="271" spans="1:1" ht="15" customHeight="1" x14ac:dyDescent="0.25">
      <c r="A271" s="100" t="s">
        <v>8831</v>
      </c>
    </row>
    <row r="272" spans="1:1" ht="15" customHeight="1" x14ac:dyDescent="0.25">
      <c r="A272" s="100" t="s">
        <v>8867</v>
      </c>
    </row>
    <row r="273" spans="1:1" ht="15" customHeight="1" x14ac:dyDescent="0.25">
      <c r="A273" s="95" t="s">
        <v>8850</v>
      </c>
    </row>
    <row r="274" spans="1:1" ht="15" customHeight="1" x14ac:dyDescent="0.25">
      <c r="A274" s="95" t="s">
        <v>8851</v>
      </c>
    </row>
    <row r="275" spans="1:1" ht="15" customHeight="1" x14ac:dyDescent="0.25">
      <c r="A275" s="95" t="s">
        <v>8852</v>
      </c>
    </row>
    <row r="276" spans="1:1" ht="15" customHeight="1" x14ac:dyDescent="0.25">
      <c r="A276" s="95" t="s">
        <v>8853</v>
      </c>
    </row>
    <row r="277" spans="1:1" ht="15" customHeight="1" x14ac:dyDescent="0.25">
      <c r="A277" s="95" t="s">
        <v>8854</v>
      </c>
    </row>
    <row r="278" spans="1:1" ht="15" customHeight="1" x14ac:dyDescent="0.25">
      <c r="A278" s="95" t="s">
        <v>8855</v>
      </c>
    </row>
    <row r="279" spans="1:1" ht="15" customHeight="1" x14ac:dyDescent="0.25">
      <c r="A279" s="95" t="s">
        <v>8856</v>
      </c>
    </row>
    <row r="280" spans="1:1" ht="15" customHeight="1" x14ac:dyDescent="0.25">
      <c r="A280" s="95" t="s">
        <v>8857</v>
      </c>
    </row>
    <row r="281" spans="1:1" ht="15" customHeight="1" x14ac:dyDescent="0.25">
      <c r="A281" s="95" t="s">
        <v>8858</v>
      </c>
    </row>
    <row r="282" spans="1:1" ht="15" customHeight="1" x14ac:dyDescent="0.25">
      <c r="A282" s="95" t="s">
        <v>8859</v>
      </c>
    </row>
    <row r="283" spans="1:1" ht="15" customHeight="1" x14ac:dyDescent="0.25">
      <c r="A283" s="95" t="s">
        <v>8860</v>
      </c>
    </row>
    <row r="284" spans="1:1" ht="15" customHeight="1" x14ac:dyDescent="0.25">
      <c r="A284" s="95" t="s">
        <v>8861</v>
      </c>
    </row>
    <row r="285" spans="1:1" ht="15" customHeight="1" x14ac:dyDescent="0.25">
      <c r="A285" s="95" t="s">
        <v>8862</v>
      </c>
    </row>
    <row r="286" spans="1:1" ht="15" customHeight="1" x14ac:dyDescent="0.25">
      <c r="A286" s="95" t="s">
        <v>8863</v>
      </c>
    </row>
    <row r="287" spans="1:1" ht="14.1" customHeight="1" x14ac:dyDescent="0.25">
      <c r="A287" s="99" t="s">
        <v>8868</v>
      </c>
    </row>
    <row r="288" spans="1:1" ht="15" customHeight="1" x14ac:dyDescent="0.25">
      <c r="A288" s="100" t="s">
        <v>8848</v>
      </c>
    </row>
    <row r="289" spans="1:1" ht="15" customHeight="1" x14ac:dyDescent="0.25">
      <c r="A289" s="100" t="s">
        <v>8869</v>
      </c>
    </row>
    <row r="290" spans="1:1" ht="15" customHeight="1" x14ac:dyDescent="0.25">
      <c r="A290" s="95" t="s">
        <v>8870</v>
      </c>
    </row>
    <row r="291" spans="1:1" ht="15" customHeight="1" x14ac:dyDescent="0.25">
      <c r="A291" s="95" t="s">
        <v>8850</v>
      </c>
    </row>
    <row r="292" spans="1:1" ht="15" customHeight="1" x14ac:dyDescent="0.25">
      <c r="A292" s="95" t="s">
        <v>8851</v>
      </c>
    </row>
    <row r="293" spans="1:1" ht="15" customHeight="1" x14ac:dyDescent="0.25">
      <c r="A293" s="95" t="s">
        <v>8852</v>
      </c>
    </row>
    <row r="294" spans="1:1" ht="15" customHeight="1" x14ac:dyDescent="0.25">
      <c r="A294" s="95" t="s">
        <v>8853</v>
      </c>
    </row>
    <row r="295" spans="1:1" ht="15" customHeight="1" x14ac:dyDescent="0.25">
      <c r="A295" s="95" t="s">
        <v>8854</v>
      </c>
    </row>
    <row r="296" spans="1:1" ht="15" customHeight="1" x14ac:dyDescent="0.25">
      <c r="A296" s="95" t="s">
        <v>8855</v>
      </c>
    </row>
    <row r="297" spans="1:1" ht="15" customHeight="1" x14ac:dyDescent="0.25">
      <c r="A297" s="95" t="s">
        <v>8856</v>
      </c>
    </row>
    <row r="298" spans="1:1" ht="15" customHeight="1" x14ac:dyDescent="0.25">
      <c r="A298" s="95" t="s">
        <v>8857</v>
      </c>
    </row>
    <row r="299" spans="1:1" ht="15" customHeight="1" x14ac:dyDescent="0.25">
      <c r="A299" s="95" t="s">
        <v>8858</v>
      </c>
    </row>
    <row r="300" spans="1:1" ht="15" customHeight="1" x14ac:dyDescent="0.25">
      <c r="A300" s="95" t="s">
        <v>8859</v>
      </c>
    </row>
    <row r="301" spans="1:1" ht="15" customHeight="1" x14ac:dyDescent="0.25">
      <c r="A301" s="95" t="s">
        <v>8860</v>
      </c>
    </row>
    <row r="302" spans="1:1" ht="15" customHeight="1" x14ac:dyDescent="0.25">
      <c r="A302" s="95" t="s">
        <v>8861</v>
      </c>
    </row>
    <row r="303" spans="1:1" ht="15" customHeight="1" x14ac:dyDescent="0.25">
      <c r="A303" s="95" t="s">
        <v>8862</v>
      </c>
    </row>
    <row r="304" spans="1:1" ht="15" customHeight="1" x14ac:dyDescent="0.25">
      <c r="A304" s="95" t="s">
        <v>8863</v>
      </c>
    </row>
    <row r="305" spans="1:1" ht="14.1" customHeight="1" x14ac:dyDescent="0.25">
      <c r="A305" s="99" t="s">
        <v>8871</v>
      </c>
    </row>
    <row r="306" spans="1:1" ht="15" customHeight="1" x14ac:dyDescent="0.25">
      <c r="A306" s="100" t="s">
        <v>8848</v>
      </c>
    </row>
    <row r="307" spans="1:1" ht="15" customHeight="1" x14ac:dyDescent="0.25">
      <c r="A307" s="100" t="s">
        <v>8869</v>
      </c>
    </row>
    <row r="308" spans="1:1" ht="15" customHeight="1" x14ac:dyDescent="0.25">
      <c r="A308" s="95" t="s">
        <v>8872</v>
      </c>
    </row>
    <row r="309" spans="1:1" ht="15" customHeight="1" x14ac:dyDescent="0.25">
      <c r="A309" s="95" t="s">
        <v>8850</v>
      </c>
    </row>
    <row r="310" spans="1:1" ht="15" customHeight="1" x14ac:dyDescent="0.25">
      <c r="A310" s="95" t="s">
        <v>8851</v>
      </c>
    </row>
    <row r="311" spans="1:1" ht="15" customHeight="1" x14ac:dyDescent="0.25">
      <c r="A311" s="95" t="s">
        <v>8852</v>
      </c>
    </row>
    <row r="312" spans="1:1" ht="15" customHeight="1" x14ac:dyDescent="0.25">
      <c r="A312" s="95" t="s">
        <v>8853</v>
      </c>
    </row>
    <row r="313" spans="1:1" ht="15" customHeight="1" x14ac:dyDescent="0.25">
      <c r="A313" s="95" t="s">
        <v>8854</v>
      </c>
    </row>
    <row r="314" spans="1:1" ht="15" customHeight="1" x14ac:dyDescent="0.25">
      <c r="A314" s="95" t="s">
        <v>8855</v>
      </c>
    </row>
    <row r="315" spans="1:1" ht="15" customHeight="1" x14ac:dyDescent="0.25">
      <c r="A315" s="95" t="s">
        <v>8856</v>
      </c>
    </row>
    <row r="316" spans="1:1" ht="15" customHeight="1" x14ac:dyDescent="0.25">
      <c r="A316" s="95" t="s">
        <v>8857</v>
      </c>
    </row>
    <row r="317" spans="1:1" ht="15" customHeight="1" x14ac:dyDescent="0.25">
      <c r="A317" s="95" t="s">
        <v>8858</v>
      </c>
    </row>
    <row r="318" spans="1:1" ht="15" customHeight="1" x14ac:dyDescent="0.25">
      <c r="A318" s="95" t="s">
        <v>8859</v>
      </c>
    </row>
    <row r="319" spans="1:1" ht="15" customHeight="1" x14ac:dyDescent="0.25">
      <c r="A319" s="95" t="s">
        <v>8860</v>
      </c>
    </row>
    <row r="320" spans="1:1" ht="15" customHeight="1" x14ac:dyDescent="0.25">
      <c r="A320" s="95" t="s">
        <v>8861</v>
      </c>
    </row>
    <row r="321" spans="1:1" ht="15" customHeight="1" x14ac:dyDescent="0.25">
      <c r="A321" s="95" t="s">
        <v>8862</v>
      </c>
    </row>
    <row r="322" spans="1:1" ht="15" customHeight="1" x14ac:dyDescent="0.25">
      <c r="A322" s="95" t="s">
        <v>8863</v>
      </c>
    </row>
    <row r="323" spans="1:1" ht="14.1" customHeight="1" x14ac:dyDescent="0.25">
      <c r="A323" s="99" t="s">
        <v>8873</v>
      </c>
    </row>
    <row r="324" spans="1:1" ht="15" customHeight="1" x14ac:dyDescent="0.25">
      <c r="A324" s="100" t="s">
        <v>8831</v>
      </c>
    </row>
    <row r="325" spans="1:1" ht="15" customHeight="1" x14ac:dyDescent="0.25">
      <c r="A325" s="100" t="s">
        <v>8869</v>
      </c>
    </row>
    <row r="326" spans="1:1" ht="15" customHeight="1" x14ac:dyDescent="0.25">
      <c r="A326" s="95" t="s">
        <v>8874</v>
      </c>
    </row>
    <row r="327" spans="1:1" ht="15" customHeight="1" x14ac:dyDescent="0.25">
      <c r="A327" s="95" t="s">
        <v>8850</v>
      </c>
    </row>
    <row r="328" spans="1:1" ht="15" customHeight="1" x14ac:dyDescent="0.25">
      <c r="A328" s="95" t="s">
        <v>8851</v>
      </c>
    </row>
    <row r="329" spans="1:1" ht="15" customHeight="1" x14ac:dyDescent="0.25">
      <c r="A329" s="95" t="s">
        <v>8852</v>
      </c>
    </row>
    <row r="330" spans="1:1" ht="15" customHeight="1" x14ac:dyDescent="0.25">
      <c r="A330" s="95" t="s">
        <v>8853</v>
      </c>
    </row>
    <row r="331" spans="1:1" ht="15" customHeight="1" x14ac:dyDescent="0.25">
      <c r="A331" s="95" t="s">
        <v>8854</v>
      </c>
    </row>
    <row r="332" spans="1:1" ht="15" customHeight="1" x14ac:dyDescent="0.25">
      <c r="A332" s="95" t="s">
        <v>8855</v>
      </c>
    </row>
    <row r="333" spans="1:1" ht="15" customHeight="1" x14ac:dyDescent="0.25">
      <c r="A333" s="95" t="s">
        <v>8856</v>
      </c>
    </row>
    <row r="334" spans="1:1" ht="15" customHeight="1" x14ac:dyDescent="0.25">
      <c r="A334" s="95" t="s">
        <v>8857</v>
      </c>
    </row>
    <row r="335" spans="1:1" ht="15" customHeight="1" x14ac:dyDescent="0.25">
      <c r="A335" s="95" t="s">
        <v>8858</v>
      </c>
    </row>
    <row r="336" spans="1:1" ht="15" customHeight="1" x14ac:dyDescent="0.25">
      <c r="A336" s="95" t="s">
        <v>8859</v>
      </c>
    </row>
    <row r="337" spans="1:1" ht="15" customHeight="1" x14ac:dyDescent="0.25">
      <c r="A337" s="95" t="s">
        <v>8860</v>
      </c>
    </row>
    <row r="338" spans="1:1" ht="15" customHeight="1" x14ac:dyDescent="0.25">
      <c r="A338" s="95" t="s">
        <v>8861</v>
      </c>
    </row>
    <row r="339" spans="1:1" ht="15" customHeight="1" x14ac:dyDescent="0.25">
      <c r="A339" s="95" t="s">
        <v>8862</v>
      </c>
    </row>
    <row r="340" spans="1:1" ht="15" customHeight="1" x14ac:dyDescent="0.25">
      <c r="A340" s="95" t="s">
        <v>8863</v>
      </c>
    </row>
    <row r="341" spans="1:1" ht="14.1" customHeight="1" x14ac:dyDescent="0.25">
      <c r="A341" s="99" t="s">
        <v>8875</v>
      </c>
    </row>
    <row r="342" spans="1:1" ht="15" customHeight="1" x14ac:dyDescent="0.25">
      <c r="A342" s="100" t="s">
        <v>8848</v>
      </c>
    </row>
    <row r="343" spans="1:1" ht="15" customHeight="1" x14ac:dyDescent="0.25">
      <c r="A343" s="100" t="s">
        <v>8869</v>
      </c>
    </row>
    <row r="344" spans="1:1" ht="15" customHeight="1" x14ac:dyDescent="0.25">
      <c r="A344" s="95" t="s">
        <v>8876</v>
      </c>
    </row>
    <row r="345" spans="1:1" ht="15" customHeight="1" x14ac:dyDescent="0.25">
      <c r="A345" s="95" t="s">
        <v>8850</v>
      </c>
    </row>
    <row r="346" spans="1:1" ht="15" customHeight="1" x14ac:dyDescent="0.25">
      <c r="A346" s="95" t="s">
        <v>8851</v>
      </c>
    </row>
    <row r="347" spans="1:1" ht="15" customHeight="1" x14ac:dyDescent="0.25">
      <c r="A347" s="95" t="s">
        <v>8852</v>
      </c>
    </row>
    <row r="348" spans="1:1" ht="15" customHeight="1" x14ac:dyDescent="0.25">
      <c r="A348" s="95" t="s">
        <v>8853</v>
      </c>
    </row>
    <row r="349" spans="1:1" ht="15" customHeight="1" x14ac:dyDescent="0.25">
      <c r="A349" s="95" t="s">
        <v>8854</v>
      </c>
    </row>
    <row r="350" spans="1:1" ht="15" customHeight="1" x14ac:dyDescent="0.25">
      <c r="A350" s="95" t="s">
        <v>8855</v>
      </c>
    </row>
    <row r="351" spans="1:1" ht="15" customHeight="1" x14ac:dyDescent="0.25">
      <c r="A351" s="95" t="s">
        <v>8856</v>
      </c>
    </row>
    <row r="352" spans="1:1" ht="15" customHeight="1" x14ac:dyDescent="0.25">
      <c r="A352" s="95" t="s">
        <v>8857</v>
      </c>
    </row>
    <row r="353" spans="1:1" ht="15" customHeight="1" x14ac:dyDescent="0.25">
      <c r="A353" s="95" t="s">
        <v>8858</v>
      </c>
    </row>
    <row r="354" spans="1:1" ht="15" customHeight="1" x14ac:dyDescent="0.25">
      <c r="A354" s="95" t="s">
        <v>8859</v>
      </c>
    </row>
    <row r="355" spans="1:1" ht="15" customHeight="1" x14ac:dyDescent="0.25">
      <c r="A355" s="95" t="s">
        <v>8860</v>
      </c>
    </row>
    <row r="356" spans="1:1" ht="15" customHeight="1" x14ac:dyDescent="0.25">
      <c r="A356" s="95" t="s">
        <v>8861</v>
      </c>
    </row>
    <row r="357" spans="1:1" ht="15" customHeight="1" x14ac:dyDescent="0.25">
      <c r="A357" s="95" t="s">
        <v>8862</v>
      </c>
    </row>
    <row r="358" spans="1:1" ht="15" customHeight="1" x14ac:dyDescent="0.25">
      <c r="A358" s="95" t="s">
        <v>8863</v>
      </c>
    </row>
    <row r="359" spans="1:1" ht="14.1" customHeight="1" x14ac:dyDescent="0.25">
      <c r="A359" s="99" t="s">
        <v>8877</v>
      </c>
    </row>
    <row r="360" spans="1:1" ht="15" customHeight="1" x14ac:dyDescent="0.25">
      <c r="A360" s="100" t="s">
        <v>8848</v>
      </c>
    </row>
    <row r="361" spans="1:1" ht="15" customHeight="1" x14ac:dyDescent="0.25">
      <c r="A361" s="100" t="s">
        <v>8869</v>
      </c>
    </row>
    <row r="362" spans="1:1" ht="15" customHeight="1" x14ac:dyDescent="0.25">
      <c r="A362" s="95" t="s">
        <v>8878</v>
      </c>
    </row>
    <row r="363" spans="1:1" ht="15" customHeight="1" x14ac:dyDescent="0.25">
      <c r="A363" s="95" t="s">
        <v>8850</v>
      </c>
    </row>
    <row r="364" spans="1:1" ht="15" customHeight="1" x14ac:dyDescent="0.25">
      <c r="A364" s="95" t="s">
        <v>8851</v>
      </c>
    </row>
    <row r="365" spans="1:1" ht="15" customHeight="1" x14ac:dyDescent="0.25">
      <c r="A365" s="95" t="s">
        <v>8852</v>
      </c>
    </row>
    <row r="366" spans="1:1" ht="15" customHeight="1" x14ac:dyDescent="0.25">
      <c r="A366" s="95" t="s">
        <v>8853</v>
      </c>
    </row>
    <row r="367" spans="1:1" ht="15" customHeight="1" x14ac:dyDescent="0.25">
      <c r="A367" s="95" t="s">
        <v>8854</v>
      </c>
    </row>
    <row r="368" spans="1:1" ht="15" customHeight="1" x14ac:dyDescent="0.25">
      <c r="A368" s="95" t="s">
        <v>8855</v>
      </c>
    </row>
    <row r="369" spans="1:1" ht="15" customHeight="1" x14ac:dyDescent="0.25">
      <c r="A369" s="95" t="s">
        <v>8856</v>
      </c>
    </row>
    <row r="370" spans="1:1" ht="15" customHeight="1" x14ac:dyDescent="0.25">
      <c r="A370" s="95" t="s">
        <v>8857</v>
      </c>
    </row>
    <row r="371" spans="1:1" ht="15" customHeight="1" x14ac:dyDescent="0.25">
      <c r="A371" s="95" t="s">
        <v>8858</v>
      </c>
    </row>
    <row r="372" spans="1:1" ht="15" customHeight="1" x14ac:dyDescent="0.25">
      <c r="A372" s="95" t="s">
        <v>8859</v>
      </c>
    </row>
    <row r="373" spans="1:1" ht="15" customHeight="1" x14ac:dyDescent="0.25">
      <c r="A373" s="95" t="s">
        <v>8860</v>
      </c>
    </row>
    <row r="374" spans="1:1" ht="15" customHeight="1" x14ac:dyDescent="0.25">
      <c r="A374" s="95" t="s">
        <v>8861</v>
      </c>
    </row>
    <row r="375" spans="1:1" ht="15" customHeight="1" x14ac:dyDescent="0.25">
      <c r="A375" s="95" t="s">
        <v>8862</v>
      </c>
    </row>
    <row r="376" spans="1:1" ht="15" customHeight="1" x14ac:dyDescent="0.25">
      <c r="A376" s="95" t="s">
        <v>8863</v>
      </c>
    </row>
    <row r="377" spans="1:1" ht="14.1" customHeight="1" x14ac:dyDescent="0.25">
      <c r="A377" s="99" t="s">
        <v>8879</v>
      </c>
    </row>
    <row r="378" spans="1:1" ht="15" customHeight="1" x14ac:dyDescent="0.25">
      <c r="A378" s="100" t="s">
        <v>8880</v>
      </c>
    </row>
    <row r="379" spans="1:1" ht="15" customHeight="1" x14ac:dyDescent="0.25">
      <c r="A379" s="100" t="s">
        <v>8881</v>
      </c>
    </row>
    <row r="380" spans="1:1" ht="15" customHeight="1" x14ac:dyDescent="0.25">
      <c r="A380" s="95" t="s">
        <v>8850</v>
      </c>
    </row>
    <row r="381" spans="1:1" ht="15" customHeight="1" x14ac:dyDescent="0.25">
      <c r="A381" s="95" t="s">
        <v>8851</v>
      </c>
    </row>
    <row r="382" spans="1:1" ht="15" customHeight="1" x14ac:dyDescent="0.25">
      <c r="A382" s="95" t="s">
        <v>8852</v>
      </c>
    </row>
    <row r="383" spans="1:1" ht="15" customHeight="1" x14ac:dyDescent="0.25">
      <c r="A383" s="95" t="s">
        <v>8853</v>
      </c>
    </row>
    <row r="384" spans="1:1" ht="15" customHeight="1" x14ac:dyDescent="0.25">
      <c r="A384" s="95" t="s">
        <v>8854</v>
      </c>
    </row>
    <row r="385" spans="1:1" ht="15" customHeight="1" x14ac:dyDescent="0.25">
      <c r="A385" s="95" t="s">
        <v>8855</v>
      </c>
    </row>
    <row r="386" spans="1:1" ht="15" customHeight="1" x14ac:dyDescent="0.25">
      <c r="A386" s="95" t="s">
        <v>8856</v>
      </c>
    </row>
    <row r="387" spans="1:1" ht="15" customHeight="1" x14ac:dyDescent="0.25">
      <c r="A387" s="95" t="s">
        <v>8857</v>
      </c>
    </row>
    <row r="388" spans="1:1" ht="15" customHeight="1" x14ac:dyDescent="0.25">
      <c r="A388" s="95" t="s">
        <v>8858</v>
      </c>
    </row>
    <row r="389" spans="1:1" ht="15" customHeight="1" x14ac:dyDescent="0.25">
      <c r="A389" s="95" t="s">
        <v>8859</v>
      </c>
    </row>
    <row r="390" spans="1:1" ht="15" customHeight="1" x14ac:dyDescent="0.25">
      <c r="A390" s="95" t="s">
        <v>8860</v>
      </c>
    </row>
    <row r="391" spans="1:1" ht="15" customHeight="1" x14ac:dyDescent="0.25">
      <c r="A391" s="95" t="s">
        <v>8861</v>
      </c>
    </row>
    <row r="392" spans="1:1" ht="15" customHeight="1" x14ac:dyDescent="0.25">
      <c r="A392" s="95" t="s">
        <v>8862</v>
      </c>
    </row>
    <row r="393" spans="1:1" ht="15" customHeight="1" x14ac:dyDescent="0.25">
      <c r="A393" s="95" t="s">
        <v>8863</v>
      </c>
    </row>
    <row r="394" spans="1:1" ht="14.1" customHeight="1" x14ac:dyDescent="0.25">
      <c r="A394" s="99" t="s">
        <v>8882</v>
      </c>
    </row>
    <row r="395" spans="1:1" ht="15" customHeight="1" x14ac:dyDescent="0.25">
      <c r="A395" s="100" t="s">
        <v>8883</v>
      </c>
    </row>
    <row r="396" spans="1:1" ht="15" customHeight="1" x14ac:dyDescent="0.25">
      <c r="A396" s="100" t="s">
        <v>8884</v>
      </c>
    </row>
    <row r="397" spans="1:1" ht="15" customHeight="1" x14ac:dyDescent="0.25">
      <c r="A397" s="95" t="s">
        <v>8850</v>
      </c>
    </row>
    <row r="398" spans="1:1" ht="15" customHeight="1" x14ac:dyDescent="0.25">
      <c r="A398" s="95" t="s">
        <v>8851</v>
      </c>
    </row>
    <row r="399" spans="1:1" ht="15" customHeight="1" x14ac:dyDescent="0.25">
      <c r="A399" s="95" t="s">
        <v>8852</v>
      </c>
    </row>
    <row r="400" spans="1:1" ht="15" customHeight="1" x14ac:dyDescent="0.25">
      <c r="A400" s="95" t="s">
        <v>8853</v>
      </c>
    </row>
    <row r="401" spans="1:1" ht="15" customHeight="1" x14ac:dyDescent="0.25">
      <c r="A401" s="95" t="s">
        <v>8854</v>
      </c>
    </row>
    <row r="402" spans="1:1" ht="15" customHeight="1" x14ac:dyDescent="0.25">
      <c r="A402" s="95" t="s">
        <v>8855</v>
      </c>
    </row>
    <row r="403" spans="1:1" ht="15" customHeight="1" x14ac:dyDescent="0.25">
      <c r="A403" s="95" t="s">
        <v>8856</v>
      </c>
    </row>
    <row r="404" spans="1:1" ht="15" customHeight="1" x14ac:dyDescent="0.25">
      <c r="A404" s="95" t="s">
        <v>8857</v>
      </c>
    </row>
    <row r="405" spans="1:1" ht="15" customHeight="1" x14ac:dyDescent="0.25">
      <c r="A405" s="95" t="s">
        <v>8858</v>
      </c>
    </row>
    <row r="406" spans="1:1" ht="15" customHeight="1" x14ac:dyDescent="0.25">
      <c r="A406" s="95" t="s">
        <v>8859</v>
      </c>
    </row>
    <row r="407" spans="1:1" ht="15" customHeight="1" x14ac:dyDescent="0.25">
      <c r="A407" s="95" t="s">
        <v>8860</v>
      </c>
    </row>
    <row r="408" spans="1:1" ht="15" customHeight="1" x14ac:dyDescent="0.25">
      <c r="A408" s="95" t="s">
        <v>8861</v>
      </c>
    </row>
    <row r="409" spans="1:1" ht="15" customHeight="1" x14ac:dyDescent="0.25">
      <c r="A409" s="95" t="s">
        <v>8862</v>
      </c>
    </row>
    <row r="410" spans="1:1" ht="15" customHeight="1" x14ac:dyDescent="0.25">
      <c r="A410" s="95" t="s">
        <v>8863</v>
      </c>
    </row>
    <row r="411" spans="1:1" ht="14.1" customHeight="1" x14ac:dyDescent="0.25">
      <c r="A411" s="99" t="s">
        <v>8885</v>
      </c>
    </row>
    <row r="412" spans="1:1" ht="15" customHeight="1" x14ac:dyDescent="0.25">
      <c r="A412" s="100" t="s">
        <v>8883</v>
      </c>
    </row>
    <row r="413" spans="1:1" ht="15" customHeight="1" x14ac:dyDescent="0.25">
      <c r="A413" s="100" t="s">
        <v>8886</v>
      </c>
    </row>
    <row r="414" spans="1:1" ht="15" customHeight="1" x14ac:dyDescent="0.25">
      <c r="A414" s="95" t="s">
        <v>8850</v>
      </c>
    </row>
    <row r="415" spans="1:1" ht="15" customHeight="1" x14ac:dyDescent="0.25">
      <c r="A415" s="95" t="s">
        <v>8851</v>
      </c>
    </row>
    <row r="416" spans="1:1" ht="15" customHeight="1" x14ac:dyDescent="0.25">
      <c r="A416" s="95" t="s">
        <v>8852</v>
      </c>
    </row>
    <row r="417" spans="1:1" ht="15" customHeight="1" x14ac:dyDescent="0.25">
      <c r="A417" s="95" t="s">
        <v>8853</v>
      </c>
    </row>
    <row r="418" spans="1:1" ht="15" customHeight="1" x14ac:dyDescent="0.25">
      <c r="A418" s="95" t="s">
        <v>8854</v>
      </c>
    </row>
    <row r="419" spans="1:1" ht="15" customHeight="1" x14ac:dyDescent="0.25">
      <c r="A419" s="95" t="s">
        <v>8855</v>
      </c>
    </row>
    <row r="420" spans="1:1" ht="15" customHeight="1" x14ac:dyDescent="0.25">
      <c r="A420" s="95" t="s">
        <v>8856</v>
      </c>
    </row>
    <row r="421" spans="1:1" ht="15" customHeight="1" x14ac:dyDescent="0.25">
      <c r="A421" s="95" t="s">
        <v>8857</v>
      </c>
    </row>
    <row r="422" spans="1:1" ht="15" customHeight="1" x14ac:dyDescent="0.25">
      <c r="A422" s="95" t="s">
        <v>8858</v>
      </c>
    </row>
    <row r="423" spans="1:1" ht="15" customHeight="1" x14ac:dyDescent="0.25">
      <c r="A423" s="95" t="s">
        <v>8859</v>
      </c>
    </row>
    <row r="424" spans="1:1" ht="15" customHeight="1" x14ac:dyDescent="0.25">
      <c r="A424" s="95" t="s">
        <v>8860</v>
      </c>
    </row>
    <row r="425" spans="1:1" ht="15" customHeight="1" x14ac:dyDescent="0.25">
      <c r="A425" s="95" t="s">
        <v>8861</v>
      </c>
    </row>
    <row r="426" spans="1:1" ht="15" customHeight="1" x14ac:dyDescent="0.25">
      <c r="A426" s="95" t="s">
        <v>8862</v>
      </c>
    </row>
    <row r="427" spans="1:1" ht="15" customHeight="1" x14ac:dyDescent="0.25">
      <c r="A427" s="95" t="s">
        <v>8863</v>
      </c>
    </row>
    <row r="428" spans="1:1" ht="14.1" customHeight="1" x14ac:dyDescent="0.25">
      <c r="A428" s="99" t="s">
        <v>8887</v>
      </c>
    </row>
    <row r="429" spans="1:1" ht="15" customHeight="1" x14ac:dyDescent="0.25">
      <c r="A429" s="100" t="s">
        <v>8880</v>
      </c>
    </row>
    <row r="430" spans="1:1" ht="15" customHeight="1" x14ac:dyDescent="0.25">
      <c r="A430" s="100" t="s">
        <v>8888</v>
      </c>
    </row>
    <row r="431" spans="1:1" ht="15" customHeight="1" x14ac:dyDescent="0.25">
      <c r="A431" s="95" t="s">
        <v>8889</v>
      </c>
    </row>
    <row r="432" spans="1:1" ht="15" customHeight="1" x14ac:dyDescent="0.25">
      <c r="A432" s="95" t="s">
        <v>8850</v>
      </c>
    </row>
    <row r="433" spans="1:1" ht="15" customHeight="1" x14ac:dyDescent="0.25">
      <c r="A433" s="95" t="s">
        <v>8851</v>
      </c>
    </row>
    <row r="434" spans="1:1" ht="15" customHeight="1" x14ac:dyDescent="0.25">
      <c r="A434" s="95" t="s">
        <v>8852</v>
      </c>
    </row>
    <row r="435" spans="1:1" ht="15" customHeight="1" x14ac:dyDescent="0.25">
      <c r="A435" s="95" t="s">
        <v>8853</v>
      </c>
    </row>
    <row r="436" spans="1:1" ht="15" customHeight="1" x14ac:dyDescent="0.25">
      <c r="A436" s="95" t="s">
        <v>8854</v>
      </c>
    </row>
    <row r="437" spans="1:1" ht="15" customHeight="1" x14ac:dyDescent="0.25">
      <c r="A437" s="95" t="s">
        <v>8855</v>
      </c>
    </row>
    <row r="438" spans="1:1" ht="15" customHeight="1" x14ac:dyDescent="0.25">
      <c r="A438" s="95" t="s">
        <v>8856</v>
      </c>
    </row>
    <row r="439" spans="1:1" ht="15" customHeight="1" x14ac:dyDescent="0.25">
      <c r="A439" s="95" t="s">
        <v>8857</v>
      </c>
    </row>
    <row r="440" spans="1:1" ht="15" customHeight="1" x14ac:dyDescent="0.25">
      <c r="A440" s="95" t="s">
        <v>8858</v>
      </c>
    </row>
    <row r="441" spans="1:1" ht="15" customHeight="1" x14ac:dyDescent="0.25">
      <c r="A441" s="95" t="s">
        <v>8859</v>
      </c>
    </row>
    <row r="442" spans="1:1" ht="15" customHeight="1" x14ac:dyDescent="0.25">
      <c r="A442" s="95" t="s">
        <v>8860</v>
      </c>
    </row>
    <row r="443" spans="1:1" ht="15" customHeight="1" x14ac:dyDescent="0.25">
      <c r="A443" s="95" t="s">
        <v>8861</v>
      </c>
    </row>
    <row r="444" spans="1:1" ht="15" customHeight="1" x14ac:dyDescent="0.25">
      <c r="A444" s="95" t="s">
        <v>8862</v>
      </c>
    </row>
    <row r="445" spans="1:1" ht="15" customHeight="1" x14ac:dyDescent="0.25">
      <c r="A445" s="95" t="s">
        <v>8863</v>
      </c>
    </row>
    <row r="446" spans="1:1" ht="14.1" customHeight="1" x14ac:dyDescent="0.25">
      <c r="A446" s="99" t="s">
        <v>8890</v>
      </c>
    </row>
    <row r="447" spans="1:1" ht="15" customHeight="1" x14ac:dyDescent="0.25">
      <c r="A447" s="100" t="s">
        <v>8883</v>
      </c>
    </row>
    <row r="448" spans="1:1" ht="15" customHeight="1" x14ac:dyDescent="0.25">
      <c r="A448" s="100" t="s">
        <v>8891</v>
      </c>
    </row>
    <row r="449" spans="1:1" ht="15" customHeight="1" x14ac:dyDescent="0.25">
      <c r="A449" s="95" t="s">
        <v>8870</v>
      </c>
    </row>
    <row r="450" spans="1:1" ht="15" customHeight="1" x14ac:dyDescent="0.25">
      <c r="A450" s="95" t="s">
        <v>8850</v>
      </c>
    </row>
    <row r="451" spans="1:1" ht="15" customHeight="1" x14ac:dyDescent="0.25">
      <c r="A451" s="95" t="s">
        <v>8851</v>
      </c>
    </row>
    <row r="452" spans="1:1" ht="15" customHeight="1" x14ac:dyDescent="0.25">
      <c r="A452" s="95" t="s">
        <v>8852</v>
      </c>
    </row>
    <row r="453" spans="1:1" ht="15" customHeight="1" x14ac:dyDescent="0.25">
      <c r="A453" s="95" t="s">
        <v>8853</v>
      </c>
    </row>
    <row r="454" spans="1:1" ht="15" customHeight="1" x14ac:dyDescent="0.25">
      <c r="A454" s="95" t="s">
        <v>8854</v>
      </c>
    </row>
    <row r="455" spans="1:1" ht="15" customHeight="1" x14ac:dyDescent="0.25">
      <c r="A455" s="95" t="s">
        <v>8855</v>
      </c>
    </row>
    <row r="456" spans="1:1" ht="15" customHeight="1" x14ac:dyDescent="0.25">
      <c r="A456" s="95" t="s">
        <v>8856</v>
      </c>
    </row>
    <row r="457" spans="1:1" ht="15" customHeight="1" x14ac:dyDescent="0.25">
      <c r="A457" s="95" t="s">
        <v>8857</v>
      </c>
    </row>
    <row r="458" spans="1:1" ht="15" customHeight="1" x14ac:dyDescent="0.25">
      <c r="A458" s="95" t="s">
        <v>8858</v>
      </c>
    </row>
    <row r="459" spans="1:1" ht="15" customHeight="1" x14ac:dyDescent="0.25">
      <c r="A459" s="95" t="s">
        <v>8859</v>
      </c>
    </row>
    <row r="460" spans="1:1" ht="15" customHeight="1" x14ac:dyDescent="0.25">
      <c r="A460" s="95" t="s">
        <v>8860</v>
      </c>
    </row>
    <row r="461" spans="1:1" ht="15" customHeight="1" x14ac:dyDescent="0.25">
      <c r="A461" s="95" t="s">
        <v>8861</v>
      </c>
    </row>
    <row r="462" spans="1:1" ht="15" customHeight="1" x14ac:dyDescent="0.25">
      <c r="A462" s="95" t="s">
        <v>8862</v>
      </c>
    </row>
    <row r="463" spans="1:1" ht="15" customHeight="1" x14ac:dyDescent="0.25">
      <c r="A463" s="95" t="s">
        <v>8863</v>
      </c>
    </row>
    <row r="464" spans="1:1" ht="14.1" customHeight="1" x14ac:dyDescent="0.25">
      <c r="A464" s="99" t="s">
        <v>8892</v>
      </c>
    </row>
    <row r="465" spans="1:1" ht="15" customHeight="1" x14ac:dyDescent="0.25">
      <c r="A465" s="100" t="s">
        <v>8883</v>
      </c>
    </row>
    <row r="466" spans="1:1" ht="15" customHeight="1" x14ac:dyDescent="0.25">
      <c r="A466" s="100" t="s">
        <v>8891</v>
      </c>
    </row>
    <row r="467" spans="1:1" ht="15" customHeight="1" x14ac:dyDescent="0.25">
      <c r="A467" s="95" t="s">
        <v>8872</v>
      </c>
    </row>
    <row r="468" spans="1:1" ht="15" customHeight="1" x14ac:dyDescent="0.25">
      <c r="A468" s="95" t="s">
        <v>8850</v>
      </c>
    </row>
    <row r="469" spans="1:1" ht="15" customHeight="1" x14ac:dyDescent="0.25">
      <c r="A469" s="95" t="s">
        <v>8851</v>
      </c>
    </row>
    <row r="470" spans="1:1" ht="15" customHeight="1" x14ac:dyDescent="0.25">
      <c r="A470" s="95" t="s">
        <v>8852</v>
      </c>
    </row>
    <row r="471" spans="1:1" ht="15" customHeight="1" x14ac:dyDescent="0.25">
      <c r="A471" s="95" t="s">
        <v>8853</v>
      </c>
    </row>
    <row r="472" spans="1:1" ht="15" customHeight="1" x14ac:dyDescent="0.25">
      <c r="A472" s="95" t="s">
        <v>8854</v>
      </c>
    </row>
    <row r="473" spans="1:1" ht="15" customHeight="1" x14ac:dyDescent="0.25">
      <c r="A473" s="95" t="s">
        <v>8855</v>
      </c>
    </row>
    <row r="474" spans="1:1" ht="15" customHeight="1" x14ac:dyDescent="0.25">
      <c r="A474" s="95" t="s">
        <v>8856</v>
      </c>
    </row>
    <row r="475" spans="1:1" ht="15" customHeight="1" x14ac:dyDescent="0.25">
      <c r="A475" s="95" t="s">
        <v>8857</v>
      </c>
    </row>
    <row r="476" spans="1:1" ht="15" customHeight="1" x14ac:dyDescent="0.25">
      <c r="A476" s="95" t="s">
        <v>8858</v>
      </c>
    </row>
    <row r="477" spans="1:1" ht="15" customHeight="1" x14ac:dyDescent="0.25">
      <c r="A477" s="95" t="s">
        <v>8859</v>
      </c>
    </row>
    <row r="478" spans="1:1" ht="15" customHeight="1" x14ac:dyDescent="0.25">
      <c r="A478" s="95" t="s">
        <v>8860</v>
      </c>
    </row>
    <row r="479" spans="1:1" ht="15" customHeight="1" x14ac:dyDescent="0.25">
      <c r="A479" s="95" t="s">
        <v>8861</v>
      </c>
    </row>
    <row r="480" spans="1:1" ht="15" customHeight="1" x14ac:dyDescent="0.25">
      <c r="A480" s="95" t="s">
        <v>8862</v>
      </c>
    </row>
    <row r="481" spans="1:1" ht="15" customHeight="1" x14ac:dyDescent="0.25">
      <c r="A481" s="95" t="s">
        <v>8863</v>
      </c>
    </row>
    <row r="482" spans="1:1" ht="14.1" customHeight="1" x14ac:dyDescent="0.25">
      <c r="A482" s="99" t="s">
        <v>8893</v>
      </c>
    </row>
    <row r="483" spans="1:1" ht="15" customHeight="1" x14ac:dyDescent="0.25">
      <c r="A483" s="100" t="s">
        <v>8880</v>
      </c>
    </row>
    <row r="484" spans="1:1" ht="15" customHeight="1" x14ac:dyDescent="0.25">
      <c r="A484" s="100" t="s">
        <v>8888</v>
      </c>
    </row>
    <row r="485" spans="1:1" ht="15" customHeight="1" x14ac:dyDescent="0.25">
      <c r="A485" s="95" t="s">
        <v>8874</v>
      </c>
    </row>
    <row r="486" spans="1:1" ht="15" customHeight="1" x14ac:dyDescent="0.25">
      <c r="A486" s="95" t="s">
        <v>8850</v>
      </c>
    </row>
    <row r="487" spans="1:1" ht="15" customHeight="1" x14ac:dyDescent="0.25">
      <c r="A487" s="95" t="s">
        <v>8851</v>
      </c>
    </row>
    <row r="488" spans="1:1" ht="15" customHeight="1" x14ac:dyDescent="0.25">
      <c r="A488" s="95" t="s">
        <v>8852</v>
      </c>
    </row>
    <row r="489" spans="1:1" ht="15" customHeight="1" x14ac:dyDescent="0.25">
      <c r="A489" s="95" t="s">
        <v>8853</v>
      </c>
    </row>
    <row r="490" spans="1:1" ht="15" customHeight="1" x14ac:dyDescent="0.25">
      <c r="A490" s="95" t="s">
        <v>8854</v>
      </c>
    </row>
    <row r="491" spans="1:1" ht="15" customHeight="1" x14ac:dyDescent="0.25">
      <c r="A491" s="95" t="s">
        <v>8855</v>
      </c>
    </row>
    <row r="492" spans="1:1" ht="15" customHeight="1" x14ac:dyDescent="0.25">
      <c r="A492" s="95" t="s">
        <v>8856</v>
      </c>
    </row>
    <row r="493" spans="1:1" ht="15" customHeight="1" x14ac:dyDescent="0.25">
      <c r="A493" s="95" t="s">
        <v>8857</v>
      </c>
    </row>
    <row r="494" spans="1:1" ht="15" customHeight="1" x14ac:dyDescent="0.25">
      <c r="A494" s="95" t="s">
        <v>8858</v>
      </c>
    </row>
    <row r="495" spans="1:1" ht="15" customHeight="1" x14ac:dyDescent="0.25">
      <c r="A495" s="95" t="s">
        <v>8859</v>
      </c>
    </row>
    <row r="496" spans="1:1" ht="15" customHeight="1" x14ac:dyDescent="0.25">
      <c r="A496" s="95" t="s">
        <v>8860</v>
      </c>
    </row>
    <row r="497" spans="1:1" ht="15" customHeight="1" x14ac:dyDescent="0.25">
      <c r="A497" s="95" t="s">
        <v>8861</v>
      </c>
    </row>
    <row r="498" spans="1:1" ht="15" customHeight="1" x14ac:dyDescent="0.25">
      <c r="A498" s="95" t="s">
        <v>8862</v>
      </c>
    </row>
    <row r="499" spans="1:1" ht="15" customHeight="1" x14ac:dyDescent="0.25">
      <c r="A499" s="95" t="s">
        <v>8863</v>
      </c>
    </row>
    <row r="500" spans="1:1" ht="14.1" customHeight="1" x14ac:dyDescent="0.25">
      <c r="A500" s="99" t="s">
        <v>8894</v>
      </c>
    </row>
    <row r="501" spans="1:1" ht="15" customHeight="1" x14ac:dyDescent="0.25">
      <c r="A501" s="100" t="s">
        <v>8883</v>
      </c>
    </row>
    <row r="502" spans="1:1" ht="15" customHeight="1" x14ac:dyDescent="0.25">
      <c r="A502" s="100" t="s">
        <v>8891</v>
      </c>
    </row>
    <row r="503" spans="1:1" ht="15" customHeight="1" x14ac:dyDescent="0.25">
      <c r="A503" s="95" t="s">
        <v>8876</v>
      </c>
    </row>
    <row r="504" spans="1:1" ht="15" customHeight="1" x14ac:dyDescent="0.25">
      <c r="A504" s="95" t="s">
        <v>8850</v>
      </c>
    </row>
    <row r="505" spans="1:1" ht="15" customHeight="1" x14ac:dyDescent="0.25">
      <c r="A505" s="95" t="s">
        <v>8851</v>
      </c>
    </row>
    <row r="506" spans="1:1" ht="15" customHeight="1" x14ac:dyDescent="0.25">
      <c r="A506" s="95" t="s">
        <v>8852</v>
      </c>
    </row>
    <row r="507" spans="1:1" ht="15" customHeight="1" x14ac:dyDescent="0.25">
      <c r="A507" s="95" t="s">
        <v>8853</v>
      </c>
    </row>
    <row r="508" spans="1:1" ht="15" customHeight="1" x14ac:dyDescent="0.25">
      <c r="A508" s="95" t="s">
        <v>8854</v>
      </c>
    </row>
    <row r="509" spans="1:1" ht="15" customHeight="1" x14ac:dyDescent="0.25">
      <c r="A509" s="95" t="s">
        <v>8855</v>
      </c>
    </row>
    <row r="510" spans="1:1" ht="15" customHeight="1" x14ac:dyDescent="0.25">
      <c r="A510" s="95" t="s">
        <v>8856</v>
      </c>
    </row>
    <row r="511" spans="1:1" ht="15" customHeight="1" x14ac:dyDescent="0.25">
      <c r="A511" s="95" t="s">
        <v>8857</v>
      </c>
    </row>
    <row r="512" spans="1:1" ht="15" customHeight="1" x14ac:dyDescent="0.25">
      <c r="A512" s="95" t="s">
        <v>8858</v>
      </c>
    </row>
    <row r="513" spans="1:1" ht="15" customHeight="1" x14ac:dyDescent="0.25">
      <c r="A513" s="95" t="s">
        <v>8859</v>
      </c>
    </row>
    <row r="514" spans="1:1" ht="15" customHeight="1" x14ac:dyDescent="0.25">
      <c r="A514" s="95" t="s">
        <v>8860</v>
      </c>
    </row>
    <row r="515" spans="1:1" ht="15" customHeight="1" x14ac:dyDescent="0.25">
      <c r="A515" s="95" t="s">
        <v>8861</v>
      </c>
    </row>
    <row r="516" spans="1:1" ht="15" customHeight="1" x14ac:dyDescent="0.25">
      <c r="A516" s="95" t="s">
        <v>8862</v>
      </c>
    </row>
    <row r="517" spans="1:1" ht="15" customHeight="1" x14ac:dyDescent="0.25">
      <c r="A517" s="95" t="s">
        <v>8863</v>
      </c>
    </row>
    <row r="518" spans="1:1" ht="14.1" customHeight="1" x14ac:dyDescent="0.25">
      <c r="A518" s="99" t="s">
        <v>8895</v>
      </c>
    </row>
    <row r="519" spans="1:1" ht="15" customHeight="1" x14ac:dyDescent="0.25">
      <c r="A519" s="100" t="s">
        <v>8883</v>
      </c>
    </row>
    <row r="520" spans="1:1" ht="15" customHeight="1" x14ac:dyDescent="0.25">
      <c r="A520" s="100" t="s">
        <v>8891</v>
      </c>
    </row>
    <row r="521" spans="1:1" ht="15" customHeight="1" x14ac:dyDescent="0.25">
      <c r="A521" s="95" t="s">
        <v>8878</v>
      </c>
    </row>
    <row r="522" spans="1:1" ht="15" customHeight="1" x14ac:dyDescent="0.25">
      <c r="A522" s="95" t="s">
        <v>8850</v>
      </c>
    </row>
    <row r="523" spans="1:1" ht="15" customHeight="1" x14ac:dyDescent="0.25">
      <c r="A523" s="95" t="s">
        <v>8851</v>
      </c>
    </row>
    <row r="524" spans="1:1" ht="15" customHeight="1" x14ac:dyDescent="0.25">
      <c r="A524" s="95" t="s">
        <v>8852</v>
      </c>
    </row>
    <row r="525" spans="1:1" ht="15" customHeight="1" x14ac:dyDescent="0.25">
      <c r="A525" s="95" t="s">
        <v>8853</v>
      </c>
    </row>
    <row r="526" spans="1:1" ht="15" customHeight="1" x14ac:dyDescent="0.25">
      <c r="A526" s="95" t="s">
        <v>8854</v>
      </c>
    </row>
    <row r="527" spans="1:1" ht="15" customHeight="1" x14ac:dyDescent="0.25">
      <c r="A527" s="95" t="s">
        <v>8855</v>
      </c>
    </row>
    <row r="528" spans="1:1" ht="15" customHeight="1" x14ac:dyDescent="0.25">
      <c r="A528" s="95" t="s">
        <v>8856</v>
      </c>
    </row>
    <row r="529" spans="1:1" ht="15" customHeight="1" x14ac:dyDescent="0.25">
      <c r="A529" s="95" t="s">
        <v>8857</v>
      </c>
    </row>
    <row r="530" spans="1:1" ht="15" customHeight="1" x14ac:dyDescent="0.25">
      <c r="A530" s="95" t="s">
        <v>8858</v>
      </c>
    </row>
    <row r="531" spans="1:1" ht="15" customHeight="1" x14ac:dyDescent="0.25">
      <c r="A531" s="95" t="s">
        <v>8859</v>
      </c>
    </row>
    <row r="532" spans="1:1" ht="15" customHeight="1" x14ac:dyDescent="0.25">
      <c r="A532" s="95" t="s">
        <v>8860</v>
      </c>
    </row>
    <row r="533" spans="1:1" ht="15" customHeight="1" x14ac:dyDescent="0.25">
      <c r="A533" s="95" t="s">
        <v>8861</v>
      </c>
    </row>
    <row r="534" spans="1:1" ht="15" customHeight="1" x14ac:dyDescent="0.25">
      <c r="A534" s="95" t="s">
        <v>8862</v>
      </c>
    </row>
    <row r="535" spans="1:1" ht="15" customHeight="1" x14ac:dyDescent="0.25">
      <c r="A535" s="95" t="s">
        <v>8863</v>
      </c>
    </row>
    <row r="536" spans="1:1" ht="14.1" customHeight="1" x14ac:dyDescent="0.25">
      <c r="A536" s="99" t="s">
        <v>8896</v>
      </c>
    </row>
    <row r="537" spans="1:1" ht="15" customHeight="1" x14ac:dyDescent="0.25">
      <c r="A537" s="100" t="s">
        <v>8880</v>
      </c>
    </row>
    <row r="538" spans="1:1" ht="15" customHeight="1" x14ac:dyDescent="0.25">
      <c r="A538" s="100" t="s">
        <v>8897</v>
      </c>
    </row>
    <row r="539" spans="1:1" ht="15" customHeight="1" x14ac:dyDescent="0.25">
      <c r="A539" s="95" t="s">
        <v>8898</v>
      </c>
    </row>
    <row r="540" spans="1:1" ht="15" customHeight="1" x14ac:dyDescent="0.25">
      <c r="A540" s="95" t="s">
        <v>8899</v>
      </c>
    </row>
    <row r="541" spans="1:1" ht="15" customHeight="1" x14ac:dyDescent="0.25">
      <c r="A541" s="95" t="s">
        <v>8852</v>
      </c>
    </row>
    <row r="542" spans="1:1" ht="15" customHeight="1" x14ac:dyDescent="0.25">
      <c r="A542" s="95" t="s">
        <v>8900</v>
      </c>
    </row>
    <row r="543" spans="1:1" ht="15" customHeight="1" x14ac:dyDescent="0.25">
      <c r="A543" s="95" t="s">
        <v>8901</v>
      </c>
    </row>
    <row r="544" spans="1:1" ht="15" customHeight="1" x14ac:dyDescent="0.25">
      <c r="A544" s="95" t="s">
        <v>8902</v>
      </c>
    </row>
    <row r="545" spans="1:1" ht="15" customHeight="1" x14ac:dyDescent="0.25">
      <c r="A545" s="95" t="s">
        <v>8903</v>
      </c>
    </row>
    <row r="546" spans="1:1" ht="15" customHeight="1" x14ac:dyDescent="0.25">
      <c r="A546" s="95" t="s">
        <v>8904</v>
      </c>
    </row>
    <row r="547" spans="1:1" ht="15" customHeight="1" x14ac:dyDescent="0.25">
      <c r="A547" s="95" t="s">
        <v>8905</v>
      </c>
    </row>
    <row r="548" spans="1:1" ht="15" customHeight="1" x14ac:dyDescent="0.25">
      <c r="A548" s="95" t="s">
        <v>8906</v>
      </c>
    </row>
    <row r="549" spans="1:1" ht="15" customHeight="1" x14ac:dyDescent="0.25">
      <c r="A549" s="95" t="s">
        <v>8907</v>
      </c>
    </row>
    <row r="550" spans="1:1" ht="15" customHeight="1" x14ac:dyDescent="0.25">
      <c r="A550" s="95" t="s">
        <v>8908</v>
      </c>
    </row>
    <row r="551" spans="1:1" ht="14.1" customHeight="1" x14ac:dyDescent="0.25">
      <c r="A551" s="99" t="s">
        <v>8909</v>
      </c>
    </row>
    <row r="552" spans="1:1" ht="15" customHeight="1" x14ac:dyDescent="0.25">
      <c r="A552" s="100" t="s">
        <v>8883</v>
      </c>
    </row>
    <row r="553" spans="1:1" ht="15" customHeight="1" x14ac:dyDescent="0.25">
      <c r="A553" s="100" t="s">
        <v>8910</v>
      </c>
    </row>
    <row r="554" spans="1:1" ht="15" customHeight="1" x14ac:dyDescent="0.25">
      <c r="A554" s="95" t="s">
        <v>8898</v>
      </c>
    </row>
    <row r="555" spans="1:1" ht="15" customHeight="1" x14ac:dyDescent="0.25">
      <c r="A555" s="95" t="s">
        <v>8899</v>
      </c>
    </row>
    <row r="556" spans="1:1" ht="15" customHeight="1" x14ac:dyDescent="0.25">
      <c r="A556" s="95" t="s">
        <v>8852</v>
      </c>
    </row>
    <row r="557" spans="1:1" ht="15" customHeight="1" x14ac:dyDescent="0.25">
      <c r="A557" s="95" t="s">
        <v>8900</v>
      </c>
    </row>
    <row r="558" spans="1:1" ht="15" customHeight="1" x14ac:dyDescent="0.25">
      <c r="A558" s="95" t="s">
        <v>8901</v>
      </c>
    </row>
    <row r="559" spans="1:1" ht="15" customHeight="1" x14ac:dyDescent="0.25">
      <c r="A559" s="95" t="s">
        <v>8902</v>
      </c>
    </row>
    <row r="560" spans="1:1" ht="15" customHeight="1" x14ac:dyDescent="0.25">
      <c r="A560" s="95" t="s">
        <v>8903</v>
      </c>
    </row>
    <row r="561" spans="1:1" ht="15" customHeight="1" x14ac:dyDescent="0.25">
      <c r="A561" s="95" t="s">
        <v>8904</v>
      </c>
    </row>
    <row r="562" spans="1:1" ht="15" customHeight="1" x14ac:dyDescent="0.25">
      <c r="A562" s="95" t="s">
        <v>8905</v>
      </c>
    </row>
    <row r="563" spans="1:1" ht="15" customHeight="1" x14ac:dyDescent="0.25">
      <c r="A563" s="95" t="s">
        <v>8906</v>
      </c>
    </row>
    <row r="564" spans="1:1" ht="15" customHeight="1" x14ac:dyDescent="0.25">
      <c r="A564" s="95" t="s">
        <v>8907</v>
      </c>
    </row>
    <row r="565" spans="1:1" ht="15" customHeight="1" x14ac:dyDescent="0.25">
      <c r="A565" s="95" t="s">
        <v>8908</v>
      </c>
    </row>
    <row r="566" spans="1:1" ht="14.1" customHeight="1" x14ac:dyDescent="0.25">
      <c r="A566" s="99" t="s">
        <v>8911</v>
      </c>
    </row>
    <row r="567" spans="1:1" ht="15" customHeight="1" x14ac:dyDescent="0.25">
      <c r="A567" s="100" t="s">
        <v>8883</v>
      </c>
    </row>
    <row r="568" spans="1:1" ht="15" customHeight="1" x14ac:dyDescent="0.25">
      <c r="A568" s="100" t="s">
        <v>8912</v>
      </c>
    </row>
    <row r="569" spans="1:1" ht="15" customHeight="1" x14ac:dyDescent="0.25">
      <c r="A569" s="95" t="s">
        <v>8898</v>
      </c>
    </row>
    <row r="570" spans="1:1" ht="15" customHeight="1" x14ac:dyDescent="0.25">
      <c r="A570" s="95" t="s">
        <v>8899</v>
      </c>
    </row>
    <row r="571" spans="1:1" ht="15" customHeight="1" x14ac:dyDescent="0.25">
      <c r="A571" s="95" t="s">
        <v>8852</v>
      </c>
    </row>
    <row r="572" spans="1:1" ht="15" customHeight="1" x14ac:dyDescent="0.25">
      <c r="A572" s="95" t="s">
        <v>8900</v>
      </c>
    </row>
    <row r="573" spans="1:1" ht="15" customHeight="1" x14ac:dyDescent="0.25">
      <c r="A573" s="95" t="s">
        <v>8901</v>
      </c>
    </row>
    <row r="574" spans="1:1" ht="15" customHeight="1" x14ac:dyDescent="0.25">
      <c r="A574" s="95" t="s">
        <v>8902</v>
      </c>
    </row>
    <row r="575" spans="1:1" ht="15" customHeight="1" x14ac:dyDescent="0.25">
      <c r="A575" s="95" t="s">
        <v>8903</v>
      </c>
    </row>
    <row r="576" spans="1:1" ht="15" customHeight="1" x14ac:dyDescent="0.25">
      <c r="A576" s="95" t="s">
        <v>8904</v>
      </c>
    </row>
    <row r="577" spans="1:1" ht="15" customHeight="1" x14ac:dyDescent="0.25">
      <c r="A577" s="95" t="s">
        <v>8905</v>
      </c>
    </row>
    <row r="578" spans="1:1" ht="15" customHeight="1" x14ac:dyDescent="0.25">
      <c r="A578" s="95" t="s">
        <v>8906</v>
      </c>
    </row>
    <row r="579" spans="1:1" ht="15" customHeight="1" x14ac:dyDescent="0.25">
      <c r="A579" s="95" t="s">
        <v>8907</v>
      </c>
    </row>
    <row r="580" spans="1:1" ht="15" customHeight="1" x14ac:dyDescent="0.25">
      <c r="A580" s="95" t="s">
        <v>8908</v>
      </c>
    </row>
    <row r="581" spans="1:1" ht="14.1" customHeight="1" x14ac:dyDescent="0.25">
      <c r="A581" s="99" t="s">
        <v>8913</v>
      </c>
    </row>
    <row r="582" spans="1:1" ht="15" customHeight="1" x14ac:dyDescent="0.25">
      <c r="A582" s="100" t="s">
        <v>8883</v>
      </c>
    </row>
    <row r="583" spans="1:1" ht="15" customHeight="1" x14ac:dyDescent="0.25">
      <c r="A583" s="100" t="s">
        <v>8914</v>
      </c>
    </row>
    <row r="584" spans="1:1" ht="15" customHeight="1" x14ac:dyDescent="0.25">
      <c r="A584" s="95" t="s">
        <v>8898</v>
      </c>
    </row>
    <row r="585" spans="1:1" ht="15" customHeight="1" x14ac:dyDescent="0.25">
      <c r="A585" s="95" t="s">
        <v>8899</v>
      </c>
    </row>
    <row r="586" spans="1:1" ht="15" customHeight="1" x14ac:dyDescent="0.25">
      <c r="A586" s="95" t="s">
        <v>8852</v>
      </c>
    </row>
    <row r="587" spans="1:1" ht="15" customHeight="1" x14ac:dyDescent="0.25">
      <c r="A587" s="95" t="s">
        <v>8900</v>
      </c>
    </row>
    <row r="588" spans="1:1" ht="15" customHeight="1" x14ac:dyDescent="0.25">
      <c r="A588" s="95" t="s">
        <v>8901</v>
      </c>
    </row>
    <row r="589" spans="1:1" ht="15" customHeight="1" x14ac:dyDescent="0.25">
      <c r="A589" s="95" t="s">
        <v>8902</v>
      </c>
    </row>
    <row r="590" spans="1:1" ht="15" customHeight="1" x14ac:dyDescent="0.25">
      <c r="A590" s="95" t="s">
        <v>8903</v>
      </c>
    </row>
    <row r="591" spans="1:1" ht="15" customHeight="1" x14ac:dyDescent="0.25">
      <c r="A591" s="95" t="s">
        <v>8904</v>
      </c>
    </row>
    <row r="592" spans="1:1" ht="15" customHeight="1" x14ac:dyDescent="0.25">
      <c r="A592" s="95" t="s">
        <v>8905</v>
      </c>
    </row>
    <row r="593" spans="1:1" ht="15" customHeight="1" x14ac:dyDescent="0.25">
      <c r="A593" s="95" t="s">
        <v>8906</v>
      </c>
    </row>
    <row r="594" spans="1:1" ht="15" customHeight="1" x14ac:dyDescent="0.25">
      <c r="A594" s="95" t="s">
        <v>8907</v>
      </c>
    </row>
    <row r="595" spans="1:1" ht="15" customHeight="1" x14ac:dyDescent="0.25">
      <c r="A595" s="95" t="s">
        <v>8908</v>
      </c>
    </row>
    <row r="596" spans="1:1" ht="14.1" customHeight="1" x14ac:dyDescent="0.25">
      <c r="A596" s="99" t="s">
        <v>8915</v>
      </c>
    </row>
    <row r="597" spans="1:1" ht="15" customHeight="1" x14ac:dyDescent="0.25">
      <c r="A597" s="100" t="s">
        <v>8916</v>
      </c>
    </row>
    <row r="598" spans="1:1" ht="15" customHeight="1" x14ac:dyDescent="0.25">
      <c r="A598" s="100" t="s">
        <v>8917</v>
      </c>
    </row>
    <row r="599" spans="1:1" ht="14.1" customHeight="1" x14ac:dyDescent="0.25">
      <c r="A599" s="99" t="s">
        <v>8918</v>
      </c>
    </row>
    <row r="600" spans="1:1" ht="15" customHeight="1" x14ac:dyDescent="0.25">
      <c r="A600" s="100" t="s">
        <v>8919</v>
      </c>
    </row>
    <row r="601" spans="1:1" ht="15" customHeight="1" x14ac:dyDescent="0.25">
      <c r="A601" s="100" t="s">
        <v>8920</v>
      </c>
    </row>
    <row r="602" spans="1:1" ht="14.1" customHeight="1" x14ac:dyDescent="0.25">
      <c r="A602" s="93" t="s">
        <v>8921</v>
      </c>
    </row>
    <row r="603" spans="1:1" ht="14.1" customHeight="1" x14ac:dyDescent="0.25">
      <c r="A603" s="99" t="s">
        <v>8922</v>
      </c>
    </row>
    <row r="604" spans="1:1" ht="15" customHeight="1" x14ac:dyDescent="0.25">
      <c r="A604" s="100" t="s">
        <v>8923</v>
      </c>
    </row>
    <row r="605" spans="1:1" ht="15" customHeight="1" x14ac:dyDescent="0.25">
      <c r="A605" s="100" t="s">
        <v>8924</v>
      </c>
    </row>
    <row r="606" spans="1:1" ht="14.1" customHeight="1" x14ac:dyDescent="0.25">
      <c r="A606" s="99" t="s">
        <v>8925</v>
      </c>
    </row>
    <row r="607" spans="1:1" ht="15" customHeight="1" x14ac:dyDescent="0.25">
      <c r="A607" s="100" t="s">
        <v>8926</v>
      </c>
    </row>
    <row r="608" spans="1:1" ht="15" customHeight="1" x14ac:dyDescent="0.25">
      <c r="A608" s="100" t="s">
        <v>8927</v>
      </c>
    </row>
    <row r="609" spans="1:1" ht="14.1" customHeight="1" x14ac:dyDescent="0.25">
      <c r="A609" s="99" t="s">
        <v>8928</v>
      </c>
    </row>
    <row r="610" spans="1:1" ht="15" customHeight="1" x14ac:dyDescent="0.25">
      <c r="A610" s="100" t="s">
        <v>8929</v>
      </c>
    </row>
    <row r="611" spans="1:1" ht="15" customHeight="1" x14ac:dyDescent="0.25">
      <c r="A611" s="100" t="s">
        <v>8930</v>
      </c>
    </row>
    <row r="612" spans="1:1" ht="14.1" customHeight="1" x14ac:dyDescent="0.25">
      <c r="A612" s="99" t="s">
        <v>8931</v>
      </c>
    </row>
    <row r="613" spans="1:1" ht="15" customHeight="1" x14ac:dyDescent="0.25">
      <c r="A613" s="100" t="s">
        <v>8932</v>
      </c>
    </row>
    <row r="614" spans="1:1" ht="15" customHeight="1" x14ac:dyDescent="0.25">
      <c r="A614" s="100" t="s">
        <v>8933</v>
      </c>
    </row>
    <row r="615" spans="1:1" ht="14.1" customHeight="1" x14ac:dyDescent="0.25">
      <c r="A615" s="99" t="s">
        <v>8934</v>
      </c>
    </row>
    <row r="616" spans="1:1" ht="15" customHeight="1" x14ac:dyDescent="0.25">
      <c r="A616" s="100" t="s">
        <v>8929</v>
      </c>
    </row>
    <row r="617" spans="1:1" ht="15" customHeight="1" x14ac:dyDescent="0.25">
      <c r="A617" s="100" t="s">
        <v>8935</v>
      </c>
    </row>
    <row r="618" spans="1:1" ht="14.1" customHeight="1" x14ac:dyDescent="0.25">
      <c r="A618" s="99" t="s">
        <v>8936</v>
      </c>
    </row>
    <row r="619" spans="1:1" ht="15" customHeight="1" x14ac:dyDescent="0.25">
      <c r="A619" s="100" t="s">
        <v>8929</v>
      </c>
    </row>
    <row r="620" spans="1:1" ht="15" customHeight="1" x14ac:dyDescent="0.25">
      <c r="A620" s="100" t="s">
        <v>8937</v>
      </c>
    </row>
    <row r="621" spans="1:1" ht="14.1" customHeight="1" x14ac:dyDescent="0.25">
      <c r="A621" s="99" t="s">
        <v>8938</v>
      </c>
    </row>
    <row r="622" spans="1:1" ht="15" customHeight="1" x14ac:dyDescent="0.25">
      <c r="A622" s="100" t="s">
        <v>8932</v>
      </c>
    </row>
    <row r="623" spans="1:1" ht="15" customHeight="1" x14ac:dyDescent="0.25">
      <c r="A623" s="100" t="s">
        <v>8939</v>
      </c>
    </row>
    <row r="624" spans="1:1" ht="14.1" customHeight="1" x14ac:dyDescent="0.25">
      <c r="A624" s="93" t="s">
        <v>8940</v>
      </c>
    </row>
    <row r="625" spans="1:1" ht="14.1" customHeight="1" x14ac:dyDescent="0.25">
      <c r="A625" s="99" t="s">
        <v>8941</v>
      </c>
    </row>
    <row r="626" spans="1:1" ht="15" customHeight="1" x14ac:dyDescent="0.25">
      <c r="A626" s="100" t="s">
        <v>8942</v>
      </c>
    </row>
    <row r="627" spans="1:1" ht="15" customHeight="1" x14ac:dyDescent="0.25">
      <c r="A627" s="100" t="s">
        <v>8943</v>
      </c>
    </row>
    <row r="628" spans="1:1" ht="14.1" customHeight="1" x14ac:dyDescent="0.25">
      <c r="A628" s="99" t="s">
        <v>8944</v>
      </c>
    </row>
    <row r="629" spans="1:1" ht="15" customHeight="1" x14ac:dyDescent="0.25">
      <c r="A629" s="100" t="s">
        <v>8945</v>
      </c>
    </row>
    <row r="630" spans="1:1" ht="15" customHeight="1" x14ac:dyDescent="0.25">
      <c r="A630" s="100" t="s">
        <v>8946</v>
      </c>
    </row>
    <row r="631" spans="1:1" ht="14.1" customHeight="1" x14ac:dyDescent="0.25">
      <c r="A631" s="99" t="s">
        <v>8947</v>
      </c>
    </row>
    <row r="632" spans="1:1" ht="15" customHeight="1" x14ac:dyDescent="0.25">
      <c r="A632" s="100" t="s">
        <v>8948</v>
      </c>
    </row>
    <row r="633" spans="1:1" ht="15" customHeight="1" x14ac:dyDescent="0.25">
      <c r="A633" s="100" t="s">
        <v>8949</v>
      </c>
    </row>
    <row r="634" spans="1:1" ht="14.1" customHeight="1" x14ac:dyDescent="0.25">
      <c r="A634" s="99" t="s">
        <v>8950</v>
      </c>
    </row>
    <row r="635" spans="1:1" ht="15" customHeight="1" x14ac:dyDescent="0.25">
      <c r="A635" s="100" t="s">
        <v>8951</v>
      </c>
    </row>
    <row r="636" spans="1:1" ht="15" customHeight="1" x14ac:dyDescent="0.25">
      <c r="A636" s="100" t="s">
        <v>8952</v>
      </c>
    </row>
    <row r="637" spans="1:1" ht="14.1" customHeight="1" x14ac:dyDescent="0.25">
      <c r="A637" s="99" t="s">
        <v>8953</v>
      </c>
    </row>
    <row r="638" spans="1:1" ht="15" customHeight="1" x14ac:dyDescent="0.25">
      <c r="A638" s="100" t="s">
        <v>8954</v>
      </c>
    </row>
    <row r="639" spans="1:1" ht="15" customHeight="1" x14ac:dyDescent="0.25">
      <c r="A639" s="100" t="s">
        <v>8955</v>
      </c>
    </row>
    <row r="640" spans="1:1" ht="14.1" customHeight="1" x14ac:dyDescent="0.25">
      <c r="A640" s="99" t="s">
        <v>8956</v>
      </c>
    </row>
    <row r="641" spans="1:1" ht="15" customHeight="1" x14ac:dyDescent="0.25">
      <c r="A641" s="100" t="s">
        <v>8957</v>
      </c>
    </row>
    <row r="642" spans="1:1" ht="15" customHeight="1" x14ac:dyDescent="0.25">
      <c r="A642" s="100" t="s">
        <v>8958</v>
      </c>
    </row>
    <row r="643" spans="1:1" ht="14.1" customHeight="1" x14ac:dyDescent="0.25">
      <c r="A643" s="99" t="s">
        <v>8959</v>
      </c>
    </row>
    <row r="644" spans="1:1" ht="15" customHeight="1" x14ac:dyDescent="0.25">
      <c r="A644" s="100" t="s">
        <v>8960</v>
      </c>
    </row>
    <row r="645" spans="1:1" ht="15" customHeight="1" x14ac:dyDescent="0.25">
      <c r="A645" s="100" t="s">
        <v>8961</v>
      </c>
    </row>
    <row r="646" spans="1:1" ht="14.1" customHeight="1" x14ac:dyDescent="0.25">
      <c r="A646" s="99" t="s">
        <v>8962</v>
      </c>
    </row>
    <row r="647" spans="1:1" ht="15" customHeight="1" x14ac:dyDescent="0.25">
      <c r="A647" s="100" t="s">
        <v>8963</v>
      </c>
    </row>
    <row r="648" spans="1:1" ht="15" customHeight="1" x14ac:dyDescent="0.25">
      <c r="A648" s="100" t="s">
        <v>8964</v>
      </c>
    </row>
    <row r="649" spans="1:1" ht="14.1" customHeight="1" x14ac:dyDescent="0.25">
      <c r="A649" s="99" t="s">
        <v>8965</v>
      </c>
    </row>
    <row r="650" spans="1:1" ht="15" customHeight="1" x14ac:dyDescent="0.25">
      <c r="A650" s="100" t="s">
        <v>8963</v>
      </c>
    </row>
    <row r="651" spans="1:1" ht="15" customHeight="1" x14ac:dyDescent="0.25">
      <c r="A651" s="100" t="s">
        <v>8966</v>
      </c>
    </row>
    <row r="652" spans="1:1" ht="14.1" customHeight="1" x14ac:dyDescent="0.25">
      <c r="A652" s="99" t="s">
        <v>8967</v>
      </c>
    </row>
    <row r="653" spans="1:1" ht="15" customHeight="1" x14ac:dyDescent="0.25">
      <c r="A653" s="100" t="s">
        <v>8963</v>
      </c>
    </row>
    <row r="654" spans="1:1" ht="15" customHeight="1" x14ac:dyDescent="0.25">
      <c r="A654" s="100" t="s">
        <v>8968</v>
      </c>
    </row>
    <row r="655" spans="1:1" ht="14.1" customHeight="1" x14ac:dyDescent="0.25">
      <c r="A655" s="99" t="s">
        <v>8969</v>
      </c>
    </row>
    <row r="656" spans="1:1" ht="15" customHeight="1" x14ac:dyDescent="0.25">
      <c r="A656" s="100" t="s">
        <v>8963</v>
      </c>
    </row>
    <row r="657" spans="1:1" ht="15" customHeight="1" x14ac:dyDescent="0.25">
      <c r="A657" s="100" t="s">
        <v>8970</v>
      </c>
    </row>
    <row r="658" spans="1:1" ht="14.1" customHeight="1" x14ac:dyDescent="0.25">
      <c r="A658" s="99" t="s">
        <v>8971</v>
      </c>
    </row>
    <row r="659" spans="1:1" ht="15" customHeight="1" x14ac:dyDescent="0.25">
      <c r="A659" s="107" t="s">
        <v>8963</v>
      </c>
    </row>
    <row r="660" spans="1:1" ht="15" customHeight="1" x14ac:dyDescent="0.25">
      <c r="A660" s="107" t="s">
        <v>8972</v>
      </c>
    </row>
    <row r="661" spans="1:1" ht="14.1" customHeight="1" x14ac:dyDescent="0.25">
      <c r="A661" s="99" t="s">
        <v>8973</v>
      </c>
    </row>
    <row r="662" spans="1:1" ht="15" customHeight="1" x14ac:dyDescent="0.25">
      <c r="A662" s="100" t="s">
        <v>8963</v>
      </c>
    </row>
    <row r="663" spans="1:1" ht="15" customHeight="1" x14ac:dyDescent="0.25">
      <c r="A663" s="100" t="s">
        <v>8974</v>
      </c>
    </row>
    <row r="664" spans="1:1" ht="14.1" customHeight="1" x14ac:dyDescent="0.25">
      <c r="A664" s="99" t="s">
        <v>8975</v>
      </c>
    </row>
    <row r="665" spans="1:1" ht="15" customHeight="1" x14ac:dyDescent="0.25">
      <c r="A665" s="100" t="s">
        <v>8976</v>
      </c>
    </row>
    <row r="666" spans="1:1" ht="15" customHeight="1" x14ac:dyDescent="0.25">
      <c r="A666" s="100" t="s">
        <v>8977</v>
      </c>
    </row>
    <row r="667" spans="1:1" ht="14.1" customHeight="1" x14ac:dyDescent="0.25">
      <c r="A667" s="99" t="s">
        <v>8978</v>
      </c>
    </row>
    <row r="668" spans="1:1" ht="15" customHeight="1" x14ac:dyDescent="0.25">
      <c r="A668" s="100" t="s">
        <v>8979</v>
      </c>
    </row>
    <row r="669" spans="1:1" ht="15" customHeight="1" x14ac:dyDescent="0.25">
      <c r="A669" s="100" t="s">
        <v>8980</v>
      </c>
    </row>
    <row r="670" spans="1:1" ht="14.1" customHeight="1" x14ac:dyDescent="0.25">
      <c r="A670" s="99" t="s">
        <v>8981</v>
      </c>
    </row>
    <row r="671" spans="1:1" ht="15" customHeight="1" x14ac:dyDescent="0.25">
      <c r="A671" s="100" t="s">
        <v>8979</v>
      </c>
    </row>
    <row r="672" spans="1:1" ht="15" customHeight="1" x14ac:dyDescent="0.25">
      <c r="A672" s="100" t="s">
        <v>8982</v>
      </c>
    </row>
    <row r="673" spans="1:1" ht="14.1" customHeight="1" x14ac:dyDescent="0.25">
      <c r="A673" s="99" t="s">
        <v>8983</v>
      </c>
    </row>
    <row r="674" spans="1:1" ht="15" customHeight="1" x14ac:dyDescent="0.25">
      <c r="A674" s="100" t="s">
        <v>8979</v>
      </c>
    </row>
    <row r="675" spans="1:1" ht="15" customHeight="1" x14ac:dyDescent="0.25">
      <c r="A675" s="100" t="s">
        <v>8984</v>
      </c>
    </row>
    <row r="676" spans="1:1" ht="14.1" customHeight="1" x14ac:dyDescent="0.25">
      <c r="A676" s="99" t="s">
        <v>8985</v>
      </c>
    </row>
    <row r="677" spans="1:1" ht="15" customHeight="1" x14ac:dyDescent="0.25">
      <c r="A677" s="100" t="s">
        <v>8979</v>
      </c>
    </row>
    <row r="678" spans="1:1" ht="15" customHeight="1" x14ac:dyDescent="0.25">
      <c r="A678" s="100" t="s">
        <v>8986</v>
      </c>
    </row>
    <row r="679" spans="1:1" ht="14.1" customHeight="1" x14ac:dyDescent="0.25">
      <c r="A679" s="99" t="s">
        <v>8987</v>
      </c>
    </row>
    <row r="680" spans="1:1" ht="15" customHeight="1" x14ac:dyDescent="0.25">
      <c r="A680" s="100" t="s">
        <v>8979</v>
      </c>
    </row>
    <row r="681" spans="1:1" ht="15" customHeight="1" x14ac:dyDescent="0.25">
      <c r="A681" s="100" t="s">
        <v>8988</v>
      </c>
    </row>
    <row r="682" spans="1:1" ht="14.1" customHeight="1" x14ac:dyDescent="0.25">
      <c r="A682" s="99" t="s">
        <v>8989</v>
      </c>
    </row>
    <row r="683" spans="1:1" ht="15" customHeight="1" x14ac:dyDescent="0.25">
      <c r="A683" s="100" t="s">
        <v>8979</v>
      </c>
    </row>
    <row r="684" spans="1:1" ht="15" customHeight="1" x14ac:dyDescent="0.25">
      <c r="A684" s="100" t="s">
        <v>8990</v>
      </c>
    </row>
    <row r="685" spans="1:1" ht="14.1" customHeight="1" x14ac:dyDescent="0.25">
      <c r="A685" s="99" t="s">
        <v>8991</v>
      </c>
    </row>
    <row r="686" spans="1:1" ht="15" customHeight="1" x14ac:dyDescent="0.25">
      <c r="A686" s="100" t="s">
        <v>8979</v>
      </c>
    </row>
    <row r="687" spans="1:1" ht="15" customHeight="1" x14ac:dyDescent="0.25">
      <c r="A687" s="100" t="s">
        <v>8992</v>
      </c>
    </row>
    <row r="688" spans="1:1" ht="14.1" customHeight="1" x14ac:dyDescent="0.25">
      <c r="A688" s="99" t="s">
        <v>8993</v>
      </c>
    </row>
    <row r="689" spans="1:1" ht="15" customHeight="1" x14ac:dyDescent="0.25">
      <c r="A689" s="100" t="s">
        <v>8979</v>
      </c>
    </row>
    <row r="690" spans="1:1" ht="15" customHeight="1" x14ac:dyDescent="0.25">
      <c r="A690" s="100" t="s">
        <v>8994</v>
      </c>
    </row>
    <row r="691" spans="1:1" ht="14.1" customHeight="1" x14ac:dyDescent="0.25">
      <c r="A691" s="99" t="s">
        <v>8995</v>
      </c>
    </row>
    <row r="692" spans="1:1" ht="15" customHeight="1" x14ac:dyDescent="0.25">
      <c r="A692" s="100" t="s">
        <v>8979</v>
      </c>
    </row>
    <row r="693" spans="1:1" ht="15" customHeight="1" x14ac:dyDescent="0.25">
      <c r="A693" s="100" t="s">
        <v>8996</v>
      </c>
    </row>
    <row r="694" spans="1:1" ht="14.1" customHeight="1" x14ac:dyDescent="0.25">
      <c r="A694" s="99" t="s">
        <v>8997</v>
      </c>
    </row>
    <row r="695" spans="1:1" ht="15" customHeight="1" x14ac:dyDescent="0.25">
      <c r="A695" s="100" t="s">
        <v>8979</v>
      </c>
    </row>
    <row r="696" spans="1:1" ht="15" customHeight="1" x14ac:dyDescent="0.25">
      <c r="A696" s="100" t="s">
        <v>8998</v>
      </c>
    </row>
    <row r="697" spans="1:1" ht="14.1" customHeight="1" x14ac:dyDescent="0.25">
      <c r="A697" s="99" t="s">
        <v>8999</v>
      </c>
    </row>
    <row r="698" spans="1:1" ht="15" customHeight="1" x14ac:dyDescent="0.25">
      <c r="A698" s="100" t="s">
        <v>8979</v>
      </c>
    </row>
    <row r="699" spans="1:1" ht="15" customHeight="1" x14ac:dyDescent="0.25">
      <c r="A699" s="100" t="s">
        <v>9000</v>
      </c>
    </row>
    <row r="700" spans="1:1" ht="14.1" customHeight="1" x14ac:dyDescent="0.25">
      <c r="A700" s="99" t="s">
        <v>9001</v>
      </c>
    </row>
    <row r="701" spans="1:1" ht="15" customHeight="1" x14ac:dyDescent="0.25">
      <c r="A701" s="100" t="s">
        <v>8979</v>
      </c>
    </row>
    <row r="702" spans="1:1" ht="15" customHeight="1" x14ac:dyDescent="0.25">
      <c r="A702" s="100" t="s">
        <v>9002</v>
      </c>
    </row>
    <row r="703" spans="1:1" ht="14.1" customHeight="1" x14ac:dyDescent="0.25">
      <c r="A703" s="99" t="s">
        <v>9003</v>
      </c>
    </row>
    <row r="704" spans="1:1" ht="15" customHeight="1" x14ac:dyDescent="0.25">
      <c r="A704" s="100" t="s">
        <v>8963</v>
      </c>
    </row>
    <row r="705" spans="1:1" ht="15" customHeight="1" x14ac:dyDescent="0.25">
      <c r="A705" s="100" t="s">
        <v>9004</v>
      </c>
    </row>
    <row r="706" spans="1:1" ht="14.1" customHeight="1" x14ac:dyDescent="0.25">
      <c r="A706" s="99" t="s">
        <v>9005</v>
      </c>
    </row>
    <row r="707" spans="1:1" ht="15" customHeight="1" x14ac:dyDescent="0.25">
      <c r="A707" s="107" t="s">
        <v>8963</v>
      </c>
    </row>
    <row r="708" spans="1:1" ht="15" customHeight="1" x14ac:dyDescent="0.25">
      <c r="A708" s="107" t="s">
        <v>9006</v>
      </c>
    </row>
    <row r="709" spans="1:1" ht="14.1" customHeight="1" x14ac:dyDescent="0.25">
      <c r="A709" s="99" t="s">
        <v>9007</v>
      </c>
    </row>
    <row r="710" spans="1:1" ht="15" customHeight="1" x14ac:dyDescent="0.25">
      <c r="A710" s="100" t="s">
        <v>8963</v>
      </c>
    </row>
    <row r="711" spans="1:1" ht="15" customHeight="1" x14ac:dyDescent="0.25">
      <c r="A711" s="100" t="s">
        <v>9008</v>
      </c>
    </row>
    <row r="712" spans="1:1" ht="14.1" customHeight="1" x14ac:dyDescent="0.25">
      <c r="A712" s="99" t="s">
        <v>9009</v>
      </c>
    </row>
    <row r="713" spans="1:1" ht="15" customHeight="1" x14ac:dyDescent="0.25">
      <c r="A713" s="100" t="s">
        <v>8963</v>
      </c>
    </row>
    <row r="714" spans="1:1" ht="15" customHeight="1" x14ac:dyDescent="0.25">
      <c r="A714" s="100" t="s">
        <v>9010</v>
      </c>
    </row>
    <row r="715" spans="1:1" ht="14.1" customHeight="1" x14ac:dyDescent="0.25">
      <c r="A715" s="99" t="s">
        <v>9011</v>
      </c>
    </row>
    <row r="716" spans="1:1" ht="15" customHeight="1" x14ac:dyDescent="0.25">
      <c r="A716" s="100" t="s">
        <v>8963</v>
      </c>
    </row>
    <row r="717" spans="1:1" ht="15" customHeight="1" x14ac:dyDescent="0.25">
      <c r="A717" s="100" t="s">
        <v>9012</v>
      </c>
    </row>
    <row r="718" spans="1:1" ht="14.1" customHeight="1" x14ac:dyDescent="0.25">
      <c r="A718" s="99" t="s">
        <v>9013</v>
      </c>
    </row>
    <row r="719" spans="1:1" ht="15" customHeight="1" x14ac:dyDescent="0.25">
      <c r="A719" s="100" t="s">
        <v>8963</v>
      </c>
    </row>
    <row r="720" spans="1:1" ht="15" customHeight="1" x14ac:dyDescent="0.25">
      <c r="A720" s="100" t="s">
        <v>9014</v>
      </c>
    </row>
    <row r="721" spans="1:1" ht="14.1" customHeight="1" x14ac:dyDescent="0.25">
      <c r="A721" s="99" t="s">
        <v>9015</v>
      </c>
    </row>
    <row r="722" spans="1:1" ht="15" customHeight="1" x14ac:dyDescent="0.25">
      <c r="A722" s="100" t="s">
        <v>8963</v>
      </c>
    </row>
    <row r="723" spans="1:1" ht="15" customHeight="1" x14ac:dyDescent="0.25">
      <c r="A723" s="100" t="s">
        <v>9016</v>
      </c>
    </row>
    <row r="724" spans="1:1" ht="14.1" customHeight="1" x14ac:dyDescent="0.25">
      <c r="A724" s="99" t="s">
        <v>9017</v>
      </c>
    </row>
    <row r="725" spans="1:1" ht="15" customHeight="1" x14ac:dyDescent="0.25">
      <c r="A725" s="100" t="s">
        <v>8963</v>
      </c>
    </row>
    <row r="726" spans="1:1" ht="15" customHeight="1" x14ac:dyDescent="0.25">
      <c r="A726" s="100" t="s">
        <v>9018</v>
      </c>
    </row>
    <row r="727" spans="1:1" ht="14.1" customHeight="1" x14ac:dyDescent="0.25">
      <c r="A727" s="99" t="s">
        <v>9019</v>
      </c>
    </row>
    <row r="728" spans="1:1" ht="15" customHeight="1" x14ac:dyDescent="0.25">
      <c r="A728" s="100" t="s">
        <v>9020</v>
      </c>
    </row>
    <row r="729" spans="1:1" ht="15" customHeight="1" x14ac:dyDescent="0.25">
      <c r="A729" s="100" t="s">
        <v>9021</v>
      </c>
    </row>
    <row r="730" spans="1:1" ht="14.1" customHeight="1" x14ac:dyDescent="0.25">
      <c r="A730" s="93" t="s">
        <v>9022</v>
      </c>
    </row>
    <row r="731" spans="1:1" ht="14.1" customHeight="1" x14ac:dyDescent="0.25">
      <c r="A731" s="99" t="s">
        <v>9023</v>
      </c>
    </row>
    <row r="732" spans="1:1" ht="15" customHeight="1" x14ac:dyDescent="0.25">
      <c r="A732" s="100" t="s">
        <v>9024</v>
      </c>
    </row>
    <row r="733" spans="1:1" ht="15" customHeight="1" x14ac:dyDescent="0.25">
      <c r="A733" s="100" t="s">
        <v>9025</v>
      </c>
    </row>
    <row r="734" spans="1:1" ht="14.1" customHeight="1" x14ac:dyDescent="0.25">
      <c r="A734" s="99" t="s">
        <v>9026</v>
      </c>
    </row>
    <row r="735" spans="1:1" ht="15" customHeight="1" x14ac:dyDescent="0.25">
      <c r="A735" s="100" t="s">
        <v>9024</v>
      </c>
    </row>
    <row r="736" spans="1:1" ht="15" customHeight="1" x14ac:dyDescent="0.25">
      <c r="A736" s="100" t="s">
        <v>9027</v>
      </c>
    </row>
    <row r="737" spans="1:1" ht="15" customHeight="1" x14ac:dyDescent="0.25">
      <c r="A737" s="95" t="s">
        <v>9028</v>
      </c>
    </row>
    <row r="738" spans="1:1" ht="14.1" customHeight="1" x14ac:dyDescent="0.25">
      <c r="A738" s="99" t="s">
        <v>9029</v>
      </c>
    </row>
    <row r="739" spans="1:1" ht="15" customHeight="1" x14ac:dyDescent="0.25">
      <c r="A739" s="100" t="s">
        <v>9024</v>
      </c>
    </row>
    <row r="740" spans="1:1" ht="15" customHeight="1" x14ac:dyDescent="0.25">
      <c r="A740" s="100" t="s">
        <v>9030</v>
      </c>
    </row>
    <row r="741" spans="1:1" ht="14.1" customHeight="1" x14ac:dyDescent="0.25">
      <c r="A741" s="99" t="s">
        <v>9031</v>
      </c>
    </row>
    <row r="742" spans="1:1" ht="15" customHeight="1" x14ac:dyDescent="0.25">
      <c r="A742" s="100" t="s">
        <v>9032</v>
      </c>
    </row>
    <row r="743" spans="1:1" ht="15" customHeight="1" x14ac:dyDescent="0.25">
      <c r="A743" s="100" t="s">
        <v>9033</v>
      </c>
    </row>
    <row r="744" spans="1:1" ht="14.1" customHeight="1" x14ac:dyDescent="0.25">
      <c r="A744" s="99" t="s">
        <v>9034</v>
      </c>
    </row>
    <row r="745" spans="1:1" ht="15" customHeight="1" x14ac:dyDescent="0.25">
      <c r="A745" s="100" t="s">
        <v>9032</v>
      </c>
    </row>
    <row r="746" spans="1:1" ht="15" customHeight="1" x14ac:dyDescent="0.25">
      <c r="A746" s="100" t="s">
        <v>9035</v>
      </c>
    </row>
    <row r="747" spans="1:1" ht="14.1" customHeight="1" x14ac:dyDescent="0.25">
      <c r="A747" s="99" t="s">
        <v>9036</v>
      </c>
    </row>
    <row r="748" spans="1:1" ht="15" customHeight="1" x14ac:dyDescent="0.25">
      <c r="A748" s="100" t="s">
        <v>9024</v>
      </c>
    </row>
    <row r="749" spans="1:1" ht="15" customHeight="1" x14ac:dyDescent="0.25">
      <c r="A749" s="100" t="s">
        <v>9037</v>
      </c>
    </row>
    <row r="750" spans="1:1" ht="14.1" customHeight="1" x14ac:dyDescent="0.25">
      <c r="A750" s="99" t="s">
        <v>9038</v>
      </c>
    </row>
    <row r="751" spans="1:1" ht="15" customHeight="1" x14ac:dyDescent="0.25">
      <c r="A751" s="100" t="s">
        <v>9032</v>
      </c>
    </row>
    <row r="752" spans="1:1" ht="15" customHeight="1" x14ac:dyDescent="0.25">
      <c r="A752" s="100" t="s">
        <v>9039</v>
      </c>
    </row>
    <row r="753" spans="1:1" ht="14.1" customHeight="1" x14ac:dyDescent="0.25">
      <c r="A753" s="99" t="s">
        <v>9040</v>
      </c>
    </row>
    <row r="754" spans="1:1" ht="15" customHeight="1" x14ac:dyDescent="0.25">
      <c r="A754" s="100" t="s">
        <v>9041</v>
      </c>
    </row>
    <row r="755" spans="1:1" ht="15" customHeight="1" x14ac:dyDescent="0.25">
      <c r="A755" s="100" t="s">
        <v>9042</v>
      </c>
    </row>
    <row r="756" spans="1:1" ht="15" customHeight="1" x14ac:dyDescent="0.25">
      <c r="A756" s="96" t="s">
        <v>9043</v>
      </c>
    </row>
    <row r="757" spans="1:1" ht="14.1" customHeight="1" x14ac:dyDescent="0.25">
      <c r="A757" s="93" t="s">
        <v>9044</v>
      </c>
    </row>
    <row r="758" spans="1:1" ht="14.1" customHeight="1" x14ac:dyDescent="0.25">
      <c r="A758" s="99" t="s">
        <v>9045</v>
      </c>
    </row>
    <row r="759" spans="1:1" ht="15" customHeight="1" x14ac:dyDescent="0.25">
      <c r="A759" s="100" t="s">
        <v>9046</v>
      </c>
    </row>
    <row r="760" spans="1:1" ht="15" customHeight="1" x14ac:dyDescent="0.25">
      <c r="A760" s="100" t="s">
        <v>9047</v>
      </c>
    </row>
    <row r="761" spans="1:1" ht="14.1" customHeight="1" x14ac:dyDescent="0.25">
      <c r="A761" s="99" t="s">
        <v>9048</v>
      </c>
    </row>
    <row r="762" spans="1:1" ht="15" customHeight="1" x14ac:dyDescent="0.25">
      <c r="A762" s="100" t="s">
        <v>9046</v>
      </c>
    </row>
    <row r="763" spans="1:1" ht="15" customHeight="1" x14ac:dyDescent="0.25">
      <c r="A763" s="100" t="s">
        <v>9049</v>
      </c>
    </row>
    <row r="764" spans="1:1" ht="14.1" customHeight="1" x14ac:dyDescent="0.25">
      <c r="A764" s="99" t="s">
        <v>9050</v>
      </c>
    </row>
    <row r="765" spans="1:1" ht="15" customHeight="1" x14ac:dyDescent="0.25">
      <c r="A765" s="100" t="s">
        <v>9046</v>
      </c>
    </row>
    <row r="766" spans="1:1" ht="15" customHeight="1" x14ac:dyDescent="0.25">
      <c r="A766" s="100" t="s">
        <v>9051</v>
      </c>
    </row>
    <row r="767" spans="1:1" ht="14.1" customHeight="1" x14ac:dyDescent="0.25">
      <c r="A767" s="99" t="s">
        <v>9052</v>
      </c>
    </row>
    <row r="768" spans="1:1" ht="15" customHeight="1" x14ac:dyDescent="0.25">
      <c r="A768" s="100" t="s">
        <v>9053</v>
      </c>
    </row>
    <row r="769" spans="1:1" ht="15" customHeight="1" x14ac:dyDescent="0.25">
      <c r="A769" s="100" t="s">
        <v>9054</v>
      </c>
    </row>
    <row r="770" spans="1:1" ht="14.1" customHeight="1" x14ac:dyDescent="0.25">
      <c r="A770" s="99" t="s">
        <v>9055</v>
      </c>
    </row>
    <row r="771" spans="1:1" ht="15" customHeight="1" x14ac:dyDescent="0.25">
      <c r="A771" s="100" t="s">
        <v>9053</v>
      </c>
    </row>
    <row r="772" spans="1:1" ht="15" customHeight="1" x14ac:dyDescent="0.25">
      <c r="A772" s="100" t="s">
        <v>9056</v>
      </c>
    </row>
    <row r="773" spans="1:1" ht="14.1" customHeight="1" x14ac:dyDescent="0.25">
      <c r="A773" s="99" t="s">
        <v>9057</v>
      </c>
    </row>
    <row r="774" spans="1:1" ht="15" customHeight="1" x14ac:dyDescent="0.25">
      <c r="A774" s="100" t="s">
        <v>9053</v>
      </c>
    </row>
    <row r="775" spans="1:1" ht="15" customHeight="1" x14ac:dyDescent="0.25">
      <c r="A775" s="100" t="s">
        <v>9058</v>
      </c>
    </row>
    <row r="776" spans="1:1" ht="14.1" customHeight="1" x14ac:dyDescent="0.25">
      <c r="A776" s="99" t="s">
        <v>9059</v>
      </c>
    </row>
    <row r="777" spans="1:1" ht="15" customHeight="1" x14ac:dyDescent="0.25">
      <c r="A777" s="100" t="s">
        <v>9053</v>
      </c>
    </row>
    <row r="778" spans="1:1" ht="15" customHeight="1" x14ac:dyDescent="0.25">
      <c r="A778" s="100" t="s">
        <v>9060</v>
      </c>
    </row>
    <row r="779" spans="1:1" ht="14.1" customHeight="1" x14ac:dyDescent="0.25">
      <c r="A779" s="99" t="s">
        <v>9061</v>
      </c>
    </row>
    <row r="780" spans="1:1" ht="15" customHeight="1" x14ac:dyDescent="0.25">
      <c r="A780" s="100" t="s">
        <v>9053</v>
      </c>
    </row>
    <row r="781" spans="1:1" ht="15" customHeight="1" x14ac:dyDescent="0.25">
      <c r="A781" s="100" t="s">
        <v>9062</v>
      </c>
    </row>
    <row r="782" spans="1:1" ht="14.1" customHeight="1" x14ac:dyDescent="0.25">
      <c r="A782" s="99" t="s">
        <v>9063</v>
      </c>
    </row>
    <row r="783" spans="1:1" ht="15" customHeight="1" x14ac:dyDescent="0.25">
      <c r="A783" s="100" t="s">
        <v>9053</v>
      </c>
    </row>
    <row r="784" spans="1:1" ht="15" customHeight="1" x14ac:dyDescent="0.25">
      <c r="A784" s="100" t="s">
        <v>9064</v>
      </c>
    </row>
    <row r="785" spans="1:1" ht="14.1" customHeight="1" x14ac:dyDescent="0.25">
      <c r="A785" s="99" t="s">
        <v>9065</v>
      </c>
    </row>
    <row r="786" spans="1:1" ht="15" customHeight="1" x14ac:dyDescent="0.25">
      <c r="A786" s="100" t="s">
        <v>9053</v>
      </c>
    </row>
    <row r="787" spans="1:1" ht="15" customHeight="1" x14ac:dyDescent="0.25">
      <c r="A787" s="100" t="s">
        <v>9066</v>
      </c>
    </row>
    <row r="788" spans="1:1" ht="14.1" customHeight="1" x14ac:dyDescent="0.25">
      <c r="A788" s="99" t="s">
        <v>9067</v>
      </c>
    </row>
    <row r="789" spans="1:1" ht="15" customHeight="1" x14ac:dyDescent="0.25">
      <c r="A789" s="100" t="s">
        <v>9053</v>
      </c>
    </row>
    <row r="790" spans="1:1" ht="15" customHeight="1" x14ac:dyDescent="0.25">
      <c r="A790" s="100" t="s">
        <v>9068</v>
      </c>
    </row>
    <row r="791" spans="1:1" ht="14.1" customHeight="1" x14ac:dyDescent="0.25">
      <c r="A791" s="99" t="s">
        <v>9069</v>
      </c>
    </row>
    <row r="792" spans="1:1" ht="15" customHeight="1" x14ac:dyDescent="0.25">
      <c r="A792" s="100" t="s">
        <v>9053</v>
      </c>
    </row>
    <row r="793" spans="1:1" ht="15" customHeight="1" x14ac:dyDescent="0.25">
      <c r="A793" s="100" t="s">
        <v>9070</v>
      </c>
    </row>
    <row r="794" spans="1:1" ht="14.1" customHeight="1" x14ac:dyDescent="0.25">
      <c r="A794" s="99" t="s">
        <v>9071</v>
      </c>
    </row>
    <row r="795" spans="1:1" ht="15" customHeight="1" x14ac:dyDescent="0.25">
      <c r="A795" s="100" t="s">
        <v>9053</v>
      </c>
    </row>
    <row r="796" spans="1:1" ht="15" customHeight="1" x14ac:dyDescent="0.25">
      <c r="A796" s="100" t="s">
        <v>9072</v>
      </c>
    </row>
    <row r="797" spans="1:1" ht="14.1" customHeight="1" x14ac:dyDescent="0.25">
      <c r="A797" s="99" t="s">
        <v>9073</v>
      </c>
    </row>
    <row r="798" spans="1:1" ht="15" customHeight="1" x14ac:dyDescent="0.25">
      <c r="A798" s="100" t="s">
        <v>9053</v>
      </c>
    </row>
    <row r="799" spans="1:1" ht="15" customHeight="1" x14ac:dyDescent="0.25">
      <c r="A799" s="100" t="s">
        <v>9074</v>
      </c>
    </row>
    <row r="800" spans="1:1" ht="14.1" customHeight="1" x14ac:dyDescent="0.25">
      <c r="A800" s="99" t="s">
        <v>9075</v>
      </c>
    </row>
    <row r="801" spans="1:1" ht="15" customHeight="1" x14ac:dyDescent="0.25">
      <c r="A801" s="100" t="s">
        <v>9053</v>
      </c>
    </row>
    <row r="802" spans="1:1" ht="15" customHeight="1" x14ac:dyDescent="0.25">
      <c r="A802" s="100" t="s">
        <v>9076</v>
      </c>
    </row>
    <row r="803" spans="1:1" ht="14.1" customHeight="1" x14ac:dyDescent="0.25">
      <c r="A803" s="99" t="s">
        <v>9077</v>
      </c>
    </row>
    <row r="804" spans="1:1" ht="15" customHeight="1" x14ac:dyDescent="0.25">
      <c r="A804" s="100" t="s">
        <v>9053</v>
      </c>
    </row>
    <row r="805" spans="1:1" ht="15" customHeight="1" x14ac:dyDescent="0.25">
      <c r="A805" s="100" t="s">
        <v>9078</v>
      </c>
    </row>
    <row r="806" spans="1:1" ht="14.1" customHeight="1" x14ac:dyDescent="0.25">
      <c r="A806" s="99" t="s">
        <v>9079</v>
      </c>
    </row>
    <row r="807" spans="1:1" ht="15" customHeight="1" x14ac:dyDescent="0.25">
      <c r="A807" s="100" t="s">
        <v>9053</v>
      </c>
    </row>
    <row r="808" spans="1:1" ht="15" customHeight="1" x14ac:dyDescent="0.25">
      <c r="A808" s="100" t="s">
        <v>9080</v>
      </c>
    </row>
    <row r="809" spans="1:1" ht="14.1" customHeight="1" x14ac:dyDescent="0.25">
      <c r="A809" s="99" t="s">
        <v>9081</v>
      </c>
    </row>
    <row r="810" spans="1:1" ht="15" customHeight="1" x14ac:dyDescent="0.25">
      <c r="A810" s="100" t="s">
        <v>9053</v>
      </c>
    </row>
    <row r="811" spans="1:1" ht="15" customHeight="1" x14ac:dyDescent="0.25">
      <c r="A811" s="100" t="s">
        <v>9082</v>
      </c>
    </row>
    <row r="812" spans="1:1" ht="14.1" customHeight="1" x14ac:dyDescent="0.25">
      <c r="A812" s="99" t="s">
        <v>9083</v>
      </c>
    </row>
    <row r="813" spans="1:1" ht="15" customHeight="1" x14ac:dyDescent="0.25">
      <c r="A813" s="100" t="s">
        <v>9053</v>
      </c>
    </row>
    <row r="814" spans="1:1" ht="15" customHeight="1" x14ac:dyDescent="0.25">
      <c r="A814" s="100" t="s">
        <v>9084</v>
      </c>
    </row>
    <row r="815" spans="1:1" ht="14.1" customHeight="1" x14ac:dyDescent="0.25">
      <c r="A815" s="99" t="s">
        <v>9085</v>
      </c>
    </row>
    <row r="816" spans="1:1" ht="15" customHeight="1" x14ac:dyDescent="0.25">
      <c r="A816" s="100" t="s">
        <v>9053</v>
      </c>
    </row>
    <row r="817" spans="1:1" ht="15" customHeight="1" x14ac:dyDescent="0.25">
      <c r="A817" s="100" t="s">
        <v>9086</v>
      </c>
    </row>
    <row r="818" spans="1:1" ht="14.1" customHeight="1" x14ac:dyDescent="0.25">
      <c r="A818" s="99" t="s">
        <v>9087</v>
      </c>
    </row>
    <row r="819" spans="1:1" ht="15" customHeight="1" x14ac:dyDescent="0.25">
      <c r="A819" s="100" t="s">
        <v>9053</v>
      </c>
    </row>
    <row r="820" spans="1:1" ht="15" customHeight="1" x14ac:dyDescent="0.25">
      <c r="A820" s="100" t="s">
        <v>9088</v>
      </c>
    </row>
    <row r="821" spans="1:1" ht="14.1" customHeight="1" x14ac:dyDescent="0.25">
      <c r="A821" s="99" t="s">
        <v>9089</v>
      </c>
    </row>
    <row r="822" spans="1:1" ht="15" customHeight="1" x14ac:dyDescent="0.25">
      <c r="A822" s="100" t="s">
        <v>9053</v>
      </c>
    </row>
    <row r="823" spans="1:1" ht="15" customHeight="1" x14ac:dyDescent="0.25">
      <c r="A823" s="100" t="s">
        <v>9090</v>
      </c>
    </row>
    <row r="824" spans="1:1" ht="14.1" customHeight="1" x14ac:dyDescent="0.25">
      <c r="A824" s="99" t="s">
        <v>9091</v>
      </c>
    </row>
    <row r="825" spans="1:1" ht="15" customHeight="1" x14ac:dyDescent="0.25">
      <c r="A825" s="100" t="s">
        <v>9053</v>
      </c>
    </row>
    <row r="826" spans="1:1" ht="15" customHeight="1" x14ac:dyDescent="0.25">
      <c r="A826" s="100" t="s">
        <v>9092</v>
      </c>
    </row>
    <row r="827" spans="1:1" ht="14.1" customHeight="1" x14ac:dyDescent="0.25">
      <c r="A827" s="99" t="s">
        <v>9093</v>
      </c>
    </row>
    <row r="828" spans="1:1" ht="15" customHeight="1" x14ac:dyDescent="0.25">
      <c r="A828" s="100" t="s">
        <v>9053</v>
      </c>
    </row>
    <row r="829" spans="1:1" ht="15" customHeight="1" x14ac:dyDescent="0.25">
      <c r="A829" s="100" t="s">
        <v>9094</v>
      </c>
    </row>
    <row r="830" spans="1:1" ht="14.1" customHeight="1" x14ac:dyDescent="0.25">
      <c r="A830" s="99" t="s">
        <v>9095</v>
      </c>
    </row>
    <row r="831" spans="1:1" ht="15" customHeight="1" x14ac:dyDescent="0.25">
      <c r="A831" s="100" t="s">
        <v>9096</v>
      </c>
    </row>
    <row r="832" spans="1:1" ht="15" customHeight="1" x14ac:dyDescent="0.25">
      <c r="A832" s="100" t="s">
        <v>9097</v>
      </c>
    </row>
    <row r="833" spans="1:1" ht="15" customHeight="1" x14ac:dyDescent="0.25">
      <c r="A833" s="95" t="s">
        <v>9098</v>
      </c>
    </row>
    <row r="834" spans="1:1" ht="14.1" customHeight="1" x14ac:dyDescent="0.25">
      <c r="A834" s="99" t="s">
        <v>9099</v>
      </c>
    </row>
    <row r="835" spans="1:1" ht="15" customHeight="1" x14ac:dyDescent="0.25">
      <c r="A835" s="100" t="s">
        <v>9100</v>
      </c>
    </row>
    <row r="836" spans="1:1" ht="15" customHeight="1" x14ac:dyDescent="0.25">
      <c r="A836" s="100" t="s">
        <v>9101</v>
      </c>
    </row>
    <row r="837" spans="1:1" ht="14.1" customHeight="1" x14ac:dyDescent="0.25">
      <c r="A837" s="99" t="s">
        <v>9102</v>
      </c>
    </row>
    <row r="838" spans="1:1" ht="15" customHeight="1" x14ac:dyDescent="0.25">
      <c r="A838" s="100" t="s">
        <v>9100</v>
      </c>
    </row>
    <row r="839" spans="1:1" ht="15" customHeight="1" x14ac:dyDescent="0.25">
      <c r="A839" s="100" t="s">
        <v>9103</v>
      </c>
    </row>
    <row r="840" spans="1:1" ht="14.1" customHeight="1" x14ac:dyDescent="0.25">
      <c r="A840" s="99" t="s">
        <v>9104</v>
      </c>
    </row>
    <row r="841" spans="1:1" ht="15" customHeight="1" x14ac:dyDescent="0.25">
      <c r="A841" s="100" t="s">
        <v>9100</v>
      </c>
    </row>
    <row r="842" spans="1:1" ht="15" customHeight="1" x14ac:dyDescent="0.25">
      <c r="A842" s="100" t="s">
        <v>9105</v>
      </c>
    </row>
    <row r="843" spans="1:1" ht="15" customHeight="1" x14ac:dyDescent="0.25">
      <c r="A843" s="95" t="s">
        <v>9098</v>
      </c>
    </row>
    <row r="844" spans="1:1" ht="14.1" customHeight="1" x14ac:dyDescent="0.25">
      <c r="A844" s="99" t="s">
        <v>9106</v>
      </c>
    </row>
    <row r="845" spans="1:1" ht="15" customHeight="1" x14ac:dyDescent="0.25">
      <c r="A845" s="100" t="s">
        <v>9100</v>
      </c>
    </row>
    <row r="846" spans="1:1" ht="15" customHeight="1" x14ac:dyDescent="0.25">
      <c r="A846" s="100" t="s">
        <v>9107</v>
      </c>
    </row>
    <row r="847" spans="1:1" ht="14.1" customHeight="1" x14ac:dyDescent="0.25">
      <c r="A847" s="99" t="s">
        <v>9108</v>
      </c>
    </row>
    <row r="848" spans="1:1" ht="15" customHeight="1" x14ac:dyDescent="0.25">
      <c r="A848" s="100" t="s">
        <v>9100</v>
      </c>
    </row>
    <row r="849" spans="1:1" ht="15" customHeight="1" x14ac:dyDescent="0.25">
      <c r="A849" s="100" t="s">
        <v>9109</v>
      </c>
    </row>
    <row r="850" spans="1:1" ht="14.1" customHeight="1" x14ac:dyDescent="0.25">
      <c r="A850" s="99" t="s">
        <v>9110</v>
      </c>
    </row>
    <row r="851" spans="1:1" ht="15" customHeight="1" x14ac:dyDescent="0.25">
      <c r="A851" s="100" t="s">
        <v>9100</v>
      </c>
    </row>
    <row r="852" spans="1:1" ht="15" customHeight="1" x14ac:dyDescent="0.25">
      <c r="A852" s="100" t="s">
        <v>9111</v>
      </c>
    </row>
    <row r="853" spans="1:1" ht="14.1" customHeight="1" x14ac:dyDescent="0.25">
      <c r="A853" s="99" t="s">
        <v>9112</v>
      </c>
    </row>
    <row r="854" spans="1:1" ht="15" customHeight="1" x14ac:dyDescent="0.25">
      <c r="A854" s="100" t="s">
        <v>9100</v>
      </c>
    </row>
    <row r="855" spans="1:1" ht="15" customHeight="1" x14ac:dyDescent="0.25">
      <c r="A855" s="100" t="s">
        <v>9113</v>
      </c>
    </row>
    <row r="856" spans="1:1" ht="14.1" customHeight="1" x14ac:dyDescent="0.25">
      <c r="A856" s="99" t="s">
        <v>9114</v>
      </c>
    </row>
    <row r="857" spans="1:1" ht="15" customHeight="1" x14ac:dyDescent="0.25">
      <c r="A857" s="100" t="s">
        <v>9100</v>
      </c>
    </row>
    <row r="858" spans="1:1" ht="15" customHeight="1" x14ac:dyDescent="0.25">
      <c r="A858" s="100" t="s">
        <v>9115</v>
      </c>
    </row>
    <row r="859" spans="1:1" ht="14.1" customHeight="1" x14ac:dyDescent="0.25">
      <c r="A859" s="99" t="s">
        <v>9116</v>
      </c>
    </row>
    <row r="860" spans="1:1" ht="15" customHeight="1" x14ac:dyDescent="0.25">
      <c r="A860" s="100" t="s">
        <v>9100</v>
      </c>
    </row>
    <row r="861" spans="1:1" ht="15" customHeight="1" x14ac:dyDescent="0.25">
      <c r="A861" s="100" t="s">
        <v>9117</v>
      </c>
    </row>
    <row r="862" spans="1:1" ht="14.1" customHeight="1" x14ac:dyDescent="0.25">
      <c r="A862" s="99" t="s">
        <v>9118</v>
      </c>
    </row>
    <row r="863" spans="1:1" ht="15" customHeight="1" x14ac:dyDescent="0.25">
      <c r="A863" s="100" t="s">
        <v>9100</v>
      </c>
    </row>
    <row r="864" spans="1:1" ht="15" customHeight="1" x14ac:dyDescent="0.25">
      <c r="A864" s="100" t="s">
        <v>9119</v>
      </c>
    </row>
    <row r="865" spans="1:1" ht="14.1" customHeight="1" x14ac:dyDescent="0.25">
      <c r="A865" s="99" t="s">
        <v>9120</v>
      </c>
    </row>
    <row r="866" spans="1:1" ht="15" customHeight="1" x14ac:dyDescent="0.25">
      <c r="A866" s="100" t="s">
        <v>9100</v>
      </c>
    </row>
    <row r="867" spans="1:1" ht="15" customHeight="1" x14ac:dyDescent="0.25">
      <c r="A867" s="100" t="s">
        <v>9121</v>
      </c>
    </row>
    <row r="868" spans="1:1" ht="14.1" customHeight="1" x14ac:dyDescent="0.25">
      <c r="A868" s="99" t="s">
        <v>9122</v>
      </c>
    </row>
    <row r="869" spans="1:1" ht="15" customHeight="1" x14ac:dyDescent="0.25">
      <c r="A869" s="100" t="s">
        <v>9100</v>
      </c>
    </row>
    <row r="870" spans="1:1" ht="15" customHeight="1" x14ac:dyDescent="0.25">
      <c r="A870" s="100" t="s">
        <v>9123</v>
      </c>
    </row>
    <row r="871" spans="1:1" ht="14.1" customHeight="1" x14ac:dyDescent="0.25">
      <c r="A871" s="99" t="s">
        <v>9124</v>
      </c>
    </row>
    <row r="872" spans="1:1" ht="15" customHeight="1" x14ac:dyDescent="0.25">
      <c r="A872" s="100" t="s">
        <v>9100</v>
      </c>
    </row>
    <row r="873" spans="1:1" ht="15" customHeight="1" x14ac:dyDescent="0.25">
      <c r="A873" s="100" t="s">
        <v>9125</v>
      </c>
    </row>
    <row r="874" spans="1:1" ht="14.1" customHeight="1" x14ac:dyDescent="0.25">
      <c r="A874" s="99" t="s">
        <v>9126</v>
      </c>
    </row>
    <row r="875" spans="1:1" ht="15" customHeight="1" x14ac:dyDescent="0.25">
      <c r="A875" s="100" t="s">
        <v>9127</v>
      </c>
    </row>
    <row r="876" spans="1:1" ht="15" customHeight="1" x14ac:dyDescent="0.25">
      <c r="A876" s="100" t="s">
        <v>9128</v>
      </c>
    </row>
    <row r="877" spans="1:1" ht="14.1" customHeight="1" x14ac:dyDescent="0.25">
      <c r="A877" s="99" t="s">
        <v>9129</v>
      </c>
    </row>
    <row r="878" spans="1:1" ht="15" customHeight="1" x14ac:dyDescent="0.25">
      <c r="A878" s="100" t="s">
        <v>9127</v>
      </c>
    </row>
    <row r="879" spans="1:1" ht="15" customHeight="1" x14ac:dyDescent="0.25">
      <c r="A879" s="100" t="s">
        <v>9130</v>
      </c>
    </row>
    <row r="880" spans="1:1" ht="14.1" customHeight="1" x14ac:dyDescent="0.25">
      <c r="A880" s="99" t="s">
        <v>9131</v>
      </c>
    </row>
    <row r="881" spans="1:1" ht="15" customHeight="1" x14ac:dyDescent="0.25">
      <c r="A881" s="100" t="s">
        <v>9127</v>
      </c>
    </row>
    <row r="882" spans="1:1" ht="15" customHeight="1" x14ac:dyDescent="0.25">
      <c r="A882" s="100" t="s">
        <v>9132</v>
      </c>
    </row>
    <row r="883" spans="1:1" ht="14.1" customHeight="1" x14ac:dyDescent="0.25">
      <c r="A883" s="99" t="s">
        <v>9133</v>
      </c>
    </row>
    <row r="884" spans="1:1" ht="15" customHeight="1" x14ac:dyDescent="0.25">
      <c r="A884" s="100" t="s">
        <v>9127</v>
      </c>
    </row>
    <row r="885" spans="1:1" ht="15" customHeight="1" x14ac:dyDescent="0.25">
      <c r="A885" s="100" t="s">
        <v>9134</v>
      </c>
    </row>
    <row r="886" spans="1:1" ht="14.1" customHeight="1" x14ac:dyDescent="0.25">
      <c r="A886" s="99" t="s">
        <v>9135</v>
      </c>
    </row>
    <row r="887" spans="1:1" ht="15" customHeight="1" x14ac:dyDescent="0.25">
      <c r="A887" s="100" t="s">
        <v>9127</v>
      </c>
    </row>
    <row r="888" spans="1:1" ht="15" customHeight="1" x14ac:dyDescent="0.25">
      <c r="A888" s="100" t="s">
        <v>9136</v>
      </c>
    </row>
    <row r="889" spans="1:1" ht="14.1" customHeight="1" x14ac:dyDescent="0.25">
      <c r="A889" s="99" t="s">
        <v>9137</v>
      </c>
    </row>
    <row r="890" spans="1:1" ht="15" customHeight="1" x14ac:dyDescent="0.25">
      <c r="A890" s="100" t="s">
        <v>9127</v>
      </c>
    </row>
    <row r="891" spans="1:1" ht="15" customHeight="1" x14ac:dyDescent="0.25">
      <c r="A891" s="100" t="s">
        <v>9138</v>
      </c>
    </row>
    <row r="892" spans="1:1" ht="14.1" customHeight="1" x14ac:dyDescent="0.25">
      <c r="A892" s="99" t="s">
        <v>9139</v>
      </c>
    </row>
    <row r="893" spans="1:1" ht="15" customHeight="1" x14ac:dyDescent="0.25">
      <c r="A893" s="100" t="s">
        <v>9140</v>
      </c>
    </row>
    <row r="894" spans="1:1" ht="15" customHeight="1" x14ac:dyDescent="0.25">
      <c r="A894" s="100" t="s">
        <v>9141</v>
      </c>
    </row>
    <row r="895" spans="1:1" ht="14.1" customHeight="1" x14ac:dyDescent="0.25">
      <c r="A895" s="99" t="s">
        <v>9142</v>
      </c>
    </row>
    <row r="896" spans="1:1" ht="15" customHeight="1" x14ac:dyDescent="0.25">
      <c r="A896" s="100" t="s">
        <v>9143</v>
      </c>
    </row>
    <row r="897" spans="1:1" ht="15" customHeight="1" x14ac:dyDescent="0.25">
      <c r="A897" s="100" t="s">
        <v>9144</v>
      </c>
    </row>
    <row r="898" spans="1:1" ht="14.1" customHeight="1" x14ac:dyDescent="0.25">
      <c r="A898" s="99" t="s">
        <v>9145</v>
      </c>
    </row>
    <row r="899" spans="1:1" ht="15" customHeight="1" x14ac:dyDescent="0.25">
      <c r="A899" s="100" t="s">
        <v>9146</v>
      </c>
    </row>
    <row r="900" spans="1:1" ht="15" customHeight="1" x14ac:dyDescent="0.25">
      <c r="A900" s="100" t="s">
        <v>9147</v>
      </c>
    </row>
    <row r="901" spans="1:1" ht="14.1" customHeight="1" x14ac:dyDescent="0.25">
      <c r="A901" s="99" t="s">
        <v>9148</v>
      </c>
    </row>
    <row r="902" spans="1:1" ht="15" customHeight="1" x14ac:dyDescent="0.25">
      <c r="A902" s="100" t="s">
        <v>9149</v>
      </c>
    </row>
    <row r="903" spans="1:1" ht="15" customHeight="1" x14ac:dyDescent="0.25">
      <c r="A903" s="100" t="s">
        <v>9150</v>
      </c>
    </row>
    <row r="904" spans="1:1" ht="14.1" customHeight="1" x14ac:dyDescent="0.25">
      <c r="A904" s="99" t="s">
        <v>9151</v>
      </c>
    </row>
    <row r="905" spans="1:1" ht="15" customHeight="1" x14ac:dyDescent="0.25">
      <c r="A905" s="100" t="s">
        <v>9152</v>
      </c>
    </row>
    <row r="906" spans="1:1" ht="15" customHeight="1" x14ac:dyDescent="0.25">
      <c r="A906" s="100" t="s">
        <v>9153</v>
      </c>
    </row>
    <row r="907" spans="1:1" ht="14.1" customHeight="1" x14ac:dyDescent="0.25">
      <c r="A907" s="99" t="s">
        <v>9154</v>
      </c>
    </row>
    <row r="908" spans="1:1" ht="15" customHeight="1" x14ac:dyDescent="0.25">
      <c r="A908" s="100" t="s">
        <v>9155</v>
      </c>
    </row>
    <row r="909" spans="1:1" ht="15" customHeight="1" x14ac:dyDescent="0.25">
      <c r="A909" s="100" t="s">
        <v>9156</v>
      </c>
    </row>
    <row r="910" spans="1:1" ht="14.1" customHeight="1" x14ac:dyDescent="0.25">
      <c r="A910" s="99" t="s">
        <v>9157</v>
      </c>
    </row>
    <row r="911" spans="1:1" ht="15" customHeight="1" x14ac:dyDescent="0.25">
      <c r="A911" s="100" t="s">
        <v>9158</v>
      </c>
    </row>
    <row r="912" spans="1:1" ht="15" customHeight="1" x14ac:dyDescent="0.25">
      <c r="A912" s="100" t="s">
        <v>9159</v>
      </c>
    </row>
    <row r="913" spans="1:1" ht="14.1" customHeight="1" x14ac:dyDescent="0.25">
      <c r="A913" s="99" t="s">
        <v>9160</v>
      </c>
    </row>
    <row r="914" spans="1:1" ht="15" customHeight="1" x14ac:dyDescent="0.25">
      <c r="A914" s="100" t="s">
        <v>9158</v>
      </c>
    </row>
    <row r="915" spans="1:1" ht="15" customHeight="1" x14ac:dyDescent="0.25">
      <c r="A915" s="100" t="s">
        <v>9161</v>
      </c>
    </row>
    <row r="916" spans="1:1" ht="15" customHeight="1" x14ac:dyDescent="0.25">
      <c r="A916" s="95" t="s">
        <v>9162</v>
      </c>
    </row>
    <row r="917" spans="1:1" ht="14.1" customHeight="1" x14ac:dyDescent="0.25">
      <c r="A917" s="99" t="s">
        <v>9163</v>
      </c>
    </row>
    <row r="918" spans="1:1" ht="15" customHeight="1" x14ac:dyDescent="0.25">
      <c r="A918" s="100" t="s">
        <v>9158</v>
      </c>
    </row>
    <row r="919" spans="1:1" ht="15" customHeight="1" x14ac:dyDescent="0.25">
      <c r="A919" s="100" t="s">
        <v>9164</v>
      </c>
    </row>
    <row r="920" spans="1:1" ht="14.1" customHeight="1" x14ac:dyDescent="0.25">
      <c r="A920" s="99" t="s">
        <v>9165</v>
      </c>
    </row>
    <row r="921" spans="1:1" ht="15" customHeight="1" x14ac:dyDescent="0.25">
      <c r="A921" s="100" t="s">
        <v>9166</v>
      </c>
    </row>
    <row r="922" spans="1:1" ht="15" customHeight="1" x14ac:dyDescent="0.25">
      <c r="A922" s="100" t="s">
        <v>9167</v>
      </c>
    </row>
    <row r="923" spans="1:1" ht="14.1" customHeight="1" x14ac:dyDescent="0.25">
      <c r="A923" s="99" t="s">
        <v>9168</v>
      </c>
    </row>
    <row r="924" spans="1:1" ht="15" customHeight="1" x14ac:dyDescent="0.25">
      <c r="A924" s="100" t="s">
        <v>9169</v>
      </c>
    </row>
    <row r="925" spans="1:1" ht="15" customHeight="1" x14ac:dyDescent="0.25">
      <c r="A925" s="100" t="s">
        <v>9170</v>
      </c>
    </row>
    <row r="926" spans="1:1" ht="15" customHeight="1" x14ac:dyDescent="0.25">
      <c r="A926" s="95" t="s">
        <v>9171</v>
      </c>
    </row>
    <row r="927" spans="1:1" ht="15" customHeight="1" x14ac:dyDescent="0.25">
      <c r="A927" s="95" t="s">
        <v>9172</v>
      </c>
    </row>
    <row r="928" spans="1:1" ht="15" customHeight="1" x14ac:dyDescent="0.25">
      <c r="A928" s="95" t="s">
        <v>9173</v>
      </c>
    </row>
    <row r="929" spans="1:1" ht="15" customHeight="1" x14ac:dyDescent="0.25">
      <c r="A929" s="95" t="s">
        <v>9174</v>
      </c>
    </row>
    <row r="930" spans="1:1" ht="15" customHeight="1" x14ac:dyDescent="0.25">
      <c r="A930" s="95" t="s">
        <v>9175</v>
      </c>
    </row>
    <row r="931" spans="1:1" ht="15" customHeight="1" x14ac:dyDescent="0.25">
      <c r="A931" s="95" t="s">
        <v>9176</v>
      </c>
    </row>
    <row r="932" spans="1:1" ht="15" customHeight="1" x14ac:dyDescent="0.25">
      <c r="A932" s="108" t="s">
        <v>9177</v>
      </c>
    </row>
    <row r="933" spans="1:1" ht="14.1" customHeight="1" x14ac:dyDescent="0.25">
      <c r="A933" s="99" t="s">
        <v>9178</v>
      </c>
    </row>
    <row r="934" spans="1:1" ht="15" customHeight="1" x14ac:dyDescent="0.25">
      <c r="A934" s="100" t="s">
        <v>9179</v>
      </c>
    </row>
    <row r="935" spans="1:1" ht="15" customHeight="1" x14ac:dyDescent="0.25">
      <c r="A935" s="100" t="s">
        <v>9180</v>
      </c>
    </row>
    <row r="936" spans="1:1" ht="14.1" customHeight="1" x14ac:dyDescent="0.25">
      <c r="A936" s="99" t="s">
        <v>9181</v>
      </c>
    </row>
    <row r="937" spans="1:1" ht="15" customHeight="1" x14ac:dyDescent="0.25">
      <c r="A937" s="100" t="s">
        <v>9182</v>
      </c>
    </row>
    <row r="938" spans="1:1" ht="15" customHeight="1" x14ac:dyDescent="0.25">
      <c r="A938" s="100" t="s">
        <v>9183</v>
      </c>
    </row>
    <row r="939" spans="1:1" ht="15" customHeight="1" x14ac:dyDescent="0.25">
      <c r="A939" s="95" t="s">
        <v>9184</v>
      </c>
    </row>
    <row r="940" spans="1:1" ht="14.1" customHeight="1" x14ac:dyDescent="0.25">
      <c r="A940" s="99" t="s">
        <v>9185</v>
      </c>
    </row>
    <row r="941" spans="1:1" ht="15" customHeight="1" x14ac:dyDescent="0.25">
      <c r="A941" s="100" t="s">
        <v>9186</v>
      </c>
    </row>
    <row r="942" spans="1:1" ht="15" customHeight="1" x14ac:dyDescent="0.25">
      <c r="A942" s="100" t="s">
        <v>9187</v>
      </c>
    </row>
    <row r="943" spans="1:1" ht="14.1" customHeight="1" x14ac:dyDescent="0.25">
      <c r="A943" s="99" t="s">
        <v>9188</v>
      </c>
    </row>
    <row r="944" spans="1:1" ht="15" customHeight="1" x14ac:dyDescent="0.25">
      <c r="A944" s="100" t="s">
        <v>9189</v>
      </c>
    </row>
    <row r="945" spans="1:1" ht="15" customHeight="1" x14ac:dyDescent="0.25">
      <c r="A945" s="100" t="s">
        <v>9190</v>
      </c>
    </row>
    <row r="946" spans="1:1" ht="14.1" customHeight="1" x14ac:dyDescent="0.25">
      <c r="A946" s="99" t="s">
        <v>9191</v>
      </c>
    </row>
    <row r="947" spans="1:1" ht="15" customHeight="1" x14ac:dyDescent="0.25">
      <c r="A947" s="100" t="s">
        <v>9192</v>
      </c>
    </row>
    <row r="948" spans="1:1" ht="15" customHeight="1" x14ac:dyDescent="0.25">
      <c r="A948" s="100" t="s">
        <v>9193</v>
      </c>
    </row>
    <row r="949" spans="1:1" ht="15" customHeight="1" x14ac:dyDescent="0.25">
      <c r="A949" s="106" t="s">
        <v>9194</v>
      </c>
    </row>
    <row r="950" spans="1:1" ht="15" customHeight="1" x14ac:dyDescent="0.25">
      <c r="A950" s="106" t="s">
        <v>9195</v>
      </c>
    </row>
    <row r="951" spans="1:1" ht="15" customHeight="1" x14ac:dyDescent="0.25">
      <c r="A951" s="106" t="s">
        <v>9196</v>
      </c>
    </row>
    <row r="952" spans="1:1" ht="15" customHeight="1" x14ac:dyDescent="0.25">
      <c r="A952" s="106" t="s">
        <v>9197</v>
      </c>
    </row>
    <row r="953" spans="1:1" ht="15" customHeight="1" x14ac:dyDescent="0.25">
      <c r="A953" s="106" t="s">
        <v>9198</v>
      </c>
    </row>
    <row r="954" spans="1:1" ht="15" customHeight="1" x14ac:dyDescent="0.25">
      <c r="A954" s="106" t="s">
        <v>9199</v>
      </c>
    </row>
    <row r="955" spans="1:1" ht="14.1" customHeight="1" x14ac:dyDescent="0.25">
      <c r="A955" s="99" t="s">
        <v>9200</v>
      </c>
    </row>
    <row r="956" spans="1:1" ht="15" customHeight="1" x14ac:dyDescent="0.25">
      <c r="A956" s="100" t="s">
        <v>9201</v>
      </c>
    </row>
    <row r="957" spans="1:1" ht="15" customHeight="1" x14ac:dyDescent="0.25">
      <c r="A957" s="100" t="s">
        <v>9202</v>
      </c>
    </row>
    <row r="958" spans="1:1" ht="15" customHeight="1" x14ac:dyDescent="0.25">
      <c r="A958" s="95" t="s">
        <v>9203</v>
      </c>
    </row>
    <row r="959" spans="1:1" ht="15" customHeight="1" x14ac:dyDescent="0.25">
      <c r="A959" s="95" t="s">
        <v>9204</v>
      </c>
    </row>
    <row r="960" spans="1:1" ht="15" customHeight="1" x14ac:dyDescent="0.25">
      <c r="A960" s="95" t="s">
        <v>9205</v>
      </c>
    </row>
    <row r="961" spans="1:1" ht="15" customHeight="1" x14ac:dyDescent="0.25">
      <c r="A961" s="95" t="s">
        <v>9206</v>
      </c>
    </row>
    <row r="962" spans="1:1" ht="15" customHeight="1" x14ac:dyDescent="0.25">
      <c r="A962" s="95" t="s">
        <v>9207</v>
      </c>
    </row>
    <row r="963" spans="1:1" ht="15" customHeight="1" x14ac:dyDescent="0.25">
      <c r="A963" s="95" t="s">
        <v>9208</v>
      </c>
    </row>
    <row r="964" spans="1:1" ht="14.1" customHeight="1" x14ac:dyDescent="0.25">
      <c r="A964" s="99" t="s">
        <v>9209</v>
      </c>
    </row>
    <row r="965" spans="1:1" ht="15" customHeight="1" x14ac:dyDescent="0.25">
      <c r="A965" s="100" t="s">
        <v>9210</v>
      </c>
    </row>
    <row r="966" spans="1:1" ht="15" customHeight="1" x14ac:dyDescent="0.25">
      <c r="A966" s="100" t="s">
        <v>9211</v>
      </c>
    </row>
    <row r="967" spans="1:1" ht="15" customHeight="1" x14ac:dyDescent="0.25">
      <c r="A967" s="95" t="s">
        <v>9212</v>
      </c>
    </row>
    <row r="968" spans="1:1" ht="15" customHeight="1" x14ac:dyDescent="0.25">
      <c r="A968" s="95" t="s">
        <v>9213</v>
      </c>
    </row>
    <row r="969" spans="1:1" ht="14.1" customHeight="1" x14ac:dyDescent="0.25">
      <c r="A969" s="93" t="s">
        <v>9214</v>
      </c>
    </row>
    <row r="970" spans="1:1" ht="14.1" customHeight="1" x14ac:dyDescent="0.25">
      <c r="A970" s="93" t="s">
        <v>9215</v>
      </c>
    </row>
    <row r="971" spans="1:1" ht="14.1" customHeight="1" x14ac:dyDescent="0.25">
      <c r="A971" s="99" t="s">
        <v>9216</v>
      </c>
    </row>
    <row r="972" spans="1:1" ht="15" customHeight="1" x14ac:dyDescent="0.25">
      <c r="A972" s="100" t="s">
        <v>9217</v>
      </c>
    </row>
    <row r="973" spans="1:1" ht="15" customHeight="1" x14ac:dyDescent="0.25">
      <c r="A973" s="100" t="s">
        <v>9218</v>
      </c>
    </row>
    <row r="974" spans="1:1" ht="14.1" customHeight="1" x14ac:dyDescent="0.25">
      <c r="A974" s="99" t="s">
        <v>9219</v>
      </c>
    </row>
    <row r="975" spans="1:1" ht="15" customHeight="1" x14ac:dyDescent="0.25">
      <c r="A975" s="100" t="s">
        <v>9220</v>
      </c>
    </row>
    <row r="976" spans="1:1" ht="15" customHeight="1" x14ac:dyDescent="0.25">
      <c r="A976" s="100" t="s">
        <v>9221</v>
      </c>
    </row>
    <row r="977" spans="1:1" ht="14.1" customHeight="1" x14ac:dyDescent="0.25">
      <c r="A977" s="99" t="s">
        <v>9222</v>
      </c>
    </row>
    <row r="978" spans="1:1" ht="15" customHeight="1" x14ac:dyDescent="0.25">
      <c r="A978" s="100" t="s">
        <v>9223</v>
      </c>
    </row>
    <row r="979" spans="1:1" ht="15" customHeight="1" x14ac:dyDescent="0.25">
      <c r="A979" s="100" t="s">
        <v>9224</v>
      </c>
    </row>
    <row r="980" spans="1:1" ht="14.1" customHeight="1" x14ac:dyDescent="0.25">
      <c r="A980" s="99" t="s">
        <v>9225</v>
      </c>
    </row>
    <row r="981" spans="1:1" ht="15" customHeight="1" x14ac:dyDescent="0.25">
      <c r="A981" s="100" t="s">
        <v>9226</v>
      </c>
    </row>
    <row r="982" spans="1:1" ht="15" customHeight="1" x14ac:dyDescent="0.25">
      <c r="A982" s="100" t="s">
        <v>9227</v>
      </c>
    </row>
    <row r="983" spans="1:1" ht="14.1" customHeight="1" x14ac:dyDescent="0.25">
      <c r="A983" s="93" t="s">
        <v>9228</v>
      </c>
    </row>
    <row r="984" spans="1:1" ht="14.1" customHeight="1" x14ac:dyDescent="0.25">
      <c r="A984" s="99" t="s">
        <v>9229</v>
      </c>
    </row>
    <row r="985" spans="1:1" ht="15" customHeight="1" x14ac:dyDescent="0.25">
      <c r="A985" s="100" t="s">
        <v>9230</v>
      </c>
    </row>
    <row r="986" spans="1:1" ht="15" customHeight="1" x14ac:dyDescent="0.25">
      <c r="A986" s="100" t="s">
        <v>9231</v>
      </c>
    </row>
    <row r="987" spans="1:1" ht="14.1" customHeight="1" x14ac:dyDescent="0.25">
      <c r="A987" s="99" t="s">
        <v>9232</v>
      </c>
    </row>
    <row r="988" spans="1:1" ht="15" customHeight="1" x14ac:dyDescent="0.25">
      <c r="A988" s="100" t="s">
        <v>9230</v>
      </c>
    </row>
    <row r="989" spans="1:1" ht="15" customHeight="1" x14ac:dyDescent="0.25">
      <c r="A989" s="100" t="s">
        <v>9233</v>
      </c>
    </row>
    <row r="990" spans="1:1" ht="14.1" customHeight="1" x14ac:dyDescent="0.25">
      <c r="A990" s="99" t="s">
        <v>9234</v>
      </c>
    </row>
    <row r="991" spans="1:1" ht="15" customHeight="1" x14ac:dyDescent="0.25">
      <c r="A991" s="100" t="s">
        <v>9230</v>
      </c>
    </row>
    <row r="992" spans="1:1" ht="15" customHeight="1" x14ac:dyDescent="0.25">
      <c r="A992" s="100" t="s">
        <v>9235</v>
      </c>
    </row>
    <row r="993" spans="1:1" ht="14.1" customHeight="1" x14ac:dyDescent="0.25">
      <c r="A993" s="99" t="s">
        <v>9236</v>
      </c>
    </row>
    <row r="994" spans="1:1" ht="15" customHeight="1" x14ac:dyDescent="0.25">
      <c r="A994" s="100" t="s">
        <v>9230</v>
      </c>
    </row>
    <row r="995" spans="1:1" ht="15" customHeight="1" x14ac:dyDescent="0.25">
      <c r="A995" s="100" t="s">
        <v>9237</v>
      </c>
    </row>
    <row r="996" spans="1:1" ht="14.1" customHeight="1" x14ac:dyDescent="0.25">
      <c r="A996" s="99" t="s">
        <v>9238</v>
      </c>
    </row>
    <row r="997" spans="1:1" ht="15" customHeight="1" x14ac:dyDescent="0.25">
      <c r="A997" s="100" t="s">
        <v>9230</v>
      </c>
    </row>
    <row r="998" spans="1:1" ht="15" customHeight="1" x14ac:dyDescent="0.25">
      <c r="A998" s="100" t="s">
        <v>9239</v>
      </c>
    </row>
    <row r="999" spans="1:1" ht="14.1" customHeight="1" x14ac:dyDescent="0.25">
      <c r="A999" s="93" t="s">
        <v>9240</v>
      </c>
    </row>
    <row r="1000" spans="1:1" ht="14.1" customHeight="1" x14ac:dyDescent="0.25">
      <c r="A1000" s="99" t="s">
        <v>9241</v>
      </c>
    </row>
    <row r="1001" spans="1:1" ht="15" customHeight="1" x14ac:dyDescent="0.25">
      <c r="A1001" s="100" t="s">
        <v>9242</v>
      </c>
    </row>
    <row r="1002" spans="1:1" ht="15" customHeight="1" x14ac:dyDescent="0.25">
      <c r="A1002" s="100" t="s">
        <v>9243</v>
      </c>
    </row>
    <row r="1003" spans="1:1" ht="14.1" customHeight="1" x14ac:dyDescent="0.25">
      <c r="A1003" s="99" t="s">
        <v>9244</v>
      </c>
    </row>
    <row r="1004" spans="1:1" ht="15" customHeight="1" x14ac:dyDescent="0.25">
      <c r="A1004" s="100" t="s">
        <v>9245</v>
      </c>
    </row>
    <row r="1005" spans="1:1" ht="15" customHeight="1" x14ac:dyDescent="0.25">
      <c r="A1005" s="95" t="s">
        <v>9246</v>
      </c>
    </row>
    <row r="1006" spans="1:1" ht="15" customHeight="1" x14ac:dyDescent="0.25">
      <c r="A1006" s="95" t="s">
        <v>9247</v>
      </c>
    </row>
    <row r="1007" spans="1:1" ht="15" customHeight="1" x14ac:dyDescent="0.25">
      <c r="A1007" s="100" t="s">
        <v>9248</v>
      </c>
    </row>
    <row r="1008" spans="1:1" ht="14.1" customHeight="1" x14ac:dyDescent="0.25">
      <c r="A1008" s="99" t="s">
        <v>9249</v>
      </c>
    </row>
    <row r="1009" spans="1:1" ht="15" customHeight="1" x14ac:dyDescent="0.25">
      <c r="A1009" s="100" t="s">
        <v>9250</v>
      </c>
    </row>
    <row r="1010" spans="1:1" ht="15" customHeight="1" x14ac:dyDescent="0.25">
      <c r="A1010" s="100" t="s">
        <v>9251</v>
      </c>
    </row>
    <row r="1011" spans="1:1" ht="14.1" customHeight="1" x14ac:dyDescent="0.25">
      <c r="A1011" s="99" t="s">
        <v>9252</v>
      </c>
    </row>
    <row r="1012" spans="1:1" ht="15" customHeight="1" x14ac:dyDescent="0.25">
      <c r="A1012" s="100" t="s">
        <v>9253</v>
      </c>
    </row>
    <row r="1013" spans="1:1" ht="15" customHeight="1" x14ac:dyDescent="0.25">
      <c r="A1013" s="100" t="s">
        <v>9254</v>
      </c>
    </row>
    <row r="1014" spans="1:1" ht="14.1" customHeight="1" x14ac:dyDescent="0.25">
      <c r="A1014" s="99" t="s">
        <v>9255</v>
      </c>
    </row>
    <row r="1015" spans="1:1" ht="15" customHeight="1" x14ac:dyDescent="0.25">
      <c r="A1015" s="100" t="s">
        <v>9256</v>
      </c>
    </row>
    <row r="1016" spans="1:1" ht="15" customHeight="1" x14ac:dyDescent="0.25">
      <c r="A1016" s="100" t="s">
        <v>9257</v>
      </c>
    </row>
    <row r="1017" spans="1:1" ht="14.1" customHeight="1" x14ac:dyDescent="0.25">
      <c r="A1017" s="99" t="s">
        <v>9258</v>
      </c>
    </row>
    <row r="1018" spans="1:1" ht="15" customHeight="1" x14ac:dyDescent="0.25">
      <c r="A1018" s="100" t="s">
        <v>9259</v>
      </c>
    </row>
    <row r="1019" spans="1:1" ht="15" customHeight="1" x14ac:dyDescent="0.25">
      <c r="A1019" s="100" t="s">
        <v>9260</v>
      </c>
    </row>
    <row r="1020" spans="1:1" ht="14.1" customHeight="1" x14ac:dyDescent="0.25">
      <c r="A1020" s="99" t="s">
        <v>9261</v>
      </c>
    </row>
    <row r="1021" spans="1:1" ht="15" customHeight="1" x14ac:dyDescent="0.25">
      <c r="A1021" s="100" t="s">
        <v>9262</v>
      </c>
    </row>
    <row r="1022" spans="1:1" ht="15" customHeight="1" x14ac:dyDescent="0.25">
      <c r="A1022" s="100" t="s">
        <v>9263</v>
      </c>
    </row>
    <row r="1023" spans="1:1" ht="15" customHeight="1" x14ac:dyDescent="0.25">
      <c r="A1023" s="95" t="s">
        <v>9264</v>
      </c>
    </row>
    <row r="1024" spans="1:1" ht="14.1" customHeight="1" x14ac:dyDescent="0.25">
      <c r="A1024" s="99" t="s">
        <v>9265</v>
      </c>
    </row>
    <row r="1025" spans="1:1" ht="15" customHeight="1" x14ac:dyDescent="0.25">
      <c r="A1025" s="100" t="s">
        <v>9266</v>
      </c>
    </row>
    <row r="1026" spans="1:1" ht="15" customHeight="1" x14ac:dyDescent="0.25">
      <c r="A1026" s="100" t="s">
        <v>9267</v>
      </c>
    </row>
    <row r="1027" spans="1:1" ht="14.1" customHeight="1" x14ac:dyDescent="0.25">
      <c r="A1027" s="99" t="s">
        <v>9268</v>
      </c>
    </row>
    <row r="1028" spans="1:1" ht="15" customHeight="1" x14ac:dyDescent="0.25">
      <c r="A1028" s="100" t="s">
        <v>9269</v>
      </c>
    </row>
    <row r="1029" spans="1:1" ht="15" customHeight="1" x14ac:dyDescent="0.25">
      <c r="A1029" s="100" t="s">
        <v>9270</v>
      </c>
    </row>
    <row r="1030" spans="1:1" ht="14.1" customHeight="1" x14ac:dyDescent="0.25">
      <c r="A1030" s="99" t="s">
        <v>9271</v>
      </c>
    </row>
    <row r="1031" spans="1:1" ht="15" customHeight="1" x14ac:dyDescent="0.25">
      <c r="A1031" s="100" t="s">
        <v>9272</v>
      </c>
    </row>
    <row r="1032" spans="1:1" ht="15" customHeight="1" x14ac:dyDescent="0.25">
      <c r="A1032" s="100" t="s">
        <v>9273</v>
      </c>
    </row>
    <row r="1033" spans="1:1" ht="14.1" customHeight="1" x14ac:dyDescent="0.25">
      <c r="A1033" s="99" t="s">
        <v>9274</v>
      </c>
    </row>
    <row r="1034" spans="1:1" ht="15" customHeight="1" x14ac:dyDescent="0.25">
      <c r="A1034" s="100" t="s">
        <v>9272</v>
      </c>
    </row>
    <row r="1035" spans="1:1" ht="15" customHeight="1" x14ac:dyDescent="0.25">
      <c r="A1035" s="100" t="s">
        <v>9275</v>
      </c>
    </row>
    <row r="1036" spans="1:1" ht="14.1" customHeight="1" x14ac:dyDescent="0.25">
      <c r="A1036" s="99" t="s">
        <v>9276</v>
      </c>
    </row>
    <row r="1037" spans="1:1" ht="15" customHeight="1" x14ac:dyDescent="0.25">
      <c r="A1037" s="100" t="s">
        <v>9277</v>
      </c>
    </row>
    <row r="1038" spans="1:1" ht="15" customHeight="1" x14ac:dyDescent="0.25">
      <c r="A1038" s="100" t="s">
        <v>9278</v>
      </c>
    </row>
    <row r="1039" spans="1:1" ht="14.1" customHeight="1" x14ac:dyDescent="0.25">
      <c r="A1039" s="93" t="s">
        <v>9279</v>
      </c>
    </row>
    <row r="1040" spans="1:1" ht="14.1" customHeight="1" x14ac:dyDescent="0.25">
      <c r="A1040" s="99" t="s">
        <v>9280</v>
      </c>
    </row>
    <row r="1041" spans="1:1" ht="15" customHeight="1" x14ac:dyDescent="0.25">
      <c r="A1041" s="100" t="s">
        <v>9281</v>
      </c>
    </row>
    <row r="1042" spans="1:1" ht="15" customHeight="1" x14ac:dyDescent="0.25">
      <c r="A1042" s="100" t="s">
        <v>9282</v>
      </c>
    </row>
    <row r="1043" spans="1:1" ht="14.1" customHeight="1" x14ac:dyDescent="0.25">
      <c r="A1043" s="99" t="s">
        <v>9283</v>
      </c>
    </row>
    <row r="1044" spans="1:1" ht="15" customHeight="1" x14ac:dyDescent="0.25">
      <c r="A1044" s="100" t="s">
        <v>9281</v>
      </c>
    </row>
    <row r="1045" spans="1:1" ht="15" customHeight="1" x14ac:dyDescent="0.25">
      <c r="A1045" s="100" t="s">
        <v>9284</v>
      </c>
    </row>
    <row r="1046" spans="1:1" ht="14.1" customHeight="1" x14ac:dyDescent="0.25">
      <c r="A1046" s="99" t="s">
        <v>9285</v>
      </c>
    </row>
    <row r="1047" spans="1:1" ht="15" customHeight="1" x14ac:dyDescent="0.25">
      <c r="A1047" s="100" t="s">
        <v>9286</v>
      </c>
    </row>
    <row r="1048" spans="1:1" ht="15" customHeight="1" x14ac:dyDescent="0.25">
      <c r="A1048" s="100" t="s">
        <v>9287</v>
      </c>
    </row>
    <row r="1049" spans="1:1" ht="14.1" customHeight="1" x14ac:dyDescent="0.25">
      <c r="A1049" s="99" t="s">
        <v>9288</v>
      </c>
    </row>
    <row r="1050" spans="1:1" ht="15" customHeight="1" x14ac:dyDescent="0.25">
      <c r="A1050" s="100" t="s">
        <v>9286</v>
      </c>
    </row>
    <row r="1051" spans="1:1" ht="15" customHeight="1" x14ac:dyDescent="0.25">
      <c r="A1051" s="100" t="s">
        <v>9289</v>
      </c>
    </row>
    <row r="1052" spans="1:1" ht="14.1" customHeight="1" x14ac:dyDescent="0.25">
      <c r="A1052" s="99" t="s">
        <v>9290</v>
      </c>
    </row>
    <row r="1053" spans="1:1" ht="15" customHeight="1" x14ac:dyDescent="0.25">
      <c r="A1053" s="100" t="s">
        <v>9291</v>
      </c>
    </row>
    <row r="1054" spans="1:1" ht="15" customHeight="1" x14ac:dyDescent="0.25">
      <c r="A1054" s="100" t="s">
        <v>9292</v>
      </c>
    </row>
    <row r="1055" spans="1:1" ht="15" customHeight="1" x14ac:dyDescent="0.25">
      <c r="A1055" s="95" t="s">
        <v>9293</v>
      </c>
    </row>
    <row r="1056" spans="1:1" ht="15" customHeight="1" x14ac:dyDescent="0.25">
      <c r="A1056" s="95" t="s">
        <v>9294</v>
      </c>
    </row>
    <row r="1057" spans="1:1" ht="15" customHeight="1" x14ac:dyDescent="0.25">
      <c r="A1057" s="95" t="s">
        <v>9295</v>
      </c>
    </row>
    <row r="1058" spans="1:1" ht="15" customHeight="1" x14ac:dyDescent="0.25">
      <c r="A1058" s="95" t="s">
        <v>9296</v>
      </c>
    </row>
    <row r="1059" spans="1:1" ht="15" customHeight="1" x14ac:dyDescent="0.25">
      <c r="A1059" s="95" t="s">
        <v>9297</v>
      </c>
    </row>
    <row r="1060" spans="1:1" ht="15" customHeight="1" x14ac:dyDescent="0.25">
      <c r="A1060" s="109" t="s">
        <v>9298</v>
      </c>
    </row>
    <row r="1061" spans="1:1" ht="14.1" customHeight="1" x14ac:dyDescent="0.25">
      <c r="A1061" s="99" t="s">
        <v>9299</v>
      </c>
    </row>
    <row r="1062" spans="1:1" ht="15" customHeight="1" x14ac:dyDescent="0.25">
      <c r="A1062" s="100" t="s">
        <v>9300</v>
      </c>
    </row>
    <row r="1063" spans="1:1" ht="15" customHeight="1" x14ac:dyDescent="0.25">
      <c r="A1063" s="100" t="s">
        <v>9301</v>
      </c>
    </row>
    <row r="1064" spans="1:1" ht="14.1" customHeight="1" x14ac:dyDescent="0.25">
      <c r="A1064" s="99" t="s">
        <v>9302</v>
      </c>
    </row>
    <row r="1065" spans="1:1" ht="15" customHeight="1" x14ac:dyDescent="0.25">
      <c r="A1065" s="100" t="s">
        <v>9303</v>
      </c>
    </row>
    <row r="1066" spans="1:1" ht="15" customHeight="1" x14ac:dyDescent="0.25">
      <c r="A1066" s="100" t="s">
        <v>9304</v>
      </c>
    </row>
    <row r="1067" spans="1:1" ht="14.1" customHeight="1" x14ac:dyDescent="0.25">
      <c r="A1067" s="93" t="s">
        <v>9305</v>
      </c>
    </row>
    <row r="1068" spans="1:1" ht="14.1" customHeight="1" x14ac:dyDescent="0.25">
      <c r="A1068" s="99" t="s">
        <v>9306</v>
      </c>
    </row>
    <row r="1069" spans="1:1" ht="15" customHeight="1" x14ac:dyDescent="0.25">
      <c r="A1069" s="100" t="s">
        <v>9307</v>
      </c>
    </row>
    <row r="1070" spans="1:1" ht="15" customHeight="1" x14ac:dyDescent="0.25">
      <c r="A1070" s="100" t="s">
        <v>9308</v>
      </c>
    </row>
    <row r="1071" spans="1:1" ht="14.1" customHeight="1" x14ac:dyDescent="0.25">
      <c r="A1071" s="99" t="s">
        <v>9309</v>
      </c>
    </row>
    <row r="1072" spans="1:1" ht="15" customHeight="1" x14ac:dyDescent="0.25">
      <c r="A1072" s="100" t="s">
        <v>9307</v>
      </c>
    </row>
    <row r="1073" spans="1:1" ht="15" customHeight="1" x14ac:dyDescent="0.25">
      <c r="A1073" s="100" t="s">
        <v>9310</v>
      </c>
    </row>
    <row r="1074" spans="1:1" ht="14.1" customHeight="1" x14ac:dyDescent="0.25">
      <c r="A1074" s="93" t="s">
        <v>9311</v>
      </c>
    </row>
    <row r="1075" spans="1:1" ht="14.1" customHeight="1" x14ac:dyDescent="0.25">
      <c r="A1075" s="99" t="s">
        <v>9312</v>
      </c>
    </row>
    <row r="1076" spans="1:1" ht="15" customHeight="1" x14ac:dyDescent="0.25">
      <c r="A1076" s="100" t="s">
        <v>9313</v>
      </c>
    </row>
    <row r="1077" spans="1:1" ht="15" customHeight="1" x14ac:dyDescent="0.25">
      <c r="A1077" s="126" t="s">
        <v>19174</v>
      </c>
    </row>
    <row r="1078" spans="1:1" ht="14.1" customHeight="1" x14ac:dyDescent="0.25">
      <c r="A1078" s="99" t="s">
        <v>9314</v>
      </c>
    </row>
    <row r="1079" spans="1:1" ht="15" customHeight="1" x14ac:dyDescent="0.25">
      <c r="A1079" s="100" t="s">
        <v>9313</v>
      </c>
    </row>
    <row r="1080" spans="1:1" ht="15" customHeight="1" x14ac:dyDescent="0.25">
      <c r="A1080" s="100" t="s">
        <v>9315</v>
      </c>
    </row>
    <row r="1081" spans="1:1" ht="14.1" customHeight="1" x14ac:dyDescent="0.25">
      <c r="A1081" s="99" t="s">
        <v>9316</v>
      </c>
    </row>
    <row r="1082" spans="1:1" ht="15" customHeight="1" x14ac:dyDescent="0.25">
      <c r="A1082" s="100" t="s">
        <v>9313</v>
      </c>
    </row>
    <row r="1083" spans="1:1" ht="15" customHeight="1" x14ac:dyDescent="0.25">
      <c r="A1083" s="100" t="s">
        <v>9317</v>
      </c>
    </row>
    <row r="1084" spans="1:1" ht="14.1" customHeight="1" x14ac:dyDescent="0.25">
      <c r="A1084" s="93" t="s">
        <v>9318</v>
      </c>
    </row>
    <row r="1085" spans="1:1" ht="14.1" customHeight="1" x14ac:dyDescent="0.25">
      <c r="A1085" s="99" t="s">
        <v>9319</v>
      </c>
    </row>
    <row r="1086" spans="1:1" ht="15" customHeight="1" x14ac:dyDescent="0.25">
      <c r="A1086" s="100" t="s">
        <v>9320</v>
      </c>
    </row>
    <row r="1087" spans="1:1" ht="15" customHeight="1" x14ac:dyDescent="0.25">
      <c r="A1087" s="100" t="s">
        <v>9321</v>
      </c>
    </row>
    <row r="1088" spans="1:1" ht="14.1" customHeight="1" x14ac:dyDescent="0.25">
      <c r="A1088" s="99" t="s">
        <v>9322</v>
      </c>
    </row>
    <row r="1089" spans="1:1" ht="15" customHeight="1" x14ac:dyDescent="0.25">
      <c r="A1089" s="100" t="s">
        <v>9323</v>
      </c>
    </row>
    <row r="1090" spans="1:1" ht="15" customHeight="1" x14ac:dyDescent="0.25">
      <c r="A1090" s="100" t="s">
        <v>9324</v>
      </c>
    </row>
    <row r="1091" spans="1:1" ht="14.1" customHeight="1" x14ac:dyDescent="0.25">
      <c r="A1091" s="99" t="s">
        <v>9325</v>
      </c>
    </row>
    <row r="1092" spans="1:1" ht="15" customHeight="1" x14ac:dyDescent="0.25">
      <c r="A1092" s="100" t="s">
        <v>9323</v>
      </c>
    </row>
    <row r="1093" spans="1:1" ht="15" customHeight="1" x14ac:dyDescent="0.25">
      <c r="A1093" s="100" t="s">
        <v>9326</v>
      </c>
    </row>
    <row r="1094" spans="1:1" ht="14.1" customHeight="1" x14ac:dyDescent="0.25">
      <c r="A1094" s="99" t="s">
        <v>9327</v>
      </c>
    </row>
    <row r="1095" spans="1:1" ht="15" customHeight="1" x14ac:dyDescent="0.25">
      <c r="A1095" s="100" t="s">
        <v>9328</v>
      </c>
    </row>
    <row r="1096" spans="1:1" ht="15" customHeight="1" x14ac:dyDescent="0.25">
      <c r="A1096" s="100" t="s">
        <v>9329</v>
      </c>
    </row>
    <row r="1097" spans="1:1" ht="14.1" customHeight="1" x14ac:dyDescent="0.25">
      <c r="A1097" s="99" t="s">
        <v>9330</v>
      </c>
    </row>
    <row r="1098" spans="1:1" ht="15" customHeight="1" x14ac:dyDescent="0.25">
      <c r="A1098" s="100" t="s">
        <v>9328</v>
      </c>
    </row>
    <row r="1099" spans="1:1" ht="15" customHeight="1" x14ac:dyDescent="0.25">
      <c r="A1099" s="100" t="s">
        <v>9329</v>
      </c>
    </row>
    <row r="1100" spans="1:1" ht="14.1" customHeight="1" x14ac:dyDescent="0.25">
      <c r="A1100" s="93" t="s">
        <v>9331</v>
      </c>
    </row>
    <row r="1101" spans="1:1" ht="14.1" customHeight="1" x14ac:dyDescent="0.25">
      <c r="A1101" s="99" t="s">
        <v>9332</v>
      </c>
    </row>
    <row r="1102" spans="1:1" ht="15" customHeight="1" x14ac:dyDescent="0.25">
      <c r="A1102" s="100" t="s">
        <v>9333</v>
      </c>
    </row>
    <row r="1103" spans="1:1" ht="15" customHeight="1" x14ac:dyDescent="0.25">
      <c r="A1103" s="100" t="s">
        <v>9334</v>
      </c>
    </row>
    <row r="1104" spans="1:1" ht="14.1" customHeight="1" x14ac:dyDescent="0.25">
      <c r="A1104" s="99" t="s">
        <v>9335</v>
      </c>
    </row>
    <row r="1105" spans="1:1" ht="15" customHeight="1" x14ac:dyDescent="0.25">
      <c r="A1105" s="100" t="s">
        <v>9336</v>
      </c>
    </row>
    <row r="1106" spans="1:1" ht="15" customHeight="1" x14ac:dyDescent="0.25">
      <c r="A1106" s="100" t="s">
        <v>9337</v>
      </c>
    </row>
    <row r="1107" spans="1:1" ht="14.1" customHeight="1" x14ac:dyDescent="0.25">
      <c r="A1107" s="99" t="s">
        <v>9338</v>
      </c>
    </row>
    <row r="1108" spans="1:1" ht="15" customHeight="1" x14ac:dyDescent="0.25">
      <c r="A1108" s="100" t="s">
        <v>9339</v>
      </c>
    </row>
    <row r="1109" spans="1:1" ht="15" customHeight="1" x14ac:dyDescent="0.25">
      <c r="A1109" s="100" t="s">
        <v>9340</v>
      </c>
    </row>
    <row r="1110" spans="1:1" ht="14.1" customHeight="1" x14ac:dyDescent="0.25">
      <c r="A1110" s="99" t="s">
        <v>9341</v>
      </c>
    </row>
    <row r="1111" spans="1:1" ht="15" customHeight="1" x14ac:dyDescent="0.25">
      <c r="A1111" s="100" t="s">
        <v>9342</v>
      </c>
    </row>
    <row r="1112" spans="1:1" ht="15" customHeight="1" x14ac:dyDescent="0.25">
      <c r="A1112" s="100" t="s">
        <v>9343</v>
      </c>
    </row>
    <row r="1113" spans="1:1" ht="14.1" customHeight="1" x14ac:dyDescent="0.25">
      <c r="A1113" s="93" t="s">
        <v>9344</v>
      </c>
    </row>
    <row r="1114" spans="1:1" ht="14.1" customHeight="1" x14ac:dyDescent="0.25">
      <c r="A1114" s="93" t="s">
        <v>9345</v>
      </c>
    </row>
    <row r="1115" spans="1:1" ht="14.1" customHeight="1" x14ac:dyDescent="0.25">
      <c r="A1115" s="99" t="s">
        <v>9346</v>
      </c>
    </row>
    <row r="1116" spans="1:1" ht="17.100000000000001" customHeight="1" x14ac:dyDescent="0.25">
      <c r="A1116" s="100" t="s">
        <v>9347</v>
      </c>
    </row>
    <row r="1117" spans="1:1" ht="15" customHeight="1" x14ac:dyDescent="0.25">
      <c r="A1117" s="100" t="s">
        <v>9348</v>
      </c>
    </row>
    <row r="1118" spans="1:1" ht="14.1" customHeight="1" x14ac:dyDescent="0.25">
      <c r="A1118" s="99" t="s">
        <v>9349</v>
      </c>
    </row>
    <row r="1119" spans="1:1" ht="17.100000000000001" customHeight="1" x14ac:dyDescent="0.25">
      <c r="A1119" s="100" t="s">
        <v>9347</v>
      </c>
    </row>
    <row r="1120" spans="1:1" ht="15" customHeight="1" x14ac:dyDescent="0.25">
      <c r="A1120" s="100" t="s">
        <v>9350</v>
      </c>
    </row>
    <row r="1121" spans="1:1" ht="14.1" customHeight="1" x14ac:dyDescent="0.25">
      <c r="A1121" s="99" t="s">
        <v>9351</v>
      </c>
    </row>
    <row r="1122" spans="1:1" ht="17.100000000000001" customHeight="1" x14ac:dyDescent="0.25">
      <c r="A1122" s="100" t="s">
        <v>9352</v>
      </c>
    </row>
    <row r="1123" spans="1:1" ht="15" customHeight="1" x14ac:dyDescent="0.25">
      <c r="A1123" s="100" t="s">
        <v>9353</v>
      </c>
    </row>
    <row r="1124" spans="1:1" ht="14.1" customHeight="1" x14ac:dyDescent="0.25">
      <c r="A1124" s="99" t="s">
        <v>9354</v>
      </c>
    </row>
    <row r="1125" spans="1:1" ht="17.100000000000001" customHeight="1" x14ac:dyDescent="0.25">
      <c r="A1125" s="100" t="s">
        <v>9347</v>
      </c>
    </row>
    <row r="1126" spans="1:1" ht="15" customHeight="1" x14ac:dyDescent="0.25">
      <c r="A1126" s="100" t="s">
        <v>9355</v>
      </c>
    </row>
    <row r="1127" spans="1:1" ht="14.1" customHeight="1" x14ac:dyDescent="0.25">
      <c r="A1127" s="99" t="s">
        <v>9356</v>
      </c>
    </row>
    <row r="1128" spans="1:1" ht="17.100000000000001" customHeight="1" x14ac:dyDescent="0.25">
      <c r="A1128" s="100" t="s">
        <v>9347</v>
      </c>
    </row>
    <row r="1129" spans="1:1" ht="15" customHeight="1" x14ac:dyDescent="0.25">
      <c r="A1129" s="100" t="s">
        <v>9357</v>
      </c>
    </row>
    <row r="1130" spans="1:1" ht="14.1" customHeight="1" x14ac:dyDescent="0.25">
      <c r="A1130" s="99" t="s">
        <v>9358</v>
      </c>
    </row>
    <row r="1131" spans="1:1" ht="17.100000000000001" customHeight="1" x14ac:dyDescent="0.25">
      <c r="A1131" s="100" t="s">
        <v>9347</v>
      </c>
    </row>
    <row r="1132" spans="1:1" ht="15" customHeight="1" x14ac:dyDescent="0.25">
      <c r="A1132" s="100" t="s">
        <v>9359</v>
      </c>
    </row>
    <row r="1133" spans="1:1" ht="14.1" customHeight="1" x14ac:dyDescent="0.25">
      <c r="A1133" s="99" t="s">
        <v>9360</v>
      </c>
    </row>
    <row r="1134" spans="1:1" ht="17.100000000000001" customHeight="1" x14ac:dyDescent="0.25">
      <c r="A1134" s="100" t="s">
        <v>9347</v>
      </c>
    </row>
    <row r="1135" spans="1:1" ht="15" customHeight="1" x14ac:dyDescent="0.25">
      <c r="A1135" s="100" t="s">
        <v>9361</v>
      </c>
    </row>
    <row r="1136" spans="1:1" ht="14.1" customHeight="1" x14ac:dyDescent="0.25">
      <c r="A1136" s="99" t="s">
        <v>9362</v>
      </c>
    </row>
    <row r="1137" spans="1:1" ht="17.100000000000001" customHeight="1" x14ac:dyDescent="0.25">
      <c r="A1137" s="100" t="s">
        <v>9363</v>
      </c>
    </row>
    <row r="1138" spans="1:1" ht="15" customHeight="1" x14ac:dyDescent="0.25">
      <c r="A1138" s="100" t="s">
        <v>9364</v>
      </c>
    </row>
    <row r="1139" spans="1:1" ht="14.1" customHeight="1" x14ac:dyDescent="0.25">
      <c r="A1139" s="99" t="s">
        <v>9365</v>
      </c>
    </row>
    <row r="1140" spans="1:1" ht="17.100000000000001" customHeight="1" x14ac:dyDescent="0.25">
      <c r="A1140" s="100" t="s">
        <v>9363</v>
      </c>
    </row>
    <row r="1141" spans="1:1" ht="15" customHeight="1" x14ac:dyDescent="0.25">
      <c r="A1141" s="100" t="s">
        <v>9366</v>
      </c>
    </row>
    <row r="1142" spans="1:1" ht="14.1" customHeight="1" x14ac:dyDescent="0.25">
      <c r="A1142" s="99" t="s">
        <v>9367</v>
      </c>
    </row>
    <row r="1143" spans="1:1" ht="17.100000000000001" customHeight="1" x14ac:dyDescent="0.25">
      <c r="A1143" s="100" t="s">
        <v>9347</v>
      </c>
    </row>
    <row r="1144" spans="1:1" ht="15" customHeight="1" x14ac:dyDescent="0.25">
      <c r="A1144" s="100" t="s">
        <v>9368</v>
      </c>
    </row>
    <row r="1145" spans="1:1" ht="14.1" customHeight="1" x14ac:dyDescent="0.25">
      <c r="A1145" s="99" t="s">
        <v>9369</v>
      </c>
    </row>
    <row r="1146" spans="1:1" ht="17.100000000000001" customHeight="1" x14ac:dyDescent="0.25">
      <c r="A1146" s="100" t="s">
        <v>9347</v>
      </c>
    </row>
    <row r="1147" spans="1:1" ht="15" customHeight="1" x14ac:dyDescent="0.25">
      <c r="A1147" s="100" t="s">
        <v>9370</v>
      </c>
    </row>
    <row r="1148" spans="1:1" ht="14.1" customHeight="1" x14ac:dyDescent="0.25">
      <c r="A1148" s="93" t="s">
        <v>9371</v>
      </c>
    </row>
    <row r="1149" spans="1:1" ht="14.1" customHeight="1" x14ac:dyDescent="0.25">
      <c r="A1149" s="99" t="s">
        <v>9372</v>
      </c>
    </row>
    <row r="1150" spans="1:1" ht="17.100000000000001" customHeight="1" x14ac:dyDescent="0.25">
      <c r="A1150" s="100" t="s">
        <v>9347</v>
      </c>
    </row>
    <row r="1151" spans="1:1" ht="15" customHeight="1" x14ac:dyDescent="0.25">
      <c r="A1151" s="100" t="s">
        <v>9373</v>
      </c>
    </row>
    <row r="1152" spans="1:1" ht="14.1" customHeight="1" x14ac:dyDescent="0.25">
      <c r="A1152" s="99" t="s">
        <v>9374</v>
      </c>
    </row>
    <row r="1153" spans="1:1" ht="17.100000000000001" customHeight="1" x14ac:dyDescent="0.25">
      <c r="A1153" s="100" t="s">
        <v>9347</v>
      </c>
    </row>
    <row r="1154" spans="1:1" ht="15" customHeight="1" x14ac:dyDescent="0.25">
      <c r="A1154" s="100" t="s">
        <v>9375</v>
      </c>
    </row>
    <row r="1155" spans="1:1" ht="14.1" customHeight="1" x14ac:dyDescent="0.25">
      <c r="A1155" s="93" t="s">
        <v>9376</v>
      </c>
    </row>
    <row r="1156" spans="1:1" ht="14.1" customHeight="1" x14ac:dyDescent="0.25">
      <c r="A1156" s="99" t="s">
        <v>9377</v>
      </c>
    </row>
    <row r="1157" spans="1:1" ht="17.100000000000001" customHeight="1" x14ac:dyDescent="0.25">
      <c r="A1157" s="100" t="s">
        <v>9378</v>
      </c>
    </row>
    <row r="1158" spans="1:1" ht="15" customHeight="1" x14ac:dyDescent="0.25">
      <c r="A1158" s="100" t="s">
        <v>9379</v>
      </c>
    </row>
    <row r="1159" spans="1:1" ht="14.1" customHeight="1" x14ac:dyDescent="0.25">
      <c r="A1159" s="99" t="s">
        <v>9380</v>
      </c>
    </row>
    <row r="1160" spans="1:1" ht="17.100000000000001" customHeight="1" x14ac:dyDescent="0.25">
      <c r="A1160" s="100" t="s">
        <v>9381</v>
      </c>
    </row>
    <row r="1161" spans="1:1" ht="15" customHeight="1" x14ac:dyDescent="0.25">
      <c r="A1161" s="100" t="s">
        <v>9382</v>
      </c>
    </row>
    <row r="1162" spans="1:1" ht="14.1" customHeight="1" x14ac:dyDescent="0.25">
      <c r="A1162" s="99" t="s">
        <v>9383</v>
      </c>
    </row>
    <row r="1163" spans="1:1" ht="17.100000000000001" customHeight="1" x14ac:dyDescent="0.25">
      <c r="A1163" s="100" t="s">
        <v>9384</v>
      </c>
    </row>
    <row r="1164" spans="1:1" ht="15" customHeight="1" x14ac:dyDescent="0.25">
      <c r="A1164" s="100" t="s">
        <v>9385</v>
      </c>
    </row>
    <row r="1165" spans="1:1" ht="14.1" customHeight="1" x14ac:dyDescent="0.25">
      <c r="A1165" s="93" t="s">
        <v>9386</v>
      </c>
    </row>
    <row r="1166" spans="1:1" ht="14.1" customHeight="1" x14ac:dyDescent="0.25">
      <c r="A1166" s="99" t="s">
        <v>9387</v>
      </c>
    </row>
    <row r="1167" spans="1:1" ht="17.100000000000001" customHeight="1" x14ac:dyDescent="0.25">
      <c r="A1167" s="100" t="s">
        <v>9388</v>
      </c>
    </row>
    <row r="1168" spans="1:1" ht="15" customHeight="1" x14ac:dyDescent="0.25">
      <c r="A1168" s="100" t="s">
        <v>9389</v>
      </c>
    </row>
    <row r="1169" spans="1:1" ht="14.1" customHeight="1" x14ac:dyDescent="0.25">
      <c r="A1169" s="99" t="s">
        <v>9390</v>
      </c>
    </row>
    <row r="1170" spans="1:1" ht="17.100000000000001" customHeight="1" x14ac:dyDescent="0.25">
      <c r="A1170" s="100" t="s">
        <v>9391</v>
      </c>
    </row>
    <row r="1171" spans="1:1" ht="15" customHeight="1" x14ac:dyDescent="0.25">
      <c r="A1171" s="100" t="s">
        <v>9392</v>
      </c>
    </row>
    <row r="1172" spans="1:1" ht="14.1" customHeight="1" x14ac:dyDescent="0.25">
      <c r="A1172" s="99" t="s">
        <v>9393</v>
      </c>
    </row>
    <row r="1173" spans="1:1" ht="17.100000000000001" customHeight="1" x14ac:dyDescent="0.25">
      <c r="A1173" s="94" t="s">
        <v>9394</v>
      </c>
    </row>
    <row r="1174" spans="1:1" ht="15" customHeight="1" x14ac:dyDescent="0.25">
      <c r="A1174" s="94" t="s">
        <v>9395</v>
      </c>
    </row>
    <row r="1175" spans="1:1" ht="14.1" customHeight="1" x14ac:dyDescent="0.25">
      <c r="A1175" s="93" t="s">
        <v>9396</v>
      </c>
    </row>
    <row r="1176" spans="1:1" ht="14.1" customHeight="1" x14ac:dyDescent="0.25">
      <c r="A1176" s="99" t="s">
        <v>9397</v>
      </c>
    </row>
    <row r="1177" spans="1:1" ht="17.100000000000001" customHeight="1" x14ac:dyDescent="0.25">
      <c r="A1177" s="100" t="s">
        <v>9398</v>
      </c>
    </row>
    <row r="1178" spans="1:1" ht="15" customHeight="1" x14ac:dyDescent="0.25">
      <c r="A1178" s="100" t="s">
        <v>9399</v>
      </c>
    </row>
    <row r="1179" spans="1:1" ht="14.1" customHeight="1" x14ac:dyDescent="0.25">
      <c r="A1179" s="93" t="s">
        <v>9400</v>
      </c>
    </row>
    <row r="1180" spans="1:1" ht="14.1" customHeight="1" x14ac:dyDescent="0.25">
      <c r="A1180" s="99" t="s">
        <v>9401</v>
      </c>
    </row>
    <row r="1181" spans="1:1" ht="17.100000000000001" customHeight="1" x14ac:dyDescent="0.25">
      <c r="A1181" s="100" t="s">
        <v>9402</v>
      </c>
    </row>
    <row r="1182" spans="1:1" ht="15" customHeight="1" x14ac:dyDescent="0.25">
      <c r="A1182" s="100" t="s">
        <v>9403</v>
      </c>
    </row>
    <row r="1183" spans="1:1" ht="14.1" customHeight="1" x14ac:dyDescent="0.25">
      <c r="A1183" s="99" t="s">
        <v>9404</v>
      </c>
    </row>
    <row r="1184" spans="1:1" ht="17.100000000000001" customHeight="1" x14ac:dyDescent="0.25">
      <c r="A1184" s="100" t="s">
        <v>9402</v>
      </c>
    </row>
    <row r="1185" spans="1:1" ht="15" customHeight="1" x14ac:dyDescent="0.25">
      <c r="A1185" s="100" t="s">
        <v>9405</v>
      </c>
    </row>
    <row r="1186" spans="1:1" ht="14.1" customHeight="1" x14ac:dyDescent="0.25">
      <c r="A1186" s="93" t="s">
        <v>9406</v>
      </c>
    </row>
    <row r="1187" spans="1:1" ht="14.1" customHeight="1" x14ac:dyDescent="0.25">
      <c r="A1187" s="99" t="s">
        <v>9407</v>
      </c>
    </row>
    <row r="1188" spans="1:1" ht="17.100000000000001" customHeight="1" x14ac:dyDescent="0.25">
      <c r="A1188" s="100" t="s">
        <v>9408</v>
      </c>
    </row>
    <row r="1189" spans="1:1" ht="15" customHeight="1" x14ac:dyDescent="0.25">
      <c r="A1189" s="100" t="s">
        <v>9409</v>
      </c>
    </row>
    <row r="1190" spans="1:1" ht="14.1" customHeight="1" x14ac:dyDescent="0.25">
      <c r="A1190" s="99" t="s">
        <v>9410</v>
      </c>
    </row>
    <row r="1191" spans="1:1" ht="17.100000000000001" customHeight="1" x14ac:dyDescent="0.25">
      <c r="A1191" s="100" t="s">
        <v>9408</v>
      </c>
    </row>
    <row r="1192" spans="1:1" ht="15" customHeight="1" x14ac:dyDescent="0.25">
      <c r="A1192" s="100" t="s">
        <v>9411</v>
      </c>
    </row>
    <row r="1193" spans="1:1" ht="14.1" customHeight="1" x14ac:dyDescent="0.25">
      <c r="A1193" s="99" t="s">
        <v>9412</v>
      </c>
    </row>
    <row r="1194" spans="1:1" ht="17.100000000000001" customHeight="1" x14ac:dyDescent="0.25">
      <c r="A1194" s="100" t="s">
        <v>9413</v>
      </c>
    </row>
    <row r="1195" spans="1:1" ht="15" customHeight="1" x14ac:dyDescent="0.25">
      <c r="A1195" s="100" t="s">
        <v>9414</v>
      </c>
    </row>
    <row r="1196" spans="1:1" ht="14.1" customHeight="1" x14ac:dyDescent="0.25">
      <c r="A1196" s="99" t="s">
        <v>9415</v>
      </c>
    </row>
    <row r="1197" spans="1:1" ht="17.100000000000001" customHeight="1" x14ac:dyDescent="0.25">
      <c r="A1197" s="100" t="s">
        <v>9413</v>
      </c>
    </row>
    <row r="1198" spans="1:1" ht="15" customHeight="1" x14ac:dyDescent="0.25">
      <c r="A1198" s="100" t="s">
        <v>9416</v>
      </c>
    </row>
    <row r="1199" spans="1:1" ht="14.1" customHeight="1" x14ac:dyDescent="0.25">
      <c r="A1199" s="99" t="s">
        <v>9417</v>
      </c>
    </row>
    <row r="1200" spans="1:1" ht="15" customHeight="1" x14ac:dyDescent="0.25">
      <c r="A1200" s="100" t="s">
        <v>9418</v>
      </c>
    </row>
    <row r="1201" spans="1:1" ht="15" customHeight="1" x14ac:dyDescent="0.25">
      <c r="A1201" s="100" t="s">
        <v>9419</v>
      </c>
    </row>
    <row r="1202" spans="1:1" ht="15" customHeight="1" x14ac:dyDescent="0.25">
      <c r="A1202" s="96" t="s">
        <v>9420</v>
      </c>
    </row>
    <row r="1203" spans="1:1" ht="14.1" customHeight="1" x14ac:dyDescent="0.25">
      <c r="A1203" s="93" t="s">
        <v>9421</v>
      </c>
    </row>
    <row r="1204" spans="1:1" ht="14.1" customHeight="1" x14ac:dyDescent="0.25">
      <c r="A1204" s="99" t="s">
        <v>9422</v>
      </c>
    </row>
    <row r="1205" spans="1:1" ht="17.100000000000001" customHeight="1" x14ac:dyDescent="0.25">
      <c r="A1205" s="100" t="s">
        <v>9423</v>
      </c>
    </row>
    <row r="1206" spans="1:1" ht="15" customHeight="1" x14ac:dyDescent="0.25">
      <c r="A1206" s="100" t="s">
        <v>9424</v>
      </c>
    </row>
    <row r="1207" spans="1:1" ht="14.1" customHeight="1" x14ac:dyDescent="0.25">
      <c r="A1207" s="99" t="s">
        <v>9425</v>
      </c>
    </row>
    <row r="1208" spans="1:1" ht="17.100000000000001" customHeight="1" x14ac:dyDescent="0.25">
      <c r="A1208" s="100" t="s">
        <v>9423</v>
      </c>
    </row>
    <row r="1209" spans="1:1" ht="15" customHeight="1" x14ac:dyDescent="0.25">
      <c r="A1209" s="100" t="s">
        <v>9426</v>
      </c>
    </row>
    <row r="1210" spans="1:1" ht="14.1" customHeight="1" x14ac:dyDescent="0.25">
      <c r="A1210" s="99" t="s">
        <v>9427</v>
      </c>
    </row>
    <row r="1211" spans="1:1" ht="17.100000000000001" customHeight="1" x14ac:dyDescent="0.25">
      <c r="A1211" s="100" t="s">
        <v>9423</v>
      </c>
    </row>
    <row r="1212" spans="1:1" ht="15" customHeight="1" x14ac:dyDescent="0.25">
      <c r="A1212" s="100" t="s">
        <v>9428</v>
      </c>
    </row>
    <row r="1213" spans="1:1" ht="14.1" customHeight="1" x14ac:dyDescent="0.25">
      <c r="A1213" s="99" t="s">
        <v>9429</v>
      </c>
    </row>
    <row r="1214" spans="1:1" ht="17.100000000000001" customHeight="1" x14ac:dyDescent="0.25">
      <c r="A1214" s="100" t="s">
        <v>9430</v>
      </c>
    </row>
    <row r="1215" spans="1:1" ht="15" customHeight="1" x14ac:dyDescent="0.25">
      <c r="A1215" s="100" t="s">
        <v>9431</v>
      </c>
    </row>
    <row r="1216" spans="1:1" ht="14.1" customHeight="1" x14ac:dyDescent="0.25">
      <c r="A1216" s="93" t="s">
        <v>9432</v>
      </c>
    </row>
    <row r="1217" spans="1:1" ht="14.1" customHeight="1" x14ac:dyDescent="0.25">
      <c r="A1217" s="99" t="s">
        <v>9433</v>
      </c>
    </row>
    <row r="1218" spans="1:1" ht="17.100000000000001" customHeight="1" x14ac:dyDescent="0.25">
      <c r="A1218" s="100" t="s">
        <v>9434</v>
      </c>
    </row>
    <row r="1219" spans="1:1" ht="15" customHeight="1" x14ac:dyDescent="0.25">
      <c r="A1219" s="100" t="s">
        <v>9435</v>
      </c>
    </row>
    <row r="1220" spans="1:1" ht="14.1" customHeight="1" x14ac:dyDescent="0.25">
      <c r="A1220" s="99" t="s">
        <v>9436</v>
      </c>
    </row>
    <row r="1221" spans="1:1" ht="17.100000000000001" customHeight="1" x14ac:dyDescent="0.25">
      <c r="A1221" s="100" t="s">
        <v>9437</v>
      </c>
    </row>
    <row r="1222" spans="1:1" ht="15" customHeight="1" x14ac:dyDescent="0.25">
      <c r="A1222" s="100" t="s">
        <v>9438</v>
      </c>
    </row>
    <row r="1223" spans="1:1" ht="14.1" customHeight="1" x14ac:dyDescent="0.25">
      <c r="A1223" s="99" t="s">
        <v>9439</v>
      </c>
    </row>
    <row r="1224" spans="1:1" ht="17.100000000000001" customHeight="1" x14ac:dyDescent="0.25">
      <c r="A1224" s="100" t="s">
        <v>9440</v>
      </c>
    </row>
    <row r="1225" spans="1:1" ht="15" customHeight="1" x14ac:dyDescent="0.25">
      <c r="A1225" s="100" t="s">
        <v>9441</v>
      </c>
    </row>
    <row r="1226" spans="1:1" ht="14.1" customHeight="1" x14ac:dyDescent="0.25">
      <c r="A1226" s="93" t="s">
        <v>9442</v>
      </c>
    </row>
    <row r="1227" spans="1:1" ht="14.1" customHeight="1" x14ac:dyDescent="0.25">
      <c r="A1227" s="99" t="s">
        <v>9443</v>
      </c>
    </row>
    <row r="1228" spans="1:1" ht="15" customHeight="1" x14ac:dyDescent="0.25">
      <c r="A1228" s="100" t="s">
        <v>9444</v>
      </c>
    </row>
    <row r="1229" spans="1:1" ht="15" customHeight="1" x14ac:dyDescent="0.25">
      <c r="A1229" s="100" t="s">
        <v>9445</v>
      </c>
    </row>
    <row r="1230" spans="1:1" ht="14.1" customHeight="1" x14ac:dyDescent="0.25">
      <c r="A1230" s="99" t="s">
        <v>9446</v>
      </c>
    </row>
    <row r="1231" spans="1:1" ht="15" customHeight="1" x14ac:dyDescent="0.25">
      <c r="A1231" s="100" t="s">
        <v>9444</v>
      </c>
    </row>
    <row r="1232" spans="1:1" ht="15" customHeight="1" x14ac:dyDescent="0.25">
      <c r="A1232" s="100" t="s">
        <v>9447</v>
      </c>
    </row>
    <row r="1233" spans="1:18" ht="14.1" customHeight="1" x14ac:dyDescent="0.25">
      <c r="A1233" s="99" t="s">
        <v>9448</v>
      </c>
    </row>
    <row r="1234" spans="1:18" ht="15" customHeight="1" x14ac:dyDescent="0.25">
      <c r="A1234" s="100" t="s">
        <v>9449</v>
      </c>
    </row>
    <row r="1235" spans="1:18" ht="15" customHeight="1" x14ac:dyDescent="0.25">
      <c r="A1235" s="100" t="s">
        <v>9450</v>
      </c>
    </row>
    <row r="1236" spans="1:18" ht="14.1" customHeight="1" x14ac:dyDescent="0.25">
      <c r="A1236" s="99" t="s">
        <v>9451</v>
      </c>
    </row>
    <row r="1237" spans="1:18" ht="15" customHeight="1" x14ac:dyDescent="0.25">
      <c r="A1237" s="100" t="s">
        <v>9452</v>
      </c>
    </row>
    <row r="1238" spans="1:18" ht="15" customHeight="1" x14ac:dyDescent="0.25">
      <c r="A1238" s="95" t="s">
        <v>9453</v>
      </c>
    </row>
    <row r="1239" spans="1:18" ht="15" customHeight="1" x14ac:dyDescent="0.25">
      <c r="A1239" s="103" t="s">
        <v>9454</v>
      </c>
    </row>
    <row r="1240" spans="1:18" ht="15" customHeight="1" x14ac:dyDescent="0.25">
      <c r="A1240" s="103" t="s">
        <v>9455</v>
      </c>
    </row>
    <row r="1241" spans="1:18" ht="15" customHeight="1" x14ac:dyDescent="0.25">
      <c r="A1241" s="103" t="s">
        <v>9456</v>
      </c>
    </row>
    <row r="1242" spans="1:18" ht="15" customHeight="1" x14ac:dyDescent="0.25">
      <c r="A1242" s="95" t="s">
        <v>9457</v>
      </c>
    </row>
    <row r="1243" spans="1:18" ht="15" customHeight="1" x14ac:dyDescent="0.25">
      <c r="A1243" s="103" t="s">
        <v>9458</v>
      </c>
    </row>
    <row r="1244" spans="1:18" ht="15" customHeight="1" x14ac:dyDescent="0.25">
      <c r="A1244" s="103" t="s">
        <v>9459</v>
      </c>
    </row>
    <row r="1245" spans="1:18" ht="15" customHeight="1" x14ac:dyDescent="0.25">
      <c r="A1245" s="103" t="s">
        <v>9460</v>
      </c>
    </row>
    <row r="1246" spans="1:18" ht="15" customHeight="1" x14ac:dyDescent="0.25">
      <c r="A1246" s="103" t="s">
        <v>9461</v>
      </c>
    </row>
    <row r="1247" spans="1:18" ht="18.95" customHeight="1" x14ac:dyDescent="0.25">
      <c r="A1247" s="508" t="s">
        <v>9462</v>
      </c>
      <c r="B1247" s="509"/>
      <c r="C1247" s="509"/>
      <c r="D1247" s="510"/>
      <c r="E1247" s="508" t="s">
        <v>9463</v>
      </c>
      <c r="F1247" s="509"/>
      <c r="G1247" s="509"/>
      <c r="H1247" s="509"/>
      <c r="I1247" s="509"/>
      <c r="J1247" s="509"/>
      <c r="K1247" s="510"/>
      <c r="L1247" s="508" t="s">
        <v>9462</v>
      </c>
      <c r="M1247" s="509"/>
      <c r="N1247" s="510"/>
      <c r="O1247" s="511" t="s">
        <v>9463</v>
      </c>
      <c r="P1247" s="512"/>
      <c r="Q1247" s="512"/>
      <c r="R1247" s="513"/>
    </row>
    <row r="1248" spans="1:18" ht="18.95" customHeight="1" x14ac:dyDescent="0.25">
      <c r="A1248" s="502" t="s">
        <v>9464</v>
      </c>
      <c r="B1248" s="503"/>
      <c r="C1248" s="503"/>
      <c r="D1248" s="504"/>
      <c r="E1248" s="505">
        <v>2.54</v>
      </c>
      <c r="F1248" s="506"/>
      <c r="G1248" s="506"/>
      <c r="H1248" s="506"/>
      <c r="I1248" s="506"/>
      <c r="J1248" s="506"/>
      <c r="K1248" s="507"/>
      <c r="L1248" s="502" t="s">
        <v>9465</v>
      </c>
      <c r="M1248" s="503"/>
      <c r="N1248" s="504"/>
      <c r="O1248" s="505">
        <v>1.69</v>
      </c>
      <c r="P1248" s="506"/>
      <c r="Q1248" s="506"/>
      <c r="R1248" s="507"/>
    </row>
    <row r="1249" spans="1:18" ht="18.95" customHeight="1" x14ac:dyDescent="0.25">
      <c r="A1249" s="502" t="s">
        <v>9466</v>
      </c>
      <c r="B1249" s="503"/>
      <c r="C1249" s="503"/>
      <c r="D1249" s="504"/>
      <c r="E1249" s="505">
        <v>2.42</v>
      </c>
      <c r="F1249" s="506"/>
      <c r="G1249" s="506"/>
      <c r="H1249" s="506"/>
      <c r="I1249" s="506"/>
      <c r="J1249" s="506"/>
      <c r="K1249" s="507"/>
      <c r="L1249" s="502" t="s">
        <v>9467</v>
      </c>
      <c r="M1249" s="503"/>
      <c r="N1249" s="504"/>
      <c r="O1249" s="505">
        <v>1.57</v>
      </c>
      <c r="P1249" s="506"/>
      <c r="Q1249" s="506"/>
      <c r="R1249" s="507"/>
    </row>
    <row r="1250" spans="1:18" ht="18.95" customHeight="1" x14ac:dyDescent="0.25">
      <c r="A1250" s="502" t="s">
        <v>9468</v>
      </c>
      <c r="B1250" s="503"/>
      <c r="C1250" s="503"/>
      <c r="D1250" s="504"/>
      <c r="E1250" s="505">
        <v>2.29</v>
      </c>
      <c r="F1250" s="506"/>
      <c r="G1250" s="506"/>
      <c r="H1250" s="506"/>
      <c r="I1250" s="506"/>
      <c r="J1250" s="506"/>
      <c r="K1250" s="507"/>
      <c r="L1250" s="502" t="s">
        <v>9469</v>
      </c>
      <c r="M1250" s="503"/>
      <c r="N1250" s="504"/>
      <c r="O1250" s="505">
        <v>1.45</v>
      </c>
      <c r="P1250" s="506"/>
      <c r="Q1250" s="506"/>
      <c r="R1250" s="507"/>
    </row>
    <row r="1251" spans="1:18" ht="18.95" customHeight="1" x14ac:dyDescent="0.25">
      <c r="A1251" s="502" t="s">
        <v>9470</v>
      </c>
      <c r="B1251" s="503"/>
      <c r="C1251" s="503"/>
      <c r="D1251" s="504"/>
      <c r="E1251" s="505">
        <v>2.17</v>
      </c>
      <c r="F1251" s="506"/>
      <c r="G1251" s="506"/>
      <c r="H1251" s="506"/>
      <c r="I1251" s="506"/>
      <c r="J1251" s="506"/>
      <c r="K1251" s="507"/>
      <c r="L1251" s="502" t="s">
        <v>9471</v>
      </c>
      <c r="M1251" s="503"/>
      <c r="N1251" s="504"/>
      <c r="O1251" s="505">
        <v>1.33</v>
      </c>
      <c r="P1251" s="506"/>
      <c r="Q1251" s="506"/>
      <c r="R1251" s="507"/>
    </row>
    <row r="1252" spans="1:18" ht="18.95" customHeight="1" x14ac:dyDescent="0.25">
      <c r="A1252" s="502" t="s">
        <v>9472</v>
      </c>
      <c r="B1252" s="503"/>
      <c r="C1252" s="503"/>
      <c r="D1252" s="504"/>
      <c r="E1252" s="505">
        <v>2.0499999999999998</v>
      </c>
      <c r="F1252" s="506"/>
      <c r="G1252" s="506"/>
      <c r="H1252" s="506"/>
      <c r="I1252" s="506"/>
      <c r="J1252" s="506"/>
      <c r="K1252" s="507"/>
      <c r="L1252" s="502" t="s">
        <v>9473</v>
      </c>
      <c r="M1252" s="503"/>
      <c r="N1252" s="504"/>
      <c r="O1252" s="505">
        <v>1.21</v>
      </c>
      <c r="P1252" s="506"/>
      <c r="Q1252" s="506"/>
      <c r="R1252" s="507"/>
    </row>
    <row r="1253" spans="1:18" ht="18.95" customHeight="1" x14ac:dyDescent="0.25">
      <c r="A1253" s="502" t="s">
        <v>9474</v>
      </c>
      <c r="B1253" s="503"/>
      <c r="C1253" s="503"/>
      <c r="D1253" s="504"/>
      <c r="E1253" s="505">
        <v>1.93</v>
      </c>
      <c r="F1253" s="506"/>
      <c r="G1253" s="506"/>
      <c r="H1253" s="506"/>
      <c r="I1253" s="506"/>
      <c r="J1253" s="506"/>
      <c r="K1253" s="507"/>
      <c r="L1253" s="502" t="s">
        <v>9475</v>
      </c>
      <c r="M1253" s="503"/>
      <c r="N1253" s="504"/>
      <c r="O1253" s="505">
        <v>1.1000000000000001</v>
      </c>
      <c r="P1253" s="506"/>
      <c r="Q1253" s="506"/>
      <c r="R1253" s="507"/>
    </row>
    <row r="1254" spans="1:18" ht="18.95" customHeight="1" x14ac:dyDescent="0.25">
      <c r="A1254" s="502" t="s">
        <v>9476</v>
      </c>
      <c r="B1254" s="503"/>
      <c r="C1254" s="503"/>
      <c r="D1254" s="504"/>
      <c r="E1254" s="505">
        <v>1.81</v>
      </c>
      <c r="F1254" s="506"/>
      <c r="G1254" s="506"/>
      <c r="H1254" s="506"/>
      <c r="I1254" s="506"/>
      <c r="J1254" s="506"/>
      <c r="K1254" s="507"/>
      <c r="L1254" s="502" t="s">
        <v>9477</v>
      </c>
      <c r="M1254" s="503"/>
      <c r="N1254" s="504"/>
      <c r="O1254" s="505">
        <v>1</v>
      </c>
      <c r="P1254" s="506"/>
      <c r="Q1254" s="506"/>
      <c r="R1254" s="507"/>
    </row>
    <row r="1255" spans="1:18" ht="15" customHeight="1" x14ac:dyDescent="0.25">
      <c r="A1255" s="96" t="s">
        <v>9478</v>
      </c>
    </row>
    <row r="1256" spans="1:18" ht="15" customHeight="1" x14ac:dyDescent="0.25">
      <c r="A1256" s="103" t="s">
        <v>9479</v>
      </c>
    </row>
    <row r="1257" spans="1:18" ht="15" customHeight="1" x14ac:dyDescent="0.25">
      <c r="A1257" s="100" t="s">
        <v>9480</v>
      </c>
    </row>
    <row r="1258" spans="1:18" ht="14.1" customHeight="1" x14ac:dyDescent="0.25">
      <c r="A1258" s="99" t="s">
        <v>9481</v>
      </c>
    </row>
    <row r="1259" spans="1:18" ht="15" customHeight="1" x14ac:dyDescent="0.25">
      <c r="A1259" s="100" t="s">
        <v>9452</v>
      </c>
    </row>
    <row r="1260" spans="1:18" ht="15" customHeight="1" x14ac:dyDescent="0.25">
      <c r="A1260" s="103" t="s">
        <v>9453</v>
      </c>
    </row>
    <row r="1261" spans="1:18" ht="15" customHeight="1" x14ac:dyDescent="0.25">
      <c r="A1261" s="103" t="s">
        <v>9454</v>
      </c>
    </row>
    <row r="1262" spans="1:18" ht="15" customHeight="1" x14ac:dyDescent="0.25">
      <c r="A1262" s="103" t="s">
        <v>9455</v>
      </c>
    </row>
    <row r="1263" spans="1:18" ht="15" customHeight="1" x14ac:dyDescent="0.25">
      <c r="A1263" s="103" t="s">
        <v>9456</v>
      </c>
    </row>
    <row r="1264" spans="1:18" ht="15" customHeight="1" x14ac:dyDescent="0.25">
      <c r="A1264" s="103" t="s">
        <v>9457</v>
      </c>
    </row>
    <row r="1265" spans="1:18" ht="15" customHeight="1" x14ac:dyDescent="0.25">
      <c r="A1265" s="103" t="s">
        <v>9458</v>
      </c>
    </row>
    <row r="1266" spans="1:18" ht="15" customHeight="1" x14ac:dyDescent="0.25">
      <c r="A1266" s="103" t="s">
        <v>9459</v>
      </c>
    </row>
    <row r="1267" spans="1:18" ht="15" customHeight="1" x14ac:dyDescent="0.25">
      <c r="A1267" s="103" t="s">
        <v>9460</v>
      </c>
    </row>
    <row r="1268" spans="1:18" ht="15" customHeight="1" x14ac:dyDescent="0.25">
      <c r="A1268" s="103" t="s">
        <v>9482</v>
      </c>
    </row>
    <row r="1269" spans="1:18" ht="18.95" customHeight="1" x14ac:dyDescent="0.25">
      <c r="A1269" s="508" t="s">
        <v>9462</v>
      </c>
      <c r="B1269" s="509"/>
      <c r="C1269" s="509"/>
      <c r="D1269" s="510"/>
      <c r="E1269" s="508" t="s">
        <v>9463</v>
      </c>
      <c r="F1269" s="509"/>
      <c r="G1269" s="509"/>
      <c r="H1269" s="509"/>
      <c r="I1269" s="509"/>
      <c r="J1269" s="509"/>
      <c r="K1269" s="510"/>
      <c r="L1269" s="508" t="s">
        <v>9462</v>
      </c>
      <c r="M1269" s="509"/>
      <c r="N1269" s="510"/>
      <c r="O1269" s="511" t="s">
        <v>9463</v>
      </c>
      <c r="P1269" s="512"/>
      <c r="Q1269" s="512"/>
      <c r="R1269" s="513"/>
    </row>
    <row r="1270" spans="1:18" ht="18.95" customHeight="1" x14ac:dyDescent="0.25">
      <c r="A1270" s="502" t="s">
        <v>9464</v>
      </c>
      <c r="B1270" s="503"/>
      <c r="C1270" s="503"/>
      <c r="D1270" s="504"/>
      <c r="E1270" s="505">
        <v>2.54</v>
      </c>
      <c r="F1270" s="506"/>
      <c r="G1270" s="506"/>
      <c r="H1270" s="506"/>
      <c r="I1270" s="506"/>
      <c r="J1270" s="506"/>
      <c r="K1270" s="507"/>
      <c r="L1270" s="502" t="s">
        <v>9465</v>
      </c>
      <c r="M1270" s="503"/>
      <c r="N1270" s="504"/>
      <c r="O1270" s="505">
        <v>1.69</v>
      </c>
      <c r="P1270" s="506"/>
      <c r="Q1270" s="506"/>
      <c r="R1270" s="507"/>
    </row>
    <row r="1271" spans="1:18" ht="18.95" customHeight="1" x14ac:dyDescent="0.25">
      <c r="A1271" s="502" t="s">
        <v>9466</v>
      </c>
      <c r="B1271" s="503"/>
      <c r="C1271" s="503"/>
      <c r="D1271" s="504"/>
      <c r="E1271" s="505">
        <v>2.42</v>
      </c>
      <c r="F1271" s="506"/>
      <c r="G1271" s="506"/>
      <c r="H1271" s="506"/>
      <c r="I1271" s="506"/>
      <c r="J1271" s="506"/>
      <c r="K1271" s="507"/>
      <c r="L1271" s="502" t="s">
        <v>9467</v>
      </c>
      <c r="M1271" s="503"/>
      <c r="N1271" s="504"/>
      <c r="O1271" s="505">
        <v>1.57</v>
      </c>
      <c r="P1271" s="506"/>
      <c r="Q1271" s="506"/>
      <c r="R1271" s="507"/>
    </row>
    <row r="1272" spans="1:18" ht="18.95" customHeight="1" x14ac:dyDescent="0.25">
      <c r="A1272" s="502" t="s">
        <v>9468</v>
      </c>
      <c r="B1272" s="503"/>
      <c r="C1272" s="503"/>
      <c r="D1272" s="504"/>
      <c r="E1272" s="505">
        <v>2.29</v>
      </c>
      <c r="F1272" s="506"/>
      <c r="G1272" s="506"/>
      <c r="H1272" s="506"/>
      <c r="I1272" s="506"/>
      <c r="J1272" s="506"/>
      <c r="K1272" s="507"/>
      <c r="L1272" s="502" t="s">
        <v>9469</v>
      </c>
      <c r="M1272" s="503"/>
      <c r="N1272" s="504"/>
      <c r="O1272" s="505">
        <v>1.45</v>
      </c>
      <c r="P1272" s="506"/>
      <c r="Q1272" s="506"/>
      <c r="R1272" s="507"/>
    </row>
    <row r="1273" spans="1:18" ht="18.95" customHeight="1" x14ac:dyDescent="0.25">
      <c r="A1273" s="502" t="s">
        <v>9470</v>
      </c>
      <c r="B1273" s="503"/>
      <c r="C1273" s="503"/>
      <c r="D1273" s="504"/>
      <c r="E1273" s="505">
        <v>2.17</v>
      </c>
      <c r="F1273" s="506"/>
      <c r="G1273" s="506"/>
      <c r="H1273" s="506"/>
      <c r="I1273" s="506"/>
      <c r="J1273" s="506"/>
      <c r="K1273" s="507"/>
      <c r="L1273" s="502" t="s">
        <v>9471</v>
      </c>
      <c r="M1273" s="503"/>
      <c r="N1273" s="504"/>
      <c r="O1273" s="505">
        <v>1.33</v>
      </c>
      <c r="P1273" s="506"/>
      <c r="Q1273" s="506"/>
      <c r="R1273" s="507"/>
    </row>
    <row r="1274" spans="1:18" ht="18.95" customHeight="1" x14ac:dyDescent="0.25">
      <c r="A1274" s="502" t="s">
        <v>9472</v>
      </c>
      <c r="B1274" s="503"/>
      <c r="C1274" s="503"/>
      <c r="D1274" s="504"/>
      <c r="E1274" s="505">
        <v>2.0499999999999998</v>
      </c>
      <c r="F1274" s="506"/>
      <c r="G1274" s="506"/>
      <c r="H1274" s="506"/>
      <c r="I1274" s="506"/>
      <c r="J1274" s="506"/>
      <c r="K1274" s="507"/>
      <c r="L1274" s="502" t="s">
        <v>9473</v>
      </c>
      <c r="M1274" s="503"/>
      <c r="N1274" s="504"/>
      <c r="O1274" s="505">
        <v>1.21</v>
      </c>
      <c r="P1274" s="506"/>
      <c r="Q1274" s="506"/>
      <c r="R1274" s="507"/>
    </row>
    <row r="1275" spans="1:18" ht="18.95" customHeight="1" x14ac:dyDescent="0.25">
      <c r="A1275" s="502" t="s">
        <v>9474</v>
      </c>
      <c r="B1275" s="503"/>
      <c r="C1275" s="503"/>
      <c r="D1275" s="504"/>
      <c r="E1275" s="505">
        <v>1.93</v>
      </c>
      <c r="F1275" s="506"/>
      <c r="G1275" s="506"/>
      <c r="H1275" s="506"/>
      <c r="I1275" s="506"/>
      <c r="J1275" s="506"/>
      <c r="K1275" s="507"/>
      <c r="L1275" s="502" t="s">
        <v>9475</v>
      </c>
      <c r="M1275" s="503"/>
      <c r="N1275" s="504"/>
      <c r="O1275" s="505">
        <v>1.1000000000000001</v>
      </c>
      <c r="P1275" s="506"/>
      <c r="Q1275" s="506"/>
      <c r="R1275" s="507"/>
    </row>
    <row r="1276" spans="1:18" ht="18.95" customHeight="1" x14ac:dyDescent="0.25">
      <c r="A1276" s="502" t="s">
        <v>9476</v>
      </c>
      <c r="B1276" s="503"/>
      <c r="C1276" s="503"/>
      <c r="D1276" s="504"/>
      <c r="E1276" s="505">
        <v>1.81</v>
      </c>
      <c r="F1276" s="506"/>
      <c r="G1276" s="506"/>
      <c r="H1276" s="506"/>
      <c r="I1276" s="506"/>
      <c r="J1276" s="506"/>
      <c r="K1276" s="507"/>
      <c r="L1276" s="502" t="s">
        <v>9477</v>
      </c>
      <c r="M1276" s="503"/>
      <c r="N1276" s="504"/>
      <c r="O1276" s="505">
        <v>1</v>
      </c>
      <c r="P1276" s="506"/>
      <c r="Q1276" s="506"/>
      <c r="R1276" s="507"/>
    </row>
    <row r="1277" spans="1:18" ht="15" customHeight="1" x14ac:dyDescent="0.25">
      <c r="A1277" s="96" t="s">
        <v>9478</v>
      </c>
    </row>
    <row r="1278" spans="1:18" ht="15" customHeight="1" x14ac:dyDescent="0.25">
      <c r="A1278" s="96" t="s">
        <v>9479</v>
      </c>
    </row>
    <row r="1279" spans="1:18" ht="15" customHeight="1" x14ac:dyDescent="0.25">
      <c r="A1279" s="100" t="s">
        <v>9483</v>
      </c>
    </row>
    <row r="1280" spans="1:18" ht="14.1" customHeight="1" x14ac:dyDescent="0.25">
      <c r="A1280" s="99" t="s">
        <v>9484</v>
      </c>
    </row>
    <row r="1281" spans="1:1" ht="15" customHeight="1" x14ac:dyDescent="0.25">
      <c r="A1281" s="100" t="s">
        <v>9485</v>
      </c>
    </row>
    <row r="1282" spans="1:1" ht="15" customHeight="1" x14ac:dyDescent="0.25">
      <c r="A1282" s="100" t="s">
        <v>9486</v>
      </c>
    </row>
    <row r="1283" spans="1:1" ht="14.1" customHeight="1" x14ac:dyDescent="0.25">
      <c r="A1283" s="99" t="s">
        <v>9487</v>
      </c>
    </row>
    <row r="1284" spans="1:1" ht="15" customHeight="1" x14ac:dyDescent="0.25">
      <c r="A1284" s="100" t="s">
        <v>9485</v>
      </c>
    </row>
    <row r="1285" spans="1:1" ht="15" customHeight="1" x14ac:dyDescent="0.25">
      <c r="A1285" s="100" t="s">
        <v>9488</v>
      </c>
    </row>
    <row r="1286" spans="1:1" ht="14.1" customHeight="1" x14ac:dyDescent="0.25">
      <c r="A1286" s="93" t="s">
        <v>9489</v>
      </c>
    </row>
    <row r="1287" spans="1:1" ht="14.1" customHeight="1" x14ac:dyDescent="0.25">
      <c r="A1287" s="93" t="s">
        <v>9490</v>
      </c>
    </row>
    <row r="1288" spans="1:1" ht="14.1" customHeight="1" x14ac:dyDescent="0.25">
      <c r="A1288" s="99" t="s">
        <v>9491</v>
      </c>
    </row>
    <row r="1289" spans="1:1" ht="15" customHeight="1" x14ac:dyDescent="0.25">
      <c r="A1289" s="100" t="s">
        <v>9492</v>
      </c>
    </row>
    <row r="1290" spans="1:1" ht="15" customHeight="1" x14ac:dyDescent="0.25">
      <c r="A1290" s="100" t="s">
        <v>9493</v>
      </c>
    </row>
    <row r="1291" spans="1:1" ht="14.1" customHeight="1" x14ac:dyDescent="0.25">
      <c r="A1291" s="99" t="s">
        <v>9494</v>
      </c>
    </row>
    <row r="1292" spans="1:1" ht="15" customHeight="1" x14ac:dyDescent="0.25">
      <c r="A1292" s="100" t="s">
        <v>9492</v>
      </c>
    </row>
    <row r="1293" spans="1:1" ht="15" customHeight="1" x14ac:dyDescent="0.25">
      <c r="A1293" s="100" t="s">
        <v>9495</v>
      </c>
    </row>
    <row r="1294" spans="1:1" ht="14.1" customHeight="1" x14ac:dyDescent="0.25">
      <c r="A1294" s="99" t="s">
        <v>9496</v>
      </c>
    </row>
    <row r="1295" spans="1:1" ht="15" customHeight="1" x14ac:dyDescent="0.25">
      <c r="A1295" s="100" t="s">
        <v>9492</v>
      </c>
    </row>
    <row r="1296" spans="1:1" ht="15" customHeight="1" x14ac:dyDescent="0.25">
      <c r="A1296" s="100" t="s">
        <v>9497</v>
      </c>
    </row>
    <row r="1297" spans="1:1" ht="14.1" customHeight="1" x14ac:dyDescent="0.25">
      <c r="A1297" s="99" t="s">
        <v>9498</v>
      </c>
    </row>
    <row r="1298" spans="1:1" ht="15" customHeight="1" x14ac:dyDescent="0.25">
      <c r="A1298" s="100" t="s">
        <v>9499</v>
      </c>
    </row>
    <row r="1299" spans="1:1" ht="15" customHeight="1" x14ac:dyDescent="0.25">
      <c r="A1299" s="100" t="s">
        <v>9500</v>
      </c>
    </row>
    <row r="1300" spans="1:1" ht="14.1" customHeight="1" x14ac:dyDescent="0.25">
      <c r="A1300" s="99" t="s">
        <v>9501</v>
      </c>
    </row>
    <row r="1301" spans="1:1" ht="15" customHeight="1" x14ac:dyDescent="0.25">
      <c r="A1301" s="100" t="s">
        <v>9502</v>
      </c>
    </row>
    <row r="1302" spans="1:1" ht="15" customHeight="1" x14ac:dyDescent="0.25">
      <c r="A1302" s="100" t="s">
        <v>9503</v>
      </c>
    </row>
    <row r="1303" spans="1:1" ht="14.1" customHeight="1" x14ac:dyDescent="0.25">
      <c r="A1303" s="99" t="s">
        <v>9504</v>
      </c>
    </row>
    <row r="1304" spans="1:1" ht="15" customHeight="1" x14ac:dyDescent="0.25">
      <c r="A1304" s="100" t="s">
        <v>9505</v>
      </c>
    </row>
    <row r="1305" spans="1:1" ht="15" customHeight="1" x14ac:dyDescent="0.25">
      <c r="A1305" s="100" t="s">
        <v>9506</v>
      </c>
    </row>
    <row r="1306" spans="1:1" ht="14.1" customHeight="1" x14ac:dyDescent="0.25">
      <c r="A1306" s="93" t="s">
        <v>9507</v>
      </c>
    </row>
    <row r="1307" spans="1:1" ht="14.1" customHeight="1" x14ac:dyDescent="0.25">
      <c r="A1307" s="99" t="s">
        <v>9508</v>
      </c>
    </row>
    <row r="1308" spans="1:1" ht="15" customHeight="1" x14ac:dyDescent="0.25">
      <c r="A1308" s="100" t="s">
        <v>9509</v>
      </c>
    </row>
    <row r="1309" spans="1:1" ht="15" customHeight="1" x14ac:dyDescent="0.25">
      <c r="A1309" s="100" t="s">
        <v>9510</v>
      </c>
    </row>
    <row r="1310" spans="1:1" ht="14.1" customHeight="1" x14ac:dyDescent="0.25">
      <c r="A1310" s="99" t="s">
        <v>9511</v>
      </c>
    </row>
    <row r="1311" spans="1:1" ht="15" customHeight="1" x14ac:dyDescent="0.25">
      <c r="A1311" s="100" t="s">
        <v>9509</v>
      </c>
    </row>
    <row r="1312" spans="1:1" ht="15" customHeight="1" x14ac:dyDescent="0.25">
      <c r="A1312" s="100" t="s">
        <v>9512</v>
      </c>
    </row>
    <row r="1313" spans="1:1" ht="14.1" customHeight="1" x14ac:dyDescent="0.25">
      <c r="A1313" s="99" t="s">
        <v>9513</v>
      </c>
    </row>
    <row r="1314" spans="1:1" ht="15" customHeight="1" x14ac:dyDescent="0.25">
      <c r="A1314" s="100" t="s">
        <v>9514</v>
      </c>
    </row>
    <row r="1315" spans="1:1" ht="15" customHeight="1" x14ac:dyDescent="0.25">
      <c r="A1315" s="100" t="s">
        <v>9515</v>
      </c>
    </row>
    <row r="1316" spans="1:1" ht="14.1" customHeight="1" x14ac:dyDescent="0.25">
      <c r="A1316" s="99" t="s">
        <v>9516</v>
      </c>
    </row>
    <row r="1317" spans="1:1" ht="15" customHeight="1" x14ac:dyDescent="0.25">
      <c r="A1317" s="100" t="s">
        <v>9514</v>
      </c>
    </row>
    <row r="1318" spans="1:1" ht="15" customHeight="1" x14ac:dyDescent="0.25">
      <c r="A1318" s="100" t="s">
        <v>9517</v>
      </c>
    </row>
    <row r="1319" spans="1:1" ht="14.1" customHeight="1" x14ac:dyDescent="0.25">
      <c r="A1319" s="99" t="s">
        <v>9518</v>
      </c>
    </row>
    <row r="1320" spans="1:1" ht="15" customHeight="1" x14ac:dyDescent="0.25">
      <c r="A1320" s="100" t="s">
        <v>9514</v>
      </c>
    </row>
    <row r="1321" spans="1:1" ht="15" customHeight="1" x14ac:dyDescent="0.25">
      <c r="A1321" s="100" t="s">
        <v>9519</v>
      </c>
    </row>
    <row r="1322" spans="1:1" ht="14.1" customHeight="1" x14ac:dyDescent="0.25">
      <c r="A1322" s="99" t="s">
        <v>9520</v>
      </c>
    </row>
    <row r="1323" spans="1:1" ht="15" customHeight="1" x14ac:dyDescent="0.25">
      <c r="A1323" s="100" t="s">
        <v>9514</v>
      </c>
    </row>
    <row r="1324" spans="1:1" ht="15" customHeight="1" x14ac:dyDescent="0.25">
      <c r="A1324" s="100" t="s">
        <v>9521</v>
      </c>
    </row>
    <row r="1325" spans="1:1" ht="14.1" customHeight="1" x14ac:dyDescent="0.25">
      <c r="A1325" s="99" t="s">
        <v>9522</v>
      </c>
    </row>
    <row r="1326" spans="1:1" ht="15" customHeight="1" x14ac:dyDescent="0.25">
      <c r="A1326" s="100" t="s">
        <v>9523</v>
      </c>
    </row>
    <row r="1327" spans="1:1" ht="15" customHeight="1" x14ac:dyDescent="0.25">
      <c r="A1327" s="100" t="s">
        <v>9524</v>
      </c>
    </row>
    <row r="1328" spans="1:1" ht="14.1" customHeight="1" x14ac:dyDescent="0.25">
      <c r="A1328" s="93" t="s">
        <v>9525</v>
      </c>
    </row>
    <row r="1329" spans="1:1" ht="14.1" customHeight="1" x14ac:dyDescent="0.25">
      <c r="A1329" s="99" t="s">
        <v>9526</v>
      </c>
    </row>
    <row r="1330" spans="1:1" ht="15" customHeight="1" x14ac:dyDescent="0.25">
      <c r="A1330" s="100" t="s">
        <v>9527</v>
      </c>
    </row>
    <row r="1331" spans="1:1" ht="15" customHeight="1" x14ac:dyDescent="0.25">
      <c r="A1331" s="95" t="s">
        <v>9528</v>
      </c>
    </row>
    <row r="1332" spans="1:1" ht="15" customHeight="1" x14ac:dyDescent="0.25">
      <c r="A1332" s="95" t="s">
        <v>9529</v>
      </c>
    </row>
    <row r="1333" spans="1:1" ht="15" customHeight="1" x14ac:dyDescent="0.25">
      <c r="A1333" s="95" t="s">
        <v>9530</v>
      </c>
    </row>
    <row r="1334" spans="1:1" ht="15" customHeight="1" x14ac:dyDescent="0.25">
      <c r="A1334" s="100" t="s">
        <v>9531</v>
      </c>
    </row>
    <row r="1335" spans="1:1" ht="14.1" customHeight="1" x14ac:dyDescent="0.25">
      <c r="A1335" s="99" t="s">
        <v>9532</v>
      </c>
    </row>
    <row r="1336" spans="1:1" ht="15" customHeight="1" x14ac:dyDescent="0.25">
      <c r="A1336" s="100" t="s">
        <v>9527</v>
      </c>
    </row>
    <row r="1337" spans="1:1" ht="15" customHeight="1" x14ac:dyDescent="0.25">
      <c r="A1337" s="95" t="s">
        <v>9528</v>
      </c>
    </row>
    <row r="1338" spans="1:1" ht="15" customHeight="1" x14ac:dyDescent="0.25">
      <c r="A1338" s="95" t="s">
        <v>9529</v>
      </c>
    </row>
    <row r="1339" spans="1:1" ht="15" customHeight="1" x14ac:dyDescent="0.25">
      <c r="A1339" s="95" t="s">
        <v>9530</v>
      </c>
    </row>
    <row r="1340" spans="1:1" ht="15" customHeight="1" x14ac:dyDescent="0.25">
      <c r="A1340" s="100" t="s">
        <v>9533</v>
      </c>
    </row>
    <row r="1341" spans="1:1" ht="14.1" customHeight="1" x14ac:dyDescent="0.25">
      <c r="A1341" s="99" t="s">
        <v>9534</v>
      </c>
    </row>
    <row r="1342" spans="1:1" ht="15" customHeight="1" x14ac:dyDescent="0.25">
      <c r="A1342" s="100" t="s">
        <v>9509</v>
      </c>
    </row>
    <row r="1343" spans="1:1" ht="15" customHeight="1" x14ac:dyDescent="0.25">
      <c r="A1343" s="100" t="s">
        <v>9535</v>
      </c>
    </row>
    <row r="1344" spans="1:1" ht="14.1" customHeight="1" x14ac:dyDescent="0.25">
      <c r="A1344" s="99" t="s">
        <v>9536</v>
      </c>
    </row>
    <row r="1345" spans="1:1" ht="15" customHeight="1" x14ac:dyDescent="0.25">
      <c r="A1345" s="100" t="s">
        <v>9509</v>
      </c>
    </row>
    <row r="1346" spans="1:1" ht="15" customHeight="1" x14ac:dyDescent="0.25">
      <c r="A1346" s="100" t="s">
        <v>9535</v>
      </c>
    </row>
    <row r="1347" spans="1:1" ht="14.1" customHeight="1" x14ac:dyDescent="0.25">
      <c r="A1347" s="99" t="s">
        <v>9537</v>
      </c>
    </row>
    <row r="1348" spans="1:1" ht="15" customHeight="1" x14ac:dyDescent="0.25">
      <c r="A1348" s="100" t="s">
        <v>9538</v>
      </c>
    </row>
    <row r="1349" spans="1:1" ht="15" customHeight="1" x14ac:dyDescent="0.25">
      <c r="A1349" s="100" t="s">
        <v>9539</v>
      </c>
    </row>
    <row r="1350" spans="1:1" ht="14.1" customHeight="1" x14ac:dyDescent="0.25">
      <c r="A1350" s="93" t="s">
        <v>9540</v>
      </c>
    </row>
    <row r="1351" spans="1:1" ht="14.1" customHeight="1" x14ac:dyDescent="0.25">
      <c r="A1351" s="99" t="s">
        <v>9541</v>
      </c>
    </row>
    <row r="1352" spans="1:1" ht="15" customHeight="1" x14ac:dyDescent="0.25">
      <c r="A1352" s="100" t="s">
        <v>9542</v>
      </c>
    </row>
    <row r="1353" spans="1:1" ht="15" customHeight="1" x14ac:dyDescent="0.25">
      <c r="A1353" s="100" t="s">
        <v>9543</v>
      </c>
    </row>
    <row r="1354" spans="1:1" ht="14.1" customHeight="1" x14ac:dyDescent="0.25">
      <c r="A1354" s="99" t="s">
        <v>9544</v>
      </c>
    </row>
    <row r="1355" spans="1:1" ht="15" customHeight="1" x14ac:dyDescent="0.25">
      <c r="A1355" s="100" t="s">
        <v>9545</v>
      </c>
    </row>
    <row r="1356" spans="1:1" ht="15" customHeight="1" x14ac:dyDescent="0.25">
      <c r="A1356" s="100" t="s">
        <v>9546</v>
      </c>
    </row>
    <row r="1357" spans="1:1" ht="14.1" customHeight="1" x14ac:dyDescent="0.25">
      <c r="A1357" s="99" t="s">
        <v>9547</v>
      </c>
    </row>
    <row r="1358" spans="1:1" ht="15" customHeight="1" x14ac:dyDescent="0.25">
      <c r="A1358" s="100" t="s">
        <v>9548</v>
      </c>
    </row>
    <row r="1359" spans="1:1" ht="15" customHeight="1" x14ac:dyDescent="0.25">
      <c r="A1359" s="100" t="s">
        <v>9549</v>
      </c>
    </row>
    <row r="1360" spans="1:1" ht="14.1" customHeight="1" x14ac:dyDescent="0.25">
      <c r="A1360" s="99" t="s">
        <v>9550</v>
      </c>
    </row>
    <row r="1361" spans="1:1" ht="15" customHeight="1" x14ac:dyDescent="0.25">
      <c r="A1361" s="100" t="s">
        <v>9551</v>
      </c>
    </row>
    <row r="1362" spans="1:1" ht="15" customHeight="1" x14ac:dyDescent="0.25">
      <c r="A1362" s="100" t="s">
        <v>9552</v>
      </c>
    </row>
    <row r="1363" spans="1:1" ht="14.1" customHeight="1" x14ac:dyDescent="0.25">
      <c r="A1363" s="99" t="s">
        <v>9553</v>
      </c>
    </row>
    <row r="1364" spans="1:1" ht="15" customHeight="1" x14ac:dyDescent="0.25">
      <c r="A1364" s="100" t="s">
        <v>9554</v>
      </c>
    </row>
    <row r="1365" spans="1:1" ht="15" customHeight="1" x14ac:dyDescent="0.25">
      <c r="A1365" s="100" t="s">
        <v>9555</v>
      </c>
    </row>
    <row r="1366" spans="1:1" ht="14.1" customHeight="1" x14ac:dyDescent="0.25">
      <c r="A1366" s="93" t="s">
        <v>9556</v>
      </c>
    </row>
    <row r="1367" spans="1:1" ht="14.1" customHeight="1" x14ac:dyDescent="0.25">
      <c r="A1367" s="99" t="s">
        <v>9557</v>
      </c>
    </row>
    <row r="1368" spans="1:1" ht="15" customHeight="1" x14ac:dyDescent="0.25">
      <c r="A1368" s="100" t="s">
        <v>9558</v>
      </c>
    </row>
    <row r="1369" spans="1:1" ht="15" customHeight="1" x14ac:dyDescent="0.25">
      <c r="A1369" s="100" t="s">
        <v>9559</v>
      </c>
    </row>
    <row r="1370" spans="1:1" ht="14.1" customHeight="1" x14ac:dyDescent="0.25">
      <c r="A1370" s="99" t="s">
        <v>9560</v>
      </c>
    </row>
    <row r="1371" spans="1:1" ht="15" customHeight="1" x14ac:dyDescent="0.25">
      <c r="A1371" s="100" t="s">
        <v>9545</v>
      </c>
    </row>
    <row r="1372" spans="1:1" ht="15" customHeight="1" x14ac:dyDescent="0.25">
      <c r="A1372" s="100" t="s">
        <v>9561</v>
      </c>
    </row>
    <row r="1373" spans="1:1" ht="14.1" customHeight="1" x14ac:dyDescent="0.25">
      <c r="A1373" s="99" t="s">
        <v>9562</v>
      </c>
    </row>
    <row r="1374" spans="1:1" ht="15" customHeight="1" x14ac:dyDescent="0.25">
      <c r="A1374" s="100" t="s">
        <v>9545</v>
      </c>
    </row>
    <row r="1375" spans="1:1" ht="15" customHeight="1" x14ac:dyDescent="0.25">
      <c r="A1375" s="100" t="s">
        <v>9563</v>
      </c>
    </row>
    <row r="1376" spans="1:1" ht="14.1" customHeight="1" x14ac:dyDescent="0.25">
      <c r="A1376" s="99" t="s">
        <v>9564</v>
      </c>
    </row>
    <row r="1377" spans="1:1" ht="15" customHeight="1" x14ac:dyDescent="0.25">
      <c r="A1377" s="100" t="s">
        <v>9545</v>
      </c>
    </row>
    <row r="1378" spans="1:1" ht="15" customHeight="1" x14ac:dyDescent="0.25">
      <c r="A1378" s="100" t="s">
        <v>9565</v>
      </c>
    </row>
    <row r="1379" spans="1:1" ht="14.1" customHeight="1" x14ac:dyDescent="0.25">
      <c r="A1379" s="99" t="s">
        <v>9566</v>
      </c>
    </row>
    <row r="1380" spans="1:1" ht="15" customHeight="1" x14ac:dyDescent="0.25">
      <c r="A1380" s="100" t="s">
        <v>9551</v>
      </c>
    </row>
    <row r="1381" spans="1:1" ht="15" customHeight="1" x14ac:dyDescent="0.25">
      <c r="A1381" s="100" t="s">
        <v>9567</v>
      </c>
    </row>
    <row r="1382" spans="1:1" ht="14.1" customHeight="1" x14ac:dyDescent="0.25">
      <c r="A1382" s="99" t="s">
        <v>9568</v>
      </c>
    </row>
    <row r="1383" spans="1:1" ht="15" customHeight="1" x14ac:dyDescent="0.25">
      <c r="A1383" s="100" t="s">
        <v>9554</v>
      </c>
    </row>
    <row r="1384" spans="1:1" ht="15" customHeight="1" x14ac:dyDescent="0.25">
      <c r="A1384" s="100" t="s">
        <v>9569</v>
      </c>
    </row>
    <row r="1385" spans="1:1" ht="14.1" customHeight="1" x14ac:dyDescent="0.25">
      <c r="A1385" s="93" t="s">
        <v>9570</v>
      </c>
    </row>
    <row r="1386" spans="1:1" ht="14.1" customHeight="1" x14ac:dyDescent="0.25">
      <c r="A1386" s="99" t="s">
        <v>9571</v>
      </c>
    </row>
    <row r="1387" spans="1:1" ht="15" customHeight="1" x14ac:dyDescent="0.25">
      <c r="A1387" s="100" t="s">
        <v>9572</v>
      </c>
    </row>
    <row r="1388" spans="1:1" ht="15" customHeight="1" x14ac:dyDescent="0.25">
      <c r="A1388" s="100" t="s">
        <v>9573</v>
      </c>
    </row>
    <row r="1389" spans="1:1" ht="14.1" customHeight="1" x14ac:dyDescent="0.25">
      <c r="A1389" s="99" t="s">
        <v>9574</v>
      </c>
    </row>
    <row r="1390" spans="1:1" ht="15" customHeight="1" x14ac:dyDescent="0.25">
      <c r="A1390" s="100" t="s">
        <v>9545</v>
      </c>
    </row>
    <row r="1391" spans="1:1" ht="15" customHeight="1" x14ac:dyDescent="0.25">
      <c r="A1391" s="100" t="s">
        <v>9575</v>
      </c>
    </row>
    <row r="1392" spans="1:1" ht="14.1" customHeight="1" x14ac:dyDescent="0.25">
      <c r="A1392" s="99" t="s">
        <v>9576</v>
      </c>
    </row>
    <row r="1393" spans="1:1" ht="15" customHeight="1" x14ac:dyDescent="0.25">
      <c r="A1393" s="100" t="s">
        <v>9551</v>
      </c>
    </row>
    <row r="1394" spans="1:1" ht="15" customHeight="1" x14ac:dyDescent="0.25">
      <c r="A1394" s="100" t="s">
        <v>9577</v>
      </c>
    </row>
    <row r="1395" spans="1:1" ht="14.1" customHeight="1" x14ac:dyDescent="0.25">
      <c r="A1395" s="99" t="s">
        <v>9578</v>
      </c>
    </row>
    <row r="1396" spans="1:1" ht="15" customHeight="1" x14ac:dyDescent="0.25">
      <c r="A1396" s="100" t="s">
        <v>9554</v>
      </c>
    </row>
    <row r="1397" spans="1:1" ht="15" customHeight="1" x14ac:dyDescent="0.25">
      <c r="A1397" s="100" t="s">
        <v>9579</v>
      </c>
    </row>
    <row r="1398" spans="1:1" ht="14.1" customHeight="1" x14ac:dyDescent="0.25">
      <c r="A1398" s="99" t="s">
        <v>9580</v>
      </c>
    </row>
    <row r="1399" spans="1:1" ht="15" customHeight="1" x14ac:dyDescent="0.25">
      <c r="A1399" s="100" t="s">
        <v>9581</v>
      </c>
    </row>
    <row r="1400" spans="1:1" ht="15" customHeight="1" x14ac:dyDescent="0.25">
      <c r="A1400" s="94" t="s">
        <v>9582</v>
      </c>
    </row>
    <row r="1401" spans="1:1" ht="14.1" customHeight="1" x14ac:dyDescent="0.25">
      <c r="A1401" s="93" t="s">
        <v>9583</v>
      </c>
    </row>
    <row r="1402" spans="1:1" ht="14.1" customHeight="1" x14ac:dyDescent="0.25">
      <c r="A1402" s="99" t="s">
        <v>9584</v>
      </c>
    </row>
    <row r="1403" spans="1:1" ht="15" customHeight="1" x14ac:dyDescent="0.25">
      <c r="A1403" s="100" t="s">
        <v>9585</v>
      </c>
    </row>
    <row r="1404" spans="1:1" ht="15" customHeight="1" x14ac:dyDescent="0.25">
      <c r="A1404" s="100" t="s">
        <v>9586</v>
      </c>
    </row>
    <row r="1405" spans="1:1" ht="14.1" customHeight="1" x14ac:dyDescent="0.25">
      <c r="A1405" s="99" t="s">
        <v>9587</v>
      </c>
    </row>
    <row r="1406" spans="1:1" ht="15" customHeight="1" x14ac:dyDescent="0.25">
      <c r="A1406" s="100" t="s">
        <v>9585</v>
      </c>
    </row>
    <row r="1407" spans="1:1" ht="15" customHeight="1" x14ac:dyDescent="0.25">
      <c r="A1407" s="100" t="s">
        <v>9588</v>
      </c>
    </row>
    <row r="1408" spans="1:1" ht="14.1" customHeight="1" x14ac:dyDescent="0.25">
      <c r="A1408" s="99" t="s">
        <v>9589</v>
      </c>
    </row>
    <row r="1409" spans="1:1" ht="15" customHeight="1" x14ac:dyDescent="0.25">
      <c r="A1409" s="100" t="s">
        <v>9590</v>
      </c>
    </row>
    <row r="1410" spans="1:1" ht="15" customHeight="1" x14ac:dyDescent="0.25">
      <c r="A1410" s="100" t="s">
        <v>9591</v>
      </c>
    </row>
    <row r="1411" spans="1:1" ht="14.1" customHeight="1" x14ac:dyDescent="0.25">
      <c r="A1411" s="93" t="s">
        <v>9592</v>
      </c>
    </row>
    <row r="1412" spans="1:1" ht="14.1" customHeight="1" x14ac:dyDescent="0.25">
      <c r="A1412" s="99" t="s">
        <v>9593</v>
      </c>
    </row>
    <row r="1413" spans="1:1" ht="15" customHeight="1" x14ac:dyDescent="0.25">
      <c r="A1413" s="100" t="s">
        <v>9594</v>
      </c>
    </row>
    <row r="1414" spans="1:1" ht="15" customHeight="1" x14ac:dyDescent="0.25">
      <c r="A1414" s="100" t="s">
        <v>9595</v>
      </c>
    </row>
    <row r="1415" spans="1:1" ht="14.1" customHeight="1" x14ac:dyDescent="0.25">
      <c r="A1415" s="99" t="s">
        <v>9596</v>
      </c>
    </row>
    <row r="1416" spans="1:1" ht="15" customHeight="1" x14ac:dyDescent="0.25">
      <c r="A1416" s="100" t="s">
        <v>9597</v>
      </c>
    </row>
    <row r="1417" spans="1:1" ht="15" customHeight="1" x14ac:dyDescent="0.25">
      <c r="A1417" s="100" t="s">
        <v>9598</v>
      </c>
    </row>
    <row r="1418" spans="1:1" ht="14.1" customHeight="1" x14ac:dyDescent="0.25">
      <c r="A1418" s="99" t="s">
        <v>9599</v>
      </c>
    </row>
    <row r="1419" spans="1:1" ht="15" customHeight="1" x14ac:dyDescent="0.25">
      <c r="A1419" s="100" t="s">
        <v>9597</v>
      </c>
    </row>
    <row r="1420" spans="1:1" ht="15" customHeight="1" x14ac:dyDescent="0.25">
      <c r="A1420" s="100" t="s">
        <v>9600</v>
      </c>
    </row>
    <row r="1421" spans="1:1" ht="14.1" customHeight="1" x14ac:dyDescent="0.25">
      <c r="A1421" s="99" t="s">
        <v>9601</v>
      </c>
    </row>
    <row r="1422" spans="1:1" ht="15" customHeight="1" x14ac:dyDescent="0.25">
      <c r="A1422" s="100" t="s">
        <v>9602</v>
      </c>
    </row>
    <row r="1423" spans="1:1" ht="15" customHeight="1" x14ac:dyDescent="0.25">
      <c r="A1423" s="94" t="s">
        <v>9603</v>
      </c>
    </row>
    <row r="1424" spans="1:1" ht="14.1" customHeight="1" x14ac:dyDescent="0.25">
      <c r="A1424" s="93" t="s">
        <v>9604</v>
      </c>
    </row>
    <row r="1425" spans="1:1" ht="14.1" customHeight="1" x14ac:dyDescent="0.25">
      <c r="A1425" s="99" t="s">
        <v>9605</v>
      </c>
    </row>
    <row r="1426" spans="1:1" ht="15" customHeight="1" x14ac:dyDescent="0.25">
      <c r="A1426" s="100" t="s">
        <v>9606</v>
      </c>
    </row>
    <row r="1427" spans="1:1" ht="15" customHeight="1" x14ac:dyDescent="0.25">
      <c r="A1427" s="100" t="s">
        <v>9607</v>
      </c>
    </row>
    <row r="1428" spans="1:1" ht="14.1" customHeight="1" x14ac:dyDescent="0.25">
      <c r="A1428" s="99" t="s">
        <v>9608</v>
      </c>
    </row>
    <row r="1429" spans="1:1" ht="15" customHeight="1" x14ac:dyDescent="0.25">
      <c r="A1429" s="100" t="s">
        <v>9609</v>
      </c>
    </row>
    <row r="1430" spans="1:1" ht="15" customHeight="1" x14ac:dyDescent="0.25">
      <c r="A1430" s="100" t="s">
        <v>9610</v>
      </c>
    </row>
    <row r="1431" spans="1:1" ht="14.1" customHeight="1" x14ac:dyDescent="0.25">
      <c r="A1431" s="99" t="s">
        <v>9611</v>
      </c>
    </row>
    <row r="1432" spans="1:1" ht="15" customHeight="1" x14ac:dyDescent="0.25">
      <c r="A1432" s="100" t="s">
        <v>9509</v>
      </c>
    </row>
    <row r="1433" spans="1:1" ht="15" customHeight="1" x14ac:dyDescent="0.25">
      <c r="A1433" s="100" t="s">
        <v>9612</v>
      </c>
    </row>
    <row r="1434" spans="1:1" ht="14.1" customHeight="1" x14ac:dyDescent="0.25">
      <c r="A1434" s="99" t="s">
        <v>9613</v>
      </c>
    </row>
    <row r="1435" spans="1:1" ht="15" customHeight="1" x14ac:dyDescent="0.25">
      <c r="A1435" s="100" t="s">
        <v>9509</v>
      </c>
    </row>
    <row r="1436" spans="1:1" ht="15" customHeight="1" x14ac:dyDescent="0.25">
      <c r="A1436" s="100" t="s">
        <v>9614</v>
      </c>
    </row>
    <row r="1437" spans="1:1" ht="14.1" customHeight="1" x14ac:dyDescent="0.25">
      <c r="A1437" s="99" t="s">
        <v>9615</v>
      </c>
    </row>
    <row r="1438" spans="1:1" ht="15" customHeight="1" x14ac:dyDescent="0.25">
      <c r="A1438" s="100" t="s">
        <v>9616</v>
      </c>
    </row>
    <row r="1439" spans="1:1" ht="15" customHeight="1" x14ac:dyDescent="0.25">
      <c r="A1439" s="100" t="s">
        <v>9617</v>
      </c>
    </row>
    <row r="1440" spans="1:1" ht="14.1" customHeight="1" x14ac:dyDescent="0.25">
      <c r="A1440" s="99" t="s">
        <v>9618</v>
      </c>
    </row>
    <row r="1441" spans="1:1" ht="15" customHeight="1" x14ac:dyDescent="0.25">
      <c r="A1441" s="100" t="s">
        <v>9619</v>
      </c>
    </row>
    <row r="1442" spans="1:1" ht="15" customHeight="1" x14ac:dyDescent="0.25">
      <c r="A1442" s="100" t="s">
        <v>9620</v>
      </c>
    </row>
    <row r="1443" spans="1:1" ht="14.1" customHeight="1" x14ac:dyDescent="0.25">
      <c r="A1443" s="99" t="s">
        <v>9621</v>
      </c>
    </row>
    <row r="1444" spans="1:1" ht="15" customHeight="1" x14ac:dyDescent="0.25">
      <c r="A1444" s="100" t="s">
        <v>9622</v>
      </c>
    </row>
    <row r="1445" spans="1:1" ht="15" customHeight="1" x14ac:dyDescent="0.25">
      <c r="A1445" s="100" t="s">
        <v>9623</v>
      </c>
    </row>
    <row r="1446" spans="1:1" ht="14.1" customHeight="1" x14ac:dyDescent="0.25">
      <c r="A1446" s="99" t="s">
        <v>9624</v>
      </c>
    </row>
    <row r="1447" spans="1:1" ht="15" customHeight="1" x14ac:dyDescent="0.25">
      <c r="A1447" s="100" t="s">
        <v>9625</v>
      </c>
    </row>
    <row r="1448" spans="1:1" ht="15" customHeight="1" x14ac:dyDescent="0.25">
      <c r="A1448" s="94" t="s">
        <v>9626</v>
      </c>
    </row>
    <row r="1449" spans="1:1" ht="14.1" customHeight="1" x14ac:dyDescent="0.25">
      <c r="A1449" s="93" t="s">
        <v>9627</v>
      </c>
    </row>
    <row r="1450" spans="1:1" ht="14.1" customHeight="1" x14ac:dyDescent="0.25">
      <c r="A1450" s="99" t="s">
        <v>9628</v>
      </c>
    </row>
    <row r="1451" spans="1:1" ht="15" customHeight="1" x14ac:dyDescent="0.25">
      <c r="A1451" s="100" t="s">
        <v>9629</v>
      </c>
    </row>
    <row r="1452" spans="1:1" ht="15" customHeight="1" x14ac:dyDescent="0.25">
      <c r="A1452" s="100" t="s">
        <v>9630</v>
      </c>
    </row>
    <row r="1453" spans="1:1" ht="14.1" customHeight="1" x14ac:dyDescent="0.25">
      <c r="A1453" s="99" t="s">
        <v>9631</v>
      </c>
    </row>
    <row r="1454" spans="1:1" ht="15" customHeight="1" x14ac:dyDescent="0.25">
      <c r="A1454" s="100" t="s">
        <v>9629</v>
      </c>
    </row>
    <row r="1455" spans="1:1" ht="15" customHeight="1" x14ac:dyDescent="0.25">
      <c r="A1455" s="100" t="s">
        <v>9632</v>
      </c>
    </row>
    <row r="1456" spans="1:1" ht="14.1" customHeight="1" x14ac:dyDescent="0.25">
      <c r="A1456" s="99" t="s">
        <v>9633</v>
      </c>
    </row>
    <row r="1457" spans="1:1" ht="15" customHeight="1" x14ac:dyDescent="0.25">
      <c r="A1457" s="100" t="s">
        <v>9634</v>
      </c>
    </row>
    <row r="1458" spans="1:1" ht="15" customHeight="1" x14ac:dyDescent="0.25">
      <c r="A1458" s="100" t="s">
        <v>9635</v>
      </c>
    </row>
    <row r="1459" spans="1:1" ht="14.1" customHeight="1" x14ac:dyDescent="0.25">
      <c r="A1459" s="99" t="s">
        <v>9636</v>
      </c>
    </row>
    <row r="1460" spans="1:1" ht="15" customHeight="1" x14ac:dyDescent="0.25">
      <c r="A1460" s="100" t="s">
        <v>9637</v>
      </c>
    </row>
    <row r="1461" spans="1:1" ht="15" customHeight="1" x14ac:dyDescent="0.25">
      <c r="A1461" s="100" t="s">
        <v>9638</v>
      </c>
    </row>
    <row r="1462" spans="1:1" ht="14.1" customHeight="1" x14ac:dyDescent="0.25">
      <c r="A1462" s="93" t="s">
        <v>9639</v>
      </c>
    </row>
    <row r="1463" spans="1:1" ht="14.1" customHeight="1" x14ac:dyDescent="0.25">
      <c r="A1463" s="99" t="s">
        <v>9640</v>
      </c>
    </row>
    <row r="1464" spans="1:1" ht="15" customHeight="1" x14ac:dyDescent="0.25">
      <c r="A1464" s="100" t="s">
        <v>9641</v>
      </c>
    </row>
    <row r="1465" spans="1:1" ht="15" customHeight="1" x14ac:dyDescent="0.25">
      <c r="A1465" s="100" t="s">
        <v>9642</v>
      </c>
    </row>
    <row r="1466" spans="1:1" ht="14.1" customHeight="1" x14ac:dyDescent="0.25">
      <c r="A1466" s="99" t="s">
        <v>9643</v>
      </c>
    </row>
    <row r="1467" spans="1:1" ht="15" customHeight="1" x14ac:dyDescent="0.25">
      <c r="A1467" s="100" t="s">
        <v>9644</v>
      </c>
    </row>
    <row r="1468" spans="1:1" ht="15" customHeight="1" x14ac:dyDescent="0.25">
      <c r="A1468" s="100" t="s">
        <v>9645</v>
      </c>
    </row>
    <row r="1469" spans="1:1" ht="14.1" customHeight="1" x14ac:dyDescent="0.25">
      <c r="A1469" s="99" t="s">
        <v>9646</v>
      </c>
    </row>
    <row r="1470" spans="1:1" ht="15" customHeight="1" x14ac:dyDescent="0.25">
      <c r="A1470" s="100" t="s">
        <v>9594</v>
      </c>
    </row>
    <row r="1471" spans="1:1" ht="15" customHeight="1" x14ac:dyDescent="0.25">
      <c r="A1471" s="100" t="s">
        <v>9647</v>
      </c>
    </row>
    <row r="1472" spans="1:1" ht="14.1" customHeight="1" x14ac:dyDescent="0.25">
      <c r="A1472" s="99" t="s">
        <v>9648</v>
      </c>
    </row>
    <row r="1473" spans="1:1" ht="15" customHeight="1" x14ac:dyDescent="0.25">
      <c r="A1473" s="100" t="s">
        <v>9594</v>
      </c>
    </row>
    <row r="1474" spans="1:1" ht="15" customHeight="1" x14ac:dyDescent="0.25">
      <c r="A1474" s="100" t="s">
        <v>9649</v>
      </c>
    </row>
    <row r="1475" spans="1:1" ht="14.1" customHeight="1" x14ac:dyDescent="0.25">
      <c r="A1475" s="99" t="s">
        <v>9650</v>
      </c>
    </row>
    <row r="1476" spans="1:1" ht="15" customHeight="1" x14ac:dyDescent="0.25">
      <c r="A1476" s="100" t="s">
        <v>9594</v>
      </c>
    </row>
    <row r="1477" spans="1:1" ht="15" customHeight="1" x14ac:dyDescent="0.25">
      <c r="A1477" s="100" t="s">
        <v>9651</v>
      </c>
    </row>
    <row r="1478" spans="1:1" ht="14.1" customHeight="1" x14ac:dyDescent="0.25">
      <c r="A1478" s="99" t="s">
        <v>9652</v>
      </c>
    </row>
    <row r="1479" spans="1:1" ht="15" customHeight="1" x14ac:dyDescent="0.25">
      <c r="A1479" s="100" t="s">
        <v>9594</v>
      </c>
    </row>
    <row r="1480" spans="1:1" ht="15" customHeight="1" x14ac:dyDescent="0.25">
      <c r="A1480" s="100" t="s">
        <v>9653</v>
      </c>
    </row>
    <row r="1481" spans="1:1" ht="14.1" customHeight="1" x14ac:dyDescent="0.25">
      <c r="A1481" s="99" t="s">
        <v>9654</v>
      </c>
    </row>
    <row r="1482" spans="1:1" ht="15" customHeight="1" x14ac:dyDescent="0.25">
      <c r="A1482" s="100" t="s">
        <v>9594</v>
      </c>
    </row>
    <row r="1483" spans="1:1" ht="15" customHeight="1" x14ac:dyDescent="0.25">
      <c r="A1483" s="100" t="s">
        <v>9655</v>
      </c>
    </row>
    <row r="1484" spans="1:1" ht="14.1" customHeight="1" x14ac:dyDescent="0.25">
      <c r="A1484" s="99" t="s">
        <v>9656</v>
      </c>
    </row>
    <row r="1485" spans="1:1" ht="15" customHeight="1" x14ac:dyDescent="0.25">
      <c r="A1485" s="100" t="s">
        <v>9594</v>
      </c>
    </row>
    <row r="1486" spans="1:1" ht="15" customHeight="1" x14ac:dyDescent="0.25">
      <c r="A1486" s="100" t="s">
        <v>9657</v>
      </c>
    </row>
    <row r="1487" spans="1:1" ht="14.1" customHeight="1" x14ac:dyDescent="0.25">
      <c r="A1487" s="99" t="s">
        <v>9658</v>
      </c>
    </row>
    <row r="1488" spans="1:1" ht="15" customHeight="1" x14ac:dyDescent="0.25">
      <c r="A1488" s="100" t="s">
        <v>9594</v>
      </c>
    </row>
    <row r="1489" spans="1:1" ht="15" customHeight="1" x14ac:dyDescent="0.25">
      <c r="A1489" s="100" t="s">
        <v>9659</v>
      </c>
    </row>
    <row r="1490" spans="1:1" ht="14.1" customHeight="1" x14ac:dyDescent="0.25">
      <c r="A1490" s="99" t="s">
        <v>9660</v>
      </c>
    </row>
    <row r="1491" spans="1:1" ht="15" customHeight="1" x14ac:dyDescent="0.25">
      <c r="A1491" s="100" t="s">
        <v>9661</v>
      </c>
    </row>
    <row r="1492" spans="1:1" ht="15" customHeight="1" x14ac:dyDescent="0.25">
      <c r="A1492" s="100" t="s">
        <v>9662</v>
      </c>
    </row>
    <row r="1493" spans="1:1" ht="14.1" customHeight="1" x14ac:dyDescent="0.25">
      <c r="A1493" s="93" t="s">
        <v>9663</v>
      </c>
    </row>
    <row r="1494" spans="1:1" ht="14.1" customHeight="1" x14ac:dyDescent="0.25">
      <c r="A1494" s="99" t="s">
        <v>9664</v>
      </c>
    </row>
    <row r="1495" spans="1:1" ht="15" customHeight="1" x14ac:dyDescent="0.25">
      <c r="A1495" s="100" t="s">
        <v>9594</v>
      </c>
    </row>
    <row r="1496" spans="1:1" ht="15" customHeight="1" x14ac:dyDescent="0.25">
      <c r="A1496" s="100" t="s">
        <v>9665</v>
      </c>
    </row>
    <row r="1497" spans="1:1" ht="14.1" customHeight="1" x14ac:dyDescent="0.25">
      <c r="A1497" s="99" t="s">
        <v>9666</v>
      </c>
    </row>
    <row r="1498" spans="1:1" ht="15" customHeight="1" x14ac:dyDescent="0.25">
      <c r="A1498" s="100" t="s">
        <v>9594</v>
      </c>
    </row>
    <row r="1499" spans="1:1" ht="15" customHeight="1" x14ac:dyDescent="0.25">
      <c r="A1499" s="100" t="s">
        <v>9667</v>
      </c>
    </row>
    <row r="1500" spans="1:1" ht="14.1" customHeight="1" x14ac:dyDescent="0.25">
      <c r="A1500" s="93" t="s">
        <v>9668</v>
      </c>
    </row>
    <row r="1501" spans="1:1" ht="14.1" customHeight="1" x14ac:dyDescent="0.25">
      <c r="A1501" s="99" t="s">
        <v>9669</v>
      </c>
    </row>
    <row r="1502" spans="1:1" ht="15" customHeight="1" x14ac:dyDescent="0.25">
      <c r="A1502" s="100" t="s">
        <v>9670</v>
      </c>
    </row>
    <row r="1503" spans="1:1" ht="15" customHeight="1" x14ac:dyDescent="0.25">
      <c r="A1503" s="100" t="s">
        <v>9671</v>
      </c>
    </row>
    <row r="1504" spans="1:1" ht="14.1" customHeight="1" x14ac:dyDescent="0.25">
      <c r="A1504" s="99" t="s">
        <v>9672</v>
      </c>
    </row>
    <row r="1505" spans="1:1" ht="15" customHeight="1" x14ac:dyDescent="0.25">
      <c r="A1505" s="100" t="s">
        <v>9673</v>
      </c>
    </row>
    <row r="1506" spans="1:1" ht="15" customHeight="1" x14ac:dyDescent="0.25">
      <c r="A1506" s="100" t="s">
        <v>9674</v>
      </c>
    </row>
    <row r="1507" spans="1:1" ht="14.1" customHeight="1" x14ac:dyDescent="0.25">
      <c r="A1507" s="93" t="s">
        <v>9675</v>
      </c>
    </row>
    <row r="1508" spans="1:1" ht="14.1" customHeight="1" x14ac:dyDescent="0.25">
      <c r="A1508" s="99" t="s">
        <v>9676</v>
      </c>
    </row>
    <row r="1509" spans="1:1" ht="15" customHeight="1" x14ac:dyDescent="0.25">
      <c r="A1509" s="100" t="s">
        <v>9677</v>
      </c>
    </row>
    <row r="1510" spans="1:1" ht="15" customHeight="1" x14ac:dyDescent="0.25">
      <c r="A1510" s="100" t="s">
        <v>9678</v>
      </c>
    </row>
    <row r="1511" spans="1:1" ht="14.1" customHeight="1" x14ac:dyDescent="0.25">
      <c r="A1511" s="99" t="s">
        <v>9679</v>
      </c>
    </row>
    <row r="1512" spans="1:1" ht="15" customHeight="1" x14ac:dyDescent="0.25">
      <c r="A1512" s="100" t="s">
        <v>9680</v>
      </c>
    </row>
    <row r="1513" spans="1:1" ht="15" customHeight="1" x14ac:dyDescent="0.25">
      <c r="A1513" s="100" t="s">
        <v>9681</v>
      </c>
    </row>
    <row r="1514" spans="1:1" ht="14.1" customHeight="1" x14ac:dyDescent="0.25">
      <c r="A1514" s="93" t="s">
        <v>9682</v>
      </c>
    </row>
    <row r="1515" spans="1:1" ht="14.1" customHeight="1" x14ac:dyDescent="0.25">
      <c r="A1515" s="99" t="s">
        <v>9683</v>
      </c>
    </row>
    <row r="1516" spans="1:1" ht="15" customHeight="1" x14ac:dyDescent="0.25">
      <c r="A1516" s="100" t="s">
        <v>9594</v>
      </c>
    </row>
    <row r="1517" spans="1:1" ht="15" customHeight="1" x14ac:dyDescent="0.25">
      <c r="A1517" s="100" t="s">
        <v>9684</v>
      </c>
    </row>
    <row r="1518" spans="1:1" ht="14.1" customHeight="1" x14ac:dyDescent="0.25">
      <c r="A1518" s="99" t="s">
        <v>9685</v>
      </c>
    </row>
    <row r="1519" spans="1:1" ht="15" customHeight="1" x14ac:dyDescent="0.25">
      <c r="A1519" s="100" t="s">
        <v>9594</v>
      </c>
    </row>
    <row r="1520" spans="1:1" ht="15" customHeight="1" x14ac:dyDescent="0.25">
      <c r="A1520" s="100" t="s">
        <v>9686</v>
      </c>
    </row>
    <row r="1521" spans="1:1" ht="14.1" customHeight="1" x14ac:dyDescent="0.25">
      <c r="A1521" s="99" t="s">
        <v>9687</v>
      </c>
    </row>
    <row r="1522" spans="1:1" ht="15" customHeight="1" x14ac:dyDescent="0.25">
      <c r="A1522" s="100" t="s">
        <v>9594</v>
      </c>
    </row>
    <row r="1523" spans="1:1" ht="15" customHeight="1" x14ac:dyDescent="0.25">
      <c r="A1523" s="100" t="s">
        <v>9688</v>
      </c>
    </row>
    <row r="1524" spans="1:1" ht="14.1" customHeight="1" x14ac:dyDescent="0.25">
      <c r="A1524" s="99" t="s">
        <v>9689</v>
      </c>
    </row>
    <row r="1525" spans="1:1" ht="15" customHeight="1" x14ac:dyDescent="0.25">
      <c r="A1525" s="100" t="s">
        <v>9690</v>
      </c>
    </row>
    <row r="1526" spans="1:1" ht="15" customHeight="1" x14ac:dyDescent="0.25">
      <c r="A1526" s="100" t="s">
        <v>9691</v>
      </c>
    </row>
    <row r="1527" spans="1:1" ht="14.1" customHeight="1" x14ac:dyDescent="0.25">
      <c r="A1527" s="99" t="s">
        <v>9692</v>
      </c>
    </row>
    <row r="1528" spans="1:1" ht="15" customHeight="1" x14ac:dyDescent="0.25">
      <c r="A1528" s="100" t="s">
        <v>9594</v>
      </c>
    </row>
    <row r="1529" spans="1:1" ht="15" customHeight="1" x14ac:dyDescent="0.25">
      <c r="A1529" s="100" t="s">
        <v>9693</v>
      </c>
    </row>
    <row r="1530" spans="1:1" ht="14.1" customHeight="1" x14ac:dyDescent="0.25">
      <c r="A1530" s="99" t="s">
        <v>9694</v>
      </c>
    </row>
    <row r="1531" spans="1:1" ht="15" customHeight="1" x14ac:dyDescent="0.25">
      <c r="A1531" s="100" t="s">
        <v>9594</v>
      </c>
    </row>
    <row r="1532" spans="1:1" ht="15" customHeight="1" x14ac:dyDescent="0.25">
      <c r="A1532" s="100" t="s">
        <v>9695</v>
      </c>
    </row>
    <row r="1533" spans="1:1" ht="14.1" customHeight="1" x14ac:dyDescent="0.25">
      <c r="A1533" s="99" t="s">
        <v>9696</v>
      </c>
    </row>
    <row r="1534" spans="1:1" ht="15" customHeight="1" x14ac:dyDescent="0.25">
      <c r="A1534" s="100" t="s">
        <v>9594</v>
      </c>
    </row>
    <row r="1535" spans="1:1" ht="15" customHeight="1" x14ac:dyDescent="0.25">
      <c r="A1535" s="100" t="s">
        <v>9697</v>
      </c>
    </row>
    <row r="1536" spans="1:1" ht="14.1" customHeight="1" x14ac:dyDescent="0.25">
      <c r="A1536" s="99" t="s">
        <v>9698</v>
      </c>
    </row>
    <row r="1537" spans="1:1" ht="15" customHeight="1" x14ac:dyDescent="0.25">
      <c r="A1537" s="100" t="s">
        <v>9594</v>
      </c>
    </row>
    <row r="1538" spans="1:1" ht="15" customHeight="1" x14ac:dyDescent="0.25">
      <c r="A1538" s="100" t="s">
        <v>9699</v>
      </c>
    </row>
    <row r="1539" spans="1:1" ht="14.1" customHeight="1" x14ac:dyDescent="0.25">
      <c r="A1539" s="99" t="s">
        <v>9700</v>
      </c>
    </row>
    <row r="1540" spans="1:1" ht="15" customHeight="1" x14ac:dyDescent="0.25">
      <c r="A1540" s="100" t="s">
        <v>9594</v>
      </c>
    </row>
    <row r="1541" spans="1:1" ht="15" customHeight="1" x14ac:dyDescent="0.25">
      <c r="A1541" s="100" t="s">
        <v>9701</v>
      </c>
    </row>
    <row r="1542" spans="1:1" ht="14.1" customHeight="1" x14ac:dyDescent="0.25">
      <c r="A1542" s="99" t="s">
        <v>9702</v>
      </c>
    </row>
    <row r="1543" spans="1:1" ht="15" customHeight="1" x14ac:dyDescent="0.25">
      <c r="A1543" s="100" t="s">
        <v>9594</v>
      </c>
    </row>
    <row r="1544" spans="1:1" ht="15" customHeight="1" x14ac:dyDescent="0.25">
      <c r="A1544" s="100" t="s">
        <v>9703</v>
      </c>
    </row>
    <row r="1545" spans="1:1" ht="14.1" customHeight="1" x14ac:dyDescent="0.25">
      <c r="A1545" s="99" t="s">
        <v>9704</v>
      </c>
    </row>
    <row r="1546" spans="1:1" ht="15" customHeight="1" x14ac:dyDescent="0.25">
      <c r="A1546" s="100" t="s">
        <v>9594</v>
      </c>
    </row>
    <row r="1547" spans="1:1" ht="15" customHeight="1" x14ac:dyDescent="0.25">
      <c r="A1547" s="100" t="s">
        <v>9705</v>
      </c>
    </row>
    <row r="1548" spans="1:1" ht="14.1" customHeight="1" x14ac:dyDescent="0.25">
      <c r="A1548" s="99" t="s">
        <v>9706</v>
      </c>
    </row>
    <row r="1549" spans="1:1" ht="15" customHeight="1" x14ac:dyDescent="0.25">
      <c r="A1549" s="100" t="s">
        <v>9594</v>
      </c>
    </row>
    <row r="1550" spans="1:1" ht="15" customHeight="1" x14ac:dyDescent="0.25">
      <c r="A1550" s="100" t="s">
        <v>9707</v>
      </c>
    </row>
    <row r="1551" spans="1:1" ht="14.1" customHeight="1" x14ac:dyDescent="0.25">
      <c r="A1551" s="93" t="s">
        <v>9708</v>
      </c>
    </row>
    <row r="1552" spans="1:1" ht="14.1" customHeight="1" x14ac:dyDescent="0.25">
      <c r="A1552" s="99" t="s">
        <v>9709</v>
      </c>
    </row>
    <row r="1553" spans="1:1" ht="15" customHeight="1" x14ac:dyDescent="0.25">
      <c r="A1553" s="100" t="s">
        <v>9594</v>
      </c>
    </row>
    <row r="1554" spans="1:1" ht="15" customHeight="1" x14ac:dyDescent="0.25">
      <c r="A1554" s="100" t="s">
        <v>9710</v>
      </c>
    </row>
    <row r="1555" spans="1:1" ht="14.1" customHeight="1" x14ac:dyDescent="0.25">
      <c r="A1555" s="99" t="s">
        <v>9711</v>
      </c>
    </row>
    <row r="1556" spans="1:1" ht="15" customHeight="1" x14ac:dyDescent="0.25">
      <c r="A1556" s="100" t="s">
        <v>9712</v>
      </c>
    </row>
    <row r="1557" spans="1:1" ht="15" customHeight="1" x14ac:dyDescent="0.25">
      <c r="A1557" s="100" t="s">
        <v>9713</v>
      </c>
    </row>
    <row r="1558" spans="1:1" ht="14.1" customHeight="1" x14ac:dyDescent="0.25">
      <c r="A1558" s="99" t="s">
        <v>9714</v>
      </c>
    </row>
    <row r="1559" spans="1:1" ht="15" customHeight="1" x14ac:dyDescent="0.25">
      <c r="A1559" s="100" t="s">
        <v>9594</v>
      </c>
    </row>
    <row r="1560" spans="1:1" ht="15" customHeight="1" x14ac:dyDescent="0.25">
      <c r="A1560" s="100" t="s">
        <v>9715</v>
      </c>
    </row>
    <row r="1561" spans="1:1" ht="14.1" customHeight="1" x14ac:dyDescent="0.25">
      <c r="A1561" s="99" t="s">
        <v>9716</v>
      </c>
    </row>
    <row r="1562" spans="1:1" ht="15" customHeight="1" x14ac:dyDescent="0.25">
      <c r="A1562" s="100" t="s">
        <v>9594</v>
      </c>
    </row>
    <row r="1563" spans="1:1" ht="15" customHeight="1" x14ac:dyDescent="0.25">
      <c r="A1563" s="100" t="s">
        <v>9717</v>
      </c>
    </row>
    <row r="1564" spans="1:1" ht="14.1" customHeight="1" x14ac:dyDescent="0.25">
      <c r="A1564" s="99" t="s">
        <v>9718</v>
      </c>
    </row>
    <row r="1565" spans="1:1" ht="15" customHeight="1" x14ac:dyDescent="0.25">
      <c r="A1565" s="100" t="s">
        <v>9594</v>
      </c>
    </row>
    <row r="1566" spans="1:1" ht="15" customHeight="1" x14ac:dyDescent="0.25">
      <c r="A1566" s="100" t="s">
        <v>9719</v>
      </c>
    </row>
    <row r="1567" spans="1:1" ht="14.1" customHeight="1" x14ac:dyDescent="0.25">
      <c r="A1567" s="99" t="s">
        <v>9720</v>
      </c>
    </row>
    <row r="1568" spans="1:1" ht="15" customHeight="1" x14ac:dyDescent="0.25">
      <c r="A1568" s="100" t="s">
        <v>9594</v>
      </c>
    </row>
    <row r="1569" spans="1:1" ht="15" customHeight="1" x14ac:dyDescent="0.25">
      <c r="A1569" s="100" t="s">
        <v>9721</v>
      </c>
    </row>
    <row r="1570" spans="1:1" ht="14.1" customHeight="1" x14ac:dyDescent="0.25">
      <c r="A1570" s="99" t="s">
        <v>9722</v>
      </c>
    </row>
    <row r="1571" spans="1:1" ht="15" customHeight="1" x14ac:dyDescent="0.25">
      <c r="A1571" s="100" t="s">
        <v>9594</v>
      </c>
    </row>
    <row r="1572" spans="1:1" ht="15" customHeight="1" x14ac:dyDescent="0.25">
      <c r="A1572" s="100" t="s">
        <v>9723</v>
      </c>
    </row>
    <row r="1573" spans="1:1" ht="14.1" customHeight="1" x14ac:dyDescent="0.25">
      <c r="A1573" s="99" t="s">
        <v>9724</v>
      </c>
    </row>
    <row r="1574" spans="1:1" ht="15" customHeight="1" x14ac:dyDescent="0.25">
      <c r="A1574" s="100" t="s">
        <v>9594</v>
      </c>
    </row>
    <row r="1575" spans="1:1" ht="15" customHeight="1" x14ac:dyDescent="0.25">
      <c r="A1575" s="100" t="s">
        <v>9725</v>
      </c>
    </row>
    <row r="1576" spans="1:1" ht="14.1" customHeight="1" x14ac:dyDescent="0.25">
      <c r="A1576" s="99" t="s">
        <v>9726</v>
      </c>
    </row>
    <row r="1577" spans="1:1" ht="15" customHeight="1" x14ac:dyDescent="0.25">
      <c r="A1577" s="100" t="s">
        <v>9594</v>
      </c>
    </row>
    <row r="1578" spans="1:1" ht="15" customHeight="1" x14ac:dyDescent="0.25">
      <c r="A1578" s="100" t="s">
        <v>9727</v>
      </c>
    </row>
    <row r="1579" spans="1:1" ht="14.1" customHeight="1" x14ac:dyDescent="0.25">
      <c r="A1579" s="99" t="s">
        <v>9728</v>
      </c>
    </row>
    <row r="1580" spans="1:1" ht="15" customHeight="1" x14ac:dyDescent="0.25">
      <c r="A1580" s="100" t="s">
        <v>9729</v>
      </c>
    </row>
    <row r="1581" spans="1:1" ht="15" customHeight="1" x14ac:dyDescent="0.25">
      <c r="A1581" s="100" t="s">
        <v>9730</v>
      </c>
    </row>
    <row r="1582" spans="1:1" ht="14.1" customHeight="1" x14ac:dyDescent="0.25">
      <c r="A1582" s="99" t="s">
        <v>9731</v>
      </c>
    </row>
    <row r="1583" spans="1:1" ht="15" customHeight="1" x14ac:dyDescent="0.25">
      <c r="A1583" s="100" t="s">
        <v>9594</v>
      </c>
    </row>
    <row r="1584" spans="1:1" ht="15" customHeight="1" x14ac:dyDescent="0.25">
      <c r="A1584" s="100" t="s">
        <v>9732</v>
      </c>
    </row>
    <row r="1585" spans="1:1" ht="14.1" customHeight="1" x14ac:dyDescent="0.25">
      <c r="A1585" s="99" t="s">
        <v>9733</v>
      </c>
    </row>
    <row r="1586" spans="1:1" ht="15" customHeight="1" x14ac:dyDescent="0.25">
      <c r="A1586" s="100" t="s">
        <v>9594</v>
      </c>
    </row>
    <row r="1587" spans="1:1" ht="15" customHeight="1" x14ac:dyDescent="0.25">
      <c r="A1587" s="100" t="s">
        <v>9734</v>
      </c>
    </row>
    <row r="1588" spans="1:1" ht="14.1" customHeight="1" x14ac:dyDescent="0.25">
      <c r="A1588" s="99" t="s">
        <v>9735</v>
      </c>
    </row>
    <row r="1589" spans="1:1" ht="15" customHeight="1" x14ac:dyDescent="0.25">
      <c r="A1589" s="100" t="s">
        <v>9594</v>
      </c>
    </row>
    <row r="1590" spans="1:1" ht="15" customHeight="1" x14ac:dyDescent="0.25">
      <c r="A1590" s="100" t="s">
        <v>9736</v>
      </c>
    </row>
    <row r="1591" spans="1:1" ht="14.1" customHeight="1" x14ac:dyDescent="0.25">
      <c r="A1591" s="99" t="s">
        <v>9737</v>
      </c>
    </row>
    <row r="1592" spans="1:1" ht="15" customHeight="1" x14ac:dyDescent="0.25">
      <c r="A1592" s="100" t="s">
        <v>9594</v>
      </c>
    </row>
    <row r="1593" spans="1:1" ht="15" customHeight="1" x14ac:dyDescent="0.25">
      <c r="A1593" s="100" t="s">
        <v>9738</v>
      </c>
    </row>
    <row r="1594" spans="1:1" ht="14.1" customHeight="1" x14ac:dyDescent="0.25">
      <c r="A1594" s="99" t="s">
        <v>9739</v>
      </c>
    </row>
    <row r="1595" spans="1:1" ht="15" customHeight="1" x14ac:dyDescent="0.25">
      <c r="A1595" s="100" t="s">
        <v>9594</v>
      </c>
    </row>
    <row r="1596" spans="1:1" ht="15" customHeight="1" x14ac:dyDescent="0.25">
      <c r="A1596" s="100" t="s">
        <v>9740</v>
      </c>
    </row>
    <row r="1597" spans="1:1" ht="14.1" customHeight="1" x14ac:dyDescent="0.25">
      <c r="A1597" s="99" t="s">
        <v>9741</v>
      </c>
    </row>
    <row r="1598" spans="1:1" ht="15" customHeight="1" x14ac:dyDescent="0.25">
      <c r="A1598" s="100" t="s">
        <v>9594</v>
      </c>
    </row>
    <row r="1599" spans="1:1" ht="15" customHeight="1" x14ac:dyDescent="0.25">
      <c r="A1599" s="100" t="s">
        <v>9742</v>
      </c>
    </row>
    <row r="1600" spans="1:1" ht="14.1" customHeight="1" x14ac:dyDescent="0.25">
      <c r="A1600" s="99" t="s">
        <v>9743</v>
      </c>
    </row>
    <row r="1601" spans="1:1" ht="15" customHeight="1" x14ac:dyDescent="0.25">
      <c r="A1601" s="100" t="s">
        <v>9594</v>
      </c>
    </row>
    <row r="1602" spans="1:1" ht="15" customHeight="1" x14ac:dyDescent="0.25">
      <c r="A1602" s="100" t="s">
        <v>9744</v>
      </c>
    </row>
    <row r="1603" spans="1:1" ht="14.1" customHeight="1" x14ac:dyDescent="0.25">
      <c r="A1603" s="99" t="s">
        <v>9745</v>
      </c>
    </row>
    <row r="1604" spans="1:1" ht="15" customHeight="1" x14ac:dyDescent="0.25">
      <c r="A1604" s="100" t="s">
        <v>9594</v>
      </c>
    </row>
    <row r="1605" spans="1:1" ht="15" customHeight="1" x14ac:dyDescent="0.25">
      <c r="A1605" s="100" t="s">
        <v>9746</v>
      </c>
    </row>
    <row r="1606" spans="1:1" ht="14.1" customHeight="1" x14ac:dyDescent="0.25">
      <c r="A1606" s="99" t="s">
        <v>9747</v>
      </c>
    </row>
    <row r="1607" spans="1:1" ht="15" customHeight="1" x14ac:dyDescent="0.25">
      <c r="A1607" s="100" t="s">
        <v>9594</v>
      </c>
    </row>
    <row r="1608" spans="1:1" ht="15" customHeight="1" x14ac:dyDescent="0.25">
      <c r="A1608" s="100" t="s">
        <v>9748</v>
      </c>
    </row>
    <row r="1609" spans="1:1" ht="14.1" customHeight="1" x14ac:dyDescent="0.25">
      <c r="A1609" s="99" t="s">
        <v>9749</v>
      </c>
    </row>
    <row r="1610" spans="1:1" ht="15" customHeight="1" x14ac:dyDescent="0.25">
      <c r="A1610" s="100" t="s">
        <v>9594</v>
      </c>
    </row>
    <row r="1611" spans="1:1" ht="15" customHeight="1" x14ac:dyDescent="0.25">
      <c r="A1611" s="100" t="s">
        <v>9750</v>
      </c>
    </row>
    <row r="1612" spans="1:1" ht="14.1" customHeight="1" x14ac:dyDescent="0.25">
      <c r="A1612" s="99" t="s">
        <v>9751</v>
      </c>
    </row>
    <row r="1613" spans="1:1" ht="15" customHeight="1" x14ac:dyDescent="0.25">
      <c r="A1613" s="100" t="s">
        <v>9752</v>
      </c>
    </row>
    <row r="1614" spans="1:1" ht="15" customHeight="1" x14ac:dyDescent="0.25">
      <c r="A1614" s="100" t="s">
        <v>9753</v>
      </c>
    </row>
    <row r="1615" spans="1:1" ht="14.1" customHeight="1" x14ac:dyDescent="0.25">
      <c r="A1615" s="99" t="s">
        <v>9754</v>
      </c>
    </row>
    <row r="1616" spans="1:1" ht="15" customHeight="1" x14ac:dyDescent="0.25">
      <c r="A1616" s="100" t="s">
        <v>9752</v>
      </c>
    </row>
    <row r="1617" spans="1:1" ht="15" customHeight="1" x14ac:dyDescent="0.25">
      <c r="A1617" s="100" t="s">
        <v>9755</v>
      </c>
    </row>
    <row r="1618" spans="1:1" ht="14.1" customHeight="1" x14ac:dyDescent="0.25">
      <c r="A1618" s="99" t="s">
        <v>9756</v>
      </c>
    </row>
    <row r="1619" spans="1:1" ht="15" customHeight="1" x14ac:dyDescent="0.25">
      <c r="A1619" s="100" t="s">
        <v>9752</v>
      </c>
    </row>
    <row r="1620" spans="1:1" ht="15" customHeight="1" x14ac:dyDescent="0.25">
      <c r="A1620" s="100" t="s">
        <v>9757</v>
      </c>
    </row>
    <row r="1621" spans="1:1" ht="14.1" customHeight="1" x14ac:dyDescent="0.25">
      <c r="A1621" s="99" t="s">
        <v>9758</v>
      </c>
    </row>
    <row r="1622" spans="1:1" ht="15" customHeight="1" x14ac:dyDescent="0.25">
      <c r="A1622" s="100" t="s">
        <v>9752</v>
      </c>
    </row>
    <row r="1623" spans="1:1" ht="15" customHeight="1" x14ac:dyDescent="0.25">
      <c r="A1623" s="100" t="s">
        <v>9759</v>
      </c>
    </row>
    <row r="1624" spans="1:1" ht="14.1" customHeight="1" x14ac:dyDescent="0.25">
      <c r="A1624" s="99" t="s">
        <v>9760</v>
      </c>
    </row>
    <row r="1625" spans="1:1" ht="15" customHeight="1" x14ac:dyDescent="0.25">
      <c r="A1625" s="100" t="s">
        <v>9752</v>
      </c>
    </row>
    <row r="1626" spans="1:1" ht="15" customHeight="1" x14ac:dyDescent="0.25">
      <c r="A1626" s="100" t="s">
        <v>9761</v>
      </c>
    </row>
    <row r="1627" spans="1:1" ht="14.1" customHeight="1" x14ac:dyDescent="0.25">
      <c r="A1627" s="99" t="s">
        <v>9762</v>
      </c>
    </row>
    <row r="1628" spans="1:1" ht="15" customHeight="1" x14ac:dyDescent="0.25">
      <c r="A1628" s="100" t="s">
        <v>9763</v>
      </c>
    </row>
    <row r="1629" spans="1:1" ht="15" customHeight="1" x14ac:dyDescent="0.25">
      <c r="A1629" s="100" t="s">
        <v>9764</v>
      </c>
    </row>
    <row r="1630" spans="1:1" ht="14.1" customHeight="1" x14ac:dyDescent="0.25">
      <c r="A1630" s="99" t="s">
        <v>9765</v>
      </c>
    </row>
    <row r="1631" spans="1:1" ht="15" customHeight="1" x14ac:dyDescent="0.25">
      <c r="A1631" s="100" t="s">
        <v>9594</v>
      </c>
    </row>
    <row r="1632" spans="1:1" ht="15" customHeight="1" x14ac:dyDescent="0.25">
      <c r="A1632" s="100" t="s">
        <v>9766</v>
      </c>
    </row>
    <row r="1633" spans="1:1" ht="14.1" customHeight="1" x14ac:dyDescent="0.25">
      <c r="A1633" s="99" t="s">
        <v>9767</v>
      </c>
    </row>
    <row r="1634" spans="1:1" ht="15" customHeight="1" x14ac:dyDescent="0.25">
      <c r="A1634" s="100" t="s">
        <v>9594</v>
      </c>
    </row>
    <row r="1635" spans="1:1" ht="15" customHeight="1" x14ac:dyDescent="0.25">
      <c r="A1635" s="100" t="s">
        <v>9768</v>
      </c>
    </row>
    <row r="1636" spans="1:1" ht="14.1" customHeight="1" x14ac:dyDescent="0.25">
      <c r="A1636" s="99" t="s">
        <v>9769</v>
      </c>
    </row>
    <row r="1637" spans="1:1" ht="15" customHeight="1" x14ac:dyDescent="0.25">
      <c r="A1637" s="100" t="s">
        <v>9594</v>
      </c>
    </row>
    <row r="1638" spans="1:1" ht="15" customHeight="1" x14ac:dyDescent="0.25">
      <c r="A1638" s="100" t="s">
        <v>9770</v>
      </c>
    </row>
    <row r="1639" spans="1:1" ht="14.1" customHeight="1" x14ac:dyDescent="0.25">
      <c r="A1639" s="99" t="s">
        <v>9771</v>
      </c>
    </row>
    <row r="1640" spans="1:1" ht="15" customHeight="1" x14ac:dyDescent="0.25">
      <c r="A1640" s="100" t="s">
        <v>9594</v>
      </c>
    </row>
    <row r="1641" spans="1:1" ht="15" customHeight="1" x14ac:dyDescent="0.25">
      <c r="A1641" s="100" t="s">
        <v>9772</v>
      </c>
    </row>
    <row r="1642" spans="1:1" ht="14.1" customHeight="1" x14ac:dyDescent="0.25">
      <c r="A1642" s="93" t="s">
        <v>9773</v>
      </c>
    </row>
    <row r="1643" spans="1:1" ht="14.1" customHeight="1" x14ac:dyDescent="0.25">
      <c r="A1643" s="99" t="s">
        <v>9774</v>
      </c>
    </row>
    <row r="1644" spans="1:1" ht="15" customHeight="1" x14ac:dyDescent="0.25">
      <c r="A1644" s="100" t="s">
        <v>9594</v>
      </c>
    </row>
    <row r="1645" spans="1:1" ht="15" customHeight="1" x14ac:dyDescent="0.25">
      <c r="A1645" s="100" t="s">
        <v>9775</v>
      </c>
    </row>
    <row r="1646" spans="1:1" ht="14.1" customHeight="1" x14ac:dyDescent="0.25">
      <c r="A1646" s="99" t="s">
        <v>9776</v>
      </c>
    </row>
    <row r="1647" spans="1:1" ht="15" customHeight="1" x14ac:dyDescent="0.25">
      <c r="A1647" s="100" t="s">
        <v>9594</v>
      </c>
    </row>
    <row r="1648" spans="1:1" ht="15" customHeight="1" x14ac:dyDescent="0.25">
      <c r="A1648" s="100" t="s">
        <v>9777</v>
      </c>
    </row>
    <row r="1649" spans="1:1" ht="14.1" customHeight="1" x14ac:dyDescent="0.25">
      <c r="A1649" s="99" t="s">
        <v>9778</v>
      </c>
    </row>
    <row r="1650" spans="1:1" ht="15" customHeight="1" x14ac:dyDescent="0.25">
      <c r="A1650" s="100" t="s">
        <v>9594</v>
      </c>
    </row>
    <row r="1651" spans="1:1" ht="15" customHeight="1" x14ac:dyDescent="0.25">
      <c r="A1651" s="100" t="s">
        <v>9779</v>
      </c>
    </row>
    <row r="1652" spans="1:1" ht="14.1" customHeight="1" x14ac:dyDescent="0.25">
      <c r="A1652" s="99" t="s">
        <v>9780</v>
      </c>
    </row>
    <row r="1653" spans="1:1" ht="15" customHeight="1" x14ac:dyDescent="0.25">
      <c r="A1653" s="100" t="s">
        <v>9781</v>
      </c>
    </row>
    <row r="1654" spans="1:1" ht="15" customHeight="1" x14ac:dyDescent="0.25">
      <c r="A1654" s="100" t="s">
        <v>9782</v>
      </c>
    </row>
    <row r="1655" spans="1:1" ht="14.1" customHeight="1" x14ac:dyDescent="0.25">
      <c r="A1655" s="99" t="s">
        <v>9783</v>
      </c>
    </row>
    <row r="1656" spans="1:1" ht="15" customHeight="1" x14ac:dyDescent="0.25">
      <c r="A1656" s="100" t="s">
        <v>9594</v>
      </c>
    </row>
    <row r="1657" spans="1:1" ht="15" customHeight="1" x14ac:dyDescent="0.25">
      <c r="A1657" s="100" t="s">
        <v>9784</v>
      </c>
    </row>
    <row r="1658" spans="1:1" ht="14.1" customHeight="1" x14ac:dyDescent="0.25">
      <c r="A1658" s="99" t="s">
        <v>9785</v>
      </c>
    </row>
    <row r="1659" spans="1:1" ht="15" customHeight="1" x14ac:dyDescent="0.25">
      <c r="A1659" s="100" t="s">
        <v>9594</v>
      </c>
    </row>
    <row r="1660" spans="1:1" ht="15" customHeight="1" x14ac:dyDescent="0.25">
      <c r="A1660" s="100" t="s">
        <v>9786</v>
      </c>
    </row>
    <row r="1661" spans="1:1" ht="14.1" customHeight="1" x14ac:dyDescent="0.25">
      <c r="A1661" s="99" t="s">
        <v>9787</v>
      </c>
    </row>
    <row r="1662" spans="1:1" ht="15" customHeight="1" x14ac:dyDescent="0.25">
      <c r="A1662" s="100" t="s">
        <v>9594</v>
      </c>
    </row>
    <row r="1663" spans="1:1" ht="15" customHeight="1" x14ac:dyDescent="0.25">
      <c r="A1663" s="100" t="s">
        <v>9788</v>
      </c>
    </row>
    <row r="1664" spans="1:1" ht="14.1" customHeight="1" x14ac:dyDescent="0.25">
      <c r="A1664" s="99" t="s">
        <v>9789</v>
      </c>
    </row>
    <row r="1665" spans="1:1" ht="15" customHeight="1" x14ac:dyDescent="0.25">
      <c r="A1665" s="100" t="s">
        <v>9594</v>
      </c>
    </row>
    <row r="1666" spans="1:1" ht="15" customHeight="1" x14ac:dyDescent="0.25">
      <c r="A1666" s="100" t="s">
        <v>9790</v>
      </c>
    </row>
    <row r="1667" spans="1:1" ht="14.1" customHeight="1" x14ac:dyDescent="0.25">
      <c r="A1667" s="99" t="s">
        <v>9791</v>
      </c>
    </row>
    <row r="1668" spans="1:1" ht="15" customHeight="1" x14ac:dyDescent="0.25">
      <c r="A1668" s="100" t="s">
        <v>9594</v>
      </c>
    </row>
    <row r="1669" spans="1:1" ht="15" customHeight="1" x14ac:dyDescent="0.25">
      <c r="A1669" s="100" t="s">
        <v>9792</v>
      </c>
    </row>
    <row r="1670" spans="1:1" ht="14.1" customHeight="1" x14ac:dyDescent="0.25">
      <c r="A1670" s="93" t="s">
        <v>9793</v>
      </c>
    </row>
    <row r="1671" spans="1:1" ht="14.1" customHeight="1" x14ac:dyDescent="0.25">
      <c r="A1671" s="99" t="s">
        <v>9794</v>
      </c>
    </row>
    <row r="1672" spans="1:1" ht="15" customHeight="1" x14ac:dyDescent="0.25">
      <c r="A1672" s="100" t="s">
        <v>9594</v>
      </c>
    </row>
    <row r="1673" spans="1:1" ht="15" customHeight="1" x14ac:dyDescent="0.25">
      <c r="A1673" s="100" t="s">
        <v>9795</v>
      </c>
    </row>
    <row r="1674" spans="1:1" ht="14.1" customHeight="1" x14ac:dyDescent="0.25">
      <c r="A1674" s="99" t="s">
        <v>9796</v>
      </c>
    </row>
    <row r="1675" spans="1:1" ht="15" customHeight="1" x14ac:dyDescent="0.25">
      <c r="A1675" s="100" t="s">
        <v>9594</v>
      </c>
    </row>
    <row r="1676" spans="1:1" ht="15" customHeight="1" x14ac:dyDescent="0.25">
      <c r="A1676" s="100" t="s">
        <v>9797</v>
      </c>
    </row>
    <row r="1677" spans="1:1" ht="14.1" customHeight="1" x14ac:dyDescent="0.25">
      <c r="A1677" s="99" t="s">
        <v>9798</v>
      </c>
    </row>
    <row r="1678" spans="1:1" ht="15" customHeight="1" x14ac:dyDescent="0.25">
      <c r="A1678" s="100" t="s">
        <v>9594</v>
      </c>
    </row>
    <row r="1679" spans="1:1" ht="15" customHeight="1" x14ac:dyDescent="0.25">
      <c r="A1679" s="100" t="s">
        <v>9799</v>
      </c>
    </row>
    <row r="1680" spans="1:1" ht="14.1" customHeight="1" x14ac:dyDescent="0.25">
      <c r="A1680" s="99" t="s">
        <v>9800</v>
      </c>
    </row>
    <row r="1681" spans="1:1" ht="15" customHeight="1" x14ac:dyDescent="0.25">
      <c r="A1681" s="100" t="s">
        <v>9594</v>
      </c>
    </row>
    <row r="1682" spans="1:1" ht="15" customHeight="1" x14ac:dyDescent="0.25">
      <c r="A1682" s="100" t="s">
        <v>9801</v>
      </c>
    </row>
    <row r="1683" spans="1:1" ht="14.1" customHeight="1" x14ac:dyDescent="0.25">
      <c r="A1683" s="99" t="s">
        <v>9802</v>
      </c>
    </row>
    <row r="1684" spans="1:1" ht="15" customHeight="1" x14ac:dyDescent="0.25">
      <c r="A1684" s="100" t="s">
        <v>9594</v>
      </c>
    </row>
    <row r="1685" spans="1:1" ht="15" customHeight="1" x14ac:dyDescent="0.25">
      <c r="A1685" s="100" t="s">
        <v>9803</v>
      </c>
    </row>
    <row r="1686" spans="1:1" ht="14.1" customHeight="1" x14ac:dyDescent="0.25">
      <c r="A1686" s="99" t="s">
        <v>9804</v>
      </c>
    </row>
    <row r="1687" spans="1:1" ht="15" customHeight="1" x14ac:dyDescent="0.25">
      <c r="A1687" s="100" t="s">
        <v>9594</v>
      </c>
    </row>
    <row r="1688" spans="1:1" ht="15" customHeight="1" x14ac:dyDescent="0.25">
      <c r="A1688" s="100" t="s">
        <v>9805</v>
      </c>
    </row>
    <row r="1689" spans="1:1" ht="14.1" customHeight="1" x14ac:dyDescent="0.25">
      <c r="A1689" s="93" t="s">
        <v>9806</v>
      </c>
    </row>
    <row r="1690" spans="1:1" ht="14.1" customHeight="1" x14ac:dyDescent="0.25">
      <c r="A1690" s="99" t="s">
        <v>9807</v>
      </c>
    </row>
    <row r="1691" spans="1:1" ht="15" customHeight="1" x14ac:dyDescent="0.25">
      <c r="A1691" s="100" t="s">
        <v>9808</v>
      </c>
    </row>
    <row r="1692" spans="1:1" ht="15" customHeight="1" x14ac:dyDescent="0.25">
      <c r="A1692" s="100" t="s">
        <v>9809</v>
      </c>
    </row>
    <row r="1693" spans="1:1" ht="14.1" customHeight="1" x14ac:dyDescent="0.25">
      <c r="A1693" s="99" t="s">
        <v>9810</v>
      </c>
    </row>
    <row r="1694" spans="1:1" ht="15" customHeight="1" x14ac:dyDescent="0.25">
      <c r="A1694" s="100" t="s">
        <v>9594</v>
      </c>
    </row>
    <row r="1695" spans="1:1" ht="15" customHeight="1" x14ac:dyDescent="0.25">
      <c r="A1695" s="100" t="s">
        <v>9811</v>
      </c>
    </row>
    <row r="1696" spans="1:1" ht="14.1" customHeight="1" x14ac:dyDescent="0.25">
      <c r="A1696" s="99" t="s">
        <v>9812</v>
      </c>
    </row>
    <row r="1697" spans="1:1" ht="15" customHeight="1" x14ac:dyDescent="0.25">
      <c r="A1697" s="100" t="s">
        <v>9594</v>
      </c>
    </row>
    <row r="1698" spans="1:1" ht="15" customHeight="1" x14ac:dyDescent="0.25">
      <c r="A1698" s="100" t="s">
        <v>9813</v>
      </c>
    </row>
    <row r="1699" spans="1:1" ht="14.1" customHeight="1" x14ac:dyDescent="0.25">
      <c r="A1699" s="99" t="s">
        <v>9814</v>
      </c>
    </row>
    <row r="1700" spans="1:1" ht="15" customHeight="1" x14ac:dyDescent="0.25">
      <c r="A1700" s="100" t="s">
        <v>9815</v>
      </c>
    </row>
    <row r="1701" spans="1:1" ht="15" customHeight="1" x14ac:dyDescent="0.25">
      <c r="A1701" s="100" t="s">
        <v>9816</v>
      </c>
    </row>
    <row r="1702" spans="1:1" ht="14.1" customHeight="1" x14ac:dyDescent="0.25">
      <c r="A1702" s="99" t="s">
        <v>9817</v>
      </c>
    </row>
    <row r="1703" spans="1:1" ht="15" customHeight="1" x14ac:dyDescent="0.25">
      <c r="A1703" s="100" t="s">
        <v>9818</v>
      </c>
    </row>
    <row r="1704" spans="1:1" ht="15" customHeight="1" x14ac:dyDescent="0.25">
      <c r="A1704" s="100" t="s">
        <v>9819</v>
      </c>
    </row>
    <row r="1705" spans="1:1" ht="14.1" customHeight="1" x14ac:dyDescent="0.25">
      <c r="A1705" s="99" t="s">
        <v>9820</v>
      </c>
    </row>
    <row r="1706" spans="1:1" ht="15" customHeight="1" x14ac:dyDescent="0.25">
      <c r="A1706" s="100" t="s">
        <v>9594</v>
      </c>
    </row>
    <row r="1707" spans="1:1" ht="15" customHeight="1" x14ac:dyDescent="0.25">
      <c r="A1707" s="100" t="s">
        <v>9821</v>
      </c>
    </row>
    <row r="1708" spans="1:1" ht="14.1" customHeight="1" x14ac:dyDescent="0.25">
      <c r="A1708" s="99" t="s">
        <v>9822</v>
      </c>
    </row>
    <row r="1709" spans="1:1" ht="15" customHeight="1" x14ac:dyDescent="0.25">
      <c r="A1709" s="100" t="s">
        <v>9594</v>
      </c>
    </row>
    <row r="1710" spans="1:1" ht="15" customHeight="1" x14ac:dyDescent="0.25">
      <c r="A1710" s="100" t="s">
        <v>9823</v>
      </c>
    </row>
    <row r="1711" spans="1:1" ht="14.1" customHeight="1" x14ac:dyDescent="0.25">
      <c r="A1711" s="99" t="s">
        <v>9824</v>
      </c>
    </row>
    <row r="1712" spans="1:1" ht="15" customHeight="1" x14ac:dyDescent="0.25">
      <c r="A1712" s="100" t="s">
        <v>9594</v>
      </c>
    </row>
    <row r="1713" spans="1:1" ht="15" customHeight="1" x14ac:dyDescent="0.25">
      <c r="A1713" s="100" t="s">
        <v>9825</v>
      </c>
    </row>
    <row r="1714" spans="1:1" ht="14.1" customHeight="1" x14ac:dyDescent="0.25">
      <c r="A1714" s="99" t="s">
        <v>9826</v>
      </c>
    </row>
    <row r="1715" spans="1:1" ht="15" customHeight="1" x14ac:dyDescent="0.25">
      <c r="A1715" s="100" t="s">
        <v>9827</v>
      </c>
    </row>
    <row r="1716" spans="1:1" ht="15" customHeight="1" x14ac:dyDescent="0.25">
      <c r="A1716" s="100" t="s">
        <v>9828</v>
      </c>
    </row>
    <row r="1717" spans="1:1" ht="14.1" customHeight="1" x14ac:dyDescent="0.25">
      <c r="A1717" s="99" t="s">
        <v>9829</v>
      </c>
    </row>
    <row r="1718" spans="1:1" ht="15" customHeight="1" x14ac:dyDescent="0.25">
      <c r="A1718" s="100" t="s">
        <v>9594</v>
      </c>
    </row>
    <row r="1719" spans="1:1" ht="15" customHeight="1" x14ac:dyDescent="0.25">
      <c r="A1719" s="100" t="s">
        <v>9830</v>
      </c>
    </row>
    <row r="1720" spans="1:1" ht="14.1" customHeight="1" x14ac:dyDescent="0.25">
      <c r="A1720" s="99" t="s">
        <v>9831</v>
      </c>
    </row>
    <row r="1721" spans="1:1" ht="15" customHeight="1" x14ac:dyDescent="0.25">
      <c r="A1721" s="100" t="s">
        <v>9594</v>
      </c>
    </row>
    <row r="1722" spans="1:1" ht="15" customHeight="1" x14ac:dyDescent="0.25">
      <c r="A1722" s="100" t="s">
        <v>9832</v>
      </c>
    </row>
    <row r="1723" spans="1:1" ht="14.1" customHeight="1" x14ac:dyDescent="0.25">
      <c r="A1723" s="99" t="s">
        <v>9833</v>
      </c>
    </row>
    <row r="1724" spans="1:1" ht="15" customHeight="1" x14ac:dyDescent="0.25">
      <c r="A1724" s="100" t="s">
        <v>9594</v>
      </c>
    </row>
    <row r="1725" spans="1:1" ht="15" customHeight="1" x14ac:dyDescent="0.25">
      <c r="A1725" s="100" t="s">
        <v>9834</v>
      </c>
    </row>
    <row r="1726" spans="1:1" ht="14.1" customHeight="1" x14ac:dyDescent="0.25">
      <c r="A1726" s="99" t="s">
        <v>9835</v>
      </c>
    </row>
    <row r="1727" spans="1:1" ht="15" customHeight="1" x14ac:dyDescent="0.25">
      <c r="A1727" s="100" t="s">
        <v>9594</v>
      </c>
    </row>
    <row r="1728" spans="1:1" ht="15" customHeight="1" x14ac:dyDescent="0.25">
      <c r="A1728" s="100" t="s">
        <v>9836</v>
      </c>
    </row>
    <row r="1729" spans="1:1" ht="14.1" customHeight="1" x14ac:dyDescent="0.25">
      <c r="A1729" s="99" t="s">
        <v>9837</v>
      </c>
    </row>
    <row r="1730" spans="1:1" ht="15" customHeight="1" x14ac:dyDescent="0.25">
      <c r="A1730" s="100" t="s">
        <v>9594</v>
      </c>
    </row>
    <row r="1731" spans="1:1" ht="15" customHeight="1" x14ac:dyDescent="0.25">
      <c r="A1731" s="100" t="s">
        <v>9838</v>
      </c>
    </row>
    <row r="1732" spans="1:1" ht="14.1" customHeight="1" x14ac:dyDescent="0.25">
      <c r="A1732" s="99" t="s">
        <v>9839</v>
      </c>
    </row>
    <row r="1733" spans="1:1" ht="15" customHeight="1" x14ac:dyDescent="0.25">
      <c r="A1733" s="100" t="s">
        <v>9594</v>
      </c>
    </row>
    <row r="1734" spans="1:1" ht="15" customHeight="1" x14ac:dyDescent="0.25">
      <c r="A1734" s="100" t="s">
        <v>9840</v>
      </c>
    </row>
    <row r="1735" spans="1:1" ht="14.1" customHeight="1" x14ac:dyDescent="0.25">
      <c r="A1735" s="93" t="s">
        <v>9841</v>
      </c>
    </row>
    <row r="1736" spans="1:1" ht="14.1" customHeight="1" x14ac:dyDescent="0.25">
      <c r="A1736" s="99" t="s">
        <v>9842</v>
      </c>
    </row>
    <row r="1737" spans="1:1" ht="15" customHeight="1" x14ac:dyDescent="0.25">
      <c r="A1737" s="100" t="s">
        <v>9843</v>
      </c>
    </row>
    <row r="1738" spans="1:1" ht="15" customHeight="1" x14ac:dyDescent="0.25">
      <c r="A1738" s="100" t="s">
        <v>9844</v>
      </c>
    </row>
    <row r="1739" spans="1:1" ht="14.1" customHeight="1" x14ac:dyDescent="0.25">
      <c r="A1739" s="99" t="s">
        <v>9845</v>
      </c>
    </row>
    <row r="1740" spans="1:1" ht="15" customHeight="1" x14ac:dyDescent="0.25">
      <c r="A1740" s="100" t="s">
        <v>9846</v>
      </c>
    </row>
    <row r="1741" spans="1:1" ht="15" customHeight="1" x14ac:dyDescent="0.25">
      <c r="A1741" s="100" t="s">
        <v>9847</v>
      </c>
    </row>
    <row r="1742" spans="1:1" ht="14.1" customHeight="1" x14ac:dyDescent="0.25">
      <c r="A1742" s="99" t="s">
        <v>9848</v>
      </c>
    </row>
    <row r="1743" spans="1:1" ht="15" customHeight="1" x14ac:dyDescent="0.25">
      <c r="A1743" s="100" t="s">
        <v>9846</v>
      </c>
    </row>
    <row r="1744" spans="1:1" ht="15" customHeight="1" x14ac:dyDescent="0.25">
      <c r="A1744" s="100" t="s">
        <v>9849</v>
      </c>
    </row>
    <row r="1745" spans="1:1" ht="14.1" customHeight="1" x14ac:dyDescent="0.25">
      <c r="A1745" s="99" t="s">
        <v>9850</v>
      </c>
    </row>
    <row r="1746" spans="1:1" ht="15" customHeight="1" x14ac:dyDescent="0.25">
      <c r="A1746" s="100" t="s">
        <v>9846</v>
      </c>
    </row>
    <row r="1747" spans="1:1" ht="15" customHeight="1" x14ac:dyDescent="0.25">
      <c r="A1747" s="100" t="s">
        <v>9851</v>
      </c>
    </row>
    <row r="1748" spans="1:1" ht="14.1" customHeight="1" x14ac:dyDescent="0.25">
      <c r="A1748" s="99" t="s">
        <v>9852</v>
      </c>
    </row>
    <row r="1749" spans="1:1" ht="15" customHeight="1" x14ac:dyDescent="0.25">
      <c r="A1749" s="100" t="s">
        <v>9853</v>
      </c>
    </row>
    <row r="1750" spans="1:1" ht="15" customHeight="1" x14ac:dyDescent="0.25">
      <c r="A1750" s="100" t="s">
        <v>9854</v>
      </c>
    </row>
    <row r="1751" spans="1:1" ht="14.1" customHeight="1" x14ac:dyDescent="0.25">
      <c r="A1751" s="99" t="s">
        <v>9855</v>
      </c>
    </row>
    <row r="1752" spans="1:1" ht="15" customHeight="1" x14ac:dyDescent="0.25">
      <c r="A1752" s="100" t="s">
        <v>9853</v>
      </c>
    </row>
    <row r="1753" spans="1:1" ht="15" customHeight="1" x14ac:dyDescent="0.25">
      <c r="A1753" s="100" t="s">
        <v>9856</v>
      </c>
    </row>
    <row r="1754" spans="1:1" ht="14.1" customHeight="1" x14ac:dyDescent="0.25">
      <c r="A1754" s="99" t="s">
        <v>9857</v>
      </c>
    </row>
    <row r="1755" spans="1:1" ht="15" customHeight="1" x14ac:dyDescent="0.25">
      <c r="A1755" s="100" t="s">
        <v>9853</v>
      </c>
    </row>
    <row r="1756" spans="1:1" ht="15" customHeight="1" x14ac:dyDescent="0.25">
      <c r="A1756" s="100" t="s">
        <v>9858</v>
      </c>
    </row>
    <row r="1757" spans="1:1" ht="14.1" customHeight="1" x14ac:dyDescent="0.25">
      <c r="A1757" s="99" t="s">
        <v>9859</v>
      </c>
    </row>
    <row r="1758" spans="1:1" ht="15" customHeight="1" x14ac:dyDescent="0.25">
      <c r="A1758" s="100" t="s">
        <v>9853</v>
      </c>
    </row>
    <row r="1759" spans="1:1" ht="15" customHeight="1" x14ac:dyDescent="0.25">
      <c r="A1759" s="100" t="s">
        <v>9860</v>
      </c>
    </row>
    <row r="1760" spans="1:1" ht="14.1" customHeight="1" x14ac:dyDescent="0.25">
      <c r="A1760" s="99" t="s">
        <v>9861</v>
      </c>
    </row>
    <row r="1761" spans="1:1" ht="15" customHeight="1" x14ac:dyDescent="0.25">
      <c r="A1761" s="100" t="s">
        <v>9862</v>
      </c>
    </row>
    <row r="1762" spans="1:1" ht="15" customHeight="1" x14ac:dyDescent="0.25">
      <c r="A1762" s="100" t="s">
        <v>9863</v>
      </c>
    </row>
    <row r="1763" spans="1:1" ht="14.1" customHeight="1" x14ac:dyDescent="0.25">
      <c r="A1763" s="93" t="s">
        <v>9864</v>
      </c>
    </row>
    <row r="1764" spans="1:1" ht="14.1" customHeight="1" x14ac:dyDescent="0.25">
      <c r="A1764" s="99" t="s">
        <v>9865</v>
      </c>
    </row>
    <row r="1765" spans="1:1" ht="15" customHeight="1" x14ac:dyDescent="0.25">
      <c r="A1765" s="100" t="s">
        <v>9866</v>
      </c>
    </row>
    <row r="1766" spans="1:1" ht="15" customHeight="1" x14ac:dyDescent="0.25">
      <c r="A1766" s="100" t="s">
        <v>9867</v>
      </c>
    </row>
    <row r="1767" spans="1:1" ht="14.1" customHeight="1" x14ac:dyDescent="0.25">
      <c r="A1767" s="99" t="s">
        <v>9868</v>
      </c>
    </row>
    <row r="1768" spans="1:1" ht="15" customHeight="1" x14ac:dyDescent="0.25">
      <c r="A1768" s="100" t="s">
        <v>9752</v>
      </c>
    </row>
    <row r="1769" spans="1:1" ht="15" customHeight="1" x14ac:dyDescent="0.25">
      <c r="A1769" s="100" t="s">
        <v>9869</v>
      </c>
    </row>
    <row r="1770" spans="1:1" ht="14.1" customHeight="1" x14ac:dyDescent="0.25">
      <c r="A1770" s="99" t="s">
        <v>9870</v>
      </c>
    </row>
    <row r="1771" spans="1:1" ht="15" customHeight="1" x14ac:dyDescent="0.25">
      <c r="A1771" s="100" t="s">
        <v>9871</v>
      </c>
    </row>
    <row r="1772" spans="1:1" ht="15" customHeight="1" x14ac:dyDescent="0.25">
      <c r="A1772" s="100" t="s">
        <v>9872</v>
      </c>
    </row>
    <row r="1773" spans="1:1" ht="14.1" customHeight="1" x14ac:dyDescent="0.25">
      <c r="A1773" s="99" t="s">
        <v>9873</v>
      </c>
    </row>
    <row r="1774" spans="1:1" ht="15" customHeight="1" x14ac:dyDescent="0.25">
      <c r="A1774" s="100" t="s">
        <v>9594</v>
      </c>
    </row>
    <row r="1775" spans="1:1" ht="15" customHeight="1" x14ac:dyDescent="0.25">
      <c r="A1775" s="100" t="s">
        <v>9874</v>
      </c>
    </row>
    <row r="1776" spans="1:1" ht="14.1" customHeight="1" x14ac:dyDescent="0.25">
      <c r="A1776" s="99" t="s">
        <v>9875</v>
      </c>
    </row>
    <row r="1777" spans="1:1" ht="15" customHeight="1" x14ac:dyDescent="0.25">
      <c r="A1777" s="100" t="s">
        <v>9594</v>
      </c>
    </row>
    <row r="1778" spans="1:1" ht="15" customHeight="1" x14ac:dyDescent="0.25">
      <c r="A1778" s="100" t="s">
        <v>9876</v>
      </c>
    </row>
    <row r="1779" spans="1:1" ht="14.1" customHeight="1" x14ac:dyDescent="0.25">
      <c r="A1779" s="93" t="s">
        <v>9877</v>
      </c>
    </row>
    <row r="1780" spans="1:1" ht="14.1" customHeight="1" x14ac:dyDescent="0.25">
      <c r="A1780" s="99" t="s">
        <v>9878</v>
      </c>
    </row>
    <row r="1781" spans="1:1" ht="15" customHeight="1" x14ac:dyDescent="0.25">
      <c r="A1781" s="94" t="s">
        <v>9879</v>
      </c>
    </row>
    <row r="1782" spans="1:1" ht="15" customHeight="1" x14ac:dyDescent="0.25">
      <c r="A1782" s="94" t="s">
        <v>9880</v>
      </c>
    </row>
    <row r="1783" spans="1:1" ht="14.1" customHeight="1" x14ac:dyDescent="0.25">
      <c r="A1783" s="93" t="s">
        <v>9881</v>
      </c>
    </row>
    <row r="1784" spans="1:1" ht="14.1" customHeight="1" x14ac:dyDescent="0.25">
      <c r="A1784" s="99" t="s">
        <v>9882</v>
      </c>
    </row>
    <row r="1785" spans="1:1" ht="15" customHeight="1" x14ac:dyDescent="0.25">
      <c r="A1785" s="100" t="s">
        <v>9883</v>
      </c>
    </row>
    <row r="1786" spans="1:1" ht="15" customHeight="1" x14ac:dyDescent="0.25">
      <c r="A1786" s="100" t="s">
        <v>9884</v>
      </c>
    </row>
    <row r="1787" spans="1:1" ht="14.1" customHeight="1" x14ac:dyDescent="0.25">
      <c r="A1787" s="93" t="s">
        <v>9885</v>
      </c>
    </row>
    <row r="1788" spans="1:1" ht="14.1" customHeight="1" x14ac:dyDescent="0.25">
      <c r="A1788" s="99" t="s">
        <v>9886</v>
      </c>
    </row>
    <row r="1789" spans="1:1" ht="15" customHeight="1" x14ac:dyDescent="0.25">
      <c r="A1789" s="100" t="s">
        <v>9887</v>
      </c>
    </row>
    <row r="1790" spans="1:1" ht="15" customHeight="1" x14ac:dyDescent="0.25">
      <c r="A1790" s="100" t="s">
        <v>9888</v>
      </c>
    </row>
    <row r="1791" spans="1:1" ht="14.1" customHeight="1" x14ac:dyDescent="0.25">
      <c r="A1791" s="99" t="s">
        <v>9889</v>
      </c>
    </row>
    <row r="1792" spans="1:1" ht="15" customHeight="1" x14ac:dyDescent="0.25">
      <c r="A1792" s="100" t="s">
        <v>9890</v>
      </c>
    </row>
    <row r="1793" spans="1:1" ht="15" customHeight="1" x14ac:dyDescent="0.25">
      <c r="A1793" s="100" t="s">
        <v>9891</v>
      </c>
    </row>
    <row r="1794" spans="1:1" ht="14.1" customHeight="1" x14ac:dyDescent="0.25">
      <c r="A1794" s="99" t="s">
        <v>9892</v>
      </c>
    </row>
    <row r="1795" spans="1:1" ht="15" customHeight="1" x14ac:dyDescent="0.25">
      <c r="A1795" s="100" t="s">
        <v>9887</v>
      </c>
    </row>
    <row r="1796" spans="1:1" ht="15" customHeight="1" x14ac:dyDescent="0.25">
      <c r="A1796" s="100" t="s">
        <v>9893</v>
      </c>
    </row>
    <row r="1797" spans="1:1" ht="15" customHeight="1" x14ac:dyDescent="0.25">
      <c r="A1797" s="95" t="s">
        <v>9894</v>
      </c>
    </row>
    <row r="1798" spans="1:1" ht="14.1" customHeight="1" x14ac:dyDescent="0.25">
      <c r="A1798" s="99" t="s">
        <v>9895</v>
      </c>
    </row>
    <row r="1799" spans="1:1" ht="15" customHeight="1" x14ac:dyDescent="0.25">
      <c r="A1799" s="100" t="s">
        <v>9896</v>
      </c>
    </row>
    <row r="1800" spans="1:1" ht="15" customHeight="1" x14ac:dyDescent="0.25">
      <c r="A1800" s="100" t="s">
        <v>9897</v>
      </c>
    </row>
    <row r="1801" spans="1:1" ht="14.1" customHeight="1" x14ac:dyDescent="0.25">
      <c r="A1801" s="99" t="s">
        <v>9898</v>
      </c>
    </row>
    <row r="1802" spans="1:1" ht="15" customHeight="1" x14ac:dyDescent="0.25">
      <c r="A1802" s="100" t="s">
        <v>9896</v>
      </c>
    </row>
    <row r="1803" spans="1:1" ht="15" customHeight="1" x14ac:dyDescent="0.25">
      <c r="A1803" s="100" t="s">
        <v>9899</v>
      </c>
    </row>
    <row r="1804" spans="1:1" ht="14.1" customHeight="1" x14ac:dyDescent="0.25">
      <c r="A1804" s="93" t="s">
        <v>9900</v>
      </c>
    </row>
    <row r="1805" spans="1:1" ht="14.1" customHeight="1" x14ac:dyDescent="0.25">
      <c r="A1805" s="93" t="s">
        <v>9901</v>
      </c>
    </row>
    <row r="1806" spans="1:1" ht="14.1" customHeight="1" x14ac:dyDescent="0.25">
      <c r="A1806" s="99" t="s">
        <v>9902</v>
      </c>
    </row>
    <row r="1807" spans="1:1" ht="15" customHeight="1" x14ac:dyDescent="0.25">
      <c r="A1807" s="100" t="s">
        <v>9903</v>
      </c>
    </row>
    <row r="1808" spans="1:1" ht="15" customHeight="1" x14ac:dyDescent="0.25">
      <c r="A1808" s="100" t="s">
        <v>9904</v>
      </c>
    </row>
    <row r="1809" spans="1:1" ht="14.1" customHeight="1" x14ac:dyDescent="0.25">
      <c r="A1809" s="93" t="s">
        <v>9905</v>
      </c>
    </row>
    <row r="1810" spans="1:1" ht="14.1" customHeight="1" x14ac:dyDescent="0.25">
      <c r="A1810" s="99" t="s">
        <v>9906</v>
      </c>
    </row>
    <row r="1811" spans="1:1" ht="15" customHeight="1" x14ac:dyDescent="0.25">
      <c r="A1811" s="100" t="s">
        <v>9907</v>
      </c>
    </row>
    <row r="1812" spans="1:1" ht="15" customHeight="1" x14ac:dyDescent="0.25">
      <c r="A1812" s="100" t="s">
        <v>9908</v>
      </c>
    </row>
    <row r="1813" spans="1:1" ht="15" customHeight="1" x14ac:dyDescent="0.25">
      <c r="A1813" s="95" t="s">
        <v>9909</v>
      </c>
    </row>
    <row r="1814" spans="1:1" ht="15" customHeight="1" x14ac:dyDescent="0.25">
      <c r="A1814" s="95" t="s">
        <v>9910</v>
      </c>
    </row>
    <row r="1815" spans="1:1" ht="15" customHeight="1" x14ac:dyDescent="0.25">
      <c r="A1815" s="95" t="s">
        <v>9911</v>
      </c>
    </row>
    <row r="1816" spans="1:1" ht="15" customHeight="1" x14ac:dyDescent="0.25">
      <c r="A1816" s="95" t="s">
        <v>9912</v>
      </c>
    </row>
    <row r="1817" spans="1:1" ht="15" customHeight="1" x14ac:dyDescent="0.25">
      <c r="A1817" s="95" t="s">
        <v>9913</v>
      </c>
    </row>
    <row r="1818" spans="1:1" ht="15" customHeight="1" x14ac:dyDescent="0.25">
      <c r="A1818" s="95" t="s">
        <v>9914</v>
      </c>
    </row>
    <row r="1819" spans="1:1" ht="15" customHeight="1" x14ac:dyDescent="0.25">
      <c r="A1819" s="95" t="s">
        <v>9915</v>
      </c>
    </row>
    <row r="1820" spans="1:1" ht="15" customHeight="1" x14ac:dyDescent="0.25">
      <c r="A1820" s="95" t="s">
        <v>9916</v>
      </c>
    </row>
    <row r="1821" spans="1:1" ht="14.1" customHeight="1" x14ac:dyDescent="0.25">
      <c r="A1821" s="99" t="s">
        <v>9917</v>
      </c>
    </row>
    <row r="1822" spans="1:1" ht="15" customHeight="1" x14ac:dyDescent="0.25">
      <c r="A1822" s="100" t="s">
        <v>9918</v>
      </c>
    </row>
    <row r="1823" spans="1:1" ht="15" customHeight="1" x14ac:dyDescent="0.25">
      <c r="A1823" s="100" t="s">
        <v>9919</v>
      </c>
    </row>
    <row r="1824" spans="1:1" ht="15" customHeight="1" x14ac:dyDescent="0.25">
      <c r="A1824" s="95" t="s">
        <v>9909</v>
      </c>
    </row>
    <row r="1825" spans="1:1" ht="15" customHeight="1" x14ac:dyDescent="0.25">
      <c r="A1825" s="95" t="s">
        <v>9910</v>
      </c>
    </row>
    <row r="1826" spans="1:1" ht="15" customHeight="1" x14ac:dyDescent="0.25">
      <c r="A1826" s="95" t="s">
        <v>9911</v>
      </c>
    </row>
    <row r="1827" spans="1:1" ht="15" customHeight="1" x14ac:dyDescent="0.25">
      <c r="A1827" s="95" t="s">
        <v>9912</v>
      </c>
    </row>
    <row r="1828" spans="1:1" ht="15" customHeight="1" x14ac:dyDescent="0.25">
      <c r="A1828" s="95" t="s">
        <v>9913</v>
      </c>
    </row>
    <row r="1829" spans="1:1" ht="15" customHeight="1" x14ac:dyDescent="0.25">
      <c r="A1829" s="95" t="s">
        <v>9914</v>
      </c>
    </row>
    <row r="1830" spans="1:1" ht="15" customHeight="1" x14ac:dyDescent="0.25">
      <c r="A1830" s="95" t="s">
        <v>9915</v>
      </c>
    </row>
    <row r="1831" spans="1:1" ht="15" customHeight="1" x14ac:dyDescent="0.25">
      <c r="A1831" s="95" t="s">
        <v>9916</v>
      </c>
    </row>
    <row r="1832" spans="1:1" ht="14.1" customHeight="1" x14ac:dyDescent="0.25">
      <c r="A1832" s="99" t="s">
        <v>9920</v>
      </c>
    </row>
    <row r="1833" spans="1:1" ht="15" customHeight="1" x14ac:dyDescent="0.25">
      <c r="A1833" s="100" t="s">
        <v>9918</v>
      </c>
    </row>
    <row r="1834" spans="1:1" ht="15" customHeight="1" x14ac:dyDescent="0.25">
      <c r="A1834" s="100" t="s">
        <v>9921</v>
      </c>
    </row>
    <row r="1835" spans="1:1" ht="15" customHeight="1" x14ac:dyDescent="0.25">
      <c r="A1835" s="95" t="s">
        <v>9922</v>
      </c>
    </row>
    <row r="1836" spans="1:1" ht="15" customHeight="1" x14ac:dyDescent="0.25">
      <c r="A1836" s="95" t="s">
        <v>9909</v>
      </c>
    </row>
    <row r="1837" spans="1:1" ht="15" customHeight="1" x14ac:dyDescent="0.25">
      <c r="A1837" s="95" t="s">
        <v>9910</v>
      </c>
    </row>
    <row r="1838" spans="1:1" ht="15" customHeight="1" x14ac:dyDescent="0.25">
      <c r="A1838" s="95" t="s">
        <v>9911</v>
      </c>
    </row>
    <row r="1839" spans="1:1" ht="15" customHeight="1" x14ac:dyDescent="0.25">
      <c r="A1839" s="95" t="s">
        <v>9912</v>
      </c>
    </row>
    <row r="1840" spans="1:1" ht="15" customHeight="1" x14ac:dyDescent="0.25">
      <c r="A1840" s="95" t="s">
        <v>9913</v>
      </c>
    </row>
    <row r="1841" spans="1:1" ht="15" customHeight="1" x14ac:dyDescent="0.25">
      <c r="A1841" s="95" t="s">
        <v>9914</v>
      </c>
    </row>
    <row r="1842" spans="1:1" ht="15" customHeight="1" x14ac:dyDescent="0.25">
      <c r="A1842" s="95" t="s">
        <v>9915</v>
      </c>
    </row>
    <row r="1843" spans="1:1" ht="15" customHeight="1" x14ac:dyDescent="0.25">
      <c r="A1843" s="95" t="s">
        <v>9916</v>
      </c>
    </row>
    <row r="1844" spans="1:1" ht="14.1" customHeight="1" x14ac:dyDescent="0.25">
      <c r="A1844" s="99" t="s">
        <v>9923</v>
      </c>
    </row>
    <row r="1845" spans="1:1" ht="15" customHeight="1" x14ac:dyDescent="0.25">
      <c r="A1845" s="100" t="s">
        <v>9918</v>
      </c>
    </row>
    <row r="1846" spans="1:1" ht="15" customHeight="1" x14ac:dyDescent="0.25">
      <c r="A1846" s="100" t="s">
        <v>9924</v>
      </c>
    </row>
    <row r="1847" spans="1:1" ht="15" customHeight="1" x14ac:dyDescent="0.25">
      <c r="A1847" s="95" t="s">
        <v>9909</v>
      </c>
    </row>
    <row r="1848" spans="1:1" ht="15" customHeight="1" x14ac:dyDescent="0.25">
      <c r="A1848" s="95" t="s">
        <v>9910</v>
      </c>
    </row>
    <row r="1849" spans="1:1" ht="15" customHeight="1" x14ac:dyDescent="0.25">
      <c r="A1849" s="95" t="s">
        <v>9911</v>
      </c>
    </row>
    <row r="1850" spans="1:1" ht="15" customHeight="1" x14ac:dyDescent="0.25">
      <c r="A1850" s="96" t="s">
        <v>9912</v>
      </c>
    </row>
    <row r="1851" spans="1:1" ht="15" customHeight="1" x14ac:dyDescent="0.25">
      <c r="A1851" s="96" t="s">
        <v>9913</v>
      </c>
    </row>
    <row r="1852" spans="1:1" ht="15" customHeight="1" x14ac:dyDescent="0.25">
      <c r="A1852" s="96" t="s">
        <v>9914</v>
      </c>
    </row>
    <row r="1853" spans="1:1" ht="15" customHeight="1" x14ac:dyDescent="0.25">
      <c r="A1853" s="96" t="s">
        <v>9915</v>
      </c>
    </row>
    <row r="1854" spans="1:1" ht="15" customHeight="1" x14ac:dyDescent="0.25">
      <c r="A1854" s="96" t="s">
        <v>9916</v>
      </c>
    </row>
    <row r="1855" spans="1:1" ht="14.1" customHeight="1" x14ac:dyDescent="0.25">
      <c r="A1855" s="93" t="s">
        <v>9925</v>
      </c>
    </row>
    <row r="1856" spans="1:1" ht="14.1" customHeight="1" x14ac:dyDescent="0.25">
      <c r="A1856" s="99" t="s">
        <v>9926</v>
      </c>
    </row>
    <row r="1857" spans="1:1" ht="15" customHeight="1" x14ac:dyDescent="0.25">
      <c r="A1857" s="100" t="s">
        <v>9927</v>
      </c>
    </row>
    <row r="1858" spans="1:1" ht="15" customHeight="1" x14ac:dyDescent="0.25">
      <c r="A1858" s="100" t="s">
        <v>9928</v>
      </c>
    </row>
    <row r="1859" spans="1:1" ht="14.1" customHeight="1" x14ac:dyDescent="0.25">
      <c r="A1859" s="99" t="s">
        <v>9929</v>
      </c>
    </row>
    <row r="1860" spans="1:1" ht="15" customHeight="1" x14ac:dyDescent="0.25">
      <c r="A1860" s="100" t="s">
        <v>9927</v>
      </c>
    </row>
    <row r="1861" spans="1:1" ht="15" customHeight="1" x14ac:dyDescent="0.25">
      <c r="A1861" s="100" t="s">
        <v>9930</v>
      </c>
    </row>
    <row r="1862" spans="1:1" ht="14.1" customHeight="1" x14ac:dyDescent="0.25">
      <c r="A1862" s="99" t="s">
        <v>9931</v>
      </c>
    </row>
    <row r="1863" spans="1:1" ht="15" customHeight="1" x14ac:dyDescent="0.25">
      <c r="A1863" s="100" t="s">
        <v>9927</v>
      </c>
    </row>
    <row r="1864" spans="1:1" ht="15" customHeight="1" x14ac:dyDescent="0.25">
      <c r="A1864" s="100" t="s">
        <v>9932</v>
      </c>
    </row>
    <row r="1865" spans="1:1" ht="14.1" customHeight="1" x14ac:dyDescent="0.25">
      <c r="A1865" s="99" t="s">
        <v>9933</v>
      </c>
    </row>
    <row r="1866" spans="1:1" ht="15" customHeight="1" x14ac:dyDescent="0.25">
      <c r="A1866" s="100" t="s">
        <v>9927</v>
      </c>
    </row>
    <row r="1867" spans="1:1" ht="15" customHeight="1" x14ac:dyDescent="0.25">
      <c r="A1867" s="100" t="s">
        <v>9934</v>
      </c>
    </row>
    <row r="1868" spans="1:1" ht="14.1" customHeight="1" x14ac:dyDescent="0.25">
      <c r="A1868" s="99" t="s">
        <v>9935</v>
      </c>
    </row>
    <row r="1869" spans="1:1" ht="15" customHeight="1" x14ac:dyDescent="0.25">
      <c r="A1869" s="100" t="s">
        <v>9936</v>
      </c>
    </row>
    <row r="1870" spans="1:1" ht="15" customHeight="1" x14ac:dyDescent="0.25">
      <c r="A1870" s="100" t="s">
        <v>9937</v>
      </c>
    </row>
    <row r="1871" spans="1:1" ht="14.1" customHeight="1" x14ac:dyDescent="0.25">
      <c r="A1871" s="99" t="s">
        <v>9938</v>
      </c>
    </row>
    <row r="1872" spans="1:1" ht="15" customHeight="1" x14ac:dyDescent="0.25">
      <c r="A1872" s="100" t="s">
        <v>9939</v>
      </c>
    </row>
    <row r="1873" spans="1:1" ht="15" customHeight="1" x14ac:dyDescent="0.25">
      <c r="A1873" s="100" t="s">
        <v>9940</v>
      </c>
    </row>
    <row r="1874" spans="1:1" ht="14.1" customHeight="1" x14ac:dyDescent="0.25">
      <c r="A1874" s="93" t="s">
        <v>9941</v>
      </c>
    </row>
    <row r="1875" spans="1:1" ht="14.1" customHeight="1" x14ac:dyDescent="0.25">
      <c r="A1875" s="99" t="s">
        <v>9942</v>
      </c>
    </row>
    <row r="1876" spans="1:1" ht="15" customHeight="1" x14ac:dyDescent="0.25">
      <c r="A1876" s="100" t="s">
        <v>9943</v>
      </c>
    </row>
    <row r="1877" spans="1:1" ht="15" customHeight="1" x14ac:dyDescent="0.25">
      <c r="A1877" s="100" t="s">
        <v>9944</v>
      </c>
    </row>
    <row r="1878" spans="1:1" ht="14.1" customHeight="1" x14ac:dyDescent="0.25">
      <c r="A1878" s="99" t="s">
        <v>9945</v>
      </c>
    </row>
    <row r="1879" spans="1:1" ht="15" customHeight="1" x14ac:dyDescent="0.25">
      <c r="A1879" s="100" t="s">
        <v>9946</v>
      </c>
    </row>
    <row r="1880" spans="1:1" ht="15" customHeight="1" x14ac:dyDescent="0.25">
      <c r="A1880" s="100" t="s">
        <v>9947</v>
      </c>
    </row>
    <row r="1881" spans="1:1" ht="14.1" customHeight="1" x14ac:dyDescent="0.25">
      <c r="A1881" s="99" t="s">
        <v>9948</v>
      </c>
    </row>
    <row r="1882" spans="1:1" ht="15" customHeight="1" x14ac:dyDescent="0.25">
      <c r="A1882" s="100" t="s">
        <v>9946</v>
      </c>
    </row>
    <row r="1883" spans="1:1" ht="15" customHeight="1" x14ac:dyDescent="0.25">
      <c r="A1883" s="100" t="s">
        <v>9949</v>
      </c>
    </row>
    <row r="1884" spans="1:1" ht="14.1" customHeight="1" x14ac:dyDescent="0.25">
      <c r="A1884" s="99" t="s">
        <v>9950</v>
      </c>
    </row>
    <row r="1885" spans="1:1" ht="15" customHeight="1" x14ac:dyDescent="0.25">
      <c r="A1885" s="100" t="s">
        <v>9946</v>
      </c>
    </row>
    <row r="1886" spans="1:1" ht="15" customHeight="1" x14ac:dyDescent="0.25">
      <c r="A1886" s="100" t="s">
        <v>9951</v>
      </c>
    </row>
    <row r="1887" spans="1:1" ht="14.1" customHeight="1" x14ac:dyDescent="0.25">
      <c r="A1887" s="99" t="s">
        <v>9952</v>
      </c>
    </row>
    <row r="1888" spans="1:1" ht="15" customHeight="1" x14ac:dyDescent="0.25">
      <c r="A1888" s="100" t="s">
        <v>9946</v>
      </c>
    </row>
    <row r="1889" spans="1:1" ht="15" customHeight="1" x14ac:dyDescent="0.25">
      <c r="A1889" s="100" t="s">
        <v>9953</v>
      </c>
    </row>
    <row r="1890" spans="1:1" ht="14.1" customHeight="1" x14ac:dyDescent="0.25">
      <c r="A1890" s="99" t="s">
        <v>9954</v>
      </c>
    </row>
    <row r="1891" spans="1:1" ht="15" customHeight="1" x14ac:dyDescent="0.25">
      <c r="A1891" s="100" t="s">
        <v>9946</v>
      </c>
    </row>
    <row r="1892" spans="1:1" ht="15" customHeight="1" x14ac:dyDescent="0.25">
      <c r="A1892" s="100" t="s">
        <v>9955</v>
      </c>
    </row>
    <row r="1893" spans="1:1" ht="14.1" customHeight="1" x14ac:dyDescent="0.25">
      <c r="A1893" s="99" t="s">
        <v>9956</v>
      </c>
    </row>
    <row r="1894" spans="1:1" ht="15" customHeight="1" x14ac:dyDescent="0.25">
      <c r="A1894" s="100" t="s">
        <v>9946</v>
      </c>
    </row>
    <row r="1895" spans="1:1" ht="15" customHeight="1" x14ac:dyDescent="0.25">
      <c r="A1895" s="100" t="s">
        <v>9957</v>
      </c>
    </row>
    <row r="1896" spans="1:1" ht="14.1" customHeight="1" x14ac:dyDescent="0.25">
      <c r="A1896" s="99" t="s">
        <v>9958</v>
      </c>
    </row>
    <row r="1897" spans="1:1" ht="15" customHeight="1" x14ac:dyDescent="0.25">
      <c r="A1897" s="100" t="s">
        <v>9959</v>
      </c>
    </row>
    <row r="1898" spans="1:1" ht="15" customHeight="1" x14ac:dyDescent="0.25">
      <c r="A1898" s="100" t="s">
        <v>9960</v>
      </c>
    </row>
    <row r="1899" spans="1:1" ht="14.1" customHeight="1" x14ac:dyDescent="0.25">
      <c r="A1899" s="99" t="s">
        <v>9961</v>
      </c>
    </row>
    <row r="1900" spans="1:1" ht="15" customHeight="1" x14ac:dyDescent="0.25">
      <c r="A1900" s="100" t="s">
        <v>9962</v>
      </c>
    </row>
    <row r="1901" spans="1:1" ht="15" customHeight="1" x14ac:dyDescent="0.25">
      <c r="A1901" s="100" t="s">
        <v>9963</v>
      </c>
    </row>
    <row r="1902" spans="1:1" ht="15" customHeight="1" x14ac:dyDescent="0.25">
      <c r="A1902" s="95" t="s">
        <v>9964</v>
      </c>
    </row>
    <row r="1903" spans="1:1" ht="14.1" customHeight="1" x14ac:dyDescent="0.25">
      <c r="A1903" s="99" t="s">
        <v>9965</v>
      </c>
    </row>
    <row r="1904" spans="1:1" ht="15" customHeight="1" x14ac:dyDescent="0.25">
      <c r="A1904" s="100" t="s">
        <v>9962</v>
      </c>
    </row>
    <row r="1905" spans="1:1" ht="15" customHeight="1" x14ac:dyDescent="0.25">
      <c r="A1905" s="100" t="s">
        <v>9966</v>
      </c>
    </row>
    <row r="1906" spans="1:1" ht="14.1" customHeight="1" x14ac:dyDescent="0.25">
      <c r="A1906" s="99" t="s">
        <v>9967</v>
      </c>
    </row>
    <row r="1907" spans="1:1" ht="15" customHeight="1" x14ac:dyDescent="0.25">
      <c r="A1907" s="100" t="s">
        <v>9962</v>
      </c>
    </row>
    <row r="1908" spans="1:1" ht="15" customHeight="1" x14ac:dyDescent="0.25">
      <c r="A1908" s="100" t="s">
        <v>9968</v>
      </c>
    </row>
    <row r="1909" spans="1:1" ht="14.1" customHeight="1" x14ac:dyDescent="0.25">
      <c r="A1909" s="99" t="s">
        <v>9969</v>
      </c>
    </row>
    <row r="1910" spans="1:1" ht="15" customHeight="1" x14ac:dyDescent="0.25">
      <c r="A1910" s="100" t="s">
        <v>9962</v>
      </c>
    </row>
    <row r="1911" spans="1:1" ht="15" customHeight="1" x14ac:dyDescent="0.25">
      <c r="A1911" s="100" t="s">
        <v>9970</v>
      </c>
    </row>
    <row r="1912" spans="1:1" ht="14.1" customHeight="1" x14ac:dyDescent="0.25">
      <c r="A1912" s="99" t="s">
        <v>9971</v>
      </c>
    </row>
    <row r="1913" spans="1:1" ht="15" customHeight="1" x14ac:dyDescent="0.25">
      <c r="A1913" s="100" t="s">
        <v>9962</v>
      </c>
    </row>
    <row r="1914" spans="1:1" ht="15" customHeight="1" x14ac:dyDescent="0.25">
      <c r="A1914" s="100" t="s">
        <v>9972</v>
      </c>
    </row>
    <row r="1915" spans="1:1" ht="14.1" customHeight="1" x14ac:dyDescent="0.25">
      <c r="A1915" s="99" t="s">
        <v>9973</v>
      </c>
    </row>
    <row r="1916" spans="1:1" ht="15" customHeight="1" x14ac:dyDescent="0.25">
      <c r="A1916" s="100" t="s">
        <v>9962</v>
      </c>
    </row>
    <row r="1917" spans="1:1" ht="15" customHeight="1" x14ac:dyDescent="0.25">
      <c r="A1917" s="100" t="s">
        <v>9974</v>
      </c>
    </row>
    <row r="1918" spans="1:1" ht="14.1" customHeight="1" x14ac:dyDescent="0.25">
      <c r="A1918" s="99" t="s">
        <v>9975</v>
      </c>
    </row>
    <row r="1919" spans="1:1" ht="15" customHeight="1" x14ac:dyDescent="0.25">
      <c r="A1919" s="100" t="s">
        <v>9976</v>
      </c>
    </row>
    <row r="1920" spans="1:1" ht="15" customHeight="1" x14ac:dyDescent="0.25">
      <c r="A1920" s="100" t="s">
        <v>9977</v>
      </c>
    </row>
    <row r="1921" spans="1:1" ht="14.1" customHeight="1" x14ac:dyDescent="0.25">
      <c r="A1921" s="93" t="s">
        <v>9978</v>
      </c>
    </row>
    <row r="1922" spans="1:1" ht="14.1" customHeight="1" x14ac:dyDescent="0.25">
      <c r="A1922" s="93" t="s">
        <v>9979</v>
      </c>
    </row>
    <row r="1923" spans="1:1" ht="14.1" customHeight="1" x14ac:dyDescent="0.25">
      <c r="A1923" s="99" t="s">
        <v>9980</v>
      </c>
    </row>
    <row r="1924" spans="1:1" ht="15" customHeight="1" x14ac:dyDescent="0.25">
      <c r="A1924" s="126" t="s">
        <v>9981</v>
      </c>
    </row>
    <row r="1925" spans="1:1" ht="15" customHeight="1" x14ac:dyDescent="0.25">
      <c r="A1925" s="100" t="s">
        <v>9982</v>
      </c>
    </row>
    <row r="1926" spans="1:1" ht="14.1" customHeight="1" x14ac:dyDescent="0.25">
      <c r="A1926" s="99" t="s">
        <v>9983</v>
      </c>
    </row>
    <row r="1927" spans="1:1" ht="15" customHeight="1" x14ac:dyDescent="0.25">
      <c r="A1927" s="100" t="s">
        <v>9981</v>
      </c>
    </row>
    <row r="1928" spans="1:1" ht="15" customHeight="1" x14ac:dyDescent="0.25">
      <c r="A1928" s="100" t="s">
        <v>9984</v>
      </c>
    </row>
    <row r="1929" spans="1:1" ht="14.1" customHeight="1" x14ac:dyDescent="0.25">
      <c r="A1929" s="93" t="s">
        <v>9985</v>
      </c>
    </row>
    <row r="1930" spans="1:1" ht="14.1" customHeight="1" x14ac:dyDescent="0.25">
      <c r="A1930" s="99" t="s">
        <v>9986</v>
      </c>
    </row>
    <row r="1931" spans="1:1" ht="15" customHeight="1" x14ac:dyDescent="0.25">
      <c r="A1931" s="100" t="s">
        <v>9987</v>
      </c>
    </row>
    <row r="1932" spans="1:1" ht="15" customHeight="1" x14ac:dyDescent="0.25">
      <c r="A1932" s="100" t="s">
        <v>9988</v>
      </c>
    </row>
    <row r="1933" spans="1:1" ht="14.1" customHeight="1" x14ac:dyDescent="0.25">
      <c r="A1933" s="99" t="s">
        <v>9989</v>
      </c>
    </row>
    <row r="1934" spans="1:1" ht="15" customHeight="1" x14ac:dyDescent="0.25">
      <c r="A1934" s="100" t="s">
        <v>9990</v>
      </c>
    </row>
    <row r="1935" spans="1:1" ht="15" customHeight="1" x14ac:dyDescent="0.25">
      <c r="A1935" s="100" t="s">
        <v>9991</v>
      </c>
    </row>
    <row r="1936" spans="1:1" ht="14.1" customHeight="1" x14ac:dyDescent="0.25">
      <c r="A1936" s="93" t="s">
        <v>9992</v>
      </c>
    </row>
    <row r="1937" spans="1:1" ht="14.1" customHeight="1" x14ac:dyDescent="0.25">
      <c r="A1937" s="99" t="s">
        <v>9993</v>
      </c>
    </row>
    <row r="1938" spans="1:1" ht="15" customHeight="1" x14ac:dyDescent="0.25">
      <c r="A1938" s="100" t="s">
        <v>9994</v>
      </c>
    </row>
    <row r="1939" spans="1:1" ht="15" customHeight="1" x14ac:dyDescent="0.25">
      <c r="A1939" s="100" t="s">
        <v>9995</v>
      </c>
    </row>
    <row r="1940" spans="1:1" ht="14.1" customHeight="1" x14ac:dyDescent="0.25">
      <c r="A1940" s="99" t="s">
        <v>9996</v>
      </c>
    </row>
    <row r="1941" spans="1:1" ht="15" customHeight="1" x14ac:dyDescent="0.25">
      <c r="A1941" s="100" t="s">
        <v>9997</v>
      </c>
    </row>
    <row r="1942" spans="1:1" ht="15" customHeight="1" x14ac:dyDescent="0.25">
      <c r="A1942" s="100" t="s">
        <v>9998</v>
      </c>
    </row>
    <row r="1943" spans="1:1" ht="14.1" customHeight="1" x14ac:dyDescent="0.25">
      <c r="A1943" s="99" t="s">
        <v>9999</v>
      </c>
    </row>
    <row r="1944" spans="1:1" ht="15" customHeight="1" x14ac:dyDescent="0.25">
      <c r="A1944" s="94" t="s">
        <v>9994</v>
      </c>
    </row>
    <row r="1945" spans="1:1" ht="15" customHeight="1" x14ac:dyDescent="0.25">
      <c r="A1945" s="94" t="s">
        <v>10000</v>
      </c>
    </row>
    <row r="1946" spans="1:1" ht="14.1" customHeight="1" x14ac:dyDescent="0.25">
      <c r="A1946" s="93" t="s">
        <v>10001</v>
      </c>
    </row>
    <row r="1947" spans="1:1" ht="14.1" customHeight="1" x14ac:dyDescent="0.25">
      <c r="A1947" s="99" t="s">
        <v>10002</v>
      </c>
    </row>
    <row r="1948" spans="1:1" ht="15" customHeight="1" x14ac:dyDescent="0.25">
      <c r="A1948" s="100" t="s">
        <v>10003</v>
      </c>
    </row>
    <row r="1949" spans="1:1" ht="15" customHeight="1" x14ac:dyDescent="0.25">
      <c r="A1949" s="100" t="s">
        <v>10004</v>
      </c>
    </row>
    <row r="1950" spans="1:1" ht="14.1" customHeight="1" x14ac:dyDescent="0.25">
      <c r="A1950" s="93" t="s">
        <v>10005</v>
      </c>
    </row>
    <row r="1951" spans="1:1" ht="14.1" customHeight="1" x14ac:dyDescent="0.25">
      <c r="A1951" s="99" t="s">
        <v>10006</v>
      </c>
    </row>
    <row r="1952" spans="1:1" ht="15" customHeight="1" x14ac:dyDescent="0.25">
      <c r="A1952" s="100" t="s">
        <v>10007</v>
      </c>
    </row>
    <row r="1953" spans="1:1" ht="15" customHeight="1" x14ac:dyDescent="0.25">
      <c r="A1953" s="100" t="s">
        <v>10008</v>
      </c>
    </row>
    <row r="1954" spans="1:1" ht="14.1" customHeight="1" x14ac:dyDescent="0.25">
      <c r="A1954" s="93" t="s">
        <v>10009</v>
      </c>
    </row>
    <row r="1955" spans="1:1" ht="14.1" customHeight="1" x14ac:dyDescent="0.25">
      <c r="A1955" s="93" t="s">
        <v>10010</v>
      </c>
    </row>
    <row r="1956" spans="1:1" ht="14.1" customHeight="1" x14ac:dyDescent="0.25">
      <c r="A1956" s="99" t="s">
        <v>10011</v>
      </c>
    </row>
    <row r="1957" spans="1:1" ht="15" customHeight="1" x14ac:dyDescent="0.25">
      <c r="A1957" s="100" t="s">
        <v>10012</v>
      </c>
    </row>
    <row r="1958" spans="1:1" ht="15" customHeight="1" x14ac:dyDescent="0.25">
      <c r="A1958" s="95" t="s">
        <v>10013</v>
      </c>
    </row>
    <row r="1959" spans="1:1" ht="15" customHeight="1" x14ac:dyDescent="0.25">
      <c r="A1959" s="95" t="s">
        <v>10014</v>
      </c>
    </row>
    <row r="1960" spans="1:1" ht="15" customHeight="1" x14ac:dyDescent="0.25">
      <c r="A1960" s="100" t="s">
        <v>10015</v>
      </c>
    </row>
    <row r="1961" spans="1:1" ht="14.1" customHeight="1" x14ac:dyDescent="0.25">
      <c r="A1961" s="99" t="s">
        <v>10016</v>
      </c>
    </row>
    <row r="1962" spans="1:1" ht="15" customHeight="1" x14ac:dyDescent="0.25">
      <c r="A1962" s="100" t="s">
        <v>10017</v>
      </c>
    </row>
    <row r="1963" spans="1:1" ht="15" customHeight="1" x14ac:dyDescent="0.25">
      <c r="A1963" s="100" t="s">
        <v>10018</v>
      </c>
    </row>
    <row r="1964" spans="1:1" ht="14.1" customHeight="1" x14ac:dyDescent="0.25">
      <c r="A1964" s="99" t="s">
        <v>10019</v>
      </c>
    </row>
    <row r="1965" spans="1:1" ht="15" customHeight="1" x14ac:dyDescent="0.25">
      <c r="A1965" s="100" t="s">
        <v>10017</v>
      </c>
    </row>
    <row r="1966" spans="1:1" ht="15" customHeight="1" x14ac:dyDescent="0.25">
      <c r="A1966" s="100" t="s">
        <v>10020</v>
      </c>
    </row>
    <row r="1967" spans="1:1" ht="14.1" customHeight="1" x14ac:dyDescent="0.25">
      <c r="A1967" s="99" t="s">
        <v>10021</v>
      </c>
    </row>
    <row r="1968" spans="1:1" ht="15" customHeight="1" x14ac:dyDescent="0.25">
      <c r="A1968" s="100" t="s">
        <v>10022</v>
      </c>
    </row>
    <row r="1969" spans="1:1" ht="15" customHeight="1" x14ac:dyDescent="0.25">
      <c r="A1969" s="94" t="s">
        <v>10023</v>
      </c>
    </row>
    <row r="1970" spans="1:1" ht="14.1" customHeight="1" x14ac:dyDescent="0.25">
      <c r="A1970" s="93" t="s">
        <v>10024</v>
      </c>
    </row>
    <row r="1971" spans="1:1" ht="14.1" customHeight="1" x14ac:dyDescent="0.25">
      <c r="A1971" s="99" t="s">
        <v>10025</v>
      </c>
    </row>
    <row r="1972" spans="1:1" ht="15" customHeight="1" x14ac:dyDescent="0.25">
      <c r="A1972" s="100" t="s">
        <v>10026</v>
      </c>
    </row>
    <row r="1973" spans="1:1" ht="15" customHeight="1" x14ac:dyDescent="0.25">
      <c r="A1973" s="100" t="s">
        <v>10027</v>
      </c>
    </row>
    <row r="1974" spans="1:1" ht="14.1" customHeight="1" x14ac:dyDescent="0.25">
      <c r="A1974" s="99" t="s">
        <v>10028</v>
      </c>
    </row>
    <row r="1975" spans="1:1" ht="15" customHeight="1" x14ac:dyDescent="0.25">
      <c r="A1975" s="100" t="s">
        <v>10026</v>
      </c>
    </row>
    <row r="1976" spans="1:1" ht="15" customHeight="1" x14ac:dyDescent="0.25">
      <c r="A1976" s="100" t="s">
        <v>10029</v>
      </c>
    </row>
    <row r="1977" spans="1:1" ht="14.1" customHeight="1" x14ac:dyDescent="0.25">
      <c r="A1977" s="99" t="s">
        <v>10030</v>
      </c>
    </row>
    <row r="1978" spans="1:1" ht="15" customHeight="1" x14ac:dyDescent="0.25">
      <c r="A1978" s="100" t="s">
        <v>10026</v>
      </c>
    </row>
    <row r="1979" spans="1:1" ht="15" customHeight="1" x14ac:dyDescent="0.25">
      <c r="A1979" s="100" t="s">
        <v>10031</v>
      </c>
    </row>
    <row r="1980" spans="1:1" ht="14.1" customHeight="1" x14ac:dyDescent="0.25">
      <c r="A1980" s="99" t="s">
        <v>10032</v>
      </c>
    </row>
    <row r="1981" spans="1:1" ht="15" customHeight="1" x14ac:dyDescent="0.25">
      <c r="A1981" s="100" t="s">
        <v>10026</v>
      </c>
    </row>
    <row r="1982" spans="1:1" ht="15" customHeight="1" x14ac:dyDescent="0.25">
      <c r="A1982" s="100" t="s">
        <v>10033</v>
      </c>
    </row>
    <row r="1983" spans="1:1" ht="14.1" customHeight="1" x14ac:dyDescent="0.25">
      <c r="A1983" s="93" t="s">
        <v>10034</v>
      </c>
    </row>
    <row r="1984" spans="1:1" ht="14.1" customHeight="1" x14ac:dyDescent="0.25">
      <c r="A1984" s="99" t="s">
        <v>10035</v>
      </c>
    </row>
    <row r="1985" spans="1:1" ht="15" customHeight="1" x14ac:dyDescent="0.25">
      <c r="A1985" s="100" t="s">
        <v>10017</v>
      </c>
    </row>
    <row r="1986" spans="1:1" ht="15" customHeight="1" x14ac:dyDescent="0.25">
      <c r="A1986" s="95" t="s">
        <v>10036</v>
      </c>
    </row>
    <row r="1987" spans="1:1" ht="14.1" customHeight="1" x14ac:dyDescent="0.25">
      <c r="A1987" s="99" t="s">
        <v>10037</v>
      </c>
    </row>
    <row r="1988" spans="1:1" ht="15" customHeight="1" x14ac:dyDescent="0.25">
      <c r="A1988" s="100" t="s">
        <v>10017</v>
      </c>
    </row>
    <row r="1989" spans="1:1" ht="15" customHeight="1" x14ac:dyDescent="0.25">
      <c r="A1989" s="100" t="s">
        <v>10038</v>
      </c>
    </row>
    <row r="1990" spans="1:1" ht="14.1" customHeight="1" x14ac:dyDescent="0.25">
      <c r="A1990" s="93" t="s">
        <v>10039</v>
      </c>
    </row>
    <row r="1991" spans="1:1" ht="14.1" customHeight="1" x14ac:dyDescent="0.25">
      <c r="A1991" s="99" t="s">
        <v>10040</v>
      </c>
    </row>
    <row r="1992" spans="1:1" ht="15" customHeight="1" x14ac:dyDescent="0.25">
      <c r="A1992" s="100" t="s">
        <v>10041</v>
      </c>
    </row>
    <row r="1993" spans="1:1" ht="15" customHeight="1" x14ac:dyDescent="0.25">
      <c r="A1993" s="100" t="s">
        <v>10042</v>
      </c>
    </row>
    <row r="1994" spans="1:1" ht="14.1" customHeight="1" x14ac:dyDescent="0.25">
      <c r="A1994" s="93" t="s">
        <v>10043</v>
      </c>
    </row>
    <row r="1995" spans="1:1" ht="14.1" customHeight="1" x14ac:dyDescent="0.25">
      <c r="A1995" s="99" t="s">
        <v>10044</v>
      </c>
    </row>
    <row r="1996" spans="1:1" ht="15" customHeight="1" x14ac:dyDescent="0.25">
      <c r="A1996" s="100" t="s">
        <v>10045</v>
      </c>
    </row>
    <row r="1997" spans="1:1" ht="15" customHeight="1" x14ac:dyDescent="0.25">
      <c r="A1997" s="100" t="s">
        <v>10046</v>
      </c>
    </row>
    <row r="1998" spans="1:1" ht="14.1" customHeight="1" x14ac:dyDescent="0.25">
      <c r="A1998" s="93" t="s">
        <v>10047</v>
      </c>
    </row>
    <row r="1999" spans="1:1" ht="14.1" customHeight="1" x14ac:dyDescent="0.25">
      <c r="A1999" s="99" t="s">
        <v>10048</v>
      </c>
    </row>
    <row r="2000" spans="1:1" ht="15" customHeight="1" x14ac:dyDescent="0.25">
      <c r="A2000" s="100" t="s">
        <v>10049</v>
      </c>
    </row>
    <row r="2001" spans="1:1" ht="15" customHeight="1" x14ac:dyDescent="0.25">
      <c r="A2001" s="100" t="s">
        <v>10050</v>
      </c>
    </row>
    <row r="2002" spans="1:1" ht="14.1" customHeight="1" x14ac:dyDescent="0.25">
      <c r="A2002" s="99" t="s">
        <v>10051</v>
      </c>
    </row>
    <row r="2003" spans="1:1" ht="15" customHeight="1" x14ac:dyDescent="0.25">
      <c r="A2003" s="100" t="s">
        <v>10049</v>
      </c>
    </row>
    <row r="2004" spans="1:1" ht="15" customHeight="1" x14ac:dyDescent="0.25">
      <c r="A2004" s="96" t="s">
        <v>10052</v>
      </c>
    </row>
    <row r="2005" spans="1:1" ht="14.1" customHeight="1" x14ac:dyDescent="0.25">
      <c r="A2005" s="93" t="s">
        <v>10053</v>
      </c>
    </row>
    <row r="2006" spans="1:1" ht="14.1" customHeight="1" x14ac:dyDescent="0.25">
      <c r="A2006" s="99" t="s">
        <v>10054</v>
      </c>
    </row>
    <row r="2007" spans="1:1" ht="15" customHeight="1" x14ac:dyDescent="0.25">
      <c r="A2007" s="100" t="s">
        <v>10055</v>
      </c>
    </row>
    <row r="2008" spans="1:1" ht="15" customHeight="1" x14ac:dyDescent="0.25">
      <c r="A2008" s="100" t="s">
        <v>10056</v>
      </c>
    </row>
    <row r="2009" spans="1:1" ht="14.1" customHeight="1" x14ac:dyDescent="0.25">
      <c r="A2009" s="99" t="s">
        <v>10057</v>
      </c>
    </row>
    <row r="2010" spans="1:1" ht="15" customHeight="1" x14ac:dyDescent="0.25">
      <c r="A2010" s="100" t="s">
        <v>10055</v>
      </c>
    </row>
    <row r="2011" spans="1:1" ht="15" customHeight="1" x14ac:dyDescent="0.25">
      <c r="A2011" s="100" t="s">
        <v>10058</v>
      </c>
    </row>
    <row r="2012" spans="1:1" ht="14.1" customHeight="1" x14ac:dyDescent="0.25">
      <c r="A2012" s="99" t="s">
        <v>10059</v>
      </c>
    </row>
    <row r="2013" spans="1:1" ht="15" customHeight="1" x14ac:dyDescent="0.25">
      <c r="A2013" s="100" t="s">
        <v>10060</v>
      </c>
    </row>
    <row r="2014" spans="1:1" ht="15" customHeight="1" x14ac:dyDescent="0.25">
      <c r="A2014" s="100" t="s">
        <v>10061</v>
      </c>
    </row>
    <row r="2015" spans="1:1" ht="14.1" customHeight="1" x14ac:dyDescent="0.25">
      <c r="A2015" s="99" t="s">
        <v>10062</v>
      </c>
    </row>
    <row r="2016" spans="1:1" ht="15" customHeight="1" x14ac:dyDescent="0.25">
      <c r="A2016" s="100" t="s">
        <v>10055</v>
      </c>
    </row>
    <row r="2017" spans="1:1" ht="15" customHeight="1" x14ac:dyDescent="0.25">
      <c r="A2017" s="100" t="s">
        <v>10063</v>
      </c>
    </row>
    <row r="2018" spans="1:1" ht="14.1" customHeight="1" x14ac:dyDescent="0.25">
      <c r="A2018" s="93" t="s">
        <v>10064</v>
      </c>
    </row>
    <row r="2019" spans="1:1" ht="14.1" customHeight="1" x14ac:dyDescent="0.25">
      <c r="A2019" s="93" t="s">
        <v>10065</v>
      </c>
    </row>
    <row r="2020" spans="1:1" ht="14.1" customHeight="1" x14ac:dyDescent="0.25">
      <c r="A2020" s="99" t="s">
        <v>10066</v>
      </c>
    </row>
    <row r="2021" spans="1:1" ht="15" customHeight="1" x14ac:dyDescent="0.25">
      <c r="A2021" s="100" t="s">
        <v>10067</v>
      </c>
    </row>
    <row r="2022" spans="1:1" ht="15" customHeight="1" x14ac:dyDescent="0.25">
      <c r="A2022" s="100" t="s">
        <v>10068</v>
      </c>
    </row>
    <row r="2023" spans="1:1" ht="14.1" customHeight="1" x14ac:dyDescent="0.25">
      <c r="A2023" s="99" t="s">
        <v>10069</v>
      </c>
    </row>
    <row r="2024" spans="1:1" ht="15" customHeight="1" x14ac:dyDescent="0.25">
      <c r="A2024" s="100" t="s">
        <v>10067</v>
      </c>
    </row>
    <row r="2025" spans="1:1" ht="15" customHeight="1" x14ac:dyDescent="0.25">
      <c r="A2025" s="100" t="s">
        <v>10070</v>
      </c>
    </row>
    <row r="2026" spans="1:1" ht="14.1" customHeight="1" x14ac:dyDescent="0.25">
      <c r="A2026" s="99" t="s">
        <v>10071</v>
      </c>
    </row>
    <row r="2027" spans="1:1" ht="15" customHeight="1" x14ac:dyDescent="0.25">
      <c r="A2027" s="100" t="s">
        <v>10067</v>
      </c>
    </row>
    <row r="2028" spans="1:1" ht="15" customHeight="1" x14ac:dyDescent="0.25">
      <c r="A2028" s="100" t="s">
        <v>10072</v>
      </c>
    </row>
    <row r="2029" spans="1:1" ht="15" customHeight="1" x14ac:dyDescent="0.25">
      <c r="A2029" s="95" t="s">
        <v>10073</v>
      </c>
    </row>
    <row r="2030" spans="1:1" ht="14.1" customHeight="1" x14ac:dyDescent="0.25">
      <c r="A2030" s="99" t="s">
        <v>10074</v>
      </c>
    </row>
    <row r="2031" spans="1:1" ht="15" customHeight="1" x14ac:dyDescent="0.25">
      <c r="A2031" s="100" t="s">
        <v>10067</v>
      </c>
    </row>
    <row r="2032" spans="1:1" ht="15" customHeight="1" x14ac:dyDescent="0.25">
      <c r="A2032" s="100" t="s">
        <v>10075</v>
      </c>
    </row>
    <row r="2033" spans="1:1" ht="14.1" customHeight="1" x14ac:dyDescent="0.25">
      <c r="A2033" s="99" t="s">
        <v>10076</v>
      </c>
    </row>
    <row r="2034" spans="1:1" ht="15" customHeight="1" x14ac:dyDescent="0.25">
      <c r="A2034" s="100" t="s">
        <v>10077</v>
      </c>
    </row>
    <row r="2035" spans="1:1" ht="15" customHeight="1" x14ac:dyDescent="0.25">
      <c r="A2035" s="100" t="s">
        <v>10078</v>
      </c>
    </row>
    <row r="2036" spans="1:1" ht="14.1" customHeight="1" x14ac:dyDescent="0.25">
      <c r="A2036" s="99" t="s">
        <v>10079</v>
      </c>
    </row>
    <row r="2037" spans="1:1" ht="15" customHeight="1" x14ac:dyDescent="0.25">
      <c r="A2037" s="100" t="s">
        <v>10077</v>
      </c>
    </row>
    <row r="2038" spans="1:1" ht="15" customHeight="1" x14ac:dyDescent="0.25">
      <c r="A2038" s="100" t="s">
        <v>10078</v>
      </c>
    </row>
    <row r="2039" spans="1:1" ht="14.1" customHeight="1" x14ac:dyDescent="0.25">
      <c r="A2039" s="99" t="s">
        <v>10080</v>
      </c>
    </row>
    <row r="2040" spans="1:1" ht="15" customHeight="1" x14ac:dyDescent="0.25">
      <c r="A2040" s="100" t="s">
        <v>10077</v>
      </c>
    </row>
    <row r="2041" spans="1:1" ht="15" customHeight="1" x14ac:dyDescent="0.25">
      <c r="A2041" s="100" t="s">
        <v>10078</v>
      </c>
    </row>
    <row r="2042" spans="1:1" ht="14.1" customHeight="1" x14ac:dyDescent="0.25">
      <c r="A2042" s="93" t="s">
        <v>10081</v>
      </c>
    </row>
    <row r="2043" spans="1:1" ht="14.1" customHeight="1" x14ac:dyDescent="0.25">
      <c r="A2043" s="99" t="s">
        <v>10082</v>
      </c>
    </row>
    <row r="2044" spans="1:1" ht="15" customHeight="1" x14ac:dyDescent="0.25">
      <c r="A2044" s="100" t="s">
        <v>10083</v>
      </c>
    </row>
    <row r="2045" spans="1:1" ht="15" customHeight="1" x14ac:dyDescent="0.25">
      <c r="A2045" s="100" t="s">
        <v>10084</v>
      </c>
    </row>
    <row r="2046" spans="1:1" ht="14.1" customHeight="1" x14ac:dyDescent="0.25">
      <c r="A2046" s="99" t="s">
        <v>10085</v>
      </c>
    </row>
    <row r="2047" spans="1:1" ht="15" customHeight="1" x14ac:dyDescent="0.25">
      <c r="A2047" s="100" t="s">
        <v>10086</v>
      </c>
    </row>
    <row r="2048" spans="1:1" ht="15" customHeight="1" x14ac:dyDescent="0.25">
      <c r="A2048" s="100" t="s">
        <v>10087</v>
      </c>
    </row>
    <row r="2049" spans="1:1" ht="14.1" customHeight="1" x14ac:dyDescent="0.25">
      <c r="A2049" s="99" t="s">
        <v>10088</v>
      </c>
    </row>
    <row r="2050" spans="1:1" ht="15" customHeight="1" x14ac:dyDescent="0.25">
      <c r="A2050" s="100" t="s">
        <v>10089</v>
      </c>
    </row>
    <row r="2051" spans="1:1" ht="15" customHeight="1" x14ac:dyDescent="0.25">
      <c r="A2051" s="100" t="s">
        <v>10090</v>
      </c>
    </row>
    <row r="2052" spans="1:1" ht="14.1" customHeight="1" x14ac:dyDescent="0.25">
      <c r="A2052" s="99" t="s">
        <v>10091</v>
      </c>
    </row>
    <row r="2053" spans="1:1" ht="15" customHeight="1" x14ac:dyDescent="0.25">
      <c r="A2053" s="100" t="s">
        <v>10092</v>
      </c>
    </row>
    <row r="2054" spans="1:1" ht="15" customHeight="1" x14ac:dyDescent="0.25">
      <c r="A2054" s="100" t="s">
        <v>10093</v>
      </c>
    </row>
    <row r="2055" spans="1:1" ht="14.1" customHeight="1" x14ac:dyDescent="0.25">
      <c r="A2055" s="93" t="s">
        <v>10094</v>
      </c>
    </row>
    <row r="2056" spans="1:1" ht="14.1" customHeight="1" x14ac:dyDescent="0.25">
      <c r="A2056" s="99" t="s">
        <v>10095</v>
      </c>
    </row>
    <row r="2057" spans="1:1" ht="15" customHeight="1" x14ac:dyDescent="0.25">
      <c r="A2057" s="100" t="s">
        <v>10096</v>
      </c>
    </row>
    <row r="2058" spans="1:1" ht="15" customHeight="1" x14ac:dyDescent="0.25">
      <c r="A2058" s="100" t="s">
        <v>10097</v>
      </c>
    </row>
    <row r="2059" spans="1:1" ht="14.1" customHeight="1" x14ac:dyDescent="0.25">
      <c r="A2059" s="93" t="s">
        <v>10098</v>
      </c>
    </row>
    <row r="2060" spans="1:1" ht="14.1" customHeight="1" x14ac:dyDescent="0.25">
      <c r="A2060" s="99" t="s">
        <v>10099</v>
      </c>
    </row>
    <row r="2061" spans="1:1" ht="15" customHeight="1" x14ac:dyDescent="0.25">
      <c r="A2061" s="100" t="s">
        <v>10100</v>
      </c>
    </row>
    <row r="2062" spans="1:1" ht="15" customHeight="1" x14ac:dyDescent="0.25">
      <c r="A2062" s="100" t="s">
        <v>10101</v>
      </c>
    </row>
    <row r="2063" spans="1:1" ht="14.1" customHeight="1" x14ac:dyDescent="0.25">
      <c r="A2063" s="99" t="s">
        <v>10102</v>
      </c>
    </row>
    <row r="2064" spans="1:1" ht="15" customHeight="1" x14ac:dyDescent="0.25">
      <c r="A2064" s="100" t="s">
        <v>10103</v>
      </c>
    </row>
    <row r="2065" spans="1:1" ht="15" customHeight="1" x14ac:dyDescent="0.25">
      <c r="A2065" s="100" t="s">
        <v>10104</v>
      </c>
    </row>
    <row r="2066" spans="1:1" ht="14.1" customHeight="1" x14ac:dyDescent="0.25">
      <c r="A2066" s="99" t="s">
        <v>10105</v>
      </c>
    </row>
    <row r="2067" spans="1:1" ht="15" customHeight="1" x14ac:dyDescent="0.25">
      <c r="A2067" s="100" t="s">
        <v>10103</v>
      </c>
    </row>
    <row r="2068" spans="1:1" ht="15" customHeight="1" x14ac:dyDescent="0.25">
      <c r="A2068" s="100" t="s">
        <v>10106</v>
      </c>
    </row>
    <row r="2069" spans="1:1" ht="14.1" customHeight="1" x14ac:dyDescent="0.25">
      <c r="A2069" s="99" t="s">
        <v>10107</v>
      </c>
    </row>
    <row r="2070" spans="1:1" ht="15" customHeight="1" x14ac:dyDescent="0.25">
      <c r="A2070" s="100" t="s">
        <v>10108</v>
      </c>
    </row>
    <row r="2071" spans="1:1" ht="15" customHeight="1" x14ac:dyDescent="0.25">
      <c r="A2071" s="100" t="s">
        <v>10109</v>
      </c>
    </row>
    <row r="2072" spans="1:1" ht="14.1" customHeight="1" x14ac:dyDescent="0.25">
      <c r="A2072" s="99" t="s">
        <v>10110</v>
      </c>
    </row>
    <row r="2073" spans="1:1" ht="15" customHeight="1" x14ac:dyDescent="0.25">
      <c r="A2073" s="100" t="s">
        <v>10108</v>
      </c>
    </row>
    <row r="2074" spans="1:1" ht="15" customHeight="1" x14ac:dyDescent="0.25">
      <c r="A2074" s="100" t="s">
        <v>10111</v>
      </c>
    </row>
    <row r="2075" spans="1:1" ht="14.1" customHeight="1" x14ac:dyDescent="0.25">
      <c r="A2075" s="99" t="s">
        <v>10112</v>
      </c>
    </row>
    <row r="2076" spans="1:1" ht="15" customHeight="1" x14ac:dyDescent="0.25">
      <c r="A2076" s="100" t="s">
        <v>10108</v>
      </c>
    </row>
    <row r="2077" spans="1:1" ht="15" customHeight="1" x14ac:dyDescent="0.25">
      <c r="A2077" s="100" t="s">
        <v>10109</v>
      </c>
    </row>
    <row r="2078" spans="1:1" ht="14.1" customHeight="1" x14ac:dyDescent="0.25">
      <c r="A2078" s="93" t="s">
        <v>10113</v>
      </c>
    </row>
    <row r="2079" spans="1:1" ht="14.1" customHeight="1" x14ac:dyDescent="0.25">
      <c r="A2079" s="99" t="s">
        <v>10114</v>
      </c>
    </row>
    <row r="2080" spans="1:1" ht="15" customHeight="1" x14ac:dyDescent="0.25">
      <c r="A2080" s="100" t="s">
        <v>10115</v>
      </c>
    </row>
    <row r="2081" spans="1:1" ht="15" customHeight="1" x14ac:dyDescent="0.25">
      <c r="A2081" s="100" t="s">
        <v>10116</v>
      </c>
    </row>
    <row r="2082" spans="1:1" ht="14.1" customHeight="1" x14ac:dyDescent="0.25">
      <c r="A2082" s="99" t="s">
        <v>10117</v>
      </c>
    </row>
    <row r="2083" spans="1:1" ht="15" customHeight="1" x14ac:dyDescent="0.25">
      <c r="A2083" s="100" t="s">
        <v>10115</v>
      </c>
    </row>
    <row r="2084" spans="1:1" ht="15" customHeight="1" x14ac:dyDescent="0.25">
      <c r="A2084" s="100" t="s">
        <v>10118</v>
      </c>
    </row>
    <row r="2085" spans="1:1" ht="14.1" customHeight="1" x14ac:dyDescent="0.25">
      <c r="A2085" s="99" t="s">
        <v>10119</v>
      </c>
    </row>
    <row r="2086" spans="1:1" ht="15" customHeight="1" x14ac:dyDescent="0.25">
      <c r="A2086" s="100" t="s">
        <v>10115</v>
      </c>
    </row>
    <row r="2087" spans="1:1" ht="15" customHeight="1" x14ac:dyDescent="0.25">
      <c r="A2087" s="100" t="s">
        <v>10120</v>
      </c>
    </row>
    <row r="2088" spans="1:1" ht="14.1" customHeight="1" x14ac:dyDescent="0.25">
      <c r="A2088" s="99" t="s">
        <v>10121</v>
      </c>
    </row>
    <row r="2089" spans="1:1" ht="15" customHeight="1" x14ac:dyDescent="0.25">
      <c r="A2089" s="100" t="s">
        <v>10115</v>
      </c>
    </row>
    <row r="2090" spans="1:1" ht="15" customHeight="1" x14ac:dyDescent="0.25">
      <c r="A2090" s="100" t="s">
        <v>10122</v>
      </c>
    </row>
    <row r="2091" spans="1:1" ht="14.1" customHeight="1" x14ac:dyDescent="0.25">
      <c r="A2091" s="93" t="s">
        <v>10123</v>
      </c>
    </row>
    <row r="2092" spans="1:1" ht="14.1" customHeight="1" x14ac:dyDescent="0.25">
      <c r="A2092" s="99" t="s">
        <v>10124</v>
      </c>
    </row>
    <row r="2093" spans="1:1" ht="15" customHeight="1" x14ac:dyDescent="0.25">
      <c r="A2093" s="100" t="s">
        <v>10125</v>
      </c>
    </row>
    <row r="2094" spans="1:1" ht="15" customHeight="1" x14ac:dyDescent="0.25">
      <c r="A2094" s="100" t="s">
        <v>10126</v>
      </c>
    </row>
    <row r="2095" spans="1:1" ht="14.1" customHeight="1" x14ac:dyDescent="0.25">
      <c r="A2095" s="99" t="s">
        <v>10127</v>
      </c>
    </row>
    <row r="2096" spans="1:1" ht="15" customHeight="1" x14ac:dyDescent="0.25">
      <c r="A2096" s="100" t="s">
        <v>10128</v>
      </c>
    </row>
    <row r="2097" spans="1:1" ht="15" customHeight="1" x14ac:dyDescent="0.25">
      <c r="A2097" s="100" t="s">
        <v>10129</v>
      </c>
    </row>
    <row r="2098" spans="1:1" ht="14.1" customHeight="1" x14ac:dyDescent="0.25">
      <c r="A2098" s="99" t="s">
        <v>10130</v>
      </c>
    </row>
    <row r="2099" spans="1:1" ht="15" customHeight="1" x14ac:dyDescent="0.25">
      <c r="A2099" s="100" t="s">
        <v>10131</v>
      </c>
    </row>
    <row r="2100" spans="1:1" ht="15" customHeight="1" x14ac:dyDescent="0.25">
      <c r="A2100" s="100" t="s">
        <v>10132</v>
      </c>
    </row>
    <row r="2101" spans="1:1" ht="14.1" customHeight="1" x14ac:dyDescent="0.25">
      <c r="A2101" s="99" t="s">
        <v>10133</v>
      </c>
    </row>
    <row r="2102" spans="1:1" ht="15" customHeight="1" x14ac:dyDescent="0.25">
      <c r="A2102" s="100" t="s">
        <v>10134</v>
      </c>
    </row>
    <row r="2103" spans="1:1" ht="15" customHeight="1" x14ac:dyDescent="0.25">
      <c r="A2103" s="100" t="s">
        <v>10135</v>
      </c>
    </row>
    <row r="2104" spans="1:1" ht="14.1" customHeight="1" x14ac:dyDescent="0.25">
      <c r="A2104" s="93" t="s">
        <v>10136</v>
      </c>
    </row>
    <row r="2105" spans="1:1" ht="14.1" customHeight="1" x14ac:dyDescent="0.25">
      <c r="A2105" s="99" t="s">
        <v>10137</v>
      </c>
    </row>
    <row r="2106" spans="1:1" ht="15" customHeight="1" x14ac:dyDescent="0.25">
      <c r="A2106" s="100" t="s">
        <v>10138</v>
      </c>
    </row>
    <row r="2107" spans="1:1" ht="15" customHeight="1" x14ac:dyDescent="0.25">
      <c r="A2107" s="100" t="s">
        <v>10139</v>
      </c>
    </row>
    <row r="2108" spans="1:1" ht="14.1" customHeight="1" x14ac:dyDescent="0.25">
      <c r="A2108" s="99" t="s">
        <v>10140</v>
      </c>
    </row>
    <row r="2109" spans="1:1" ht="15" customHeight="1" x14ac:dyDescent="0.25">
      <c r="A2109" s="100" t="s">
        <v>10141</v>
      </c>
    </row>
    <row r="2110" spans="1:1" ht="15" customHeight="1" x14ac:dyDescent="0.25">
      <c r="A2110" s="100" t="s">
        <v>10142</v>
      </c>
    </row>
    <row r="2111" spans="1:1" ht="14.1" customHeight="1" x14ac:dyDescent="0.25">
      <c r="A2111" s="99" t="s">
        <v>10143</v>
      </c>
    </row>
    <row r="2112" spans="1:1" ht="15" customHeight="1" x14ac:dyDescent="0.25">
      <c r="A2112" s="100" t="s">
        <v>10144</v>
      </c>
    </row>
    <row r="2113" spans="1:1" ht="15" customHeight="1" x14ac:dyDescent="0.25">
      <c r="A2113" s="100" t="s">
        <v>10145</v>
      </c>
    </row>
    <row r="2114" spans="1:1" ht="14.1" customHeight="1" x14ac:dyDescent="0.25">
      <c r="A2114" s="93" t="s">
        <v>10146</v>
      </c>
    </row>
    <row r="2115" spans="1:1" ht="14.1" customHeight="1" x14ac:dyDescent="0.25">
      <c r="A2115" s="93" t="s">
        <v>10147</v>
      </c>
    </row>
    <row r="2116" spans="1:1" ht="14.1" customHeight="1" x14ac:dyDescent="0.25">
      <c r="A2116" s="99" t="s">
        <v>10148</v>
      </c>
    </row>
    <row r="2117" spans="1:1" ht="15" customHeight="1" x14ac:dyDescent="0.25">
      <c r="A2117" s="126" t="s">
        <v>10149</v>
      </c>
    </row>
    <row r="2118" spans="1:1" ht="15" customHeight="1" x14ac:dyDescent="0.25">
      <c r="A2118" s="100" t="s">
        <v>10150</v>
      </c>
    </row>
    <row r="2119" spans="1:1" ht="14.1" customHeight="1" x14ac:dyDescent="0.25">
      <c r="A2119" s="99" t="s">
        <v>10151</v>
      </c>
    </row>
    <row r="2120" spans="1:1" ht="15" customHeight="1" x14ac:dyDescent="0.25">
      <c r="A2120" s="100" t="s">
        <v>10149</v>
      </c>
    </row>
    <row r="2121" spans="1:1" ht="15" customHeight="1" x14ac:dyDescent="0.25">
      <c r="A2121" s="100" t="s">
        <v>10152</v>
      </c>
    </row>
    <row r="2122" spans="1:1" ht="14.1" customHeight="1" x14ac:dyDescent="0.25">
      <c r="A2122" s="99" t="s">
        <v>10153</v>
      </c>
    </row>
    <row r="2123" spans="1:1" ht="15" customHeight="1" x14ac:dyDescent="0.25">
      <c r="A2123" s="100" t="s">
        <v>10149</v>
      </c>
    </row>
    <row r="2124" spans="1:1" ht="15" customHeight="1" x14ac:dyDescent="0.25">
      <c r="A2124" s="100" t="s">
        <v>10154</v>
      </c>
    </row>
    <row r="2125" spans="1:1" ht="14.1" customHeight="1" x14ac:dyDescent="0.25">
      <c r="A2125" s="93" t="s">
        <v>10155</v>
      </c>
    </row>
    <row r="2126" spans="1:1" ht="14.1" customHeight="1" x14ac:dyDescent="0.25">
      <c r="A2126" s="99" t="s">
        <v>10156</v>
      </c>
    </row>
    <row r="2127" spans="1:1" ht="15" customHeight="1" x14ac:dyDescent="0.25">
      <c r="A2127" s="100" t="s">
        <v>10157</v>
      </c>
    </row>
    <row r="2128" spans="1:1" ht="15" customHeight="1" x14ac:dyDescent="0.25">
      <c r="A2128" s="100" t="s">
        <v>10158</v>
      </c>
    </row>
    <row r="2129" spans="1:1" ht="14.1" customHeight="1" x14ac:dyDescent="0.25">
      <c r="A2129" s="99" t="s">
        <v>10159</v>
      </c>
    </row>
    <row r="2130" spans="1:1" ht="15" customHeight="1" x14ac:dyDescent="0.25">
      <c r="A2130" s="106" t="s">
        <v>10160</v>
      </c>
    </row>
    <row r="2131" spans="1:1" ht="14.1" customHeight="1" x14ac:dyDescent="0.25">
      <c r="A2131" s="99" t="s">
        <v>10161</v>
      </c>
    </row>
    <row r="2132" spans="1:1" ht="15" customHeight="1" x14ac:dyDescent="0.25">
      <c r="A2132" s="100" t="s">
        <v>10157</v>
      </c>
    </row>
    <row r="2133" spans="1:1" ht="15" customHeight="1" x14ac:dyDescent="0.25">
      <c r="A2133" s="100" t="s">
        <v>10162</v>
      </c>
    </row>
    <row r="2134" spans="1:1" ht="14.1" customHeight="1" x14ac:dyDescent="0.25">
      <c r="A2134" s="99" t="s">
        <v>10163</v>
      </c>
    </row>
    <row r="2135" spans="1:1" ht="15" customHeight="1" x14ac:dyDescent="0.25">
      <c r="A2135" s="100" t="s">
        <v>10157</v>
      </c>
    </row>
    <row r="2136" spans="1:1" ht="15" customHeight="1" x14ac:dyDescent="0.25">
      <c r="A2136" s="100" t="s">
        <v>10164</v>
      </c>
    </row>
    <row r="2137" spans="1:1" ht="14.1" customHeight="1" x14ac:dyDescent="0.25">
      <c r="A2137" s="99" t="s">
        <v>10165</v>
      </c>
    </row>
    <row r="2138" spans="1:1" ht="15" customHeight="1" x14ac:dyDescent="0.25">
      <c r="A2138" s="100" t="s">
        <v>10157</v>
      </c>
    </row>
    <row r="2139" spans="1:1" ht="15" customHeight="1" x14ac:dyDescent="0.25">
      <c r="A2139" s="100" t="s">
        <v>10166</v>
      </c>
    </row>
    <row r="2140" spans="1:1" ht="14.1" customHeight="1" x14ac:dyDescent="0.25">
      <c r="A2140" s="99" t="s">
        <v>10167</v>
      </c>
    </row>
    <row r="2141" spans="1:1" ht="15" customHeight="1" x14ac:dyDescent="0.25">
      <c r="A2141" s="100" t="s">
        <v>10157</v>
      </c>
    </row>
    <row r="2142" spans="1:1" ht="15" customHeight="1" x14ac:dyDescent="0.25">
      <c r="A2142" s="100" t="s">
        <v>10168</v>
      </c>
    </row>
    <row r="2143" spans="1:1" ht="14.1" customHeight="1" x14ac:dyDescent="0.25">
      <c r="A2143" s="99" t="s">
        <v>10169</v>
      </c>
    </row>
    <row r="2144" spans="1:1" ht="15" customHeight="1" x14ac:dyDescent="0.25">
      <c r="A2144" s="95" t="s">
        <v>10170</v>
      </c>
    </row>
    <row r="2145" spans="1:1" ht="14.1" customHeight="1" x14ac:dyDescent="0.25">
      <c r="A2145" s="99" t="s">
        <v>10171</v>
      </c>
    </row>
    <row r="2146" spans="1:1" ht="15" customHeight="1" x14ac:dyDescent="0.25">
      <c r="A2146" s="100" t="s">
        <v>10157</v>
      </c>
    </row>
    <row r="2147" spans="1:1" ht="15" customHeight="1" x14ac:dyDescent="0.25">
      <c r="A2147" s="100" t="s">
        <v>10172</v>
      </c>
    </row>
    <row r="2148" spans="1:1" ht="14.1" customHeight="1" x14ac:dyDescent="0.25">
      <c r="A2148" s="99" t="s">
        <v>10173</v>
      </c>
    </row>
    <row r="2149" spans="1:1" ht="15" customHeight="1" x14ac:dyDescent="0.25">
      <c r="A2149" s="100" t="s">
        <v>10157</v>
      </c>
    </row>
    <row r="2150" spans="1:1" ht="15" customHeight="1" x14ac:dyDescent="0.25">
      <c r="A2150" s="100" t="s">
        <v>10174</v>
      </c>
    </row>
    <row r="2151" spans="1:1" ht="14.1" customHeight="1" x14ac:dyDescent="0.25">
      <c r="A2151" s="93" t="s">
        <v>10175</v>
      </c>
    </row>
    <row r="2152" spans="1:1" ht="14.1" customHeight="1" x14ac:dyDescent="0.25">
      <c r="A2152" s="99" t="s">
        <v>10176</v>
      </c>
    </row>
    <row r="2153" spans="1:1" ht="15" customHeight="1" x14ac:dyDescent="0.25">
      <c r="A2153" s="100" t="s">
        <v>10177</v>
      </c>
    </row>
    <row r="2154" spans="1:1" ht="15" customHeight="1" x14ac:dyDescent="0.25">
      <c r="A2154" s="100" t="s">
        <v>10178</v>
      </c>
    </row>
    <row r="2155" spans="1:1" ht="14.1" customHeight="1" x14ac:dyDescent="0.25">
      <c r="A2155" s="99" t="s">
        <v>10179</v>
      </c>
    </row>
    <row r="2156" spans="1:1" ht="15" customHeight="1" x14ac:dyDescent="0.25">
      <c r="A2156" s="100" t="s">
        <v>10177</v>
      </c>
    </row>
    <row r="2157" spans="1:1" ht="15" customHeight="1" x14ac:dyDescent="0.25">
      <c r="A2157" s="100" t="s">
        <v>10180</v>
      </c>
    </row>
    <row r="2158" spans="1:1" ht="14.1" customHeight="1" x14ac:dyDescent="0.25">
      <c r="A2158" s="99" t="s">
        <v>10181</v>
      </c>
    </row>
    <row r="2159" spans="1:1" ht="15" customHeight="1" x14ac:dyDescent="0.25">
      <c r="A2159" s="100" t="s">
        <v>10177</v>
      </c>
    </row>
    <row r="2160" spans="1:1" ht="15" customHeight="1" x14ac:dyDescent="0.25">
      <c r="A2160" s="100" t="s">
        <v>10182</v>
      </c>
    </row>
    <row r="2161" spans="1:1" ht="14.1" customHeight="1" x14ac:dyDescent="0.25">
      <c r="A2161" s="99" t="s">
        <v>10183</v>
      </c>
    </row>
    <row r="2162" spans="1:1" ht="15" customHeight="1" x14ac:dyDescent="0.25">
      <c r="A2162" s="100" t="s">
        <v>10177</v>
      </c>
    </row>
    <row r="2163" spans="1:1" ht="15" customHeight="1" x14ac:dyDescent="0.25">
      <c r="A2163" s="100" t="s">
        <v>10184</v>
      </c>
    </row>
    <row r="2164" spans="1:1" ht="14.1" customHeight="1" x14ac:dyDescent="0.25">
      <c r="A2164" s="99" t="s">
        <v>10185</v>
      </c>
    </row>
    <row r="2165" spans="1:1" ht="15" customHeight="1" x14ac:dyDescent="0.25">
      <c r="A2165" s="100" t="s">
        <v>10177</v>
      </c>
    </row>
    <row r="2166" spans="1:1" ht="15" customHeight="1" x14ac:dyDescent="0.25">
      <c r="A2166" s="100" t="s">
        <v>10186</v>
      </c>
    </row>
    <row r="2167" spans="1:1" ht="14.1" customHeight="1" x14ac:dyDescent="0.25">
      <c r="A2167" s="99" t="s">
        <v>10187</v>
      </c>
    </row>
    <row r="2168" spans="1:1" ht="15" customHeight="1" x14ac:dyDescent="0.25">
      <c r="A2168" s="100" t="s">
        <v>10177</v>
      </c>
    </row>
    <row r="2169" spans="1:1" ht="15" customHeight="1" x14ac:dyDescent="0.25">
      <c r="A2169" s="100" t="s">
        <v>10188</v>
      </c>
    </row>
    <row r="2170" spans="1:1" ht="14.1" customHeight="1" x14ac:dyDescent="0.25">
      <c r="A2170" s="99" t="s">
        <v>10189</v>
      </c>
    </row>
    <row r="2171" spans="1:1" ht="15" customHeight="1" x14ac:dyDescent="0.25">
      <c r="A2171" s="100" t="s">
        <v>10177</v>
      </c>
    </row>
    <row r="2172" spans="1:1" ht="15" customHeight="1" x14ac:dyDescent="0.25">
      <c r="A2172" s="100" t="s">
        <v>10190</v>
      </c>
    </row>
    <row r="2173" spans="1:1" ht="14.1" customHeight="1" x14ac:dyDescent="0.25">
      <c r="A2173" s="93" t="s">
        <v>10191</v>
      </c>
    </row>
    <row r="2174" spans="1:1" ht="14.1" customHeight="1" x14ac:dyDescent="0.25">
      <c r="A2174" s="99" t="s">
        <v>10192</v>
      </c>
    </row>
    <row r="2175" spans="1:1" ht="15" customHeight="1" x14ac:dyDescent="0.25">
      <c r="A2175" s="100" t="s">
        <v>10193</v>
      </c>
    </row>
    <row r="2176" spans="1:1" ht="15" customHeight="1" x14ac:dyDescent="0.25">
      <c r="A2176" s="100" t="s">
        <v>10194</v>
      </c>
    </row>
    <row r="2177" spans="1:23" ht="15" customHeight="1" x14ac:dyDescent="0.25">
      <c r="A2177" s="94" t="s">
        <v>10195</v>
      </c>
    </row>
    <row r="2178" spans="1:23" ht="24.95" customHeight="1" x14ac:dyDescent="0.25">
      <c r="A2178" s="526" t="s">
        <v>10196</v>
      </c>
      <c r="B2178" s="527"/>
      <c r="C2178" s="527"/>
      <c r="D2178" s="527"/>
      <c r="E2178" s="527"/>
      <c r="F2178" s="528"/>
      <c r="G2178" s="526" t="s">
        <v>10197</v>
      </c>
      <c r="H2178" s="527"/>
      <c r="I2178" s="527"/>
      <c r="J2178" s="527"/>
      <c r="K2178" s="528"/>
      <c r="L2178" s="529" t="s">
        <v>10198</v>
      </c>
      <c r="M2178" s="530"/>
      <c r="N2178" s="530"/>
      <c r="O2178" s="530"/>
      <c r="P2178" s="530"/>
      <c r="Q2178" s="531"/>
      <c r="R2178" s="529" t="s">
        <v>10199</v>
      </c>
      <c r="S2178" s="530"/>
      <c r="T2178" s="530"/>
      <c r="U2178" s="530"/>
      <c r="V2178" s="530"/>
      <c r="W2178" s="531"/>
    </row>
    <row r="2179" spans="1:23" ht="14.1" customHeight="1" x14ac:dyDescent="0.25">
      <c r="A2179" s="532" t="s">
        <v>10200</v>
      </c>
      <c r="B2179" s="533"/>
      <c r="C2179" s="533"/>
      <c r="D2179" s="533"/>
      <c r="E2179" s="533"/>
      <c r="F2179" s="534"/>
      <c r="G2179" s="514">
        <v>5</v>
      </c>
      <c r="H2179" s="515"/>
      <c r="I2179" s="515"/>
      <c r="J2179" s="515"/>
      <c r="K2179" s="516"/>
      <c r="L2179" s="520" t="s">
        <v>10201</v>
      </c>
      <c r="M2179" s="521"/>
      <c r="N2179" s="521"/>
      <c r="O2179" s="521"/>
      <c r="P2179" s="521"/>
      <c r="Q2179" s="522"/>
      <c r="R2179" s="523">
        <v>1.3</v>
      </c>
      <c r="S2179" s="524"/>
      <c r="T2179" s="524"/>
      <c r="U2179" s="524"/>
      <c r="V2179" s="524"/>
      <c r="W2179" s="525"/>
    </row>
    <row r="2180" spans="1:23" ht="14.1" customHeight="1" x14ac:dyDescent="0.25">
      <c r="A2180" s="535"/>
      <c r="B2180" s="536"/>
      <c r="C2180" s="536"/>
      <c r="D2180" s="536"/>
      <c r="E2180" s="536"/>
      <c r="F2180" s="537"/>
      <c r="G2180" s="517"/>
      <c r="H2180" s="518"/>
      <c r="I2180" s="518"/>
      <c r="J2180" s="518"/>
      <c r="K2180" s="519"/>
      <c r="L2180" s="520" t="s">
        <v>10202</v>
      </c>
      <c r="M2180" s="521"/>
      <c r="N2180" s="521"/>
      <c r="O2180" s="521"/>
      <c r="P2180" s="521"/>
      <c r="Q2180" s="522"/>
      <c r="R2180" s="523">
        <v>1</v>
      </c>
      <c r="S2180" s="524"/>
      <c r="T2180" s="524"/>
      <c r="U2180" s="524"/>
      <c r="V2180" s="524"/>
      <c r="W2180" s="525"/>
    </row>
    <row r="2181" spans="1:23" ht="14.1" customHeight="1" x14ac:dyDescent="0.25">
      <c r="A2181" s="535"/>
      <c r="B2181" s="536"/>
      <c r="C2181" s="536"/>
      <c r="D2181" s="536"/>
      <c r="E2181" s="536"/>
      <c r="F2181" s="537"/>
      <c r="G2181" s="514">
        <v>7.5</v>
      </c>
      <c r="H2181" s="515"/>
      <c r="I2181" s="515"/>
      <c r="J2181" s="515"/>
      <c r="K2181" s="516"/>
      <c r="L2181" s="520" t="s">
        <v>10203</v>
      </c>
      <c r="M2181" s="521"/>
      <c r="N2181" s="521"/>
      <c r="O2181" s="521"/>
      <c r="P2181" s="521"/>
      <c r="Q2181" s="522"/>
      <c r="R2181" s="523">
        <v>0.9</v>
      </c>
      <c r="S2181" s="524"/>
      <c r="T2181" s="524"/>
      <c r="U2181" s="524"/>
      <c r="V2181" s="524"/>
      <c r="W2181" s="525"/>
    </row>
    <row r="2182" spans="1:23" ht="14.1" customHeight="1" x14ac:dyDescent="0.25">
      <c r="A2182" s="538"/>
      <c r="B2182" s="539"/>
      <c r="C2182" s="539"/>
      <c r="D2182" s="539"/>
      <c r="E2182" s="539"/>
      <c r="F2182" s="540"/>
      <c r="G2182" s="517"/>
      <c r="H2182" s="518"/>
      <c r="I2182" s="518"/>
      <c r="J2182" s="518"/>
      <c r="K2182" s="519"/>
      <c r="L2182" s="520" t="s">
        <v>10204</v>
      </c>
      <c r="M2182" s="521"/>
      <c r="N2182" s="521"/>
      <c r="O2182" s="521"/>
      <c r="P2182" s="521"/>
      <c r="Q2182" s="522"/>
      <c r="R2182" s="523">
        <v>1</v>
      </c>
      <c r="S2182" s="524"/>
      <c r="T2182" s="524"/>
      <c r="U2182" s="524"/>
      <c r="V2182" s="524"/>
      <c r="W2182" s="525"/>
    </row>
    <row r="2183" spans="1:23" ht="14.1" customHeight="1" x14ac:dyDescent="0.25">
      <c r="A2183" s="93" t="s">
        <v>10205</v>
      </c>
    </row>
    <row r="2184" spans="1:23" ht="14.1" customHeight="1" x14ac:dyDescent="0.25">
      <c r="A2184" s="93" t="s">
        <v>10206</v>
      </c>
    </row>
    <row r="2185" spans="1:23" ht="14.1" customHeight="1" x14ac:dyDescent="0.25">
      <c r="A2185" s="99" t="s">
        <v>10207</v>
      </c>
    </row>
    <row r="2186" spans="1:23" ht="15" customHeight="1" x14ac:dyDescent="0.25">
      <c r="A2186" s="100" t="s">
        <v>10208</v>
      </c>
    </row>
    <row r="2187" spans="1:23" ht="15" customHeight="1" x14ac:dyDescent="0.25">
      <c r="A2187" s="100" t="s">
        <v>10209</v>
      </c>
    </row>
    <row r="2188" spans="1:23" ht="14.1" customHeight="1" x14ac:dyDescent="0.25">
      <c r="A2188" s="99" t="s">
        <v>10210</v>
      </c>
    </row>
    <row r="2189" spans="1:23" ht="15" customHeight="1" x14ac:dyDescent="0.25">
      <c r="A2189" s="100" t="s">
        <v>10208</v>
      </c>
    </row>
    <row r="2190" spans="1:23" ht="15" customHeight="1" x14ac:dyDescent="0.25">
      <c r="A2190" s="100" t="s">
        <v>10211</v>
      </c>
    </row>
    <row r="2191" spans="1:23" ht="14.1" customHeight="1" x14ac:dyDescent="0.25">
      <c r="A2191" s="99" t="s">
        <v>10212</v>
      </c>
    </row>
    <row r="2192" spans="1:23" ht="15" customHeight="1" x14ac:dyDescent="0.25">
      <c r="A2192" s="100" t="s">
        <v>10208</v>
      </c>
    </row>
    <row r="2193" spans="1:1" ht="15" customHeight="1" x14ac:dyDescent="0.25">
      <c r="A2193" s="100" t="s">
        <v>10213</v>
      </c>
    </row>
    <row r="2194" spans="1:1" ht="14.1" customHeight="1" x14ac:dyDescent="0.25">
      <c r="A2194" s="93" t="s">
        <v>10214</v>
      </c>
    </row>
    <row r="2195" spans="1:1" ht="14.1" customHeight="1" x14ac:dyDescent="0.25">
      <c r="A2195" s="99" t="s">
        <v>10215</v>
      </c>
    </row>
    <row r="2196" spans="1:1" ht="15" customHeight="1" x14ac:dyDescent="0.25">
      <c r="A2196" s="100" t="s">
        <v>10216</v>
      </c>
    </row>
    <row r="2197" spans="1:1" ht="15" customHeight="1" x14ac:dyDescent="0.25">
      <c r="A2197" s="100" t="s">
        <v>10217</v>
      </c>
    </row>
    <row r="2198" spans="1:1" ht="14.1" customHeight="1" x14ac:dyDescent="0.25">
      <c r="A2198" s="93" t="s">
        <v>10218</v>
      </c>
    </row>
    <row r="2199" spans="1:1" ht="14.1" customHeight="1" x14ac:dyDescent="0.25">
      <c r="A2199" s="93" t="s">
        <v>10219</v>
      </c>
    </row>
    <row r="2200" spans="1:1" ht="14.1" customHeight="1" x14ac:dyDescent="0.25">
      <c r="A2200" s="99" t="s">
        <v>10220</v>
      </c>
    </row>
    <row r="2201" spans="1:1" ht="15" customHeight="1" x14ac:dyDescent="0.25">
      <c r="A2201" s="100" t="s">
        <v>10221</v>
      </c>
    </row>
    <row r="2202" spans="1:1" ht="15.95" customHeight="1" x14ac:dyDescent="0.25">
      <c r="A2202" s="100" t="s">
        <v>10222</v>
      </c>
    </row>
    <row r="2203" spans="1:1" ht="0.95" customHeight="1" x14ac:dyDescent="0.25"/>
    <row r="2204" spans="1:1" ht="14.1" customHeight="1" x14ac:dyDescent="0.25">
      <c r="A2204" s="99" t="s">
        <v>10223</v>
      </c>
    </row>
    <row r="2205" spans="1:1" ht="15" customHeight="1" x14ac:dyDescent="0.25">
      <c r="A2205" s="100" t="s">
        <v>10221</v>
      </c>
    </row>
    <row r="2206" spans="1:1" ht="15.95" customHeight="1" x14ac:dyDescent="0.25">
      <c r="A2206" s="100" t="s">
        <v>10224</v>
      </c>
    </row>
    <row r="2207" spans="1:1" ht="0.95" customHeight="1" x14ac:dyDescent="0.25"/>
    <row r="2208" spans="1:1" ht="14.1" customHeight="1" x14ac:dyDescent="0.25">
      <c r="A2208" s="99" t="s">
        <v>10225</v>
      </c>
    </row>
    <row r="2209" spans="1:1" ht="15" customHeight="1" x14ac:dyDescent="0.25">
      <c r="A2209" s="100" t="s">
        <v>10221</v>
      </c>
    </row>
    <row r="2210" spans="1:1" ht="15.95" customHeight="1" x14ac:dyDescent="0.25">
      <c r="A2210" s="100" t="s">
        <v>10226</v>
      </c>
    </row>
    <row r="2211" spans="1:1" ht="0.95" customHeight="1" x14ac:dyDescent="0.25"/>
    <row r="2212" spans="1:1" ht="14.1" customHeight="1" x14ac:dyDescent="0.25">
      <c r="A2212" s="99" t="s">
        <v>10227</v>
      </c>
    </row>
    <row r="2213" spans="1:1" ht="15" customHeight="1" x14ac:dyDescent="0.25">
      <c r="A2213" s="100" t="s">
        <v>10221</v>
      </c>
    </row>
    <row r="2214" spans="1:1" ht="15.95" customHeight="1" x14ac:dyDescent="0.25">
      <c r="A2214" s="100" t="s">
        <v>10228</v>
      </c>
    </row>
    <row r="2215" spans="1:1" ht="0.95" customHeight="1" x14ac:dyDescent="0.25"/>
    <row r="2216" spans="1:1" ht="14.1" customHeight="1" x14ac:dyDescent="0.25">
      <c r="A2216" s="99" t="s">
        <v>10229</v>
      </c>
    </row>
    <row r="2217" spans="1:1" ht="15" customHeight="1" x14ac:dyDescent="0.25">
      <c r="A2217" s="100" t="s">
        <v>10221</v>
      </c>
    </row>
    <row r="2218" spans="1:1" ht="15.95" customHeight="1" x14ac:dyDescent="0.25">
      <c r="A2218" s="100" t="s">
        <v>10230</v>
      </c>
    </row>
    <row r="2219" spans="1:1" ht="0.95" customHeight="1" x14ac:dyDescent="0.25"/>
    <row r="2220" spans="1:1" ht="14.1" customHeight="1" x14ac:dyDescent="0.25">
      <c r="A2220" s="99" t="s">
        <v>10231</v>
      </c>
    </row>
    <row r="2221" spans="1:1" ht="15" customHeight="1" x14ac:dyDescent="0.25">
      <c r="A2221" s="100" t="s">
        <v>10221</v>
      </c>
    </row>
    <row r="2222" spans="1:1" ht="15.95" customHeight="1" x14ac:dyDescent="0.25">
      <c r="A2222" s="100" t="s">
        <v>10232</v>
      </c>
    </row>
    <row r="2223" spans="1:1" ht="0.95" customHeight="1" x14ac:dyDescent="0.25"/>
    <row r="2224" spans="1:1" ht="14.1" customHeight="1" x14ac:dyDescent="0.25">
      <c r="A2224" s="99" t="s">
        <v>10233</v>
      </c>
    </row>
    <row r="2225" spans="1:1" ht="15" customHeight="1" x14ac:dyDescent="0.25">
      <c r="A2225" s="100" t="s">
        <v>10221</v>
      </c>
    </row>
    <row r="2226" spans="1:1" ht="15.95" customHeight="1" x14ac:dyDescent="0.25">
      <c r="A2226" s="100" t="s">
        <v>10234</v>
      </c>
    </row>
    <row r="2227" spans="1:1" ht="14.1" customHeight="1" x14ac:dyDescent="0.25">
      <c r="A2227" s="99" t="s">
        <v>10235</v>
      </c>
    </row>
    <row r="2228" spans="1:1" ht="15" customHeight="1" x14ac:dyDescent="0.25">
      <c r="A2228" s="100" t="s">
        <v>10221</v>
      </c>
    </row>
    <row r="2229" spans="1:1" ht="15.95" customHeight="1" x14ac:dyDescent="0.25">
      <c r="A2229" s="100" t="s">
        <v>10236</v>
      </c>
    </row>
    <row r="2230" spans="1:1" ht="0.95" customHeight="1" x14ac:dyDescent="0.25"/>
    <row r="2231" spans="1:1" ht="14.1" customHeight="1" x14ac:dyDescent="0.25">
      <c r="A2231" s="99" t="s">
        <v>10237</v>
      </c>
    </row>
    <row r="2232" spans="1:1" ht="15" customHeight="1" x14ac:dyDescent="0.25">
      <c r="A2232" s="100" t="s">
        <v>10221</v>
      </c>
    </row>
    <row r="2233" spans="1:1" ht="15.95" customHeight="1" x14ac:dyDescent="0.25">
      <c r="A2233" s="100" t="s">
        <v>10238</v>
      </c>
    </row>
    <row r="2234" spans="1:1" ht="0.95" customHeight="1" x14ac:dyDescent="0.25"/>
    <row r="2235" spans="1:1" ht="14.1" customHeight="1" x14ac:dyDescent="0.25">
      <c r="A2235" s="99" t="s">
        <v>10239</v>
      </c>
    </row>
    <row r="2236" spans="1:1" ht="15" customHeight="1" x14ac:dyDescent="0.25">
      <c r="A2236" s="100" t="s">
        <v>10240</v>
      </c>
    </row>
    <row r="2237" spans="1:1" ht="15.95" customHeight="1" x14ac:dyDescent="0.25">
      <c r="A2237" s="100" t="s">
        <v>10241</v>
      </c>
    </row>
    <row r="2238" spans="1:1" ht="0.95" customHeight="1" x14ac:dyDescent="0.25"/>
    <row r="2239" spans="1:1" ht="14.1" customHeight="1" x14ac:dyDescent="0.25">
      <c r="A2239" s="99" t="s">
        <v>10242</v>
      </c>
    </row>
    <row r="2240" spans="1:1" ht="15" customHeight="1" x14ac:dyDescent="0.25">
      <c r="A2240" s="100" t="s">
        <v>10243</v>
      </c>
    </row>
    <row r="2241" spans="1:1" ht="15.95" customHeight="1" x14ac:dyDescent="0.25">
      <c r="A2241" s="100" t="s">
        <v>10244</v>
      </c>
    </row>
    <row r="2242" spans="1:1" ht="0.95" customHeight="1" x14ac:dyDescent="0.25"/>
    <row r="2243" spans="1:1" ht="14.1" customHeight="1" x14ac:dyDescent="0.25">
      <c r="A2243" s="99" t="s">
        <v>10245</v>
      </c>
    </row>
    <row r="2244" spans="1:1" ht="15" customHeight="1" x14ac:dyDescent="0.25">
      <c r="A2244" s="100" t="s">
        <v>10246</v>
      </c>
    </row>
    <row r="2245" spans="1:1" ht="15" customHeight="1" x14ac:dyDescent="0.25">
      <c r="A2245" s="100" t="s">
        <v>10247</v>
      </c>
    </row>
    <row r="2246" spans="1:1" ht="15.95" customHeight="1" x14ac:dyDescent="0.25">
      <c r="A2246" s="94" t="s">
        <v>10248</v>
      </c>
    </row>
    <row r="2247" spans="1:1" ht="14.1" customHeight="1" x14ac:dyDescent="0.25">
      <c r="A2247" s="93" t="s">
        <v>10249</v>
      </c>
    </row>
    <row r="2248" spans="1:1" ht="14.1" customHeight="1" x14ac:dyDescent="0.25">
      <c r="A2248" s="99" t="s">
        <v>10250</v>
      </c>
    </row>
    <row r="2249" spans="1:1" ht="15" customHeight="1" x14ac:dyDescent="0.25">
      <c r="A2249" s="100" t="s">
        <v>10251</v>
      </c>
    </row>
    <row r="2250" spans="1:1" ht="15" customHeight="1" x14ac:dyDescent="0.25">
      <c r="A2250" s="100" t="s">
        <v>10252</v>
      </c>
    </row>
    <row r="2251" spans="1:1" ht="14.1" customHeight="1" x14ac:dyDescent="0.25">
      <c r="A2251" s="99" t="s">
        <v>10253</v>
      </c>
    </row>
    <row r="2252" spans="1:1" ht="15" customHeight="1" x14ac:dyDescent="0.25">
      <c r="A2252" s="100" t="s">
        <v>10251</v>
      </c>
    </row>
    <row r="2253" spans="1:1" ht="15" customHeight="1" x14ac:dyDescent="0.25">
      <c r="A2253" s="100" t="s">
        <v>10254</v>
      </c>
    </row>
    <row r="2254" spans="1:1" ht="14.1" customHeight="1" x14ac:dyDescent="0.25">
      <c r="A2254" s="99" t="s">
        <v>10255</v>
      </c>
    </row>
    <row r="2255" spans="1:1" ht="15" customHeight="1" x14ac:dyDescent="0.25">
      <c r="A2255" s="100" t="s">
        <v>10251</v>
      </c>
    </row>
    <row r="2256" spans="1:1" ht="15" customHeight="1" x14ac:dyDescent="0.25">
      <c r="A2256" s="100" t="s">
        <v>10256</v>
      </c>
    </row>
    <row r="2257" spans="1:1" ht="14.1" customHeight="1" x14ac:dyDescent="0.25">
      <c r="A2257" s="93" t="s">
        <v>10257</v>
      </c>
    </row>
    <row r="2258" spans="1:1" ht="14.1" customHeight="1" x14ac:dyDescent="0.25">
      <c r="A2258" s="99" t="s">
        <v>10258</v>
      </c>
    </row>
    <row r="2259" spans="1:1" ht="15" customHeight="1" x14ac:dyDescent="0.25">
      <c r="A2259" s="100" t="s">
        <v>10221</v>
      </c>
    </row>
    <row r="2260" spans="1:1" ht="15" customHeight="1" x14ac:dyDescent="0.25">
      <c r="A2260" s="100" t="s">
        <v>10259</v>
      </c>
    </row>
    <row r="2261" spans="1:1" ht="14.1" customHeight="1" x14ac:dyDescent="0.25">
      <c r="A2261" s="99" t="s">
        <v>10260</v>
      </c>
    </row>
    <row r="2262" spans="1:1" ht="15" customHeight="1" x14ac:dyDescent="0.25">
      <c r="A2262" s="100" t="s">
        <v>10221</v>
      </c>
    </row>
    <row r="2263" spans="1:1" ht="15" customHeight="1" x14ac:dyDescent="0.25">
      <c r="A2263" s="100" t="s">
        <v>10261</v>
      </c>
    </row>
    <row r="2264" spans="1:1" ht="14.1" customHeight="1" x14ac:dyDescent="0.25">
      <c r="A2264" s="93" t="s">
        <v>10262</v>
      </c>
    </row>
    <row r="2265" spans="1:1" ht="14.1" customHeight="1" x14ac:dyDescent="0.25">
      <c r="A2265" s="99" t="s">
        <v>10263</v>
      </c>
    </row>
    <row r="2266" spans="1:1" ht="15" customHeight="1" x14ac:dyDescent="0.25">
      <c r="A2266" s="126" t="s">
        <v>10251</v>
      </c>
    </row>
    <row r="2267" spans="1:1" ht="15" customHeight="1" x14ac:dyDescent="0.25">
      <c r="A2267" s="100" t="s">
        <v>10264</v>
      </c>
    </row>
    <row r="2268" spans="1:1" ht="14.1" customHeight="1" x14ac:dyDescent="0.25">
      <c r="A2268" s="99" t="s">
        <v>10265</v>
      </c>
    </row>
    <row r="2269" spans="1:1" ht="15" customHeight="1" x14ac:dyDescent="0.25">
      <c r="A2269" s="100" t="s">
        <v>10251</v>
      </c>
    </row>
    <row r="2270" spans="1:1" ht="15" customHeight="1" x14ac:dyDescent="0.25">
      <c r="A2270" s="100" t="s">
        <v>10266</v>
      </c>
    </row>
    <row r="2271" spans="1:1" ht="14.1" customHeight="1" x14ac:dyDescent="0.25">
      <c r="A2271" s="99" t="s">
        <v>10267</v>
      </c>
    </row>
    <row r="2272" spans="1:1" ht="15" customHeight="1" x14ac:dyDescent="0.25">
      <c r="A2272" s="100" t="s">
        <v>10251</v>
      </c>
    </row>
    <row r="2273" spans="1:22" ht="15" customHeight="1" x14ac:dyDescent="0.25">
      <c r="A2273" s="100" t="s">
        <v>10268</v>
      </c>
    </row>
    <row r="2274" spans="1:22" ht="14.1" customHeight="1" x14ac:dyDescent="0.25">
      <c r="A2274" s="93" t="s">
        <v>10269</v>
      </c>
    </row>
    <row r="2275" spans="1:22" ht="14.1" customHeight="1" x14ac:dyDescent="0.25">
      <c r="A2275" s="99" t="s">
        <v>10270</v>
      </c>
    </row>
    <row r="2276" spans="1:22" ht="15" customHeight="1" x14ac:dyDescent="0.25">
      <c r="A2276" s="100" t="s">
        <v>10271</v>
      </c>
    </row>
    <row r="2277" spans="1:22" ht="15" customHeight="1" x14ac:dyDescent="0.25">
      <c r="A2277" s="100" t="s">
        <v>10272</v>
      </c>
    </row>
    <row r="2278" spans="1:22" ht="14.1" customHeight="1" x14ac:dyDescent="0.25">
      <c r="A2278" s="99" t="s">
        <v>10273</v>
      </c>
    </row>
    <row r="2279" spans="1:22" ht="15" customHeight="1" x14ac:dyDescent="0.25">
      <c r="A2279" s="100" t="s">
        <v>10271</v>
      </c>
    </row>
    <row r="2280" spans="1:22" ht="15" customHeight="1" x14ac:dyDescent="0.25">
      <c r="A2280" s="100" t="s">
        <v>10274</v>
      </c>
    </row>
    <row r="2281" spans="1:22" ht="14.1" customHeight="1" x14ac:dyDescent="0.25">
      <c r="A2281" s="99" t="s">
        <v>10275</v>
      </c>
    </row>
    <row r="2282" spans="1:22" ht="15" customHeight="1" x14ac:dyDescent="0.25">
      <c r="A2282" s="100" t="s">
        <v>10276</v>
      </c>
    </row>
    <row r="2283" spans="1:22" ht="15" customHeight="1" x14ac:dyDescent="0.25">
      <c r="A2283" s="95" t="s">
        <v>10277</v>
      </c>
    </row>
    <row r="2284" spans="1:22" ht="15" customHeight="1" x14ac:dyDescent="0.25">
      <c r="A2284" s="95" t="s">
        <v>10278</v>
      </c>
    </row>
    <row r="2285" spans="1:22" ht="17.100000000000001" customHeight="1" x14ac:dyDescent="0.25">
      <c r="A2285" s="511" t="s">
        <v>10279</v>
      </c>
      <c r="B2285" s="512"/>
      <c r="C2285" s="512"/>
      <c r="D2285" s="512"/>
      <c r="E2285" s="512"/>
      <c r="F2285" s="512"/>
      <c r="G2285" s="512"/>
      <c r="H2285" s="513"/>
      <c r="I2285" s="511" t="s">
        <v>10280</v>
      </c>
      <c r="J2285" s="512"/>
      <c r="K2285" s="512"/>
      <c r="L2285" s="512"/>
      <c r="M2285" s="512"/>
      <c r="N2285" s="512"/>
      <c r="O2285" s="512"/>
      <c r="P2285" s="513"/>
      <c r="Q2285" s="511" t="s">
        <v>10281</v>
      </c>
      <c r="R2285" s="512"/>
      <c r="S2285" s="512"/>
      <c r="T2285" s="512"/>
      <c r="U2285" s="512"/>
      <c r="V2285" s="513"/>
    </row>
    <row r="2286" spans="1:22" ht="15.95" customHeight="1" x14ac:dyDescent="0.25">
      <c r="A2286" s="541" t="s">
        <v>10282</v>
      </c>
      <c r="B2286" s="542"/>
      <c r="C2286" s="542"/>
      <c r="D2286" s="542"/>
      <c r="E2286" s="542"/>
      <c r="F2286" s="542"/>
      <c r="G2286" s="542"/>
      <c r="H2286" s="543"/>
      <c r="I2286" s="541" t="s">
        <v>10283</v>
      </c>
      <c r="J2286" s="542"/>
      <c r="K2286" s="542"/>
      <c r="L2286" s="542"/>
      <c r="M2286" s="542"/>
      <c r="N2286" s="542"/>
      <c r="O2286" s="542"/>
      <c r="P2286" s="543"/>
      <c r="Q2286" s="541" t="s">
        <v>10284</v>
      </c>
      <c r="R2286" s="542"/>
      <c r="S2286" s="542"/>
      <c r="T2286" s="542"/>
      <c r="U2286" s="542"/>
      <c r="V2286" s="543"/>
    </row>
    <row r="2287" spans="1:22" ht="15.95" customHeight="1" x14ac:dyDescent="0.25">
      <c r="A2287" s="541" t="s">
        <v>10285</v>
      </c>
      <c r="B2287" s="542"/>
      <c r="C2287" s="542"/>
      <c r="D2287" s="542"/>
      <c r="E2287" s="542"/>
      <c r="F2287" s="542"/>
      <c r="G2287" s="542"/>
      <c r="H2287" s="543"/>
      <c r="I2287" s="541" t="s">
        <v>10286</v>
      </c>
      <c r="J2287" s="542"/>
      <c r="K2287" s="542"/>
      <c r="L2287" s="542"/>
      <c r="M2287" s="542"/>
      <c r="N2287" s="542"/>
      <c r="O2287" s="542"/>
      <c r="P2287" s="543"/>
      <c r="Q2287" s="541" t="s">
        <v>10284</v>
      </c>
      <c r="R2287" s="542"/>
      <c r="S2287" s="542"/>
      <c r="T2287" s="542"/>
      <c r="U2287" s="542"/>
      <c r="V2287" s="543"/>
    </row>
    <row r="2288" spans="1:22" ht="15.95" customHeight="1" x14ac:dyDescent="0.25">
      <c r="A2288" s="541" t="s">
        <v>10287</v>
      </c>
      <c r="B2288" s="542"/>
      <c r="C2288" s="542"/>
      <c r="D2288" s="542"/>
      <c r="E2288" s="542"/>
      <c r="F2288" s="542"/>
      <c r="G2288" s="542"/>
      <c r="H2288" s="543"/>
      <c r="I2288" s="541" t="s">
        <v>10288</v>
      </c>
      <c r="J2288" s="542"/>
      <c r="K2288" s="542"/>
      <c r="L2288" s="542"/>
      <c r="M2288" s="542"/>
      <c r="N2288" s="542"/>
      <c r="O2288" s="542"/>
      <c r="P2288" s="543"/>
      <c r="Q2288" s="541" t="s">
        <v>10289</v>
      </c>
      <c r="R2288" s="542"/>
      <c r="S2288" s="542"/>
      <c r="T2288" s="542"/>
      <c r="U2288" s="542"/>
      <c r="V2288" s="543"/>
    </row>
    <row r="2289" spans="1:22" ht="15.95" customHeight="1" x14ac:dyDescent="0.25">
      <c r="A2289" s="544" t="s">
        <v>10290</v>
      </c>
      <c r="B2289" s="545"/>
      <c r="C2289" s="545"/>
      <c r="D2289" s="545"/>
      <c r="E2289" s="545"/>
      <c r="F2289" s="545"/>
      <c r="G2289" s="545"/>
      <c r="H2289" s="546"/>
      <c r="I2289" s="541" t="s">
        <v>10291</v>
      </c>
      <c r="J2289" s="542"/>
      <c r="K2289" s="542"/>
      <c r="L2289" s="542"/>
      <c r="M2289" s="542"/>
      <c r="N2289" s="542"/>
      <c r="O2289" s="542"/>
      <c r="P2289" s="543"/>
      <c r="Q2289" s="541" t="s">
        <v>10292</v>
      </c>
      <c r="R2289" s="542"/>
      <c r="S2289" s="542"/>
      <c r="T2289" s="542"/>
      <c r="U2289" s="542"/>
      <c r="V2289" s="543"/>
    </row>
    <row r="2290" spans="1:22" ht="15.95" customHeight="1" x14ac:dyDescent="0.25">
      <c r="A2290" s="544" t="s">
        <v>10293</v>
      </c>
      <c r="B2290" s="545"/>
      <c r="C2290" s="545"/>
      <c r="D2290" s="545"/>
      <c r="E2290" s="545"/>
      <c r="F2290" s="545"/>
      <c r="G2290" s="545"/>
      <c r="H2290" s="546"/>
      <c r="I2290" s="547"/>
      <c r="J2290" s="548"/>
      <c r="K2290" s="548"/>
      <c r="L2290" s="548"/>
      <c r="M2290" s="548"/>
      <c r="N2290" s="548"/>
      <c r="O2290" s="548"/>
      <c r="P2290" s="549"/>
      <c r="Q2290" s="541" t="s">
        <v>10294</v>
      </c>
      <c r="R2290" s="542"/>
      <c r="S2290" s="542"/>
      <c r="T2290" s="542"/>
      <c r="U2290" s="542"/>
      <c r="V2290" s="543"/>
    </row>
    <row r="2291" spans="1:22" ht="17.100000000000001" customHeight="1" x14ac:dyDescent="0.25">
      <c r="A2291" s="550" t="s">
        <v>10295</v>
      </c>
      <c r="B2291" s="551"/>
      <c r="C2291" s="551"/>
      <c r="D2291" s="551"/>
      <c r="E2291" s="551"/>
      <c r="F2291" s="551"/>
      <c r="G2291" s="551"/>
      <c r="H2291" s="552"/>
      <c r="I2291" s="511" t="s">
        <v>10280</v>
      </c>
      <c r="J2291" s="512"/>
      <c r="K2291" s="512"/>
      <c r="L2291" s="512"/>
      <c r="M2291" s="512"/>
      <c r="N2291" s="512"/>
      <c r="O2291" s="512"/>
      <c r="P2291" s="513"/>
      <c r="Q2291" s="511" t="s">
        <v>10281</v>
      </c>
      <c r="R2291" s="512"/>
      <c r="S2291" s="512"/>
      <c r="T2291" s="512"/>
      <c r="U2291" s="512"/>
      <c r="V2291" s="513"/>
    </row>
    <row r="2292" spans="1:22" ht="18.95" customHeight="1" x14ac:dyDescent="0.25">
      <c r="A2292" s="544" t="s">
        <v>10296</v>
      </c>
      <c r="B2292" s="545"/>
      <c r="C2292" s="545"/>
      <c r="D2292" s="545"/>
      <c r="E2292" s="545"/>
      <c r="F2292" s="545"/>
      <c r="G2292" s="545"/>
      <c r="H2292" s="546"/>
      <c r="I2292" s="541" t="s">
        <v>10297</v>
      </c>
      <c r="J2292" s="542"/>
      <c r="K2292" s="542"/>
      <c r="L2292" s="542"/>
      <c r="M2292" s="542"/>
      <c r="N2292" s="542"/>
      <c r="O2292" s="542"/>
      <c r="P2292" s="543"/>
      <c r="Q2292" s="541" t="s">
        <v>10298</v>
      </c>
      <c r="R2292" s="542"/>
      <c r="S2292" s="542"/>
      <c r="T2292" s="542"/>
      <c r="U2292" s="542"/>
      <c r="V2292" s="543"/>
    </row>
    <row r="2293" spans="1:22" ht="18.95" customHeight="1" x14ac:dyDescent="0.25">
      <c r="A2293" s="544" t="s">
        <v>10299</v>
      </c>
      <c r="B2293" s="545"/>
      <c r="C2293" s="545"/>
      <c r="D2293" s="545"/>
      <c r="E2293" s="545"/>
      <c r="F2293" s="545"/>
      <c r="G2293" s="545"/>
      <c r="H2293" s="546"/>
      <c r="I2293" s="541" t="s">
        <v>10300</v>
      </c>
      <c r="J2293" s="542"/>
      <c r="K2293" s="542"/>
      <c r="L2293" s="542"/>
      <c r="M2293" s="542"/>
      <c r="N2293" s="542"/>
      <c r="O2293" s="542"/>
      <c r="P2293" s="543"/>
      <c r="Q2293" s="541" t="s">
        <v>10301</v>
      </c>
      <c r="R2293" s="542"/>
      <c r="S2293" s="542"/>
      <c r="T2293" s="542"/>
      <c r="U2293" s="542"/>
      <c r="V2293" s="543"/>
    </row>
    <row r="2294" spans="1:22" ht="15" customHeight="1" x14ac:dyDescent="0.25">
      <c r="A2294" s="100" t="s">
        <v>10302</v>
      </c>
    </row>
    <row r="2295" spans="1:22" ht="14.1" customHeight="1" x14ac:dyDescent="0.25">
      <c r="A2295" s="99" t="s">
        <v>10303</v>
      </c>
    </row>
    <row r="2296" spans="1:22" ht="15" customHeight="1" x14ac:dyDescent="0.25">
      <c r="A2296" s="100" t="s">
        <v>10240</v>
      </c>
    </row>
    <row r="2297" spans="1:22" ht="15" customHeight="1" x14ac:dyDescent="0.25">
      <c r="A2297" s="100" t="s">
        <v>10304</v>
      </c>
    </row>
    <row r="2298" spans="1:22" ht="14.1" customHeight="1" x14ac:dyDescent="0.25">
      <c r="A2298" s="99" t="s">
        <v>10305</v>
      </c>
    </row>
    <row r="2299" spans="1:22" ht="15" customHeight="1" x14ac:dyDescent="0.25">
      <c r="A2299" s="100" t="s">
        <v>10306</v>
      </c>
    </row>
    <row r="2300" spans="1:22" ht="15" customHeight="1" x14ac:dyDescent="0.25">
      <c r="A2300" s="100" t="s">
        <v>10307</v>
      </c>
    </row>
    <row r="2301" spans="1:22" ht="14.1" customHeight="1" x14ac:dyDescent="0.25">
      <c r="A2301" s="93" t="s">
        <v>10308</v>
      </c>
    </row>
    <row r="2302" spans="1:22" ht="14.1" customHeight="1" x14ac:dyDescent="0.25">
      <c r="A2302" s="99" t="s">
        <v>10309</v>
      </c>
    </row>
    <row r="2303" spans="1:22" ht="15" customHeight="1" x14ac:dyDescent="0.25">
      <c r="A2303" s="100" t="s">
        <v>10251</v>
      </c>
    </row>
    <row r="2304" spans="1:22" ht="15" customHeight="1" x14ac:dyDescent="0.25">
      <c r="A2304" s="100" t="s">
        <v>10310</v>
      </c>
    </row>
    <row r="2305" spans="1:1" ht="14.1" customHeight="1" x14ac:dyDescent="0.25">
      <c r="A2305" s="99" t="s">
        <v>10311</v>
      </c>
    </row>
    <row r="2306" spans="1:1" ht="15" customHeight="1" x14ac:dyDescent="0.25">
      <c r="A2306" s="100" t="s">
        <v>10240</v>
      </c>
    </row>
    <row r="2307" spans="1:1" ht="15" customHeight="1" x14ac:dyDescent="0.25">
      <c r="A2307" s="100" t="s">
        <v>10312</v>
      </c>
    </row>
    <row r="2308" spans="1:1" ht="14.1" customHeight="1" x14ac:dyDescent="0.25">
      <c r="A2308" s="99" t="s">
        <v>10313</v>
      </c>
    </row>
    <row r="2309" spans="1:1" ht="15" customHeight="1" x14ac:dyDescent="0.25">
      <c r="A2309" s="100" t="s">
        <v>10240</v>
      </c>
    </row>
    <row r="2310" spans="1:1" ht="15" customHeight="1" x14ac:dyDescent="0.25">
      <c r="A2310" s="100" t="s">
        <v>10314</v>
      </c>
    </row>
    <row r="2311" spans="1:1" ht="14.1" customHeight="1" x14ac:dyDescent="0.25">
      <c r="A2311" s="99" t="s">
        <v>10315</v>
      </c>
    </row>
    <row r="2312" spans="1:1" ht="15" customHeight="1" x14ac:dyDescent="0.25">
      <c r="A2312" s="100" t="s">
        <v>10240</v>
      </c>
    </row>
    <row r="2313" spans="1:1" ht="15" customHeight="1" x14ac:dyDescent="0.25">
      <c r="A2313" s="100" t="s">
        <v>10316</v>
      </c>
    </row>
    <row r="2314" spans="1:1" ht="14.1" customHeight="1" x14ac:dyDescent="0.25">
      <c r="A2314" s="99" t="s">
        <v>10317</v>
      </c>
    </row>
    <row r="2315" spans="1:1" ht="15" customHeight="1" x14ac:dyDescent="0.25">
      <c r="A2315" s="100" t="s">
        <v>10318</v>
      </c>
    </row>
    <row r="2316" spans="1:1" ht="15" customHeight="1" x14ac:dyDescent="0.25">
      <c r="A2316" s="100" t="s">
        <v>10319</v>
      </c>
    </row>
    <row r="2317" spans="1:1" ht="14.1" customHeight="1" x14ac:dyDescent="0.25">
      <c r="A2317" s="93" t="s">
        <v>10320</v>
      </c>
    </row>
    <row r="2318" spans="1:1" ht="14.1" customHeight="1" x14ac:dyDescent="0.25">
      <c r="A2318" s="99" t="s">
        <v>10321</v>
      </c>
    </row>
    <row r="2319" spans="1:1" ht="15" customHeight="1" x14ac:dyDescent="0.25">
      <c r="A2319" s="100" t="s">
        <v>10322</v>
      </c>
    </row>
    <row r="2320" spans="1:1" ht="15" customHeight="1" x14ac:dyDescent="0.25">
      <c r="A2320" s="95" t="s">
        <v>10323</v>
      </c>
    </row>
    <row r="2321" spans="1:1" ht="15" customHeight="1" x14ac:dyDescent="0.25">
      <c r="A2321" s="95" t="s">
        <v>10324</v>
      </c>
    </row>
    <row r="2322" spans="1:1" ht="15" customHeight="1" x14ac:dyDescent="0.25">
      <c r="A2322" s="100" t="s">
        <v>10325</v>
      </c>
    </row>
    <row r="2323" spans="1:1" ht="14.1" customHeight="1" x14ac:dyDescent="0.25">
      <c r="A2323" s="99" t="s">
        <v>10326</v>
      </c>
    </row>
    <row r="2324" spans="1:1" ht="15" customHeight="1" x14ac:dyDescent="0.25">
      <c r="A2324" s="100" t="s">
        <v>10327</v>
      </c>
    </row>
    <row r="2325" spans="1:1" ht="15" customHeight="1" x14ac:dyDescent="0.25">
      <c r="A2325" s="95" t="s">
        <v>10323</v>
      </c>
    </row>
    <row r="2326" spans="1:1" ht="15" customHeight="1" x14ac:dyDescent="0.25">
      <c r="A2326" s="95" t="s">
        <v>10324</v>
      </c>
    </row>
    <row r="2327" spans="1:1" ht="15" customHeight="1" x14ac:dyDescent="0.25">
      <c r="A2327" s="100" t="s">
        <v>10328</v>
      </c>
    </row>
    <row r="2328" spans="1:1" ht="14.1" customHeight="1" x14ac:dyDescent="0.25">
      <c r="A2328" s="99" t="s">
        <v>10329</v>
      </c>
    </row>
    <row r="2329" spans="1:1" ht="15" customHeight="1" x14ac:dyDescent="0.25">
      <c r="A2329" s="100" t="s">
        <v>10330</v>
      </c>
    </row>
    <row r="2330" spans="1:1" ht="15" customHeight="1" x14ac:dyDescent="0.25">
      <c r="A2330" s="100" t="s">
        <v>10331</v>
      </c>
    </row>
    <row r="2331" spans="1:1" ht="14.1" customHeight="1" x14ac:dyDescent="0.25">
      <c r="A2331" s="99" t="s">
        <v>10332</v>
      </c>
    </row>
    <row r="2332" spans="1:1" ht="15" customHeight="1" x14ac:dyDescent="0.25">
      <c r="A2332" s="100" t="s">
        <v>10333</v>
      </c>
    </row>
    <row r="2333" spans="1:1" ht="15" customHeight="1" x14ac:dyDescent="0.25">
      <c r="A2333" s="100" t="s">
        <v>10334</v>
      </c>
    </row>
    <row r="2334" spans="1:1" ht="15" customHeight="1" x14ac:dyDescent="0.25">
      <c r="A2334" s="95" t="s">
        <v>10335</v>
      </c>
    </row>
    <row r="2335" spans="1:1" ht="14.1" customHeight="1" x14ac:dyDescent="0.25">
      <c r="A2335" s="99" t="s">
        <v>10336</v>
      </c>
    </row>
    <row r="2336" spans="1:1" ht="15" customHeight="1" x14ac:dyDescent="0.25">
      <c r="A2336" s="100" t="s">
        <v>10333</v>
      </c>
    </row>
    <row r="2337" spans="1:1" ht="15" customHeight="1" x14ac:dyDescent="0.25">
      <c r="A2337" s="100" t="s">
        <v>10337</v>
      </c>
    </row>
    <row r="2338" spans="1:1" ht="14.1" customHeight="1" x14ac:dyDescent="0.25">
      <c r="A2338" s="99" t="s">
        <v>10338</v>
      </c>
    </row>
    <row r="2339" spans="1:1" ht="15" customHeight="1" x14ac:dyDescent="0.25">
      <c r="A2339" s="100" t="s">
        <v>10333</v>
      </c>
    </row>
    <row r="2340" spans="1:1" ht="15" customHeight="1" x14ac:dyDescent="0.25">
      <c r="A2340" s="100" t="s">
        <v>10339</v>
      </c>
    </row>
    <row r="2341" spans="1:1" ht="14.1" customHeight="1" x14ac:dyDescent="0.25">
      <c r="A2341" s="99" t="s">
        <v>10340</v>
      </c>
    </row>
    <row r="2342" spans="1:1" ht="15" customHeight="1" x14ac:dyDescent="0.25">
      <c r="A2342" s="100" t="s">
        <v>10341</v>
      </c>
    </row>
    <row r="2343" spans="1:1" ht="15" customHeight="1" x14ac:dyDescent="0.25">
      <c r="A2343" s="100" t="s">
        <v>10342</v>
      </c>
    </row>
    <row r="2344" spans="1:1" ht="14.1" customHeight="1" x14ac:dyDescent="0.25">
      <c r="A2344" s="99" t="s">
        <v>10343</v>
      </c>
    </row>
    <row r="2345" spans="1:1" ht="15" customHeight="1" x14ac:dyDescent="0.25">
      <c r="A2345" s="100" t="s">
        <v>10341</v>
      </c>
    </row>
    <row r="2346" spans="1:1" ht="15" customHeight="1" x14ac:dyDescent="0.25">
      <c r="A2346" s="100" t="s">
        <v>10344</v>
      </c>
    </row>
    <row r="2347" spans="1:1" ht="14.1" customHeight="1" x14ac:dyDescent="0.25">
      <c r="A2347" s="99" t="s">
        <v>10345</v>
      </c>
    </row>
    <row r="2348" spans="1:1" ht="15" customHeight="1" x14ac:dyDescent="0.25">
      <c r="A2348" s="100" t="s">
        <v>10333</v>
      </c>
    </row>
    <row r="2349" spans="1:1" ht="15" customHeight="1" x14ac:dyDescent="0.25">
      <c r="A2349" s="100" t="s">
        <v>10346</v>
      </c>
    </row>
    <row r="2350" spans="1:1" ht="14.1" customHeight="1" x14ac:dyDescent="0.25">
      <c r="A2350" s="99" t="s">
        <v>10347</v>
      </c>
    </row>
    <row r="2351" spans="1:1" ht="15" customHeight="1" x14ac:dyDescent="0.25">
      <c r="A2351" s="100" t="s">
        <v>10348</v>
      </c>
    </row>
    <row r="2352" spans="1:1" ht="15" customHeight="1" x14ac:dyDescent="0.25">
      <c r="A2352" s="100" t="s">
        <v>10349</v>
      </c>
    </row>
    <row r="2353" spans="1:1" ht="14.1" customHeight="1" x14ac:dyDescent="0.25">
      <c r="A2353" s="99" t="s">
        <v>10350</v>
      </c>
    </row>
    <row r="2354" spans="1:1" ht="15" customHeight="1" x14ac:dyDescent="0.25">
      <c r="A2354" s="100" t="s">
        <v>10333</v>
      </c>
    </row>
    <row r="2355" spans="1:1" ht="15" customHeight="1" x14ac:dyDescent="0.25">
      <c r="A2355" s="94" t="s">
        <v>10351</v>
      </c>
    </row>
    <row r="2356" spans="1:1" ht="14.1" customHeight="1" x14ac:dyDescent="0.25">
      <c r="A2356" s="93" t="s">
        <v>10352</v>
      </c>
    </row>
    <row r="2357" spans="1:1" ht="14.1" customHeight="1" x14ac:dyDescent="0.25">
      <c r="A2357" s="99" t="s">
        <v>10353</v>
      </c>
    </row>
    <row r="2358" spans="1:1" ht="15" customHeight="1" x14ac:dyDescent="0.25">
      <c r="A2358" s="100" t="s">
        <v>10354</v>
      </c>
    </row>
    <row r="2359" spans="1:1" ht="15" customHeight="1" x14ac:dyDescent="0.25">
      <c r="A2359" s="100" t="s">
        <v>10355</v>
      </c>
    </row>
    <row r="2360" spans="1:1" ht="14.1" customHeight="1" x14ac:dyDescent="0.25">
      <c r="A2360" s="99" t="s">
        <v>10356</v>
      </c>
    </row>
    <row r="2361" spans="1:1" ht="15" customHeight="1" x14ac:dyDescent="0.25">
      <c r="A2361" s="100" t="s">
        <v>10357</v>
      </c>
    </row>
    <row r="2362" spans="1:1" ht="15" customHeight="1" x14ac:dyDescent="0.25">
      <c r="A2362" s="100" t="s">
        <v>10358</v>
      </c>
    </row>
    <row r="2363" spans="1:1" ht="14.1" customHeight="1" x14ac:dyDescent="0.25">
      <c r="A2363" s="99" t="s">
        <v>10359</v>
      </c>
    </row>
    <row r="2364" spans="1:1" ht="15" customHeight="1" x14ac:dyDescent="0.25">
      <c r="A2364" s="100" t="s">
        <v>10360</v>
      </c>
    </row>
    <row r="2365" spans="1:1" ht="15" customHeight="1" x14ac:dyDescent="0.25">
      <c r="A2365" s="100" t="s">
        <v>10361</v>
      </c>
    </row>
    <row r="2366" spans="1:1" ht="14.1" customHeight="1" x14ac:dyDescent="0.25">
      <c r="A2366" s="99" t="s">
        <v>10362</v>
      </c>
    </row>
    <row r="2367" spans="1:1" ht="15" customHeight="1" x14ac:dyDescent="0.25">
      <c r="A2367" s="100" t="s">
        <v>10363</v>
      </c>
    </row>
    <row r="2368" spans="1:1" ht="15" customHeight="1" x14ac:dyDescent="0.25">
      <c r="A2368" s="100" t="s">
        <v>10364</v>
      </c>
    </row>
    <row r="2369" spans="1:1" ht="14.1" customHeight="1" x14ac:dyDescent="0.25">
      <c r="A2369" s="99" t="s">
        <v>10365</v>
      </c>
    </row>
    <row r="2370" spans="1:1" ht="15" customHeight="1" x14ac:dyDescent="0.25">
      <c r="A2370" s="94" t="s">
        <v>10366</v>
      </c>
    </row>
    <row r="2371" spans="1:1" ht="15" customHeight="1" x14ac:dyDescent="0.25">
      <c r="A2371" s="94" t="s">
        <v>10367</v>
      </c>
    </row>
    <row r="2372" spans="1:1" ht="14.1" customHeight="1" x14ac:dyDescent="0.25">
      <c r="A2372" s="93" t="s">
        <v>10368</v>
      </c>
    </row>
    <row r="2373" spans="1:1" ht="14.1" customHeight="1" x14ac:dyDescent="0.25">
      <c r="A2373" s="93" t="s">
        <v>10369</v>
      </c>
    </row>
    <row r="2374" spans="1:1" ht="14.1" customHeight="1" x14ac:dyDescent="0.25">
      <c r="A2374" s="99" t="s">
        <v>10370</v>
      </c>
    </row>
    <row r="2375" spans="1:1" ht="15" customHeight="1" x14ac:dyDescent="0.25">
      <c r="A2375" s="100" t="s">
        <v>10371</v>
      </c>
    </row>
    <row r="2376" spans="1:1" ht="15" customHeight="1" x14ac:dyDescent="0.25">
      <c r="A2376" s="100" t="s">
        <v>10372</v>
      </c>
    </row>
    <row r="2377" spans="1:1" ht="14.1" customHeight="1" x14ac:dyDescent="0.25">
      <c r="A2377" s="99" t="s">
        <v>10373</v>
      </c>
    </row>
    <row r="2378" spans="1:1" ht="15" customHeight="1" x14ac:dyDescent="0.25">
      <c r="A2378" s="100" t="s">
        <v>10371</v>
      </c>
    </row>
    <row r="2379" spans="1:1" ht="15" customHeight="1" x14ac:dyDescent="0.25">
      <c r="A2379" s="100" t="s">
        <v>10374</v>
      </c>
    </row>
    <row r="2380" spans="1:1" ht="14.1" customHeight="1" x14ac:dyDescent="0.25">
      <c r="A2380" s="99" t="s">
        <v>10375</v>
      </c>
    </row>
    <row r="2381" spans="1:1" ht="15" customHeight="1" x14ac:dyDescent="0.25">
      <c r="A2381" s="100" t="s">
        <v>10371</v>
      </c>
    </row>
    <row r="2382" spans="1:1" ht="15" customHeight="1" x14ac:dyDescent="0.25">
      <c r="A2382" s="100" t="s">
        <v>10376</v>
      </c>
    </row>
    <row r="2383" spans="1:1" ht="14.1" customHeight="1" x14ac:dyDescent="0.25">
      <c r="A2383" s="93" t="s">
        <v>10377</v>
      </c>
    </row>
    <row r="2384" spans="1:1" ht="14.1" customHeight="1" x14ac:dyDescent="0.25">
      <c r="A2384" s="99" t="s">
        <v>10378</v>
      </c>
    </row>
    <row r="2385" spans="1:1" ht="15" customHeight="1" x14ac:dyDescent="0.25">
      <c r="A2385" s="100" t="s">
        <v>10379</v>
      </c>
    </row>
    <row r="2386" spans="1:1" ht="15" customHeight="1" x14ac:dyDescent="0.25">
      <c r="A2386" s="100" t="s">
        <v>10380</v>
      </c>
    </row>
    <row r="2387" spans="1:1" ht="14.1" customHeight="1" x14ac:dyDescent="0.25">
      <c r="A2387" s="99" t="s">
        <v>10381</v>
      </c>
    </row>
    <row r="2388" spans="1:1" ht="15" customHeight="1" x14ac:dyDescent="0.25">
      <c r="A2388" s="100" t="s">
        <v>10382</v>
      </c>
    </row>
    <row r="2389" spans="1:1" ht="15" customHeight="1" x14ac:dyDescent="0.25">
      <c r="A2389" s="100" t="s">
        <v>10383</v>
      </c>
    </row>
    <row r="2390" spans="1:1" ht="14.1" customHeight="1" x14ac:dyDescent="0.25">
      <c r="A2390" s="99" t="s">
        <v>10384</v>
      </c>
    </row>
    <row r="2391" spans="1:1" ht="15" customHeight="1" x14ac:dyDescent="0.25">
      <c r="A2391" s="100" t="s">
        <v>10382</v>
      </c>
    </row>
    <row r="2392" spans="1:1" ht="15" customHeight="1" x14ac:dyDescent="0.25">
      <c r="A2392" s="100" t="s">
        <v>10385</v>
      </c>
    </row>
    <row r="2393" spans="1:1" ht="14.1" customHeight="1" x14ac:dyDescent="0.25">
      <c r="A2393" s="99" t="s">
        <v>10386</v>
      </c>
    </row>
    <row r="2394" spans="1:1" ht="15" customHeight="1" x14ac:dyDescent="0.25">
      <c r="A2394" s="100" t="s">
        <v>10382</v>
      </c>
    </row>
    <row r="2395" spans="1:1" ht="15" customHeight="1" x14ac:dyDescent="0.25">
      <c r="A2395" s="100" t="s">
        <v>10387</v>
      </c>
    </row>
    <row r="2396" spans="1:1" ht="14.1" customHeight="1" x14ac:dyDescent="0.25">
      <c r="A2396" s="99" t="s">
        <v>10388</v>
      </c>
    </row>
    <row r="2397" spans="1:1" ht="15" customHeight="1" x14ac:dyDescent="0.25">
      <c r="A2397" s="100" t="s">
        <v>10382</v>
      </c>
    </row>
    <row r="2398" spans="1:1" ht="15" customHeight="1" x14ac:dyDescent="0.25">
      <c r="A2398" s="100" t="s">
        <v>10389</v>
      </c>
    </row>
    <row r="2399" spans="1:1" ht="14.1" customHeight="1" x14ac:dyDescent="0.25">
      <c r="A2399" s="99" t="s">
        <v>10390</v>
      </c>
    </row>
    <row r="2400" spans="1:1" ht="15" customHeight="1" x14ac:dyDescent="0.25">
      <c r="A2400" s="100" t="s">
        <v>10382</v>
      </c>
    </row>
    <row r="2401" spans="1:1" ht="15" customHeight="1" x14ac:dyDescent="0.25">
      <c r="A2401" s="100" t="s">
        <v>10391</v>
      </c>
    </row>
    <row r="2402" spans="1:1" ht="14.1" customHeight="1" x14ac:dyDescent="0.25">
      <c r="A2402" s="99" t="s">
        <v>10392</v>
      </c>
    </row>
    <row r="2403" spans="1:1" ht="15" customHeight="1" x14ac:dyDescent="0.25">
      <c r="A2403" s="100" t="s">
        <v>10382</v>
      </c>
    </row>
    <row r="2404" spans="1:1" ht="15" customHeight="1" x14ac:dyDescent="0.25">
      <c r="A2404" s="100" t="s">
        <v>10393</v>
      </c>
    </row>
    <row r="2405" spans="1:1" ht="14.1" customHeight="1" x14ac:dyDescent="0.25">
      <c r="A2405" s="93" t="s">
        <v>10394</v>
      </c>
    </row>
    <row r="2406" spans="1:1" ht="14.1" customHeight="1" x14ac:dyDescent="0.25">
      <c r="A2406" s="99" t="s">
        <v>10395</v>
      </c>
    </row>
    <row r="2407" spans="1:1" ht="15" customHeight="1" x14ac:dyDescent="0.25">
      <c r="A2407" s="100" t="s">
        <v>10396</v>
      </c>
    </row>
    <row r="2408" spans="1:1" ht="15" customHeight="1" x14ac:dyDescent="0.25">
      <c r="A2408" s="100" t="s">
        <v>10397</v>
      </c>
    </row>
    <row r="2409" spans="1:1" ht="14.1" customHeight="1" x14ac:dyDescent="0.25">
      <c r="A2409" s="99" t="s">
        <v>10398</v>
      </c>
    </row>
    <row r="2410" spans="1:1" ht="15" customHeight="1" x14ac:dyDescent="0.25">
      <c r="A2410" s="100" t="s">
        <v>10399</v>
      </c>
    </row>
    <row r="2411" spans="1:1" ht="15" customHeight="1" x14ac:dyDescent="0.25">
      <c r="A2411" s="100" t="s">
        <v>10400</v>
      </c>
    </row>
    <row r="2412" spans="1:1" ht="14.1" customHeight="1" x14ac:dyDescent="0.25">
      <c r="A2412" s="99" t="s">
        <v>10401</v>
      </c>
    </row>
    <row r="2413" spans="1:1" ht="15" customHeight="1" x14ac:dyDescent="0.25">
      <c r="A2413" s="100" t="s">
        <v>10399</v>
      </c>
    </row>
    <row r="2414" spans="1:1" ht="15" customHeight="1" x14ac:dyDescent="0.25">
      <c r="A2414" s="100" t="s">
        <v>10402</v>
      </c>
    </row>
    <row r="2415" spans="1:1" ht="14.1" customHeight="1" x14ac:dyDescent="0.25">
      <c r="A2415" s="99" t="s">
        <v>10403</v>
      </c>
    </row>
    <row r="2416" spans="1:1" ht="15" customHeight="1" x14ac:dyDescent="0.25">
      <c r="A2416" s="100" t="s">
        <v>10399</v>
      </c>
    </row>
    <row r="2417" spans="1:1" ht="15" customHeight="1" x14ac:dyDescent="0.25">
      <c r="A2417" s="100" t="s">
        <v>10404</v>
      </c>
    </row>
    <row r="2418" spans="1:1" ht="15" customHeight="1" x14ac:dyDescent="0.25">
      <c r="A2418" s="95" t="s">
        <v>10405</v>
      </c>
    </row>
    <row r="2419" spans="1:1" ht="14.1" customHeight="1" x14ac:dyDescent="0.25">
      <c r="A2419" s="99" t="s">
        <v>10406</v>
      </c>
    </row>
    <row r="2420" spans="1:1" ht="15" customHeight="1" x14ac:dyDescent="0.25">
      <c r="A2420" s="100" t="s">
        <v>10399</v>
      </c>
    </row>
    <row r="2421" spans="1:1" ht="15" customHeight="1" x14ac:dyDescent="0.25">
      <c r="A2421" s="100" t="s">
        <v>10407</v>
      </c>
    </row>
    <row r="2422" spans="1:1" ht="14.1" customHeight="1" x14ac:dyDescent="0.25">
      <c r="A2422" s="93" t="s">
        <v>10408</v>
      </c>
    </row>
    <row r="2423" spans="1:1" ht="14.1" customHeight="1" x14ac:dyDescent="0.25">
      <c r="A2423" s="99" t="s">
        <v>10409</v>
      </c>
    </row>
    <row r="2424" spans="1:1" ht="15" customHeight="1" x14ac:dyDescent="0.25">
      <c r="A2424" s="100" t="s">
        <v>10410</v>
      </c>
    </row>
    <row r="2425" spans="1:1" ht="15" customHeight="1" x14ac:dyDescent="0.25">
      <c r="A2425" s="100" t="s">
        <v>10411</v>
      </c>
    </row>
    <row r="2426" spans="1:1" ht="14.1" customHeight="1" x14ac:dyDescent="0.25">
      <c r="A2426" s="99" t="s">
        <v>10412</v>
      </c>
    </row>
    <row r="2427" spans="1:1" ht="15" customHeight="1" x14ac:dyDescent="0.25">
      <c r="A2427" s="100" t="s">
        <v>10413</v>
      </c>
    </row>
    <row r="2428" spans="1:1" ht="15" customHeight="1" x14ac:dyDescent="0.25">
      <c r="A2428" s="100" t="s">
        <v>10414</v>
      </c>
    </row>
    <row r="2429" spans="1:1" ht="15" customHeight="1" x14ac:dyDescent="0.25">
      <c r="A2429" s="95" t="s">
        <v>10415</v>
      </c>
    </row>
    <row r="2430" spans="1:1" ht="14.1" customHeight="1" x14ac:dyDescent="0.25">
      <c r="A2430" s="99" t="s">
        <v>10416</v>
      </c>
    </row>
    <row r="2431" spans="1:1" ht="15" customHeight="1" x14ac:dyDescent="0.25">
      <c r="A2431" s="100" t="s">
        <v>10413</v>
      </c>
    </row>
    <row r="2432" spans="1:1" ht="15" customHeight="1" x14ac:dyDescent="0.25">
      <c r="A2432" s="100" t="s">
        <v>10417</v>
      </c>
    </row>
    <row r="2433" spans="1:1" ht="14.1" customHeight="1" x14ac:dyDescent="0.25">
      <c r="A2433" s="99" t="s">
        <v>10418</v>
      </c>
    </row>
    <row r="2434" spans="1:1" ht="15" customHeight="1" x14ac:dyDescent="0.25">
      <c r="A2434" s="100" t="s">
        <v>10413</v>
      </c>
    </row>
    <row r="2435" spans="1:1" ht="15" customHeight="1" x14ac:dyDescent="0.25">
      <c r="A2435" s="100" t="s">
        <v>10419</v>
      </c>
    </row>
    <row r="2436" spans="1:1" ht="15" customHeight="1" x14ac:dyDescent="0.25">
      <c r="A2436" s="95" t="s">
        <v>10420</v>
      </c>
    </row>
    <row r="2437" spans="1:1" ht="14.1" customHeight="1" x14ac:dyDescent="0.25">
      <c r="A2437" s="99" t="s">
        <v>10421</v>
      </c>
    </row>
    <row r="2438" spans="1:1" ht="15" customHeight="1" x14ac:dyDescent="0.25">
      <c r="A2438" s="100" t="s">
        <v>10413</v>
      </c>
    </row>
    <row r="2439" spans="1:1" ht="15" customHeight="1" x14ac:dyDescent="0.25">
      <c r="A2439" s="100" t="s">
        <v>10422</v>
      </c>
    </row>
    <row r="2440" spans="1:1" ht="14.1" customHeight="1" x14ac:dyDescent="0.25">
      <c r="A2440" s="93" t="s">
        <v>10423</v>
      </c>
    </row>
    <row r="2441" spans="1:1" ht="14.1" customHeight="1" x14ac:dyDescent="0.25">
      <c r="A2441" s="99" t="s">
        <v>10424</v>
      </c>
    </row>
    <row r="2442" spans="1:1" ht="15" customHeight="1" x14ac:dyDescent="0.25">
      <c r="A2442" s="100" t="s">
        <v>10425</v>
      </c>
    </row>
    <row r="2443" spans="1:1" ht="15" customHeight="1" x14ac:dyDescent="0.25">
      <c r="A2443" s="100" t="s">
        <v>10426</v>
      </c>
    </row>
    <row r="2444" spans="1:1" ht="14.1" customHeight="1" x14ac:dyDescent="0.25">
      <c r="A2444" s="99" t="s">
        <v>10427</v>
      </c>
    </row>
    <row r="2445" spans="1:1" ht="15" customHeight="1" x14ac:dyDescent="0.25">
      <c r="A2445" s="100" t="s">
        <v>10428</v>
      </c>
    </row>
    <row r="2446" spans="1:1" ht="15" customHeight="1" x14ac:dyDescent="0.25">
      <c r="A2446" s="100" t="s">
        <v>10429</v>
      </c>
    </row>
    <row r="2447" spans="1:1" ht="15" customHeight="1" x14ac:dyDescent="0.25">
      <c r="A2447" s="95" t="s">
        <v>10430</v>
      </c>
    </row>
    <row r="2448" spans="1:1" ht="14.1" customHeight="1" x14ac:dyDescent="0.25">
      <c r="A2448" s="99" t="s">
        <v>10431</v>
      </c>
    </row>
    <row r="2449" spans="1:1" ht="15" customHeight="1" x14ac:dyDescent="0.25">
      <c r="A2449" s="100" t="s">
        <v>10428</v>
      </c>
    </row>
    <row r="2450" spans="1:1" ht="15" customHeight="1" x14ac:dyDescent="0.25">
      <c r="A2450" s="100" t="s">
        <v>10432</v>
      </c>
    </row>
    <row r="2451" spans="1:1" ht="14.1" customHeight="1" x14ac:dyDescent="0.25">
      <c r="A2451" s="99" t="s">
        <v>10433</v>
      </c>
    </row>
    <row r="2452" spans="1:1" ht="15" customHeight="1" x14ac:dyDescent="0.25">
      <c r="A2452" s="100" t="s">
        <v>10428</v>
      </c>
    </row>
    <row r="2453" spans="1:1" ht="15" customHeight="1" x14ac:dyDescent="0.25">
      <c r="A2453" s="100" t="s">
        <v>10434</v>
      </c>
    </row>
    <row r="2454" spans="1:1" ht="14.1" customHeight="1" x14ac:dyDescent="0.25">
      <c r="A2454" s="99" t="s">
        <v>10435</v>
      </c>
    </row>
    <row r="2455" spans="1:1" ht="15" customHeight="1" x14ac:dyDescent="0.25">
      <c r="A2455" s="100" t="s">
        <v>10428</v>
      </c>
    </row>
    <row r="2456" spans="1:1" ht="15" customHeight="1" x14ac:dyDescent="0.25">
      <c r="A2456" s="100" t="s">
        <v>10436</v>
      </c>
    </row>
    <row r="2457" spans="1:1" ht="15" customHeight="1" x14ac:dyDescent="0.25">
      <c r="A2457" s="95" t="s">
        <v>10437</v>
      </c>
    </row>
    <row r="2458" spans="1:1" ht="14.1" customHeight="1" x14ac:dyDescent="0.25">
      <c r="A2458" s="99" t="s">
        <v>10438</v>
      </c>
    </row>
    <row r="2459" spans="1:1" ht="15" customHeight="1" x14ac:dyDescent="0.25">
      <c r="A2459" s="100" t="s">
        <v>10428</v>
      </c>
    </row>
    <row r="2460" spans="1:1" ht="15" customHeight="1" x14ac:dyDescent="0.25">
      <c r="A2460" s="100" t="s">
        <v>10439</v>
      </c>
    </row>
    <row r="2461" spans="1:1" ht="14.1" customHeight="1" x14ac:dyDescent="0.25">
      <c r="A2461" s="99" t="s">
        <v>10440</v>
      </c>
    </row>
    <row r="2462" spans="1:1" ht="15" customHeight="1" x14ac:dyDescent="0.25">
      <c r="A2462" s="100" t="s">
        <v>10428</v>
      </c>
    </row>
    <row r="2463" spans="1:1" ht="15" customHeight="1" x14ac:dyDescent="0.25">
      <c r="A2463" s="100" t="s">
        <v>10441</v>
      </c>
    </row>
    <row r="2464" spans="1:1" ht="14.1" customHeight="1" x14ac:dyDescent="0.25">
      <c r="A2464" s="99" t="s">
        <v>10442</v>
      </c>
    </row>
    <row r="2465" spans="1:1" ht="15" customHeight="1" x14ac:dyDescent="0.25">
      <c r="A2465" s="100" t="s">
        <v>10428</v>
      </c>
    </row>
    <row r="2466" spans="1:1" ht="15" customHeight="1" x14ac:dyDescent="0.25">
      <c r="A2466" s="100" t="s">
        <v>10443</v>
      </c>
    </row>
    <row r="2467" spans="1:1" ht="14.1" customHeight="1" x14ac:dyDescent="0.25">
      <c r="A2467" s="99" t="s">
        <v>10444</v>
      </c>
    </row>
    <row r="2468" spans="1:1" ht="15" customHeight="1" x14ac:dyDescent="0.25">
      <c r="A2468" s="100" t="s">
        <v>10428</v>
      </c>
    </row>
    <row r="2469" spans="1:1" ht="15" customHeight="1" x14ac:dyDescent="0.25">
      <c r="A2469" s="100" t="s">
        <v>10445</v>
      </c>
    </row>
    <row r="2470" spans="1:1" ht="14.1" customHeight="1" x14ac:dyDescent="0.25">
      <c r="A2470" s="99" t="s">
        <v>10446</v>
      </c>
    </row>
    <row r="2471" spans="1:1" ht="15" customHeight="1" x14ac:dyDescent="0.25">
      <c r="A2471" s="100" t="s">
        <v>10428</v>
      </c>
    </row>
    <row r="2472" spans="1:1" ht="15" customHeight="1" x14ac:dyDescent="0.25">
      <c r="A2472" s="100" t="s">
        <v>10447</v>
      </c>
    </row>
    <row r="2473" spans="1:1" ht="14.1" customHeight="1" x14ac:dyDescent="0.25">
      <c r="A2473" s="99" t="s">
        <v>10448</v>
      </c>
    </row>
    <row r="2474" spans="1:1" ht="15" customHeight="1" x14ac:dyDescent="0.25">
      <c r="A2474" s="100" t="s">
        <v>10428</v>
      </c>
    </row>
    <row r="2475" spans="1:1" ht="15" customHeight="1" x14ac:dyDescent="0.25">
      <c r="A2475" s="100" t="s">
        <v>10449</v>
      </c>
    </row>
    <row r="2476" spans="1:1" ht="14.1" customHeight="1" x14ac:dyDescent="0.25">
      <c r="A2476" s="99" t="s">
        <v>10450</v>
      </c>
    </row>
    <row r="2477" spans="1:1" ht="15" customHeight="1" x14ac:dyDescent="0.25">
      <c r="A2477" s="100" t="s">
        <v>10428</v>
      </c>
    </row>
    <row r="2478" spans="1:1" ht="15" customHeight="1" x14ac:dyDescent="0.25">
      <c r="A2478" s="100" t="s">
        <v>10451</v>
      </c>
    </row>
    <row r="2479" spans="1:1" ht="14.1" customHeight="1" x14ac:dyDescent="0.25">
      <c r="A2479" s="99" t="s">
        <v>10452</v>
      </c>
    </row>
    <row r="2480" spans="1:1" ht="15" customHeight="1" x14ac:dyDescent="0.25">
      <c r="A2480" s="100" t="s">
        <v>10453</v>
      </c>
    </row>
    <row r="2481" spans="1:1" ht="15" customHeight="1" x14ac:dyDescent="0.25">
      <c r="A2481" s="100" t="s">
        <v>10454</v>
      </c>
    </row>
    <row r="2482" spans="1:1" ht="14.1" customHeight="1" x14ac:dyDescent="0.25">
      <c r="A2482" s="99" t="s">
        <v>10455</v>
      </c>
    </row>
    <row r="2483" spans="1:1" ht="15" customHeight="1" x14ac:dyDescent="0.25">
      <c r="A2483" s="100" t="s">
        <v>10428</v>
      </c>
    </row>
    <row r="2484" spans="1:1" ht="15" customHeight="1" x14ac:dyDescent="0.25">
      <c r="A2484" s="100" t="s">
        <v>10456</v>
      </c>
    </row>
    <row r="2485" spans="1:1" ht="14.1" customHeight="1" x14ac:dyDescent="0.25">
      <c r="A2485" s="99" t="s">
        <v>10457</v>
      </c>
    </row>
    <row r="2486" spans="1:1" ht="15" customHeight="1" x14ac:dyDescent="0.25">
      <c r="A2486" s="100" t="s">
        <v>10428</v>
      </c>
    </row>
    <row r="2487" spans="1:1" ht="15" customHeight="1" x14ac:dyDescent="0.25">
      <c r="A2487" s="100" t="s">
        <v>10458</v>
      </c>
    </row>
    <row r="2488" spans="1:1" ht="14.1" customHeight="1" x14ac:dyDescent="0.25">
      <c r="A2488" s="99" t="s">
        <v>10459</v>
      </c>
    </row>
    <row r="2489" spans="1:1" ht="15" customHeight="1" x14ac:dyDescent="0.25">
      <c r="A2489" s="100" t="s">
        <v>10428</v>
      </c>
    </row>
    <row r="2490" spans="1:1" ht="15" customHeight="1" x14ac:dyDescent="0.25">
      <c r="A2490" s="100" t="s">
        <v>10460</v>
      </c>
    </row>
    <row r="2491" spans="1:1" ht="14.1" customHeight="1" x14ac:dyDescent="0.25">
      <c r="A2491" s="93" t="s">
        <v>10461</v>
      </c>
    </row>
    <row r="2492" spans="1:1" ht="14.1" customHeight="1" x14ac:dyDescent="0.25">
      <c r="A2492" s="99" t="s">
        <v>10462</v>
      </c>
    </row>
    <row r="2493" spans="1:1" ht="15" customHeight="1" x14ac:dyDescent="0.25">
      <c r="A2493" s="100" t="s">
        <v>10463</v>
      </c>
    </row>
    <row r="2494" spans="1:1" ht="15" customHeight="1" x14ac:dyDescent="0.25">
      <c r="A2494" s="100" t="s">
        <v>10464</v>
      </c>
    </row>
    <row r="2495" spans="1:1" ht="14.1" customHeight="1" x14ac:dyDescent="0.25">
      <c r="A2495" s="99" t="s">
        <v>10465</v>
      </c>
    </row>
    <row r="2496" spans="1:1" ht="15" customHeight="1" x14ac:dyDescent="0.25">
      <c r="A2496" s="100" t="s">
        <v>10466</v>
      </c>
    </row>
    <row r="2497" spans="1:1" ht="15" customHeight="1" x14ac:dyDescent="0.25">
      <c r="A2497" s="100" t="s">
        <v>10467</v>
      </c>
    </row>
    <row r="2498" spans="1:1" ht="14.1" customHeight="1" x14ac:dyDescent="0.25">
      <c r="A2498" s="99" t="s">
        <v>10468</v>
      </c>
    </row>
    <row r="2499" spans="1:1" ht="15" customHeight="1" x14ac:dyDescent="0.25">
      <c r="A2499" s="100" t="s">
        <v>10466</v>
      </c>
    </row>
    <row r="2500" spans="1:1" ht="15" customHeight="1" x14ac:dyDescent="0.25">
      <c r="A2500" s="100" t="s">
        <v>10469</v>
      </c>
    </row>
    <row r="2501" spans="1:1" ht="14.1" customHeight="1" x14ac:dyDescent="0.25">
      <c r="A2501" s="99" t="s">
        <v>10470</v>
      </c>
    </row>
    <row r="2502" spans="1:1" ht="15" customHeight="1" x14ac:dyDescent="0.25">
      <c r="A2502" s="100" t="s">
        <v>10466</v>
      </c>
    </row>
    <row r="2503" spans="1:1" ht="15" customHeight="1" x14ac:dyDescent="0.25">
      <c r="A2503" s="100" t="s">
        <v>10471</v>
      </c>
    </row>
    <row r="2504" spans="1:1" ht="14.1" customHeight="1" x14ac:dyDescent="0.25">
      <c r="A2504" s="99" t="s">
        <v>10472</v>
      </c>
    </row>
    <row r="2505" spans="1:1" ht="15" customHeight="1" x14ac:dyDescent="0.25">
      <c r="A2505" s="100" t="s">
        <v>10473</v>
      </c>
    </row>
    <row r="2506" spans="1:1" ht="15" customHeight="1" x14ac:dyDescent="0.25">
      <c r="A2506" s="100" t="s">
        <v>10474</v>
      </c>
    </row>
    <row r="2507" spans="1:1" ht="14.1" customHeight="1" x14ac:dyDescent="0.25">
      <c r="A2507" s="93" t="s">
        <v>10475</v>
      </c>
    </row>
    <row r="2508" spans="1:1" ht="14.1" customHeight="1" x14ac:dyDescent="0.25">
      <c r="A2508" s="99" t="s">
        <v>10476</v>
      </c>
    </row>
    <row r="2509" spans="1:1" ht="15" customHeight="1" x14ac:dyDescent="0.25">
      <c r="A2509" s="100" t="s">
        <v>10477</v>
      </c>
    </row>
    <row r="2510" spans="1:1" ht="15" customHeight="1" x14ac:dyDescent="0.25">
      <c r="A2510" s="100" t="s">
        <v>10478</v>
      </c>
    </row>
    <row r="2511" spans="1:1" ht="14.1" customHeight="1" x14ac:dyDescent="0.25">
      <c r="A2511" s="99" t="s">
        <v>10479</v>
      </c>
    </row>
    <row r="2512" spans="1:1" ht="15" customHeight="1" x14ac:dyDescent="0.25">
      <c r="A2512" s="100" t="s">
        <v>10480</v>
      </c>
    </row>
    <row r="2513" spans="1:1" ht="15" customHeight="1" x14ac:dyDescent="0.25">
      <c r="A2513" s="100" t="s">
        <v>10481</v>
      </c>
    </row>
    <row r="2514" spans="1:1" ht="14.1" customHeight="1" x14ac:dyDescent="0.25">
      <c r="A2514" s="99" t="s">
        <v>10482</v>
      </c>
    </row>
    <row r="2515" spans="1:1" ht="15" customHeight="1" x14ac:dyDescent="0.25">
      <c r="A2515" s="100" t="s">
        <v>10480</v>
      </c>
    </row>
    <row r="2516" spans="1:1" ht="15" customHeight="1" x14ac:dyDescent="0.25">
      <c r="A2516" s="100" t="s">
        <v>10483</v>
      </c>
    </row>
    <row r="2517" spans="1:1" ht="14.1" customHeight="1" x14ac:dyDescent="0.25">
      <c r="A2517" s="99" t="s">
        <v>10484</v>
      </c>
    </row>
    <row r="2518" spans="1:1" ht="15" customHeight="1" x14ac:dyDescent="0.25">
      <c r="A2518" s="100" t="s">
        <v>10480</v>
      </c>
    </row>
    <row r="2519" spans="1:1" ht="15" customHeight="1" x14ac:dyDescent="0.25">
      <c r="A2519" s="100" t="s">
        <v>10485</v>
      </c>
    </row>
    <row r="2520" spans="1:1" ht="14.1" customHeight="1" x14ac:dyDescent="0.25">
      <c r="A2520" s="99" t="s">
        <v>10486</v>
      </c>
    </row>
    <row r="2521" spans="1:1" ht="15" customHeight="1" x14ac:dyDescent="0.25">
      <c r="A2521" s="100" t="s">
        <v>10480</v>
      </c>
    </row>
    <row r="2522" spans="1:1" ht="15" customHeight="1" x14ac:dyDescent="0.25">
      <c r="A2522" s="100" t="s">
        <v>10487</v>
      </c>
    </row>
    <row r="2523" spans="1:1" ht="14.1" customHeight="1" x14ac:dyDescent="0.25">
      <c r="A2523" s="99" t="s">
        <v>10488</v>
      </c>
    </row>
    <row r="2524" spans="1:1" ht="15" customHeight="1" x14ac:dyDescent="0.25">
      <c r="A2524" s="100" t="s">
        <v>10480</v>
      </c>
    </row>
    <row r="2525" spans="1:1" ht="15" customHeight="1" x14ac:dyDescent="0.25">
      <c r="A2525" s="100" t="s">
        <v>10489</v>
      </c>
    </row>
    <row r="2526" spans="1:1" ht="14.1" customHeight="1" x14ac:dyDescent="0.25">
      <c r="A2526" s="99" t="s">
        <v>10490</v>
      </c>
    </row>
    <row r="2527" spans="1:1" ht="15" customHeight="1" x14ac:dyDescent="0.25">
      <c r="A2527" s="100" t="s">
        <v>10480</v>
      </c>
    </row>
    <row r="2528" spans="1:1" ht="15" customHeight="1" x14ac:dyDescent="0.25">
      <c r="A2528" s="100" t="s">
        <v>10491</v>
      </c>
    </row>
    <row r="2529" spans="1:1" ht="15" customHeight="1" x14ac:dyDescent="0.25">
      <c r="A2529" s="95" t="s">
        <v>10492</v>
      </c>
    </row>
    <row r="2530" spans="1:1" ht="14.1" customHeight="1" x14ac:dyDescent="0.25">
      <c r="A2530" s="99" t="s">
        <v>10493</v>
      </c>
    </row>
    <row r="2531" spans="1:1" ht="15" customHeight="1" x14ac:dyDescent="0.25">
      <c r="A2531" s="100" t="s">
        <v>10480</v>
      </c>
    </row>
    <row r="2532" spans="1:1" ht="15" customHeight="1" x14ac:dyDescent="0.25">
      <c r="A2532" s="100" t="s">
        <v>10494</v>
      </c>
    </row>
    <row r="2533" spans="1:1" ht="14.1" customHeight="1" x14ac:dyDescent="0.25">
      <c r="A2533" s="99" t="s">
        <v>10495</v>
      </c>
    </row>
    <row r="2534" spans="1:1" ht="15" customHeight="1" x14ac:dyDescent="0.25">
      <c r="A2534" s="100" t="s">
        <v>10480</v>
      </c>
    </row>
    <row r="2535" spans="1:1" ht="15" customHeight="1" x14ac:dyDescent="0.25">
      <c r="A2535" s="100" t="s">
        <v>10496</v>
      </c>
    </row>
    <row r="2536" spans="1:1" ht="14.1" customHeight="1" x14ac:dyDescent="0.25">
      <c r="A2536" s="99" t="s">
        <v>10497</v>
      </c>
    </row>
    <row r="2537" spans="1:1" ht="15" customHeight="1" x14ac:dyDescent="0.25">
      <c r="A2537" s="100" t="s">
        <v>10480</v>
      </c>
    </row>
    <row r="2538" spans="1:1" ht="15" customHeight="1" x14ac:dyDescent="0.25">
      <c r="A2538" s="100" t="s">
        <v>10498</v>
      </c>
    </row>
    <row r="2539" spans="1:1" ht="14.1" customHeight="1" x14ac:dyDescent="0.25">
      <c r="A2539" s="93" t="s">
        <v>10499</v>
      </c>
    </row>
    <row r="2540" spans="1:1" ht="14.1" customHeight="1" x14ac:dyDescent="0.25">
      <c r="A2540" s="99" t="s">
        <v>10500</v>
      </c>
    </row>
    <row r="2541" spans="1:1" ht="15" customHeight="1" x14ac:dyDescent="0.25">
      <c r="A2541" s="100" t="s">
        <v>10501</v>
      </c>
    </row>
    <row r="2542" spans="1:1" ht="15" customHeight="1" x14ac:dyDescent="0.25">
      <c r="A2542" s="103" t="s">
        <v>10502</v>
      </c>
    </row>
    <row r="2543" spans="1:1" ht="15" customHeight="1" x14ac:dyDescent="0.25">
      <c r="A2543" s="100" t="s">
        <v>10503</v>
      </c>
    </row>
    <row r="2544" spans="1:1" ht="14.1" customHeight="1" x14ac:dyDescent="0.25">
      <c r="A2544" s="99" t="s">
        <v>10504</v>
      </c>
    </row>
    <row r="2545" spans="1:1" ht="15" customHeight="1" x14ac:dyDescent="0.25">
      <c r="A2545" s="100" t="s">
        <v>10505</v>
      </c>
    </row>
    <row r="2546" spans="1:1" ht="15" customHeight="1" x14ac:dyDescent="0.25">
      <c r="A2546" s="95" t="s">
        <v>10502</v>
      </c>
    </row>
    <row r="2547" spans="1:1" ht="15" customHeight="1" x14ac:dyDescent="0.25">
      <c r="A2547" s="100" t="s">
        <v>10506</v>
      </c>
    </row>
    <row r="2548" spans="1:1" ht="14.1" customHeight="1" x14ac:dyDescent="0.25">
      <c r="A2548" s="99" t="s">
        <v>10507</v>
      </c>
    </row>
    <row r="2549" spans="1:1" ht="15" customHeight="1" x14ac:dyDescent="0.25">
      <c r="A2549" s="100" t="s">
        <v>10505</v>
      </c>
    </row>
    <row r="2550" spans="1:1" ht="15" customHeight="1" x14ac:dyDescent="0.25">
      <c r="A2550" s="95" t="s">
        <v>10502</v>
      </c>
    </row>
    <row r="2551" spans="1:1" ht="15" customHeight="1" x14ac:dyDescent="0.25">
      <c r="A2551" s="100" t="s">
        <v>10508</v>
      </c>
    </row>
    <row r="2552" spans="1:1" ht="14.1" customHeight="1" x14ac:dyDescent="0.25">
      <c r="A2552" s="99" t="s">
        <v>10509</v>
      </c>
    </row>
    <row r="2553" spans="1:1" ht="15" customHeight="1" x14ac:dyDescent="0.25">
      <c r="A2553" s="94" t="s">
        <v>10505</v>
      </c>
    </row>
    <row r="2554" spans="1:1" ht="15" customHeight="1" x14ac:dyDescent="0.25">
      <c r="A2554" s="101" t="s">
        <v>10502</v>
      </c>
    </row>
    <row r="2555" spans="1:1" ht="15" customHeight="1" x14ac:dyDescent="0.25">
      <c r="A2555" s="94" t="s">
        <v>10510</v>
      </c>
    </row>
    <row r="2556" spans="1:1" ht="14.1" customHeight="1" x14ac:dyDescent="0.25">
      <c r="A2556" s="93" t="s">
        <v>10511</v>
      </c>
    </row>
    <row r="2557" spans="1:1" ht="14.1" customHeight="1" x14ac:dyDescent="0.25">
      <c r="A2557" s="93" t="s">
        <v>10512</v>
      </c>
    </row>
    <row r="2558" spans="1:1" ht="14.1" customHeight="1" x14ac:dyDescent="0.25">
      <c r="A2558" s="99" t="s">
        <v>10513</v>
      </c>
    </row>
    <row r="2559" spans="1:1" ht="15" customHeight="1" x14ac:dyDescent="0.25">
      <c r="A2559" s="100" t="s">
        <v>10514</v>
      </c>
    </row>
    <row r="2560" spans="1:1" ht="15" customHeight="1" x14ac:dyDescent="0.25">
      <c r="A2560" s="100" t="s">
        <v>10515</v>
      </c>
    </row>
    <row r="2561" spans="1:1" ht="15" customHeight="1" x14ac:dyDescent="0.25">
      <c r="A2561" s="100" t="s">
        <v>10516</v>
      </c>
    </row>
    <row r="2562" spans="1:1" ht="15" customHeight="1" x14ac:dyDescent="0.25">
      <c r="A2562" s="95" t="s">
        <v>10517</v>
      </c>
    </row>
    <row r="2563" spans="1:1" ht="15" customHeight="1" x14ac:dyDescent="0.25">
      <c r="A2563" s="95" t="s">
        <v>10518</v>
      </c>
    </row>
    <row r="2564" spans="1:1" ht="14.1" customHeight="1" x14ac:dyDescent="0.25">
      <c r="A2564" s="99" t="s">
        <v>10519</v>
      </c>
    </row>
    <row r="2565" spans="1:1" ht="15" customHeight="1" x14ac:dyDescent="0.25">
      <c r="A2565" s="100" t="s">
        <v>10514</v>
      </c>
    </row>
    <row r="2566" spans="1:1" ht="15" customHeight="1" x14ac:dyDescent="0.25">
      <c r="A2566" s="100" t="s">
        <v>10520</v>
      </c>
    </row>
    <row r="2567" spans="1:1" ht="15" customHeight="1" x14ac:dyDescent="0.25">
      <c r="A2567" s="100" t="s">
        <v>10516</v>
      </c>
    </row>
    <row r="2568" spans="1:1" ht="15" customHeight="1" x14ac:dyDescent="0.25">
      <c r="A2568" s="95" t="s">
        <v>10517</v>
      </c>
    </row>
    <row r="2569" spans="1:1" ht="15" customHeight="1" x14ac:dyDescent="0.25">
      <c r="A2569" s="95" t="s">
        <v>10518</v>
      </c>
    </row>
    <row r="2570" spans="1:1" ht="14.1" customHeight="1" x14ac:dyDescent="0.25">
      <c r="A2570" s="99" t="s">
        <v>10521</v>
      </c>
    </row>
    <row r="2571" spans="1:1" ht="15" customHeight="1" x14ac:dyDescent="0.25">
      <c r="A2571" s="100" t="s">
        <v>10514</v>
      </c>
    </row>
    <row r="2572" spans="1:1" ht="15" customHeight="1" x14ac:dyDescent="0.25">
      <c r="A2572" s="100" t="s">
        <v>10522</v>
      </c>
    </row>
    <row r="2573" spans="1:1" ht="15" customHeight="1" x14ac:dyDescent="0.25">
      <c r="A2573" s="100" t="s">
        <v>10516</v>
      </c>
    </row>
    <row r="2574" spans="1:1" ht="15" customHeight="1" x14ac:dyDescent="0.25">
      <c r="A2574" s="95" t="s">
        <v>10517</v>
      </c>
    </row>
    <row r="2575" spans="1:1" ht="15" customHeight="1" x14ac:dyDescent="0.25">
      <c r="A2575" s="95" t="s">
        <v>10518</v>
      </c>
    </row>
    <row r="2576" spans="1:1" ht="14.1" customHeight="1" x14ac:dyDescent="0.25">
      <c r="A2576" s="99" t="s">
        <v>10523</v>
      </c>
    </row>
    <row r="2577" spans="1:1" ht="15" customHeight="1" x14ac:dyDescent="0.25">
      <c r="A2577" s="100" t="s">
        <v>10514</v>
      </c>
    </row>
    <row r="2578" spans="1:1" ht="15" customHeight="1" x14ac:dyDescent="0.25">
      <c r="A2578" s="100" t="s">
        <v>10524</v>
      </c>
    </row>
    <row r="2579" spans="1:1" ht="15" customHeight="1" x14ac:dyDescent="0.25">
      <c r="A2579" s="100" t="s">
        <v>10516</v>
      </c>
    </row>
    <row r="2580" spans="1:1" ht="15" customHeight="1" x14ac:dyDescent="0.25">
      <c r="A2580" s="95" t="s">
        <v>10517</v>
      </c>
    </row>
    <row r="2581" spans="1:1" ht="15" customHeight="1" x14ac:dyDescent="0.25">
      <c r="A2581" s="95" t="s">
        <v>10518</v>
      </c>
    </row>
    <row r="2582" spans="1:1" ht="14.1" customHeight="1" x14ac:dyDescent="0.25">
      <c r="A2582" s="99" t="s">
        <v>10525</v>
      </c>
    </row>
    <row r="2583" spans="1:1" ht="15" customHeight="1" x14ac:dyDescent="0.25">
      <c r="A2583" s="100" t="s">
        <v>10514</v>
      </c>
    </row>
    <row r="2584" spans="1:1" ht="15" customHeight="1" x14ac:dyDescent="0.25">
      <c r="A2584" s="100" t="s">
        <v>10526</v>
      </c>
    </row>
    <row r="2585" spans="1:1" ht="15" customHeight="1" x14ac:dyDescent="0.25">
      <c r="A2585" s="95" t="s">
        <v>10527</v>
      </c>
    </row>
    <row r="2586" spans="1:1" ht="15" customHeight="1" x14ac:dyDescent="0.25">
      <c r="A2586" s="100" t="s">
        <v>10516</v>
      </c>
    </row>
    <row r="2587" spans="1:1" ht="15" customHeight="1" x14ac:dyDescent="0.25">
      <c r="A2587" s="95" t="s">
        <v>10517</v>
      </c>
    </row>
    <row r="2588" spans="1:1" ht="15" customHeight="1" x14ac:dyDescent="0.25">
      <c r="A2588" s="95" t="s">
        <v>10518</v>
      </c>
    </row>
    <row r="2589" spans="1:1" ht="14.1" customHeight="1" x14ac:dyDescent="0.25">
      <c r="A2589" s="99" t="s">
        <v>10528</v>
      </c>
    </row>
    <row r="2590" spans="1:1" ht="15" customHeight="1" x14ac:dyDescent="0.25">
      <c r="A2590" s="100" t="s">
        <v>10514</v>
      </c>
    </row>
    <row r="2591" spans="1:1" ht="15" customHeight="1" x14ac:dyDescent="0.25">
      <c r="A2591" s="100" t="s">
        <v>10529</v>
      </c>
    </row>
    <row r="2592" spans="1:1" ht="15" customHeight="1" x14ac:dyDescent="0.25">
      <c r="A2592" s="100" t="s">
        <v>10516</v>
      </c>
    </row>
    <row r="2593" spans="1:1" ht="15" customHeight="1" x14ac:dyDescent="0.25">
      <c r="A2593" s="95" t="s">
        <v>10517</v>
      </c>
    </row>
    <row r="2594" spans="1:1" ht="15" customHeight="1" x14ac:dyDescent="0.25">
      <c r="A2594" s="95" t="s">
        <v>10518</v>
      </c>
    </row>
    <row r="2595" spans="1:1" ht="14.1" customHeight="1" x14ac:dyDescent="0.25">
      <c r="A2595" s="99" t="s">
        <v>10530</v>
      </c>
    </row>
    <row r="2596" spans="1:1" ht="15" customHeight="1" x14ac:dyDescent="0.25">
      <c r="A2596" s="100" t="s">
        <v>10514</v>
      </c>
    </row>
    <row r="2597" spans="1:1" ht="15" customHeight="1" x14ac:dyDescent="0.25">
      <c r="A2597" s="100" t="s">
        <v>10531</v>
      </c>
    </row>
    <row r="2598" spans="1:1" ht="15" customHeight="1" x14ac:dyDescent="0.25">
      <c r="A2598" s="95" t="s">
        <v>10532</v>
      </c>
    </row>
    <row r="2599" spans="1:1" ht="15" customHeight="1" x14ac:dyDescent="0.25">
      <c r="A2599" s="100" t="s">
        <v>10516</v>
      </c>
    </row>
    <row r="2600" spans="1:1" ht="15" customHeight="1" x14ac:dyDescent="0.25">
      <c r="A2600" s="95" t="s">
        <v>10517</v>
      </c>
    </row>
    <row r="2601" spans="1:1" ht="15" customHeight="1" x14ac:dyDescent="0.25">
      <c r="A2601" s="95" t="s">
        <v>10518</v>
      </c>
    </row>
    <row r="2602" spans="1:1" ht="14.1" customHeight="1" x14ac:dyDescent="0.25">
      <c r="A2602" s="99" t="s">
        <v>10533</v>
      </c>
    </row>
    <row r="2603" spans="1:1" ht="15" customHeight="1" x14ac:dyDescent="0.25">
      <c r="A2603" s="100" t="s">
        <v>10514</v>
      </c>
    </row>
    <row r="2604" spans="1:1" ht="15" customHeight="1" x14ac:dyDescent="0.25">
      <c r="A2604" s="100" t="s">
        <v>10534</v>
      </c>
    </row>
    <row r="2605" spans="1:1" ht="15" customHeight="1" x14ac:dyDescent="0.25">
      <c r="A2605" s="100" t="s">
        <v>10516</v>
      </c>
    </row>
    <row r="2606" spans="1:1" ht="15" customHeight="1" x14ac:dyDescent="0.25">
      <c r="A2606" s="95" t="s">
        <v>10517</v>
      </c>
    </row>
    <row r="2607" spans="1:1" ht="15" customHeight="1" x14ac:dyDescent="0.25">
      <c r="A2607" s="95" t="s">
        <v>10518</v>
      </c>
    </row>
    <row r="2608" spans="1:1" ht="14.1" customHeight="1" x14ac:dyDescent="0.25">
      <c r="A2608" s="99" t="s">
        <v>10535</v>
      </c>
    </row>
    <row r="2609" spans="1:1" ht="15" customHeight="1" x14ac:dyDescent="0.25">
      <c r="A2609" s="100" t="s">
        <v>10514</v>
      </c>
    </row>
    <row r="2610" spans="1:1" ht="15" customHeight="1" x14ac:dyDescent="0.25">
      <c r="A2610" s="100" t="s">
        <v>10536</v>
      </c>
    </row>
    <row r="2611" spans="1:1" ht="15" customHeight="1" x14ac:dyDescent="0.25">
      <c r="A2611" s="100" t="s">
        <v>10516</v>
      </c>
    </row>
    <row r="2612" spans="1:1" ht="15" customHeight="1" x14ac:dyDescent="0.25">
      <c r="A2612" s="95" t="s">
        <v>10517</v>
      </c>
    </row>
    <row r="2613" spans="1:1" ht="15" customHeight="1" x14ac:dyDescent="0.25">
      <c r="A2613" s="95" t="s">
        <v>10518</v>
      </c>
    </row>
    <row r="2614" spans="1:1" ht="14.1" customHeight="1" x14ac:dyDescent="0.25">
      <c r="A2614" s="99" t="s">
        <v>10537</v>
      </c>
    </row>
    <row r="2615" spans="1:1" ht="15" customHeight="1" x14ac:dyDescent="0.25">
      <c r="A2615" s="100" t="s">
        <v>10514</v>
      </c>
    </row>
    <row r="2616" spans="1:1" ht="15" customHeight="1" x14ac:dyDescent="0.25">
      <c r="A2616" s="100" t="s">
        <v>10538</v>
      </c>
    </row>
    <row r="2617" spans="1:1" ht="15" customHeight="1" x14ac:dyDescent="0.25">
      <c r="A2617" s="100" t="s">
        <v>10516</v>
      </c>
    </row>
    <row r="2618" spans="1:1" ht="15" customHeight="1" x14ac:dyDescent="0.25">
      <c r="A2618" s="95" t="s">
        <v>10517</v>
      </c>
    </row>
    <row r="2619" spans="1:1" ht="15" customHeight="1" x14ac:dyDescent="0.25">
      <c r="A2619" s="95" t="s">
        <v>10518</v>
      </c>
    </row>
    <row r="2620" spans="1:1" ht="14.1" customHeight="1" x14ac:dyDescent="0.25">
      <c r="A2620" s="93" t="s">
        <v>10539</v>
      </c>
    </row>
    <row r="2621" spans="1:1" ht="14.1" customHeight="1" x14ac:dyDescent="0.25">
      <c r="A2621" s="99" t="s">
        <v>10540</v>
      </c>
    </row>
    <row r="2622" spans="1:1" ht="15" customHeight="1" x14ac:dyDescent="0.25">
      <c r="A2622" s="100" t="s">
        <v>10514</v>
      </c>
    </row>
    <row r="2623" spans="1:1" ht="15" customHeight="1" x14ac:dyDescent="0.25">
      <c r="A2623" s="100" t="s">
        <v>10541</v>
      </c>
    </row>
    <row r="2624" spans="1:1" ht="15" customHeight="1" x14ac:dyDescent="0.25">
      <c r="A2624" s="100" t="s">
        <v>10516</v>
      </c>
    </row>
    <row r="2625" spans="1:1" ht="15" customHeight="1" x14ac:dyDescent="0.25">
      <c r="A2625" s="95" t="s">
        <v>10517</v>
      </c>
    </row>
    <row r="2626" spans="1:1" ht="15" customHeight="1" x14ac:dyDescent="0.25">
      <c r="A2626" s="95" t="s">
        <v>10518</v>
      </c>
    </row>
    <row r="2627" spans="1:1" ht="14.1" customHeight="1" x14ac:dyDescent="0.25">
      <c r="A2627" s="99" t="s">
        <v>10542</v>
      </c>
    </row>
    <row r="2628" spans="1:1" ht="15" customHeight="1" x14ac:dyDescent="0.25">
      <c r="A2628" s="100" t="s">
        <v>10514</v>
      </c>
    </row>
    <row r="2629" spans="1:1" ht="15" customHeight="1" x14ac:dyDescent="0.25">
      <c r="A2629" s="100" t="s">
        <v>10543</v>
      </c>
    </row>
    <row r="2630" spans="1:1" ht="15" customHeight="1" x14ac:dyDescent="0.25">
      <c r="A2630" s="100" t="s">
        <v>10516</v>
      </c>
    </row>
    <row r="2631" spans="1:1" ht="15" customHeight="1" x14ac:dyDescent="0.25">
      <c r="A2631" s="95" t="s">
        <v>10517</v>
      </c>
    </row>
    <row r="2632" spans="1:1" ht="15" customHeight="1" x14ac:dyDescent="0.25">
      <c r="A2632" s="95" t="s">
        <v>10518</v>
      </c>
    </row>
    <row r="2633" spans="1:1" ht="14.1" customHeight="1" x14ac:dyDescent="0.25">
      <c r="A2633" s="99" t="s">
        <v>10544</v>
      </c>
    </row>
    <row r="2634" spans="1:1" ht="15" customHeight="1" x14ac:dyDescent="0.25">
      <c r="A2634" s="100" t="s">
        <v>10514</v>
      </c>
    </row>
    <row r="2635" spans="1:1" ht="15" customHeight="1" x14ac:dyDescent="0.25">
      <c r="A2635" s="100" t="s">
        <v>10545</v>
      </c>
    </row>
    <row r="2636" spans="1:1" ht="15" customHeight="1" x14ac:dyDescent="0.25">
      <c r="A2636" s="100" t="s">
        <v>10516</v>
      </c>
    </row>
    <row r="2637" spans="1:1" ht="15" customHeight="1" x14ac:dyDescent="0.25">
      <c r="A2637" s="95" t="s">
        <v>10517</v>
      </c>
    </row>
    <row r="2638" spans="1:1" ht="15" customHeight="1" x14ac:dyDescent="0.25">
      <c r="A2638" s="95" t="s">
        <v>10518</v>
      </c>
    </row>
    <row r="2639" spans="1:1" ht="14.1" customHeight="1" x14ac:dyDescent="0.25">
      <c r="A2639" s="99" t="s">
        <v>10546</v>
      </c>
    </row>
    <row r="2640" spans="1:1" ht="15" customHeight="1" x14ac:dyDescent="0.25">
      <c r="A2640" s="100" t="s">
        <v>10514</v>
      </c>
    </row>
    <row r="2641" spans="1:1" ht="15" customHeight="1" x14ac:dyDescent="0.25">
      <c r="A2641" s="100" t="s">
        <v>10547</v>
      </c>
    </row>
    <row r="2642" spans="1:1" ht="15" customHeight="1" x14ac:dyDescent="0.25">
      <c r="A2642" s="95" t="s">
        <v>10548</v>
      </c>
    </row>
    <row r="2643" spans="1:1" ht="15" customHeight="1" x14ac:dyDescent="0.25">
      <c r="A2643" s="100" t="s">
        <v>10516</v>
      </c>
    </row>
    <row r="2644" spans="1:1" ht="15" customHeight="1" x14ac:dyDescent="0.25">
      <c r="A2644" s="95" t="s">
        <v>10517</v>
      </c>
    </row>
    <row r="2645" spans="1:1" ht="15" customHeight="1" x14ac:dyDescent="0.25">
      <c r="A2645" s="95" t="s">
        <v>10518</v>
      </c>
    </row>
    <row r="2646" spans="1:1" ht="14.1" customHeight="1" x14ac:dyDescent="0.25">
      <c r="A2646" s="99" t="s">
        <v>10549</v>
      </c>
    </row>
    <row r="2647" spans="1:1" ht="15" customHeight="1" x14ac:dyDescent="0.25">
      <c r="A2647" s="100" t="s">
        <v>10514</v>
      </c>
    </row>
    <row r="2648" spans="1:1" ht="15" customHeight="1" x14ac:dyDescent="0.25">
      <c r="A2648" s="100" t="s">
        <v>10550</v>
      </c>
    </row>
    <row r="2649" spans="1:1" ht="15" customHeight="1" x14ac:dyDescent="0.25">
      <c r="A2649" s="100" t="s">
        <v>10516</v>
      </c>
    </row>
    <row r="2650" spans="1:1" ht="15" customHeight="1" x14ac:dyDescent="0.25">
      <c r="A2650" s="95" t="s">
        <v>10517</v>
      </c>
    </row>
    <row r="2651" spans="1:1" ht="15" customHeight="1" x14ac:dyDescent="0.25">
      <c r="A2651" s="95" t="s">
        <v>10518</v>
      </c>
    </row>
    <row r="2652" spans="1:1" ht="14.1" customHeight="1" x14ac:dyDescent="0.25">
      <c r="A2652" s="99" t="s">
        <v>10551</v>
      </c>
    </row>
    <row r="2653" spans="1:1" ht="15" customHeight="1" x14ac:dyDescent="0.25">
      <c r="A2653" s="100" t="s">
        <v>10514</v>
      </c>
    </row>
    <row r="2654" spans="1:1" ht="15" customHeight="1" x14ac:dyDescent="0.25">
      <c r="A2654" s="100" t="s">
        <v>10552</v>
      </c>
    </row>
    <row r="2655" spans="1:1" ht="15" customHeight="1" x14ac:dyDescent="0.25">
      <c r="A2655" s="100" t="s">
        <v>10516</v>
      </c>
    </row>
    <row r="2656" spans="1:1" ht="15" customHeight="1" x14ac:dyDescent="0.25">
      <c r="A2656" s="95" t="s">
        <v>10517</v>
      </c>
    </row>
    <row r="2657" spans="1:1" ht="15" customHeight="1" x14ac:dyDescent="0.25">
      <c r="A2657" s="95" t="s">
        <v>10518</v>
      </c>
    </row>
    <row r="2658" spans="1:1" ht="14.1" customHeight="1" x14ac:dyDescent="0.25">
      <c r="A2658" s="99" t="s">
        <v>10553</v>
      </c>
    </row>
    <row r="2659" spans="1:1" ht="15" customHeight="1" x14ac:dyDescent="0.25">
      <c r="A2659" s="100" t="s">
        <v>10514</v>
      </c>
    </row>
    <row r="2660" spans="1:1" ht="15" customHeight="1" x14ac:dyDescent="0.25">
      <c r="A2660" s="100" t="s">
        <v>10554</v>
      </c>
    </row>
    <row r="2661" spans="1:1" ht="15" customHeight="1" x14ac:dyDescent="0.25">
      <c r="A2661" s="100" t="s">
        <v>10516</v>
      </c>
    </row>
    <row r="2662" spans="1:1" ht="15" customHeight="1" x14ac:dyDescent="0.25">
      <c r="A2662" s="95" t="s">
        <v>10517</v>
      </c>
    </row>
    <row r="2663" spans="1:1" ht="15" customHeight="1" x14ac:dyDescent="0.25">
      <c r="A2663" s="95" t="s">
        <v>10518</v>
      </c>
    </row>
    <row r="2664" spans="1:1" ht="14.1" customHeight="1" x14ac:dyDescent="0.25">
      <c r="A2664" s="99" t="s">
        <v>10555</v>
      </c>
    </row>
    <row r="2665" spans="1:1" ht="15" customHeight="1" x14ac:dyDescent="0.25">
      <c r="A2665" s="100" t="s">
        <v>10514</v>
      </c>
    </row>
    <row r="2666" spans="1:1" ht="15" customHeight="1" x14ac:dyDescent="0.25">
      <c r="A2666" s="100" t="s">
        <v>10556</v>
      </c>
    </row>
    <row r="2667" spans="1:1" ht="15" customHeight="1" x14ac:dyDescent="0.25">
      <c r="A2667" s="100" t="s">
        <v>10516</v>
      </c>
    </row>
    <row r="2668" spans="1:1" ht="15" customHeight="1" x14ac:dyDescent="0.25">
      <c r="A2668" s="95" t="s">
        <v>10517</v>
      </c>
    </row>
    <row r="2669" spans="1:1" ht="15" customHeight="1" x14ac:dyDescent="0.25">
      <c r="A2669" s="95" t="s">
        <v>10518</v>
      </c>
    </row>
    <row r="2670" spans="1:1" ht="14.1" customHeight="1" x14ac:dyDescent="0.25">
      <c r="A2670" s="99" t="s">
        <v>10557</v>
      </c>
    </row>
    <row r="2671" spans="1:1" ht="15" customHeight="1" x14ac:dyDescent="0.25">
      <c r="A2671" s="100" t="s">
        <v>10514</v>
      </c>
    </row>
    <row r="2672" spans="1:1" ht="15" customHeight="1" x14ac:dyDescent="0.25">
      <c r="A2672" s="100" t="s">
        <v>10558</v>
      </c>
    </row>
    <row r="2673" spans="1:1" ht="15" customHeight="1" x14ac:dyDescent="0.25">
      <c r="A2673" s="100" t="s">
        <v>10516</v>
      </c>
    </row>
    <row r="2674" spans="1:1" ht="15" customHeight="1" x14ac:dyDescent="0.25">
      <c r="A2674" s="95" t="s">
        <v>10517</v>
      </c>
    </row>
    <row r="2675" spans="1:1" ht="15" customHeight="1" x14ac:dyDescent="0.25">
      <c r="A2675" s="95" t="s">
        <v>10518</v>
      </c>
    </row>
    <row r="2676" spans="1:1" ht="14.1" customHeight="1" x14ac:dyDescent="0.25">
      <c r="A2676" s="99" t="s">
        <v>10559</v>
      </c>
    </row>
    <row r="2677" spans="1:1" ht="15" customHeight="1" x14ac:dyDescent="0.25">
      <c r="A2677" s="100" t="s">
        <v>10514</v>
      </c>
    </row>
    <row r="2678" spans="1:1" ht="15" customHeight="1" x14ac:dyDescent="0.25">
      <c r="A2678" s="100" t="s">
        <v>10560</v>
      </c>
    </row>
    <row r="2679" spans="1:1" ht="15" customHeight="1" x14ac:dyDescent="0.25">
      <c r="A2679" s="100" t="s">
        <v>10516</v>
      </c>
    </row>
    <row r="2680" spans="1:1" ht="15" customHeight="1" x14ac:dyDescent="0.25">
      <c r="A2680" s="95" t="s">
        <v>10517</v>
      </c>
    </row>
    <row r="2681" spans="1:1" ht="15" customHeight="1" x14ac:dyDescent="0.25">
      <c r="A2681" s="95" t="s">
        <v>10518</v>
      </c>
    </row>
    <row r="2682" spans="1:1" ht="14.1" customHeight="1" x14ac:dyDescent="0.25">
      <c r="A2682" s="93" t="s">
        <v>10561</v>
      </c>
    </row>
    <row r="2683" spans="1:1" ht="14.1" customHeight="1" x14ac:dyDescent="0.25">
      <c r="A2683" s="99" t="s">
        <v>10562</v>
      </c>
    </row>
    <row r="2684" spans="1:1" ht="15" customHeight="1" x14ac:dyDescent="0.25">
      <c r="A2684" s="100" t="s">
        <v>10514</v>
      </c>
    </row>
    <row r="2685" spans="1:1" ht="15" customHeight="1" x14ac:dyDescent="0.25">
      <c r="A2685" s="100" t="s">
        <v>10563</v>
      </c>
    </row>
    <row r="2686" spans="1:1" ht="15" customHeight="1" x14ac:dyDescent="0.25">
      <c r="A2686" s="95" t="s">
        <v>10564</v>
      </c>
    </row>
    <row r="2687" spans="1:1" ht="15" customHeight="1" x14ac:dyDescent="0.25">
      <c r="A2687" s="100" t="s">
        <v>10516</v>
      </c>
    </row>
    <row r="2688" spans="1:1" ht="15" customHeight="1" x14ac:dyDescent="0.25">
      <c r="A2688" s="95" t="s">
        <v>10517</v>
      </c>
    </row>
    <row r="2689" spans="1:1" ht="15" customHeight="1" x14ac:dyDescent="0.25">
      <c r="A2689" s="95" t="s">
        <v>10518</v>
      </c>
    </row>
    <row r="2690" spans="1:1" ht="14.1" customHeight="1" x14ac:dyDescent="0.25">
      <c r="A2690" s="99" t="s">
        <v>10565</v>
      </c>
    </row>
    <row r="2691" spans="1:1" ht="15" customHeight="1" x14ac:dyDescent="0.25">
      <c r="A2691" s="100" t="s">
        <v>10514</v>
      </c>
    </row>
    <row r="2692" spans="1:1" ht="15" customHeight="1" x14ac:dyDescent="0.25">
      <c r="A2692" s="100" t="s">
        <v>10566</v>
      </c>
    </row>
    <row r="2693" spans="1:1" ht="15" customHeight="1" x14ac:dyDescent="0.25">
      <c r="A2693" s="100" t="s">
        <v>10516</v>
      </c>
    </row>
    <row r="2694" spans="1:1" ht="15" customHeight="1" x14ac:dyDescent="0.25">
      <c r="A2694" s="95" t="s">
        <v>10517</v>
      </c>
    </row>
    <row r="2695" spans="1:1" ht="15" customHeight="1" x14ac:dyDescent="0.25">
      <c r="A2695" s="95" t="s">
        <v>10518</v>
      </c>
    </row>
    <row r="2696" spans="1:1" ht="14.1" customHeight="1" x14ac:dyDescent="0.25">
      <c r="A2696" s="99" t="s">
        <v>10567</v>
      </c>
    </row>
    <row r="2697" spans="1:1" ht="15" customHeight="1" x14ac:dyDescent="0.25">
      <c r="A2697" s="100" t="s">
        <v>10514</v>
      </c>
    </row>
    <row r="2698" spans="1:1" ht="15" customHeight="1" x14ac:dyDescent="0.25">
      <c r="A2698" s="100" t="s">
        <v>10568</v>
      </c>
    </row>
    <row r="2699" spans="1:1" ht="15" customHeight="1" x14ac:dyDescent="0.25">
      <c r="A2699" s="95" t="s">
        <v>10569</v>
      </c>
    </row>
    <row r="2700" spans="1:1" ht="15" customHeight="1" x14ac:dyDescent="0.25">
      <c r="A2700" s="100" t="s">
        <v>10516</v>
      </c>
    </row>
    <row r="2701" spans="1:1" ht="15" customHeight="1" x14ac:dyDescent="0.25">
      <c r="A2701" s="95" t="s">
        <v>10517</v>
      </c>
    </row>
    <row r="2702" spans="1:1" ht="15" customHeight="1" x14ac:dyDescent="0.25">
      <c r="A2702" s="95" t="s">
        <v>10518</v>
      </c>
    </row>
    <row r="2703" spans="1:1" ht="14.1" customHeight="1" x14ac:dyDescent="0.25">
      <c r="A2703" s="99" t="s">
        <v>10570</v>
      </c>
    </row>
    <row r="2704" spans="1:1" ht="15" customHeight="1" x14ac:dyDescent="0.25">
      <c r="A2704" s="100" t="s">
        <v>10514</v>
      </c>
    </row>
    <row r="2705" spans="1:1" ht="15" customHeight="1" x14ac:dyDescent="0.25">
      <c r="A2705" s="100" t="s">
        <v>10571</v>
      </c>
    </row>
    <row r="2706" spans="1:1" ht="15" customHeight="1" x14ac:dyDescent="0.25">
      <c r="A2706" s="100" t="s">
        <v>10516</v>
      </c>
    </row>
    <row r="2707" spans="1:1" ht="15" customHeight="1" x14ac:dyDescent="0.25">
      <c r="A2707" s="95" t="s">
        <v>10517</v>
      </c>
    </row>
    <row r="2708" spans="1:1" ht="15" customHeight="1" x14ac:dyDescent="0.25">
      <c r="A2708" s="95" t="s">
        <v>10518</v>
      </c>
    </row>
    <row r="2709" spans="1:1" ht="14.1" customHeight="1" x14ac:dyDescent="0.25">
      <c r="A2709" s="93" t="s">
        <v>10572</v>
      </c>
    </row>
    <row r="2710" spans="1:1" ht="14.1" customHeight="1" x14ac:dyDescent="0.25">
      <c r="A2710" s="99" t="s">
        <v>10573</v>
      </c>
    </row>
    <row r="2711" spans="1:1" ht="15" customHeight="1" x14ac:dyDescent="0.25">
      <c r="A2711" s="100" t="s">
        <v>10514</v>
      </c>
    </row>
    <row r="2712" spans="1:1" ht="15" customHeight="1" x14ac:dyDescent="0.25">
      <c r="A2712" s="100" t="s">
        <v>10574</v>
      </c>
    </row>
    <row r="2713" spans="1:1" ht="15" customHeight="1" x14ac:dyDescent="0.25">
      <c r="A2713" s="100" t="s">
        <v>10516</v>
      </c>
    </row>
    <row r="2714" spans="1:1" ht="15" customHeight="1" x14ac:dyDescent="0.25">
      <c r="A2714" s="95" t="s">
        <v>10517</v>
      </c>
    </row>
    <row r="2715" spans="1:1" ht="15" customHeight="1" x14ac:dyDescent="0.25">
      <c r="A2715" s="95" t="s">
        <v>10518</v>
      </c>
    </row>
    <row r="2716" spans="1:1" ht="14.1" customHeight="1" x14ac:dyDescent="0.25">
      <c r="A2716" s="99" t="s">
        <v>10575</v>
      </c>
    </row>
    <row r="2717" spans="1:1" ht="15" customHeight="1" x14ac:dyDescent="0.25">
      <c r="A2717" s="100" t="s">
        <v>10514</v>
      </c>
    </row>
    <row r="2718" spans="1:1" ht="15" customHeight="1" x14ac:dyDescent="0.25">
      <c r="A2718" s="100" t="s">
        <v>10576</v>
      </c>
    </row>
    <row r="2719" spans="1:1" ht="15" customHeight="1" x14ac:dyDescent="0.25">
      <c r="A2719" s="100" t="s">
        <v>10516</v>
      </c>
    </row>
    <row r="2720" spans="1:1" ht="15" customHeight="1" x14ac:dyDescent="0.25">
      <c r="A2720" s="95" t="s">
        <v>10517</v>
      </c>
    </row>
    <row r="2721" spans="1:1" ht="15" customHeight="1" x14ac:dyDescent="0.25">
      <c r="A2721" s="95" t="s">
        <v>10518</v>
      </c>
    </row>
    <row r="2722" spans="1:1" ht="14.1" customHeight="1" x14ac:dyDescent="0.25">
      <c r="A2722" s="99" t="s">
        <v>10577</v>
      </c>
    </row>
    <row r="2723" spans="1:1" ht="15" customHeight="1" x14ac:dyDescent="0.25">
      <c r="A2723" s="100" t="s">
        <v>10514</v>
      </c>
    </row>
    <row r="2724" spans="1:1" ht="15" customHeight="1" x14ac:dyDescent="0.25">
      <c r="A2724" s="100" t="s">
        <v>10578</v>
      </c>
    </row>
    <row r="2725" spans="1:1" ht="15" customHeight="1" x14ac:dyDescent="0.25">
      <c r="A2725" s="100" t="s">
        <v>10516</v>
      </c>
    </row>
    <row r="2726" spans="1:1" ht="15" customHeight="1" x14ac:dyDescent="0.25">
      <c r="A2726" s="95" t="s">
        <v>10517</v>
      </c>
    </row>
    <row r="2727" spans="1:1" ht="15" customHeight="1" x14ac:dyDescent="0.25">
      <c r="A2727" s="95" t="s">
        <v>10518</v>
      </c>
    </row>
    <row r="2728" spans="1:1" ht="14.1" customHeight="1" x14ac:dyDescent="0.25">
      <c r="A2728" s="99" t="s">
        <v>10579</v>
      </c>
    </row>
    <row r="2729" spans="1:1" ht="15" customHeight="1" x14ac:dyDescent="0.25">
      <c r="A2729" s="100" t="s">
        <v>10514</v>
      </c>
    </row>
    <row r="2730" spans="1:1" ht="15" customHeight="1" x14ac:dyDescent="0.25">
      <c r="A2730" s="100" t="s">
        <v>10580</v>
      </c>
    </row>
    <row r="2731" spans="1:1" ht="15" customHeight="1" x14ac:dyDescent="0.25">
      <c r="A2731" s="100" t="s">
        <v>10516</v>
      </c>
    </row>
    <row r="2732" spans="1:1" ht="15" customHeight="1" x14ac:dyDescent="0.25">
      <c r="A2732" s="95" t="s">
        <v>10517</v>
      </c>
    </row>
    <row r="2733" spans="1:1" ht="15" customHeight="1" x14ac:dyDescent="0.25">
      <c r="A2733" s="95" t="s">
        <v>10518</v>
      </c>
    </row>
    <row r="2734" spans="1:1" ht="14.1" customHeight="1" x14ac:dyDescent="0.25">
      <c r="A2734" s="99" t="s">
        <v>10581</v>
      </c>
    </row>
    <row r="2735" spans="1:1" ht="15" customHeight="1" x14ac:dyDescent="0.25">
      <c r="A2735" s="100" t="s">
        <v>10514</v>
      </c>
    </row>
    <row r="2736" spans="1:1" ht="15" customHeight="1" x14ac:dyDescent="0.25">
      <c r="A2736" s="100" t="s">
        <v>10582</v>
      </c>
    </row>
    <row r="2737" spans="1:1" ht="15" customHeight="1" x14ac:dyDescent="0.25">
      <c r="A2737" s="100" t="s">
        <v>10516</v>
      </c>
    </row>
    <row r="2738" spans="1:1" ht="15" customHeight="1" x14ac:dyDescent="0.25">
      <c r="A2738" s="95" t="s">
        <v>10517</v>
      </c>
    </row>
    <row r="2739" spans="1:1" ht="15" customHeight="1" x14ac:dyDescent="0.25">
      <c r="A2739" s="95" t="s">
        <v>10518</v>
      </c>
    </row>
    <row r="2740" spans="1:1" ht="14.1" customHeight="1" x14ac:dyDescent="0.25">
      <c r="A2740" s="99" t="s">
        <v>10583</v>
      </c>
    </row>
    <row r="2741" spans="1:1" ht="15" customHeight="1" x14ac:dyDescent="0.25">
      <c r="A2741" s="100" t="s">
        <v>10514</v>
      </c>
    </row>
    <row r="2742" spans="1:1" ht="15" customHeight="1" x14ac:dyDescent="0.25">
      <c r="A2742" s="100" t="s">
        <v>10584</v>
      </c>
    </row>
    <row r="2743" spans="1:1" ht="15" customHeight="1" x14ac:dyDescent="0.25">
      <c r="A2743" s="100" t="s">
        <v>10516</v>
      </c>
    </row>
    <row r="2744" spans="1:1" ht="15" customHeight="1" x14ac:dyDescent="0.25">
      <c r="A2744" s="95" t="s">
        <v>10517</v>
      </c>
    </row>
    <row r="2745" spans="1:1" ht="15" customHeight="1" x14ac:dyDescent="0.25">
      <c r="A2745" s="95" t="s">
        <v>10518</v>
      </c>
    </row>
    <row r="2746" spans="1:1" ht="14.1" customHeight="1" x14ac:dyDescent="0.25">
      <c r="A2746" s="99" t="s">
        <v>10585</v>
      </c>
    </row>
    <row r="2747" spans="1:1" ht="15" customHeight="1" x14ac:dyDescent="0.25">
      <c r="A2747" s="100" t="s">
        <v>10514</v>
      </c>
    </row>
    <row r="2748" spans="1:1" ht="15" customHeight="1" x14ac:dyDescent="0.25">
      <c r="A2748" s="100" t="s">
        <v>10586</v>
      </c>
    </row>
    <row r="2749" spans="1:1" ht="15" customHeight="1" x14ac:dyDescent="0.25">
      <c r="A2749" s="95" t="s">
        <v>10587</v>
      </c>
    </row>
    <row r="2750" spans="1:1" ht="15" customHeight="1" x14ac:dyDescent="0.25">
      <c r="A2750" s="100" t="s">
        <v>10516</v>
      </c>
    </row>
    <row r="2751" spans="1:1" ht="15" customHeight="1" x14ac:dyDescent="0.25">
      <c r="A2751" s="95" t="s">
        <v>10517</v>
      </c>
    </row>
    <row r="2752" spans="1:1" ht="15" customHeight="1" x14ac:dyDescent="0.25">
      <c r="A2752" s="95" t="s">
        <v>10518</v>
      </c>
    </row>
    <row r="2753" spans="1:1" ht="14.1" customHeight="1" x14ac:dyDescent="0.25">
      <c r="A2753" s="99" t="s">
        <v>10588</v>
      </c>
    </row>
    <row r="2754" spans="1:1" ht="15" customHeight="1" x14ac:dyDescent="0.25">
      <c r="A2754" s="100" t="s">
        <v>10514</v>
      </c>
    </row>
    <row r="2755" spans="1:1" ht="15" customHeight="1" x14ac:dyDescent="0.25">
      <c r="A2755" s="100" t="s">
        <v>10589</v>
      </c>
    </row>
    <row r="2756" spans="1:1" ht="15" customHeight="1" x14ac:dyDescent="0.25">
      <c r="A2756" s="100" t="s">
        <v>10516</v>
      </c>
    </row>
    <row r="2757" spans="1:1" ht="15" customHeight="1" x14ac:dyDescent="0.25">
      <c r="A2757" s="95" t="s">
        <v>10517</v>
      </c>
    </row>
    <row r="2758" spans="1:1" ht="15" customHeight="1" x14ac:dyDescent="0.25">
      <c r="A2758" s="95" t="s">
        <v>10518</v>
      </c>
    </row>
    <row r="2759" spans="1:1" ht="14.1" customHeight="1" x14ac:dyDescent="0.25">
      <c r="A2759" s="99" t="s">
        <v>10590</v>
      </c>
    </row>
    <row r="2760" spans="1:1" ht="15" customHeight="1" x14ac:dyDescent="0.25">
      <c r="A2760" s="100" t="s">
        <v>10514</v>
      </c>
    </row>
    <row r="2761" spans="1:1" ht="15" customHeight="1" x14ac:dyDescent="0.25">
      <c r="A2761" s="100" t="s">
        <v>10591</v>
      </c>
    </row>
    <row r="2762" spans="1:1" ht="15" customHeight="1" x14ac:dyDescent="0.25">
      <c r="A2762" s="100" t="s">
        <v>10516</v>
      </c>
    </row>
    <row r="2763" spans="1:1" ht="15" customHeight="1" x14ac:dyDescent="0.25">
      <c r="A2763" s="95" t="s">
        <v>10517</v>
      </c>
    </row>
    <row r="2764" spans="1:1" ht="15" customHeight="1" x14ac:dyDescent="0.25">
      <c r="A2764" s="95" t="s">
        <v>10518</v>
      </c>
    </row>
    <row r="2765" spans="1:1" ht="14.1" customHeight="1" x14ac:dyDescent="0.25">
      <c r="A2765" s="99" t="s">
        <v>10592</v>
      </c>
    </row>
    <row r="2766" spans="1:1" ht="15" customHeight="1" x14ac:dyDescent="0.25">
      <c r="A2766" s="100" t="s">
        <v>10514</v>
      </c>
    </row>
    <row r="2767" spans="1:1" ht="15" customHeight="1" x14ac:dyDescent="0.25">
      <c r="A2767" s="100" t="s">
        <v>10593</v>
      </c>
    </row>
    <row r="2768" spans="1:1" ht="15" customHeight="1" x14ac:dyDescent="0.25">
      <c r="A2768" s="95" t="s">
        <v>10594</v>
      </c>
    </row>
    <row r="2769" spans="1:1" ht="15" customHeight="1" x14ac:dyDescent="0.25">
      <c r="A2769" s="100" t="s">
        <v>10516</v>
      </c>
    </row>
    <row r="2770" spans="1:1" ht="15" customHeight="1" x14ac:dyDescent="0.25">
      <c r="A2770" s="95" t="s">
        <v>10517</v>
      </c>
    </row>
    <row r="2771" spans="1:1" ht="15" customHeight="1" x14ac:dyDescent="0.25">
      <c r="A2771" s="95" t="s">
        <v>10518</v>
      </c>
    </row>
    <row r="2772" spans="1:1" ht="14.1" customHeight="1" x14ac:dyDescent="0.25">
      <c r="A2772" s="99" t="s">
        <v>10595</v>
      </c>
    </row>
    <row r="2773" spans="1:1" ht="15" customHeight="1" x14ac:dyDescent="0.25">
      <c r="A2773" s="100" t="s">
        <v>10514</v>
      </c>
    </row>
    <row r="2774" spans="1:1" ht="15" customHeight="1" x14ac:dyDescent="0.25">
      <c r="A2774" s="100" t="s">
        <v>10596</v>
      </c>
    </row>
    <row r="2775" spans="1:1" ht="15" customHeight="1" x14ac:dyDescent="0.25">
      <c r="A2775" s="100" t="s">
        <v>10516</v>
      </c>
    </row>
    <row r="2776" spans="1:1" ht="15" customHeight="1" x14ac:dyDescent="0.25">
      <c r="A2776" s="95" t="s">
        <v>10517</v>
      </c>
    </row>
    <row r="2777" spans="1:1" ht="15" customHeight="1" x14ac:dyDescent="0.25">
      <c r="A2777" s="95" t="s">
        <v>10518</v>
      </c>
    </row>
    <row r="2778" spans="1:1" ht="14.1" customHeight="1" x14ac:dyDescent="0.25">
      <c r="A2778" s="93" t="s">
        <v>10597</v>
      </c>
    </row>
    <row r="2779" spans="1:1" ht="14.1" customHeight="1" x14ac:dyDescent="0.25">
      <c r="A2779" s="93" t="s">
        <v>10598</v>
      </c>
    </row>
    <row r="2780" spans="1:1" ht="14.1" customHeight="1" x14ac:dyDescent="0.25">
      <c r="A2780" s="99" t="s">
        <v>10599</v>
      </c>
    </row>
    <row r="2781" spans="1:1" ht="15" customHeight="1" x14ac:dyDescent="0.25">
      <c r="A2781" s="100" t="s">
        <v>10600</v>
      </c>
    </row>
    <row r="2782" spans="1:1" ht="15" customHeight="1" x14ac:dyDescent="0.25">
      <c r="A2782" s="100" t="s">
        <v>10601</v>
      </c>
    </row>
    <row r="2783" spans="1:1" ht="14.1" customHeight="1" x14ac:dyDescent="0.25">
      <c r="A2783" s="99" t="s">
        <v>10602</v>
      </c>
    </row>
    <row r="2784" spans="1:1" ht="15" customHeight="1" x14ac:dyDescent="0.25">
      <c r="A2784" s="100" t="s">
        <v>10603</v>
      </c>
    </row>
    <row r="2785" spans="1:1" ht="15" customHeight="1" x14ac:dyDescent="0.25">
      <c r="A2785" s="100" t="s">
        <v>10604</v>
      </c>
    </row>
    <row r="2786" spans="1:1" ht="14.1" customHeight="1" x14ac:dyDescent="0.25">
      <c r="A2786" s="99" t="s">
        <v>10605</v>
      </c>
    </row>
    <row r="2787" spans="1:1" ht="15" customHeight="1" x14ac:dyDescent="0.25">
      <c r="A2787" s="100" t="s">
        <v>10603</v>
      </c>
    </row>
    <row r="2788" spans="1:1" ht="15" customHeight="1" x14ac:dyDescent="0.25">
      <c r="A2788" s="100" t="s">
        <v>10606</v>
      </c>
    </row>
    <row r="2789" spans="1:1" ht="14.1" customHeight="1" x14ac:dyDescent="0.25">
      <c r="A2789" s="93" t="s">
        <v>10607</v>
      </c>
    </row>
    <row r="2790" spans="1:1" ht="14.1" customHeight="1" x14ac:dyDescent="0.25">
      <c r="A2790" s="99" t="s">
        <v>10608</v>
      </c>
    </row>
    <row r="2791" spans="1:1" ht="15" customHeight="1" x14ac:dyDescent="0.25">
      <c r="A2791" s="100" t="s">
        <v>10609</v>
      </c>
    </row>
    <row r="2792" spans="1:1" ht="15" customHeight="1" x14ac:dyDescent="0.25">
      <c r="A2792" s="100" t="s">
        <v>10610</v>
      </c>
    </row>
    <row r="2793" spans="1:1" ht="14.1" customHeight="1" x14ac:dyDescent="0.25">
      <c r="A2793" s="99" t="s">
        <v>10611</v>
      </c>
    </row>
    <row r="2794" spans="1:1" ht="15" customHeight="1" x14ac:dyDescent="0.25">
      <c r="A2794" s="100" t="s">
        <v>10609</v>
      </c>
    </row>
    <row r="2795" spans="1:1" ht="15" customHeight="1" x14ac:dyDescent="0.25">
      <c r="A2795" s="100" t="s">
        <v>10612</v>
      </c>
    </row>
    <row r="2796" spans="1:1" ht="14.1" customHeight="1" x14ac:dyDescent="0.25">
      <c r="A2796" s="99" t="s">
        <v>10613</v>
      </c>
    </row>
    <row r="2797" spans="1:1" ht="15" customHeight="1" x14ac:dyDescent="0.25">
      <c r="A2797" s="100" t="s">
        <v>10609</v>
      </c>
    </row>
    <row r="2798" spans="1:1" ht="15" customHeight="1" x14ac:dyDescent="0.25">
      <c r="A2798" s="100" t="s">
        <v>10610</v>
      </c>
    </row>
    <row r="2799" spans="1:1" ht="14.1" customHeight="1" x14ac:dyDescent="0.25">
      <c r="A2799" s="99" t="s">
        <v>10614</v>
      </c>
    </row>
    <row r="2800" spans="1:1" ht="15" customHeight="1" x14ac:dyDescent="0.25">
      <c r="A2800" s="100" t="s">
        <v>10609</v>
      </c>
    </row>
    <row r="2801" spans="1:1" ht="15" customHeight="1" x14ac:dyDescent="0.25">
      <c r="A2801" s="100" t="s">
        <v>10610</v>
      </c>
    </row>
    <row r="2802" spans="1:1" ht="14.1" customHeight="1" x14ac:dyDescent="0.25">
      <c r="A2802" s="99" t="s">
        <v>10615</v>
      </c>
    </row>
    <row r="2803" spans="1:1" ht="15" customHeight="1" x14ac:dyDescent="0.25">
      <c r="A2803" s="100" t="s">
        <v>10609</v>
      </c>
    </row>
    <row r="2804" spans="1:1" ht="15" customHeight="1" x14ac:dyDescent="0.25">
      <c r="A2804" s="100" t="s">
        <v>10612</v>
      </c>
    </row>
    <row r="2805" spans="1:1" ht="14.1" customHeight="1" x14ac:dyDescent="0.25">
      <c r="A2805" s="99" t="s">
        <v>10616</v>
      </c>
    </row>
    <row r="2806" spans="1:1" ht="15" customHeight="1" x14ac:dyDescent="0.25">
      <c r="A2806" s="100" t="s">
        <v>10609</v>
      </c>
    </row>
    <row r="2807" spans="1:1" ht="15" customHeight="1" x14ac:dyDescent="0.25">
      <c r="A2807" s="100" t="s">
        <v>10610</v>
      </c>
    </row>
    <row r="2808" spans="1:1" ht="14.1" customHeight="1" x14ac:dyDescent="0.25">
      <c r="A2808" s="93" t="s">
        <v>10617</v>
      </c>
    </row>
    <row r="2809" spans="1:1" ht="14.1" customHeight="1" x14ac:dyDescent="0.25">
      <c r="A2809" s="99" t="s">
        <v>10618</v>
      </c>
    </row>
    <row r="2810" spans="1:1" ht="15" customHeight="1" x14ac:dyDescent="0.25">
      <c r="A2810" s="100" t="s">
        <v>10609</v>
      </c>
    </row>
    <row r="2811" spans="1:1" ht="15" customHeight="1" x14ac:dyDescent="0.25">
      <c r="A2811" s="100" t="s">
        <v>10619</v>
      </c>
    </row>
    <row r="2812" spans="1:1" ht="14.1" customHeight="1" x14ac:dyDescent="0.25">
      <c r="A2812" s="99" t="s">
        <v>10620</v>
      </c>
    </row>
    <row r="2813" spans="1:1" ht="15" customHeight="1" x14ac:dyDescent="0.25">
      <c r="A2813" s="100" t="s">
        <v>10609</v>
      </c>
    </row>
    <row r="2814" spans="1:1" ht="15" customHeight="1" x14ac:dyDescent="0.25">
      <c r="A2814" s="100" t="s">
        <v>10619</v>
      </c>
    </row>
    <row r="2815" spans="1:1" ht="14.1" customHeight="1" x14ac:dyDescent="0.25">
      <c r="A2815" s="99" t="s">
        <v>10621</v>
      </c>
    </row>
    <row r="2816" spans="1:1" ht="15" customHeight="1" x14ac:dyDescent="0.25">
      <c r="A2816" s="100" t="s">
        <v>10609</v>
      </c>
    </row>
    <row r="2817" spans="1:1" ht="15" customHeight="1" x14ac:dyDescent="0.25">
      <c r="A2817" s="100" t="s">
        <v>10619</v>
      </c>
    </row>
    <row r="2818" spans="1:1" ht="14.1" customHeight="1" x14ac:dyDescent="0.25">
      <c r="A2818" s="93" t="s">
        <v>10622</v>
      </c>
    </row>
    <row r="2819" spans="1:1" ht="14.1" customHeight="1" x14ac:dyDescent="0.25">
      <c r="A2819" s="99" t="s">
        <v>10623</v>
      </c>
    </row>
    <row r="2820" spans="1:1" ht="15" customHeight="1" x14ac:dyDescent="0.25">
      <c r="A2820" s="100" t="s">
        <v>10609</v>
      </c>
    </row>
    <row r="2821" spans="1:1" ht="15" customHeight="1" x14ac:dyDescent="0.25">
      <c r="A2821" s="100" t="s">
        <v>10624</v>
      </c>
    </row>
    <row r="2822" spans="1:1" ht="15" customHeight="1" x14ac:dyDescent="0.25">
      <c r="A2822" s="95" t="s">
        <v>10625</v>
      </c>
    </row>
    <row r="2823" spans="1:1" ht="14.1" customHeight="1" x14ac:dyDescent="0.25">
      <c r="A2823" s="99" t="s">
        <v>10626</v>
      </c>
    </row>
    <row r="2824" spans="1:1" ht="15" customHeight="1" x14ac:dyDescent="0.25">
      <c r="A2824" s="100" t="s">
        <v>10609</v>
      </c>
    </row>
    <row r="2825" spans="1:1" ht="15" customHeight="1" x14ac:dyDescent="0.25">
      <c r="A2825" s="100" t="s">
        <v>10627</v>
      </c>
    </row>
    <row r="2826" spans="1:1" ht="14.1" customHeight="1" x14ac:dyDescent="0.25">
      <c r="A2826" s="99" t="s">
        <v>10628</v>
      </c>
    </row>
    <row r="2827" spans="1:1" ht="15" customHeight="1" x14ac:dyDescent="0.25">
      <c r="A2827" s="100" t="s">
        <v>10609</v>
      </c>
    </row>
    <row r="2828" spans="1:1" ht="15" customHeight="1" x14ac:dyDescent="0.25">
      <c r="A2828" s="100" t="s">
        <v>10629</v>
      </c>
    </row>
    <row r="2829" spans="1:1" ht="14.1" customHeight="1" x14ac:dyDescent="0.25">
      <c r="A2829" s="93" t="s">
        <v>10630</v>
      </c>
    </row>
    <row r="2830" spans="1:1" ht="14.1" customHeight="1" x14ac:dyDescent="0.25">
      <c r="A2830" s="99" t="s">
        <v>10631</v>
      </c>
    </row>
    <row r="2831" spans="1:1" ht="15" customHeight="1" x14ac:dyDescent="0.25">
      <c r="A2831" s="100" t="s">
        <v>10609</v>
      </c>
    </row>
    <row r="2832" spans="1:1" ht="15" customHeight="1" x14ac:dyDescent="0.25">
      <c r="A2832" s="100" t="s">
        <v>10632</v>
      </c>
    </row>
    <row r="2833" spans="1:1" ht="14.1" customHeight="1" x14ac:dyDescent="0.25">
      <c r="A2833" s="99" t="s">
        <v>10633</v>
      </c>
    </row>
    <row r="2834" spans="1:1" ht="15" customHeight="1" x14ac:dyDescent="0.25">
      <c r="A2834" s="100" t="s">
        <v>10609</v>
      </c>
    </row>
    <row r="2835" spans="1:1" ht="15" customHeight="1" x14ac:dyDescent="0.25">
      <c r="A2835" s="100" t="s">
        <v>10634</v>
      </c>
    </row>
    <row r="2836" spans="1:1" ht="14.1" customHeight="1" x14ac:dyDescent="0.25">
      <c r="A2836" s="93" t="s">
        <v>10635</v>
      </c>
    </row>
    <row r="2837" spans="1:1" ht="14.1" customHeight="1" x14ac:dyDescent="0.25">
      <c r="A2837" s="99" t="s">
        <v>10636</v>
      </c>
    </row>
    <row r="2838" spans="1:1" ht="15" customHeight="1" x14ac:dyDescent="0.25">
      <c r="A2838" s="100" t="s">
        <v>10609</v>
      </c>
    </row>
    <row r="2839" spans="1:1" ht="15" customHeight="1" x14ac:dyDescent="0.25">
      <c r="A2839" s="100" t="s">
        <v>10637</v>
      </c>
    </row>
    <row r="2840" spans="1:1" ht="14.1" customHeight="1" x14ac:dyDescent="0.25">
      <c r="A2840" s="99" t="s">
        <v>10638</v>
      </c>
    </row>
    <row r="2841" spans="1:1" ht="15" customHeight="1" x14ac:dyDescent="0.25">
      <c r="A2841" s="100" t="s">
        <v>10609</v>
      </c>
    </row>
    <row r="2842" spans="1:1" ht="15" customHeight="1" x14ac:dyDescent="0.25">
      <c r="A2842" s="100" t="s">
        <v>10639</v>
      </c>
    </row>
    <row r="2843" spans="1:1" ht="14.1" customHeight="1" x14ac:dyDescent="0.25">
      <c r="A2843" s="99" t="s">
        <v>10640</v>
      </c>
    </row>
    <row r="2844" spans="1:1" ht="15" customHeight="1" x14ac:dyDescent="0.25">
      <c r="A2844" s="100" t="s">
        <v>10609</v>
      </c>
    </row>
    <row r="2845" spans="1:1" ht="15" customHeight="1" x14ac:dyDescent="0.25">
      <c r="A2845" s="100" t="s">
        <v>10641</v>
      </c>
    </row>
    <row r="2846" spans="1:1" ht="14.1" customHeight="1" x14ac:dyDescent="0.25">
      <c r="A2846" s="99" t="s">
        <v>10642</v>
      </c>
    </row>
    <row r="2847" spans="1:1" ht="15" customHeight="1" x14ac:dyDescent="0.25">
      <c r="A2847" s="100" t="s">
        <v>10609</v>
      </c>
    </row>
    <row r="2848" spans="1:1" ht="15" customHeight="1" x14ac:dyDescent="0.25">
      <c r="A2848" s="100" t="s">
        <v>10643</v>
      </c>
    </row>
    <row r="2849" spans="1:1" ht="14.1" customHeight="1" x14ac:dyDescent="0.25">
      <c r="A2849" s="99" t="s">
        <v>10644</v>
      </c>
    </row>
    <row r="2850" spans="1:1" ht="15" customHeight="1" x14ac:dyDescent="0.25">
      <c r="A2850" s="100" t="s">
        <v>10609</v>
      </c>
    </row>
    <row r="2851" spans="1:1" ht="15" customHeight="1" x14ac:dyDescent="0.25">
      <c r="A2851" s="100" t="s">
        <v>10645</v>
      </c>
    </row>
    <row r="2852" spans="1:1" ht="14.1" customHeight="1" x14ac:dyDescent="0.25">
      <c r="A2852" s="99" t="s">
        <v>10646</v>
      </c>
    </row>
    <row r="2853" spans="1:1" ht="15" customHeight="1" x14ac:dyDescent="0.25">
      <c r="A2853" s="100" t="s">
        <v>10609</v>
      </c>
    </row>
    <row r="2854" spans="1:1" ht="15" customHeight="1" x14ac:dyDescent="0.25">
      <c r="A2854" s="100" t="s">
        <v>10645</v>
      </c>
    </row>
    <row r="2855" spans="1:1" ht="14.1" customHeight="1" x14ac:dyDescent="0.25">
      <c r="A2855" s="93" t="s">
        <v>10647</v>
      </c>
    </row>
    <row r="2856" spans="1:1" ht="14.1" customHeight="1" x14ac:dyDescent="0.25">
      <c r="A2856" s="99" t="s">
        <v>10648</v>
      </c>
    </row>
    <row r="2857" spans="1:1" ht="15" customHeight="1" x14ac:dyDescent="0.25">
      <c r="A2857" s="100" t="s">
        <v>10609</v>
      </c>
    </row>
    <row r="2858" spans="1:1" ht="15" customHeight="1" x14ac:dyDescent="0.25">
      <c r="A2858" s="100" t="s">
        <v>10649</v>
      </c>
    </row>
    <row r="2859" spans="1:1" ht="14.1" customHeight="1" x14ac:dyDescent="0.25">
      <c r="A2859" s="99" t="s">
        <v>10650</v>
      </c>
    </row>
    <row r="2860" spans="1:1" ht="15" customHeight="1" x14ac:dyDescent="0.25">
      <c r="A2860" s="100" t="s">
        <v>10609</v>
      </c>
    </row>
    <row r="2861" spans="1:1" ht="15" customHeight="1" x14ac:dyDescent="0.25">
      <c r="A2861" s="100" t="s">
        <v>10651</v>
      </c>
    </row>
    <row r="2862" spans="1:1" ht="14.1" customHeight="1" x14ac:dyDescent="0.25">
      <c r="A2862" s="99" t="s">
        <v>10652</v>
      </c>
    </row>
    <row r="2863" spans="1:1" ht="15" customHeight="1" x14ac:dyDescent="0.25">
      <c r="A2863" s="100" t="s">
        <v>10609</v>
      </c>
    </row>
    <row r="2864" spans="1:1" ht="15" customHeight="1" x14ac:dyDescent="0.25">
      <c r="A2864" s="100" t="s">
        <v>10653</v>
      </c>
    </row>
    <row r="2865" spans="1:1" ht="14.1" customHeight="1" x14ac:dyDescent="0.25">
      <c r="A2865" s="99" t="s">
        <v>10654</v>
      </c>
    </row>
    <row r="2866" spans="1:1" ht="15" customHeight="1" x14ac:dyDescent="0.25">
      <c r="A2866" s="100" t="s">
        <v>10609</v>
      </c>
    </row>
    <row r="2867" spans="1:1" ht="15" customHeight="1" x14ac:dyDescent="0.25">
      <c r="A2867" s="100" t="s">
        <v>10655</v>
      </c>
    </row>
    <row r="2868" spans="1:1" ht="14.1" customHeight="1" x14ac:dyDescent="0.25">
      <c r="A2868" s="99" t="s">
        <v>10656</v>
      </c>
    </row>
    <row r="2869" spans="1:1" ht="15" customHeight="1" x14ac:dyDescent="0.25">
      <c r="A2869" s="100" t="s">
        <v>10609</v>
      </c>
    </row>
    <row r="2870" spans="1:1" ht="15" customHeight="1" x14ac:dyDescent="0.25">
      <c r="A2870" s="100" t="s">
        <v>10657</v>
      </c>
    </row>
    <row r="2871" spans="1:1" ht="14.1" customHeight="1" x14ac:dyDescent="0.25">
      <c r="A2871" s="99" t="s">
        <v>10658</v>
      </c>
    </row>
    <row r="2872" spans="1:1" ht="15" customHeight="1" x14ac:dyDescent="0.25">
      <c r="A2872" s="100" t="s">
        <v>10609</v>
      </c>
    </row>
    <row r="2873" spans="1:1" ht="15" customHeight="1" x14ac:dyDescent="0.25">
      <c r="A2873" s="100" t="s">
        <v>10659</v>
      </c>
    </row>
    <row r="2874" spans="1:1" ht="14.1" customHeight="1" x14ac:dyDescent="0.25">
      <c r="A2874" s="93" t="s">
        <v>10660</v>
      </c>
    </row>
    <row r="2875" spans="1:1" ht="14.1" customHeight="1" x14ac:dyDescent="0.25">
      <c r="A2875" s="99" t="s">
        <v>10661</v>
      </c>
    </row>
    <row r="2876" spans="1:1" ht="15" customHeight="1" x14ac:dyDescent="0.25">
      <c r="A2876" s="100" t="s">
        <v>10609</v>
      </c>
    </row>
    <row r="2877" spans="1:1" ht="15" customHeight="1" x14ac:dyDescent="0.25">
      <c r="A2877" s="100" t="s">
        <v>10662</v>
      </c>
    </row>
    <row r="2878" spans="1:1" ht="14.1" customHeight="1" x14ac:dyDescent="0.25">
      <c r="A2878" s="99" t="s">
        <v>10663</v>
      </c>
    </row>
    <row r="2879" spans="1:1" ht="15" customHeight="1" x14ac:dyDescent="0.25">
      <c r="A2879" s="100" t="s">
        <v>10609</v>
      </c>
    </row>
    <row r="2880" spans="1:1" ht="15" customHeight="1" x14ac:dyDescent="0.25">
      <c r="A2880" s="100" t="s">
        <v>10664</v>
      </c>
    </row>
    <row r="2881" spans="1:1" ht="14.1" customHeight="1" x14ac:dyDescent="0.25">
      <c r="A2881" s="99" t="s">
        <v>10665</v>
      </c>
    </row>
    <row r="2882" spans="1:1" ht="15" customHeight="1" x14ac:dyDescent="0.25">
      <c r="A2882" s="100" t="s">
        <v>10609</v>
      </c>
    </row>
    <row r="2883" spans="1:1" ht="15" customHeight="1" x14ac:dyDescent="0.25">
      <c r="A2883" s="100" t="s">
        <v>10666</v>
      </c>
    </row>
    <row r="2884" spans="1:1" ht="14.1" customHeight="1" x14ac:dyDescent="0.25">
      <c r="A2884" s="99" t="s">
        <v>10667</v>
      </c>
    </row>
    <row r="2885" spans="1:1" ht="15" customHeight="1" x14ac:dyDescent="0.25">
      <c r="A2885" s="100" t="s">
        <v>10609</v>
      </c>
    </row>
    <row r="2886" spans="1:1" ht="15" customHeight="1" x14ac:dyDescent="0.25">
      <c r="A2886" s="100" t="s">
        <v>10668</v>
      </c>
    </row>
    <row r="2887" spans="1:1" ht="14.1" customHeight="1" x14ac:dyDescent="0.25">
      <c r="A2887" s="93" t="s">
        <v>10669</v>
      </c>
    </row>
    <row r="2888" spans="1:1" ht="14.1" customHeight="1" x14ac:dyDescent="0.25">
      <c r="A2888" s="99" t="s">
        <v>10670</v>
      </c>
    </row>
    <row r="2889" spans="1:1" ht="15" customHeight="1" x14ac:dyDescent="0.25">
      <c r="A2889" s="100" t="s">
        <v>10671</v>
      </c>
    </row>
    <row r="2890" spans="1:1" ht="15" customHeight="1" x14ac:dyDescent="0.25">
      <c r="A2890" s="100" t="s">
        <v>10672</v>
      </c>
    </row>
    <row r="2891" spans="1:1" ht="14.1" customHeight="1" x14ac:dyDescent="0.25">
      <c r="A2891" s="99" t="s">
        <v>10673</v>
      </c>
    </row>
    <row r="2892" spans="1:1" ht="15" customHeight="1" x14ac:dyDescent="0.25">
      <c r="A2892" s="100" t="s">
        <v>10674</v>
      </c>
    </row>
    <row r="2893" spans="1:1" ht="15" customHeight="1" x14ac:dyDescent="0.25">
      <c r="A2893" s="100" t="s">
        <v>10675</v>
      </c>
    </row>
    <row r="2894" spans="1:1" ht="14.1" customHeight="1" x14ac:dyDescent="0.25">
      <c r="A2894" s="93" t="s">
        <v>10676</v>
      </c>
    </row>
    <row r="2895" spans="1:1" ht="14.1" customHeight="1" x14ac:dyDescent="0.25">
      <c r="A2895" s="99" t="s">
        <v>10677</v>
      </c>
    </row>
    <row r="2896" spans="1:1" ht="15" customHeight="1" x14ac:dyDescent="0.25">
      <c r="A2896" s="94" t="s">
        <v>10678</v>
      </c>
    </row>
    <row r="2897" spans="1:1" ht="14.1" customHeight="1" x14ac:dyDescent="0.25">
      <c r="A2897" s="93" t="s">
        <v>10679</v>
      </c>
    </row>
    <row r="2898" spans="1:1" ht="14.1" customHeight="1" x14ac:dyDescent="0.25">
      <c r="A2898" s="99" t="s">
        <v>10680</v>
      </c>
    </row>
    <row r="2899" spans="1:1" ht="15" customHeight="1" x14ac:dyDescent="0.25">
      <c r="A2899" s="100" t="s">
        <v>10609</v>
      </c>
    </row>
    <row r="2900" spans="1:1" ht="15" customHeight="1" x14ac:dyDescent="0.25">
      <c r="A2900" s="100" t="s">
        <v>10681</v>
      </c>
    </row>
    <row r="2901" spans="1:1" ht="14.1" customHeight="1" x14ac:dyDescent="0.25">
      <c r="A2901" s="99" t="s">
        <v>10682</v>
      </c>
    </row>
    <row r="2902" spans="1:1" ht="15" customHeight="1" x14ac:dyDescent="0.25">
      <c r="A2902" s="100" t="s">
        <v>10609</v>
      </c>
    </row>
    <row r="2903" spans="1:1" ht="15" customHeight="1" x14ac:dyDescent="0.25">
      <c r="A2903" s="100" t="s">
        <v>10683</v>
      </c>
    </row>
    <row r="2904" spans="1:1" ht="14.1" customHeight="1" x14ac:dyDescent="0.25">
      <c r="A2904" s="99" t="s">
        <v>10684</v>
      </c>
    </row>
    <row r="2905" spans="1:1" ht="15" customHeight="1" x14ac:dyDescent="0.25">
      <c r="A2905" s="100" t="s">
        <v>10609</v>
      </c>
    </row>
    <row r="2906" spans="1:1" ht="15" customHeight="1" x14ac:dyDescent="0.25">
      <c r="A2906" s="100" t="s">
        <v>10685</v>
      </c>
    </row>
    <row r="2907" spans="1:1" ht="14.1" customHeight="1" x14ac:dyDescent="0.25">
      <c r="A2907" s="99" t="s">
        <v>10686</v>
      </c>
    </row>
    <row r="2908" spans="1:1" ht="15" customHeight="1" x14ac:dyDescent="0.25">
      <c r="A2908" s="100" t="s">
        <v>10609</v>
      </c>
    </row>
    <row r="2909" spans="1:1" ht="15" customHeight="1" x14ac:dyDescent="0.25">
      <c r="A2909" s="100" t="s">
        <v>10687</v>
      </c>
    </row>
    <row r="2910" spans="1:1" ht="14.1" customHeight="1" x14ac:dyDescent="0.25">
      <c r="A2910" s="99" t="s">
        <v>10688</v>
      </c>
    </row>
    <row r="2911" spans="1:1" ht="15" customHeight="1" x14ac:dyDescent="0.25">
      <c r="A2911" s="100" t="s">
        <v>10609</v>
      </c>
    </row>
    <row r="2912" spans="1:1" ht="15" customHeight="1" x14ac:dyDescent="0.25">
      <c r="A2912" s="100" t="s">
        <v>10689</v>
      </c>
    </row>
    <row r="2913" spans="1:1" ht="14.1" customHeight="1" x14ac:dyDescent="0.25">
      <c r="A2913" s="99" t="s">
        <v>10690</v>
      </c>
    </row>
    <row r="2914" spans="1:1" ht="15" customHeight="1" x14ac:dyDescent="0.25">
      <c r="A2914" s="94" t="s">
        <v>10691</v>
      </c>
    </row>
    <row r="2915" spans="1:1" ht="14.1" customHeight="1" x14ac:dyDescent="0.25">
      <c r="A2915" s="93" t="s">
        <v>10692</v>
      </c>
    </row>
    <row r="2916" spans="1:1" ht="14.1" customHeight="1" x14ac:dyDescent="0.25">
      <c r="A2916" s="99" t="s">
        <v>10693</v>
      </c>
    </row>
    <row r="2917" spans="1:1" ht="15" customHeight="1" x14ac:dyDescent="0.25">
      <c r="A2917" s="100" t="s">
        <v>10694</v>
      </c>
    </row>
    <row r="2918" spans="1:1" ht="15" customHeight="1" x14ac:dyDescent="0.25">
      <c r="A2918" s="100" t="s">
        <v>10695</v>
      </c>
    </row>
    <row r="2919" spans="1:1" ht="14.1" customHeight="1" x14ac:dyDescent="0.25">
      <c r="A2919" s="99" t="s">
        <v>10696</v>
      </c>
    </row>
    <row r="2920" spans="1:1" ht="15" customHeight="1" x14ac:dyDescent="0.25">
      <c r="A2920" s="100" t="s">
        <v>10694</v>
      </c>
    </row>
    <row r="2921" spans="1:1" ht="15" customHeight="1" x14ac:dyDescent="0.25">
      <c r="A2921" s="100" t="s">
        <v>10697</v>
      </c>
    </row>
    <row r="2922" spans="1:1" ht="14.1" customHeight="1" x14ac:dyDescent="0.25">
      <c r="A2922" s="99" t="s">
        <v>10698</v>
      </c>
    </row>
    <row r="2923" spans="1:1" ht="15" customHeight="1" x14ac:dyDescent="0.25">
      <c r="A2923" s="100" t="s">
        <v>10694</v>
      </c>
    </row>
    <row r="2924" spans="1:1" ht="15" customHeight="1" x14ac:dyDescent="0.25">
      <c r="A2924" s="100" t="s">
        <v>10699</v>
      </c>
    </row>
    <row r="2925" spans="1:1" ht="14.1" customHeight="1" x14ac:dyDescent="0.25">
      <c r="A2925" s="99" t="s">
        <v>10700</v>
      </c>
    </row>
    <row r="2926" spans="1:1" ht="15" customHeight="1" x14ac:dyDescent="0.25">
      <c r="A2926" s="100" t="s">
        <v>10701</v>
      </c>
    </row>
    <row r="2927" spans="1:1" ht="15" customHeight="1" x14ac:dyDescent="0.25">
      <c r="A2927" s="100" t="s">
        <v>10702</v>
      </c>
    </row>
    <row r="2928" spans="1:1" ht="14.1" customHeight="1" x14ac:dyDescent="0.25">
      <c r="A2928" s="99" t="s">
        <v>10703</v>
      </c>
    </row>
    <row r="2929" spans="1:1" ht="15" customHeight="1" x14ac:dyDescent="0.25">
      <c r="A2929" s="100" t="s">
        <v>10704</v>
      </c>
    </row>
    <row r="2930" spans="1:1" ht="15" customHeight="1" x14ac:dyDescent="0.25">
      <c r="A2930" s="100" t="s">
        <v>10705</v>
      </c>
    </row>
    <row r="2931" spans="1:1" ht="14.1" customHeight="1" x14ac:dyDescent="0.25">
      <c r="A2931" s="99" t="s">
        <v>10706</v>
      </c>
    </row>
    <row r="2932" spans="1:1" ht="15" customHeight="1" x14ac:dyDescent="0.25">
      <c r="A2932" s="100" t="s">
        <v>10707</v>
      </c>
    </row>
    <row r="2933" spans="1:1" ht="15" customHeight="1" x14ac:dyDescent="0.25">
      <c r="A2933" s="100" t="s">
        <v>10708</v>
      </c>
    </row>
    <row r="2934" spans="1:1" ht="14.1" customHeight="1" x14ac:dyDescent="0.25">
      <c r="A2934" s="99" t="s">
        <v>10709</v>
      </c>
    </row>
    <row r="2935" spans="1:1" ht="15" customHeight="1" x14ac:dyDescent="0.25">
      <c r="A2935" s="100" t="s">
        <v>10710</v>
      </c>
    </row>
    <row r="2936" spans="1:1" ht="15" customHeight="1" x14ac:dyDescent="0.25">
      <c r="A2936" s="100" t="s">
        <v>10711</v>
      </c>
    </row>
    <row r="2937" spans="1:1" ht="14.1" customHeight="1" x14ac:dyDescent="0.25">
      <c r="A2937" s="99" t="s">
        <v>10712</v>
      </c>
    </row>
    <row r="2938" spans="1:1" ht="15" customHeight="1" x14ac:dyDescent="0.25">
      <c r="A2938" s="100" t="s">
        <v>10707</v>
      </c>
    </row>
    <row r="2939" spans="1:1" ht="15" customHeight="1" x14ac:dyDescent="0.25">
      <c r="A2939" s="100" t="s">
        <v>10713</v>
      </c>
    </row>
    <row r="2940" spans="1:1" ht="15" customHeight="1" x14ac:dyDescent="0.25">
      <c r="A2940" s="95" t="s">
        <v>10714</v>
      </c>
    </row>
    <row r="2941" spans="1:1" ht="14.1" customHeight="1" x14ac:dyDescent="0.25">
      <c r="A2941" s="99" t="s">
        <v>10715</v>
      </c>
    </row>
    <row r="2942" spans="1:1" ht="15" customHeight="1" x14ac:dyDescent="0.25">
      <c r="A2942" s="100" t="s">
        <v>10707</v>
      </c>
    </row>
    <row r="2943" spans="1:1" ht="15" customHeight="1" x14ac:dyDescent="0.25">
      <c r="A2943" s="100" t="s">
        <v>10716</v>
      </c>
    </row>
    <row r="2944" spans="1:1" ht="14.1" customHeight="1" x14ac:dyDescent="0.25">
      <c r="A2944" s="99" t="s">
        <v>10717</v>
      </c>
    </row>
    <row r="2945" spans="1:1" ht="15" customHeight="1" x14ac:dyDescent="0.25">
      <c r="A2945" s="100" t="s">
        <v>10718</v>
      </c>
    </row>
    <row r="2946" spans="1:1" ht="15" customHeight="1" x14ac:dyDescent="0.25">
      <c r="A2946" s="100" t="s">
        <v>10719</v>
      </c>
    </row>
    <row r="2947" spans="1:1" ht="14.1" customHeight="1" x14ac:dyDescent="0.25">
      <c r="A2947" s="99" t="s">
        <v>10720</v>
      </c>
    </row>
    <row r="2948" spans="1:1" ht="15" customHeight="1" x14ac:dyDescent="0.25">
      <c r="A2948" s="100" t="s">
        <v>10710</v>
      </c>
    </row>
    <row r="2949" spans="1:1" ht="15" customHeight="1" x14ac:dyDescent="0.25">
      <c r="A2949" s="100" t="s">
        <v>10721</v>
      </c>
    </row>
    <row r="2950" spans="1:1" ht="14.1" customHeight="1" x14ac:dyDescent="0.25">
      <c r="A2950" s="99" t="s">
        <v>10722</v>
      </c>
    </row>
    <row r="2951" spans="1:1" ht="15" customHeight="1" x14ac:dyDescent="0.25">
      <c r="A2951" s="100" t="s">
        <v>10710</v>
      </c>
    </row>
    <row r="2952" spans="1:1" ht="15" customHeight="1" x14ac:dyDescent="0.25">
      <c r="A2952" s="100" t="s">
        <v>10723</v>
      </c>
    </row>
    <row r="2953" spans="1:1" ht="15" customHeight="1" x14ac:dyDescent="0.25">
      <c r="A2953" s="94" t="s">
        <v>10724</v>
      </c>
    </row>
    <row r="2954" spans="1:1" ht="15" customHeight="1" x14ac:dyDescent="0.25">
      <c r="A2954" s="100" t="s">
        <v>10710</v>
      </c>
    </row>
    <row r="2955" spans="1:1" ht="15" customHeight="1" x14ac:dyDescent="0.25">
      <c r="A2955" s="100" t="s">
        <v>10725</v>
      </c>
    </row>
    <row r="2956" spans="1:1" ht="14.1" customHeight="1" x14ac:dyDescent="0.25">
      <c r="A2956" s="99" t="s">
        <v>10726</v>
      </c>
    </row>
    <row r="2957" spans="1:1" ht="15" customHeight="1" x14ac:dyDescent="0.25">
      <c r="A2957" s="100" t="s">
        <v>10710</v>
      </c>
    </row>
    <row r="2958" spans="1:1" ht="15" customHeight="1" x14ac:dyDescent="0.25">
      <c r="A2958" s="100" t="s">
        <v>10727</v>
      </c>
    </row>
    <row r="2959" spans="1:1" ht="15" customHeight="1" x14ac:dyDescent="0.25">
      <c r="A2959" s="95" t="s">
        <v>10728</v>
      </c>
    </row>
    <row r="2960" spans="1:1" ht="14.1" customHeight="1" x14ac:dyDescent="0.25">
      <c r="A2960" s="99" t="s">
        <v>10729</v>
      </c>
    </row>
    <row r="2961" spans="1:1" ht="15" customHeight="1" x14ac:dyDescent="0.25">
      <c r="A2961" s="100" t="s">
        <v>10710</v>
      </c>
    </row>
    <row r="2962" spans="1:1" ht="15" customHeight="1" x14ac:dyDescent="0.25">
      <c r="A2962" s="100" t="s">
        <v>10730</v>
      </c>
    </row>
    <row r="2963" spans="1:1" ht="14.1" customHeight="1" x14ac:dyDescent="0.25">
      <c r="A2963" s="99" t="s">
        <v>10731</v>
      </c>
    </row>
    <row r="2964" spans="1:1" ht="15" customHeight="1" x14ac:dyDescent="0.25">
      <c r="A2964" s="100" t="s">
        <v>10710</v>
      </c>
    </row>
    <row r="2965" spans="1:1" ht="15" customHeight="1" x14ac:dyDescent="0.25">
      <c r="A2965" s="100" t="s">
        <v>10732</v>
      </c>
    </row>
    <row r="2966" spans="1:1" ht="15" customHeight="1" x14ac:dyDescent="0.25">
      <c r="A2966" s="95" t="s">
        <v>10733</v>
      </c>
    </row>
    <row r="2967" spans="1:1" ht="14.1" customHeight="1" x14ac:dyDescent="0.25">
      <c r="A2967" s="99" t="s">
        <v>10734</v>
      </c>
    </row>
    <row r="2968" spans="1:1" ht="15" customHeight="1" x14ac:dyDescent="0.25">
      <c r="A2968" s="100" t="s">
        <v>10735</v>
      </c>
    </row>
    <row r="2969" spans="1:1" ht="15" customHeight="1" x14ac:dyDescent="0.25">
      <c r="A2969" s="100" t="s">
        <v>10736</v>
      </c>
    </row>
    <row r="2970" spans="1:1" ht="14.1" customHeight="1" x14ac:dyDescent="0.25">
      <c r="A2970" s="99" t="s">
        <v>10737</v>
      </c>
    </row>
    <row r="2971" spans="1:1" ht="15" customHeight="1" x14ac:dyDescent="0.25">
      <c r="A2971" s="100" t="s">
        <v>10707</v>
      </c>
    </row>
    <row r="2972" spans="1:1" ht="15" customHeight="1" x14ac:dyDescent="0.25">
      <c r="A2972" s="100" t="s">
        <v>10738</v>
      </c>
    </row>
    <row r="2973" spans="1:1" ht="14.1" customHeight="1" x14ac:dyDescent="0.25">
      <c r="A2973" s="99" t="s">
        <v>10739</v>
      </c>
    </row>
    <row r="2974" spans="1:1" ht="15" customHeight="1" x14ac:dyDescent="0.25">
      <c r="A2974" s="100" t="s">
        <v>10707</v>
      </c>
    </row>
    <row r="2975" spans="1:1" ht="15" customHeight="1" x14ac:dyDescent="0.25">
      <c r="A2975" s="100" t="s">
        <v>10740</v>
      </c>
    </row>
    <row r="2976" spans="1:1" ht="14.1" customHeight="1" x14ac:dyDescent="0.25">
      <c r="A2976" s="99" t="s">
        <v>10741</v>
      </c>
    </row>
    <row r="2977" spans="1:1" ht="15" customHeight="1" x14ac:dyDescent="0.25">
      <c r="A2977" s="100" t="s">
        <v>10742</v>
      </c>
    </row>
    <row r="2978" spans="1:1" ht="15" customHeight="1" x14ac:dyDescent="0.25">
      <c r="A2978" s="100" t="s">
        <v>10743</v>
      </c>
    </row>
    <row r="2979" spans="1:1" ht="14.1" customHeight="1" x14ac:dyDescent="0.25">
      <c r="A2979" s="99" t="s">
        <v>10744</v>
      </c>
    </row>
    <row r="2980" spans="1:1" ht="15" customHeight="1" x14ac:dyDescent="0.25">
      <c r="A2980" s="100" t="s">
        <v>10694</v>
      </c>
    </row>
    <row r="2981" spans="1:1" ht="15" customHeight="1" x14ac:dyDescent="0.25">
      <c r="A2981" s="100" t="s">
        <v>10745</v>
      </c>
    </row>
    <row r="2982" spans="1:1" ht="14.1" customHeight="1" x14ac:dyDescent="0.25">
      <c r="A2982" s="99" t="s">
        <v>10746</v>
      </c>
    </row>
    <row r="2983" spans="1:1" ht="14.1" customHeight="1" x14ac:dyDescent="0.25">
      <c r="A2983" s="110" t="s">
        <v>10747</v>
      </c>
    </row>
    <row r="2984" spans="1:1" ht="15" customHeight="1" x14ac:dyDescent="0.25">
      <c r="A2984" s="100" t="s">
        <v>10710</v>
      </c>
    </row>
    <row r="2985" spans="1:1" ht="15" customHeight="1" x14ac:dyDescent="0.25">
      <c r="A2985" s="100" t="s">
        <v>10748</v>
      </c>
    </row>
    <row r="2986" spans="1:1" ht="14.1" customHeight="1" x14ac:dyDescent="0.25">
      <c r="A2986" s="99" t="s">
        <v>10749</v>
      </c>
    </row>
    <row r="2987" spans="1:1" ht="14.1" customHeight="1" x14ac:dyDescent="0.25">
      <c r="A2987" s="110" t="s">
        <v>10750</v>
      </c>
    </row>
    <row r="2988" spans="1:1" ht="15" customHeight="1" x14ac:dyDescent="0.25">
      <c r="A2988" s="100" t="s">
        <v>10710</v>
      </c>
    </row>
    <row r="2989" spans="1:1" ht="15" customHeight="1" x14ac:dyDescent="0.25">
      <c r="A2989" s="100" t="s">
        <v>10751</v>
      </c>
    </row>
    <row r="2990" spans="1:1" ht="14.1" customHeight="1" x14ac:dyDescent="0.25">
      <c r="A2990" s="99" t="s">
        <v>10752</v>
      </c>
    </row>
    <row r="2991" spans="1:1" ht="14.1" customHeight="1" x14ac:dyDescent="0.25">
      <c r="A2991" s="110" t="s">
        <v>10753</v>
      </c>
    </row>
    <row r="2992" spans="1:1" ht="15" customHeight="1" x14ac:dyDescent="0.25">
      <c r="A2992" s="100" t="s">
        <v>10710</v>
      </c>
    </row>
    <row r="2993" spans="1:1" ht="15" customHeight="1" x14ac:dyDescent="0.25">
      <c r="A2993" s="100" t="s">
        <v>10754</v>
      </c>
    </row>
    <row r="2994" spans="1:1" ht="15" customHeight="1" x14ac:dyDescent="0.25">
      <c r="A2994" s="95" t="s">
        <v>10755</v>
      </c>
    </row>
    <row r="2995" spans="1:1" ht="14.1" customHeight="1" x14ac:dyDescent="0.25">
      <c r="A2995" s="99" t="s">
        <v>10756</v>
      </c>
    </row>
    <row r="2996" spans="1:1" ht="14.1" customHeight="1" x14ac:dyDescent="0.25">
      <c r="A2996" s="110" t="s">
        <v>10757</v>
      </c>
    </row>
    <row r="2997" spans="1:1" ht="15" customHeight="1" x14ac:dyDescent="0.25">
      <c r="A2997" s="100" t="s">
        <v>10710</v>
      </c>
    </row>
    <row r="2998" spans="1:1" ht="15" customHeight="1" x14ac:dyDescent="0.25">
      <c r="A2998" s="100" t="s">
        <v>10758</v>
      </c>
    </row>
    <row r="2999" spans="1:1" ht="14.1" customHeight="1" x14ac:dyDescent="0.25">
      <c r="A2999" s="99" t="s">
        <v>10759</v>
      </c>
    </row>
    <row r="3000" spans="1:1" ht="14.1" customHeight="1" x14ac:dyDescent="0.25">
      <c r="A3000" s="110" t="s">
        <v>10760</v>
      </c>
    </row>
    <row r="3001" spans="1:1" ht="15" customHeight="1" x14ac:dyDescent="0.25">
      <c r="A3001" s="100" t="s">
        <v>10710</v>
      </c>
    </row>
    <row r="3002" spans="1:1" ht="15" customHeight="1" x14ac:dyDescent="0.25">
      <c r="A3002" s="100" t="s">
        <v>10761</v>
      </c>
    </row>
    <row r="3003" spans="1:1" ht="15" customHeight="1" x14ac:dyDescent="0.25">
      <c r="A3003" s="95" t="s">
        <v>10762</v>
      </c>
    </row>
    <row r="3004" spans="1:1" ht="14.1" customHeight="1" x14ac:dyDescent="0.25">
      <c r="A3004" s="99" t="s">
        <v>10763</v>
      </c>
    </row>
    <row r="3005" spans="1:1" ht="14.1" customHeight="1" x14ac:dyDescent="0.25">
      <c r="A3005" s="110" t="s">
        <v>10764</v>
      </c>
    </row>
    <row r="3006" spans="1:1" ht="15" customHeight="1" x14ac:dyDescent="0.25">
      <c r="A3006" s="100" t="s">
        <v>10710</v>
      </c>
    </row>
    <row r="3007" spans="1:1" ht="15" customHeight="1" x14ac:dyDescent="0.25">
      <c r="A3007" s="100" t="s">
        <v>10765</v>
      </c>
    </row>
    <row r="3008" spans="1:1" ht="14.1" customHeight="1" x14ac:dyDescent="0.25">
      <c r="A3008" s="93" t="s">
        <v>10766</v>
      </c>
    </row>
    <row r="3009" spans="1:1" ht="14.1" customHeight="1" x14ac:dyDescent="0.25">
      <c r="A3009" s="99" t="s">
        <v>10767</v>
      </c>
    </row>
    <row r="3010" spans="1:1" ht="15" customHeight="1" x14ac:dyDescent="0.25">
      <c r="A3010" s="100" t="s">
        <v>10768</v>
      </c>
    </row>
    <row r="3011" spans="1:1" ht="15" customHeight="1" x14ac:dyDescent="0.25">
      <c r="A3011" s="100" t="s">
        <v>10769</v>
      </c>
    </row>
    <row r="3012" spans="1:1" ht="14.1" customHeight="1" x14ac:dyDescent="0.25">
      <c r="A3012" s="93" t="s">
        <v>10770</v>
      </c>
    </row>
    <row r="3013" spans="1:1" ht="14.1" customHeight="1" x14ac:dyDescent="0.25">
      <c r="A3013" s="99" t="s">
        <v>10771</v>
      </c>
    </row>
    <row r="3014" spans="1:1" ht="15" customHeight="1" x14ac:dyDescent="0.25">
      <c r="A3014" s="100" t="s">
        <v>10772</v>
      </c>
    </row>
    <row r="3015" spans="1:1" ht="15" customHeight="1" x14ac:dyDescent="0.25">
      <c r="A3015" s="100" t="s">
        <v>10773</v>
      </c>
    </row>
    <row r="3016" spans="1:1" ht="14.1" customHeight="1" x14ac:dyDescent="0.25">
      <c r="A3016" s="99" t="s">
        <v>10774</v>
      </c>
    </row>
    <row r="3017" spans="1:1" ht="15" customHeight="1" x14ac:dyDescent="0.25">
      <c r="A3017" s="100" t="s">
        <v>10775</v>
      </c>
    </row>
    <row r="3018" spans="1:1" ht="15" customHeight="1" x14ac:dyDescent="0.25">
      <c r="A3018" s="100" t="s">
        <v>10776</v>
      </c>
    </row>
    <row r="3019" spans="1:1" ht="14.1" customHeight="1" x14ac:dyDescent="0.25">
      <c r="A3019" s="99" t="s">
        <v>10777</v>
      </c>
    </row>
    <row r="3020" spans="1:1" ht="15" customHeight="1" x14ac:dyDescent="0.25">
      <c r="A3020" s="100" t="s">
        <v>10775</v>
      </c>
    </row>
    <row r="3021" spans="1:1" ht="15" customHeight="1" x14ac:dyDescent="0.25">
      <c r="A3021" s="100" t="s">
        <v>10778</v>
      </c>
    </row>
    <row r="3022" spans="1:1" ht="15" customHeight="1" x14ac:dyDescent="0.25">
      <c r="A3022" s="94" t="s">
        <v>10779</v>
      </c>
    </row>
    <row r="3023" spans="1:1" ht="15" customHeight="1" x14ac:dyDescent="0.25">
      <c r="A3023" s="100" t="s">
        <v>10775</v>
      </c>
    </row>
    <row r="3024" spans="1:1" ht="15" customHeight="1" x14ac:dyDescent="0.25">
      <c r="A3024" s="100" t="s">
        <v>10780</v>
      </c>
    </row>
    <row r="3025" spans="1:1" ht="14.1" customHeight="1" x14ac:dyDescent="0.25">
      <c r="A3025" s="99" t="s">
        <v>10781</v>
      </c>
    </row>
    <row r="3026" spans="1:1" ht="15" customHeight="1" x14ac:dyDescent="0.25">
      <c r="A3026" s="100" t="s">
        <v>10775</v>
      </c>
    </row>
    <row r="3027" spans="1:1" ht="15" customHeight="1" x14ac:dyDescent="0.25">
      <c r="A3027" s="100" t="s">
        <v>10782</v>
      </c>
    </row>
    <row r="3028" spans="1:1" ht="14.1" customHeight="1" x14ac:dyDescent="0.25">
      <c r="A3028" s="99" t="s">
        <v>10783</v>
      </c>
    </row>
    <row r="3029" spans="1:1" ht="15" customHeight="1" x14ac:dyDescent="0.25">
      <c r="A3029" s="100" t="s">
        <v>10775</v>
      </c>
    </row>
    <row r="3030" spans="1:1" ht="15" customHeight="1" x14ac:dyDescent="0.25">
      <c r="A3030" s="100" t="s">
        <v>10784</v>
      </c>
    </row>
    <row r="3031" spans="1:1" ht="14.1" customHeight="1" x14ac:dyDescent="0.25">
      <c r="A3031" s="93" t="s">
        <v>10785</v>
      </c>
    </row>
    <row r="3032" spans="1:1" ht="14.1" customHeight="1" x14ac:dyDescent="0.25">
      <c r="A3032" s="93" t="s">
        <v>10786</v>
      </c>
    </row>
    <row r="3033" spans="1:1" ht="14.1" customHeight="1" x14ac:dyDescent="0.25">
      <c r="A3033" s="99" t="s">
        <v>10787</v>
      </c>
    </row>
    <row r="3034" spans="1:1" ht="15" customHeight="1" x14ac:dyDescent="0.25">
      <c r="A3034" s="100" t="s">
        <v>10788</v>
      </c>
    </row>
    <row r="3035" spans="1:1" ht="15" customHeight="1" x14ac:dyDescent="0.25">
      <c r="A3035" s="100" t="s">
        <v>10789</v>
      </c>
    </row>
    <row r="3036" spans="1:1" ht="14.1" customHeight="1" x14ac:dyDescent="0.25">
      <c r="A3036" s="99" t="s">
        <v>10790</v>
      </c>
    </row>
    <row r="3037" spans="1:1" ht="15" customHeight="1" x14ac:dyDescent="0.25">
      <c r="A3037" s="100" t="s">
        <v>10788</v>
      </c>
    </row>
    <row r="3038" spans="1:1" ht="15" customHeight="1" x14ac:dyDescent="0.25">
      <c r="A3038" s="100" t="s">
        <v>10791</v>
      </c>
    </row>
    <row r="3039" spans="1:1" ht="14.1" customHeight="1" x14ac:dyDescent="0.25">
      <c r="A3039" s="99" t="s">
        <v>10792</v>
      </c>
    </row>
    <row r="3040" spans="1:1" ht="15" customHeight="1" x14ac:dyDescent="0.25">
      <c r="A3040" s="100" t="s">
        <v>10788</v>
      </c>
    </row>
    <row r="3041" spans="1:1" ht="15" customHeight="1" x14ac:dyDescent="0.25">
      <c r="A3041" s="100" t="s">
        <v>10793</v>
      </c>
    </row>
    <row r="3042" spans="1:1" ht="15" customHeight="1" x14ac:dyDescent="0.25">
      <c r="A3042" s="95" t="s">
        <v>10794</v>
      </c>
    </row>
    <row r="3043" spans="1:1" ht="14.1" customHeight="1" x14ac:dyDescent="0.25">
      <c r="A3043" s="99" t="s">
        <v>10795</v>
      </c>
    </row>
    <row r="3044" spans="1:1" ht="15" customHeight="1" x14ac:dyDescent="0.25">
      <c r="A3044" s="100" t="s">
        <v>10788</v>
      </c>
    </row>
    <row r="3045" spans="1:1" ht="15" customHeight="1" x14ac:dyDescent="0.25">
      <c r="A3045" s="100" t="s">
        <v>10796</v>
      </c>
    </row>
    <row r="3046" spans="1:1" ht="14.1" customHeight="1" x14ac:dyDescent="0.25">
      <c r="A3046" s="99" t="s">
        <v>10797</v>
      </c>
    </row>
    <row r="3047" spans="1:1" ht="15" customHeight="1" x14ac:dyDescent="0.25">
      <c r="A3047" s="100" t="s">
        <v>10788</v>
      </c>
    </row>
    <row r="3048" spans="1:1" ht="15" customHeight="1" x14ac:dyDescent="0.25">
      <c r="A3048" s="100" t="s">
        <v>10798</v>
      </c>
    </row>
    <row r="3049" spans="1:1" ht="14.1" customHeight="1" x14ac:dyDescent="0.25">
      <c r="A3049" s="99" t="s">
        <v>10799</v>
      </c>
    </row>
    <row r="3050" spans="1:1" ht="15" customHeight="1" x14ac:dyDescent="0.25">
      <c r="A3050" s="100" t="s">
        <v>10788</v>
      </c>
    </row>
    <row r="3051" spans="1:1" ht="15" customHeight="1" x14ac:dyDescent="0.25">
      <c r="A3051" s="100" t="s">
        <v>10800</v>
      </c>
    </row>
    <row r="3052" spans="1:1" ht="14.1" customHeight="1" x14ac:dyDescent="0.25">
      <c r="A3052" s="99" t="s">
        <v>10801</v>
      </c>
    </row>
    <row r="3053" spans="1:1" ht="15" customHeight="1" x14ac:dyDescent="0.25">
      <c r="A3053" s="100" t="s">
        <v>10788</v>
      </c>
    </row>
    <row r="3054" spans="1:1" ht="15" customHeight="1" x14ac:dyDescent="0.25">
      <c r="A3054" s="100" t="s">
        <v>10802</v>
      </c>
    </row>
    <row r="3055" spans="1:1" ht="14.1" customHeight="1" x14ac:dyDescent="0.25">
      <c r="A3055" s="99" t="s">
        <v>10803</v>
      </c>
    </row>
    <row r="3056" spans="1:1" ht="15" customHeight="1" x14ac:dyDescent="0.25">
      <c r="A3056" s="100" t="s">
        <v>10788</v>
      </c>
    </row>
    <row r="3057" spans="1:1" ht="15" customHeight="1" x14ac:dyDescent="0.25">
      <c r="A3057" s="100" t="s">
        <v>10804</v>
      </c>
    </row>
    <row r="3058" spans="1:1" ht="15" customHeight="1" x14ac:dyDescent="0.25">
      <c r="A3058" s="95" t="s">
        <v>10805</v>
      </c>
    </row>
    <row r="3059" spans="1:1" ht="14.1" customHeight="1" x14ac:dyDescent="0.25">
      <c r="A3059" s="99" t="s">
        <v>10806</v>
      </c>
    </row>
    <row r="3060" spans="1:1" ht="15" customHeight="1" x14ac:dyDescent="0.25">
      <c r="A3060" s="100" t="s">
        <v>10788</v>
      </c>
    </row>
    <row r="3061" spans="1:1" ht="15" customHeight="1" x14ac:dyDescent="0.25">
      <c r="A3061" s="100" t="s">
        <v>10807</v>
      </c>
    </row>
    <row r="3062" spans="1:1" ht="14.1" customHeight="1" x14ac:dyDescent="0.25">
      <c r="A3062" s="99" t="s">
        <v>10808</v>
      </c>
    </row>
    <row r="3063" spans="1:1" ht="15" customHeight="1" x14ac:dyDescent="0.25">
      <c r="A3063" s="100" t="s">
        <v>10788</v>
      </c>
    </row>
    <row r="3064" spans="1:1" ht="15" customHeight="1" x14ac:dyDescent="0.25">
      <c r="A3064" s="100" t="s">
        <v>10809</v>
      </c>
    </row>
    <row r="3065" spans="1:1" ht="14.1" customHeight="1" x14ac:dyDescent="0.25">
      <c r="A3065" s="99" t="s">
        <v>10810</v>
      </c>
    </row>
    <row r="3066" spans="1:1" ht="15" customHeight="1" x14ac:dyDescent="0.25">
      <c r="A3066" s="100" t="s">
        <v>10788</v>
      </c>
    </row>
    <row r="3067" spans="1:1" ht="15" customHeight="1" x14ac:dyDescent="0.25">
      <c r="A3067" s="100" t="s">
        <v>10811</v>
      </c>
    </row>
    <row r="3068" spans="1:1" ht="15" customHeight="1" x14ac:dyDescent="0.25">
      <c r="A3068" s="95" t="s">
        <v>10812</v>
      </c>
    </row>
    <row r="3069" spans="1:1" ht="14.1" customHeight="1" x14ac:dyDescent="0.25">
      <c r="A3069" s="99" t="s">
        <v>10813</v>
      </c>
    </row>
    <row r="3070" spans="1:1" ht="15" customHeight="1" x14ac:dyDescent="0.25">
      <c r="A3070" s="100" t="s">
        <v>10788</v>
      </c>
    </row>
    <row r="3071" spans="1:1" ht="15" customHeight="1" x14ac:dyDescent="0.25">
      <c r="A3071" s="100" t="s">
        <v>10814</v>
      </c>
    </row>
    <row r="3072" spans="1:1" ht="14.1" customHeight="1" x14ac:dyDescent="0.25">
      <c r="A3072" s="99" t="s">
        <v>10815</v>
      </c>
    </row>
    <row r="3073" spans="1:1" ht="15" customHeight="1" x14ac:dyDescent="0.25">
      <c r="A3073" s="100" t="s">
        <v>10788</v>
      </c>
    </row>
    <row r="3074" spans="1:1" ht="15" customHeight="1" x14ac:dyDescent="0.25">
      <c r="A3074" s="100" t="s">
        <v>10816</v>
      </c>
    </row>
    <row r="3075" spans="1:1" ht="14.1" customHeight="1" x14ac:dyDescent="0.25">
      <c r="A3075" s="93" t="s">
        <v>10817</v>
      </c>
    </row>
    <row r="3076" spans="1:1" ht="14.1" customHeight="1" x14ac:dyDescent="0.25">
      <c r="A3076" s="99" t="s">
        <v>10818</v>
      </c>
    </row>
    <row r="3077" spans="1:1" ht="15" customHeight="1" x14ac:dyDescent="0.25">
      <c r="A3077" s="100" t="s">
        <v>10819</v>
      </c>
    </row>
    <row r="3078" spans="1:1" ht="15" customHeight="1" x14ac:dyDescent="0.25">
      <c r="A3078" s="100" t="s">
        <v>10820</v>
      </c>
    </row>
    <row r="3079" spans="1:1" ht="15" customHeight="1" x14ac:dyDescent="0.25">
      <c r="A3079" s="100" t="s">
        <v>10516</v>
      </c>
    </row>
    <row r="3080" spans="1:1" ht="15" customHeight="1" x14ac:dyDescent="0.25">
      <c r="A3080" s="95" t="s">
        <v>10821</v>
      </c>
    </row>
    <row r="3081" spans="1:1" ht="15" customHeight="1" x14ac:dyDescent="0.25">
      <c r="A3081" s="95" t="s">
        <v>10822</v>
      </c>
    </row>
    <row r="3082" spans="1:1" ht="15" customHeight="1" x14ac:dyDescent="0.25">
      <c r="A3082" s="95" t="s">
        <v>10823</v>
      </c>
    </row>
    <row r="3083" spans="1:1" ht="14.1" customHeight="1" x14ac:dyDescent="0.25">
      <c r="A3083" s="99" t="s">
        <v>10824</v>
      </c>
    </row>
    <row r="3084" spans="1:1" ht="15" customHeight="1" x14ac:dyDescent="0.25">
      <c r="A3084" s="100" t="s">
        <v>10825</v>
      </c>
    </row>
    <row r="3085" spans="1:1" ht="15" customHeight="1" x14ac:dyDescent="0.25">
      <c r="A3085" s="100" t="s">
        <v>10826</v>
      </c>
    </row>
    <row r="3086" spans="1:1" ht="14.1" customHeight="1" x14ac:dyDescent="0.25">
      <c r="A3086" s="99" t="s">
        <v>10827</v>
      </c>
    </row>
    <row r="3087" spans="1:1" ht="15" customHeight="1" x14ac:dyDescent="0.25">
      <c r="A3087" s="100" t="s">
        <v>10819</v>
      </c>
    </row>
    <row r="3088" spans="1:1" ht="15" customHeight="1" x14ac:dyDescent="0.25">
      <c r="A3088" s="100" t="s">
        <v>10828</v>
      </c>
    </row>
    <row r="3089" spans="1:1" ht="15" customHeight="1" x14ac:dyDescent="0.25">
      <c r="A3089" s="100" t="s">
        <v>10516</v>
      </c>
    </row>
    <row r="3090" spans="1:1" ht="15" customHeight="1" x14ac:dyDescent="0.25">
      <c r="A3090" s="95" t="s">
        <v>10821</v>
      </c>
    </row>
    <row r="3091" spans="1:1" ht="15" customHeight="1" x14ac:dyDescent="0.25">
      <c r="A3091" s="95" t="s">
        <v>10822</v>
      </c>
    </row>
    <row r="3092" spans="1:1" ht="15" customHeight="1" x14ac:dyDescent="0.25">
      <c r="A3092" s="95" t="s">
        <v>10823</v>
      </c>
    </row>
    <row r="3093" spans="1:1" ht="14.1" customHeight="1" x14ac:dyDescent="0.25">
      <c r="A3093" s="99" t="s">
        <v>10829</v>
      </c>
    </row>
    <row r="3094" spans="1:1" ht="15" customHeight="1" x14ac:dyDescent="0.25">
      <c r="A3094" s="100" t="s">
        <v>10830</v>
      </c>
    </row>
    <row r="3095" spans="1:1" ht="15" customHeight="1" x14ac:dyDescent="0.25">
      <c r="A3095" s="100" t="s">
        <v>10831</v>
      </c>
    </row>
    <row r="3096" spans="1:1" ht="15" customHeight="1" x14ac:dyDescent="0.25">
      <c r="A3096" s="95" t="s">
        <v>10832</v>
      </c>
    </row>
    <row r="3097" spans="1:1" ht="15" customHeight="1" x14ac:dyDescent="0.25">
      <c r="A3097" s="95" t="s">
        <v>10833</v>
      </c>
    </row>
    <row r="3098" spans="1:1" ht="15" customHeight="1" x14ac:dyDescent="0.25">
      <c r="A3098" s="95" t="s">
        <v>10834</v>
      </c>
    </row>
    <row r="3099" spans="1:1" ht="15" customHeight="1" x14ac:dyDescent="0.25">
      <c r="A3099" s="95" t="s">
        <v>10835</v>
      </c>
    </row>
    <row r="3100" spans="1:1" ht="15" customHeight="1" x14ac:dyDescent="0.25">
      <c r="A3100" s="95" t="s">
        <v>10836</v>
      </c>
    </row>
    <row r="3101" spans="1:1" ht="15" customHeight="1" x14ac:dyDescent="0.25">
      <c r="A3101" s="95" t="s">
        <v>10837</v>
      </c>
    </row>
    <row r="3102" spans="1:1" ht="15" customHeight="1" x14ac:dyDescent="0.25">
      <c r="A3102" s="95" t="s">
        <v>10838</v>
      </c>
    </row>
    <row r="3103" spans="1:1" ht="15" customHeight="1" x14ac:dyDescent="0.25">
      <c r="A3103" s="95" t="s">
        <v>10839</v>
      </c>
    </row>
    <row r="3104" spans="1:1" ht="15" customHeight="1" x14ac:dyDescent="0.25">
      <c r="A3104" s="102" t="s">
        <v>10840</v>
      </c>
    </row>
    <row r="3105" spans="1:1" ht="15" customHeight="1" x14ac:dyDescent="0.25">
      <c r="A3105" s="102" t="s">
        <v>10841</v>
      </c>
    </row>
    <row r="3106" spans="1:1" ht="15" customHeight="1" x14ac:dyDescent="0.25">
      <c r="A3106" s="102" t="s">
        <v>10842</v>
      </c>
    </row>
    <row r="3107" spans="1:1" ht="15" customHeight="1" x14ac:dyDescent="0.25">
      <c r="A3107" s="95" t="s">
        <v>10843</v>
      </c>
    </row>
    <row r="3108" spans="1:1" ht="15" customHeight="1" x14ac:dyDescent="0.25">
      <c r="A3108" s="108" t="s">
        <v>10844</v>
      </c>
    </row>
    <row r="3109" spans="1:1" ht="15" customHeight="1" x14ac:dyDescent="0.25">
      <c r="A3109" s="95" t="s">
        <v>10845</v>
      </c>
    </row>
    <row r="3110" spans="1:1" ht="15" customHeight="1" x14ac:dyDescent="0.25">
      <c r="A3110" s="95" t="s">
        <v>10822</v>
      </c>
    </row>
    <row r="3111" spans="1:1" ht="15" customHeight="1" x14ac:dyDescent="0.25">
      <c r="A3111" s="95" t="s">
        <v>10846</v>
      </c>
    </row>
    <row r="3112" spans="1:1" ht="14.1" customHeight="1" x14ac:dyDescent="0.25">
      <c r="A3112" s="99" t="s">
        <v>10847</v>
      </c>
    </row>
    <row r="3113" spans="1:1" ht="15" customHeight="1" x14ac:dyDescent="0.25">
      <c r="A3113" s="108" t="s">
        <v>10848</v>
      </c>
    </row>
    <row r="3114" spans="1:1" ht="15" customHeight="1" x14ac:dyDescent="0.25">
      <c r="A3114" s="96" t="s">
        <v>10849</v>
      </c>
    </row>
    <row r="3115" spans="1:1" ht="15" customHeight="1" x14ac:dyDescent="0.25">
      <c r="A3115" s="101" t="s">
        <v>10832</v>
      </c>
    </row>
    <row r="3116" spans="1:1" ht="15" customHeight="1" x14ac:dyDescent="0.25">
      <c r="A3116" s="101" t="s">
        <v>10850</v>
      </c>
    </row>
    <row r="3117" spans="1:1" ht="15" customHeight="1" x14ac:dyDescent="0.25">
      <c r="A3117" s="101" t="s">
        <v>10834</v>
      </c>
    </row>
    <row r="3118" spans="1:1" ht="15" customHeight="1" x14ac:dyDescent="0.25">
      <c r="A3118" s="101" t="s">
        <v>10835</v>
      </c>
    </row>
    <row r="3119" spans="1:1" ht="15" customHeight="1" x14ac:dyDescent="0.25">
      <c r="A3119" s="101" t="s">
        <v>10851</v>
      </c>
    </row>
    <row r="3120" spans="1:1" ht="15" customHeight="1" x14ac:dyDescent="0.25">
      <c r="A3120" s="101" t="s">
        <v>10838</v>
      </c>
    </row>
    <row r="3121" spans="1:1" ht="15" customHeight="1" x14ac:dyDescent="0.25">
      <c r="A3121" s="101" t="s">
        <v>10839</v>
      </c>
    </row>
    <row r="3122" spans="1:1" ht="15" customHeight="1" x14ac:dyDescent="0.25">
      <c r="A3122" s="105" t="s">
        <v>10840</v>
      </c>
    </row>
    <row r="3123" spans="1:1" ht="15" customHeight="1" x14ac:dyDescent="0.25">
      <c r="A3123" s="105" t="s">
        <v>10841</v>
      </c>
    </row>
    <row r="3124" spans="1:1" ht="15" customHeight="1" x14ac:dyDescent="0.25">
      <c r="A3124" s="105" t="s">
        <v>10842</v>
      </c>
    </row>
    <row r="3125" spans="1:1" ht="15" customHeight="1" x14ac:dyDescent="0.25">
      <c r="A3125" s="101" t="s">
        <v>10843</v>
      </c>
    </row>
    <row r="3126" spans="1:1" ht="15" customHeight="1" x14ac:dyDescent="0.25">
      <c r="A3126" s="96" t="s">
        <v>10844</v>
      </c>
    </row>
    <row r="3127" spans="1:1" ht="15" customHeight="1" x14ac:dyDescent="0.25">
      <c r="A3127" s="101" t="s">
        <v>10845</v>
      </c>
    </row>
    <row r="3128" spans="1:1" ht="15" customHeight="1" x14ac:dyDescent="0.25">
      <c r="A3128" s="101" t="s">
        <v>10822</v>
      </c>
    </row>
    <row r="3129" spans="1:1" ht="15" customHeight="1" x14ac:dyDescent="0.25">
      <c r="A3129" s="101" t="s">
        <v>10852</v>
      </c>
    </row>
    <row r="3130" spans="1:1" ht="14.1" customHeight="1" x14ac:dyDescent="0.25">
      <c r="A3130" s="93" t="s">
        <v>10853</v>
      </c>
    </row>
    <row r="3131" spans="1:1" ht="14.1" customHeight="1" x14ac:dyDescent="0.25">
      <c r="A3131" s="99" t="s">
        <v>10854</v>
      </c>
    </row>
    <row r="3132" spans="1:1" ht="15" customHeight="1" x14ac:dyDescent="0.25">
      <c r="A3132" s="100" t="s">
        <v>10855</v>
      </c>
    </row>
    <row r="3133" spans="1:1" ht="15" customHeight="1" x14ac:dyDescent="0.25">
      <c r="A3133" s="100" t="s">
        <v>10856</v>
      </c>
    </row>
    <row r="3134" spans="1:1" ht="15" customHeight="1" x14ac:dyDescent="0.25">
      <c r="A3134" s="100" t="s">
        <v>10857</v>
      </c>
    </row>
    <row r="3135" spans="1:1" ht="15" customHeight="1" x14ac:dyDescent="0.25">
      <c r="A3135" s="95" t="s">
        <v>10858</v>
      </c>
    </row>
    <row r="3136" spans="1:1" ht="15" customHeight="1" x14ac:dyDescent="0.25">
      <c r="A3136" s="95" t="s">
        <v>10859</v>
      </c>
    </row>
    <row r="3137" spans="1:1" ht="15" customHeight="1" x14ac:dyDescent="0.25">
      <c r="A3137" s="95" t="s">
        <v>10860</v>
      </c>
    </row>
    <row r="3138" spans="1:1" ht="14.1" customHeight="1" x14ac:dyDescent="0.25">
      <c r="A3138" s="99" t="s">
        <v>10861</v>
      </c>
    </row>
    <row r="3139" spans="1:1" ht="15" customHeight="1" x14ac:dyDescent="0.25">
      <c r="A3139" s="100" t="s">
        <v>10862</v>
      </c>
    </row>
    <row r="3140" spans="1:1" ht="15" customHeight="1" x14ac:dyDescent="0.25">
      <c r="A3140" s="100" t="s">
        <v>10863</v>
      </c>
    </row>
    <row r="3141" spans="1:1" ht="15" customHeight="1" x14ac:dyDescent="0.25">
      <c r="A3141" s="100" t="s">
        <v>10857</v>
      </c>
    </row>
    <row r="3142" spans="1:1" ht="15" customHeight="1" x14ac:dyDescent="0.25">
      <c r="A3142" s="95" t="s">
        <v>10858</v>
      </c>
    </row>
    <row r="3143" spans="1:1" ht="15" customHeight="1" x14ac:dyDescent="0.25">
      <c r="A3143" s="95" t="s">
        <v>10859</v>
      </c>
    </row>
    <row r="3144" spans="1:1" ht="15" customHeight="1" x14ac:dyDescent="0.25">
      <c r="A3144" s="95" t="s">
        <v>10860</v>
      </c>
    </row>
    <row r="3145" spans="1:1" ht="14.1" customHeight="1" x14ac:dyDescent="0.25">
      <c r="A3145" s="99" t="s">
        <v>10864</v>
      </c>
    </row>
    <row r="3146" spans="1:1" ht="15" customHeight="1" x14ac:dyDescent="0.25">
      <c r="A3146" s="100" t="s">
        <v>10865</v>
      </c>
    </row>
    <row r="3147" spans="1:1" ht="15" customHeight="1" x14ac:dyDescent="0.25">
      <c r="A3147" s="100" t="s">
        <v>10866</v>
      </c>
    </row>
    <row r="3148" spans="1:1" ht="15" customHeight="1" x14ac:dyDescent="0.25">
      <c r="A3148" s="95" t="s">
        <v>10867</v>
      </c>
    </row>
    <row r="3149" spans="1:1" ht="15" customHeight="1" x14ac:dyDescent="0.25">
      <c r="A3149" s="100" t="s">
        <v>10857</v>
      </c>
    </row>
    <row r="3150" spans="1:1" ht="15" customHeight="1" x14ac:dyDescent="0.25">
      <c r="A3150" s="95" t="s">
        <v>10858</v>
      </c>
    </row>
    <row r="3151" spans="1:1" ht="15" customHeight="1" x14ac:dyDescent="0.25">
      <c r="A3151" s="95" t="s">
        <v>10859</v>
      </c>
    </row>
    <row r="3152" spans="1:1" ht="15" customHeight="1" x14ac:dyDescent="0.25">
      <c r="A3152" s="95" t="s">
        <v>10860</v>
      </c>
    </row>
    <row r="3153" spans="1:1" ht="14.1" customHeight="1" x14ac:dyDescent="0.25">
      <c r="A3153" s="99" t="s">
        <v>10868</v>
      </c>
    </row>
    <row r="3154" spans="1:1" ht="15" customHeight="1" x14ac:dyDescent="0.25">
      <c r="A3154" s="100" t="s">
        <v>10865</v>
      </c>
    </row>
    <row r="3155" spans="1:1" ht="15" customHeight="1" x14ac:dyDescent="0.25">
      <c r="A3155" s="100" t="s">
        <v>10869</v>
      </c>
    </row>
    <row r="3156" spans="1:1" ht="15" customHeight="1" x14ac:dyDescent="0.25">
      <c r="A3156" s="100" t="s">
        <v>10857</v>
      </c>
    </row>
    <row r="3157" spans="1:1" ht="15" customHeight="1" x14ac:dyDescent="0.25">
      <c r="A3157" s="95" t="s">
        <v>10858</v>
      </c>
    </row>
    <row r="3158" spans="1:1" ht="15" customHeight="1" x14ac:dyDescent="0.25">
      <c r="A3158" s="95" t="s">
        <v>10859</v>
      </c>
    </row>
    <row r="3159" spans="1:1" ht="15" customHeight="1" x14ac:dyDescent="0.25">
      <c r="A3159" s="95" t="s">
        <v>10860</v>
      </c>
    </row>
    <row r="3160" spans="1:1" ht="14.1" customHeight="1" x14ac:dyDescent="0.25">
      <c r="A3160" s="99" t="s">
        <v>10870</v>
      </c>
    </row>
    <row r="3161" spans="1:1" ht="15" customHeight="1" x14ac:dyDescent="0.25">
      <c r="A3161" s="100" t="s">
        <v>10862</v>
      </c>
    </row>
    <row r="3162" spans="1:1" ht="15" customHeight="1" x14ac:dyDescent="0.25">
      <c r="A3162" s="100" t="s">
        <v>10871</v>
      </c>
    </row>
    <row r="3163" spans="1:1" ht="15" customHeight="1" x14ac:dyDescent="0.25">
      <c r="A3163" s="100" t="s">
        <v>10857</v>
      </c>
    </row>
    <row r="3164" spans="1:1" ht="15" customHeight="1" x14ac:dyDescent="0.25">
      <c r="A3164" s="95" t="s">
        <v>10858</v>
      </c>
    </row>
    <row r="3165" spans="1:1" ht="15" customHeight="1" x14ac:dyDescent="0.25">
      <c r="A3165" s="96" t="s">
        <v>10859</v>
      </c>
    </row>
    <row r="3166" spans="1:1" ht="15" customHeight="1" x14ac:dyDescent="0.25">
      <c r="A3166" s="96" t="s">
        <v>10860</v>
      </c>
    </row>
    <row r="3167" spans="1:1" ht="14.1" customHeight="1" x14ac:dyDescent="0.25">
      <c r="A3167" s="93" t="s">
        <v>10872</v>
      </c>
    </row>
    <row r="3168" spans="1:1" ht="14.1" customHeight="1" x14ac:dyDescent="0.25">
      <c r="A3168" s="99" t="s">
        <v>10873</v>
      </c>
    </row>
    <row r="3169" spans="1:1" ht="15" customHeight="1" x14ac:dyDescent="0.25">
      <c r="A3169" s="100" t="s">
        <v>10874</v>
      </c>
    </row>
    <row r="3170" spans="1:1" ht="15" customHeight="1" x14ac:dyDescent="0.25">
      <c r="A3170" s="100" t="s">
        <v>10875</v>
      </c>
    </row>
    <row r="3171" spans="1:1" ht="14.1" customHeight="1" x14ac:dyDescent="0.25">
      <c r="A3171" s="99" t="s">
        <v>10876</v>
      </c>
    </row>
    <row r="3172" spans="1:1" ht="15" customHeight="1" x14ac:dyDescent="0.25">
      <c r="A3172" s="100" t="s">
        <v>10877</v>
      </c>
    </row>
    <row r="3173" spans="1:1" ht="15" customHeight="1" x14ac:dyDescent="0.25">
      <c r="A3173" s="100" t="s">
        <v>10878</v>
      </c>
    </row>
    <row r="3174" spans="1:1" ht="14.1" customHeight="1" x14ac:dyDescent="0.25">
      <c r="A3174" s="99" t="s">
        <v>10879</v>
      </c>
    </row>
    <row r="3175" spans="1:1" ht="15" customHeight="1" x14ac:dyDescent="0.25">
      <c r="A3175" s="100" t="s">
        <v>10877</v>
      </c>
    </row>
    <row r="3176" spans="1:1" ht="15" customHeight="1" x14ac:dyDescent="0.25">
      <c r="A3176" s="100" t="s">
        <v>10878</v>
      </c>
    </row>
    <row r="3177" spans="1:1" ht="14.1" customHeight="1" x14ac:dyDescent="0.25">
      <c r="A3177" s="93" t="s">
        <v>10880</v>
      </c>
    </row>
    <row r="3178" spans="1:1" ht="14.1" customHeight="1" x14ac:dyDescent="0.25">
      <c r="A3178" s="93" t="s">
        <v>10881</v>
      </c>
    </row>
    <row r="3179" spans="1:1" ht="14.1" customHeight="1" x14ac:dyDescent="0.25">
      <c r="A3179" s="99" t="s">
        <v>10882</v>
      </c>
    </row>
    <row r="3180" spans="1:1" ht="15" customHeight="1" x14ac:dyDescent="0.25">
      <c r="A3180" s="106" t="s">
        <v>10883</v>
      </c>
    </row>
    <row r="3181" spans="1:1" ht="15" customHeight="1" x14ac:dyDescent="0.25">
      <c r="A3181" s="102" t="s">
        <v>10884</v>
      </c>
    </row>
    <row r="3182" spans="1:1" ht="15" customHeight="1" x14ac:dyDescent="0.25">
      <c r="A3182" s="102" t="s">
        <v>10885</v>
      </c>
    </row>
    <row r="3183" spans="1:1" ht="15" customHeight="1" x14ac:dyDescent="0.25">
      <c r="A3183" s="102" t="s">
        <v>10886</v>
      </c>
    </row>
    <row r="3184" spans="1:1" ht="15" customHeight="1" x14ac:dyDescent="0.25">
      <c r="A3184" s="106" t="s">
        <v>10887</v>
      </c>
    </row>
    <row r="3185" spans="1:1" ht="14.1" customHeight="1" x14ac:dyDescent="0.25">
      <c r="A3185" s="99" t="s">
        <v>10888</v>
      </c>
    </row>
    <row r="3186" spans="1:1" ht="15" customHeight="1" x14ac:dyDescent="0.25">
      <c r="A3186" s="106" t="s">
        <v>10883</v>
      </c>
    </row>
    <row r="3187" spans="1:1" ht="15" customHeight="1" x14ac:dyDescent="0.25">
      <c r="A3187" s="102" t="s">
        <v>10884</v>
      </c>
    </row>
    <row r="3188" spans="1:1" ht="15" customHeight="1" x14ac:dyDescent="0.25">
      <c r="A3188" s="102" t="s">
        <v>10885</v>
      </c>
    </row>
    <row r="3189" spans="1:1" ht="15" customHeight="1" x14ac:dyDescent="0.25">
      <c r="A3189" s="102" t="s">
        <v>10886</v>
      </c>
    </row>
    <row r="3190" spans="1:1" ht="15" customHeight="1" x14ac:dyDescent="0.25">
      <c r="A3190" s="106" t="s">
        <v>10887</v>
      </c>
    </row>
    <row r="3191" spans="1:1" ht="14.1" customHeight="1" x14ac:dyDescent="0.25">
      <c r="A3191" s="99" t="s">
        <v>10889</v>
      </c>
    </row>
    <row r="3192" spans="1:1" ht="15" customHeight="1" x14ac:dyDescent="0.25">
      <c r="A3192" s="106" t="s">
        <v>10883</v>
      </c>
    </row>
    <row r="3193" spans="1:1" ht="15" customHeight="1" x14ac:dyDescent="0.25">
      <c r="A3193" s="102" t="s">
        <v>10884</v>
      </c>
    </row>
    <row r="3194" spans="1:1" ht="15" customHeight="1" x14ac:dyDescent="0.25">
      <c r="A3194" s="102" t="s">
        <v>10885</v>
      </c>
    </row>
    <row r="3195" spans="1:1" ht="15" customHeight="1" x14ac:dyDescent="0.25">
      <c r="A3195" s="102" t="s">
        <v>10886</v>
      </c>
    </row>
    <row r="3196" spans="1:1" ht="15" customHeight="1" x14ac:dyDescent="0.25">
      <c r="A3196" s="127" t="s">
        <v>10887</v>
      </c>
    </row>
    <row r="3197" spans="1:1" ht="14.1" customHeight="1" x14ac:dyDescent="0.25">
      <c r="A3197" s="99" t="s">
        <v>10890</v>
      </c>
    </row>
    <row r="3198" spans="1:1" ht="15" customHeight="1" x14ac:dyDescent="0.25">
      <c r="A3198" s="106" t="s">
        <v>10883</v>
      </c>
    </row>
    <row r="3199" spans="1:1" ht="15" customHeight="1" x14ac:dyDescent="0.25">
      <c r="A3199" s="102" t="s">
        <v>10884</v>
      </c>
    </row>
    <row r="3200" spans="1:1" ht="15" customHeight="1" x14ac:dyDescent="0.25">
      <c r="A3200" s="102" t="s">
        <v>10885</v>
      </c>
    </row>
    <row r="3201" spans="1:1" ht="15" customHeight="1" x14ac:dyDescent="0.25">
      <c r="A3201" s="102" t="s">
        <v>10886</v>
      </c>
    </row>
    <row r="3202" spans="1:1" ht="15" customHeight="1" x14ac:dyDescent="0.25">
      <c r="A3202" s="106" t="s">
        <v>10887</v>
      </c>
    </row>
    <row r="3203" spans="1:1" ht="14.1" customHeight="1" x14ac:dyDescent="0.25">
      <c r="A3203" s="99" t="s">
        <v>10891</v>
      </c>
    </row>
    <row r="3204" spans="1:1" ht="15" customHeight="1" x14ac:dyDescent="0.25">
      <c r="A3204" s="100" t="s">
        <v>10892</v>
      </c>
    </row>
    <row r="3205" spans="1:1" ht="15" customHeight="1" x14ac:dyDescent="0.25">
      <c r="A3205" s="100" t="s">
        <v>10893</v>
      </c>
    </row>
    <row r="3206" spans="1:1" ht="14.1" customHeight="1" x14ac:dyDescent="0.25">
      <c r="A3206" s="99" t="s">
        <v>10894</v>
      </c>
    </row>
    <row r="3207" spans="1:1" ht="15" customHeight="1" x14ac:dyDescent="0.25">
      <c r="A3207" s="100" t="s">
        <v>10895</v>
      </c>
    </row>
    <row r="3208" spans="1:1" ht="15" customHeight="1" x14ac:dyDescent="0.25">
      <c r="A3208" s="100" t="s">
        <v>10896</v>
      </c>
    </row>
    <row r="3209" spans="1:1" ht="14.1" customHeight="1" x14ac:dyDescent="0.25">
      <c r="A3209" s="99" t="s">
        <v>10897</v>
      </c>
    </row>
    <row r="3210" spans="1:1" ht="15" customHeight="1" x14ac:dyDescent="0.25">
      <c r="A3210" s="100" t="s">
        <v>10895</v>
      </c>
    </row>
    <row r="3211" spans="1:1" ht="15" customHeight="1" x14ac:dyDescent="0.25">
      <c r="A3211" s="100" t="s">
        <v>10898</v>
      </c>
    </row>
    <row r="3212" spans="1:1" ht="14.1" customHeight="1" x14ac:dyDescent="0.25">
      <c r="A3212" s="93" t="s">
        <v>10899</v>
      </c>
    </row>
    <row r="3213" spans="1:1" ht="14.1" customHeight="1" x14ac:dyDescent="0.25">
      <c r="A3213" s="99" t="s">
        <v>10900</v>
      </c>
    </row>
    <row r="3214" spans="1:1" ht="15" customHeight="1" x14ac:dyDescent="0.25">
      <c r="A3214" s="100" t="s">
        <v>10901</v>
      </c>
    </row>
    <row r="3215" spans="1:1" ht="15" customHeight="1" x14ac:dyDescent="0.25">
      <c r="A3215" s="95" t="s">
        <v>10902</v>
      </c>
    </row>
    <row r="3216" spans="1:1" ht="15" customHeight="1" x14ac:dyDescent="0.25">
      <c r="A3216" s="95" t="s">
        <v>10903</v>
      </c>
    </row>
    <row r="3217" spans="1:1" ht="15" customHeight="1" x14ac:dyDescent="0.25">
      <c r="A3217" s="111" t="s">
        <v>10904</v>
      </c>
    </row>
    <row r="3218" spans="1:1" ht="15" customHeight="1" x14ac:dyDescent="0.25">
      <c r="A3218" s="111" t="s">
        <v>10905</v>
      </c>
    </row>
    <row r="3219" spans="1:1" ht="15" customHeight="1" x14ac:dyDescent="0.25">
      <c r="A3219" s="111" t="s">
        <v>10906</v>
      </c>
    </row>
    <row r="3220" spans="1:1" ht="15" customHeight="1" x14ac:dyDescent="0.25">
      <c r="A3220" s="95" t="s">
        <v>10907</v>
      </c>
    </row>
    <row r="3221" spans="1:1" ht="15" customHeight="1" x14ac:dyDescent="0.25">
      <c r="A3221" s="100" t="s">
        <v>10908</v>
      </c>
    </row>
    <row r="3222" spans="1:1" ht="14.1" customHeight="1" x14ac:dyDescent="0.25">
      <c r="A3222" s="99" t="s">
        <v>10909</v>
      </c>
    </row>
    <row r="3223" spans="1:1" ht="15" customHeight="1" x14ac:dyDescent="0.25">
      <c r="A3223" s="100" t="s">
        <v>10901</v>
      </c>
    </row>
    <row r="3224" spans="1:1" ht="15" customHeight="1" x14ac:dyDescent="0.25">
      <c r="A3224" s="106" t="s">
        <v>10910</v>
      </c>
    </row>
    <row r="3225" spans="1:1" ht="15" customHeight="1" x14ac:dyDescent="0.25">
      <c r="A3225" s="106" t="s">
        <v>10911</v>
      </c>
    </row>
    <row r="3226" spans="1:1" ht="15" customHeight="1" x14ac:dyDescent="0.25">
      <c r="A3226" s="111" t="s">
        <v>10912</v>
      </c>
    </row>
    <row r="3227" spans="1:1" ht="15" customHeight="1" x14ac:dyDescent="0.25">
      <c r="A3227" s="111" t="s">
        <v>10913</v>
      </c>
    </row>
    <row r="3228" spans="1:1" ht="15" customHeight="1" x14ac:dyDescent="0.25">
      <c r="A3228" s="111" t="s">
        <v>10914</v>
      </c>
    </row>
    <row r="3229" spans="1:1" ht="15" customHeight="1" x14ac:dyDescent="0.25">
      <c r="A3229" s="106" t="s">
        <v>10915</v>
      </c>
    </row>
    <row r="3230" spans="1:1" ht="15" customHeight="1" x14ac:dyDescent="0.25">
      <c r="A3230" s="100" t="s">
        <v>10916</v>
      </c>
    </row>
    <row r="3231" spans="1:1" ht="14.1" customHeight="1" x14ac:dyDescent="0.25">
      <c r="A3231" s="99" t="s">
        <v>10917</v>
      </c>
    </row>
    <row r="3232" spans="1:1" ht="15" customHeight="1" x14ac:dyDescent="0.25">
      <c r="A3232" s="100" t="s">
        <v>10901</v>
      </c>
    </row>
    <row r="3233" spans="1:1" ht="15" customHeight="1" x14ac:dyDescent="0.25">
      <c r="A3233" s="106" t="s">
        <v>10910</v>
      </c>
    </row>
    <row r="3234" spans="1:1" ht="15" customHeight="1" x14ac:dyDescent="0.25">
      <c r="A3234" s="106" t="s">
        <v>10911</v>
      </c>
    </row>
    <row r="3235" spans="1:1" ht="15" customHeight="1" x14ac:dyDescent="0.25">
      <c r="A3235" s="111" t="s">
        <v>10912</v>
      </c>
    </row>
    <row r="3236" spans="1:1" ht="15" customHeight="1" x14ac:dyDescent="0.25">
      <c r="A3236" s="111" t="s">
        <v>10913</v>
      </c>
    </row>
    <row r="3237" spans="1:1" ht="15" customHeight="1" x14ac:dyDescent="0.25">
      <c r="A3237" s="111" t="s">
        <v>10914</v>
      </c>
    </row>
    <row r="3238" spans="1:1" ht="15" customHeight="1" x14ac:dyDescent="0.25">
      <c r="A3238" s="106" t="s">
        <v>10915</v>
      </c>
    </row>
    <row r="3239" spans="1:1" ht="15" customHeight="1" x14ac:dyDescent="0.25">
      <c r="A3239" s="100" t="s">
        <v>10918</v>
      </c>
    </row>
    <row r="3240" spans="1:1" ht="14.1" customHeight="1" x14ac:dyDescent="0.25">
      <c r="A3240" s="99" t="s">
        <v>10919</v>
      </c>
    </row>
    <row r="3241" spans="1:1" ht="15" customHeight="1" x14ac:dyDescent="0.25">
      <c r="A3241" s="100" t="s">
        <v>10901</v>
      </c>
    </row>
    <row r="3242" spans="1:1" ht="15" customHeight="1" x14ac:dyDescent="0.25">
      <c r="A3242" s="95" t="s">
        <v>10902</v>
      </c>
    </row>
    <row r="3243" spans="1:1" ht="15" customHeight="1" x14ac:dyDescent="0.25">
      <c r="A3243" s="95" t="s">
        <v>10903</v>
      </c>
    </row>
    <row r="3244" spans="1:1" ht="15" customHeight="1" x14ac:dyDescent="0.25">
      <c r="A3244" s="111" t="s">
        <v>10920</v>
      </c>
    </row>
    <row r="3245" spans="1:1" ht="15" customHeight="1" x14ac:dyDescent="0.25">
      <c r="A3245" s="111" t="s">
        <v>10921</v>
      </c>
    </row>
    <row r="3246" spans="1:1" ht="15" customHeight="1" x14ac:dyDescent="0.25">
      <c r="A3246" s="111" t="s">
        <v>10922</v>
      </c>
    </row>
    <row r="3247" spans="1:1" ht="15" customHeight="1" x14ac:dyDescent="0.25">
      <c r="A3247" s="95" t="s">
        <v>10907</v>
      </c>
    </row>
    <row r="3248" spans="1:1" ht="15" customHeight="1" x14ac:dyDescent="0.25">
      <c r="A3248" s="100" t="s">
        <v>10923</v>
      </c>
    </row>
    <row r="3249" spans="1:1" ht="14.1" customHeight="1" x14ac:dyDescent="0.25">
      <c r="A3249" s="99" t="s">
        <v>10924</v>
      </c>
    </row>
    <row r="3250" spans="1:1" ht="15" customHeight="1" x14ac:dyDescent="0.25">
      <c r="A3250" s="100" t="s">
        <v>10925</v>
      </c>
    </row>
    <row r="3251" spans="1:1" ht="15" customHeight="1" x14ac:dyDescent="0.25">
      <c r="A3251" s="100" t="s">
        <v>10926</v>
      </c>
    </row>
    <row r="3252" spans="1:1" ht="14.1" customHeight="1" x14ac:dyDescent="0.25">
      <c r="A3252" s="99" t="s">
        <v>10927</v>
      </c>
    </row>
    <row r="3253" spans="1:1" ht="15" customHeight="1" x14ac:dyDescent="0.25">
      <c r="A3253" s="100" t="s">
        <v>10925</v>
      </c>
    </row>
    <row r="3254" spans="1:1" ht="15" customHeight="1" x14ac:dyDescent="0.25">
      <c r="A3254" s="100" t="s">
        <v>10928</v>
      </c>
    </row>
    <row r="3255" spans="1:1" ht="14.1" customHeight="1" x14ac:dyDescent="0.25">
      <c r="A3255" s="99" t="s">
        <v>10929</v>
      </c>
    </row>
    <row r="3256" spans="1:1" ht="15" customHeight="1" x14ac:dyDescent="0.25">
      <c r="A3256" s="100" t="s">
        <v>10925</v>
      </c>
    </row>
    <row r="3257" spans="1:1" ht="15" customHeight="1" x14ac:dyDescent="0.25">
      <c r="A3257" s="100" t="s">
        <v>10930</v>
      </c>
    </row>
    <row r="3258" spans="1:1" ht="14.1" customHeight="1" x14ac:dyDescent="0.25">
      <c r="A3258" s="99" t="s">
        <v>10931</v>
      </c>
    </row>
    <row r="3259" spans="1:1" ht="15" customHeight="1" x14ac:dyDescent="0.25">
      <c r="A3259" s="100" t="s">
        <v>10925</v>
      </c>
    </row>
    <row r="3260" spans="1:1" ht="15" customHeight="1" x14ac:dyDescent="0.25">
      <c r="A3260" s="100" t="s">
        <v>10932</v>
      </c>
    </row>
    <row r="3261" spans="1:1" ht="14.1" customHeight="1" x14ac:dyDescent="0.25">
      <c r="A3261" s="99" t="s">
        <v>10933</v>
      </c>
    </row>
    <row r="3262" spans="1:1" ht="15" customHeight="1" x14ac:dyDescent="0.25">
      <c r="A3262" s="100" t="s">
        <v>10934</v>
      </c>
    </row>
    <row r="3263" spans="1:1" ht="15" customHeight="1" x14ac:dyDescent="0.25">
      <c r="A3263" s="100" t="s">
        <v>10935</v>
      </c>
    </row>
    <row r="3264" spans="1:1" ht="14.1" customHeight="1" x14ac:dyDescent="0.25">
      <c r="A3264" s="99" t="s">
        <v>10936</v>
      </c>
    </row>
    <row r="3265" spans="1:1" ht="15" customHeight="1" x14ac:dyDescent="0.25">
      <c r="A3265" s="100" t="s">
        <v>10934</v>
      </c>
    </row>
    <row r="3266" spans="1:1" ht="15" customHeight="1" x14ac:dyDescent="0.25">
      <c r="A3266" s="100" t="s">
        <v>10937</v>
      </c>
    </row>
    <row r="3267" spans="1:1" ht="14.1" customHeight="1" x14ac:dyDescent="0.25">
      <c r="A3267" s="99" t="s">
        <v>10938</v>
      </c>
    </row>
    <row r="3268" spans="1:1" ht="15" customHeight="1" x14ac:dyDescent="0.25">
      <c r="A3268" s="100" t="s">
        <v>10939</v>
      </c>
    </row>
    <row r="3269" spans="1:1" ht="15" customHeight="1" x14ac:dyDescent="0.25">
      <c r="A3269" s="100" t="s">
        <v>10940</v>
      </c>
    </row>
    <row r="3270" spans="1:1" ht="14.1" customHeight="1" x14ac:dyDescent="0.25">
      <c r="A3270" s="93" t="s">
        <v>10941</v>
      </c>
    </row>
    <row r="3271" spans="1:1" ht="14.1" customHeight="1" x14ac:dyDescent="0.25">
      <c r="A3271" s="99" t="s">
        <v>10942</v>
      </c>
    </row>
    <row r="3272" spans="1:1" ht="15" customHeight="1" x14ac:dyDescent="0.25">
      <c r="A3272" s="100" t="s">
        <v>10901</v>
      </c>
    </row>
    <row r="3273" spans="1:1" ht="15" customHeight="1" x14ac:dyDescent="0.25">
      <c r="A3273" s="95" t="s">
        <v>10902</v>
      </c>
    </row>
    <row r="3274" spans="1:1" ht="15" customHeight="1" x14ac:dyDescent="0.25">
      <c r="A3274" s="95" t="s">
        <v>10903</v>
      </c>
    </row>
    <row r="3275" spans="1:1" ht="15" customHeight="1" x14ac:dyDescent="0.25">
      <c r="A3275" s="111" t="s">
        <v>10920</v>
      </c>
    </row>
    <row r="3276" spans="1:1" ht="15" customHeight="1" x14ac:dyDescent="0.25">
      <c r="A3276" s="111" t="s">
        <v>10921</v>
      </c>
    </row>
    <row r="3277" spans="1:1" ht="15" customHeight="1" x14ac:dyDescent="0.25">
      <c r="A3277" s="111" t="s">
        <v>10922</v>
      </c>
    </row>
    <row r="3278" spans="1:1" ht="15" customHeight="1" x14ac:dyDescent="0.25">
      <c r="A3278" s="95" t="s">
        <v>10907</v>
      </c>
    </row>
    <row r="3279" spans="1:1" ht="15" customHeight="1" x14ac:dyDescent="0.25">
      <c r="A3279" s="100" t="s">
        <v>10943</v>
      </c>
    </row>
    <row r="3280" spans="1:1" ht="14.1" customHeight="1" x14ac:dyDescent="0.25">
      <c r="A3280" s="99" t="s">
        <v>10944</v>
      </c>
    </row>
    <row r="3281" spans="1:1" ht="15" customHeight="1" x14ac:dyDescent="0.25">
      <c r="A3281" s="100" t="s">
        <v>10945</v>
      </c>
    </row>
    <row r="3282" spans="1:1" ht="15" customHeight="1" x14ac:dyDescent="0.25">
      <c r="A3282" s="100" t="s">
        <v>10946</v>
      </c>
    </row>
    <row r="3283" spans="1:1" ht="14.1" customHeight="1" x14ac:dyDescent="0.25">
      <c r="A3283" s="93" t="s">
        <v>10947</v>
      </c>
    </row>
    <row r="3284" spans="1:1" ht="14.1" customHeight="1" x14ac:dyDescent="0.25">
      <c r="A3284" s="99" t="s">
        <v>10948</v>
      </c>
    </row>
    <row r="3285" spans="1:1" ht="15" customHeight="1" x14ac:dyDescent="0.25">
      <c r="A3285" s="100" t="s">
        <v>10901</v>
      </c>
    </row>
    <row r="3286" spans="1:1" ht="15" customHeight="1" x14ac:dyDescent="0.25">
      <c r="A3286" s="95" t="s">
        <v>10902</v>
      </c>
    </row>
    <row r="3287" spans="1:1" ht="15" customHeight="1" x14ac:dyDescent="0.25">
      <c r="A3287" s="95" t="s">
        <v>10903</v>
      </c>
    </row>
    <row r="3288" spans="1:1" ht="15" customHeight="1" x14ac:dyDescent="0.25">
      <c r="A3288" s="111" t="s">
        <v>10949</v>
      </c>
    </row>
    <row r="3289" spans="1:1" ht="15" customHeight="1" x14ac:dyDescent="0.25">
      <c r="A3289" s="111" t="s">
        <v>10950</v>
      </c>
    </row>
    <row r="3290" spans="1:1" ht="15" customHeight="1" x14ac:dyDescent="0.25">
      <c r="A3290" s="111" t="s">
        <v>10951</v>
      </c>
    </row>
    <row r="3291" spans="1:1" ht="15" customHeight="1" x14ac:dyDescent="0.25">
      <c r="A3291" s="100" t="s">
        <v>10952</v>
      </c>
    </row>
    <row r="3292" spans="1:1" ht="14.1" customHeight="1" x14ac:dyDescent="0.25">
      <c r="A3292" s="99" t="s">
        <v>10953</v>
      </c>
    </row>
    <row r="3293" spans="1:1" ht="15" customHeight="1" x14ac:dyDescent="0.25">
      <c r="A3293" s="100" t="s">
        <v>10954</v>
      </c>
    </row>
    <row r="3294" spans="1:1" ht="15" customHeight="1" x14ac:dyDescent="0.25">
      <c r="A3294" s="100" t="s">
        <v>10955</v>
      </c>
    </row>
    <row r="3295" spans="1:1" ht="14.1" customHeight="1" x14ac:dyDescent="0.25">
      <c r="A3295" s="99" t="s">
        <v>10956</v>
      </c>
    </row>
    <row r="3296" spans="1:1" ht="15" customHeight="1" x14ac:dyDescent="0.25">
      <c r="A3296" s="100" t="s">
        <v>10901</v>
      </c>
    </row>
    <row r="3297" spans="1:1" ht="15" customHeight="1" x14ac:dyDescent="0.25">
      <c r="A3297" s="95" t="s">
        <v>10902</v>
      </c>
    </row>
    <row r="3298" spans="1:1" ht="15" customHeight="1" x14ac:dyDescent="0.25">
      <c r="A3298" s="95" t="s">
        <v>10903</v>
      </c>
    </row>
    <row r="3299" spans="1:1" ht="15" customHeight="1" x14ac:dyDescent="0.25">
      <c r="A3299" s="111" t="s">
        <v>10949</v>
      </c>
    </row>
    <row r="3300" spans="1:1" ht="15" customHeight="1" x14ac:dyDescent="0.25">
      <c r="A3300" s="111" t="s">
        <v>10950</v>
      </c>
    </row>
    <row r="3301" spans="1:1" ht="15" customHeight="1" x14ac:dyDescent="0.25">
      <c r="A3301" s="111" t="s">
        <v>10951</v>
      </c>
    </row>
    <row r="3302" spans="1:1" ht="15" customHeight="1" x14ac:dyDescent="0.25">
      <c r="A3302" s="100" t="s">
        <v>10957</v>
      </c>
    </row>
    <row r="3303" spans="1:1" ht="15" customHeight="1" x14ac:dyDescent="0.25">
      <c r="A3303" s="95" t="s">
        <v>10958</v>
      </c>
    </row>
    <row r="3304" spans="1:1" ht="14.1" customHeight="1" x14ac:dyDescent="0.25">
      <c r="A3304" s="99" t="s">
        <v>10959</v>
      </c>
    </row>
    <row r="3305" spans="1:1" ht="15" customHeight="1" x14ac:dyDescent="0.25">
      <c r="A3305" s="100" t="s">
        <v>10901</v>
      </c>
    </row>
    <row r="3306" spans="1:1" ht="15" customHeight="1" x14ac:dyDescent="0.25">
      <c r="A3306" s="95" t="s">
        <v>10902</v>
      </c>
    </row>
    <row r="3307" spans="1:1" ht="15" customHeight="1" x14ac:dyDescent="0.25">
      <c r="A3307" s="95" t="s">
        <v>10903</v>
      </c>
    </row>
    <row r="3308" spans="1:1" ht="15" customHeight="1" x14ac:dyDescent="0.25">
      <c r="A3308" s="111" t="s">
        <v>10920</v>
      </c>
    </row>
    <row r="3309" spans="1:1" ht="15" customHeight="1" x14ac:dyDescent="0.25">
      <c r="A3309" s="111" t="s">
        <v>10921</v>
      </c>
    </row>
    <row r="3310" spans="1:1" ht="15" customHeight="1" x14ac:dyDescent="0.25">
      <c r="A3310" s="111" t="s">
        <v>10922</v>
      </c>
    </row>
    <row r="3311" spans="1:1" ht="15" customHeight="1" x14ac:dyDescent="0.25">
      <c r="A3311" s="100" t="s">
        <v>10960</v>
      </c>
    </row>
    <row r="3312" spans="1:1" ht="14.1" customHeight="1" x14ac:dyDescent="0.25">
      <c r="A3312" s="99" t="s">
        <v>10961</v>
      </c>
    </row>
    <row r="3313" spans="1:1" ht="15" customHeight="1" x14ac:dyDescent="0.25">
      <c r="A3313" s="100" t="s">
        <v>10945</v>
      </c>
    </row>
    <row r="3314" spans="1:1" ht="15" customHeight="1" x14ac:dyDescent="0.25">
      <c r="A3314" s="100" t="s">
        <v>10962</v>
      </c>
    </row>
    <row r="3315" spans="1:1" ht="14.1" customHeight="1" x14ac:dyDescent="0.25">
      <c r="A3315" s="99" t="s">
        <v>10963</v>
      </c>
    </row>
    <row r="3316" spans="1:1" ht="15" customHeight="1" x14ac:dyDescent="0.25">
      <c r="A3316" s="100" t="s">
        <v>10945</v>
      </c>
    </row>
    <row r="3317" spans="1:1" ht="15" customHeight="1" x14ac:dyDescent="0.25">
      <c r="A3317" s="100" t="s">
        <v>10964</v>
      </c>
    </row>
    <row r="3318" spans="1:1" ht="14.1" customHeight="1" x14ac:dyDescent="0.25">
      <c r="A3318" s="93" t="s">
        <v>10965</v>
      </c>
    </row>
    <row r="3319" spans="1:1" ht="14.1" customHeight="1" x14ac:dyDescent="0.25">
      <c r="A3319" s="99" t="s">
        <v>10966</v>
      </c>
    </row>
    <row r="3320" spans="1:1" ht="15" customHeight="1" x14ac:dyDescent="0.25">
      <c r="A3320" s="100" t="s">
        <v>10901</v>
      </c>
    </row>
    <row r="3321" spans="1:1" ht="15" customHeight="1" x14ac:dyDescent="0.25">
      <c r="A3321" s="95" t="s">
        <v>10902</v>
      </c>
    </row>
    <row r="3322" spans="1:1" ht="15" customHeight="1" x14ac:dyDescent="0.25">
      <c r="A3322" s="95" t="s">
        <v>10903</v>
      </c>
    </row>
    <row r="3323" spans="1:1" ht="15" customHeight="1" x14ac:dyDescent="0.25">
      <c r="A3323" s="111" t="s">
        <v>10904</v>
      </c>
    </row>
    <row r="3324" spans="1:1" ht="15" customHeight="1" x14ac:dyDescent="0.25">
      <c r="A3324" s="111" t="s">
        <v>10905</v>
      </c>
    </row>
    <row r="3325" spans="1:1" ht="15" customHeight="1" x14ac:dyDescent="0.25">
      <c r="A3325" s="111" t="s">
        <v>10906</v>
      </c>
    </row>
    <row r="3326" spans="1:1" ht="15" customHeight="1" x14ac:dyDescent="0.25">
      <c r="A3326" s="100" t="s">
        <v>10967</v>
      </c>
    </row>
    <row r="3327" spans="1:1" ht="14.1" customHeight="1" x14ac:dyDescent="0.25">
      <c r="A3327" s="99" t="s">
        <v>10968</v>
      </c>
    </row>
    <row r="3328" spans="1:1" ht="15" customHeight="1" x14ac:dyDescent="0.25">
      <c r="A3328" s="100" t="s">
        <v>10901</v>
      </c>
    </row>
    <row r="3329" spans="1:1" ht="15" customHeight="1" x14ac:dyDescent="0.25">
      <c r="A3329" s="95" t="s">
        <v>10902</v>
      </c>
    </row>
    <row r="3330" spans="1:1" ht="15" customHeight="1" x14ac:dyDescent="0.25">
      <c r="A3330" s="95" t="s">
        <v>10903</v>
      </c>
    </row>
    <row r="3331" spans="1:1" ht="15" customHeight="1" x14ac:dyDescent="0.25">
      <c r="A3331" s="111" t="s">
        <v>10969</v>
      </c>
    </row>
    <row r="3332" spans="1:1" ht="15" customHeight="1" x14ac:dyDescent="0.25">
      <c r="A3332" s="111" t="s">
        <v>10970</v>
      </c>
    </row>
    <row r="3333" spans="1:1" ht="15" customHeight="1" x14ac:dyDescent="0.25">
      <c r="A3333" s="111" t="s">
        <v>10971</v>
      </c>
    </row>
    <row r="3334" spans="1:1" ht="15" customHeight="1" x14ac:dyDescent="0.25">
      <c r="A3334" s="100" t="s">
        <v>10972</v>
      </c>
    </row>
    <row r="3335" spans="1:1" ht="14.1" customHeight="1" x14ac:dyDescent="0.25">
      <c r="A3335" s="99" t="s">
        <v>10973</v>
      </c>
    </row>
    <row r="3336" spans="1:1" ht="15" customHeight="1" x14ac:dyDescent="0.25">
      <c r="A3336" s="100" t="s">
        <v>10901</v>
      </c>
    </row>
    <row r="3337" spans="1:1" ht="15" customHeight="1" x14ac:dyDescent="0.25">
      <c r="A3337" s="95" t="s">
        <v>10902</v>
      </c>
    </row>
    <row r="3338" spans="1:1" ht="15" customHeight="1" x14ac:dyDescent="0.25">
      <c r="A3338" s="95" t="s">
        <v>10903</v>
      </c>
    </row>
    <row r="3339" spans="1:1" ht="15" customHeight="1" x14ac:dyDescent="0.25">
      <c r="A3339" s="111" t="s">
        <v>10969</v>
      </c>
    </row>
    <row r="3340" spans="1:1" ht="15" customHeight="1" x14ac:dyDescent="0.25">
      <c r="A3340" s="111" t="s">
        <v>10970</v>
      </c>
    </row>
    <row r="3341" spans="1:1" ht="15" customHeight="1" x14ac:dyDescent="0.25">
      <c r="A3341" s="111" t="s">
        <v>10971</v>
      </c>
    </row>
    <row r="3342" spans="1:1" ht="15" customHeight="1" x14ac:dyDescent="0.25">
      <c r="A3342" s="100" t="s">
        <v>10974</v>
      </c>
    </row>
    <row r="3343" spans="1:1" ht="14.1" customHeight="1" x14ac:dyDescent="0.25">
      <c r="A3343" s="99" t="s">
        <v>10975</v>
      </c>
    </row>
    <row r="3344" spans="1:1" ht="15" customHeight="1" x14ac:dyDescent="0.25">
      <c r="A3344" s="100" t="s">
        <v>10901</v>
      </c>
    </row>
    <row r="3345" spans="1:1" ht="15" customHeight="1" x14ac:dyDescent="0.25">
      <c r="A3345" s="95" t="s">
        <v>10902</v>
      </c>
    </row>
    <row r="3346" spans="1:1" ht="15" customHeight="1" x14ac:dyDescent="0.25">
      <c r="A3346" s="95" t="s">
        <v>10903</v>
      </c>
    </row>
    <row r="3347" spans="1:1" ht="15" customHeight="1" x14ac:dyDescent="0.25">
      <c r="A3347" s="111" t="s">
        <v>10949</v>
      </c>
    </row>
    <row r="3348" spans="1:1" ht="15" customHeight="1" x14ac:dyDescent="0.25">
      <c r="A3348" s="111" t="s">
        <v>10950</v>
      </c>
    </row>
    <row r="3349" spans="1:1" ht="15" customHeight="1" x14ac:dyDescent="0.25">
      <c r="A3349" s="111" t="s">
        <v>10951</v>
      </c>
    </row>
    <row r="3350" spans="1:1" ht="15" customHeight="1" x14ac:dyDescent="0.25">
      <c r="A3350" s="100" t="s">
        <v>10976</v>
      </c>
    </row>
    <row r="3351" spans="1:1" ht="14.1" customHeight="1" x14ac:dyDescent="0.25">
      <c r="A3351" s="93" t="s">
        <v>10977</v>
      </c>
    </row>
    <row r="3352" spans="1:1" ht="14.1" customHeight="1" x14ac:dyDescent="0.25">
      <c r="A3352" s="99" t="s">
        <v>10978</v>
      </c>
    </row>
    <row r="3353" spans="1:1" ht="15" customHeight="1" x14ac:dyDescent="0.25">
      <c r="A3353" s="100" t="s">
        <v>10901</v>
      </c>
    </row>
    <row r="3354" spans="1:1" ht="15" customHeight="1" x14ac:dyDescent="0.25">
      <c r="A3354" s="95" t="s">
        <v>10902</v>
      </c>
    </row>
    <row r="3355" spans="1:1" ht="15" customHeight="1" x14ac:dyDescent="0.25">
      <c r="A3355" s="95" t="s">
        <v>10903</v>
      </c>
    </row>
    <row r="3356" spans="1:1" ht="15" customHeight="1" x14ac:dyDescent="0.25">
      <c r="A3356" s="111" t="s">
        <v>10949</v>
      </c>
    </row>
    <row r="3357" spans="1:1" ht="15" customHeight="1" x14ac:dyDescent="0.25">
      <c r="A3357" s="111" t="s">
        <v>10950</v>
      </c>
    </row>
    <row r="3358" spans="1:1" ht="15" customHeight="1" x14ac:dyDescent="0.25">
      <c r="A3358" s="111" t="s">
        <v>10951</v>
      </c>
    </row>
    <row r="3359" spans="1:1" ht="15" customHeight="1" x14ac:dyDescent="0.25">
      <c r="A3359" s="100" t="s">
        <v>10979</v>
      </c>
    </row>
    <row r="3360" spans="1:1" ht="14.1" customHeight="1" x14ac:dyDescent="0.25">
      <c r="A3360" s="99" t="s">
        <v>10980</v>
      </c>
    </row>
    <row r="3361" spans="1:1" ht="15" customHeight="1" x14ac:dyDescent="0.25">
      <c r="A3361" s="100" t="s">
        <v>10901</v>
      </c>
    </row>
    <row r="3362" spans="1:1" ht="15" customHeight="1" x14ac:dyDescent="0.25">
      <c r="A3362" s="95" t="s">
        <v>10902</v>
      </c>
    </row>
    <row r="3363" spans="1:1" ht="15" customHeight="1" x14ac:dyDescent="0.25">
      <c r="A3363" s="95" t="s">
        <v>10903</v>
      </c>
    </row>
    <row r="3364" spans="1:1" ht="15" customHeight="1" x14ac:dyDescent="0.25">
      <c r="A3364" s="111" t="s">
        <v>10904</v>
      </c>
    </row>
    <row r="3365" spans="1:1" ht="15" customHeight="1" x14ac:dyDescent="0.25">
      <c r="A3365" s="111" t="s">
        <v>10905</v>
      </c>
    </row>
    <row r="3366" spans="1:1" ht="15" customHeight="1" x14ac:dyDescent="0.25">
      <c r="A3366" s="111" t="s">
        <v>10906</v>
      </c>
    </row>
    <row r="3367" spans="1:1" ht="15" customHeight="1" x14ac:dyDescent="0.25">
      <c r="A3367" s="100" t="s">
        <v>10981</v>
      </c>
    </row>
    <row r="3368" spans="1:1" ht="14.1" customHeight="1" x14ac:dyDescent="0.25">
      <c r="A3368" s="99" t="s">
        <v>10982</v>
      </c>
    </row>
    <row r="3369" spans="1:1" ht="15" customHeight="1" x14ac:dyDescent="0.25">
      <c r="A3369" s="100" t="s">
        <v>10901</v>
      </c>
    </row>
    <row r="3370" spans="1:1" ht="15" customHeight="1" x14ac:dyDescent="0.25">
      <c r="A3370" s="95" t="s">
        <v>10902</v>
      </c>
    </row>
    <row r="3371" spans="1:1" ht="15" customHeight="1" x14ac:dyDescent="0.25">
      <c r="A3371" s="95" t="s">
        <v>10903</v>
      </c>
    </row>
    <row r="3372" spans="1:1" ht="15" customHeight="1" x14ac:dyDescent="0.25">
      <c r="A3372" s="111" t="s">
        <v>10904</v>
      </c>
    </row>
    <row r="3373" spans="1:1" ht="15" customHeight="1" x14ac:dyDescent="0.25">
      <c r="A3373" s="111" t="s">
        <v>10905</v>
      </c>
    </row>
    <row r="3374" spans="1:1" ht="15" customHeight="1" x14ac:dyDescent="0.25">
      <c r="A3374" s="111" t="s">
        <v>10906</v>
      </c>
    </row>
    <row r="3375" spans="1:1" ht="15" customHeight="1" x14ac:dyDescent="0.25">
      <c r="A3375" s="100" t="s">
        <v>10983</v>
      </c>
    </row>
    <row r="3376" spans="1:1" ht="14.1" customHeight="1" x14ac:dyDescent="0.25">
      <c r="A3376" s="99" t="s">
        <v>10984</v>
      </c>
    </row>
    <row r="3377" spans="1:1" ht="15" customHeight="1" x14ac:dyDescent="0.25">
      <c r="A3377" s="100" t="s">
        <v>10945</v>
      </c>
    </row>
    <row r="3378" spans="1:1" ht="15" customHeight="1" x14ac:dyDescent="0.25">
      <c r="A3378" s="100" t="s">
        <v>10985</v>
      </c>
    </row>
    <row r="3379" spans="1:1" ht="15" customHeight="1" x14ac:dyDescent="0.25">
      <c r="A3379" s="95" t="s">
        <v>10986</v>
      </c>
    </row>
    <row r="3380" spans="1:1" ht="14.1" customHeight="1" x14ac:dyDescent="0.25">
      <c r="A3380" s="99" t="s">
        <v>10987</v>
      </c>
    </row>
    <row r="3381" spans="1:1" ht="15" customHeight="1" x14ac:dyDescent="0.25">
      <c r="A3381" s="100" t="s">
        <v>10945</v>
      </c>
    </row>
    <row r="3382" spans="1:1" ht="15" customHeight="1" x14ac:dyDescent="0.25">
      <c r="A3382" s="100" t="s">
        <v>10988</v>
      </c>
    </row>
    <row r="3383" spans="1:1" ht="14.1" customHeight="1" x14ac:dyDescent="0.25">
      <c r="A3383" s="93" t="s">
        <v>10989</v>
      </c>
    </row>
    <row r="3384" spans="1:1" ht="14.1" customHeight="1" x14ac:dyDescent="0.25">
      <c r="A3384" s="99" t="s">
        <v>10990</v>
      </c>
    </row>
    <row r="3385" spans="1:1" ht="15" customHeight="1" x14ac:dyDescent="0.25">
      <c r="A3385" s="100" t="s">
        <v>10991</v>
      </c>
    </row>
    <row r="3386" spans="1:1" ht="15" customHeight="1" x14ac:dyDescent="0.25">
      <c r="A3386" s="100" t="s">
        <v>10992</v>
      </c>
    </row>
    <row r="3387" spans="1:1" ht="14.1" customHeight="1" x14ac:dyDescent="0.25">
      <c r="A3387" s="99" t="s">
        <v>10993</v>
      </c>
    </row>
    <row r="3388" spans="1:1" ht="15" customHeight="1" x14ac:dyDescent="0.25">
      <c r="A3388" s="100" t="s">
        <v>10991</v>
      </c>
    </row>
    <row r="3389" spans="1:1" ht="15" customHeight="1" x14ac:dyDescent="0.25">
      <c r="A3389" s="100" t="s">
        <v>10994</v>
      </c>
    </row>
    <row r="3390" spans="1:1" ht="14.1" customHeight="1" x14ac:dyDescent="0.25">
      <c r="A3390" s="99" t="s">
        <v>10995</v>
      </c>
    </row>
    <row r="3391" spans="1:1" ht="15" customHeight="1" x14ac:dyDescent="0.25">
      <c r="A3391" s="100" t="s">
        <v>10991</v>
      </c>
    </row>
    <row r="3392" spans="1:1" ht="15" customHeight="1" x14ac:dyDescent="0.25">
      <c r="A3392" s="100" t="s">
        <v>10996</v>
      </c>
    </row>
    <row r="3393" spans="1:1" ht="14.1" customHeight="1" x14ac:dyDescent="0.25">
      <c r="A3393" s="93" t="s">
        <v>10997</v>
      </c>
    </row>
    <row r="3394" spans="1:1" ht="14.1" customHeight="1" x14ac:dyDescent="0.25">
      <c r="A3394" s="99" t="s">
        <v>10998</v>
      </c>
    </row>
    <row r="3395" spans="1:1" ht="15" customHeight="1" x14ac:dyDescent="0.25">
      <c r="A3395" s="100" t="s">
        <v>10999</v>
      </c>
    </row>
    <row r="3396" spans="1:1" ht="15" customHeight="1" x14ac:dyDescent="0.25">
      <c r="A3396" s="100" t="s">
        <v>11000</v>
      </c>
    </row>
    <row r="3397" spans="1:1" ht="15" customHeight="1" x14ac:dyDescent="0.25">
      <c r="A3397" s="96" t="s">
        <v>11001</v>
      </c>
    </row>
    <row r="3398" spans="1:1" ht="14.1" customHeight="1" x14ac:dyDescent="0.25">
      <c r="A3398" s="93" t="s">
        <v>11002</v>
      </c>
    </row>
    <row r="3399" spans="1:1" ht="14.1" customHeight="1" x14ac:dyDescent="0.25">
      <c r="A3399" s="99" t="s">
        <v>11003</v>
      </c>
    </row>
    <row r="3400" spans="1:1" ht="15" customHeight="1" x14ac:dyDescent="0.25">
      <c r="A3400" s="100" t="s">
        <v>11004</v>
      </c>
    </row>
    <row r="3401" spans="1:1" ht="15" customHeight="1" x14ac:dyDescent="0.25">
      <c r="A3401" s="100" t="s">
        <v>11005</v>
      </c>
    </row>
    <row r="3402" spans="1:1" ht="14.1" customHeight="1" x14ac:dyDescent="0.25">
      <c r="A3402" s="99" t="s">
        <v>11006</v>
      </c>
    </row>
    <row r="3403" spans="1:1" ht="15" customHeight="1" x14ac:dyDescent="0.25">
      <c r="A3403" s="100" t="s">
        <v>11007</v>
      </c>
    </row>
    <row r="3404" spans="1:1" ht="15" customHeight="1" x14ac:dyDescent="0.25">
      <c r="A3404" s="100" t="s">
        <v>11008</v>
      </c>
    </row>
    <row r="3405" spans="1:1" ht="14.1" customHeight="1" x14ac:dyDescent="0.25">
      <c r="A3405" s="99" t="s">
        <v>11009</v>
      </c>
    </row>
    <row r="3406" spans="1:1" ht="15" customHeight="1" x14ac:dyDescent="0.25">
      <c r="A3406" s="100" t="s">
        <v>11007</v>
      </c>
    </row>
    <row r="3407" spans="1:1" ht="15" customHeight="1" x14ac:dyDescent="0.25">
      <c r="A3407" s="100" t="s">
        <v>11010</v>
      </c>
    </row>
    <row r="3408" spans="1:1" ht="14.1" customHeight="1" x14ac:dyDescent="0.25">
      <c r="A3408" s="93" t="s">
        <v>11011</v>
      </c>
    </row>
    <row r="3409" spans="1:1" ht="14.1" customHeight="1" x14ac:dyDescent="0.25">
      <c r="A3409" s="99" t="s">
        <v>11012</v>
      </c>
    </row>
    <row r="3410" spans="1:1" ht="15" customHeight="1" x14ac:dyDescent="0.25">
      <c r="A3410" s="100" t="s">
        <v>11013</v>
      </c>
    </row>
    <row r="3411" spans="1:1" ht="15" customHeight="1" x14ac:dyDescent="0.25">
      <c r="A3411" s="100" t="s">
        <v>11014</v>
      </c>
    </row>
    <row r="3412" spans="1:1" ht="14.1" customHeight="1" x14ac:dyDescent="0.25">
      <c r="A3412" s="99" t="s">
        <v>11015</v>
      </c>
    </row>
    <row r="3413" spans="1:1" ht="15" customHeight="1" x14ac:dyDescent="0.25">
      <c r="A3413" s="100" t="s">
        <v>11013</v>
      </c>
    </row>
    <row r="3414" spans="1:1" ht="15" customHeight="1" x14ac:dyDescent="0.25">
      <c r="A3414" s="100" t="s">
        <v>11016</v>
      </c>
    </row>
    <row r="3415" spans="1:1" ht="14.1" customHeight="1" x14ac:dyDescent="0.25">
      <c r="A3415" s="99" t="s">
        <v>11017</v>
      </c>
    </row>
    <row r="3416" spans="1:1" ht="15" customHeight="1" x14ac:dyDescent="0.25">
      <c r="A3416" s="100" t="s">
        <v>11013</v>
      </c>
    </row>
    <row r="3417" spans="1:1" ht="15" customHeight="1" x14ac:dyDescent="0.25">
      <c r="A3417" s="100" t="s">
        <v>11018</v>
      </c>
    </row>
    <row r="3418" spans="1:1" ht="14.1" customHeight="1" x14ac:dyDescent="0.25">
      <c r="A3418" s="99" t="s">
        <v>11019</v>
      </c>
    </row>
    <row r="3419" spans="1:1" ht="15" customHeight="1" x14ac:dyDescent="0.25">
      <c r="A3419" s="100" t="s">
        <v>11013</v>
      </c>
    </row>
    <row r="3420" spans="1:1" ht="15" customHeight="1" x14ac:dyDescent="0.25">
      <c r="A3420" s="100" t="s">
        <v>11020</v>
      </c>
    </row>
    <row r="3421" spans="1:1" ht="14.1" customHeight="1" x14ac:dyDescent="0.25">
      <c r="A3421" s="99" t="s">
        <v>11021</v>
      </c>
    </row>
    <row r="3422" spans="1:1" ht="15" customHeight="1" x14ac:dyDescent="0.25">
      <c r="A3422" s="100" t="s">
        <v>11013</v>
      </c>
    </row>
    <row r="3423" spans="1:1" ht="15" customHeight="1" x14ac:dyDescent="0.25">
      <c r="A3423" s="100" t="s">
        <v>11022</v>
      </c>
    </row>
    <row r="3424" spans="1:1" ht="14.1" customHeight="1" x14ac:dyDescent="0.25">
      <c r="A3424" s="99" t="s">
        <v>11023</v>
      </c>
    </row>
    <row r="3425" spans="1:1" ht="15" customHeight="1" x14ac:dyDescent="0.25">
      <c r="A3425" s="100" t="s">
        <v>11024</v>
      </c>
    </row>
    <row r="3426" spans="1:1" ht="15" customHeight="1" x14ac:dyDescent="0.25">
      <c r="A3426" s="100" t="s">
        <v>11025</v>
      </c>
    </row>
    <row r="3427" spans="1:1" ht="14.1" customHeight="1" x14ac:dyDescent="0.25">
      <c r="A3427" s="99" t="s">
        <v>11026</v>
      </c>
    </row>
    <row r="3428" spans="1:1" ht="15" customHeight="1" x14ac:dyDescent="0.25">
      <c r="A3428" s="100" t="s">
        <v>11024</v>
      </c>
    </row>
    <row r="3429" spans="1:1" ht="15" customHeight="1" x14ac:dyDescent="0.25">
      <c r="A3429" s="100" t="s">
        <v>11027</v>
      </c>
    </row>
    <row r="3430" spans="1:1" ht="14.1" customHeight="1" x14ac:dyDescent="0.25">
      <c r="A3430" s="93" t="s">
        <v>11028</v>
      </c>
    </row>
    <row r="3431" spans="1:1" ht="14.1" customHeight="1" x14ac:dyDescent="0.25">
      <c r="A3431" s="99" t="s">
        <v>11029</v>
      </c>
    </row>
    <row r="3432" spans="1:1" ht="15" customHeight="1" x14ac:dyDescent="0.25">
      <c r="A3432" s="100" t="s">
        <v>11030</v>
      </c>
    </row>
    <row r="3433" spans="1:1" ht="15" customHeight="1" x14ac:dyDescent="0.25">
      <c r="A3433" s="100" t="s">
        <v>11031</v>
      </c>
    </row>
    <row r="3434" spans="1:1" ht="14.1" customHeight="1" x14ac:dyDescent="0.25">
      <c r="A3434" s="99" t="s">
        <v>11032</v>
      </c>
    </row>
    <row r="3435" spans="1:1" ht="15" customHeight="1" x14ac:dyDescent="0.25">
      <c r="A3435" s="100" t="s">
        <v>9527</v>
      </c>
    </row>
    <row r="3436" spans="1:1" ht="15" customHeight="1" x14ac:dyDescent="0.25">
      <c r="A3436" s="95" t="s">
        <v>9528</v>
      </c>
    </row>
    <row r="3437" spans="1:1" ht="15" customHeight="1" x14ac:dyDescent="0.25">
      <c r="A3437" s="95" t="s">
        <v>9529</v>
      </c>
    </row>
    <row r="3438" spans="1:1" ht="15" customHeight="1" x14ac:dyDescent="0.25">
      <c r="A3438" s="95" t="s">
        <v>9530</v>
      </c>
    </row>
    <row r="3439" spans="1:1" ht="15" customHeight="1" x14ac:dyDescent="0.25">
      <c r="A3439" s="100" t="s">
        <v>11033</v>
      </c>
    </row>
    <row r="3440" spans="1:1" ht="14.1" customHeight="1" x14ac:dyDescent="0.25">
      <c r="A3440" s="99" t="s">
        <v>11034</v>
      </c>
    </row>
    <row r="3441" spans="1:1" ht="15" customHeight="1" x14ac:dyDescent="0.25">
      <c r="A3441" s="100" t="s">
        <v>9527</v>
      </c>
    </row>
    <row r="3442" spans="1:1" ht="15" customHeight="1" x14ac:dyDescent="0.25">
      <c r="A3442" s="95" t="s">
        <v>9528</v>
      </c>
    </row>
    <row r="3443" spans="1:1" ht="15" customHeight="1" x14ac:dyDescent="0.25">
      <c r="A3443" s="95" t="s">
        <v>9529</v>
      </c>
    </row>
    <row r="3444" spans="1:1" ht="15" customHeight="1" x14ac:dyDescent="0.25">
      <c r="A3444" s="95" t="s">
        <v>9530</v>
      </c>
    </row>
    <row r="3445" spans="1:1" ht="15" customHeight="1" x14ac:dyDescent="0.25">
      <c r="A3445" s="100" t="s">
        <v>11033</v>
      </c>
    </row>
    <row r="3446" spans="1:1" ht="14.1" customHeight="1" x14ac:dyDescent="0.25">
      <c r="A3446" s="99" t="s">
        <v>11035</v>
      </c>
    </row>
    <row r="3447" spans="1:1" ht="15" customHeight="1" x14ac:dyDescent="0.25">
      <c r="A3447" s="100" t="s">
        <v>10999</v>
      </c>
    </row>
    <row r="3448" spans="1:1" ht="15" customHeight="1" x14ac:dyDescent="0.25">
      <c r="A3448" s="100" t="s">
        <v>11036</v>
      </c>
    </row>
    <row r="3449" spans="1:1" ht="14.1" customHeight="1" x14ac:dyDescent="0.25">
      <c r="A3449" s="99" t="s">
        <v>11037</v>
      </c>
    </row>
    <row r="3450" spans="1:1" ht="15" customHeight="1" x14ac:dyDescent="0.25">
      <c r="A3450" s="100" t="s">
        <v>9527</v>
      </c>
    </row>
    <row r="3451" spans="1:1" ht="15" customHeight="1" x14ac:dyDescent="0.25">
      <c r="A3451" s="95" t="s">
        <v>9528</v>
      </c>
    </row>
    <row r="3452" spans="1:1" ht="15" customHeight="1" x14ac:dyDescent="0.25">
      <c r="A3452" s="95" t="s">
        <v>9529</v>
      </c>
    </row>
    <row r="3453" spans="1:1" ht="15" customHeight="1" x14ac:dyDescent="0.25">
      <c r="A3453" s="95" t="s">
        <v>9530</v>
      </c>
    </row>
    <row r="3454" spans="1:1" ht="15" customHeight="1" x14ac:dyDescent="0.25">
      <c r="A3454" s="100" t="s">
        <v>11033</v>
      </c>
    </row>
    <row r="3455" spans="1:1" ht="14.1" customHeight="1" x14ac:dyDescent="0.25">
      <c r="A3455" s="99" t="s">
        <v>11038</v>
      </c>
    </row>
    <row r="3456" spans="1:1" ht="15" customHeight="1" x14ac:dyDescent="0.25">
      <c r="A3456" s="100" t="s">
        <v>10901</v>
      </c>
    </row>
    <row r="3457" spans="1:1" ht="15" customHeight="1" x14ac:dyDescent="0.25">
      <c r="A3457" s="95" t="s">
        <v>10902</v>
      </c>
    </row>
    <row r="3458" spans="1:1" ht="15" customHeight="1" x14ac:dyDescent="0.25">
      <c r="A3458" s="95" t="s">
        <v>10903</v>
      </c>
    </row>
    <row r="3459" spans="1:1" ht="15" customHeight="1" x14ac:dyDescent="0.25">
      <c r="A3459" s="111" t="s">
        <v>10920</v>
      </c>
    </row>
    <row r="3460" spans="1:1" ht="15" customHeight="1" x14ac:dyDescent="0.25">
      <c r="A3460" s="111" t="s">
        <v>10921</v>
      </c>
    </row>
    <row r="3461" spans="1:1" ht="15" customHeight="1" x14ac:dyDescent="0.25">
      <c r="A3461" s="111" t="s">
        <v>10922</v>
      </c>
    </row>
    <row r="3462" spans="1:1" ht="15" customHeight="1" x14ac:dyDescent="0.25">
      <c r="A3462" s="100" t="s">
        <v>11039</v>
      </c>
    </row>
    <row r="3463" spans="1:1" ht="14.1" customHeight="1" x14ac:dyDescent="0.25">
      <c r="A3463" s="99" t="s">
        <v>11040</v>
      </c>
    </row>
    <row r="3464" spans="1:1" ht="15" customHeight="1" x14ac:dyDescent="0.25">
      <c r="A3464" s="100" t="s">
        <v>10901</v>
      </c>
    </row>
    <row r="3465" spans="1:1" ht="15" customHeight="1" x14ac:dyDescent="0.25">
      <c r="A3465" s="95" t="s">
        <v>10902</v>
      </c>
    </row>
    <row r="3466" spans="1:1" ht="15" customHeight="1" x14ac:dyDescent="0.25">
      <c r="A3466" s="95" t="s">
        <v>10903</v>
      </c>
    </row>
    <row r="3467" spans="1:1" ht="15" customHeight="1" x14ac:dyDescent="0.25">
      <c r="A3467" s="111" t="s">
        <v>10920</v>
      </c>
    </row>
    <row r="3468" spans="1:1" ht="15" customHeight="1" x14ac:dyDescent="0.25">
      <c r="A3468" s="111" t="s">
        <v>10921</v>
      </c>
    </row>
    <row r="3469" spans="1:1" ht="15" customHeight="1" x14ac:dyDescent="0.25">
      <c r="A3469" s="111" t="s">
        <v>10922</v>
      </c>
    </row>
    <row r="3470" spans="1:1" ht="15" customHeight="1" x14ac:dyDescent="0.25">
      <c r="A3470" s="100" t="s">
        <v>11041</v>
      </c>
    </row>
    <row r="3471" spans="1:1" ht="14.1" customHeight="1" x14ac:dyDescent="0.25">
      <c r="A3471" s="93" t="s">
        <v>11042</v>
      </c>
    </row>
    <row r="3472" spans="1:1" ht="14.1" customHeight="1" x14ac:dyDescent="0.25">
      <c r="A3472" s="93" t="s">
        <v>11043</v>
      </c>
    </row>
    <row r="3473" spans="1:1" ht="14.1" customHeight="1" x14ac:dyDescent="0.25">
      <c r="A3473" s="99" t="s">
        <v>11044</v>
      </c>
    </row>
    <row r="3474" spans="1:1" ht="15" customHeight="1" x14ac:dyDescent="0.25">
      <c r="A3474" s="100" t="s">
        <v>11045</v>
      </c>
    </row>
    <row r="3475" spans="1:1" ht="15" customHeight="1" x14ac:dyDescent="0.25">
      <c r="A3475" s="100" t="s">
        <v>11046</v>
      </c>
    </row>
    <row r="3476" spans="1:1" ht="14.1" customHeight="1" x14ac:dyDescent="0.25">
      <c r="A3476" s="99" t="s">
        <v>11047</v>
      </c>
    </row>
    <row r="3477" spans="1:1" ht="15" customHeight="1" x14ac:dyDescent="0.25">
      <c r="A3477" s="100" t="s">
        <v>11045</v>
      </c>
    </row>
    <row r="3478" spans="1:1" ht="15" customHeight="1" x14ac:dyDescent="0.25">
      <c r="A3478" s="100" t="s">
        <v>11048</v>
      </c>
    </row>
    <row r="3479" spans="1:1" ht="14.1" customHeight="1" x14ac:dyDescent="0.25">
      <c r="A3479" s="99" t="s">
        <v>11049</v>
      </c>
    </row>
    <row r="3480" spans="1:1" ht="15" customHeight="1" x14ac:dyDescent="0.25">
      <c r="A3480" s="100" t="s">
        <v>11050</v>
      </c>
    </row>
    <row r="3481" spans="1:1" ht="15" customHeight="1" x14ac:dyDescent="0.25">
      <c r="A3481" s="100" t="s">
        <v>11051</v>
      </c>
    </row>
    <row r="3482" spans="1:1" ht="14.1" customHeight="1" x14ac:dyDescent="0.25">
      <c r="A3482" s="99" t="s">
        <v>11052</v>
      </c>
    </row>
    <row r="3483" spans="1:1" ht="15" customHeight="1" x14ac:dyDescent="0.25">
      <c r="A3483" s="100" t="s">
        <v>11053</v>
      </c>
    </row>
    <row r="3484" spans="1:1" ht="15" customHeight="1" x14ac:dyDescent="0.25">
      <c r="A3484" s="100" t="s">
        <v>11054</v>
      </c>
    </row>
    <row r="3485" spans="1:1" ht="14.1" customHeight="1" x14ac:dyDescent="0.25">
      <c r="A3485" s="99" t="s">
        <v>11055</v>
      </c>
    </row>
    <row r="3486" spans="1:1" ht="15" customHeight="1" x14ac:dyDescent="0.25">
      <c r="A3486" s="100" t="s">
        <v>11056</v>
      </c>
    </row>
    <row r="3487" spans="1:1" ht="15" customHeight="1" x14ac:dyDescent="0.25">
      <c r="A3487" s="100" t="s">
        <v>11057</v>
      </c>
    </row>
    <row r="3488" spans="1:1" ht="14.1" customHeight="1" x14ac:dyDescent="0.25">
      <c r="A3488" s="99" t="s">
        <v>11058</v>
      </c>
    </row>
    <row r="3489" spans="1:1" ht="15" customHeight="1" x14ac:dyDescent="0.25">
      <c r="A3489" s="100" t="s">
        <v>11059</v>
      </c>
    </row>
    <row r="3490" spans="1:1" ht="15" customHeight="1" x14ac:dyDescent="0.25">
      <c r="A3490" s="100" t="s">
        <v>11060</v>
      </c>
    </row>
    <row r="3491" spans="1:1" ht="14.1" customHeight="1" x14ac:dyDescent="0.25">
      <c r="A3491" s="99" t="s">
        <v>11061</v>
      </c>
    </row>
    <row r="3492" spans="1:1" ht="15" customHeight="1" x14ac:dyDescent="0.25">
      <c r="A3492" s="100" t="s">
        <v>11050</v>
      </c>
    </row>
    <row r="3493" spans="1:1" ht="15" customHeight="1" x14ac:dyDescent="0.25">
      <c r="A3493" s="100" t="s">
        <v>11062</v>
      </c>
    </row>
    <row r="3494" spans="1:1" ht="15" customHeight="1" x14ac:dyDescent="0.25">
      <c r="A3494" s="96" t="s">
        <v>11063</v>
      </c>
    </row>
    <row r="3495" spans="1:1" ht="14.1" customHeight="1" x14ac:dyDescent="0.25">
      <c r="A3495" s="93" t="s">
        <v>11064</v>
      </c>
    </row>
    <row r="3496" spans="1:1" ht="14.1" customHeight="1" x14ac:dyDescent="0.25">
      <c r="A3496" s="99" t="s">
        <v>11065</v>
      </c>
    </row>
    <row r="3497" spans="1:1" ht="15" customHeight="1" x14ac:dyDescent="0.25">
      <c r="A3497" s="100" t="s">
        <v>11066</v>
      </c>
    </row>
    <row r="3498" spans="1:1" ht="15" customHeight="1" x14ac:dyDescent="0.25">
      <c r="A3498" s="100" t="s">
        <v>11067</v>
      </c>
    </row>
    <row r="3499" spans="1:1" ht="14.1" customHeight="1" x14ac:dyDescent="0.25">
      <c r="A3499" s="99" t="s">
        <v>11068</v>
      </c>
    </row>
    <row r="3500" spans="1:1" ht="15" customHeight="1" x14ac:dyDescent="0.25">
      <c r="A3500" s="100" t="s">
        <v>11066</v>
      </c>
    </row>
    <row r="3501" spans="1:1" ht="15" customHeight="1" x14ac:dyDescent="0.25">
      <c r="A3501" s="100" t="s">
        <v>11069</v>
      </c>
    </row>
    <row r="3502" spans="1:1" ht="14.1" customHeight="1" x14ac:dyDescent="0.25">
      <c r="A3502" s="99" t="s">
        <v>11070</v>
      </c>
    </row>
    <row r="3503" spans="1:1" ht="15" customHeight="1" x14ac:dyDescent="0.25">
      <c r="A3503" s="100" t="s">
        <v>11071</v>
      </c>
    </row>
    <row r="3504" spans="1:1" ht="15" customHeight="1" x14ac:dyDescent="0.25">
      <c r="A3504" s="100" t="s">
        <v>11072</v>
      </c>
    </row>
    <row r="3505" spans="1:1" ht="14.1" customHeight="1" x14ac:dyDescent="0.25">
      <c r="A3505" s="99" t="s">
        <v>11073</v>
      </c>
    </row>
    <row r="3506" spans="1:1" ht="15" customHeight="1" x14ac:dyDescent="0.25">
      <c r="A3506" s="100" t="s">
        <v>11074</v>
      </c>
    </row>
    <row r="3507" spans="1:1" ht="15" customHeight="1" x14ac:dyDescent="0.25">
      <c r="A3507" s="100" t="s">
        <v>11075</v>
      </c>
    </row>
    <row r="3508" spans="1:1" ht="14.1" customHeight="1" x14ac:dyDescent="0.25">
      <c r="A3508" s="99" t="s">
        <v>11076</v>
      </c>
    </row>
    <row r="3509" spans="1:1" ht="15" customHeight="1" x14ac:dyDescent="0.25">
      <c r="A3509" s="100" t="s">
        <v>11077</v>
      </c>
    </row>
    <row r="3510" spans="1:1" ht="15" customHeight="1" x14ac:dyDescent="0.25">
      <c r="A3510" s="100" t="s">
        <v>11078</v>
      </c>
    </row>
    <row r="3511" spans="1:1" ht="14.1" customHeight="1" x14ac:dyDescent="0.25">
      <c r="A3511" s="99" t="s">
        <v>11079</v>
      </c>
    </row>
    <row r="3512" spans="1:1" ht="15" customHeight="1" x14ac:dyDescent="0.25">
      <c r="A3512" s="100" t="s">
        <v>11077</v>
      </c>
    </row>
    <row r="3513" spans="1:1" ht="15" customHeight="1" x14ac:dyDescent="0.25">
      <c r="A3513" s="100" t="s">
        <v>11080</v>
      </c>
    </row>
    <row r="3514" spans="1:1" ht="14.1" customHeight="1" x14ac:dyDescent="0.25">
      <c r="A3514" s="99" t="s">
        <v>11081</v>
      </c>
    </row>
    <row r="3515" spans="1:1" ht="15" customHeight="1" x14ac:dyDescent="0.25">
      <c r="A3515" s="100" t="s">
        <v>11082</v>
      </c>
    </row>
    <row r="3516" spans="1:1" ht="15" customHeight="1" x14ac:dyDescent="0.25">
      <c r="A3516" s="100" t="s">
        <v>11083</v>
      </c>
    </row>
    <row r="3517" spans="1:1" ht="14.1" customHeight="1" x14ac:dyDescent="0.25">
      <c r="A3517" s="99" t="s">
        <v>11084</v>
      </c>
    </row>
    <row r="3518" spans="1:1" ht="15" customHeight="1" x14ac:dyDescent="0.25">
      <c r="A3518" s="100" t="s">
        <v>11085</v>
      </c>
    </row>
    <row r="3519" spans="1:1" ht="15" customHeight="1" x14ac:dyDescent="0.25">
      <c r="A3519" s="100" t="s">
        <v>11086</v>
      </c>
    </row>
    <row r="3520" spans="1:1" ht="14.1" customHeight="1" x14ac:dyDescent="0.25">
      <c r="A3520" s="99" t="s">
        <v>11087</v>
      </c>
    </row>
    <row r="3521" spans="1:1" ht="15" customHeight="1" x14ac:dyDescent="0.25">
      <c r="A3521" s="100" t="s">
        <v>11088</v>
      </c>
    </row>
    <row r="3522" spans="1:1" ht="15" customHeight="1" x14ac:dyDescent="0.25">
      <c r="A3522" s="100" t="s">
        <v>11089</v>
      </c>
    </row>
    <row r="3523" spans="1:1" ht="14.1" customHeight="1" x14ac:dyDescent="0.25">
      <c r="A3523" s="99" t="s">
        <v>11090</v>
      </c>
    </row>
    <row r="3524" spans="1:1" ht="15" customHeight="1" x14ac:dyDescent="0.25">
      <c r="A3524" s="100" t="s">
        <v>11091</v>
      </c>
    </row>
    <row r="3525" spans="1:1" ht="15" customHeight="1" x14ac:dyDescent="0.25">
      <c r="A3525" s="100" t="s">
        <v>11092</v>
      </c>
    </row>
    <row r="3526" spans="1:1" ht="14.1" customHeight="1" x14ac:dyDescent="0.25">
      <c r="A3526" s="93" t="s">
        <v>11093</v>
      </c>
    </row>
    <row r="3527" spans="1:1" ht="14.1" customHeight="1" x14ac:dyDescent="0.25">
      <c r="A3527" s="99" t="s">
        <v>11094</v>
      </c>
    </row>
    <row r="3528" spans="1:1" ht="15" customHeight="1" x14ac:dyDescent="0.25">
      <c r="A3528" s="100" t="s">
        <v>11095</v>
      </c>
    </row>
    <row r="3529" spans="1:1" ht="15" customHeight="1" x14ac:dyDescent="0.25">
      <c r="A3529" s="100" t="s">
        <v>11096</v>
      </c>
    </row>
    <row r="3530" spans="1:1" ht="14.1" customHeight="1" x14ac:dyDescent="0.25">
      <c r="A3530" s="99" t="s">
        <v>11097</v>
      </c>
    </row>
    <row r="3531" spans="1:1" ht="15" customHeight="1" x14ac:dyDescent="0.25">
      <c r="A3531" s="100" t="s">
        <v>11095</v>
      </c>
    </row>
    <row r="3532" spans="1:1" ht="15" customHeight="1" x14ac:dyDescent="0.25">
      <c r="A3532" s="100" t="s">
        <v>11098</v>
      </c>
    </row>
    <row r="3533" spans="1:1" ht="14.1" customHeight="1" x14ac:dyDescent="0.25">
      <c r="A3533" s="99" t="s">
        <v>11099</v>
      </c>
    </row>
    <row r="3534" spans="1:1" ht="15" customHeight="1" x14ac:dyDescent="0.25">
      <c r="A3534" s="100" t="s">
        <v>11095</v>
      </c>
    </row>
    <row r="3535" spans="1:1" ht="15" customHeight="1" x14ac:dyDescent="0.25">
      <c r="A3535" s="100" t="s">
        <v>11100</v>
      </c>
    </row>
    <row r="3536" spans="1:1" ht="14.1" customHeight="1" x14ac:dyDescent="0.25">
      <c r="A3536" s="99" t="s">
        <v>11101</v>
      </c>
    </row>
    <row r="3537" spans="1:1" ht="15" customHeight="1" x14ac:dyDescent="0.25">
      <c r="A3537" s="100" t="s">
        <v>11095</v>
      </c>
    </row>
    <row r="3538" spans="1:1" ht="15" customHeight="1" x14ac:dyDescent="0.25">
      <c r="A3538" s="100" t="s">
        <v>11102</v>
      </c>
    </row>
    <row r="3539" spans="1:1" ht="14.1" customHeight="1" x14ac:dyDescent="0.25">
      <c r="A3539" s="99" t="s">
        <v>11103</v>
      </c>
    </row>
    <row r="3540" spans="1:1" ht="15" customHeight="1" x14ac:dyDescent="0.25">
      <c r="A3540" s="100" t="s">
        <v>11095</v>
      </c>
    </row>
    <row r="3541" spans="1:1" ht="15" customHeight="1" x14ac:dyDescent="0.25">
      <c r="A3541" s="100" t="s">
        <v>11104</v>
      </c>
    </row>
    <row r="3542" spans="1:1" ht="14.1" customHeight="1" x14ac:dyDescent="0.25">
      <c r="A3542" s="99" t="s">
        <v>11105</v>
      </c>
    </row>
    <row r="3543" spans="1:1" ht="15" customHeight="1" x14ac:dyDescent="0.25">
      <c r="A3543" s="100" t="s">
        <v>11106</v>
      </c>
    </row>
    <row r="3544" spans="1:1" ht="15" customHeight="1" x14ac:dyDescent="0.25">
      <c r="A3544" s="100" t="s">
        <v>11107</v>
      </c>
    </row>
    <row r="3545" spans="1:1" ht="14.1" customHeight="1" x14ac:dyDescent="0.25">
      <c r="A3545" s="99" t="s">
        <v>11108</v>
      </c>
    </row>
    <row r="3546" spans="1:1" ht="15" customHeight="1" x14ac:dyDescent="0.25">
      <c r="A3546" s="100" t="s">
        <v>11109</v>
      </c>
    </row>
    <row r="3547" spans="1:1" ht="15" customHeight="1" x14ac:dyDescent="0.25">
      <c r="A3547" s="100" t="s">
        <v>11110</v>
      </c>
    </row>
    <row r="3548" spans="1:1" ht="14.1" customHeight="1" x14ac:dyDescent="0.25">
      <c r="A3548" s="99" t="s">
        <v>11111</v>
      </c>
    </row>
    <row r="3549" spans="1:1" ht="15" customHeight="1" x14ac:dyDescent="0.25">
      <c r="A3549" s="100" t="s">
        <v>11109</v>
      </c>
    </row>
    <row r="3550" spans="1:1" ht="15" customHeight="1" x14ac:dyDescent="0.25">
      <c r="A3550" s="100" t="s">
        <v>11112</v>
      </c>
    </row>
    <row r="3551" spans="1:1" ht="14.1" customHeight="1" x14ac:dyDescent="0.25">
      <c r="A3551" s="99" t="s">
        <v>11113</v>
      </c>
    </row>
    <row r="3552" spans="1:1" ht="15" customHeight="1" x14ac:dyDescent="0.25">
      <c r="A3552" s="100" t="s">
        <v>11109</v>
      </c>
    </row>
    <row r="3553" spans="1:1" ht="15" customHeight="1" x14ac:dyDescent="0.25">
      <c r="A3553" s="100" t="s">
        <v>11114</v>
      </c>
    </row>
    <row r="3554" spans="1:1" ht="14.1" customHeight="1" x14ac:dyDescent="0.25">
      <c r="A3554" s="99" t="s">
        <v>11115</v>
      </c>
    </row>
    <row r="3555" spans="1:1" ht="15" customHeight="1" x14ac:dyDescent="0.25">
      <c r="A3555" s="100" t="s">
        <v>11109</v>
      </c>
    </row>
    <row r="3556" spans="1:1" ht="15" customHeight="1" x14ac:dyDescent="0.25">
      <c r="A3556" s="94" t="s">
        <v>11116</v>
      </c>
    </row>
    <row r="3557" spans="1:1" ht="14.1" customHeight="1" x14ac:dyDescent="0.25">
      <c r="A3557" s="93" t="s">
        <v>11117</v>
      </c>
    </row>
    <row r="3558" spans="1:1" ht="14.1" customHeight="1" x14ac:dyDescent="0.25">
      <c r="A3558" s="99" t="s">
        <v>11118</v>
      </c>
    </row>
    <row r="3559" spans="1:1" ht="15" customHeight="1" x14ac:dyDescent="0.25">
      <c r="A3559" s="100" t="s">
        <v>11119</v>
      </c>
    </row>
    <row r="3560" spans="1:1" ht="15" customHeight="1" x14ac:dyDescent="0.25">
      <c r="A3560" s="100" t="s">
        <v>11120</v>
      </c>
    </row>
    <row r="3561" spans="1:1" ht="14.1" customHeight="1" x14ac:dyDescent="0.25">
      <c r="A3561" s="99" t="s">
        <v>11121</v>
      </c>
    </row>
    <row r="3562" spans="1:1" ht="15" customHeight="1" x14ac:dyDescent="0.25">
      <c r="A3562" s="100" t="s">
        <v>11119</v>
      </c>
    </row>
    <row r="3563" spans="1:1" ht="15" customHeight="1" x14ac:dyDescent="0.25">
      <c r="A3563" s="100" t="s">
        <v>11122</v>
      </c>
    </row>
    <row r="3564" spans="1:1" ht="14.1" customHeight="1" x14ac:dyDescent="0.25">
      <c r="A3564" s="93" t="s">
        <v>11123</v>
      </c>
    </row>
    <row r="3565" spans="1:1" ht="14.1" customHeight="1" x14ac:dyDescent="0.25">
      <c r="A3565" s="99" t="s">
        <v>11124</v>
      </c>
    </row>
    <row r="3566" spans="1:1" ht="15" customHeight="1" x14ac:dyDescent="0.25">
      <c r="A3566" s="100" t="s">
        <v>11125</v>
      </c>
    </row>
    <row r="3567" spans="1:1" ht="15" customHeight="1" x14ac:dyDescent="0.25">
      <c r="A3567" s="100" t="s">
        <v>11126</v>
      </c>
    </row>
    <row r="3568" spans="1:1" ht="14.1" customHeight="1" x14ac:dyDescent="0.25">
      <c r="A3568" s="99" t="s">
        <v>11127</v>
      </c>
    </row>
    <row r="3569" spans="1:1" ht="15" customHeight="1" x14ac:dyDescent="0.25">
      <c r="A3569" s="100" t="s">
        <v>11128</v>
      </c>
    </row>
    <row r="3570" spans="1:1" ht="15" customHeight="1" x14ac:dyDescent="0.25">
      <c r="A3570" s="100" t="s">
        <v>11129</v>
      </c>
    </row>
    <row r="3571" spans="1:1" ht="14.1" customHeight="1" x14ac:dyDescent="0.25">
      <c r="A3571" s="99" t="s">
        <v>11130</v>
      </c>
    </row>
    <row r="3572" spans="1:1" ht="15" customHeight="1" x14ac:dyDescent="0.25">
      <c r="A3572" s="100" t="s">
        <v>11131</v>
      </c>
    </row>
    <row r="3573" spans="1:1" ht="15" customHeight="1" x14ac:dyDescent="0.25">
      <c r="A3573" s="100" t="s">
        <v>11132</v>
      </c>
    </row>
    <row r="3574" spans="1:1" ht="15" customHeight="1" x14ac:dyDescent="0.25">
      <c r="A3574" s="95" t="s">
        <v>11133</v>
      </c>
    </row>
    <row r="3575" spans="1:1" ht="14.1" customHeight="1" x14ac:dyDescent="0.25">
      <c r="A3575" s="99" t="s">
        <v>11134</v>
      </c>
    </row>
    <row r="3576" spans="1:1" ht="15" customHeight="1" x14ac:dyDescent="0.25">
      <c r="A3576" s="100" t="s">
        <v>11128</v>
      </c>
    </row>
    <row r="3577" spans="1:1" ht="15" customHeight="1" x14ac:dyDescent="0.25">
      <c r="A3577" s="100" t="s">
        <v>11135</v>
      </c>
    </row>
    <row r="3578" spans="1:1" ht="14.1" customHeight="1" x14ac:dyDescent="0.25">
      <c r="A3578" s="99" t="s">
        <v>11136</v>
      </c>
    </row>
    <row r="3579" spans="1:1" ht="15" customHeight="1" x14ac:dyDescent="0.25">
      <c r="A3579" s="100" t="s">
        <v>11137</v>
      </c>
    </row>
    <row r="3580" spans="1:1" ht="15" customHeight="1" x14ac:dyDescent="0.25">
      <c r="A3580" s="100" t="s">
        <v>11138</v>
      </c>
    </row>
    <row r="3581" spans="1:1" ht="14.1" customHeight="1" x14ac:dyDescent="0.25">
      <c r="A3581" s="99" t="s">
        <v>11139</v>
      </c>
    </row>
    <row r="3582" spans="1:1" ht="15" customHeight="1" x14ac:dyDescent="0.25">
      <c r="A3582" s="100" t="s">
        <v>11140</v>
      </c>
    </row>
    <row r="3583" spans="1:1" ht="15" customHeight="1" x14ac:dyDescent="0.25">
      <c r="A3583" s="100" t="s">
        <v>11141</v>
      </c>
    </row>
    <row r="3584" spans="1:1" ht="14.1" customHeight="1" x14ac:dyDescent="0.25">
      <c r="A3584" s="93" t="s">
        <v>11142</v>
      </c>
    </row>
    <row r="3585" spans="1:1" ht="14.1" customHeight="1" x14ac:dyDescent="0.25">
      <c r="A3585" s="99" t="s">
        <v>11143</v>
      </c>
    </row>
    <row r="3586" spans="1:1" ht="15" customHeight="1" x14ac:dyDescent="0.25">
      <c r="A3586" s="100" t="s">
        <v>11144</v>
      </c>
    </row>
    <row r="3587" spans="1:1" ht="15" customHeight="1" x14ac:dyDescent="0.25">
      <c r="A3587" s="100" t="s">
        <v>11145</v>
      </c>
    </row>
    <row r="3588" spans="1:1" ht="14.1" customHeight="1" x14ac:dyDescent="0.25">
      <c r="A3588" s="99" t="s">
        <v>11146</v>
      </c>
    </row>
    <row r="3589" spans="1:1" ht="15" customHeight="1" x14ac:dyDescent="0.25">
      <c r="A3589" s="100" t="s">
        <v>11147</v>
      </c>
    </row>
    <row r="3590" spans="1:1" ht="15" customHeight="1" x14ac:dyDescent="0.25">
      <c r="A3590" s="100" t="s">
        <v>11148</v>
      </c>
    </row>
    <row r="3591" spans="1:1" ht="14.1" customHeight="1" x14ac:dyDescent="0.25">
      <c r="A3591" s="99" t="s">
        <v>11149</v>
      </c>
    </row>
    <row r="3592" spans="1:1" ht="15" customHeight="1" x14ac:dyDescent="0.25">
      <c r="A3592" s="100" t="s">
        <v>11150</v>
      </c>
    </row>
    <row r="3593" spans="1:1" ht="15" customHeight="1" x14ac:dyDescent="0.25">
      <c r="A3593" s="100" t="s">
        <v>11151</v>
      </c>
    </row>
    <row r="3594" spans="1:1" ht="14.1" customHeight="1" x14ac:dyDescent="0.25">
      <c r="A3594" s="99" t="s">
        <v>11152</v>
      </c>
    </row>
    <row r="3595" spans="1:1" ht="15" customHeight="1" x14ac:dyDescent="0.25">
      <c r="A3595" s="100" t="s">
        <v>11109</v>
      </c>
    </row>
    <row r="3596" spans="1:1" ht="15" customHeight="1" x14ac:dyDescent="0.25">
      <c r="A3596" s="100" t="s">
        <v>11153</v>
      </c>
    </row>
    <row r="3597" spans="1:1" ht="14.1" customHeight="1" x14ac:dyDescent="0.25">
      <c r="A3597" s="99" t="s">
        <v>11154</v>
      </c>
    </row>
    <row r="3598" spans="1:1" ht="15" customHeight="1" x14ac:dyDescent="0.25">
      <c r="A3598" s="100" t="s">
        <v>11109</v>
      </c>
    </row>
    <row r="3599" spans="1:1" ht="15" customHeight="1" x14ac:dyDescent="0.25">
      <c r="A3599" s="100" t="s">
        <v>11155</v>
      </c>
    </row>
    <row r="3600" spans="1:1" ht="14.1" customHeight="1" x14ac:dyDescent="0.25">
      <c r="A3600" s="99" t="s">
        <v>11156</v>
      </c>
    </row>
    <row r="3601" spans="1:1" ht="15" customHeight="1" x14ac:dyDescent="0.25">
      <c r="A3601" s="100" t="s">
        <v>11157</v>
      </c>
    </row>
    <row r="3602" spans="1:1" ht="15" customHeight="1" x14ac:dyDescent="0.25">
      <c r="A3602" s="100" t="s">
        <v>11158</v>
      </c>
    </row>
    <row r="3603" spans="1:1" ht="14.1" customHeight="1" x14ac:dyDescent="0.25">
      <c r="A3603" s="99" t="s">
        <v>11159</v>
      </c>
    </row>
    <row r="3604" spans="1:1" ht="15" customHeight="1" x14ac:dyDescent="0.25">
      <c r="A3604" s="100" t="s">
        <v>11160</v>
      </c>
    </row>
    <row r="3605" spans="1:1" ht="15" customHeight="1" x14ac:dyDescent="0.25">
      <c r="A3605" s="100" t="s">
        <v>11161</v>
      </c>
    </row>
    <row r="3606" spans="1:1" ht="14.1" customHeight="1" x14ac:dyDescent="0.25">
      <c r="A3606" s="93" t="s">
        <v>11162</v>
      </c>
    </row>
    <row r="3607" spans="1:1" ht="14.1" customHeight="1" x14ac:dyDescent="0.25">
      <c r="A3607" s="99" t="s">
        <v>11163</v>
      </c>
    </row>
    <row r="3608" spans="1:1" ht="15" customHeight="1" x14ac:dyDescent="0.25">
      <c r="A3608" s="100" t="s">
        <v>11164</v>
      </c>
    </row>
    <row r="3609" spans="1:1" ht="15" customHeight="1" x14ac:dyDescent="0.25">
      <c r="A3609" s="100" t="s">
        <v>11165</v>
      </c>
    </row>
    <row r="3610" spans="1:1" ht="15" customHeight="1" x14ac:dyDescent="0.25">
      <c r="A3610" s="95" t="s">
        <v>11166</v>
      </c>
    </row>
    <row r="3611" spans="1:1" ht="14.1" customHeight="1" x14ac:dyDescent="0.25">
      <c r="A3611" s="99" t="s">
        <v>11167</v>
      </c>
    </row>
    <row r="3612" spans="1:1" ht="15" customHeight="1" x14ac:dyDescent="0.25">
      <c r="A3612" s="100" t="s">
        <v>11164</v>
      </c>
    </row>
    <row r="3613" spans="1:1" ht="15" customHeight="1" x14ac:dyDescent="0.25">
      <c r="A3613" s="100" t="s">
        <v>11168</v>
      </c>
    </row>
    <row r="3614" spans="1:1" ht="14.1" customHeight="1" x14ac:dyDescent="0.25">
      <c r="A3614" s="99" t="s">
        <v>11169</v>
      </c>
    </row>
    <row r="3615" spans="1:1" ht="15" customHeight="1" x14ac:dyDescent="0.25">
      <c r="A3615" s="100" t="s">
        <v>11170</v>
      </c>
    </row>
    <row r="3616" spans="1:1" ht="15" customHeight="1" x14ac:dyDescent="0.25">
      <c r="A3616" s="100" t="s">
        <v>11171</v>
      </c>
    </row>
    <row r="3617" spans="1:1" ht="14.1" customHeight="1" x14ac:dyDescent="0.25">
      <c r="A3617" s="99" t="s">
        <v>11172</v>
      </c>
    </row>
    <row r="3618" spans="1:1" ht="15" customHeight="1" x14ac:dyDescent="0.25">
      <c r="A3618" s="100" t="s">
        <v>11173</v>
      </c>
    </row>
    <row r="3619" spans="1:1" ht="15" customHeight="1" x14ac:dyDescent="0.25">
      <c r="A3619" s="100" t="s">
        <v>11174</v>
      </c>
    </row>
    <row r="3620" spans="1:1" ht="14.1" customHeight="1" x14ac:dyDescent="0.25">
      <c r="A3620" s="99" t="s">
        <v>11175</v>
      </c>
    </row>
    <row r="3621" spans="1:1" ht="15" customHeight="1" x14ac:dyDescent="0.25">
      <c r="A3621" s="100" t="s">
        <v>11173</v>
      </c>
    </row>
    <row r="3622" spans="1:1" ht="15" customHeight="1" x14ac:dyDescent="0.25">
      <c r="A3622" s="100" t="s">
        <v>11176</v>
      </c>
    </row>
    <row r="3623" spans="1:1" ht="15" customHeight="1" x14ac:dyDescent="0.25">
      <c r="A3623" s="95" t="s">
        <v>11177</v>
      </c>
    </row>
    <row r="3624" spans="1:1" ht="14.1" customHeight="1" x14ac:dyDescent="0.25">
      <c r="A3624" s="99" t="s">
        <v>11178</v>
      </c>
    </row>
    <row r="3625" spans="1:1" ht="15" customHeight="1" x14ac:dyDescent="0.25">
      <c r="A3625" s="100" t="s">
        <v>11179</v>
      </c>
    </row>
    <row r="3626" spans="1:1" ht="15" customHeight="1" x14ac:dyDescent="0.25">
      <c r="A3626" s="100" t="s">
        <v>11180</v>
      </c>
    </row>
    <row r="3627" spans="1:1" ht="14.1" customHeight="1" x14ac:dyDescent="0.25">
      <c r="A3627" s="93" t="s">
        <v>11181</v>
      </c>
    </row>
    <row r="3628" spans="1:1" ht="14.1" customHeight="1" x14ac:dyDescent="0.25">
      <c r="A3628" s="99" t="s">
        <v>11182</v>
      </c>
    </row>
    <row r="3629" spans="1:1" ht="15" customHeight="1" x14ac:dyDescent="0.25">
      <c r="A3629" s="100" t="s">
        <v>11183</v>
      </c>
    </row>
    <row r="3630" spans="1:1" ht="15" customHeight="1" x14ac:dyDescent="0.25">
      <c r="A3630" s="100" t="s">
        <v>11184</v>
      </c>
    </row>
    <row r="3631" spans="1:1" ht="14.1" customHeight="1" x14ac:dyDescent="0.25">
      <c r="A3631" s="99" t="s">
        <v>11185</v>
      </c>
    </row>
    <row r="3632" spans="1:1" ht="15" customHeight="1" x14ac:dyDescent="0.25">
      <c r="A3632" s="100" t="s">
        <v>11186</v>
      </c>
    </row>
    <row r="3633" spans="1:1" ht="15" customHeight="1" x14ac:dyDescent="0.25">
      <c r="A3633" s="100" t="s">
        <v>11187</v>
      </c>
    </row>
    <row r="3634" spans="1:1" ht="14.1" customHeight="1" x14ac:dyDescent="0.25">
      <c r="A3634" s="99" t="s">
        <v>11188</v>
      </c>
    </row>
    <row r="3635" spans="1:1" ht="15" customHeight="1" x14ac:dyDescent="0.25">
      <c r="A3635" s="100" t="s">
        <v>11189</v>
      </c>
    </row>
    <row r="3636" spans="1:1" ht="15" customHeight="1" x14ac:dyDescent="0.25">
      <c r="A3636" s="100" t="s">
        <v>11190</v>
      </c>
    </row>
    <row r="3637" spans="1:1" ht="14.1" customHeight="1" x14ac:dyDescent="0.25">
      <c r="A3637" s="99" t="s">
        <v>11191</v>
      </c>
    </row>
    <row r="3638" spans="1:1" ht="15" customHeight="1" x14ac:dyDescent="0.25">
      <c r="A3638" s="100" t="s">
        <v>11192</v>
      </c>
    </row>
    <row r="3639" spans="1:1" ht="15" customHeight="1" x14ac:dyDescent="0.25">
      <c r="A3639" s="100" t="s">
        <v>11187</v>
      </c>
    </row>
    <row r="3640" spans="1:1" ht="14.1" customHeight="1" x14ac:dyDescent="0.25">
      <c r="A3640" s="99" t="s">
        <v>11193</v>
      </c>
    </row>
    <row r="3641" spans="1:1" ht="15" customHeight="1" x14ac:dyDescent="0.25">
      <c r="A3641" s="100" t="s">
        <v>11194</v>
      </c>
    </row>
    <row r="3642" spans="1:1" ht="15" customHeight="1" x14ac:dyDescent="0.25">
      <c r="A3642" s="100" t="s">
        <v>11195</v>
      </c>
    </row>
    <row r="3643" spans="1:1" ht="14.1" customHeight="1" x14ac:dyDescent="0.25">
      <c r="A3643" s="93" t="s">
        <v>11196</v>
      </c>
    </row>
    <row r="3644" spans="1:1" ht="14.1" customHeight="1" x14ac:dyDescent="0.25">
      <c r="A3644" s="99" t="s">
        <v>11197</v>
      </c>
    </row>
    <row r="3645" spans="1:1" ht="15" customHeight="1" x14ac:dyDescent="0.25">
      <c r="A3645" s="100" t="s">
        <v>11198</v>
      </c>
    </row>
    <row r="3646" spans="1:1" ht="15" customHeight="1" x14ac:dyDescent="0.25">
      <c r="A3646" s="100" t="s">
        <v>11199</v>
      </c>
    </row>
    <row r="3647" spans="1:1" ht="14.1" customHeight="1" x14ac:dyDescent="0.25">
      <c r="A3647" s="99" t="s">
        <v>11200</v>
      </c>
    </row>
    <row r="3648" spans="1:1" ht="15" customHeight="1" x14ac:dyDescent="0.25">
      <c r="A3648" s="100" t="s">
        <v>11201</v>
      </c>
    </row>
    <row r="3649" spans="1:1" ht="15" customHeight="1" x14ac:dyDescent="0.25">
      <c r="A3649" s="100" t="s">
        <v>11202</v>
      </c>
    </row>
    <row r="3650" spans="1:1" ht="14.1" customHeight="1" x14ac:dyDescent="0.25">
      <c r="A3650" s="99" t="s">
        <v>11203</v>
      </c>
    </row>
    <row r="3651" spans="1:1" ht="15" customHeight="1" x14ac:dyDescent="0.25">
      <c r="A3651" s="100" t="s">
        <v>11204</v>
      </c>
    </row>
    <row r="3652" spans="1:1" ht="15" customHeight="1" x14ac:dyDescent="0.25">
      <c r="A3652" s="100" t="s">
        <v>11205</v>
      </c>
    </row>
    <row r="3653" spans="1:1" ht="14.1" customHeight="1" x14ac:dyDescent="0.25">
      <c r="A3653" s="99" t="s">
        <v>11206</v>
      </c>
    </row>
    <row r="3654" spans="1:1" ht="15" customHeight="1" x14ac:dyDescent="0.25">
      <c r="A3654" s="100" t="s">
        <v>11207</v>
      </c>
    </row>
    <row r="3655" spans="1:1" ht="15" customHeight="1" x14ac:dyDescent="0.25">
      <c r="A3655" s="100" t="s">
        <v>11208</v>
      </c>
    </row>
    <row r="3656" spans="1:1" ht="14.1" customHeight="1" x14ac:dyDescent="0.25">
      <c r="A3656" s="99" t="s">
        <v>11209</v>
      </c>
    </row>
    <row r="3657" spans="1:1" ht="15" customHeight="1" x14ac:dyDescent="0.25">
      <c r="A3657" s="100" t="s">
        <v>11210</v>
      </c>
    </row>
    <row r="3658" spans="1:1" ht="15" customHeight="1" x14ac:dyDescent="0.25">
      <c r="A3658" s="100" t="s">
        <v>11211</v>
      </c>
    </row>
    <row r="3659" spans="1:1" ht="14.1" customHeight="1" x14ac:dyDescent="0.25">
      <c r="A3659" s="99" t="s">
        <v>11212</v>
      </c>
    </row>
    <row r="3660" spans="1:1" ht="15" customHeight="1" x14ac:dyDescent="0.25">
      <c r="A3660" s="100" t="s">
        <v>11213</v>
      </c>
    </row>
    <row r="3661" spans="1:1" ht="15" customHeight="1" x14ac:dyDescent="0.25">
      <c r="A3661" s="100" t="s">
        <v>11214</v>
      </c>
    </row>
    <row r="3662" spans="1:1" ht="14.1" customHeight="1" x14ac:dyDescent="0.25">
      <c r="A3662" s="99" t="s">
        <v>11215</v>
      </c>
    </row>
    <row r="3663" spans="1:1" ht="15" customHeight="1" x14ac:dyDescent="0.25">
      <c r="A3663" s="100" t="s">
        <v>11216</v>
      </c>
    </row>
    <row r="3664" spans="1:1" ht="15" customHeight="1" x14ac:dyDescent="0.25">
      <c r="A3664" s="100" t="s">
        <v>11217</v>
      </c>
    </row>
    <row r="3665" spans="1:1" ht="14.1" customHeight="1" x14ac:dyDescent="0.25">
      <c r="A3665" s="99" t="s">
        <v>11218</v>
      </c>
    </row>
    <row r="3666" spans="1:1" ht="15" customHeight="1" x14ac:dyDescent="0.25">
      <c r="A3666" s="100" t="s">
        <v>11216</v>
      </c>
    </row>
    <row r="3667" spans="1:1" ht="15" customHeight="1" x14ac:dyDescent="0.25">
      <c r="A3667" s="100" t="s">
        <v>11219</v>
      </c>
    </row>
    <row r="3668" spans="1:1" ht="14.1" customHeight="1" x14ac:dyDescent="0.25">
      <c r="A3668" s="99" t="s">
        <v>11220</v>
      </c>
    </row>
    <row r="3669" spans="1:1" ht="15" customHeight="1" x14ac:dyDescent="0.25">
      <c r="A3669" s="100" t="s">
        <v>11216</v>
      </c>
    </row>
    <row r="3670" spans="1:1" ht="15" customHeight="1" x14ac:dyDescent="0.25">
      <c r="A3670" s="100" t="s">
        <v>11221</v>
      </c>
    </row>
    <row r="3671" spans="1:1" ht="14.1" customHeight="1" x14ac:dyDescent="0.25">
      <c r="A3671" s="99" t="s">
        <v>11222</v>
      </c>
    </row>
    <row r="3672" spans="1:1" ht="15" customHeight="1" x14ac:dyDescent="0.25">
      <c r="A3672" s="100" t="s">
        <v>11223</v>
      </c>
    </row>
    <row r="3673" spans="1:1" ht="15" customHeight="1" x14ac:dyDescent="0.25">
      <c r="A3673" s="100" t="s">
        <v>11224</v>
      </c>
    </row>
    <row r="3674" spans="1:1" ht="14.1" customHeight="1" x14ac:dyDescent="0.25">
      <c r="A3674" s="99" t="s">
        <v>11225</v>
      </c>
    </row>
    <row r="3675" spans="1:1" ht="15" customHeight="1" x14ac:dyDescent="0.25">
      <c r="A3675" s="100" t="s">
        <v>11223</v>
      </c>
    </row>
    <row r="3676" spans="1:1" ht="15" customHeight="1" x14ac:dyDescent="0.25">
      <c r="A3676" s="100" t="s">
        <v>11226</v>
      </c>
    </row>
    <row r="3677" spans="1:1" ht="14.1" customHeight="1" x14ac:dyDescent="0.25">
      <c r="A3677" s="99" t="s">
        <v>11227</v>
      </c>
    </row>
    <row r="3678" spans="1:1" ht="15" customHeight="1" x14ac:dyDescent="0.25">
      <c r="A3678" s="94" t="s">
        <v>11223</v>
      </c>
    </row>
    <row r="3679" spans="1:1" ht="15" customHeight="1" x14ac:dyDescent="0.25">
      <c r="A3679" s="94" t="s">
        <v>11228</v>
      </c>
    </row>
    <row r="3680" spans="1:1" ht="14.1" customHeight="1" x14ac:dyDescent="0.25">
      <c r="A3680" s="93" t="s">
        <v>11229</v>
      </c>
    </row>
    <row r="3681" spans="1:1" ht="14.1" customHeight="1" x14ac:dyDescent="0.25">
      <c r="A3681" s="93" t="s">
        <v>11230</v>
      </c>
    </row>
    <row r="3682" spans="1:1" ht="14.1" customHeight="1" x14ac:dyDescent="0.25">
      <c r="A3682" s="99" t="s">
        <v>11231</v>
      </c>
    </row>
    <row r="3683" spans="1:1" ht="15" customHeight="1" x14ac:dyDescent="0.25">
      <c r="A3683" s="100" t="s">
        <v>11232</v>
      </c>
    </row>
    <row r="3684" spans="1:1" ht="15" customHeight="1" x14ac:dyDescent="0.25">
      <c r="A3684" s="100" t="s">
        <v>11233</v>
      </c>
    </row>
    <row r="3685" spans="1:1" ht="14.1" customHeight="1" x14ac:dyDescent="0.25">
      <c r="A3685" s="93" t="s">
        <v>11234</v>
      </c>
    </row>
    <row r="3686" spans="1:1" ht="14.1" customHeight="1" x14ac:dyDescent="0.25">
      <c r="A3686" s="99" t="s">
        <v>11235</v>
      </c>
    </row>
    <row r="3687" spans="1:1" ht="15" customHeight="1" x14ac:dyDescent="0.25">
      <c r="A3687" s="100" t="s">
        <v>11236</v>
      </c>
    </row>
    <row r="3688" spans="1:1" ht="15" customHeight="1" x14ac:dyDescent="0.25">
      <c r="A3688" s="100" t="s">
        <v>11237</v>
      </c>
    </row>
    <row r="3689" spans="1:1" ht="14.1" customHeight="1" x14ac:dyDescent="0.25">
      <c r="A3689" s="99" t="s">
        <v>11238</v>
      </c>
    </row>
    <row r="3690" spans="1:1" ht="15" customHeight="1" x14ac:dyDescent="0.25">
      <c r="A3690" s="100" t="s">
        <v>11236</v>
      </c>
    </row>
    <row r="3691" spans="1:1" ht="15" customHeight="1" x14ac:dyDescent="0.25">
      <c r="A3691" s="100" t="s">
        <v>11239</v>
      </c>
    </row>
    <row r="3692" spans="1:1" ht="15" customHeight="1" x14ac:dyDescent="0.25">
      <c r="A3692" s="95" t="s">
        <v>11240</v>
      </c>
    </row>
    <row r="3693" spans="1:1" ht="15" customHeight="1" x14ac:dyDescent="0.25">
      <c r="A3693" s="95" t="s">
        <v>11241</v>
      </c>
    </row>
    <row r="3694" spans="1:1" ht="14.1" customHeight="1" x14ac:dyDescent="0.25">
      <c r="A3694" s="99" t="s">
        <v>11242</v>
      </c>
    </row>
    <row r="3695" spans="1:1" ht="15" customHeight="1" x14ac:dyDescent="0.25">
      <c r="A3695" s="100" t="s">
        <v>11243</v>
      </c>
    </row>
    <row r="3696" spans="1:1" ht="15" customHeight="1" x14ac:dyDescent="0.25">
      <c r="A3696" s="100" t="s">
        <v>11244</v>
      </c>
    </row>
    <row r="3697" spans="1:1" ht="14.1" customHeight="1" x14ac:dyDescent="0.25">
      <c r="A3697" s="99" t="s">
        <v>11245</v>
      </c>
    </row>
    <row r="3698" spans="1:1" ht="15" customHeight="1" x14ac:dyDescent="0.25">
      <c r="A3698" s="100" t="s">
        <v>11243</v>
      </c>
    </row>
    <row r="3699" spans="1:1" ht="15" customHeight="1" x14ac:dyDescent="0.25">
      <c r="A3699" s="100" t="s">
        <v>11246</v>
      </c>
    </row>
    <row r="3700" spans="1:1" ht="14.1" customHeight="1" x14ac:dyDescent="0.25">
      <c r="A3700" s="99" t="s">
        <v>11247</v>
      </c>
    </row>
    <row r="3701" spans="1:1" ht="15" customHeight="1" x14ac:dyDescent="0.25">
      <c r="A3701" s="100" t="s">
        <v>11236</v>
      </c>
    </row>
    <row r="3702" spans="1:1" ht="15" customHeight="1" x14ac:dyDescent="0.25">
      <c r="A3702" s="100" t="s">
        <v>11248</v>
      </c>
    </row>
    <row r="3703" spans="1:1" ht="15" customHeight="1" x14ac:dyDescent="0.25">
      <c r="A3703" s="95" t="s">
        <v>11249</v>
      </c>
    </row>
    <row r="3704" spans="1:1" ht="14.1" customHeight="1" x14ac:dyDescent="0.25">
      <c r="A3704" s="99" t="s">
        <v>11250</v>
      </c>
    </row>
    <row r="3705" spans="1:1" ht="15" customHeight="1" x14ac:dyDescent="0.25">
      <c r="A3705" s="108" t="s">
        <v>11251</v>
      </c>
    </row>
    <row r="3706" spans="1:1" ht="15" customHeight="1" x14ac:dyDescent="0.25">
      <c r="A3706" s="100" t="s">
        <v>11252</v>
      </c>
    </row>
    <row r="3707" spans="1:1" ht="14.1" customHeight="1" x14ac:dyDescent="0.25">
      <c r="A3707" s="99" t="s">
        <v>11253</v>
      </c>
    </row>
    <row r="3708" spans="1:1" ht="15" customHeight="1" x14ac:dyDescent="0.25">
      <c r="A3708" s="108" t="s">
        <v>11254</v>
      </c>
    </row>
    <row r="3709" spans="1:1" ht="15" customHeight="1" x14ac:dyDescent="0.25">
      <c r="A3709" s="100" t="s">
        <v>11255</v>
      </c>
    </row>
    <row r="3710" spans="1:1" ht="14.1" customHeight="1" x14ac:dyDescent="0.25">
      <c r="A3710" s="99" t="s">
        <v>11256</v>
      </c>
    </row>
    <row r="3711" spans="1:1" ht="15" customHeight="1" x14ac:dyDescent="0.25">
      <c r="A3711" s="108" t="s">
        <v>11254</v>
      </c>
    </row>
    <row r="3712" spans="1:1" ht="15" customHeight="1" x14ac:dyDescent="0.25">
      <c r="A3712" s="100" t="s">
        <v>11257</v>
      </c>
    </row>
    <row r="3713" spans="1:1" ht="15" customHeight="1" x14ac:dyDescent="0.25">
      <c r="A3713" s="95" t="s">
        <v>11258</v>
      </c>
    </row>
    <row r="3714" spans="1:1" ht="14.1" customHeight="1" x14ac:dyDescent="0.25">
      <c r="A3714" s="99" t="s">
        <v>11259</v>
      </c>
    </row>
    <row r="3715" spans="1:1" ht="15" customHeight="1" x14ac:dyDescent="0.25">
      <c r="A3715" s="100" t="s">
        <v>11236</v>
      </c>
    </row>
    <row r="3716" spans="1:1" ht="15" customHeight="1" x14ac:dyDescent="0.25">
      <c r="A3716" s="100" t="s">
        <v>11260</v>
      </c>
    </row>
    <row r="3717" spans="1:1" ht="14.1" customHeight="1" x14ac:dyDescent="0.25">
      <c r="A3717" s="99" t="s">
        <v>11261</v>
      </c>
    </row>
    <row r="3718" spans="1:1" ht="15" customHeight="1" x14ac:dyDescent="0.25">
      <c r="A3718" s="100" t="s">
        <v>11236</v>
      </c>
    </row>
    <row r="3719" spans="1:1" ht="15" customHeight="1" x14ac:dyDescent="0.25">
      <c r="A3719" s="100" t="s">
        <v>11262</v>
      </c>
    </row>
    <row r="3720" spans="1:1" ht="14.1" customHeight="1" x14ac:dyDescent="0.25">
      <c r="A3720" s="99" t="s">
        <v>11263</v>
      </c>
    </row>
    <row r="3721" spans="1:1" ht="15" customHeight="1" x14ac:dyDescent="0.25">
      <c r="A3721" s="100" t="s">
        <v>11243</v>
      </c>
    </row>
    <row r="3722" spans="1:1" ht="15" customHeight="1" x14ac:dyDescent="0.25">
      <c r="A3722" s="100" t="s">
        <v>11264</v>
      </c>
    </row>
    <row r="3723" spans="1:1" ht="15" customHeight="1" x14ac:dyDescent="0.25">
      <c r="A3723" s="95" t="s">
        <v>11265</v>
      </c>
    </row>
    <row r="3724" spans="1:1" ht="14.1" customHeight="1" x14ac:dyDescent="0.25">
      <c r="A3724" s="99" t="s">
        <v>11266</v>
      </c>
    </row>
    <row r="3725" spans="1:1" ht="15" customHeight="1" x14ac:dyDescent="0.25">
      <c r="A3725" s="100" t="s">
        <v>11243</v>
      </c>
    </row>
    <row r="3726" spans="1:1" ht="15" customHeight="1" x14ac:dyDescent="0.25">
      <c r="A3726" s="100" t="s">
        <v>11267</v>
      </c>
    </row>
    <row r="3727" spans="1:1" ht="14.1" customHeight="1" x14ac:dyDescent="0.25">
      <c r="A3727" s="99" t="s">
        <v>11268</v>
      </c>
    </row>
    <row r="3728" spans="1:1" ht="15" customHeight="1" x14ac:dyDescent="0.25">
      <c r="A3728" s="100" t="s">
        <v>11236</v>
      </c>
    </row>
    <row r="3729" spans="1:1" ht="15" customHeight="1" x14ac:dyDescent="0.25">
      <c r="A3729" s="100" t="s">
        <v>11269</v>
      </c>
    </row>
    <row r="3730" spans="1:1" ht="14.1" customHeight="1" x14ac:dyDescent="0.25">
      <c r="A3730" s="99" t="s">
        <v>11270</v>
      </c>
    </row>
    <row r="3731" spans="1:1" ht="15" customHeight="1" x14ac:dyDescent="0.25">
      <c r="A3731" s="100" t="s">
        <v>11236</v>
      </c>
    </row>
    <row r="3732" spans="1:1" ht="15" customHeight="1" x14ac:dyDescent="0.25">
      <c r="A3732" s="100" t="s">
        <v>11271</v>
      </c>
    </row>
    <row r="3733" spans="1:1" ht="15" customHeight="1" x14ac:dyDescent="0.25">
      <c r="A3733" s="95" t="s">
        <v>11272</v>
      </c>
    </row>
    <row r="3734" spans="1:1" ht="14.1" customHeight="1" x14ac:dyDescent="0.25">
      <c r="A3734" s="99" t="s">
        <v>11273</v>
      </c>
    </row>
    <row r="3735" spans="1:1" ht="15" customHeight="1" x14ac:dyDescent="0.25">
      <c r="A3735" s="100" t="s">
        <v>11243</v>
      </c>
    </row>
    <row r="3736" spans="1:1" ht="15" customHeight="1" x14ac:dyDescent="0.25">
      <c r="A3736" s="100" t="s">
        <v>11274</v>
      </c>
    </row>
    <row r="3737" spans="1:1" ht="14.1" customHeight="1" x14ac:dyDescent="0.25">
      <c r="A3737" s="99" t="s">
        <v>11275</v>
      </c>
    </row>
    <row r="3738" spans="1:1" ht="15" customHeight="1" x14ac:dyDescent="0.25">
      <c r="A3738" s="100" t="s">
        <v>11243</v>
      </c>
    </row>
    <row r="3739" spans="1:1" ht="15" customHeight="1" x14ac:dyDescent="0.25">
      <c r="A3739" s="100" t="s">
        <v>11276</v>
      </c>
    </row>
    <row r="3740" spans="1:1" ht="14.1" customHeight="1" x14ac:dyDescent="0.25">
      <c r="A3740" s="99" t="s">
        <v>11277</v>
      </c>
    </row>
    <row r="3741" spans="1:1" ht="15" customHeight="1" x14ac:dyDescent="0.25">
      <c r="A3741" s="100" t="s">
        <v>11236</v>
      </c>
    </row>
    <row r="3742" spans="1:1" ht="15" customHeight="1" x14ac:dyDescent="0.25">
      <c r="A3742" s="100" t="s">
        <v>11278</v>
      </c>
    </row>
    <row r="3743" spans="1:1" ht="15" customHeight="1" x14ac:dyDescent="0.25">
      <c r="A3743" s="95" t="s">
        <v>11279</v>
      </c>
    </row>
    <row r="3744" spans="1:1" ht="14.1" customHeight="1" x14ac:dyDescent="0.25">
      <c r="A3744" s="99" t="s">
        <v>11280</v>
      </c>
    </row>
    <row r="3745" spans="1:1" ht="15" customHeight="1" x14ac:dyDescent="0.25">
      <c r="A3745" s="100" t="s">
        <v>11236</v>
      </c>
    </row>
    <row r="3746" spans="1:1" ht="15" customHeight="1" x14ac:dyDescent="0.25">
      <c r="A3746" s="100" t="s">
        <v>11281</v>
      </c>
    </row>
    <row r="3747" spans="1:1" ht="14.1" customHeight="1" x14ac:dyDescent="0.25">
      <c r="A3747" s="99" t="s">
        <v>11282</v>
      </c>
    </row>
    <row r="3748" spans="1:1" ht="15" customHeight="1" x14ac:dyDescent="0.25">
      <c r="A3748" s="100" t="s">
        <v>11243</v>
      </c>
    </row>
    <row r="3749" spans="1:1" ht="15" customHeight="1" x14ac:dyDescent="0.25">
      <c r="A3749" s="100" t="s">
        <v>11283</v>
      </c>
    </row>
    <row r="3750" spans="1:1" ht="14.1" customHeight="1" x14ac:dyDescent="0.25">
      <c r="A3750" s="99" t="s">
        <v>11284</v>
      </c>
    </row>
    <row r="3751" spans="1:1" ht="15" customHeight="1" x14ac:dyDescent="0.25">
      <c r="A3751" s="100" t="s">
        <v>11243</v>
      </c>
    </row>
    <row r="3752" spans="1:1" ht="15" customHeight="1" x14ac:dyDescent="0.25">
      <c r="A3752" s="100" t="s">
        <v>11285</v>
      </c>
    </row>
    <row r="3753" spans="1:1" ht="15" customHeight="1" x14ac:dyDescent="0.25">
      <c r="A3753" s="95" t="s">
        <v>11286</v>
      </c>
    </row>
    <row r="3754" spans="1:1" ht="14.1" customHeight="1" x14ac:dyDescent="0.25">
      <c r="A3754" s="99" t="s">
        <v>11287</v>
      </c>
    </row>
    <row r="3755" spans="1:1" ht="15" customHeight="1" x14ac:dyDescent="0.25">
      <c r="A3755" s="100" t="s">
        <v>11236</v>
      </c>
    </row>
    <row r="3756" spans="1:1" ht="15" customHeight="1" x14ac:dyDescent="0.25">
      <c r="A3756" s="100" t="s">
        <v>11288</v>
      </c>
    </row>
    <row r="3757" spans="1:1" ht="14.1" customHeight="1" x14ac:dyDescent="0.25">
      <c r="A3757" s="99" t="s">
        <v>11289</v>
      </c>
    </row>
    <row r="3758" spans="1:1" ht="15" customHeight="1" x14ac:dyDescent="0.25">
      <c r="A3758" s="100" t="s">
        <v>11236</v>
      </c>
    </row>
    <row r="3759" spans="1:1" ht="15" customHeight="1" x14ac:dyDescent="0.25">
      <c r="A3759" s="100" t="s">
        <v>11290</v>
      </c>
    </row>
    <row r="3760" spans="1:1" ht="14.1" customHeight="1" x14ac:dyDescent="0.25">
      <c r="A3760" s="99" t="s">
        <v>11291</v>
      </c>
    </row>
    <row r="3761" spans="1:1" ht="15" customHeight="1" x14ac:dyDescent="0.25">
      <c r="A3761" s="100" t="s">
        <v>11243</v>
      </c>
    </row>
    <row r="3762" spans="1:1" ht="15" customHeight="1" x14ac:dyDescent="0.25">
      <c r="A3762" s="100" t="s">
        <v>11292</v>
      </c>
    </row>
    <row r="3763" spans="1:1" ht="15" customHeight="1" x14ac:dyDescent="0.25">
      <c r="A3763" s="95" t="s">
        <v>11293</v>
      </c>
    </row>
    <row r="3764" spans="1:1" ht="14.1" customHeight="1" x14ac:dyDescent="0.25">
      <c r="A3764" s="99" t="s">
        <v>11294</v>
      </c>
    </row>
    <row r="3765" spans="1:1" ht="15" customHeight="1" x14ac:dyDescent="0.25">
      <c r="A3765" s="100" t="s">
        <v>11243</v>
      </c>
    </row>
    <row r="3766" spans="1:1" ht="15" customHeight="1" x14ac:dyDescent="0.25">
      <c r="A3766" s="100" t="s">
        <v>11295</v>
      </c>
    </row>
    <row r="3767" spans="1:1" ht="14.1" customHeight="1" x14ac:dyDescent="0.25">
      <c r="A3767" s="99" t="s">
        <v>11296</v>
      </c>
    </row>
    <row r="3768" spans="1:1" ht="15" customHeight="1" x14ac:dyDescent="0.25">
      <c r="A3768" s="100" t="s">
        <v>11236</v>
      </c>
    </row>
    <row r="3769" spans="1:1" ht="15" customHeight="1" x14ac:dyDescent="0.25">
      <c r="A3769" s="100" t="s">
        <v>11297</v>
      </c>
    </row>
    <row r="3770" spans="1:1" ht="14.1" customHeight="1" x14ac:dyDescent="0.25">
      <c r="A3770" s="99" t="s">
        <v>11298</v>
      </c>
    </row>
    <row r="3771" spans="1:1" ht="15" customHeight="1" x14ac:dyDescent="0.25">
      <c r="A3771" s="100" t="s">
        <v>11243</v>
      </c>
    </row>
    <row r="3772" spans="1:1" ht="15" customHeight="1" x14ac:dyDescent="0.25">
      <c r="A3772" s="100" t="s">
        <v>11299</v>
      </c>
    </row>
    <row r="3773" spans="1:1" ht="15" customHeight="1" x14ac:dyDescent="0.25">
      <c r="A3773" s="95" t="s">
        <v>11300</v>
      </c>
    </row>
    <row r="3774" spans="1:1" ht="14.1" customHeight="1" x14ac:dyDescent="0.25">
      <c r="A3774" s="99" t="s">
        <v>11301</v>
      </c>
    </row>
    <row r="3775" spans="1:1" ht="15" customHeight="1" x14ac:dyDescent="0.25">
      <c r="A3775" s="100" t="s">
        <v>11302</v>
      </c>
    </row>
    <row r="3776" spans="1:1" ht="15" customHeight="1" x14ac:dyDescent="0.25">
      <c r="A3776" s="100" t="s">
        <v>11303</v>
      </c>
    </row>
    <row r="3777" spans="1:1" ht="14.1" customHeight="1" x14ac:dyDescent="0.25">
      <c r="A3777" s="99" t="s">
        <v>11304</v>
      </c>
    </row>
    <row r="3778" spans="1:1" ht="15" customHeight="1" x14ac:dyDescent="0.25">
      <c r="A3778" s="100" t="s">
        <v>11302</v>
      </c>
    </row>
    <row r="3779" spans="1:1" ht="15" customHeight="1" x14ac:dyDescent="0.25">
      <c r="A3779" s="100" t="s">
        <v>11305</v>
      </c>
    </row>
    <row r="3780" spans="1:1" ht="14.1" customHeight="1" x14ac:dyDescent="0.25">
      <c r="A3780" s="99" t="s">
        <v>11306</v>
      </c>
    </row>
    <row r="3781" spans="1:1" ht="15" customHeight="1" x14ac:dyDescent="0.25">
      <c r="A3781" s="100" t="s">
        <v>11302</v>
      </c>
    </row>
    <row r="3782" spans="1:1" ht="15" customHeight="1" x14ac:dyDescent="0.25">
      <c r="A3782" s="100" t="s">
        <v>11303</v>
      </c>
    </row>
    <row r="3783" spans="1:1" ht="14.1" customHeight="1" x14ac:dyDescent="0.25">
      <c r="A3783" s="99" t="s">
        <v>11307</v>
      </c>
    </row>
    <row r="3784" spans="1:1" ht="15" customHeight="1" x14ac:dyDescent="0.25">
      <c r="A3784" s="100" t="s">
        <v>11302</v>
      </c>
    </row>
    <row r="3785" spans="1:1" ht="15" customHeight="1" x14ac:dyDescent="0.25">
      <c r="A3785" s="100" t="s">
        <v>11305</v>
      </c>
    </row>
    <row r="3786" spans="1:1" ht="14.1" customHeight="1" x14ac:dyDescent="0.25">
      <c r="A3786" s="99" t="s">
        <v>11308</v>
      </c>
    </row>
    <row r="3787" spans="1:1" ht="15" customHeight="1" x14ac:dyDescent="0.25">
      <c r="A3787" s="100" t="s">
        <v>11309</v>
      </c>
    </row>
    <row r="3788" spans="1:1" ht="15" customHeight="1" x14ac:dyDescent="0.25">
      <c r="A3788" s="100" t="s">
        <v>11303</v>
      </c>
    </row>
    <row r="3789" spans="1:1" ht="14.1" customHeight="1" x14ac:dyDescent="0.25">
      <c r="A3789" s="99" t="s">
        <v>11310</v>
      </c>
    </row>
    <row r="3790" spans="1:1" ht="15" customHeight="1" x14ac:dyDescent="0.25">
      <c r="A3790" s="100" t="s">
        <v>11309</v>
      </c>
    </row>
    <row r="3791" spans="1:1" ht="15" customHeight="1" x14ac:dyDescent="0.25">
      <c r="A3791" s="100" t="s">
        <v>11305</v>
      </c>
    </row>
    <row r="3792" spans="1:1" ht="14.1" customHeight="1" x14ac:dyDescent="0.25">
      <c r="A3792" s="99" t="s">
        <v>11311</v>
      </c>
    </row>
    <row r="3793" spans="1:1" ht="15" customHeight="1" x14ac:dyDescent="0.25">
      <c r="A3793" s="100" t="s">
        <v>11309</v>
      </c>
    </row>
    <row r="3794" spans="1:1" ht="15" customHeight="1" x14ac:dyDescent="0.25">
      <c r="A3794" s="100" t="s">
        <v>11303</v>
      </c>
    </row>
    <row r="3795" spans="1:1" ht="14.1" customHeight="1" x14ac:dyDescent="0.25">
      <c r="A3795" s="99" t="s">
        <v>11312</v>
      </c>
    </row>
    <row r="3796" spans="1:1" ht="15" customHeight="1" x14ac:dyDescent="0.25">
      <c r="A3796" s="100" t="s">
        <v>11309</v>
      </c>
    </row>
    <row r="3797" spans="1:1" ht="15" customHeight="1" x14ac:dyDescent="0.25">
      <c r="A3797" s="100" t="s">
        <v>11305</v>
      </c>
    </row>
    <row r="3798" spans="1:1" ht="14.1" customHeight="1" x14ac:dyDescent="0.25">
      <c r="A3798" s="93" t="s">
        <v>11313</v>
      </c>
    </row>
    <row r="3799" spans="1:1" ht="14.1" customHeight="1" x14ac:dyDescent="0.25">
      <c r="A3799" s="99" t="s">
        <v>11314</v>
      </c>
    </row>
    <row r="3800" spans="1:1" ht="15" customHeight="1" x14ac:dyDescent="0.25">
      <c r="A3800" s="100" t="s">
        <v>11236</v>
      </c>
    </row>
    <row r="3801" spans="1:1" ht="15" customHeight="1" x14ac:dyDescent="0.25">
      <c r="A3801" s="100" t="s">
        <v>11315</v>
      </c>
    </row>
    <row r="3802" spans="1:1" ht="15" customHeight="1" x14ac:dyDescent="0.25">
      <c r="A3802" s="95" t="s">
        <v>11316</v>
      </c>
    </row>
    <row r="3803" spans="1:1" ht="14.1" customHeight="1" x14ac:dyDescent="0.25">
      <c r="A3803" s="99" t="s">
        <v>11317</v>
      </c>
    </row>
    <row r="3804" spans="1:1" ht="15" customHeight="1" x14ac:dyDescent="0.25">
      <c r="A3804" s="100" t="s">
        <v>11236</v>
      </c>
    </row>
    <row r="3805" spans="1:1" ht="15" customHeight="1" x14ac:dyDescent="0.25">
      <c r="A3805" s="100" t="s">
        <v>11318</v>
      </c>
    </row>
    <row r="3806" spans="1:1" ht="14.1" customHeight="1" x14ac:dyDescent="0.25">
      <c r="A3806" s="99" t="s">
        <v>11319</v>
      </c>
    </row>
    <row r="3807" spans="1:1" ht="15" customHeight="1" x14ac:dyDescent="0.25">
      <c r="A3807" s="100" t="s">
        <v>11236</v>
      </c>
    </row>
    <row r="3808" spans="1:1" ht="15" customHeight="1" x14ac:dyDescent="0.25">
      <c r="A3808" s="100" t="s">
        <v>11320</v>
      </c>
    </row>
    <row r="3809" spans="1:1" ht="14.1" customHeight="1" x14ac:dyDescent="0.25">
      <c r="A3809" s="99" t="s">
        <v>11321</v>
      </c>
    </row>
    <row r="3810" spans="1:1" ht="15" customHeight="1" x14ac:dyDescent="0.25">
      <c r="A3810" s="100" t="s">
        <v>11236</v>
      </c>
    </row>
    <row r="3811" spans="1:1" ht="15" customHeight="1" x14ac:dyDescent="0.25">
      <c r="A3811" s="100" t="s">
        <v>11322</v>
      </c>
    </row>
    <row r="3812" spans="1:1" ht="15" customHeight="1" x14ac:dyDescent="0.25">
      <c r="A3812" s="95" t="s">
        <v>11323</v>
      </c>
    </row>
    <row r="3813" spans="1:1" ht="14.1" customHeight="1" x14ac:dyDescent="0.25">
      <c r="A3813" s="99" t="s">
        <v>11324</v>
      </c>
    </row>
    <row r="3814" spans="1:1" ht="15" customHeight="1" x14ac:dyDescent="0.25">
      <c r="A3814" s="100" t="s">
        <v>11243</v>
      </c>
    </row>
    <row r="3815" spans="1:1" ht="15" customHeight="1" x14ac:dyDescent="0.25">
      <c r="A3815" s="100" t="s">
        <v>11325</v>
      </c>
    </row>
    <row r="3816" spans="1:1" ht="14.1" customHeight="1" x14ac:dyDescent="0.25">
      <c r="A3816" s="99" t="s">
        <v>11326</v>
      </c>
    </row>
    <row r="3817" spans="1:1" ht="15" customHeight="1" x14ac:dyDescent="0.25">
      <c r="A3817" s="100" t="s">
        <v>11243</v>
      </c>
    </row>
    <row r="3818" spans="1:1" ht="15" customHeight="1" x14ac:dyDescent="0.25">
      <c r="A3818" s="100" t="s">
        <v>11327</v>
      </c>
    </row>
    <row r="3819" spans="1:1" ht="14.1" customHeight="1" x14ac:dyDescent="0.25">
      <c r="A3819" s="99" t="s">
        <v>11328</v>
      </c>
    </row>
    <row r="3820" spans="1:1" ht="15" customHeight="1" x14ac:dyDescent="0.25">
      <c r="A3820" s="100" t="s">
        <v>11329</v>
      </c>
    </row>
    <row r="3821" spans="1:1" ht="15" customHeight="1" x14ac:dyDescent="0.25">
      <c r="A3821" s="100" t="s">
        <v>11330</v>
      </c>
    </row>
    <row r="3822" spans="1:1" ht="15" customHeight="1" x14ac:dyDescent="0.25">
      <c r="A3822" s="95" t="s">
        <v>11331</v>
      </c>
    </row>
    <row r="3823" spans="1:1" ht="14.1" customHeight="1" x14ac:dyDescent="0.25">
      <c r="A3823" s="99" t="s">
        <v>11332</v>
      </c>
    </row>
    <row r="3824" spans="1:1" ht="15" customHeight="1" x14ac:dyDescent="0.25">
      <c r="A3824" s="108" t="s">
        <v>11333</v>
      </c>
    </row>
    <row r="3825" spans="1:1" ht="15" customHeight="1" x14ac:dyDescent="0.25">
      <c r="A3825" s="108" t="s">
        <v>11334</v>
      </c>
    </row>
    <row r="3826" spans="1:1" ht="14.1" customHeight="1" x14ac:dyDescent="0.25">
      <c r="A3826" s="99" t="s">
        <v>11335</v>
      </c>
    </row>
    <row r="3827" spans="1:1" ht="15" customHeight="1" x14ac:dyDescent="0.25">
      <c r="A3827" s="108" t="s">
        <v>11251</v>
      </c>
    </row>
    <row r="3828" spans="1:1" ht="15" customHeight="1" x14ac:dyDescent="0.25">
      <c r="A3828" s="108" t="s">
        <v>11336</v>
      </c>
    </row>
    <row r="3829" spans="1:1" ht="14.1" customHeight="1" x14ac:dyDescent="0.25">
      <c r="A3829" s="99" t="s">
        <v>11337</v>
      </c>
    </row>
    <row r="3830" spans="1:1" ht="15" customHeight="1" x14ac:dyDescent="0.25">
      <c r="A3830" s="100" t="s">
        <v>11243</v>
      </c>
    </row>
    <row r="3831" spans="1:1" ht="15" customHeight="1" x14ac:dyDescent="0.25">
      <c r="A3831" s="100" t="s">
        <v>11338</v>
      </c>
    </row>
    <row r="3832" spans="1:1" ht="15" customHeight="1" x14ac:dyDescent="0.25">
      <c r="A3832" s="95" t="s">
        <v>11339</v>
      </c>
    </row>
    <row r="3833" spans="1:1" ht="15" customHeight="1" x14ac:dyDescent="0.25">
      <c r="A3833" s="95" t="s">
        <v>11340</v>
      </c>
    </row>
    <row r="3834" spans="1:1" ht="15" customHeight="1" x14ac:dyDescent="0.25">
      <c r="A3834" s="95" t="s">
        <v>11241</v>
      </c>
    </row>
    <row r="3835" spans="1:1" ht="14.1" customHeight="1" x14ac:dyDescent="0.25">
      <c r="A3835" s="99" t="s">
        <v>11341</v>
      </c>
    </row>
    <row r="3836" spans="1:1" ht="15" customHeight="1" x14ac:dyDescent="0.25">
      <c r="A3836" s="100" t="s">
        <v>11302</v>
      </c>
    </row>
    <row r="3837" spans="1:1" ht="15" customHeight="1" x14ac:dyDescent="0.25">
      <c r="A3837" s="100" t="s">
        <v>11342</v>
      </c>
    </row>
    <row r="3838" spans="1:1" ht="14.1" customHeight="1" x14ac:dyDescent="0.25">
      <c r="A3838" s="99" t="s">
        <v>11343</v>
      </c>
    </row>
    <row r="3839" spans="1:1" ht="15" customHeight="1" x14ac:dyDescent="0.25">
      <c r="A3839" s="100" t="s">
        <v>11302</v>
      </c>
    </row>
    <row r="3840" spans="1:1" ht="15" customHeight="1" x14ac:dyDescent="0.25">
      <c r="A3840" s="100" t="s">
        <v>11344</v>
      </c>
    </row>
    <row r="3841" spans="1:1" ht="14.1" customHeight="1" x14ac:dyDescent="0.25">
      <c r="A3841" s="99" t="s">
        <v>11345</v>
      </c>
    </row>
    <row r="3842" spans="1:1" ht="15" customHeight="1" x14ac:dyDescent="0.25">
      <c r="A3842" s="100" t="s">
        <v>11302</v>
      </c>
    </row>
    <row r="3843" spans="1:1" ht="15" customHeight="1" x14ac:dyDescent="0.25">
      <c r="A3843" s="100" t="s">
        <v>11342</v>
      </c>
    </row>
    <row r="3844" spans="1:1" ht="14.1" customHeight="1" x14ac:dyDescent="0.25">
      <c r="A3844" s="99" t="s">
        <v>11346</v>
      </c>
    </row>
    <row r="3845" spans="1:1" ht="15" customHeight="1" x14ac:dyDescent="0.25">
      <c r="A3845" s="100" t="s">
        <v>11302</v>
      </c>
    </row>
    <row r="3846" spans="1:1" ht="14.1" customHeight="1" x14ac:dyDescent="0.25">
      <c r="A3846" s="99" t="s">
        <v>11347</v>
      </c>
    </row>
    <row r="3847" spans="1:1" ht="15" customHeight="1" x14ac:dyDescent="0.25">
      <c r="A3847" s="100" t="s">
        <v>11348</v>
      </c>
    </row>
    <row r="3848" spans="1:1" ht="15" customHeight="1" x14ac:dyDescent="0.25">
      <c r="A3848" s="100" t="s">
        <v>11349</v>
      </c>
    </row>
    <row r="3849" spans="1:1" ht="14.1" customHeight="1" x14ac:dyDescent="0.25">
      <c r="A3849" s="99" t="s">
        <v>11350</v>
      </c>
    </row>
    <row r="3850" spans="1:1" ht="15" customHeight="1" x14ac:dyDescent="0.25">
      <c r="A3850" s="100" t="s">
        <v>11302</v>
      </c>
    </row>
    <row r="3851" spans="1:1" ht="15" customHeight="1" x14ac:dyDescent="0.25">
      <c r="A3851" s="100" t="s">
        <v>11351</v>
      </c>
    </row>
    <row r="3852" spans="1:1" ht="14.1" customHeight="1" x14ac:dyDescent="0.25">
      <c r="A3852" s="99" t="s">
        <v>11352</v>
      </c>
    </row>
    <row r="3853" spans="1:1" ht="15" customHeight="1" x14ac:dyDescent="0.25">
      <c r="A3853" s="100" t="s">
        <v>11309</v>
      </c>
    </row>
    <row r="3854" spans="1:1" ht="15" customHeight="1" x14ac:dyDescent="0.25">
      <c r="A3854" s="100" t="s">
        <v>11342</v>
      </c>
    </row>
    <row r="3855" spans="1:1" ht="14.1" customHeight="1" x14ac:dyDescent="0.25">
      <c r="A3855" s="99" t="s">
        <v>11353</v>
      </c>
    </row>
    <row r="3856" spans="1:1" ht="15" customHeight="1" x14ac:dyDescent="0.25">
      <c r="A3856" s="100" t="s">
        <v>11309</v>
      </c>
    </row>
    <row r="3857" spans="1:1" ht="14.1" customHeight="1" x14ac:dyDescent="0.25">
      <c r="A3857" s="93" t="s">
        <v>11354</v>
      </c>
    </row>
    <row r="3858" spans="1:1" ht="14.1" customHeight="1" x14ac:dyDescent="0.25">
      <c r="A3858" s="99" t="s">
        <v>11355</v>
      </c>
    </row>
    <row r="3859" spans="1:1" ht="15" customHeight="1" x14ac:dyDescent="0.25">
      <c r="A3859" s="100" t="s">
        <v>11356</v>
      </c>
    </row>
    <row r="3860" spans="1:1" ht="15" customHeight="1" x14ac:dyDescent="0.25">
      <c r="A3860" s="100" t="s">
        <v>11357</v>
      </c>
    </row>
    <row r="3861" spans="1:1" ht="14.1" customHeight="1" x14ac:dyDescent="0.25">
      <c r="A3861" s="99" t="s">
        <v>11358</v>
      </c>
    </row>
    <row r="3862" spans="1:1" ht="15" customHeight="1" x14ac:dyDescent="0.25">
      <c r="A3862" s="100" t="s">
        <v>11243</v>
      </c>
    </row>
    <row r="3863" spans="1:1" ht="15" customHeight="1" x14ac:dyDescent="0.25">
      <c r="A3863" s="100" t="s">
        <v>11359</v>
      </c>
    </row>
    <row r="3864" spans="1:1" ht="14.1" customHeight="1" x14ac:dyDescent="0.25">
      <c r="A3864" s="99" t="s">
        <v>11360</v>
      </c>
    </row>
    <row r="3865" spans="1:1" ht="15" customHeight="1" x14ac:dyDescent="0.25">
      <c r="A3865" s="100" t="s">
        <v>11361</v>
      </c>
    </row>
    <row r="3866" spans="1:1" ht="15" customHeight="1" x14ac:dyDescent="0.25">
      <c r="A3866" s="100" t="s">
        <v>11362</v>
      </c>
    </row>
    <row r="3867" spans="1:1" ht="15" customHeight="1" x14ac:dyDescent="0.25">
      <c r="A3867" s="95" t="s">
        <v>11363</v>
      </c>
    </row>
    <row r="3868" spans="1:1" ht="14.1" customHeight="1" x14ac:dyDescent="0.25">
      <c r="A3868" s="99" t="s">
        <v>11364</v>
      </c>
    </row>
    <row r="3869" spans="1:1" ht="15" customHeight="1" x14ac:dyDescent="0.25">
      <c r="A3869" s="100" t="s">
        <v>11243</v>
      </c>
    </row>
    <row r="3870" spans="1:1" ht="15" customHeight="1" x14ac:dyDescent="0.25">
      <c r="A3870" s="100" t="s">
        <v>11365</v>
      </c>
    </row>
    <row r="3871" spans="1:1" ht="14.1" customHeight="1" x14ac:dyDescent="0.25">
      <c r="A3871" s="99" t="s">
        <v>11366</v>
      </c>
    </row>
    <row r="3872" spans="1:1" ht="15" customHeight="1" x14ac:dyDescent="0.25">
      <c r="A3872" s="100" t="s">
        <v>11367</v>
      </c>
    </row>
    <row r="3873" spans="1:1" ht="15" customHeight="1" x14ac:dyDescent="0.25">
      <c r="A3873" s="100" t="s">
        <v>11368</v>
      </c>
    </row>
    <row r="3874" spans="1:1" ht="14.1" customHeight="1" x14ac:dyDescent="0.25">
      <c r="A3874" s="99" t="s">
        <v>11369</v>
      </c>
    </row>
    <row r="3875" spans="1:1" ht="15" customHeight="1" x14ac:dyDescent="0.25">
      <c r="A3875" s="100" t="s">
        <v>11243</v>
      </c>
    </row>
    <row r="3876" spans="1:1" ht="15" customHeight="1" x14ac:dyDescent="0.25">
      <c r="A3876" s="95" t="s">
        <v>11370</v>
      </c>
    </row>
    <row r="3877" spans="1:1" ht="14.1" customHeight="1" x14ac:dyDescent="0.25">
      <c r="A3877" s="99" t="s">
        <v>11371</v>
      </c>
    </row>
    <row r="3878" spans="1:1" ht="15" customHeight="1" x14ac:dyDescent="0.25">
      <c r="A3878" s="100" t="s">
        <v>11367</v>
      </c>
    </row>
    <row r="3879" spans="1:1" ht="15" customHeight="1" x14ac:dyDescent="0.25">
      <c r="A3879" s="100" t="s">
        <v>11372</v>
      </c>
    </row>
    <row r="3880" spans="1:1" ht="14.1" customHeight="1" x14ac:dyDescent="0.25">
      <c r="A3880" s="99" t="s">
        <v>11373</v>
      </c>
    </row>
    <row r="3881" spans="1:1" ht="15" customHeight="1" x14ac:dyDescent="0.25">
      <c r="A3881" s="100" t="s">
        <v>11243</v>
      </c>
    </row>
    <row r="3882" spans="1:1" ht="15" customHeight="1" x14ac:dyDescent="0.25">
      <c r="A3882" s="100" t="s">
        <v>11374</v>
      </c>
    </row>
    <row r="3883" spans="1:1" ht="14.1" customHeight="1" x14ac:dyDescent="0.25">
      <c r="A3883" s="99" t="s">
        <v>11375</v>
      </c>
    </row>
    <row r="3884" spans="1:1" ht="15" customHeight="1" x14ac:dyDescent="0.25">
      <c r="A3884" s="100" t="s">
        <v>11376</v>
      </c>
    </row>
    <row r="3885" spans="1:1" ht="15" customHeight="1" x14ac:dyDescent="0.25">
      <c r="A3885" s="100" t="s">
        <v>11377</v>
      </c>
    </row>
    <row r="3886" spans="1:1" ht="14.1" customHeight="1" x14ac:dyDescent="0.25">
      <c r="A3886" s="99" t="s">
        <v>11378</v>
      </c>
    </row>
    <row r="3887" spans="1:1" ht="15" customHeight="1" x14ac:dyDescent="0.25">
      <c r="A3887" s="100" t="s">
        <v>11243</v>
      </c>
    </row>
    <row r="3888" spans="1:1" ht="15" customHeight="1" x14ac:dyDescent="0.25">
      <c r="A3888" s="100" t="s">
        <v>11379</v>
      </c>
    </row>
    <row r="3889" spans="1:1" ht="14.1" customHeight="1" x14ac:dyDescent="0.25">
      <c r="A3889" s="99" t="s">
        <v>11380</v>
      </c>
    </row>
    <row r="3890" spans="1:1" ht="15" customHeight="1" x14ac:dyDescent="0.25">
      <c r="A3890" s="100" t="s">
        <v>11376</v>
      </c>
    </row>
    <row r="3891" spans="1:1" ht="15" customHeight="1" x14ac:dyDescent="0.25">
      <c r="A3891" s="100" t="s">
        <v>11381</v>
      </c>
    </row>
    <row r="3892" spans="1:1" ht="14.1" customHeight="1" x14ac:dyDescent="0.25">
      <c r="A3892" s="99" t="s">
        <v>11382</v>
      </c>
    </row>
    <row r="3893" spans="1:1" ht="15" customHeight="1" x14ac:dyDescent="0.25">
      <c r="A3893" s="94" t="s">
        <v>11243</v>
      </c>
    </row>
    <row r="3894" spans="1:1" ht="15" customHeight="1" x14ac:dyDescent="0.25">
      <c r="A3894" s="94" t="s">
        <v>11383</v>
      </c>
    </row>
    <row r="3895" spans="1:1" ht="14.1" customHeight="1" x14ac:dyDescent="0.25">
      <c r="A3895" s="93" t="s">
        <v>11384</v>
      </c>
    </row>
    <row r="3896" spans="1:1" ht="14.1" customHeight="1" x14ac:dyDescent="0.25">
      <c r="A3896" s="99" t="s">
        <v>11385</v>
      </c>
    </row>
    <row r="3897" spans="1:1" ht="15" customHeight="1" x14ac:dyDescent="0.25">
      <c r="A3897" s="100" t="s">
        <v>11386</v>
      </c>
    </row>
    <row r="3898" spans="1:1" ht="15" customHeight="1" x14ac:dyDescent="0.25">
      <c r="A3898" s="100" t="s">
        <v>11387</v>
      </c>
    </row>
    <row r="3899" spans="1:1" ht="14.1" customHeight="1" x14ac:dyDescent="0.25">
      <c r="A3899" s="99" t="s">
        <v>11388</v>
      </c>
    </row>
    <row r="3900" spans="1:1" ht="15" customHeight="1" x14ac:dyDescent="0.25">
      <c r="A3900" s="100" t="s">
        <v>11389</v>
      </c>
    </row>
    <row r="3901" spans="1:1" ht="15" customHeight="1" x14ac:dyDescent="0.25">
      <c r="A3901" s="100" t="s">
        <v>11390</v>
      </c>
    </row>
    <row r="3902" spans="1:1" ht="14.1" customHeight="1" x14ac:dyDescent="0.25">
      <c r="A3902" s="99" t="s">
        <v>11391</v>
      </c>
    </row>
    <row r="3903" spans="1:1" ht="15" customHeight="1" x14ac:dyDescent="0.25">
      <c r="A3903" s="100" t="s">
        <v>11392</v>
      </c>
    </row>
    <row r="3904" spans="1:1" ht="15" customHeight="1" x14ac:dyDescent="0.25">
      <c r="A3904" s="100" t="s">
        <v>11393</v>
      </c>
    </row>
    <row r="3905" spans="1:1" ht="14.1" customHeight="1" x14ac:dyDescent="0.25">
      <c r="A3905" s="99" t="s">
        <v>11394</v>
      </c>
    </row>
    <row r="3906" spans="1:1" ht="15" customHeight="1" x14ac:dyDescent="0.25">
      <c r="A3906" s="100" t="s">
        <v>11392</v>
      </c>
    </row>
    <row r="3907" spans="1:1" ht="15" customHeight="1" x14ac:dyDescent="0.25">
      <c r="A3907" s="100" t="s">
        <v>11395</v>
      </c>
    </row>
    <row r="3908" spans="1:1" ht="14.1" customHeight="1" x14ac:dyDescent="0.25">
      <c r="A3908" s="99" t="s">
        <v>11396</v>
      </c>
    </row>
    <row r="3909" spans="1:1" ht="15" customHeight="1" x14ac:dyDescent="0.25">
      <c r="A3909" s="100" t="s">
        <v>11392</v>
      </c>
    </row>
    <row r="3910" spans="1:1" ht="15" customHeight="1" x14ac:dyDescent="0.25">
      <c r="A3910" s="100" t="s">
        <v>11397</v>
      </c>
    </row>
    <row r="3911" spans="1:1" ht="14.1" customHeight="1" x14ac:dyDescent="0.25">
      <c r="A3911" s="99" t="s">
        <v>11398</v>
      </c>
    </row>
    <row r="3912" spans="1:1" ht="15" customHeight="1" x14ac:dyDescent="0.25">
      <c r="A3912" s="100" t="s">
        <v>11392</v>
      </c>
    </row>
    <row r="3913" spans="1:1" ht="15" customHeight="1" x14ac:dyDescent="0.25">
      <c r="A3913" s="100" t="s">
        <v>11399</v>
      </c>
    </row>
    <row r="3914" spans="1:1" ht="14.1" customHeight="1" x14ac:dyDescent="0.25">
      <c r="A3914" s="99" t="s">
        <v>11400</v>
      </c>
    </row>
    <row r="3915" spans="1:1" ht="15" customHeight="1" x14ac:dyDescent="0.25">
      <c r="A3915" s="100" t="s">
        <v>11392</v>
      </c>
    </row>
    <row r="3916" spans="1:1" ht="15" customHeight="1" x14ac:dyDescent="0.25">
      <c r="A3916" s="100" t="s">
        <v>11401</v>
      </c>
    </row>
    <row r="3917" spans="1:1" ht="14.1" customHeight="1" x14ac:dyDescent="0.25">
      <c r="A3917" s="99" t="s">
        <v>11402</v>
      </c>
    </row>
    <row r="3918" spans="1:1" ht="15" customHeight="1" x14ac:dyDescent="0.25">
      <c r="A3918" s="100" t="s">
        <v>11392</v>
      </c>
    </row>
    <row r="3919" spans="1:1" ht="15" customHeight="1" x14ac:dyDescent="0.25">
      <c r="A3919" s="100" t="s">
        <v>11403</v>
      </c>
    </row>
    <row r="3920" spans="1:1" ht="14.1" customHeight="1" x14ac:dyDescent="0.25">
      <c r="A3920" s="99" t="s">
        <v>11404</v>
      </c>
    </row>
    <row r="3921" spans="1:1" ht="15" customHeight="1" x14ac:dyDescent="0.25">
      <c r="A3921" s="100" t="s">
        <v>11348</v>
      </c>
    </row>
    <row r="3922" spans="1:1" ht="15" customHeight="1" x14ac:dyDescent="0.25">
      <c r="A3922" s="100" t="s">
        <v>11405</v>
      </c>
    </row>
    <row r="3923" spans="1:1" ht="14.1" customHeight="1" x14ac:dyDescent="0.25">
      <c r="A3923" s="99" t="s">
        <v>11406</v>
      </c>
    </row>
    <row r="3924" spans="1:1" ht="15" customHeight="1" x14ac:dyDescent="0.25">
      <c r="A3924" s="100" t="s">
        <v>11348</v>
      </c>
    </row>
    <row r="3925" spans="1:1" ht="15" customHeight="1" x14ac:dyDescent="0.25">
      <c r="A3925" s="100" t="s">
        <v>11407</v>
      </c>
    </row>
    <row r="3926" spans="1:1" ht="14.1" customHeight="1" x14ac:dyDescent="0.25">
      <c r="A3926" s="99" t="s">
        <v>11408</v>
      </c>
    </row>
    <row r="3927" spans="1:1" ht="15" customHeight="1" x14ac:dyDescent="0.25">
      <c r="A3927" s="100" t="s">
        <v>11348</v>
      </c>
    </row>
    <row r="3928" spans="1:1" ht="15" customHeight="1" x14ac:dyDescent="0.25">
      <c r="A3928" s="100" t="s">
        <v>11405</v>
      </c>
    </row>
    <row r="3929" spans="1:1" ht="14.1" customHeight="1" x14ac:dyDescent="0.25">
      <c r="A3929" s="99" t="s">
        <v>11409</v>
      </c>
    </row>
    <row r="3930" spans="1:1" ht="15" customHeight="1" x14ac:dyDescent="0.25">
      <c r="A3930" s="100" t="s">
        <v>11348</v>
      </c>
    </row>
    <row r="3931" spans="1:1" ht="15" customHeight="1" x14ac:dyDescent="0.25">
      <c r="A3931" s="100" t="s">
        <v>11407</v>
      </c>
    </row>
    <row r="3932" spans="1:1" ht="14.1" customHeight="1" x14ac:dyDescent="0.25">
      <c r="A3932" s="99" t="s">
        <v>11410</v>
      </c>
    </row>
    <row r="3933" spans="1:1" ht="15" customHeight="1" x14ac:dyDescent="0.25">
      <c r="A3933" s="100" t="s">
        <v>11348</v>
      </c>
    </row>
    <row r="3934" spans="1:1" ht="15" customHeight="1" x14ac:dyDescent="0.25">
      <c r="A3934" s="100" t="s">
        <v>11407</v>
      </c>
    </row>
    <row r="3935" spans="1:1" ht="14.1" customHeight="1" x14ac:dyDescent="0.25">
      <c r="A3935" s="93" t="s">
        <v>11411</v>
      </c>
    </row>
    <row r="3936" spans="1:1" ht="14.1" customHeight="1" x14ac:dyDescent="0.25">
      <c r="A3936" s="99" t="s">
        <v>11412</v>
      </c>
    </row>
    <row r="3937" spans="1:1" ht="15" customHeight="1" x14ac:dyDescent="0.25">
      <c r="A3937" s="108" t="s">
        <v>11413</v>
      </c>
    </row>
    <row r="3938" spans="1:1" ht="15" customHeight="1" x14ac:dyDescent="0.25">
      <c r="A3938" s="108" t="s">
        <v>11414</v>
      </c>
    </row>
    <row r="3939" spans="1:1" ht="14.1" customHeight="1" x14ac:dyDescent="0.25">
      <c r="A3939" s="99" t="s">
        <v>11415</v>
      </c>
    </row>
    <row r="3940" spans="1:1" ht="15" customHeight="1" x14ac:dyDescent="0.25">
      <c r="A3940" s="100" t="s">
        <v>11416</v>
      </c>
    </row>
    <row r="3941" spans="1:1" ht="15" customHeight="1" x14ac:dyDescent="0.25">
      <c r="A3941" s="100" t="s">
        <v>11417</v>
      </c>
    </row>
    <row r="3942" spans="1:1" ht="14.1" customHeight="1" x14ac:dyDescent="0.25">
      <c r="A3942" s="99" t="s">
        <v>11418</v>
      </c>
    </row>
    <row r="3943" spans="1:1" ht="15" customHeight="1" x14ac:dyDescent="0.25">
      <c r="A3943" s="100" t="s">
        <v>11419</v>
      </c>
    </row>
    <row r="3944" spans="1:1" ht="15" customHeight="1" x14ac:dyDescent="0.25">
      <c r="A3944" s="100" t="s">
        <v>11420</v>
      </c>
    </row>
    <row r="3945" spans="1:1" ht="15" customHeight="1" x14ac:dyDescent="0.25">
      <c r="A3945" s="95" t="s">
        <v>11421</v>
      </c>
    </row>
    <row r="3946" spans="1:1" ht="14.1" customHeight="1" x14ac:dyDescent="0.25">
      <c r="A3946" s="99" t="s">
        <v>11422</v>
      </c>
    </row>
    <row r="3947" spans="1:1" ht="15" customHeight="1" x14ac:dyDescent="0.25">
      <c r="A3947" s="100" t="s">
        <v>11416</v>
      </c>
    </row>
    <row r="3948" spans="1:1" ht="15" customHeight="1" x14ac:dyDescent="0.25">
      <c r="A3948" s="100" t="s">
        <v>11423</v>
      </c>
    </row>
    <row r="3949" spans="1:1" ht="14.1" customHeight="1" x14ac:dyDescent="0.25">
      <c r="A3949" s="93" t="s">
        <v>11424</v>
      </c>
    </row>
    <row r="3950" spans="1:1" ht="14.1" customHeight="1" x14ac:dyDescent="0.25">
      <c r="A3950" s="99" t="s">
        <v>11425</v>
      </c>
    </row>
    <row r="3951" spans="1:1" ht="15" customHeight="1" x14ac:dyDescent="0.25">
      <c r="A3951" s="100" t="s">
        <v>11426</v>
      </c>
    </row>
    <row r="3952" spans="1:1" ht="15" customHeight="1" x14ac:dyDescent="0.25">
      <c r="A3952" s="100" t="s">
        <v>11427</v>
      </c>
    </row>
    <row r="3953" spans="1:1" ht="15" customHeight="1" x14ac:dyDescent="0.25">
      <c r="A3953" s="95" t="s">
        <v>11428</v>
      </c>
    </row>
    <row r="3954" spans="1:1" ht="14.1" customHeight="1" x14ac:dyDescent="0.25">
      <c r="A3954" s="99" t="s">
        <v>11429</v>
      </c>
    </row>
    <row r="3955" spans="1:1" ht="15" customHeight="1" x14ac:dyDescent="0.25">
      <c r="A3955" s="100" t="s">
        <v>11348</v>
      </c>
    </row>
    <row r="3956" spans="1:1" ht="15" customHeight="1" x14ac:dyDescent="0.25">
      <c r="A3956" s="100" t="s">
        <v>11430</v>
      </c>
    </row>
    <row r="3957" spans="1:1" ht="14.1" customHeight="1" x14ac:dyDescent="0.25">
      <c r="A3957" s="93" t="s">
        <v>11431</v>
      </c>
    </row>
    <row r="3958" spans="1:1" ht="14.1" customHeight="1" x14ac:dyDescent="0.25">
      <c r="A3958" s="93" t="s">
        <v>11432</v>
      </c>
    </row>
    <row r="3959" spans="1:1" ht="14.1" customHeight="1" x14ac:dyDescent="0.25">
      <c r="A3959" s="99" t="s">
        <v>11433</v>
      </c>
    </row>
    <row r="3960" spans="1:1" ht="15" customHeight="1" x14ac:dyDescent="0.25">
      <c r="A3960" s="100" t="s">
        <v>11243</v>
      </c>
    </row>
    <row r="3961" spans="1:1" ht="15" customHeight="1" x14ac:dyDescent="0.25">
      <c r="A3961" s="100" t="s">
        <v>11434</v>
      </c>
    </row>
    <row r="3962" spans="1:1" ht="14.1" customHeight="1" x14ac:dyDescent="0.25">
      <c r="A3962" s="99" t="s">
        <v>11435</v>
      </c>
    </row>
    <row r="3963" spans="1:1" ht="15" customHeight="1" x14ac:dyDescent="0.25">
      <c r="A3963" s="100" t="s">
        <v>11436</v>
      </c>
    </row>
    <row r="3964" spans="1:1" ht="15" customHeight="1" x14ac:dyDescent="0.25">
      <c r="A3964" s="100" t="s">
        <v>11437</v>
      </c>
    </row>
    <row r="3965" spans="1:1" ht="14.1" customHeight="1" x14ac:dyDescent="0.25">
      <c r="A3965" s="99" t="s">
        <v>11438</v>
      </c>
    </row>
    <row r="3966" spans="1:1" ht="15" customHeight="1" x14ac:dyDescent="0.25">
      <c r="A3966" s="100" t="s">
        <v>11436</v>
      </c>
    </row>
    <row r="3967" spans="1:1" ht="15" customHeight="1" x14ac:dyDescent="0.25">
      <c r="A3967" s="100" t="s">
        <v>11439</v>
      </c>
    </row>
    <row r="3968" spans="1:1" ht="14.1" customHeight="1" x14ac:dyDescent="0.25">
      <c r="A3968" s="99" t="s">
        <v>11440</v>
      </c>
    </row>
    <row r="3969" spans="1:1" ht="15" customHeight="1" x14ac:dyDescent="0.25">
      <c r="A3969" s="100" t="s">
        <v>11441</v>
      </c>
    </row>
    <row r="3970" spans="1:1" ht="15" customHeight="1" x14ac:dyDescent="0.25">
      <c r="A3970" s="100" t="s">
        <v>11442</v>
      </c>
    </row>
    <row r="3971" spans="1:1" ht="14.1" customHeight="1" x14ac:dyDescent="0.25">
      <c r="A3971" s="99" t="s">
        <v>11443</v>
      </c>
    </row>
    <row r="3972" spans="1:1" ht="15" customHeight="1" x14ac:dyDescent="0.25">
      <c r="A3972" s="100" t="s">
        <v>11444</v>
      </c>
    </row>
    <row r="3973" spans="1:1" ht="15" customHeight="1" x14ac:dyDescent="0.25">
      <c r="A3973" s="100" t="s">
        <v>11445</v>
      </c>
    </row>
    <row r="3974" spans="1:1" ht="15" customHeight="1" x14ac:dyDescent="0.25">
      <c r="A3974" s="95" t="s">
        <v>11446</v>
      </c>
    </row>
    <row r="3975" spans="1:1" ht="14.1" customHeight="1" x14ac:dyDescent="0.25">
      <c r="A3975" s="99" t="s">
        <v>11447</v>
      </c>
    </row>
    <row r="3976" spans="1:1" ht="15" customHeight="1" x14ac:dyDescent="0.25">
      <c r="A3976" s="100" t="s">
        <v>11243</v>
      </c>
    </row>
    <row r="3977" spans="1:1" ht="15" customHeight="1" x14ac:dyDescent="0.25">
      <c r="A3977" s="100" t="s">
        <v>11448</v>
      </c>
    </row>
    <row r="3978" spans="1:1" ht="14.1" customHeight="1" x14ac:dyDescent="0.25">
      <c r="A3978" s="99" t="s">
        <v>11449</v>
      </c>
    </row>
    <row r="3979" spans="1:1" ht="15" customHeight="1" x14ac:dyDescent="0.25">
      <c r="A3979" s="100" t="s">
        <v>11441</v>
      </c>
    </row>
    <row r="3980" spans="1:1" ht="15" customHeight="1" x14ac:dyDescent="0.25">
      <c r="A3980" s="100" t="s">
        <v>11450</v>
      </c>
    </row>
    <row r="3981" spans="1:1" ht="14.1" customHeight="1" x14ac:dyDescent="0.25">
      <c r="A3981" s="99" t="s">
        <v>11451</v>
      </c>
    </row>
    <row r="3982" spans="1:1" ht="15" customHeight="1" x14ac:dyDescent="0.25">
      <c r="A3982" s="108" t="s">
        <v>11452</v>
      </c>
    </row>
    <row r="3983" spans="1:1" ht="15" customHeight="1" x14ac:dyDescent="0.25">
      <c r="A3983" s="108" t="s">
        <v>11453</v>
      </c>
    </row>
    <row r="3984" spans="1:1" ht="14.1" customHeight="1" x14ac:dyDescent="0.25">
      <c r="A3984" s="99" t="s">
        <v>11454</v>
      </c>
    </row>
    <row r="3985" spans="1:1" ht="15" customHeight="1" x14ac:dyDescent="0.25">
      <c r="A3985" s="100" t="s">
        <v>11243</v>
      </c>
    </row>
    <row r="3986" spans="1:1" ht="15" customHeight="1" x14ac:dyDescent="0.25">
      <c r="A3986" s="100" t="s">
        <v>11455</v>
      </c>
    </row>
    <row r="3987" spans="1:1" ht="14.1" customHeight="1" x14ac:dyDescent="0.25">
      <c r="A3987" s="99" t="s">
        <v>11456</v>
      </c>
    </row>
    <row r="3988" spans="1:1" ht="15" customHeight="1" x14ac:dyDescent="0.25">
      <c r="A3988" s="100" t="s">
        <v>11457</v>
      </c>
    </row>
    <row r="3989" spans="1:1" ht="15" customHeight="1" x14ac:dyDescent="0.25">
      <c r="A3989" s="100" t="s">
        <v>11458</v>
      </c>
    </row>
    <row r="3990" spans="1:1" ht="14.1" customHeight="1" x14ac:dyDescent="0.25">
      <c r="A3990" s="99" t="s">
        <v>11459</v>
      </c>
    </row>
    <row r="3991" spans="1:1" ht="15" customHeight="1" x14ac:dyDescent="0.25">
      <c r="A3991" s="100" t="s">
        <v>11441</v>
      </c>
    </row>
    <row r="3992" spans="1:1" ht="15" customHeight="1" x14ac:dyDescent="0.25">
      <c r="A3992" s="94" t="s">
        <v>11460</v>
      </c>
    </row>
    <row r="3993" spans="1:1" ht="14.1" customHeight="1" x14ac:dyDescent="0.25">
      <c r="A3993" s="93" t="s">
        <v>11461</v>
      </c>
    </row>
    <row r="3994" spans="1:1" ht="14.1" customHeight="1" x14ac:dyDescent="0.25">
      <c r="A3994" s="99" t="s">
        <v>11462</v>
      </c>
    </row>
    <row r="3995" spans="1:1" ht="15" customHeight="1" x14ac:dyDescent="0.25">
      <c r="A3995" s="100" t="s">
        <v>11463</v>
      </c>
    </row>
    <row r="3996" spans="1:1" ht="15" customHeight="1" x14ac:dyDescent="0.25">
      <c r="A3996" s="100" t="s">
        <v>11464</v>
      </c>
    </row>
    <row r="3997" spans="1:1" ht="14.1" customHeight="1" x14ac:dyDescent="0.25">
      <c r="A3997" s="99" t="s">
        <v>11465</v>
      </c>
    </row>
    <row r="3998" spans="1:1" ht="15" customHeight="1" x14ac:dyDescent="0.25">
      <c r="A3998" s="100" t="s">
        <v>11463</v>
      </c>
    </row>
    <row r="3999" spans="1:1" ht="15" customHeight="1" x14ac:dyDescent="0.25">
      <c r="A3999" s="100" t="s">
        <v>11466</v>
      </c>
    </row>
    <row r="4000" spans="1:1" ht="14.1" customHeight="1" x14ac:dyDescent="0.25">
      <c r="A4000" s="99" t="s">
        <v>11467</v>
      </c>
    </row>
    <row r="4001" spans="1:1" ht="15" customHeight="1" x14ac:dyDescent="0.25">
      <c r="A4001" s="100" t="s">
        <v>11463</v>
      </c>
    </row>
    <row r="4002" spans="1:1" ht="15" customHeight="1" x14ac:dyDescent="0.25">
      <c r="A4002" s="100" t="s">
        <v>11468</v>
      </c>
    </row>
    <row r="4003" spans="1:1" ht="14.1" customHeight="1" x14ac:dyDescent="0.25">
      <c r="A4003" s="99" t="s">
        <v>11469</v>
      </c>
    </row>
    <row r="4004" spans="1:1" ht="15" customHeight="1" x14ac:dyDescent="0.25">
      <c r="A4004" s="100" t="s">
        <v>11463</v>
      </c>
    </row>
    <row r="4005" spans="1:1" ht="15" customHeight="1" x14ac:dyDescent="0.25">
      <c r="A4005" s="100" t="s">
        <v>11466</v>
      </c>
    </row>
    <row r="4006" spans="1:1" ht="14.1" customHeight="1" x14ac:dyDescent="0.25">
      <c r="A4006" s="99" t="s">
        <v>11470</v>
      </c>
    </row>
    <row r="4007" spans="1:1" ht="15" customHeight="1" x14ac:dyDescent="0.25">
      <c r="A4007" s="100" t="s">
        <v>11471</v>
      </c>
    </row>
    <row r="4008" spans="1:1" ht="15" customHeight="1" x14ac:dyDescent="0.25">
      <c r="A4008" s="100" t="s">
        <v>11472</v>
      </c>
    </row>
    <row r="4009" spans="1:1" ht="14.1" customHeight="1" x14ac:dyDescent="0.25">
      <c r="A4009" s="99" t="s">
        <v>11473</v>
      </c>
    </row>
    <row r="4010" spans="1:1" ht="15" customHeight="1" x14ac:dyDescent="0.25">
      <c r="A4010" s="100" t="s">
        <v>11471</v>
      </c>
    </row>
    <row r="4011" spans="1:1" ht="15" customHeight="1" x14ac:dyDescent="0.25">
      <c r="A4011" s="100" t="s">
        <v>11474</v>
      </c>
    </row>
    <row r="4012" spans="1:1" ht="14.1" customHeight="1" x14ac:dyDescent="0.25">
      <c r="A4012" s="99" t="s">
        <v>11475</v>
      </c>
    </row>
    <row r="4013" spans="1:1" ht="15" customHeight="1" x14ac:dyDescent="0.25">
      <c r="A4013" s="100" t="s">
        <v>11243</v>
      </c>
    </row>
    <row r="4014" spans="1:1" ht="15" customHeight="1" x14ac:dyDescent="0.25">
      <c r="A4014" s="100" t="s">
        <v>11476</v>
      </c>
    </row>
    <row r="4015" spans="1:1" ht="14.1" customHeight="1" x14ac:dyDescent="0.25">
      <c r="A4015" s="93" t="s">
        <v>11477</v>
      </c>
    </row>
    <row r="4016" spans="1:1" ht="14.1" customHeight="1" x14ac:dyDescent="0.25">
      <c r="A4016" s="99" t="s">
        <v>11478</v>
      </c>
    </row>
    <row r="4017" spans="1:1" ht="15" customHeight="1" x14ac:dyDescent="0.25">
      <c r="A4017" s="100" t="s">
        <v>11479</v>
      </c>
    </row>
    <row r="4018" spans="1:1" ht="15" customHeight="1" x14ac:dyDescent="0.25">
      <c r="A4018" s="100" t="s">
        <v>11480</v>
      </c>
    </row>
    <row r="4019" spans="1:1" ht="14.1" customHeight="1" x14ac:dyDescent="0.25">
      <c r="A4019" s="99" t="s">
        <v>11481</v>
      </c>
    </row>
    <row r="4020" spans="1:1" ht="15" customHeight="1" x14ac:dyDescent="0.25">
      <c r="A4020" s="100" t="s">
        <v>11482</v>
      </c>
    </row>
    <row r="4021" spans="1:1" ht="15" customHeight="1" x14ac:dyDescent="0.25">
      <c r="A4021" s="100" t="s">
        <v>11483</v>
      </c>
    </row>
    <row r="4022" spans="1:1" ht="14.1" customHeight="1" x14ac:dyDescent="0.25">
      <c r="A4022" s="99" t="s">
        <v>11484</v>
      </c>
    </row>
    <row r="4023" spans="1:1" ht="15" customHeight="1" x14ac:dyDescent="0.25">
      <c r="A4023" s="100" t="s">
        <v>11485</v>
      </c>
    </row>
    <row r="4024" spans="1:1" ht="15" customHeight="1" x14ac:dyDescent="0.25">
      <c r="A4024" s="100" t="s">
        <v>11486</v>
      </c>
    </row>
    <row r="4025" spans="1:1" ht="14.1" customHeight="1" x14ac:dyDescent="0.25">
      <c r="A4025" s="99" t="s">
        <v>11487</v>
      </c>
    </row>
    <row r="4026" spans="1:1" ht="15" customHeight="1" x14ac:dyDescent="0.25">
      <c r="A4026" s="100" t="s">
        <v>11243</v>
      </c>
    </row>
    <row r="4027" spans="1:1" ht="15" customHeight="1" x14ac:dyDescent="0.25">
      <c r="A4027" s="100" t="s">
        <v>11488</v>
      </c>
    </row>
    <row r="4028" spans="1:1" ht="14.1" customHeight="1" x14ac:dyDescent="0.25">
      <c r="A4028" s="99" t="s">
        <v>11489</v>
      </c>
    </row>
    <row r="4029" spans="1:1" ht="15" customHeight="1" x14ac:dyDescent="0.25">
      <c r="A4029" s="100" t="s">
        <v>11243</v>
      </c>
    </row>
    <row r="4030" spans="1:1" ht="15" customHeight="1" x14ac:dyDescent="0.25">
      <c r="A4030" s="100" t="s">
        <v>11490</v>
      </c>
    </row>
    <row r="4031" spans="1:1" ht="14.1" customHeight="1" x14ac:dyDescent="0.25">
      <c r="A4031" s="99" t="s">
        <v>11491</v>
      </c>
    </row>
    <row r="4032" spans="1:1" ht="15" customHeight="1" x14ac:dyDescent="0.25">
      <c r="A4032" s="100" t="s">
        <v>11243</v>
      </c>
    </row>
    <row r="4033" spans="1:1" ht="15" customHeight="1" x14ac:dyDescent="0.25">
      <c r="A4033" s="100" t="s">
        <v>11492</v>
      </c>
    </row>
    <row r="4034" spans="1:1" ht="14.1" customHeight="1" x14ac:dyDescent="0.25">
      <c r="A4034" s="99" t="s">
        <v>11493</v>
      </c>
    </row>
    <row r="4035" spans="1:1" ht="15" customHeight="1" x14ac:dyDescent="0.25">
      <c r="A4035" s="100" t="s">
        <v>11494</v>
      </c>
    </row>
    <row r="4036" spans="1:1" ht="15" customHeight="1" x14ac:dyDescent="0.25">
      <c r="A4036" s="100" t="s">
        <v>11495</v>
      </c>
    </row>
    <row r="4037" spans="1:1" ht="14.1" customHeight="1" x14ac:dyDescent="0.25">
      <c r="A4037" s="99" t="s">
        <v>11496</v>
      </c>
    </row>
    <row r="4038" spans="1:1" ht="15" customHeight="1" x14ac:dyDescent="0.25">
      <c r="A4038" s="100" t="s">
        <v>11243</v>
      </c>
    </row>
    <row r="4039" spans="1:1" ht="15" customHeight="1" x14ac:dyDescent="0.25">
      <c r="A4039" s="100" t="s">
        <v>11497</v>
      </c>
    </row>
    <row r="4040" spans="1:1" ht="14.1" customHeight="1" x14ac:dyDescent="0.25">
      <c r="A4040" s="99" t="s">
        <v>11498</v>
      </c>
    </row>
    <row r="4041" spans="1:1" ht="15" customHeight="1" x14ac:dyDescent="0.25">
      <c r="A4041" s="100" t="s">
        <v>11499</v>
      </c>
    </row>
    <row r="4042" spans="1:1" ht="15" customHeight="1" x14ac:dyDescent="0.25">
      <c r="A4042" s="100" t="s">
        <v>11500</v>
      </c>
    </row>
    <row r="4043" spans="1:1" ht="14.1" customHeight="1" x14ac:dyDescent="0.25">
      <c r="A4043" s="93" t="s">
        <v>11501</v>
      </c>
    </row>
    <row r="4044" spans="1:1" ht="14.1" customHeight="1" x14ac:dyDescent="0.25">
      <c r="A4044" s="99" t="s">
        <v>11502</v>
      </c>
    </row>
    <row r="4045" spans="1:1" ht="15" customHeight="1" x14ac:dyDescent="0.25">
      <c r="A4045" s="100" t="s">
        <v>11503</v>
      </c>
    </row>
    <row r="4046" spans="1:1" ht="15" customHeight="1" x14ac:dyDescent="0.25">
      <c r="A4046" s="100" t="s">
        <v>11504</v>
      </c>
    </row>
    <row r="4047" spans="1:1" ht="14.1" customHeight="1" x14ac:dyDescent="0.25">
      <c r="A4047" s="93" t="s">
        <v>11505</v>
      </c>
    </row>
    <row r="4048" spans="1:1" ht="14.1" customHeight="1" x14ac:dyDescent="0.25">
      <c r="A4048" s="93" t="s">
        <v>11506</v>
      </c>
    </row>
    <row r="4049" spans="1:1" ht="14.1" customHeight="1" x14ac:dyDescent="0.25">
      <c r="A4049" s="99" t="s">
        <v>11507</v>
      </c>
    </row>
    <row r="4050" spans="1:1" ht="15" customHeight="1" x14ac:dyDescent="0.25">
      <c r="A4050" s="100" t="s">
        <v>11508</v>
      </c>
    </row>
    <row r="4051" spans="1:1" ht="15" customHeight="1" x14ac:dyDescent="0.25">
      <c r="A4051" s="100" t="s">
        <v>11509</v>
      </c>
    </row>
    <row r="4052" spans="1:1" ht="14.1" customHeight="1" x14ac:dyDescent="0.25">
      <c r="A4052" s="93" t="s">
        <v>11510</v>
      </c>
    </row>
    <row r="4053" spans="1:1" ht="14.1" customHeight="1" x14ac:dyDescent="0.25">
      <c r="A4053" s="99" t="s">
        <v>11511</v>
      </c>
    </row>
    <row r="4054" spans="1:1" ht="15" customHeight="1" x14ac:dyDescent="0.25">
      <c r="A4054" s="100" t="s">
        <v>11512</v>
      </c>
    </row>
    <row r="4055" spans="1:1" ht="15" customHeight="1" x14ac:dyDescent="0.25">
      <c r="A4055" s="100" t="s">
        <v>11513</v>
      </c>
    </row>
    <row r="4056" spans="1:1" ht="14.1" customHeight="1" x14ac:dyDescent="0.25">
      <c r="A4056" s="93" t="s">
        <v>11514</v>
      </c>
    </row>
    <row r="4057" spans="1:1" ht="14.1" customHeight="1" x14ac:dyDescent="0.25">
      <c r="A4057" s="99" t="s">
        <v>11515</v>
      </c>
    </row>
    <row r="4058" spans="1:1" ht="15" customHeight="1" x14ac:dyDescent="0.25">
      <c r="A4058" s="100" t="s">
        <v>11516</v>
      </c>
    </row>
    <row r="4059" spans="1:1" ht="15" customHeight="1" x14ac:dyDescent="0.25">
      <c r="A4059" s="100" t="s">
        <v>11517</v>
      </c>
    </row>
    <row r="4060" spans="1:1" ht="14.1" customHeight="1" x14ac:dyDescent="0.25">
      <c r="A4060" s="93" t="s">
        <v>11518</v>
      </c>
    </row>
    <row r="4061" spans="1:1" ht="14.1" customHeight="1" x14ac:dyDescent="0.25">
      <c r="A4061" s="99" t="s">
        <v>11519</v>
      </c>
    </row>
    <row r="4062" spans="1:1" ht="15" customHeight="1" x14ac:dyDescent="0.25">
      <c r="A4062" s="100" t="s">
        <v>11520</v>
      </c>
    </row>
    <row r="4063" spans="1:1" ht="15" customHeight="1" x14ac:dyDescent="0.25">
      <c r="A4063" s="100" t="s">
        <v>11521</v>
      </c>
    </row>
    <row r="4064" spans="1:1" ht="15" customHeight="1" x14ac:dyDescent="0.25">
      <c r="A4064" s="96" t="s">
        <v>11522</v>
      </c>
    </row>
    <row r="4065" spans="1:1" ht="14.1" customHeight="1" x14ac:dyDescent="0.25">
      <c r="A4065" s="93" t="s">
        <v>11523</v>
      </c>
    </row>
    <row r="4066" spans="1:1" ht="14.1" customHeight="1" x14ac:dyDescent="0.25">
      <c r="A4066" s="99" t="s">
        <v>11524</v>
      </c>
    </row>
    <row r="4067" spans="1:1" ht="15" customHeight="1" x14ac:dyDescent="0.25">
      <c r="A4067" s="100" t="s">
        <v>11243</v>
      </c>
    </row>
    <row r="4068" spans="1:1" ht="15" customHeight="1" x14ac:dyDescent="0.25">
      <c r="A4068" s="100" t="s">
        <v>11525</v>
      </c>
    </row>
    <row r="4069" spans="1:1" ht="14.1" customHeight="1" x14ac:dyDescent="0.25">
      <c r="A4069" s="99" t="s">
        <v>11526</v>
      </c>
    </row>
    <row r="4070" spans="1:1" ht="15" customHeight="1" x14ac:dyDescent="0.25">
      <c r="A4070" s="100" t="s">
        <v>11243</v>
      </c>
    </row>
    <row r="4071" spans="1:1" ht="15" customHeight="1" x14ac:dyDescent="0.25">
      <c r="A4071" s="100" t="s">
        <v>11527</v>
      </c>
    </row>
    <row r="4072" spans="1:1" ht="14.1" customHeight="1" x14ac:dyDescent="0.25">
      <c r="A4072" s="99" t="s">
        <v>11528</v>
      </c>
    </row>
    <row r="4073" spans="1:1" ht="15" customHeight="1" x14ac:dyDescent="0.25">
      <c r="A4073" s="100" t="s">
        <v>11529</v>
      </c>
    </row>
    <row r="4074" spans="1:1" ht="15" customHeight="1" x14ac:dyDescent="0.25">
      <c r="A4074" s="100" t="s">
        <v>11530</v>
      </c>
    </row>
    <row r="4075" spans="1:1" ht="14.1" customHeight="1" x14ac:dyDescent="0.25">
      <c r="A4075" s="93" t="s">
        <v>11531</v>
      </c>
    </row>
    <row r="4076" spans="1:1" ht="14.1" customHeight="1" x14ac:dyDescent="0.25">
      <c r="A4076" s="99" t="s">
        <v>11532</v>
      </c>
    </row>
    <row r="4077" spans="1:1" ht="15" customHeight="1" x14ac:dyDescent="0.25">
      <c r="A4077" s="100" t="s">
        <v>11533</v>
      </c>
    </row>
    <row r="4078" spans="1:1" ht="15" customHeight="1" x14ac:dyDescent="0.25">
      <c r="A4078" s="100" t="s">
        <v>11534</v>
      </c>
    </row>
    <row r="4079" spans="1:1" ht="14.1" customHeight="1" x14ac:dyDescent="0.25">
      <c r="A4079" s="99" t="s">
        <v>11535</v>
      </c>
    </row>
    <row r="4080" spans="1:1" ht="15" customHeight="1" x14ac:dyDescent="0.25">
      <c r="A4080" s="100" t="s">
        <v>11536</v>
      </c>
    </row>
    <row r="4081" spans="1:1" ht="15" customHeight="1" x14ac:dyDescent="0.25">
      <c r="A4081" s="100" t="s">
        <v>11537</v>
      </c>
    </row>
    <row r="4082" spans="1:1" ht="14.1" customHeight="1" x14ac:dyDescent="0.25">
      <c r="A4082" s="99" t="s">
        <v>11538</v>
      </c>
    </row>
    <row r="4083" spans="1:1" ht="15" customHeight="1" x14ac:dyDescent="0.25">
      <c r="A4083" s="100" t="s">
        <v>11539</v>
      </c>
    </row>
    <row r="4084" spans="1:1" ht="15" customHeight="1" x14ac:dyDescent="0.25">
      <c r="A4084" s="100" t="s">
        <v>11540</v>
      </c>
    </row>
    <row r="4085" spans="1:1" ht="14.1" customHeight="1" x14ac:dyDescent="0.25">
      <c r="A4085" s="99" t="s">
        <v>11541</v>
      </c>
    </row>
    <row r="4086" spans="1:1" ht="15" customHeight="1" x14ac:dyDescent="0.25">
      <c r="A4086" s="100" t="s">
        <v>11542</v>
      </c>
    </row>
    <row r="4087" spans="1:1" ht="15" customHeight="1" x14ac:dyDescent="0.25">
      <c r="A4087" s="100" t="s">
        <v>11543</v>
      </c>
    </row>
    <row r="4088" spans="1:1" ht="14.1" customHeight="1" x14ac:dyDescent="0.25">
      <c r="A4088" s="99" t="s">
        <v>11544</v>
      </c>
    </row>
    <row r="4089" spans="1:1" ht="15" customHeight="1" x14ac:dyDescent="0.25">
      <c r="A4089" s="100" t="s">
        <v>11545</v>
      </c>
    </row>
    <row r="4090" spans="1:1" ht="15" customHeight="1" x14ac:dyDescent="0.25">
      <c r="A4090" s="100" t="s">
        <v>11546</v>
      </c>
    </row>
    <row r="4091" spans="1:1" ht="14.1" customHeight="1" x14ac:dyDescent="0.25">
      <c r="A4091" s="93" t="s">
        <v>11547</v>
      </c>
    </row>
    <row r="4092" spans="1:1" ht="14.1" customHeight="1" x14ac:dyDescent="0.25">
      <c r="A4092" s="93" t="s">
        <v>11548</v>
      </c>
    </row>
    <row r="4093" spans="1:1" ht="14.1" customHeight="1" x14ac:dyDescent="0.25">
      <c r="A4093" s="99" t="s">
        <v>11549</v>
      </c>
    </row>
    <row r="4094" spans="1:1" ht="15" customHeight="1" x14ac:dyDescent="0.25">
      <c r="A4094" s="100" t="s">
        <v>11550</v>
      </c>
    </row>
    <row r="4095" spans="1:1" ht="15" customHeight="1" x14ac:dyDescent="0.25">
      <c r="A4095" s="100" t="s">
        <v>11551</v>
      </c>
    </row>
    <row r="4096" spans="1:1" ht="14.1" customHeight="1" x14ac:dyDescent="0.25">
      <c r="A4096" s="99" t="s">
        <v>11552</v>
      </c>
    </row>
    <row r="4097" spans="1:1" ht="15" customHeight="1" x14ac:dyDescent="0.25">
      <c r="A4097" s="100" t="s">
        <v>11550</v>
      </c>
    </row>
    <row r="4098" spans="1:1" ht="15" customHeight="1" x14ac:dyDescent="0.25">
      <c r="A4098" s="100" t="s">
        <v>11553</v>
      </c>
    </row>
    <row r="4099" spans="1:1" ht="14.1" customHeight="1" x14ac:dyDescent="0.25">
      <c r="A4099" s="93" t="s">
        <v>11554</v>
      </c>
    </row>
    <row r="4100" spans="1:1" ht="14.1" customHeight="1" x14ac:dyDescent="0.25">
      <c r="A4100" s="99" t="s">
        <v>11555</v>
      </c>
    </row>
    <row r="4101" spans="1:1" ht="15" customHeight="1" x14ac:dyDescent="0.25">
      <c r="A4101" s="100" t="s">
        <v>11556</v>
      </c>
    </row>
    <row r="4102" spans="1:1" ht="15" customHeight="1" x14ac:dyDescent="0.25">
      <c r="A4102" s="100" t="s">
        <v>11557</v>
      </c>
    </row>
    <row r="4103" spans="1:1" ht="15" customHeight="1" x14ac:dyDescent="0.25">
      <c r="A4103" s="95" t="s">
        <v>11558</v>
      </c>
    </row>
    <row r="4104" spans="1:1" ht="15" customHeight="1" x14ac:dyDescent="0.25">
      <c r="A4104" s="95" t="s">
        <v>11559</v>
      </c>
    </row>
    <row r="4105" spans="1:1" ht="15" customHeight="1" x14ac:dyDescent="0.25">
      <c r="A4105" s="95" t="s">
        <v>11560</v>
      </c>
    </row>
    <row r="4106" spans="1:1" ht="15" customHeight="1" x14ac:dyDescent="0.25">
      <c r="A4106" s="95" t="s">
        <v>11561</v>
      </c>
    </row>
    <row r="4107" spans="1:1" ht="15" customHeight="1" x14ac:dyDescent="0.25">
      <c r="A4107" s="108" t="s">
        <v>11562</v>
      </c>
    </row>
    <row r="4108" spans="1:1" ht="14.1" customHeight="1" x14ac:dyDescent="0.25">
      <c r="A4108" s="99" t="s">
        <v>11563</v>
      </c>
    </row>
    <row r="4109" spans="1:1" ht="15" customHeight="1" x14ac:dyDescent="0.25">
      <c r="A4109" s="108" t="s">
        <v>11564</v>
      </c>
    </row>
    <row r="4110" spans="1:1" ht="15" customHeight="1" x14ac:dyDescent="0.25">
      <c r="A4110" s="108" t="s">
        <v>11565</v>
      </c>
    </row>
    <row r="4111" spans="1:1" ht="15" customHeight="1" x14ac:dyDescent="0.25">
      <c r="A4111" s="95" t="s">
        <v>11566</v>
      </c>
    </row>
    <row r="4112" spans="1:1" ht="15" customHeight="1" x14ac:dyDescent="0.25">
      <c r="A4112" s="95" t="s">
        <v>11567</v>
      </c>
    </row>
    <row r="4113" spans="1:1" ht="15" customHeight="1" x14ac:dyDescent="0.25">
      <c r="A4113" s="95" t="s">
        <v>11568</v>
      </c>
    </row>
    <row r="4114" spans="1:1" ht="15" customHeight="1" x14ac:dyDescent="0.25">
      <c r="A4114" s="95" t="s">
        <v>11569</v>
      </c>
    </row>
    <row r="4115" spans="1:1" ht="15" customHeight="1" x14ac:dyDescent="0.25">
      <c r="A4115" s="95" t="s">
        <v>11570</v>
      </c>
    </row>
    <row r="4116" spans="1:1" ht="15" customHeight="1" x14ac:dyDescent="0.25">
      <c r="A4116" s="95" t="s">
        <v>11571</v>
      </c>
    </row>
    <row r="4117" spans="1:1" ht="15" customHeight="1" x14ac:dyDescent="0.25">
      <c r="A4117" s="108" t="s">
        <v>11572</v>
      </c>
    </row>
    <row r="4118" spans="1:1" ht="14.1" customHeight="1" x14ac:dyDescent="0.25">
      <c r="A4118" s="99" t="s">
        <v>11573</v>
      </c>
    </row>
    <row r="4119" spans="1:1" ht="15" customHeight="1" x14ac:dyDescent="0.25">
      <c r="A4119" s="100" t="s">
        <v>11556</v>
      </c>
    </row>
    <row r="4120" spans="1:1" ht="15" customHeight="1" x14ac:dyDescent="0.25">
      <c r="A4120" s="100" t="s">
        <v>11557</v>
      </c>
    </row>
    <row r="4121" spans="1:1" ht="15" customHeight="1" x14ac:dyDescent="0.25">
      <c r="A4121" s="95" t="s">
        <v>11574</v>
      </c>
    </row>
    <row r="4122" spans="1:1" ht="15" customHeight="1" x14ac:dyDescent="0.25">
      <c r="A4122" s="95" t="s">
        <v>11575</v>
      </c>
    </row>
    <row r="4123" spans="1:1" ht="15" customHeight="1" x14ac:dyDescent="0.25">
      <c r="A4123" s="95" t="s">
        <v>11560</v>
      </c>
    </row>
    <row r="4124" spans="1:1" ht="15" customHeight="1" x14ac:dyDescent="0.25">
      <c r="A4124" s="95" t="s">
        <v>11561</v>
      </c>
    </row>
    <row r="4125" spans="1:1" ht="15" customHeight="1" x14ac:dyDescent="0.25">
      <c r="A4125" s="108" t="s">
        <v>11562</v>
      </c>
    </row>
    <row r="4126" spans="1:1" ht="14.1" customHeight="1" x14ac:dyDescent="0.25">
      <c r="A4126" s="99" t="s">
        <v>11576</v>
      </c>
    </row>
    <row r="4127" spans="1:1" ht="15" customHeight="1" x14ac:dyDescent="0.25">
      <c r="A4127" s="100" t="s">
        <v>11556</v>
      </c>
    </row>
    <row r="4128" spans="1:1" ht="15" customHeight="1" x14ac:dyDescent="0.25">
      <c r="A4128" s="100" t="s">
        <v>11577</v>
      </c>
    </row>
    <row r="4129" spans="1:1" ht="15" customHeight="1" x14ac:dyDescent="0.25">
      <c r="A4129" s="95" t="s">
        <v>11578</v>
      </c>
    </row>
    <row r="4130" spans="1:1" ht="15" customHeight="1" x14ac:dyDescent="0.25">
      <c r="A4130" s="95" t="s">
        <v>11567</v>
      </c>
    </row>
    <row r="4131" spans="1:1" ht="15" customHeight="1" x14ac:dyDescent="0.25">
      <c r="A4131" s="95" t="s">
        <v>11568</v>
      </c>
    </row>
    <row r="4132" spans="1:1" ht="15" customHeight="1" x14ac:dyDescent="0.25">
      <c r="A4132" s="95" t="s">
        <v>11579</v>
      </c>
    </row>
    <row r="4133" spans="1:1" ht="15" customHeight="1" x14ac:dyDescent="0.25">
      <c r="A4133" s="95" t="s">
        <v>11570</v>
      </c>
    </row>
    <row r="4134" spans="1:1" ht="15" customHeight="1" x14ac:dyDescent="0.25">
      <c r="A4134" s="95" t="s">
        <v>11580</v>
      </c>
    </row>
    <row r="4135" spans="1:1" ht="15" customHeight="1" x14ac:dyDescent="0.25">
      <c r="A4135" s="95" t="s">
        <v>11581</v>
      </c>
    </row>
    <row r="4136" spans="1:1" ht="15" customHeight="1" x14ac:dyDescent="0.25">
      <c r="A4136" s="108" t="s">
        <v>11582</v>
      </c>
    </row>
    <row r="4137" spans="1:1" ht="14.1" customHeight="1" x14ac:dyDescent="0.25">
      <c r="A4137" s="99" t="s">
        <v>11583</v>
      </c>
    </row>
    <row r="4138" spans="1:1" ht="15" customHeight="1" x14ac:dyDescent="0.25">
      <c r="A4138" s="100" t="s">
        <v>11556</v>
      </c>
    </row>
    <row r="4139" spans="1:1" ht="15" customHeight="1" x14ac:dyDescent="0.25">
      <c r="A4139" s="100" t="s">
        <v>11584</v>
      </c>
    </row>
    <row r="4140" spans="1:1" ht="15" customHeight="1" x14ac:dyDescent="0.25">
      <c r="A4140" s="95" t="s">
        <v>11585</v>
      </c>
    </row>
    <row r="4141" spans="1:1" ht="15" customHeight="1" x14ac:dyDescent="0.25">
      <c r="A4141" s="95" t="s">
        <v>11586</v>
      </c>
    </row>
    <row r="4142" spans="1:1" ht="15" customHeight="1" x14ac:dyDescent="0.25">
      <c r="A4142" s="95" t="s">
        <v>11587</v>
      </c>
    </row>
    <row r="4143" spans="1:1" ht="15" customHeight="1" x14ac:dyDescent="0.25">
      <c r="A4143" s="95" t="s">
        <v>11588</v>
      </c>
    </row>
    <row r="4144" spans="1:1" ht="15" customHeight="1" x14ac:dyDescent="0.25">
      <c r="A4144" s="95" t="s">
        <v>11589</v>
      </c>
    </row>
    <row r="4145" spans="1:1" ht="15" customHeight="1" x14ac:dyDescent="0.25">
      <c r="A4145" s="95" t="s">
        <v>11590</v>
      </c>
    </row>
    <row r="4146" spans="1:1" ht="15" customHeight="1" x14ac:dyDescent="0.25">
      <c r="A4146" s="95" t="s">
        <v>11581</v>
      </c>
    </row>
    <row r="4147" spans="1:1" ht="15" customHeight="1" x14ac:dyDescent="0.25">
      <c r="A4147" s="108" t="s">
        <v>11591</v>
      </c>
    </row>
    <row r="4148" spans="1:1" ht="14.1" customHeight="1" x14ac:dyDescent="0.25">
      <c r="A4148" s="99" t="s">
        <v>11592</v>
      </c>
    </row>
    <row r="4149" spans="1:1" ht="15" customHeight="1" x14ac:dyDescent="0.25">
      <c r="A4149" s="100" t="s">
        <v>11556</v>
      </c>
    </row>
    <row r="4150" spans="1:1" ht="15" customHeight="1" x14ac:dyDescent="0.25">
      <c r="A4150" s="100" t="s">
        <v>11593</v>
      </c>
    </row>
    <row r="4151" spans="1:1" ht="15" customHeight="1" x14ac:dyDescent="0.25">
      <c r="A4151" s="95" t="s">
        <v>11594</v>
      </c>
    </row>
    <row r="4152" spans="1:1" ht="15" customHeight="1" x14ac:dyDescent="0.25">
      <c r="A4152" s="95" t="s">
        <v>11595</v>
      </c>
    </row>
    <row r="4153" spans="1:1" ht="15" customHeight="1" x14ac:dyDescent="0.25">
      <c r="A4153" s="95" t="s">
        <v>11596</v>
      </c>
    </row>
    <row r="4154" spans="1:1" ht="15" customHeight="1" x14ac:dyDescent="0.25">
      <c r="A4154" s="95" t="s">
        <v>11597</v>
      </c>
    </row>
    <row r="4155" spans="1:1" ht="15" customHeight="1" x14ac:dyDescent="0.25">
      <c r="A4155" s="95" t="s">
        <v>11598</v>
      </c>
    </row>
    <row r="4156" spans="1:1" ht="15" customHeight="1" x14ac:dyDescent="0.25">
      <c r="A4156" s="95" t="s">
        <v>11599</v>
      </c>
    </row>
    <row r="4157" spans="1:1" ht="15" customHeight="1" x14ac:dyDescent="0.25">
      <c r="A4157" s="95" t="s">
        <v>11581</v>
      </c>
    </row>
    <row r="4158" spans="1:1" ht="15" customHeight="1" x14ac:dyDescent="0.25">
      <c r="A4158" s="108" t="s">
        <v>11600</v>
      </c>
    </row>
    <row r="4159" spans="1:1" ht="14.1" customHeight="1" x14ac:dyDescent="0.25">
      <c r="A4159" s="99" t="s">
        <v>11601</v>
      </c>
    </row>
    <row r="4160" spans="1:1" ht="15" customHeight="1" x14ac:dyDescent="0.25">
      <c r="A4160" s="100" t="s">
        <v>11556</v>
      </c>
    </row>
    <row r="4161" spans="1:1" ht="15" customHeight="1" x14ac:dyDescent="0.25">
      <c r="A4161" s="100" t="s">
        <v>11602</v>
      </c>
    </row>
    <row r="4162" spans="1:1" ht="15" customHeight="1" x14ac:dyDescent="0.25">
      <c r="A4162" s="95" t="s">
        <v>11603</v>
      </c>
    </row>
    <row r="4163" spans="1:1" ht="15" customHeight="1" x14ac:dyDescent="0.25">
      <c r="A4163" s="95" t="s">
        <v>11567</v>
      </c>
    </row>
    <row r="4164" spans="1:1" ht="15" customHeight="1" x14ac:dyDescent="0.25">
      <c r="A4164" s="95" t="s">
        <v>11568</v>
      </c>
    </row>
    <row r="4165" spans="1:1" ht="15" customHeight="1" x14ac:dyDescent="0.25">
      <c r="A4165" s="95" t="s">
        <v>11604</v>
      </c>
    </row>
    <row r="4166" spans="1:1" ht="15" customHeight="1" x14ac:dyDescent="0.25">
      <c r="A4166" s="95" t="s">
        <v>11570</v>
      </c>
    </row>
    <row r="4167" spans="1:1" ht="15" customHeight="1" x14ac:dyDescent="0.25">
      <c r="A4167" s="95" t="s">
        <v>11571</v>
      </c>
    </row>
    <row r="4168" spans="1:1" ht="15" customHeight="1" x14ac:dyDescent="0.25">
      <c r="A4168" s="108" t="s">
        <v>11572</v>
      </c>
    </row>
    <row r="4169" spans="1:1" ht="14.1" customHeight="1" x14ac:dyDescent="0.25">
      <c r="A4169" s="93" t="s">
        <v>11605</v>
      </c>
    </row>
    <row r="4170" spans="1:1" ht="14.1" customHeight="1" x14ac:dyDescent="0.25">
      <c r="A4170" s="99" t="s">
        <v>11606</v>
      </c>
    </row>
    <row r="4171" spans="1:1" ht="15" customHeight="1" x14ac:dyDescent="0.25">
      <c r="A4171" s="100" t="s">
        <v>11607</v>
      </c>
    </row>
    <row r="4172" spans="1:1" ht="15" customHeight="1" x14ac:dyDescent="0.25">
      <c r="A4172" s="100" t="s">
        <v>11608</v>
      </c>
    </row>
    <row r="4173" spans="1:1" ht="14.1" customHeight="1" x14ac:dyDescent="0.25">
      <c r="A4173" s="99" t="s">
        <v>11609</v>
      </c>
    </row>
    <row r="4174" spans="1:1" ht="15" customHeight="1" x14ac:dyDescent="0.25">
      <c r="A4174" s="100" t="s">
        <v>11610</v>
      </c>
    </row>
    <row r="4175" spans="1:1" ht="15" customHeight="1" x14ac:dyDescent="0.25">
      <c r="A4175" s="95" t="s">
        <v>11611</v>
      </c>
    </row>
    <row r="4176" spans="1:1" ht="15" customHeight="1" x14ac:dyDescent="0.25">
      <c r="A4176" s="100" t="s">
        <v>11612</v>
      </c>
    </row>
    <row r="4177" spans="1:1" ht="14.1" customHeight="1" x14ac:dyDescent="0.25">
      <c r="A4177" s="99" t="s">
        <v>11613</v>
      </c>
    </row>
    <row r="4178" spans="1:1" ht="15" customHeight="1" x14ac:dyDescent="0.25">
      <c r="A4178" s="100" t="s">
        <v>11614</v>
      </c>
    </row>
    <row r="4179" spans="1:1" ht="15" customHeight="1" x14ac:dyDescent="0.25">
      <c r="A4179" s="100" t="s">
        <v>11615</v>
      </c>
    </row>
    <row r="4180" spans="1:1" ht="14.1" customHeight="1" x14ac:dyDescent="0.25">
      <c r="A4180" s="93" t="s">
        <v>11616</v>
      </c>
    </row>
    <row r="4181" spans="1:1" ht="14.1" customHeight="1" x14ac:dyDescent="0.25">
      <c r="A4181" s="99" t="s">
        <v>11617</v>
      </c>
    </row>
    <row r="4182" spans="1:1" ht="15" customHeight="1" x14ac:dyDescent="0.25">
      <c r="A4182" s="100" t="s">
        <v>11618</v>
      </c>
    </row>
    <row r="4183" spans="1:1" ht="15" customHeight="1" x14ac:dyDescent="0.25">
      <c r="A4183" s="100" t="s">
        <v>11619</v>
      </c>
    </row>
    <row r="4184" spans="1:1" ht="15" customHeight="1" x14ac:dyDescent="0.25">
      <c r="A4184" s="95" t="s">
        <v>11620</v>
      </c>
    </row>
    <row r="4185" spans="1:1" ht="14.1" customHeight="1" x14ac:dyDescent="0.25">
      <c r="A4185" s="99" t="s">
        <v>11621</v>
      </c>
    </row>
    <row r="4186" spans="1:1" ht="15" customHeight="1" x14ac:dyDescent="0.25">
      <c r="A4186" s="100" t="s">
        <v>11622</v>
      </c>
    </row>
    <row r="4187" spans="1:1" ht="15" customHeight="1" x14ac:dyDescent="0.25">
      <c r="A4187" s="100" t="s">
        <v>11623</v>
      </c>
    </row>
    <row r="4188" spans="1:1" ht="14.1" customHeight="1" x14ac:dyDescent="0.25">
      <c r="A4188" s="93" t="s">
        <v>11624</v>
      </c>
    </row>
    <row r="4189" spans="1:1" ht="14.1" customHeight="1" x14ac:dyDescent="0.25">
      <c r="A4189" s="99" t="s">
        <v>11625</v>
      </c>
    </row>
    <row r="4190" spans="1:1" ht="15" customHeight="1" x14ac:dyDescent="0.25">
      <c r="A4190" s="100" t="s">
        <v>11626</v>
      </c>
    </row>
    <row r="4191" spans="1:1" ht="15" customHeight="1" x14ac:dyDescent="0.25">
      <c r="A4191" s="100" t="s">
        <v>11627</v>
      </c>
    </row>
    <row r="4192" spans="1:1" ht="14.1" customHeight="1" x14ac:dyDescent="0.25">
      <c r="A4192" s="93" t="s">
        <v>11628</v>
      </c>
    </row>
    <row r="4193" spans="1:1" ht="14.1" customHeight="1" x14ac:dyDescent="0.25">
      <c r="A4193" s="99" t="s">
        <v>11629</v>
      </c>
    </row>
    <row r="4194" spans="1:1" ht="15" customHeight="1" x14ac:dyDescent="0.25">
      <c r="A4194" s="100" t="s">
        <v>11630</v>
      </c>
    </row>
    <row r="4195" spans="1:1" ht="15" customHeight="1" x14ac:dyDescent="0.25">
      <c r="A4195" s="100" t="s">
        <v>11631</v>
      </c>
    </row>
    <row r="4196" spans="1:1" ht="15" customHeight="1" x14ac:dyDescent="0.25">
      <c r="A4196" s="95" t="s">
        <v>11632</v>
      </c>
    </row>
    <row r="4197" spans="1:1" ht="14.1" customHeight="1" x14ac:dyDescent="0.25">
      <c r="A4197" s="99" t="s">
        <v>11633</v>
      </c>
    </row>
    <row r="4198" spans="1:1" ht="15" customHeight="1" x14ac:dyDescent="0.25">
      <c r="A4198" s="100" t="s">
        <v>11243</v>
      </c>
    </row>
    <row r="4199" spans="1:1" ht="15" customHeight="1" x14ac:dyDescent="0.25">
      <c r="A4199" s="100" t="s">
        <v>11634</v>
      </c>
    </row>
    <row r="4200" spans="1:1" ht="14.1" customHeight="1" x14ac:dyDescent="0.25">
      <c r="A4200" s="99" t="s">
        <v>11635</v>
      </c>
    </row>
    <row r="4201" spans="1:1" ht="15" customHeight="1" x14ac:dyDescent="0.25">
      <c r="A4201" s="100" t="s">
        <v>11529</v>
      </c>
    </row>
    <row r="4202" spans="1:1" ht="15" customHeight="1" x14ac:dyDescent="0.25">
      <c r="A4202" s="100" t="s">
        <v>11636</v>
      </c>
    </row>
    <row r="4203" spans="1:1" ht="14.1" customHeight="1" x14ac:dyDescent="0.25">
      <c r="A4203" s="99" t="s">
        <v>11637</v>
      </c>
    </row>
    <row r="4204" spans="1:1" ht="15" customHeight="1" x14ac:dyDescent="0.25">
      <c r="A4204" s="100" t="s">
        <v>11630</v>
      </c>
    </row>
    <row r="4205" spans="1:1" ht="15" customHeight="1" x14ac:dyDescent="0.25">
      <c r="A4205" s="100" t="s">
        <v>11638</v>
      </c>
    </row>
    <row r="4206" spans="1:1" ht="14.1" customHeight="1" x14ac:dyDescent="0.25">
      <c r="A4206" s="99" t="s">
        <v>11639</v>
      </c>
    </row>
    <row r="4207" spans="1:1" ht="15" customHeight="1" x14ac:dyDescent="0.25">
      <c r="A4207" s="100" t="s">
        <v>11630</v>
      </c>
    </row>
    <row r="4208" spans="1:1" ht="15" customHeight="1" x14ac:dyDescent="0.25">
      <c r="A4208" s="100" t="s">
        <v>11640</v>
      </c>
    </row>
    <row r="4209" spans="1:1" ht="14.1" customHeight="1" x14ac:dyDescent="0.25">
      <c r="A4209" s="93" t="s">
        <v>11641</v>
      </c>
    </row>
    <row r="4210" spans="1:1" ht="14.1" customHeight="1" x14ac:dyDescent="0.25">
      <c r="A4210" s="99" t="s">
        <v>11642</v>
      </c>
    </row>
    <row r="4211" spans="1:1" ht="15" customHeight="1" x14ac:dyDescent="0.25">
      <c r="A4211" s="100" t="s">
        <v>11643</v>
      </c>
    </row>
    <row r="4212" spans="1:1" ht="15" customHeight="1" x14ac:dyDescent="0.25">
      <c r="A4212" s="100" t="s">
        <v>11644</v>
      </c>
    </row>
    <row r="4213" spans="1:1" ht="14.1" customHeight="1" x14ac:dyDescent="0.25">
      <c r="A4213" s="99" t="s">
        <v>11645</v>
      </c>
    </row>
    <row r="4214" spans="1:1" ht="15" customHeight="1" x14ac:dyDescent="0.25">
      <c r="A4214" s="100" t="s">
        <v>11646</v>
      </c>
    </row>
    <row r="4215" spans="1:1" ht="15" customHeight="1" x14ac:dyDescent="0.25">
      <c r="A4215" s="100" t="s">
        <v>11647</v>
      </c>
    </row>
    <row r="4216" spans="1:1" ht="15" customHeight="1" x14ac:dyDescent="0.25">
      <c r="A4216" s="96" t="s">
        <v>11648</v>
      </c>
    </row>
    <row r="4217" spans="1:1" ht="14.1" customHeight="1" x14ac:dyDescent="0.25">
      <c r="A4217" s="93" t="s">
        <v>11649</v>
      </c>
    </row>
    <row r="4218" spans="1:1" ht="14.1" customHeight="1" x14ac:dyDescent="0.25">
      <c r="A4218" s="99" t="s">
        <v>11650</v>
      </c>
    </row>
    <row r="4219" spans="1:1" ht="15" customHeight="1" x14ac:dyDescent="0.25">
      <c r="A4219" s="100" t="s">
        <v>11651</v>
      </c>
    </row>
    <row r="4220" spans="1:1" ht="15" customHeight="1" x14ac:dyDescent="0.25">
      <c r="A4220" s="100" t="s">
        <v>11652</v>
      </c>
    </row>
    <row r="4221" spans="1:1" ht="14.1" customHeight="1" x14ac:dyDescent="0.25">
      <c r="A4221" s="99" t="s">
        <v>11653</v>
      </c>
    </row>
    <row r="4222" spans="1:1" ht="15" customHeight="1" x14ac:dyDescent="0.25">
      <c r="A4222" s="100" t="s">
        <v>11651</v>
      </c>
    </row>
    <row r="4223" spans="1:1" ht="15" customHeight="1" x14ac:dyDescent="0.25">
      <c r="A4223" s="100" t="s">
        <v>11654</v>
      </c>
    </row>
    <row r="4224" spans="1:1" ht="14.1" customHeight="1" x14ac:dyDescent="0.25">
      <c r="A4224" s="99" t="s">
        <v>11655</v>
      </c>
    </row>
    <row r="4225" spans="1:1" ht="15" customHeight="1" x14ac:dyDescent="0.25">
      <c r="A4225" s="100" t="s">
        <v>11656</v>
      </c>
    </row>
    <row r="4226" spans="1:1" ht="15" customHeight="1" x14ac:dyDescent="0.25">
      <c r="A4226" s="100" t="s">
        <v>11657</v>
      </c>
    </row>
    <row r="4227" spans="1:1" ht="14.1" customHeight="1" x14ac:dyDescent="0.25">
      <c r="A4227" s="99" t="s">
        <v>11658</v>
      </c>
    </row>
    <row r="4228" spans="1:1" ht="15" customHeight="1" x14ac:dyDescent="0.25">
      <c r="A4228" s="100" t="s">
        <v>8979</v>
      </c>
    </row>
    <row r="4229" spans="1:1" ht="15" customHeight="1" x14ac:dyDescent="0.25">
      <c r="A4229" s="100" t="s">
        <v>11659</v>
      </c>
    </row>
    <row r="4230" spans="1:1" ht="14.1" customHeight="1" x14ac:dyDescent="0.25">
      <c r="A4230" s="99" t="s">
        <v>11660</v>
      </c>
    </row>
    <row r="4231" spans="1:1" ht="15" customHeight="1" x14ac:dyDescent="0.25">
      <c r="A4231" s="100" t="s">
        <v>11661</v>
      </c>
    </row>
    <row r="4232" spans="1:1" ht="15" customHeight="1" x14ac:dyDescent="0.25">
      <c r="A4232" s="100" t="s">
        <v>11662</v>
      </c>
    </row>
    <row r="4233" spans="1:1" ht="14.1" customHeight="1" x14ac:dyDescent="0.25">
      <c r="A4233" s="99" t="s">
        <v>11663</v>
      </c>
    </row>
    <row r="4234" spans="1:1" ht="15" customHeight="1" x14ac:dyDescent="0.25">
      <c r="A4234" s="100" t="s">
        <v>11664</v>
      </c>
    </row>
    <row r="4235" spans="1:1" ht="15" customHeight="1" x14ac:dyDescent="0.25">
      <c r="A4235" s="100" t="s">
        <v>11665</v>
      </c>
    </row>
    <row r="4236" spans="1:1" ht="14.1" customHeight="1" x14ac:dyDescent="0.25">
      <c r="A4236" s="99" t="s">
        <v>11666</v>
      </c>
    </row>
    <row r="4237" spans="1:1" ht="15" customHeight="1" x14ac:dyDescent="0.25">
      <c r="A4237" s="100" t="s">
        <v>11664</v>
      </c>
    </row>
    <row r="4238" spans="1:1" ht="15" customHeight="1" x14ac:dyDescent="0.25">
      <c r="A4238" s="100" t="s">
        <v>11667</v>
      </c>
    </row>
    <row r="4239" spans="1:1" ht="14.1" customHeight="1" x14ac:dyDescent="0.25">
      <c r="A4239" s="99" t="s">
        <v>11668</v>
      </c>
    </row>
    <row r="4240" spans="1:1" ht="15" customHeight="1" x14ac:dyDescent="0.25">
      <c r="A4240" s="100" t="s">
        <v>11664</v>
      </c>
    </row>
    <row r="4241" spans="1:1" ht="15" customHeight="1" x14ac:dyDescent="0.25">
      <c r="A4241" s="100" t="s">
        <v>11669</v>
      </c>
    </row>
    <row r="4242" spans="1:1" ht="14.1" customHeight="1" x14ac:dyDescent="0.25">
      <c r="A4242" s="99" t="s">
        <v>11670</v>
      </c>
    </row>
    <row r="4243" spans="1:1" ht="15" customHeight="1" x14ac:dyDescent="0.25">
      <c r="A4243" s="100" t="s">
        <v>11671</v>
      </c>
    </row>
    <row r="4244" spans="1:1" ht="15" customHeight="1" x14ac:dyDescent="0.25">
      <c r="A4244" s="100" t="s">
        <v>11672</v>
      </c>
    </row>
    <row r="4245" spans="1:1" ht="14.1" customHeight="1" x14ac:dyDescent="0.25">
      <c r="A4245" s="99" t="s">
        <v>11673</v>
      </c>
    </row>
    <row r="4246" spans="1:1" ht="15" customHeight="1" x14ac:dyDescent="0.25">
      <c r="A4246" s="100" t="s">
        <v>11674</v>
      </c>
    </row>
    <row r="4247" spans="1:1" ht="15" customHeight="1" x14ac:dyDescent="0.25">
      <c r="A4247" s="100" t="s">
        <v>11675</v>
      </c>
    </row>
    <row r="4248" spans="1:1" ht="14.1" customHeight="1" x14ac:dyDescent="0.25">
      <c r="A4248" s="93" t="s">
        <v>11676</v>
      </c>
    </row>
    <row r="4249" spans="1:1" ht="14.1" customHeight="1" x14ac:dyDescent="0.25">
      <c r="A4249" s="93" t="s">
        <v>11677</v>
      </c>
    </row>
    <row r="4250" spans="1:1" ht="14.1" customHeight="1" x14ac:dyDescent="0.25">
      <c r="A4250" s="99" t="s">
        <v>11678</v>
      </c>
    </row>
    <row r="4251" spans="1:1" ht="15" customHeight="1" x14ac:dyDescent="0.25">
      <c r="A4251" s="100" t="s">
        <v>11679</v>
      </c>
    </row>
    <row r="4252" spans="1:1" ht="15" customHeight="1" x14ac:dyDescent="0.25">
      <c r="A4252" s="100" t="s">
        <v>11680</v>
      </c>
    </row>
    <row r="4253" spans="1:1" ht="14.1" customHeight="1" x14ac:dyDescent="0.25">
      <c r="A4253" s="99" t="s">
        <v>11681</v>
      </c>
    </row>
    <row r="4254" spans="1:1" ht="15" customHeight="1" x14ac:dyDescent="0.25">
      <c r="A4254" s="100" t="s">
        <v>11679</v>
      </c>
    </row>
    <row r="4255" spans="1:1" ht="15" customHeight="1" x14ac:dyDescent="0.25">
      <c r="A4255" s="100" t="s">
        <v>11682</v>
      </c>
    </row>
    <row r="4256" spans="1:1" ht="14.1" customHeight="1" x14ac:dyDescent="0.25">
      <c r="A4256" s="99" t="s">
        <v>11683</v>
      </c>
    </row>
    <row r="4257" spans="1:1" ht="15" customHeight="1" x14ac:dyDescent="0.25">
      <c r="A4257" s="100" t="s">
        <v>11679</v>
      </c>
    </row>
    <row r="4258" spans="1:1" ht="15" customHeight="1" x14ac:dyDescent="0.25">
      <c r="A4258" s="100" t="s">
        <v>11684</v>
      </c>
    </row>
    <row r="4259" spans="1:1" ht="14.1" customHeight="1" x14ac:dyDescent="0.25">
      <c r="A4259" s="99" t="s">
        <v>11685</v>
      </c>
    </row>
    <row r="4260" spans="1:1" ht="15" customHeight="1" x14ac:dyDescent="0.25">
      <c r="A4260" s="100" t="s">
        <v>11686</v>
      </c>
    </row>
    <row r="4261" spans="1:1" ht="15" customHeight="1" x14ac:dyDescent="0.25">
      <c r="A4261" s="100" t="s">
        <v>11687</v>
      </c>
    </row>
    <row r="4262" spans="1:1" ht="14.1" customHeight="1" x14ac:dyDescent="0.25">
      <c r="A4262" s="99" t="s">
        <v>11688</v>
      </c>
    </row>
    <row r="4263" spans="1:1" ht="15" customHeight="1" x14ac:dyDescent="0.25">
      <c r="A4263" s="100" t="s">
        <v>11689</v>
      </c>
    </row>
    <row r="4264" spans="1:1" ht="15" customHeight="1" x14ac:dyDescent="0.25">
      <c r="A4264" s="100" t="s">
        <v>11690</v>
      </c>
    </row>
    <row r="4265" spans="1:1" ht="15" customHeight="1" x14ac:dyDescent="0.25">
      <c r="A4265" s="95" t="s">
        <v>11691</v>
      </c>
    </row>
    <row r="4266" spans="1:1" ht="14.1" customHeight="1" x14ac:dyDescent="0.25">
      <c r="A4266" s="99" t="s">
        <v>11692</v>
      </c>
    </row>
    <row r="4267" spans="1:1" ht="15" customHeight="1" x14ac:dyDescent="0.25">
      <c r="A4267" s="100" t="s">
        <v>11689</v>
      </c>
    </row>
    <row r="4268" spans="1:1" ht="15" customHeight="1" x14ac:dyDescent="0.25">
      <c r="A4268" s="100" t="s">
        <v>11693</v>
      </c>
    </row>
    <row r="4269" spans="1:1" ht="14.1" customHeight="1" x14ac:dyDescent="0.25">
      <c r="A4269" s="93" t="s">
        <v>11694</v>
      </c>
    </row>
    <row r="4270" spans="1:1" ht="14.1" customHeight="1" x14ac:dyDescent="0.25">
      <c r="A4270" s="99" t="s">
        <v>11695</v>
      </c>
    </row>
    <row r="4271" spans="1:1" ht="15" customHeight="1" x14ac:dyDescent="0.25">
      <c r="A4271" s="100" t="s">
        <v>11696</v>
      </c>
    </row>
    <row r="4272" spans="1:1" ht="15" customHeight="1" x14ac:dyDescent="0.25">
      <c r="A4272" s="100" t="s">
        <v>11697</v>
      </c>
    </row>
    <row r="4273" spans="1:1" ht="14.1" customHeight="1" x14ac:dyDescent="0.25">
      <c r="A4273" s="99" t="s">
        <v>11698</v>
      </c>
    </row>
    <row r="4274" spans="1:1" ht="15" customHeight="1" x14ac:dyDescent="0.25">
      <c r="A4274" s="100" t="s">
        <v>11699</v>
      </c>
    </row>
    <row r="4275" spans="1:1" ht="15" customHeight="1" x14ac:dyDescent="0.25">
      <c r="A4275" s="100" t="s">
        <v>11700</v>
      </c>
    </row>
    <row r="4276" spans="1:1" ht="14.1" customHeight="1" x14ac:dyDescent="0.25">
      <c r="A4276" s="99" t="s">
        <v>11701</v>
      </c>
    </row>
    <row r="4277" spans="1:1" ht="15" customHeight="1" x14ac:dyDescent="0.25">
      <c r="A4277" s="100" t="s">
        <v>11699</v>
      </c>
    </row>
    <row r="4278" spans="1:1" ht="15" customHeight="1" x14ac:dyDescent="0.25">
      <c r="A4278" s="100" t="s">
        <v>11702</v>
      </c>
    </row>
    <row r="4279" spans="1:1" ht="14.1" customHeight="1" x14ac:dyDescent="0.25">
      <c r="A4279" s="99" t="s">
        <v>11703</v>
      </c>
    </row>
    <row r="4280" spans="1:1" ht="15" customHeight="1" x14ac:dyDescent="0.25">
      <c r="A4280" s="100" t="s">
        <v>11704</v>
      </c>
    </row>
    <row r="4281" spans="1:1" ht="15" customHeight="1" x14ac:dyDescent="0.25">
      <c r="A4281" s="100" t="s">
        <v>11705</v>
      </c>
    </row>
    <row r="4282" spans="1:1" ht="14.1" customHeight="1" x14ac:dyDescent="0.25">
      <c r="A4282" s="93" t="s">
        <v>11706</v>
      </c>
    </row>
    <row r="4283" spans="1:1" ht="14.1" customHeight="1" x14ac:dyDescent="0.25">
      <c r="A4283" s="99" t="s">
        <v>11707</v>
      </c>
    </row>
    <row r="4284" spans="1:1" ht="15" customHeight="1" x14ac:dyDescent="0.25">
      <c r="A4284" s="100" t="s">
        <v>11708</v>
      </c>
    </row>
    <row r="4285" spans="1:1" ht="15" customHeight="1" x14ac:dyDescent="0.25">
      <c r="A4285" s="100" t="s">
        <v>11709</v>
      </c>
    </row>
    <row r="4286" spans="1:1" ht="14.1" customHeight="1" x14ac:dyDescent="0.25">
      <c r="A4286" s="99" t="s">
        <v>11710</v>
      </c>
    </row>
    <row r="4287" spans="1:1" ht="15" customHeight="1" x14ac:dyDescent="0.25">
      <c r="A4287" s="100" t="s">
        <v>11708</v>
      </c>
    </row>
    <row r="4288" spans="1:1" ht="15" customHeight="1" x14ac:dyDescent="0.25">
      <c r="A4288" s="100" t="s">
        <v>11711</v>
      </c>
    </row>
    <row r="4289" spans="1:1" ht="14.1" customHeight="1" x14ac:dyDescent="0.25">
      <c r="A4289" s="99" t="s">
        <v>11712</v>
      </c>
    </row>
    <row r="4290" spans="1:1" ht="15" customHeight="1" x14ac:dyDescent="0.25">
      <c r="A4290" s="100" t="s">
        <v>11708</v>
      </c>
    </row>
    <row r="4291" spans="1:1" ht="15" customHeight="1" x14ac:dyDescent="0.25">
      <c r="A4291" s="100" t="s">
        <v>11713</v>
      </c>
    </row>
    <row r="4292" spans="1:1" ht="14.1" customHeight="1" x14ac:dyDescent="0.25">
      <c r="A4292" s="99" t="s">
        <v>11714</v>
      </c>
    </row>
    <row r="4293" spans="1:1" ht="15" customHeight="1" x14ac:dyDescent="0.25">
      <c r="A4293" s="100" t="s">
        <v>11708</v>
      </c>
    </row>
    <row r="4294" spans="1:1" ht="15" customHeight="1" x14ac:dyDescent="0.25">
      <c r="A4294" s="100" t="s">
        <v>11715</v>
      </c>
    </row>
    <row r="4295" spans="1:1" ht="14.1" customHeight="1" x14ac:dyDescent="0.25">
      <c r="A4295" s="99" t="s">
        <v>11716</v>
      </c>
    </row>
    <row r="4296" spans="1:1" ht="15" customHeight="1" x14ac:dyDescent="0.25">
      <c r="A4296" s="100" t="s">
        <v>11708</v>
      </c>
    </row>
    <row r="4297" spans="1:1" ht="15" customHeight="1" x14ac:dyDescent="0.25">
      <c r="A4297" s="100" t="s">
        <v>11717</v>
      </c>
    </row>
    <row r="4298" spans="1:1" ht="14.1" customHeight="1" x14ac:dyDescent="0.25">
      <c r="A4298" s="99" t="s">
        <v>11718</v>
      </c>
    </row>
    <row r="4299" spans="1:1" ht="15" customHeight="1" x14ac:dyDescent="0.25">
      <c r="A4299" s="100" t="s">
        <v>11708</v>
      </c>
    </row>
    <row r="4300" spans="1:1" ht="15" customHeight="1" x14ac:dyDescent="0.25">
      <c r="A4300" s="100" t="s">
        <v>11719</v>
      </c>
    </row>
    <row r="4301" spans="1:1" ht="14.1" customHeight="1" x14ac:dyDescent="0.25">
      <c r="A4301" s="99" t="s">
        <v>11720</v>
      </c>
    </row>
    <row r="4302" spans="1:1" ht="15" customHeight="1" x14ac:dyDescent="0.25">
      <c r="A4302" s="100" t="s">
        <v>11704</v>
      </c>
    </row>
    <row r="4303" spans="1:1" ht="15" customHeight="1" x14ac:dyDescent="0.25">
      <c r="A4303" s="100" t="s">
        <v>11721</v>
      </c>
    </row>
    <row r="4304" spans="1:1" ht="14.1" customHeight="1" x14ac:dyDescent="0.25">
      <c r="A4304" s="99" t="s">
        <v>11722</v>
      </c>
    </row>
    <row r="4305" spans="1:1" ht="15" customHeight="1" x14ac:dyDescent="0.25">
      <c r="A4305" s="100" t="s">
        <v>11723</v>
      </c>
    </row>
    <row r="4306" spans="1:1" ht="15" customHeight="1" x14ac:dyDescent="0.25">
      <c r="A4306" s="100" t="s">
        <v>11724</v>
      </c>
    </row>
    <row r="4307" spans="1:1" ht="15" customHeight="1" x14ac:dyDescent="0.25">
      <c r="A4307" s="94" t="s">
        <v>11725</v>
      </c>
    </row>
    <row r="4308" spans="1:1" ht="15" customHeight="1" x14ac:dyDescent="0.25">
      <c r="A4308" s="100" t="s">
        <v>11723</v>
      </c>
    </row>
    <row r="4309" spans="1:1" ht="15" customHeight="1" x14ac:dyDescent="0.25">
      <c r="A4309" s="100" t="s">
        <v>11726</v>
      </c>
    </row>
    <row r="4310" spans="1:1" ht="14.1" customHeight="1" x14ac:dyDescent="0.25">
      <c r="A4310" s="93" t="s">
        <v>11727</v>
      </c>
    </row>
    <row r="4311" spans="1:1" ht="14.1" customHeight="1" x14ac:dyDescent="0.25">
      <c r="A4311" s="99" t="s">
        <v>11728</v>
      </c>
    </row>
    <row r="4312" spans="1:1" ht="15" customHeight="1" x14ac:dyDescent="0.25">
      <c r="A4312" s="100" t="s">
        <v>11729</v>
      </c>
    </row>
    <row r="4313" spans="1:1" ht="15" customHeight="1" x14ac:dyDescent="0.25">
      <c r="A4313" s="100" t="s">
        <v>11730</v>
      </c>
    </row>
    <row r="4314" spans="1:1" ht="14.1" customHeight="1" x14ac:dyDescent="0.25">
      <c r="A4314" s="93" t="s">
        <v>11731</v>
      </c>
    </row>
    <row r="4315" spans="1:1" ht="14.1" customHeight="1" x14ac:dyDescent="0.25">
      <c r="A4315" s="99" t="s">
        <v>11732</v>
      </c>
    </row>
    <row r="4316" spans="1:1" ht="15" customHeight="1" x14ac:dyDescent="0.25">
      <c r="A4316" s="100" t="s">
        <v>11733</v>
      </c>
    </row>
    <row r="4317" spans="1:1" ht="15" customHeight="1" x14ac:dyDescent="0.25">
      <c r="A4317" s="100" t="s">
        <v>11734</v>
      </c>
    </row>
    <row r="4318" spans="1:1" ht="14.1" customHeight="1" x14ac:dyDescent="0.25">
      <c r="A4318" s="99" t="s">
        <v>11735</v>
      </c>
    </row>
    <row r="4319" spans="1:1" ht="15" customHeight="1" x14ac:dyDescent="0.25">
      <c r="A4319" s="100" t="s">
        <v>11736</v>
      </c>
    </row>
    <row r="4320" spans="1:1" ht="15" customHeight="1" x14ac:dyDescent="0.25">
      <c r="A4320" s="100" t="s">
        <v>11737</v>
      </c>
    </row>
    <row r="4321" spans="1:1" ht="14.1" customHeight="1" x14ac:dyDescent="0.25">
      <c r="A4321" s="99" t="s">
        <v>11738</v>
      </c>
    </row>
    <row r="4322" spans="1:1" ht="15" customHeight="1" x14ac:dyDescent="0.25">
      <c r="A4322" s="100" t="s">
        <v>11736</v>
      </c>
    </row>
    <row r="4323" spans="1:1" ht="15" customHeight="1" x14ac:dyDescent="0.25">
      <c r="A4323" s="100" t="s">
        <v>11739</v>
      </c>
    </row>
    <row r="4324" spans="1:1" ht="14.1" customHeight="1" x14ac:dyDescent="0.25">
      <c r="A4324" s="99" t="s">
        <v>11740</v>
      </c>
    </row>
    <row r="4325" spans="1:1" ht="15" customHeight="1" x14ac:dyDescent="0.25">
      <c r="A4325" s="100" t="s">
        <v>11736</v>
      </c>
    </row>
    <row r="4326" spans="1:1" ht="15" customHeight="1" x14ac:dyDescent="0.25">
      <c r="A4326" s="100" t="s">
        <v>11741</v>
      </c>
    </row>
    <row r="4327" spans="1:1" ht="14.1" customHeight="1" x14ac:dyDescent="0.25">
      <c r="A4327" s="99" t="s">
        <v>11742</v>
      </c>
    </row>
    <row r="4328" spans="1:1" ht="15" customHeight="1" x14ac:dyDescent="0.25">
      <c r="A4328" s="100" t="s">
        <v>11736</v>
      </c>
    </row>
    <row r="4329" spans="1:1" ht="15" customHeight="1" x14ac:dyDescent="0.25">
      <c r="A4329" s="100" t="s">
        <v>11743</v>
      </c>
    </row>
    <row r="4330" spans="1:1" ht="15" customHeight="1" x14ac:dyDescent="0.25">
      <c r="A4330" s="95" t="s">
        <v>11744</v>
      </c>
    </row>
    <row r="4331" spans="1:1" ht="14.1" customHeight="1" x14ac:dyDescent="0.25">
      <c r="A4331" s="99" t="s">
        <v>11745</v>
      </c>
    </row>
    <row r="4332" spans="1:1" ht="15" customHeight="1" x14ac:dyDescent="0.25">
      <c r="A4332" s="100" t="s">
        <v>11736</v>
      </c>
    </row>
    <row r="4333" spans="1:1" ht="15" customHeight="1" x14ac:dyDescent="0.25">
      <c r="A4333" s="100" t="s">
        <v>11746</v>
      </c>
    </row>
    <row r="4334" spans="1:1" ht="14.1" customHeight="1" x14ac:dyDescent="0.25">
      <c r="A4334" s="99" t="s">
        <v>11747</v>
      </c>
    </row>
    <row r="4335" spans="1:1" ht="15" customHeight="1" x14ac:dyDescent="0.25">
      <c r="A4335" s="100" t="s">
        <v>11736</v>
      </c>
    </row>
    <row r="4336" spans="1:1" ht="15" customHeight="1" x14ac:dyDescent="0.25">
      <c r="A4336" s="100" t="s">
        <v>11748</v>
      </c>
    </row>
    <row r="4337" spans="1:1" ht="14.1" customHeight="1" x14ac:dyDescent="0.25">
      <c r="A4337" s="99" t="s">
        <v>11749</v>
      </c>
    </row>
    <row r="4338" spans="1:1" ht="15" customHeight="1" x14ac:dyDescent="0.25">
      <c r="A4338" s="100" t="s">
        <v>11736</v>
      </c>
    </row>
    <row r="4339" spans="1:1" ht="15" customHeight="1" x14ac:dyDescent="0.25">
      <c r="A4339" s="100" t="s">
        <v>11750</v>
      </c>
    </row>
    <row r="4340" spans="1:1" ht="14.1" customHeight="1" x14ac:dyDescent="0.25">
      <c r="A4340" s="99" t="s">
        <v>11751</v>
      </c>
    </row>
    <row r="4341" spans="1:1" ht="15" customHeight="1" x14ac:dyDescent="0.25">
      <c r="A4341" s="100" t="s">
        <v>11736</v>
      </c>
    </row>
    <row r="4342" spans="1:1" ht="15" customHeight="1" x14ac:dyDescent="0.25">
      <c r="A4342" s="100" t="s">
        <v>11752</v>
      </c>
    </row>
    <row r="4343" spans="1:1" ht="15" customHeight="1" x14ac:dyDescent="0.25">
      <c r="A4343" s="95" t="s">
        <v>11753</v>
      </c>
    </row>
    <row r="4344" spans="1:1" ht="14.1" customHeight="1" x14ac:dyDescent="0.25">
      <c r="A4344" s="99" t="s">
        <v>11754</v>
      </c>
    </row>
    <row r="4345" spans="1:1" ht="15" customHeight="1" x14ac:dyDescent="0.25">
      <c r="A4345" s="100" t="s">
        <v>11736</v>
      </c>
    </row>
    <row r="4346" spans="1:1" ht="15" customHeight="1" x14ac:dyDescent="0.25">
      <c r="A4346" s="100" t="s">
        <v>11755</v>
      </c>
    </row>
    <row r="4347" spans="1:1" ht="14.1" customHeight="1" x14ac:dyDescent="0.25">
      <c r="A4347" s="99" t="s">
        <v>11756</v>
      </c>
    </row>
    <row r="4348" spans="1:1" ht="15" customHeight="1" x14ac:dyDescent="0.25">
      <c r="A4348" s="100" t="s">
        <v>11736</v>
      </c>
    </row>
    <row r="4349" spans="1:1" ht="15" customHeight="1" x14ac:dyDescent="0.25">
      <c r="A4349" s="100" t="s">
        <v>11757</v>
      </c>
    </row>
    <row r="4350" spans="1:1" ht="14.1" customHeight="1" x14ac:dyDescent="0.25">
      <c r="A4350" s="99" t="s">
        <v>11758</v>
      </c>
    </row>
    <row r="4351" spans="1:1" ht="15" customHeight="1" x14ac:dyDescent="0.25">
      <c r="A4351" s="100" t="s">
        <v>11736</v>
      </c>
    </row>
    <row r="4352" spans="1:1" ht="15" customHeight="1" x14ac:dyDescent="0.25">
      <c r="A4352" s="100" t="s">
        <v>11759</v>
      </c>
    </row>
    <row r="4353" spans="1:1" ht="14.1" customHeight="1" x14ac:dyDescent="0.25">
      <c r="A4353" s="99" t="s">
        <v>11760</v>
      </c>
    </row>
    <row r="4354" spans="1:1" ht="15" customHeight="1" x14ac:dyDescent="0.25">
      <c r="A4354" s="100" t="s">
        <v>11736</v>
      </c>
    </row>
    <row r="4355" spans="1:1" ht="15" customHeight="1" x14ac:dyDescent="0.25">
      <c r="A4355" s="100" t="s">
        <v>11761</v>
      </c>
    </row>
    <row r="4356" spans="1:1" ht="14.1" customHeight="1" x14ac:dyDescent="0.25">
      <c r="A4356" s="93" t="s">
        <v>11762</v>
      </c>
    </row>
    <row r="4357" spans="1:1" ht="14.1" customHeight="1" x14ac:dyDescent="0.25">
      <c r="A4357" s="99" t="s">
        <v>11763</v>
      </c>
    </row>
    <row r="4358" spans="1:1" ht="15" customHeight="1" x14ac:dyDescent="0.25">
      <c r="A4358" s="100" t="s">
        <v>11696</v>
      </c>
    </row>
    <row r="4359" spans="1:1" ht="15" customHeight="1" x14ac:dyDescent="0.25">
      <c r="A4359" s="100" t="s">
        <v>11764</v>
      </c>
    </row>
    <row r="4360" spans="1:1" ht="14.1" customHeight="1" x14ac:dyDescent="0.25">
      <c r="A4360" s="99" t="s">
        <v>11765</v>
      </c>
    </row>
    <row r="4361" spans="1:1" ht="15" customHeight="1" x14ac:dyDescent="0.25">
      <c r="A4361" s="100" t="s">
        <v>11766</v>
      </c>
    </row>
    <row r="4362" spans="1:1" ht="15" customHeight="1" x14ac:dyDescent="0.25">
      <c r="A4362" s="100" t="s">
        <v>11767</v>
      </c>
    </row>
    <row r="4363" spans="1:1" ht="14.1" customHeight="1" x14ac:dyDescent="0.25">
      <c r="A4363" s="99" t="s">
        <v>11768</v>
      </c>
    </row>
    <row r="4364" spans="1:1" ht="15" customHeight="1" x14ac:dyDescent="0.25">
      <c r="A4364" s="100" t="s">
        <v>11769</v>
      </c>
    </row>
    <row r="4365" spans="1:1" ht="15" customHeight="1" x14ac:dyDescent="0.25">
      <c r="A4365" s="100" t="s">
        <v>11770</v>
      </c>
    </row>
    <row r="4366" spans="1:1" ht="14.1" customHeight="1" x14ac:dyDescent="0.25">
      <c r="A4366" s="99" t="s">
        <v>11771</v>
      </c>
    </row>
    <row r="4367" spans="1:1" ht="15" customHeight="1" x14ac:dyDescent="0.25">
      <c r="A4367" s="100" t="s">
        <v>11772</v>
      </c>
    </row>
    <row r="4368" spans="1:1" ht="15" customHeight="1" x14ac:dyDescent="0.25">
      <c r="A4368" s="100" t="s">
        <v>11773</v>
      </c>
    </row>
    <row r="4369" spans="1:1" ht="14.1" customHeight="1" x14ac:dyDescent="0.25">
      <c r="A4369" s="99" t="s">
        <v>11774</v>
      </c>
    </row>
    <row r="4370" spans="1:1" ht="15" customHeight="1" x14ac:dyDescent="0.25">
      <c r="A4370" s="100" t="s">
        <v>11775</v>
      </c>
    </row>
    <row r="4371" spans="1:1" ht="15" customHeight="1" x14ac:dyDescent="0.25">
      <c r="A4371" s="100" t="s">
        <v>11776</v>
      </c>
    </row>
    <row r="4372" spans="1:1" ht="14.1" customHeight="1" x14ac:dyDescent="0.25">
      <c r="A4372" s="93" t="s">
        <v>11777</v>
      </c>
    </row>
    <row r="4373" spans="1:1" ht="14.1" customHeight="1" x14ac:dyDescent="0.25">
      <c r="A4373" s="93" t="s">
        <v>11778</v>
      </c>
    </row>
    <row r="4374" spans="1:1" ht="14.1" customHeight="1" x14ac:dyDescent="0.25">
      <c r="A4374" s="99" t="s">
        <v>11779</v>
      </c>
    </row>
    <row r="4375" spans="1:1" ht="15" customHeight="1" x14ac:dyDescent="0.25">
      <c r="A4375" s="100" t="s">
        <v>11780</v>
      </c>
    </row>
    <row r="4376" spans="1:1" ht="15" customHeight="1" x14ac:dyDescent="0.25">
      <c r="A4376" s="100" t="s">
        <v>11781</v>
      </c>
    </row>
    <row r="4377" spans="1:1" ht="14.1" customHeight="1" x14ac:dyDescent="0.25">
      <c r="A4377" s="99" t="s">
        <v>11782</v>
      </c>
    </row>
    <row r="4378" spans="1:1" ht="15" customHeight="1" x14ac:dyDescent="0.25">
      <c r="A4378" s="100" t="s">
        <v>11780</v>
      </c>
    </row>
    <row r="4379" spans="1:1" ht="15" customHeight="1" x14ac:dyDescent="0.25">
      <c r="A4379" s="100" t="s">
        <v>11783</v>
      </c>
    </row>
    <row r="4380" spans="1:1" ht="14.1" customHeight="1" x14ac:dyDescent="0.25">
      <c r="A4380" s="93" t="s">
        <v>11784</v>
      </c>
    </row>
    <row r="4381" spans="1:1" ht="14.1" customHeight="1" x14ac:dyDescent="0.25">
      <c r="A4381" s="99" t="s">
        <v>11785</v>
      </c>
    </row>
    <row r="4382" spans="1:1" ht="15" customHeight="1" x14ac:dyDescent="0.25">
      <c r="A4382" s="100" t="s">
        <v>11786</v>
      </c>
    </row>
    <row r="4383" spans="1:1" ht="15" customHeight="1" x14ac:dyDescent="0.25">
      <c r="A4383" s="100" t="s">
        <v>11787</v>
      </c>
    </row>
    <row r="4384" spans="1:1" ht="14.1" customHeight="1" x14ac:dyDescent="0.25">
      <c r="A4384" s="99" t="s">
        <v>11788</v>
      </c>
    </row>
    <row r="4385" spans="1:1" ht="15" customHeight="1" x14ac:dyDescent="0.25">
      <c r="A4385" s="100" t="s">
        <v>10742</v>
      </c>
    </row>
    <row r="4386" spans="1:1" ht="15" customHeight="1" x14ac:dyDescent="0.25">
      <c r="A4386" s="100" t="s">
        <v>11789</v>
      </c>
    </row>
    <row r="4387" spans="1:1" ht="14.1" customHeight="1" x14ac:dyDescent="0.25">
      <c r="A4387" s="99" t="s">
        <v>11790</v>
      </c>
    </row>
    <row r="4388" spans="1:1" ht="15" customHeight="1" x14ac:dyDescent="0.25">
      <c r="A4388" s="100" t="s">
        <v>10742</v>
      </c>
    </row>
    <row r="4389" spans="1:1" ht="15" customHeight="1" x14ac:dyDescent="0.25">
      <c r="A4389" s="100" t="s">
        <v>11789</v>
      </c>
    </row>
    <row r="4390" spans="1:1" ht="14.1" customHeight="1" x14ac:dyDescent="0.25">
      <c r="A4390" s="99" t="s">
        <v>11791</v>
      </c>
    </row>
    <row r="4391" spans="1:1" ht="15" customHeight="1" x14ac:dyDescent="0.25">
      <c r="A4391" s="100" t="s">
        <v>10742</v>
      </c>
    </row>
    <row r="4392" spans="1:1" ht="15" customHeight="1" x14ac:dyDescent="0.25">
      <c r="A4392" s="100" t="s">
        <v>11789</v>
      </c>
    </row>
    <row r="4393" spans="1:1" ht="14.1" customHeight="1" x14ac:dyDescent="0.25">
      <c r="A4393" s="99" t="s">
        <v>11792</v>
      </c>
    </row>
    <row r="4394" spans="1:1" ht="15" customHeight="1" x14ac:dyDescent="0.25">
      <c r="A4394" s="100" t="s">
        <v>10742</v>
      </c>
    </row>
    <row r="4395" spans="1:1" ht="15" customHeight="1" x14ac:dyDescent="0.25">
      <c r="A4395" s="100" t="s">
        <v>11793</v>
      </c>
    </row>
    <row r="4396" spans="1:1" ht="14.1" customHeight="1" x14ac:dyDescent="0.25">
      <c r="A4396" s="99" t="s">
        <v>11794</v>
      </c>
    </row>
    <row r="4397" spans="1:1" ht="15" customHeight="1" x14ac:dyDescent="0.25">
      <c r="A4397" s="100" t="s">
        <v>11786</v>
      </c>
    </row>
    <row r="4398" spans="1:1" ht="15" customHeight="1" x14ac:dyDescent="0.25">
      <c r="A4398" s="100" t="s">
        <v>11795</v>
      </c>
    </row>
    <row r="4399" spans="1:1" ht="14.1" customHeight="1" x14ac:dyDescent="0.25">
      <c r="A4399" s="99" t="s">
        <v>11796</v>
      </c>
    </row>
    <row r="4400" spans="1:1" ht="15" customHeight="1" x14ac:dyDescent="0.25">
      <c r="A4400" s="100" t="s">
        <v>10742</v>
      </c>
    </row>
    <row r="4401" spans="1:1" ht="15" customHeight="1" x14ac:dyDescent="0.25">
      <c r="A4401" s="100" t="s">
        <v>11797</v>
      </c>
    </row>
    <row r="4402" spans="1:1" ht="14.1" customHeight="1" x14ac:dyDescent="0.25">
      <c r="A4402" s="99" t="s">
        <v>11798</v>
      </c>
    </row>
    <row r="4403" spans="1:1" ht="15" customHeight="1" x14ac:dyDescent="0.25">
      <c r="A4403" s="100" t="s">
        <v>10742</v>
      </c>
    </row>
    <row r="4404" spans="1:1" ht="15" customHeight="1" x14ac:dyDescent="0.25">
      <c r="A4404" s="100" t="s">
        <v>11797</v>
      </c>
    </row>
    <row r="4405" spans="1:1" ht="14.1" customHeight="1" x14ac:dyDescent="0.25">
      <c r="A4405" s="99" t="s">
        <v>11799</v>
      </c>
    </row>
    <row r="4406" spans="1:1" ht="15" customHeight="1" x14ac:dyDescent="0.25">
      <c r="A4406" s="100" t="s">
        <v>10742</v>
      </c>
    </row>
    <row r="4407" spans="1:1" ht="15" customHeight="1" x14ac:dyDescent="0.25">
      <c r="A4407" s="100" t="s">
        <v>11797</v>
      </c>
    </row>
    <row r="4408" spans="1:1" ht="14.1" customHeight="1" x14ac:dyDescent="0.25">
      <c r="A4408" s="99" t="s">
        <v>11800</v>
      </c>
    </row>
    <row r="4409" spans="1:1" ht="15" customHeight="1" x14ac:dyDescent="0.25">
      <c r="A4409" s="100" t="s">
        <v>10742</v>
      </c>
    </row>
    <row r="4410" spans="1:1" ht="15" customHeight="1" x14ac:dyDescent="0.25">
      <c r="A4410" s="100" t="s">
        <v>11801</v>
      </c>
    </row>
    <row r="4411" spans="1:1" ht="15" customHeight="1" x14ac:dyDescent="0.25">
      <c r="A4411" s="96" t="s">
        <v>11802</v>
      </c>
    </row>
    <row r="4412" spans="1:1" ht="14.1" customHeight="1" x14ac:dyDescent="0.25">
      <c r="A4412" s="93" t="s">
        <v>11803</v>
      </c>
    </row>
    <row r="4413" spans="1:1" ht="14.1" customHeight="1" x14ac:dyDescent="0.25">
      <c r="A4413" s="99" t="s">
        <v>11804</v>
      </c>
    </row>
    <row r="4414" spans="1:1" ht="15" customHeight="1" x14ac:dyDescent="0.25">
      <c r="A4414" s="100" t="s">
        <v>11786</v>
      </c>
    </row>
    <row r="4415" spans="1:1" ht="15" customHeight="1" x14ac:dyDescent="0.25">
      <c r="A4415" s="100" t="s">
        <v>11805</v>
      </c>
    </row>
    <row r="4416" spans="1:1" ht="14.1" customHeight="1" x14ac:dyDescent="0.25">
      <c r="A4416" s="99" t="s">
        <v>11806</v>
      </c>
    </row>
    <row r="4417" spans="1:1" ht="15" customHeight="1" x14ac:dyDescent="0.25">
      <c r="A4417" s="100" t="s">
        <v>10742</v>
      </c>
    </row>
    <row r="4418" spans="1:1" ht="15" customHeight="1" x14ac:dyDescent="0.25">
      <c r="A4418" s="100" t="s">
        <v>11807</v>
      </c>
    </row>
    <row r="4419" spans="1:1" ht="14.1" customHeight="1" x14ac:dyDescent="0.25">
      <c r="A4419" s="99" t="s">
        <v>11808</v>
      </c>
    </row>
    <row r="4420" spans="1:1" ht="15" customHeight="1" x14ac:dyDescent="0.25">
      <c r="A4420" s="100" t="s">
        <v>10742</v>
      </c>
    </row>
    <row r="4421" spans="1:1" ht="15" customHeight="1" x14ac:dyDescent="0.25">
      <c r="A4421" s="100" t="s">
        <v>11807</v>
      </c>
    </row>
    <row r="4422" spans="1:1" ht="14.1" customHeight="1" x14ac:dyDescent="0.25">
      <c r="A4422" s="99" t="s">
        <v>11809</v>
      </c>
    </row>
    <row r="4423" spans="1:1" ht="15" customHeight="1" x14ac:dyDescent="0.25">
      <c r="A4423" s="100" t="s">
        <v>10742</v>
      </c>
    </row>
    <row r="4424" spans="1:1" ht="15" customHeight="1" x14ac:dyDescent="0.25">
      <c r="A4424" s="100" t="s">
        <v>11810</v>
      </c>
    </row>
    <row r="4425" spans="1:1" ht="14.1" customHeight="1" x14ac:dyDescent="0.25">
      <c r="A4425" s="99" t="s">
        <v>11811</v>
      </c>
    </row>
    <row r="4426" spans="1:1" ht="15" customHeight="1" x14ac:dyDescent="0.25">
      <c r="A4426" s="100" t="s">
        <v>10742</v>
      </c>
    </row>
    <row r="4427" spans="1:1" ht="15" customHeight="1" x14ac:dyDescent="0.25">
      <c r="A4427" s="100" t="s">
        <v>11810</v>
      </c>
    </row>
    <row r="4428" spans="1:1" ht="14.1" customHeight="1" x14ac:dyDescent="0.25">
      <c r="A4428" s="99" t="s">
        <v>11812</v>
      </c>
    </row>
    <row r="4429" spans="1:1" ht="15" customHeight="1" x14ac:dyDescent="0.25">
      <c r="A4429" s="100" t="s">
        <v>10742</v>
      </c>
    </row>
    <row r="4430" spans="1:1" ht="15" customHeight="1" x14ac:dyDescent="0.25">
      <c r="A4430" s="100" t="s">
        <v>11813</v>
      </c>
    </row>
    <row r="4431" spans="1:1" ht="15" customHeight="1" x14ac:dyDescent="0.25">
      <c r="A4431" s="95" t="s">
        <v>11814</v>
      </c>
    </row>
    <row r="4432" spans="1:1" ht="14.1" customHeight="1" x14ac:dyDescent="0.25">
      <c r="A4432" s="99" t="s">
        <v>11815</v>
      </c>
    </row>
    <row r="4433" spans="1:1" ht="15" customHeight="1" x14ac:dyDescent="0.25">
      <c r="A4433" s="100" t="s">
        <v>10742</v>
      </c>
    </row>
    <row r="4434" spans="1:1" ht="15" customHeight="1" x14ac:dyDescent="0.25">
      <c r="A4434" s="100" t="s">
        <v>11816</v>
      </c>
    </row>
    <row r="4435" spans="1:1" ht="14.1" customHeight="1" x14ac:dyDescent="0.25">
      <c r="A4435" s="99" t="s">
        <v>11817</v>
      </c>
    </row>
    <row r="4436" spans="1:1" ht="15" customHeight="1" x14ac:dyDescent="0.25">
      <c r="A4436" s="100" t="s">
        <v>10742</v>
      </c>
    </row>
    <row r="4437" spans="1:1" ht="15" customHeight="1" x14ac:dyDescent="0.25">
      <c r="A4437" s="100" t="s">
        <v>11818</v>
      </c>
    </row>
    <row r="4438" spans="1:1" ht="14.1" customHeight="1" x14ac:dyDescent="0.25">
      <c r="A4438" s="99" t="s">
        <v>11819</v>
      </c>
    </row>
    <row r="4439" spans="1:1" ht="15" customHeight="1" x14ac:dyDescent="0.25">
      <c r="A4439" s="100" t="s">
        <v>10742</v>
      </c>
    </row>
    <row r="4440" spans="1:1" ht="15" customHeight="1" x14ac:dyDescent="0.25">
      <c r="A4440" s="100" t="s">
        <v>11820</v>
      </c>
    </row>
    <row r="4441" spans="1:1" ht="14.1" customHeight="1" x14ac:dyDescent="0.25">
      <c r="A4441" s="99" t="s">
        <v>11821</v>
      </c>
    </row>
    <row r="4442" spans="1:1" ht="15" customHeight="1" x14ac:dyDescent="0.25">
      <c r="A4442" s="100" t="s">
        <v>11786</v>
      </c>
    </row>
    <row r="4443" spans="1:1" ht="15" customHeight="1" x14ac:dyDescent="0.25">
      <c r="A4443" s="100" t="s">
        <v>11822</v>
      </c>
    </row>
    <row r="4444" spans="1:1" ht="14.1" customHeight="1" x14ac:dyDescent="0.25">
      <c r="A4444" s="99" t="s">
        <v>11823</v>
      </c>
    </row>
    <row r="4445" spans="1:1" ht="15" customHeight="1" x14ac:dyDescent="0.25">
      <c r="A4445" s="100" t="s">
        <v>10742</v>
      </c>
    </row>
    <row r="4446" spans="1:1" ht="15" customHeight="1" x14ac:dyDescent="0.25">
      <c r="A4446" s="100" t="s">
        <v>11824</v>
      </c>
    </row>
    <row r="4447" spans="1:1" ht="15" customHeight="1" x14ac:dyDescent="0.25">
      <c r="A4447" s="95" t="s">
        <v>11825</v>
      </c>
    </row>
    <row r="4448" spans="1:1" ht="14.1" customHeight="1" x14ac:dyDescent="0.25">
      <c r="A4448" s="99" t="s">
        <v>11826</v>
      </c>
    </row>
    <row r="4449" spans="1:1" ht="15" customHeight="1" x14ac:dyDescent="0.25">
      <c r="A4449" s="100" t="s">
        <v>10742</v>
      </c>
    </row>
    <row r="4450" spans="1:1" ht="15" customHeight="1" x14ac:dyDescent="0.25">
      <c r="A4450" s="100" t="s">
        <v>11827</v>
      </c>
    </row>
    <row r="4451" spans="1:1" ht="14.1" customHeight="1" x14ac:dyDescent="0.25">
      <c r="A4451" s="99" t="s">
        <v>11828</v>
      </c>
    </row>
    <row r="4452" spans="1:1" ht="15" customHeight="1" x14ac:dyDescent="0.25">
      <c r="A4452" s="100" t="s">
        <v>10742</v>
      </c>
    </row>
    <row r="4453" spans="1:1" ht="15" customHeight="1" x14ac:dyDescent="0.25">
      <c r="A4453" s="100" t="s">
        <v>11827</v>
      </c>
    </row>
    <row r="4454" spans="1:1" ht="14.1" customHeight="1" x14ac:dyDescent="0.25">
      <c r="A4454" s="99" t="s">
        <v>11829</v>
      </c>
    </row>
    <row r="4455" spans="1:1" ht="15" customHeight="1" x14ac:dyDescent="0.25">
      <c r="A4455" s="100" t="s">
        <v>10742</v>
      </c>
    </row>
    <row r="4456" spans="1:1" ht="15" customHeight="1" x14ac:dyDescent="0.25">
      <c r="A4456" s="100" t="s">
        <v>11827</v>
      </c>
    </row>
    <row r="4457" spans="1:1" ht="14.1" customHeight="1" x14ac:dyDescent="0.25">
      <c r="A4457" s="99" t="s">
        <v>11830</v>
      </c>
    </row>
    <row r="4458" spans="1:1" ht="15" customHeight="1" x14ac:dyDescent="0.25">
      <c r="A4458" s="100" t="s">
        <v>10742</v>
      </c>
    </row>
    <row r="4459" spans="1:1" ht="15" customHeight="1" x14ac:dyDescent="0.25">
      <c r="A4459" s="100" t="s">
        <v>11827</v>
      </c>
    </row>
    <row r="4460" spans="1:1" ht="14.1" customHeight="1" x14ac:dyDescent="0.25">
      <c r="A4460" s="99" t="s">
        <v>11831</v>
      </c>
    </row>
    <row r="4461" spans="1:1" ht="15" customHeight="1" x14ac:dyDescent="0.25">
      <c r="A4461" s="100" t="s">
        <v>10742</v>
      </c>
    </row>
    <row r="4462" spans="1:1" ht="15" customHeight="1" x14ac:dyDescent="0.25">
      <c r="A4462" s="100" t="s">
        <v>11832</v>
      </c>
    </row>
    <row r="4463" spans="1:1" ht="14.1" customHeight="1" x14ac:dyDescent="0.25">
      <c r="A4463" s="99" t="s">
        <v>11833</v>
      </c>
    </row>
    <row r="4464" spans="1:1" ht="15" customHeight="1" x14ac:dyDescent="0.25">
      <c r="A4464" s="100" t="s">
        <v>10742</v>
      </c>
    </row>
    <row r="4465" spans="1:1" ht="15" customHeight="1" x14ac:dyDescent="0.25">
      <c r="A4465" s="100" t="s">
        <v>11834</v>
      </c>
    </row>
    <row r="4466" spans="1:1" ht="14.1" customHeight="1" x14ac:dyDescent="0.25">
      <c r="A4466" s="93" t="s">
        <v>11835</v>
      </c>
    </row>
    <row r="4467" spans="1:1" ht="14.1" customHeight="1" x14ac:dyDescent="0.25">
      <c r="A4467" s="99" t="s">
        <v>11836</v>
      </c>
    </row>
    <row r="4468" spans="1:1" ht="15" customHeight="1" x14ac:dyDescent="0.25">
      <c r="A4468" s="100" t="s">
        <v>11837</v>
      </c>
    </row>
    <row r="4469" spans="1:1" ht="15" customHeight="1" x14ac:dyDescent="0.25">
      <c r="A4469" s="100" t="s">
        <v>11838</v>
      </c>
    </row>
    <row r="4470" spans="1:1" ht="14.1" customHeight="1" x14ac:dyDescent="0.25">
      <c r="A4470" s="99" t="s">
        <v>11839</v>
      </c>
    </row>
    <row r="4471" spans="1:1" ht="15" customHeight="1" x14ac:dyDescent="0.25">
      <c r="A4471" s="100" t="s">
        <v>11840</v>
      </c>
    </row>
    <row r="4472" spans="1:1" ht="15" customHeight="1" x14ac:dyDescent="0.25">
      <c r="A4472" s="100" t="s">
        <v>11841</v>
      </c>
    </row>
    <row r="4473" spans="1:1" ht="14.1" customHeight="1" x14ac:dyDescent="0.25">
      <c r="A4473" s="99" t="s">
        <v>11842</v>
      </c>
    </row>
    <row r="4474" spans="1:1" ht="15" customHeight="1" x14ac:dyDescent="0.25">
      <c r="A4474" s="100" t="s">
        <v>11843</v>
      </c>
    </row>
    <row r="4475" spans="1:1" ht="15" customHeight="1" x14ac:dyDescent="0.25">
      <c r="A4475" s="100" t="s">
        <v>11844</v>
      </c>
    </row>
    <row r="4476" spans="1:1" ht="14.1" customHeight="1" x14ac:dyDescent="0.25">
      <c r="A4476" s="99" t="s">
        <v>11845</v>
      </c>
    </row>
    <row r="4477" spans="1:1" ht="15" customHeight="1" x14ac:dyDescent="0.25">
      <c r="A4477" s="100" t="s">
        <v>11846</v>
      </c>
    </row>
    <row r="4478" spans="1:1" ht="15" customHeight="1" x14ac:dyDescent="0.25">
      <c r="A4478" s="100" t="s">
        <v>11847</v>
      </c>
    </row>
    <row r="4479" spans="1:1" ht="14.1" customHeight="1" x14ac:dyDescent="0.25">
      <c r="A4479" s="99" t="s">
        <v>11848</v>
      </c>
    </row>
    <row r="4480" spans="1:1" ht="15" customHeight="1" x14ac:dyDescent="0.25">
      <c r="A4480" s="100" t="s">
        <v>11849</v>
      </c>
    </row>
    <row r="4481" spans="1:1" ht="15" customHeight="1" x14ac:dyDescent="0.25">
      <c r="A4481" s="100" t="s">
        <v>11850</v>
      </c>
    </row>
    <row r="4482" spans="1:1" ht="14.1" customHeight="1" x14ac:dyDescent="0.25">
      <c r="A4482" s="99" t="s">
        <v>11851</v>
      </c>
    </row>
    <row r="4483" spans="1:1" ht="15" customHeight="1" x14ac:dyDescent="0.25">
      <c r="A4483" s="100" t="s">
        <v>11852</v>
      </c>
    </row>
    <row r="4484" spans="1:1" ht="15" customHeight="1" x14ac:dyDescent="0.25">
      <c r="A4484" s="100" t="s">
        <v>11853</v>
      </c>
    </row>
    <row r="4485" spans="1:1" ht="14.1" customHeight="1" x14ac:dyDescent="0.25">
      <c r="A4485" s="99" t="s">
        <v>11854</v>
      </c>
    </row>
    <row r="4486" spans="1:1" ht="15" customHeight="1" x14ac:dyDescent="0.25">
      <c r="A4486" s="100" t="s">
        <v>11855</v>
      </c>
    </row>
    <row r="4487" spans="1:1" ht="15" customHeight="1" x14ac:dyDescent="0.25">
      <c r="A4487" s="100" t="s">
        <v>11856</v>
      </c>
    </row>
    <row r="4488" spans="1:1" ht="14.1" customHeight="1" x14ac:dyDescent="0.25">
      <c r="A4488" s="99" t="s">
        <v>11857</v>
      </c>
    </row>
    <row r="4489" spans="1:1" ht="15" customHeight="1" x14ac:dyDescent="0.25">
      <c r="A4489" s="100" t="s">
        <v>11858</v>
      </c>
    </row>
    <row r="4490" spans="1:1" ht="15" customHeight="1" x14ac:dyDescent="0.25">
      <c r="A4490" s="100" t="s">
        <v>11859</v>
      </c>
    </row>
    <row r="4491" spans="1:1" ht="14.1" customHeight="1" x14ac:dyDescent="0.25">
      <c r="A4491" s="99" t="s">
        <v>11860</v>
      </c>
    </row>
    <row r="4492" spans="1:1" ht="15" customHeight="1" x14ac:dyDescent="0.25">
      <c r="A4492" s="100" t="s">
        <v>11861</v>
      </c>
    </row>
    <row r="4493" spans="1:1" ht="15" customHeight="1" x14ac:dyDescent="0.25">
      <c r="A4493" s="100" t="s">
        <v>11862</v>
      </c>
    </row>
    <row r="4494" spans="1:1" ht="14.1" customHeight="1" x14ac:dyDescent="0.25">
      <c r="A4494" s="99" t="s">
        <v>11863</v>
      </c>
    </row>
    <row r="4495" spans="1:1" ht="15" customHeight="1" x14ac:dyDescent="0.25">
      <c r="A4495" s="100" t="s">
        <v>11864</v>
      </c>
    </row>
    <row r="4496" spans="1:1" ht="15" customHeight="1" x14ac:dyDescent="0.25">
      <c r="A4496" s="100" t="s">
        <v>11865</v>
      </c>
    </row>
    <row r="4497" spans="1:1" ht="14.1" customHeight="1" x14ac:dyDescent="0.25">
      <c r="A4497" s="99" t="s">
        <v>11866</v>
      </c>
    </row>
    <row r="4498" spans="1:1" ht="15" customHeight="1" x14ac:dyDescent="0.25">
      <c r="A4498" s="100" t="s">
        <v>11867</v>
      </c>
    </row>
    <row r="4499" spans="1:1" ht="15" customHeight="1" x14ac:dyDescent="0.25">
      <c r="A4499" s="100" t="s">
        <v>11868</v>
      </c>
    </row>
    <row r="4500" spans="1:1" ht="14.1" customHeight="1" x14ac:dyDescent="0.25">
      <c r="A4500" s="99" t="s">
        <v>11869</v>
      </c>
    </row>
    <row r="4501" spans="1:1" ht="15" customHeight="1" x14ac:dyDescent="0.25">
      <c r="A4501" s="100" t="s">
        <v>11846</v>
      </c>
    </row>
    <row r="4502" spans="1:1" ht="15" customHeight="1" x14ac:dyDescent="0.25">
      <c r="A4502" s="100" t="s">
        <v>11870</v>
      </c>
    </row>
    <row r="4503" spans="1:1" ht="14.1" customHeight="1" x14ac:dyDescent="0.25">
      <c r="A4503" s="99" t="s">
        <v>11871</v>
      </c>
    </row>
    <row r="4504" spans="1:1" ht="15" customHeight="1" x14ac:dyDescent="0.25">
      <c r="A4504" s="100" t="s">
        <v>11846</v>
      </c>
    </row>
    <row r="4505" spans="1:1" ht="15" customHeight="1" x14ac:dyDescent="0.25">
      <c r="A4505" s="100" t="s">
        <v>11872</v>
      </c>
    </row>
    <row r="4506" spans="1:1" ht="14.1" customHeight="1" x14ac:dyDescent="0.25">
      <c r="A4506" s="99" t="s">
        <v>11873</v>
      </c>
    </row>
    <row r="4507" spans="1:1" ht="15" customHeight="1" x14ac:dyDescent="0.25">
      <c r="A4507" s="100" t="s">
        <v>11861</v>
      </c>
    </row>
    <row r="4508" spans="1:1" ht="15" customHeight="1" x14ac:dyDescent="0.25">
      <c r="A4508" s="100" t="s">
        <v>11874</v>
      </c>
    </row>
    <row r="4509" spans="1:1" ht="14.1" customHeight="1" x14ac:dyDescent="0.25">
      <c r="A4509" s="99" t="s">
        <v>11875</v>
      </c>
    </row>
    <row r="4510" spans="1:1" ht="15" customHeight="1" x14ac:dyDescent="0.25">
      <c r="A4510" s="100" t="s">
        <v>11876</v>
      </c>
    </row>
    <row r="4511" spans="1:1" ht="15" customHeight="1" x14ac:dyDescent="0.25">
      <c r="A4511" s="100" t="s">
        <v>11877</v>
      </c>
    </row>
    <row r="4512" spans="1:1" ht="14.1" customHeight="1" x14ac:dyDescent="0.25">
      <c r="A4512" s="99" t="s">
        <v>11878</v>
      </c>
    </row>
    <row r="4513" spans="1:1" ht="15" customHeight="1" x14ac:dyDescent="0.25">
      <c r="A4513" s="100" t="s">
        <v>11879</v>
      </c>
    </row>
    <row r="4514" spans="1:1" ht="15" customHeight="1" x14ac:dyDescent="0.25">
      <c r="A4514" s="100" t="s">
        <v>11880</v>
      </c>
    </row>
    <row r="4515" spans="1:1" ht="14.1" customHeight="1" x14ac:dyDescent="0.25">
      <c r="A4515" s="99" t="s">
        <v>11881</v>
      </c>
    </row>
    <row r="4516" spans="1:1" ht="15" customHeight="1" x14ac:dyDescent="0.25">
      <c r="A4516" s="100" t="s">
        <v>11882</v>
      </c>
    </row>
    <row r="4517" spans="1:1" ht="15" customHeight="1" x14ac:dyDescent="0.25">
      <c r="A4517" s="100" t="s">
        <v>11883</v>
      </c>
    </row>
    <row r="4518" spans="1:1" ht="14.1" customHeight="1" x14ac:dyDescent="0.25">
      <c r="A4518" s="93" t="s">
        <v>11884</v>
      </c>
    </row>
    <row r="4519" spans="1:1" ht="14.1" customHeight="1" x14ac:dyDescent="0.25">
      <c r="A4519" s="99" t="s">
        <v>11885</v>
      </c>
    </row>
    <row r="4520" spans="1:1" ht="15" customHeight="1" x14ac:dyDescent="0.25">
      <c r="A4520" s="100" t="s">
        <v>11786</v>
      </c>
    </row>
    <row r="4521" spans="1:1" ht="15" customHeight="1" x14ac:dyDescent="0.25">
      <c r="A4521" s="100" t="s">
        <v>11886</v>
      </c>
    </row>
    <row r="4522" spans="1:1" ht="14.1" customHeight="1" x14ac:dyDescent="0.25">
      <c r="A4522" s="99" t="s">
        <v>11887</v>
      </c>
    </row>
    <row r="4523" spans="1:1" ht="15" customHeight="1" x14ac:dyDescent="0.25">
      <c r="A4523" s="100" t="s">
        <v>10742</v>
      </c>
    </row>
    <row r="4524" spans="1:1" ht="15" customHeight="1" x14ac:dyDescent="0.25">
      <c r="A4524" s="100" t="s">
        <v>11888</v>
      </c>
    </row>
    <row r="4525" spans="1:1" ht="14.1" customHeight="1" x14ac:dyDescent="0.25">
      <c r="A4525" s="99" t="s">
        <v>11889</v>
      </c>
    </row>
    <row r="4526" spans="1:1" ht="15" customHeight="1" x14ac:dyDescent="0.25">
      <c r="A4526" s="100" t="s">
        <v>10742</v>
      </c>
    </row>
    <row r="4527" spans="1:1" ht="15" customHeight="1" x14ac:dyDescent="0.25">
      <c r="A4527" s="100" t="s">
        <v>11888</v>
      </c>
    </row>
    <row r="4528" spans="1:1" ht="14.1" customHeight="1" x14ac:dyDescent="0.25">
      <c r="A4528" s="99" t="s">
        <v>11890</v>
      </c>
    </row>
    <row r="4529" spans="1:1" ht="15" customHeight="1" x14ac:dyDescent="0.25">
      <c r="A4529" s="100" t="s">
        <v>10742</v>
      </c>
    </row>
    <row r="4530" spans="1:1" ht="15" customHeight="1" x14ac:dyDescent="0.25">
      <c r="A4530" s="100" t="s">
        <v>11888</v>
      </c>
    </row>
    <row r="4531" spans="1:1" ht="14.1" customHeight="1" x14ac:dyDescent="0.25">
      <c r="A4531" s="99" t="s">
        <v>11891</v>
      </c>
    </row>
    <row r="4532" spans="1:1" ht="15" customHeight="1" x14ac:dyDescent="0.25">
      <c r="A4532" s="100" t="s">
        <v>10742</v>
      </c>
    </row>
    <row r="4533" spans="1:1" ht="15" customHeight="1" x14ac:dyDescent="0.25">
      <c r="A4533" s="100" t="s">
        <v>11888</v>
      </c>
    </row>
    <row r="4534" spans="1:1" ht="14.1" customHeight="1" x14ac:dyDescent="0.25">
      <c r="A4534" s="99" t="s">
        <v>11892</v>
      </c>
    </row>
    <row r="4535" spans="1:1" ht="15" customHeight="1" x14ac:dyDescent="0.25">
      <c r="A4535" s="100" t="s">
        <v>10742</v>
      </c>
    </row>
    <row r="4536" spans="1:1" ht="15" customHeight="1" x14ac:dyDescent="0.25">
      <c r="A4536" s="100" t="s">
        <v>11888</v>
      </c>
    </row>
    <row r="4537" spans="1:1" ht="14.1" customHeight="1" x14ac:dyDescent="0.25">
      <c r="A4537" s="99" t="s">
        <v>11893</v>
      </c>
    </row>
    <row r="4538" spans="1:1" ht="15" customHeight="1" x14ac:dyDescent="0.25">
      <c r="A4538" s="100" t="s">
        <v>10742</v>
      </c>
    </row>
    <row r="4539" spans="1:1" ht="15" customHeight="1" x14ac:dyDescent="0.25">
      <c r="A4539" s="100" t="s">
        <v>11888</v>
      </c>
    </row>
    <row r="4540" spans="1:1" ht="14.1" customHeight="1" x14ac:dyDescent="0.25">
      <c r="A4540" s="99" t="s">
        <v>11894</v>
      </c>
    </row>
    <row r="4541" spans="1:1" ht="15" customHeight="1" x14ac:dyDescent="0.25">
      <c r="A4541" s="100" t="s">
        <v>10742</v>
      </c>
    </row>
    <row r="4542" spans="1:1" ht="15" customHeight="1" x14ac:dyDescent="0.25">
      <c r="A4542" s="100" t="s">
        <v>11888</v>
      </c>
    </row>
    <row r="4543" spans="1:1" ht="14.1" customHeight="1" x14ac:dyDescent="0.25">
      <c r="A4543" s="99" t="s">
        <v>11895</v>
      </c>
    </row>
    <row r="4544" spans="1:1" ht="15" customHeight="1" x14ac:dyDescent="0.25">
      <c r="A4544" s="100" t="s">
        <v>10742</v>
      </c>
    </row>
    <row r="4545" spans="1:1" ht="15" customHeight="1" x14ac:dyDescent="0.25">
      <c r="A4545" s="100" t="s">
        <v>11896</v>
      </c>
    </row>
    <row r="4546" spans="1:1" ht="14.1" customHeight="1" x14ac:dyDescent="0.25">
      <c r="A4546" s="99" t="s">
        <v>11897</v>
      </c>
    </row>
    <row r="4547" spans="1:1" ht="15" customHeight="1" x14ac:dyDescent="0.25">
      <c r="A4547" s="100" t="s">
        <v>10742</v>
      </c>
    </row>
    <row r="4548" spans="1:1" ht="15" customHeight="1" x14ac:dyDescent="0.25">
      <c r="A4548" s="100" t="s">
        <v>11898</v>
      </c>
    </row>
    <row r="4549" spans="1:1" ht="14.1" customHeight="1" x14ac:dyDescent="0.25">
      <c r="A4549" s="99" t="s">
        <v>11899</v>
      </c>
    </row>
    <row r="4550" spans="1:1" ht="15" customHeight="1" x14ac:dyDescent="0.25">
      <c r="A4550" s="100" t="s">
        <v>10742</v>
      </c>
    </row>
    <row r="4551" spans="1:1" ht="15" customHeight="1" x14ac:dyDescent="0.25">
      <c r="A4551" s="100" t="s">
        <v>11900</v>
      </c>
    </row>
    <row r="4552" spans="1:1" ht="14.1" customHeight="1" x14ac:dyDescent="0.25">
      <c r="A4552" s="99" t="s">
        <v>11901</v>
      </c>
    </row>
    <row r="4553" spans="1:1" ht="15" customHeight="1" x14ac:dyDescent="0.25">
      <c r="A4553" s="100" t="s">
        <v>11786</v>
      </c>
    </row>
    <row r="4554" spans="1:1" ht="15" customHeight="1" x14ac:dyDescent="0.25">
      <c r="A4554" s="100" t="s">
        <v>11902</v>
      </c>
    </row>
    <row r="4555" spans="1:1" ht="14.1" customHeight="1" x14ac:dyDescent="0.25">
      <c r="A4555" s="99" t="s">
        <v>11903</v>
      </c>
    </row>
    <row r="4556" spans="1:1" ht="15" customHeight="1" x14ac:dyDescent="0.25">
      <c r="A4556" s="100" t="s">
        <v>10742</v>
      </c>
    </row>
    <row r="4557" spans="1:1" ht="15" customHeight="1" x14ac:dyDescent="0.25">
      <c r="A4557" s="100" t="s">
        <v>11904</v>
      </c>
    </row>
    <row r="4558" spans="1:1" ht="14.1" customHeight="1" x14ac:dyDescent="0.25">
      <c r="A4558" s="99" t="s">
        <v>11905</v>
      </c>
    </row>
    <row r="4559" spans="1:1" ht="15" customHeight="1" x14ac:dyDescent="0.25">
      <c r="A4559" s="100" t="s">
        <v>10742</v>
      </c>
    </row>
    <row r="4560" spans="1:1" ht="15" customHeight="1" x14ac:dyDescent="0.25">
      <c r="A4560" s="100" t="s">
        <v>11906</v>
      </c>
    </row>
    <row r="4561" spans="1:1" ht="14.1" customHeight="1" x14ac:dyDescent="0.25">
      <c r="A4561" s="99" t="s">
        <v>11907</v>
      </c>
    </row>
    <row r="4562" spans="1:1" ht="15" customHeight="1" x14ac:dyDescent="0.25">
      <c r="A4562" s="100" t="s">
        <v>10742</v>
      </c>
    </row>
    <row r="4563" spans="1:1" ht="15" customHeight="1" x14ac:dyDescent="0.25">
      <c r="A4563" s="100" t="s">
        <v>11904</v>
      </c>
    </row>
    <row r="4564" spans="1:1" ht="14.1" customHeight="1" x14ac:dyDescent="0.25">
      <c r="A4564" s="99" t="s">
        <v>11908</v>
      </c>
    </row>
    <row r="4565" spans="1:1" ht="15" customHeight="1" x14ac:dyDescent="0.25">
      <c r="A4565" s="100" t="s">
        <v>10742</v>
      </c>
    </row>
    <row r="4566" spans="1:1" ht="15" customHeight="1" x14ac:dyDescent="0.25">
      <c r="A4566" s="100" t="s">
        <v>11909</v>
      </c>
    </row>
    <row r="4567" spans="1:1" ht="14.1" customHeight="1" x14ac:dyDescent="0.25">
      <c r="A4567" s="99" t="s">
        <v>11910</v>
      </c>
    </row>
    <row r="4568" spans="1:1" ht="15" customHeight="1" x14ac:dyDescent="0.25">
      <c r="A4568" s="100" t="s">
        <v>10742</v>
      </c>
    </row>
    <row r="4569" spans="1:1" ht="15" customHeight="1" x14ac:dyDescent="0.25">
      <c r="A4569" s="100" t="s">
        <v>11909</v>
      </c>
    </row>
    <row r="4570" spans="1:1" ht="14.1" customHeight="1" x14ac:dyDescent="0.25">
      <c r="A4570" s="99" t="s">
        <v>11911</v>
      </c>
    </row>
    <row r="4571" spans="1:1" ht="15" customHeight="1" x14ac:dyDescent="0.25">
      <c r="A4571" s="100" t="s">
        <v>10742</v>
      </c>
    </row>
    <row r="4572" spans="1:1" ht="15" customHeight="1" x14ac:dyDescent="0.25">
      <c r="A4572" s="100" t="s">
        <v>11909</v>
      </c>
    </row>
    <row r="4573" spans="1:1" ht="14.1" customHeight="1" x14ac:dyDescent="0.25">
      <c r="A4573" s="99" t="s">
        <v>11912</v>
      </c>
    </row>
    <row r="4574" spans="1:1" ht="15" customHeight="1" x14ac:dyDescent="0.25">
      <c r="A4574" s="100" t="s">
        <v>10742</v>
      </c>
    </row>
    <row r="4575" spans="1:1" ht="15" customHeight="1" x14ac:dyDescent="0.25">
      <c r="A4575" s="100" t="s">
        <v>11909</v>
      </c>
    </row>
    <row r="4576" spans="1:1" ht="14.1" customHeight="1" x14ac:dyDescent="0.25">
      <c r="A4576" s="99" t="s">
        <v>11913</v>
      </c>
    </row>
    <row r="4577" spans="1:1" ht="15" customHeight="1" x14ac:dyDescent="0.25">
      <c r="A4577" s="100" t="s">
        <v>10742</v>
      </c>
    </row>
    <row r="4578" spans="1:1" ht="15" customHeight="1" x14ac:dyDescent="0.25">
      <c r="A4578" s="100" t="s">
        <v>11909</v>
      </c>
    </row>
    <row r="4579" spans="1:1" ht="14.1" customHeight="1" x14ac:dyDescent="0.25">
      <c r="A4579" s="99" t="s">
        <v>11914</v>
      </c>
    </row>
    <row r="4580" spans="1:1" ht="15" customHeight="1" x14ac:dyDescent="0.25">
      <c r="A4580" s="100" t="s">
        <v>10742</v>
      </c>
    </row>
    <row r="4581" spans="1:1" ht="15" customHeight="1" x14ac:dyDescent="0.25">
      <c r="A4581" s="100" t="s">
        <v>11909</v>
      </c>
    </row>
    <row r="4582" spans="1:1" ht="14.1" customHeight="1" x14ac:dyDescent="0.25">
      <c r="A4582" s="99" t="s">
        <v>11915</v>
      </c>
    </row>
    <row r="4583" spans="1:1" ht="15" customHeight="1" x14ac:dyDescent="0.25">
      <c r="A4583" s="100" t="s">
        <v>10742</v>
      </c>
    </row>
    <row r="4584" spans="1:1" ht="15" customHeight="1" x14ac:dyDescent="0.25">
      <c r="A4584" s="100" t="s">
        <v>11904</v>
      </c>
    </row>
    <row r="4585" spans="1:1" ht="14.1" customHeight="1" x14ac:dyDescent="0.25">
      <c r="A4585" s="99" t="s">
        <v>11916</v>
      </c>
    </row>
    <row r="4586" spans="1:1" ht="15" customHeight="1" x14ac:dyDescent="0.25">
      <c r="A4586" s="100" t="s">
        <v>10742</v>
      </c>
    </row>
    <row r="4587" spans="1:1" ht="15" customHeight="1" x14ac:dyDescent="0.25">
      <c r="A4587" s="100" t="s">
        <v>11904</v>
      </c>
    </row>
    <row r="4588" spans="1:1" ht="14.1" customHeight="1" x14ac:dyDescent="0.25">
      <c r="A4588" s="99" t="s">
        <v>11917</v>
      </c>
    </row>
    <row r="4589" spans="1:1" ht="15" customHeight="1" x14ac:dyDescent="0.25">
      <c r="A4589" s="100" t="s">
        <v>10742</v>
      </c>
    </row>
    <row r="4590" spans="1:1" ht="15" customHeight="1" x14ac:dyDescent="0.25">
      <c r="A4590" s="100" t="s">
        <v>11918</v>
      </c>
    </row>
    <row r="4591" spans="1:1" ht="14.1" customHeight="1" x14ac:dyDescent="0.25">
      <c r="A4591" s="93" t="s">
        <v>11919</v>
      </c>
    </row>
    <row r="4592" spans="1:1" ht="14.1" customHeight="1" x14ac:dyDescent="0.25">
      <c r="A4592" s="99" t="s">
        <v>11920</v>
      </c>
    </row>
    <row r="4593" spans="1:1" ht="15" customHeight="1" x14ac:dyDescent="0.25">
      <c r="A4593" s="100" t="s">
        <v>11786</v>
      </c>
    </row>
    <row r="4594" spans="1:1" ht="15" customHeight="1" x14ac:dyDescent="0.25">
      <c r="A4594" s="100" t="s">
        <v>11921</v>
      </c>
    </row>
    <row r="4595" spans="1:1" ht="14.1" customHeight="1" x14ac:dyDescent="0.25">
      <c r="A4595" s="99" t="s">
        <v>11922</v>
      </c>
    </row>
    <row r="4596" spans="1:1" ht="15" customHeight="1" x14ac:dyDescent="0.25">
      <c r="A4596" s="100" t="s">
        <v>10742</v>
      </c>
    </row>
    <row r="4597" spans="1:1" ht="15" customHeight="1" x14ac:dyDescent="0.25">
      <c r="A4597" s="100" t="s">
        <v>11923</v>
      </c>
    </row>
    <row r="4598" spans="1:1" ht="14.1" customHeight="1" x14ac:dyDescent="0.25">
      <c r="A4598" s="99" t="s">
        <v>11924</v>
      </c>
    </row>
    <row r="4599" spans="1:1" ht="15" customHeight="1" x14ac:dyDescent="0.25">
      <c r="A4599" s="100" t="s">
        <v>10742</v>
      </c>
    </row>
    <row r="4600" spans="1:1" ht="15" customHeight="1" x14ac:dyDescent="0.25">
      <c r="A4600" s="100" t="s">
        <v>11923</v>
      </c>
    </row>
    <row r="4601" spans="1:1" ht="14.1" customHeight="1" x14ac:dyDescent="0.25">
      <c r="A4601" s="99" t="s">
        <v>11925</v>
      </c>
    </row>
    <row r="4602" spans="1:1" ht="15" customHeight="1" x14ac:dyDescent="0.25">
      <c r="A4602" s="100" t="s">
        <v>10742</v>
      </c>
    </row>
    <row r="4603" spans="1:1" ht="15" customHeight="1" x14ac:dyDescent="0.25">
      <c r="A4603" s="100" t="s">
        <v>11923</v>
      </c>
    </row>
    <row r="4604" spans="1:1" ht="14.1" customHeight="1" x14ac:dyDescent="0.25">
      <c r="A4604" s="99" t="s">
        <v>11926</v>
      </c>
    </row>
    <row r="4605" spans="1:1" ht="15" customHeight="1" x14ac:dyDescent="0.25">
      <c r="A4605" s="100" t="s">
        <v>10742</v>
      </c>
    </row>
    <row r="4606" spans="1:1" ht="15" customHeight="1" x14ac:dyDescent="0.25">
      <c r="A4606" s="100" t="s">
        <v>11923</v>
      </c>
    </row>
    <row r="4607" spans="1:1" ht="14.1" customHeight="1" x14ac:dyDescent="0.25">
      <c r="A4607" s="99" t="s">
        <v>11927</v>
      </c>
    </row>
    <row r="4608" spans="1:1" ht="15" customHeight="1" x14ac:dyDescent="0.25">
      <c r="A4608" s="100" t="s">
        <v>11786</v>
      </c>
    </row>
    <row r="4609" spans="1:1" ht="15" customHeight="1" x14ac:dyDescent="0.25">
      <c r="A4609" s="100" t="s">
        <v>11928</v>
      </c>
    </row>
    <row r="4610" spans="1:1" ht="14.1" customHeight="1" x14ac:dyDescent="0.25">
      <c r="A4610" s="99" t="s">
        <v>11929</v>
      </c>
    </row>
    <row r="4611" spans="1:1" ht="15" customHeight="1" x14ac:dyDescent="0.25">
      <c r="A4611" s="100" t="s">
        <v>10742</v>
      </c>
    </row>
    <row r="4612" spans="1:1" ht="15" customHeight="1" x14ac:dyDescent="0.25">
      <c r="A4612" s="100" t="s">
        <v>11930</v>
      </c>
    </row>
    <row r="4613" spans="1:1" ht="14.1" customHeight="1" x14ac:dyDescent="0.25">
      <c r="A4613" s="99" t="s">
        <v>11931</v>
      </c>
    </row>
    <row r="4614" spans="1:1" ht="15" customHeight="1" x14ac:dyDescent="0.25">
      <c r="A4614" s="100" t="s">
        <v>10742</v>
      </c>
    </row>
    <row r="4615" spans="1:1" ht="15" customHeight="1" x14ac:dyDescent="0.25">
      <c r="A4615" s="100" t="s">
        <v>11930</v>
      </c>
    </row>
    <row r="4616" spans="1:1" ht="14.1" customHeight="1" x14ac:dyDescent="0.25">
      <c r="A4616" s="99" t="s">
        <v>11932</v>
      </c>
    </row>
    <row r="4617" spans="1:1" ht="15" customHeight="1" x14ac:dyDescent="0.25">
      <c r="A4617" s="100" t="s">
        <v>10742</v>
      </c>
    </row>
    <row r="4618" spans="1:1" ht="15" customHeight="1" x14ac:dyDescent="0.25">
      <c r="A4618" s="100" t="s">
        <v>11930</v>
      </c>
    </row>
    <row r="4619" spans="1:1" ht="14.1" customHeight="1" x14ac:dyDescent="0.25">
      <c r="A4619" s="99" t="s">
        <v>11933</v>
      </c>
    </row>
    <row r="4620" spans="1:1" ht="15" customHeight="1" x14ac:dyDescent="0.25">
      <c r="A4620" s="100" t="s">
        <v>10742</v>
      </c>
    </row>
    <row r="4621" spans="1:1" ht="15" customHeight="1" x14ac:dyDescent="0.25">
      <c r="A4621" s="100" t="s">
        <v>11930</v>
      </c>
    </row>
    <row r="4622" spans="1:1" ht="14.1" customHeight="1" x14ac:dyDescent="0.25">
      <c r="A4622" s="93" t="s">
        <v>11934</v>
      </c>
    </row>
    <row r="4623" spans="1:1" ht="14.1" customHeight="1" x14ac:dyDescent="0.25">
      <c r="A4623" s="99" t="s">
        <v>11935</v>
      </c>
    </row>
    <row r="4624" spans="1:1" ht="15" customHeight="1" x14ac:dyDescent="0.25">
      <c r="A4624" s="100" t="s">
        <v>11936</v>
      </c>
    </row>
    <row r="4625" spans="1:1" ht="15" customHeight="1" x14ac:dyDescent="0.25">
      <c r="A4625" s="100" t="s">
        <v>11937</v>
      </c>
    </row>
    <row r="4626" spans="1:1" ht="14.1" customHeight="1" x14ac:dyDescent="0.25">
      <c r="A4626" s="93" t="s">
        <v>11938</v>
      </c>
    </row>
    <row r="4627" spans="1:1" ht="14.1" customHeight="1" x14ac:dyDescent="0.25">
      <c r="A4627" s="99" t="s">
        <v>11939</v>
      </c>
    </row>
    <row r="4628" spans="1:1" ht="15" customHeight="1" x14ac:dyDescent="0.25">
      <c r="A4628" s="100" t="s">
        <v>11936</v>
      </c>
    </row>
    <row r="4629" spans="1:1" ht="15" customHeight="1" x14ac:dyDescent="0.25">
      <c r="A4629" s="100" t="s">
        <v>11940</v>
      </c>
    </row>
    <row r="4630" spans="1:1" ht="14.1" customHeight="1" x14ac:dyDescent="0.25">
      <c r="A4630" s="99" t="s">
        <v>11941</v>
      </c>
    </row>
    <row r="4631" spans="1:1" ht="15" customHeight="1" x14ac:dyDescent="0.25">
      <c r="A4631" s="100" t="s">
        <v>11936</v>
      </c>
    </row>
    <row r="4632" spans="1:1" ht="15" customHeight="1" x14ac:dyDescent="0.25">
      <c r="A4632" s="100" t="s">
        <v>11940</v>
      </c>
    </row>
    <row r="4633" spans="1:1" ht="14.1" customHeight="1" x14ac:dyDescent="0.25">
      <c r="A4633" s="99" t="s">
        <v>11942</v>
      </c>
    </row>
    <row r="4634" spans="1:1" ht="15" customHeight="1" x14ac:dyDescent="0.25">
      <c r="A4634" s="100" t="s">
        <v>11936</v>
      </c>
    </row>
    <row r="4635" spans="1:1" ht="15" customHeight="1" x14ac:dyDescent="0.25">
      <c r="A4635" s="100" t="s">
        <v>11943</v>
      </c>
    </row>
    <row r="4636" spans="1:1" ht="14.1" customHeight="1" x14ac:dyDescent="0.25">
      <c r="A4636" s="99" t="s">
        <v>11944</v>
      </c>
    </row>
    <row r="4637" spans="1:1" ht="15" customHeight="1" x14ac:dyDescent="0.25">
      <c r="A4637" s="100" t="s">
        <v>11936</v>
      </c>
    </row>
    <row r="4638" spans="1:1" ht="15" customHeight="1" x14ac:dyDescent="0.25">
      <c r="A4638" s="100" t="s">
        <v>11945</v>
      </c>
    </row>
    <row r="4639" spans="1:1" ht="14.1" customHeight="1" x14ac:dyDescent="0.25">
      <c r="A4639" s="99" t="s">
        <v>11946</v>
      </c>
    </row>
    <row r="4640" spans="1:1" ht="15" customHeight="1" x14ac:dyDescent="0.25">
      <c r="A4640" s="100" t="s">
        <v>11936</v>
      </c>
    </row>
    <row r="4641" spans="1:1" ht="15" customHeight="1" x14ac:dyDescent="0.25">
      <c r="A4641" s="100" t="s">
        <v>11943</v>
      </c>
    </row>
    <row r="4642" spans="1:1" ht="14.1" customHeight="1" x14ac:dyDescent="0.25">
      <c r="A4642" s="99" t="s">
        <v>11947</v>
      </c>
    </row>
    <row r="4643" spans="1:1" ht="15" customHeight="1" x14ac:dyDescent="0.25">
      <c r="A4643" s="100" t="s">
        <v>11936</v>
      </c>
    </row>
    <row r="4644" spans="1:1" ht="15" customHeight="1" x14ac:dyDescent="0.25">
      <c r="A4644" s="100" t="s">
        <v>11948</v>
      </c>
    </row>
    <row r="4645" spans="1:1" ht="15" customHeight="1" x14ac:dyDescent="0.25">
      <c r="A4645" s="100" t="s">
        <v>11949</v>
      </c>
    </row>
    <row r="4646" spans="1:1" ht="14.1" customHeight="1" x14ac:dyDescent="0.25">
      <c r="A4646" s="93" t="s">
        <v>11950</v>
      </c>
    </row>
    <row r="4647" spans="1:1" ht="14.1" customHeight="1" x14ac:dyDescent="0.25">
      <c r="A4647" s="99" t="s">
        <v>11951</v>
      </c>
    </row>
    <row r="4648" spans="1:1" ht="15" customHeight="1" x14ac:dyDescent="0.25">
      <c r="A4648" s="100" t="s">
        <v>11952</v>
      </c>
    </row>
    <row r="4649" spans="1:1" ht="15" customHeight="1" x14ac:dyDescent="0.25">
      <c r="A4649" s="100" t="s">
        <v>11953</v>
      </c>
    </row>
    <row r="4650" spans="1:1" ht="14.1" customHeight="1" x14ac:dyDescent="0.25">
      <c r="A4650" s="99" t="s">
        <v>11954</v>
      </c>
    </row>
    <row r="4651" spans="1:1" ht="15" customHeight="1" x14ac:dyDescent="0.25">
      <c r="A4651" s="100" t="s">
        <v>11955</v>
      </c>
    </row>
    <row r="4652" spans="1:1" ht="15" customHeight="1" x14ac:dyDescent="0.25">
      <c r="A4652" s="100" t="s">
        <v>11956</v>
      </c>
    </row>
    <row r="4653" spans="1:1" ht="14.1" customHeight="1" x14ac:dyDescent="0.25">
      <c r="A4653" s="99" t="s">
        <v>11957</v>
      </c>
    </row>
    <row r="4654" spans="1:1" ht="15" customHeight="1" x14ac:dyDescent="0.25">
      <c r="A4654" s="100" t="s">
        <v>11958</v>
      </c>
    </row>
    <row r="4655" spans="1:1" ht="15" customHeight="1" x14ac:dyDescent="0.25">
      <c r="A4655" s="100" t="s">
        <v>11959</v>
      </c>
    </row>
    <row r="4656" spans="1:1" ht="14.1" customHeight="1" x14ac:dyDescent="0.25">
      <c r="A4656" s="99" t="s">
        <v>11960</v>
      </c>
    </row>
    <row r="4657" spans="1:1" ht="15" customHeight="1" x14ac:dyDescent="0.25">
      <c r="A4657" s="100" t="s">
        <v>11961</v>
      </c>
    </row>
    <row r="4658" spans="1:1" ht="15" customHeight="1" x14ac:dyDescent="0.25">
      <c r="A4658" s="100" t="s">
        <v>11962</v>
      </c>
    </row>
    <row r="4659" spans="1:1" ht="14.1" customHeight="1" x14ac:dyDescent="0.25">
      <c r="A4659" s="99" t="s">
        <v>11963</v>
      </c>
    </row>
    <row r="4660" spans="1:1" ht="15" customHeight="1" x14ac:dyDescent="0.25">
      <c r="A4660" s="100" t="s">
        <v>11964</v>
      </c>
    </row>
    <row r="4661" spans="1:1" ht="15" customHeight="1" x14ac:dyDescent="0.25">
      <c r="A4661" s="100" t="s">
        <v>11965</v>
      </c>
    </row>
    <row r="4662" spans="1:1" ht="14.1" customHeight="1" x14ac:dyDescent="0.25">
      <c r="A4662" s="99" t="s">
        <v>11966</v>
      </c>
    </row>
    <row r="4663" spans="1:1" ht="15" customHeight="1" x14ac:dyDescent="0.25">
      <c r="A4663" s="100" t="s">
        <v>11967</v>
      </c>
    </row>
    <row r="4664" spans="1:1" ht="15" customHeight="1" x14ac:dyDescent="0.25">
      <c r="A4664" s="100" t="s">
        <v>11968</v>
      </c>
    </row>
    <row r="4665" spans="1:1" ht="14.1" customHeight="1" x14ac:dyDescent="0.25">
      <c r="A4665" s="99" t="s">
        <v>11969</v>
      </c>
    </row>
    <row r="4666" spans="1:1" ht="15" customHeight="1" x14ac:dyDescent="0.25">
      <c r="A4666" s="100" t="s">
        <v>11970</v>
      </c>
    </row>
    <row r="4667" spans="1:1" ht="15" customHeight="1" x14ac:dyDescent="0.25">
      <c r="A4667" s="100" t="s">
        <v>11971</v>
      </c>
    </row>
    <row r="4668" spans="1:1" ht="14.1" customHeight="1" x14ac:dyDescent="0.25">
      <c r="A4668" s="99" t="s">
        <v>11972</v>
      </c>
    </row>
    <row r="4669" spans="1:1" ht="15" customHeight="1" x14ac:dyDescent="0.25">
      <c r="A4669" s="100" t="s">
        <v>11973</v>
      </c>
    </row>
    <row r="4670" spans="1:1" ht="15" customHeight="1" x14ac:dyDescent="0.25">
      <c r="A4670" s="100" t="s">
        <v>11974</v>
      </c>
    </row>
    <row r="4671" spans="1:1" ht="14.1" customHeight="1" x14ac:dyDescent="0.25">
      <c r="A4671" s="99" t="s">
        <v>11975</v>
      </c>
    </row>
    <row r="4672" spans="1:1" ht="15" customHeight="1" x14ac:dyDescent="0.25">
      <c r="A4672" s="100" t="s">
        <v>11973</v>
      </c>
    </row>
    <row r="4673" spans="1:1" ht="15" customHeight="1" x14ac:dyDescent="0.25">
      <c r="A4673" s="100" t="s">
        <v>11976</v>
      </c>
    </row>
    <row r="4674" spans="1:1" ht="14.1" customHeight="1" x14ac:dyDescent="0.25">
      <c r="A4674" s="99" t="s">
        <v>11977</v>
      </c>
    </row>
    <row r="4675" spans="1:1" ht="15" customHeight="1" x14ac:dyDescent="0.25">
      <c r="A4675" s="100" t="s">
        <v>11973</v>
      </c>
    </row>
    <row r="4676" spans="1:1" ht="15" customHeight="1" x14ac:dyDescent="0.25">
      <c r="A4676" s="100" t="s">
        <v>11978</v>
      </c>
    </row>
    <row r="4677" spans="1:1" ht="14.1" customHeight="1" x14ac:dyDescent="0.25">
      <c r="A4677" s="99" t="s">
        <v>11979</v>
      </c>
    </row>
    <row r="4678" spans="1:1" ht="15" customHeight="1" x14ac:dyDescent="0.25">
      <c r="A4678" s="100" t="s">
        <v>11980</v>
      </c>
    </row>
    <row r="4679" spans="1:1" ht="15" customHeight="1" x14ac:dyDescent="0.25">
      <c r="A4679" s="100" t="s">
        <v>11981</v>
      </c>
    </row>
    <row r="4680" spans="1:1" ht="14.1" customHeight="1" x14ac:dyDescent="0.25">
      <c r="A4680" s="99" t="s">
        <v>11982</v>
      </c>
    </row>
    <row r="4681" spans="1:1" ht="15" customHeight="1" x14ac:dyDescent="0.25">
      <c r="A4681" s="100" t="s">
        <v>11980</v>
      </c>
    </row>
    <row r="4682" spans="1:1" ht="15" customHeight="1" x14ac:dyDescent="0.25">
      <c r="A4682" s="100" t="s">
        <v>11981</v>
      </c>
    </row>
    <row r="4683" spans="1:1" ht="14.1" customHeight="1" x14ac:dyDescent="0.25">
      <c r="A4683" s="99" t="s">
        <v>11983</v>
      </c>
    </row>
    <row r="4684" spans="1:1" ht="15" customHeight="1" x14ac:dyDescent="0.25">
      <c r="A4684" s="100" t="s">
        <v>11980</v>
      </c>
    </row>
    <row r="4685" spans="1:1" ht="15" customHeight="1" x14ac:dyDescent="0.25">
      <c r="A4685" s="100" t="s">
        <v>11981</v>
      </c>
    </row>
    <row r="4686" spans="1:1" ht="14.1" customHeight="1" x14ac:dyDescent="0.25">
      <c r="A4686" s="99" t="s">
        <v>11984</v>
      </c>
    </row>
    <row r="4687" spans="1:1" ht="15" customHeight="1" x14ac:dyDescent="0.25">
      <c r="A4687" s="100" t="s">
        <v>11980</v>
      </c>
    </row>
    <row r="4688" spans="1:1" ht="15" customHeight="1" x14ac:dyDescent="0.25">
      <c r="A4688" s="100" t="s">
        <v>11985</v>
      </c>
    </row>
    <row r="4689" spans="1:1" ht="14.1" customHeight="1" x14ac:dyDescent="0.25">
      <c r="A4689" s="99" t="s">
        <v>11986</v>
      </c>
    </row>
    <row r="4690" spans="1:1" ht="15" customHeight="1" x14ac:dyDescent="0.25">
      <c r="A4690" s="100" t="s">
        <v>11980</v>
      </c>
    </row>
    <row r="4691" spans="1:1" ht="15" customHeight="1" x14ac:dyDescent="0.25">
      <c r="A4691" s="100" t="s">
        <v>11985</v>
      </c>
    </row>
    <row r="4692" spans="1:1" ht="14.1" customHeight="1" x14ac:dyDescent="0.25">
      <c r="A4692" s="99" t="s">
        <v>11987</v>
      </c>
    </row>
    <row r="4693" spans="1:1" ht="15" customHeight="1" x14ac:dyDescent="0.25">
      <c r="A4693" s="100" t="s">
        <v>11980</v>
      </c>
    </row>
    <row r="4694" spans="1:1" ht="15" customHeight="1" x14ac:dyDescent="0.25">
      <c r="A4694" s="100" t="s">
        <v>11985</v>
      </c>
    </row>
    <row r="4695" spans="1:1" ht="14.1" customHeight="1" x14ac:dyDescent="0.25">
      <c r="A4695" s="99" t="s">
        <v>11988</v>
      </c>
    </row>
    <row r="4696" spans="1:1" ht="15" customHeight="1" x14ac:dyDescent="0.25">
      <c r="A4696" s="100" t="s">
        <v>11980</v>
      </c>
    </row>
    <row r="4697" spans="1:1" ht="15" customHeight="1" x14ac:dyDescent="0.25">
      <c r="A4697" s="100" t="s">
        <v>11985</v>
      </c>
    </row>
    <row r="4698" spans="1:1" ht="14.1" customHeight="1" x14ac:dyDescent="0.25">
      <c r="A4698" s="99" t="s">
        <v>11989</v>
      </c>
    </row>
    <row r="4699" spans="1:1" ht="15" customHeight="1" x14ac:dyDescent="0.25">
      <c r="A4699" s="100" t="s">
        <v>11980</v>
      </c>
    </row>
    <row r="4700" spans="1:1" ht="15" customHeight="1" x14ac:dyDescent="0.25">
      <c r="A4700" s="100" t="s">
        <v>11990</v>
      </c>
    </row>
    <row r="4701" spans="1:1" ht="14.1" customHeight="1" x14ac:dyDescent="0.25">
      <c r="A4701" s="99" t="s">
        <v>11991</v>
      </c>
    </row>
    <row r="4702" spans="1:1" ht="15" customHeight="1" x14ac:dyDescent="0.25">
      <c r="A4702" s="100" t="s">
        <v>11980</v>
      </c>
    </row>
    <row r="4703" spans="1:1" ht="15" customHeight="1" x14ac:dyDescent="0.25">
      <c r="A4703" s="100" t="s">
        <v>11990</v>
      </c>
    </row>
    <row r="4704" spans="1:1" ht="14.1" customHeight="1" x14ac:dyDescent="0.25">
      <c r="A4704" s="99" t="s">
        <v>11992</v>
      </c>
    </row>
    <row r="4705" spans="1:1" ht="15" customHeight="1" x14ac:dyDescent="0.25">
      <c r="A4705" s="100" t="s">
        <v>11980</v>
      </c>
    </row>
    <row r="4706" spans="1:1" ht="15" customHeight="1" x14ac:dyDescent="0.25">
      <c r="A4706" s="100" t="s">
        <v>11990</v>
      </c>
    </row>
    <row r="4707" spans="1:1" ht="14.1" customHeight="1" x14ac:dyDescent="0.25">
      <c r="A4707" s="99" t="s">
        <v>11993</v>
      </c>
    </row>
    <row r="4708" spans="1:1" ht="15" customHeight="1" x14ac:dyDescent="0.25">
      <c r="A4708" s="100" t="s">
        <v>11994</v>
      </c>
    </row>
    <row r="4709" spans="1:1" ht="15" customHeight="1" x14ac:dyDescent="0.25">
      <c r="A4709" s="100" t="s">
        <v>11995</v>
      </c>
    </row>
    <row r="4710" spans="1:1" ht="14.1" customHeight="1" x14ac:dyDescent="0.25">
      <c r="A4710" s="93" t="s">
        <v>11996</v>
      </c>
    </row>
    <row r="4711" spans="1:1" ht="14.1" customHeight="1" x14ac:dyDescent="0.25">
      <c r="A4711" s="93" t="s">
        <v>11997</v>
      </c>
    </row>
    <row r="4712" spans="1:1" ht="14.1" customHeight="1" x14ac:dyDescent="0.25">
      <c r="A4712" s="99" t="s">
        <v>11998</v>
      </c>
    </row>
    <row r="4713" spans="1:1" ht="15" customHeight="1" x14ac:dyDescent="0.25">
      <c r="A4713" s="100" t="s">
        <v>11999</v>
      </c>
    </row>
    <row r="4714" spans="1:1" ht="15" customHeight="1" x14ac:dyDescent="0.25">
      <c r="A4714" s="100" t="s">
        <v>12000</v>
      </c>
    </row>
    <row r="4715" spans="1:1" ht="14.1" customHeight="1" x14ac:dyDescent="0.25">
      <c r="A4715" s="99" t="s">
        <v>12001</v>
      </c>
    </row>
    <row r="4716" spans="1:1" ht="15" customHeight="1" x14ac:dyDescent="0.25">
      <c r="A4716" s="100" t="s">
        <v>11999</v>
      </c>
    </row>
    <row r="4717" spans="1:1" ht="15" customHeight="1" x14ac:dyDescent="0.25">
      <c r="A4717" s="100" t="s">
        <v>12002</v>
      </c>
    </row>
    <row r="4718" spans="1:1" ht="14.1" customHeight="1" x14ac:dyDescent="0.25">
      <c r="A4718" s="99" t="s">
        <v>12003</v>
      </c>
    </row>
    <row r="4719" spans="1:1" ht="15" customHeight="1" x14ac:dyDescent="0.25">
      <c r="A4719" s="100" t="s">
        <v>11999</v>
      </c>
    </row>
    <row r="4720" spans="1:1" ht="15" customHeight="1" x14ac:dyDescent="0.25">
      <c r="A4720" s="100" t="s">
        <v>12004</v>
      </c>
    </row>
    <row r="4721" spans="1:1" ht="14.1" customHeight="1" x14ac:dyDescent="0.25">
      <c r="A4721" s="99" t="s">
        <v>12005</v>
      </c>
    </row>
    <row r="4722" spans="1:1" ht="15" customHeight="1" x14ac:dyDescent="0.25">
      <c r="A4722" s="100" t="s">
        <v>11999</v>
      </c>
    </row>
    <row r="4723" spans="1:1" ht="15" customHeight="1" x14ac:dyDescent="0.25">
      <c r="A4723" s="100" t="s">
        <v>12006</v>
      </c>
    </row>
    <row r="4724" spans="1:1" ht="14.1" customHeight="1" x14ac:dyDescent="0.25">
      <c r="A4724" s="99" t="s">
        <v>12007</v>
      </c>
    </row>
    <row r="4725" spans="1:1" ht="15" customHeight="1" x14ac:dyDescent="0.25">
      <c r="A4725" s="100" t="s">
        <v>11999</v>
      </c>
    </row>
    <row r="4726" spans="1:1" ht="15" customHeight="1" x14ac:dyDescent="0.25">
      <c r="A4726" s="100" t="s">
        <v>12008</v>
      </c>
    </row>
    <row r="4727" spans="1:1" ht="14.1" customHeight="1" x14ac:dyDescent="0.25">
      <c r="A4727" s="99" t="s">
        <v>12009</v>
      </c>
    </row>
    <row r="4728" spans="1:1" ht="15" customHeight="1" x14ac:dyDescent="0.25">
      <c r="A4728" s="100" t="s">
        <v>11999</v>
      </c>
    </row>
    <row r="4729" spans="1:1" ht="15" customHeight="1" x14ac:dyDescent="0.25">
      <c r="A4729" s="100" t="s">
        <v>12010</v>
      </c>
    </row>
    <row r="4730" spans="1:1" ht="14.1" customHeight="1" x14ac:dyDescent="0.25">
      <c r="A4730" s="99" t="s">
        <v>12011</v>
      </c>
    </row>
    <row r="4731" spans="1:1" ht="15" customHeight="1" x14ac:dyDescent="0.25">
      <c r="A4731" s="100" t="s">
        <v>11999</v>
      </c>
    </row>
    <row r="4732" spans="1:1" ht="15" customHeight="1" x14ac:dyDescent="0.25">
      <c r="A4732" s="100" t="s">
        <v>12012</v>
      </c>
    </row>
    <row r="4733" spans="1:1" ht="14.1" customHeight="1" x14ac:dyDescent="0.25">
      <c r="A4733" s="99" t="s">
        <v>12013</v>
      </c>
    </row>
    <row r="4734" spans="1:1" ht="15" customHeight="1" x14ac:dyDescent="0.25">
      <c r="A4734" s="100" t="s">
        <v>11999</v>
      </c>
    </row>
    <row r="4735" spans="1:1" ht="15" customHeight="1" x14ac:dyDescent="0.25">
      <c r="A4735" s="100" t="s">
        <v>12014</v>
      </c>
    </row>
    <row r="4736" spans="1:1" ht="14.1" customHeight="1" x14ac:dyDescent="0.25">
      <c r="A4736" s="99" t="s">
        <v>12015</v>
      </c>
    </row>
    <row r="4737" spans="1:1" ht="15" customHeight="1" x14ac:dyDescent="0.25">
      <c r="A4737" s="100" t="s">
        <v>11999</v>
      </c>
    </row>
    <row r="4738" spans="1:1" ht="15" customHeight="1" x14ac:dyDescent="0.25">
      <c r="A4738" s="100" t="s">
        <v>12016</v>
      </c>
    </row>
    <row r="4739" spans="1:1" ht="14.1" customHeight="1" x14ac:dyDescent="0.25">
      <c r="A4739" s="99" t="s">
        <v>12017</v>
      </c>
    </row>
    <row r="4740" spans="1:1" ht="15" customHeight="1" x14ac:dyDescent="0.25">
      <c r="A4740" s="100" t="s">
        <v>11999</v>
      </c>
    </row>
    <row r="4741" spans="1:1" ht="15" customHeight="1" x14ac:dyDescent="0.25">
      <c r="A4741" s="100" t="s">
        <v>12018</v>
      </c>
    </row>
    <row r="4742" spans="1:1" ht="14.1" customHeight="1" x14ac:dyDescent="0.25">
      <c r="A4742" s="99" t="s">
        <v>12019</v>
      </c>
    </row>
    <row r="4743" spans="1:1" ht="15" customHeight="1" x14ac:dyDescent="0.25">
      <c r="A4743" s="100" t="s">
        <v>12020</v>
      </c>
    </row>
    <row r="4744" spans="1:1" ht="15" customHeight="1" x14ac:dyDescent="0.25">
      <c r="A4744" s="100" t="s">
        <v>12021</v>
      </c>
    </row>
    <row r="4745" spans="1:1" ht="14.1" customHeight="1" x14ac:dyDescent="0.25">
      <c r="A4745" s="99" t="s">
        <v>12022</v>
      </c>
    </row>
    <row r="4746" spans="1:1" ht="15" customHeight="1" x14ac:dyDescent="0.25">
      <c r="A4746" s="100" t="s">
        <v>12020</v>
      </c>
    </row>
    <row r="4747" spans="1:1" ht="15" customHeight="1" x14ac:dyDescent="0.25">
      <c r="A4747" s="100" t="s">
        <v>12023</v>
      </c>
    </row>
    <row r="4748" spans="1:1" ht="14.1" customHeight="1" x14ac:dyDescent="0.25">
      <c r="A4748" s="99" t="s">
        <v>12024</v>
      </c>
    </row>
    <row r="4749" spans="1:1" ht="15" customHeight="1" x14ac:dyDescent="0.25">
      <c r="A4749" s="100" t="s">
        <v>11999</v>
      </c>
    </row>
    <row r="4750" spans="1:1" ht="15" customHeight="1" x14ac:dyDescent="0.25">
      <c r="A4750" s="100" t="s">
        <v>12025</v>
      </c>
    </row>
    <row r="4751" spans="1:1" ht="14.1" customHeight="1" x14ac:dyDescent="0.25">
      <c r="A4751" s="99" t="s">
        <v>12026</v>
      </c>
    </row>
    <row r="4752" spans="1:1" ht="15" customHeight="1" x14ac:dyDescent="0.25">
      <c r="A4752" s="100" t="s">
        <v>11999</v>
      </c>
    </row>
    <row r="4753" spans="1:1" ht="15" customHeight="1" x14ac:dyDescent="0.25">
      <c r="A4753" s="100" t="s">
        <v>12027</v>
      </c>
    </row>
    <row r="4754" spans="1:1" ht="14.1" customHeight="1" x14ac:dyDescent="0.25">
      <c r="A4754" s="99" t="s">
        <v>12028</v>
      </c>
    </row>
    <row r="4755" spans="1:1" ht="15" customHeight="1" x14ac:dyDescent="0.25">
      <c r="A4755" s="100" t="s">
        <v>12029</v>
      </c>
    </row>
    <row r="4756" spans="1:1" ht="15" customHeight="1" x14ac:dyDescent="0.25">
      <c r="A4756" s="100" t="s">
        <v>12030</v>
      </c>
    </row>
    <row r="4757" spans="1:1" ht="14.1" customHeight="1" x14ac:dyDescent="0.25">
      <c r="A4757" s="99" t="s">
        <v>12031</v>
      </c>
    </row>
    <row r="4758" spans="1:1" ht="15" customHeight="1" x14ac:dyDescent="0.25">
      <c r="A4758" s="100" t="s">
        <v>12029</v>
      </c>
    </row>
    <row r="4759" spans="1:1" ht="15" customHeight="1" x14ac:dyDescent="0.25">
      <c r="A4759" s="100" t="s">
        <v>12032</v>
      </c>
    </row>
    <row r="4760" spans="1:1" ht="14.1" customHeight="1" x14ac:dyDescent="0.25">
      <c r="A4760" s="99" t="s">
        <v>12033</v>
      </c>
    </row>
    <row r="4761" spans="1:1" ht="15" customHeight="1" x14ac:dyDescent="0.25">
      <c r="A4761" s="100" t="s">
        <v>12034</v>
      </c>
    </row>
    <row r="4762" spans="1:1" ht="15" customHeight="1" x14ac:dyDescent="0.25">
      <c r="A4762" s="100" t="s">
        <v>12035</v>
      </c>
    </row>
    <row r="4763" spans="1:1" ht="14.1" customHeight="1" x14ac:dyDescent="0.25">
      <c r="A4763" s="93" t="s">
        <v>12036</v>
      </c>
    </row>
    <row r="4764" spans="1:1" ht="14.1" customHeight="1" x14ac:dyDescent="0.25">
      <c r="A4764" s="99" t="s">
        <v>12037</v>
      </c>
    </row>
    <row r="4765" spans="1:1" ht="15" customHeight="1" x14ac:dyDescent="0.25">
      <c r="A4765" s="100" t="s">
        <v>11879</v>
      </c>
    </row>
    <row r="4766" spans="1:1" ht="15" customHeight="1" x14ac:dyDescent="0.25">
      <c r="A4766" s="100" t="s">
        <v>12038</v>
      </c>
    </row>
    <row r="4767" spans="1:1" ht="14.1" customHeight="1" x14ac:dyDescent="0.25">
      <c r="A4767" s="99" t="s">
        <v>12039</v>
      </c>
    </row>
    <row r="4768" spans="1:1" ht="15" customHeight="1" x14ac:dyDescent="0.25">
      <c r="A4768" s="100" t="s">
        <v>11879</v>
      </c>
    </row>
    <row r="4769" spans="1:1" ht="15" customHeight="1" x14ac:dyDescent="0.25">
      <c r="A4769" s="100" t="s">
        <v>12040</v>
      </c>
    </row>
    <row r="4770" spans="1:1" ht="14.1" customHeight="1" x14ac:dyDescent="0.25">
      <c r="A4770" s="99" t="s">
        <v>12041</v>
      </c>
    </row>
    <row r="4771" spans="1:1" ht="15" customHeight="1" x14ac:dyDescent="0.25">
      <c r="A4771" s="100" t="s">
        <v>12042</v>
      </c>
    </row>
    <row r="4772" spans="1:1" ht="15" customHeight="1" x14ac:dyDescent="0.25">
      <c r="A4772" s="100" t="s">
        <v>12043</v>
      </c>
    </row>
    <row r="4773" spans="1:1" ht="14.1" customHeight="1" x14ac:dyDescent="0.25">
      <c r="A4773" s="99" t="s">
        <v>12044</v>
      </c>
    </row>
    <row r="4774" spans="1:1" ht="15" customHeight="1" x14ac:dyDescent="0.25">
      <c r="A4774" s="100" t="s">
        <v>10742</v>
      </c>
    </row>
    <row r="4775" spans="1:1" ht="15" customHeight="1" x14ac:dyDescent="0.25">
      <c r="A4775" s="100" t="s">
        <v>12045</v>
      </c>
    </row>
    <row r="4776" spans="1:1" ht="14.1" customHeight="1" x14ac:dyDescent="0.25">
      <c r="A4776" s="99" t="s">
        <v>12046</v>
      </c>
    </row>
    <row r="4777" spans="1:1" ht="15" customHeight="1" x14ac:dyDescent="0.25">
      <c r="A4777" s="100" t="s">
        <v>10742</v>
      </c>
    </row>
    <row r="4778" spans="1:1" ht="15" customHeight="1" x14ac:dyDescent="0.25">
      <c r="A4778" s="100" t="s">
        <v>12047</v>
      </c>
    </row>
    <row r="4779" spans="1:1" ht="14.1" customHeight="1" x14ac:dyDescent="0.25">
      <c r="A4779" s="99" t="s">
        <v>12048</v>
      </c>
    </row>
    <row r="4780" spans="1:1" ht="15" customHeight="1" x14ac:dyDescent="0.25">
      <c r="A4780" s="108" t="s">
        <v>12049</v>
      </c>
    </row>
    <row r="4781" spans="1:1" ht="15" customHeight="1" x14ac:dyDescent="0.25">
      <c r="A4781" s="108" t="s">
        <v>12050</v>
      </c>
    </row>
    <row r="4782" spans="1:1" ht="14.1" customHeight="1" x14ac:dyDescent="0.25">
      <c r="A4782" s="99" t="s">
        <v>12051</v>
      </c>
    </row>
    <row r="4783" spans="1:1" ht="15" customHeight="1" x14ac:dyDescent="0.25">
      <c r="A4783" s="100" t="s">
        <v>10742</v>
      </c>
    </row>
    <row r="4784" spans="1:1" ht="15" customHeight="1" x14ac:dyDescent="0.25">
      <c r="A4784" s="100" t="s">
        <v>12052</v>
      </c>
    </row>
    <row r="4785" spans="1:1" ht="14.1" customHeight="1" x14ac:dyDescent="0.25">
      <c r="A4785" s="99" t="s">
        <v>12053</v>
      </c>
    </row>
    <row r="4786" spans="1:1" ht="15" customHeight="1" x14ac:dyDescent="0.25">
      <c r="A4786" s="108" t="s">
        <v>12054</v>
      </c>
    </row>
    <row r="4787" spans="1:1" ht="15" customHeight="1" x14ac:dyDescent="0.25">
      <c r="A4787" s="108" t="s">
        <v>12055</v>
      </c>
    </row>
    <row r="4788" spans="1:1" ht="14.1" customHeight="1" x14ac:dyDescent="0.25">
      <c r="A4788" s="99" t="s">
        <v>12056</v>
      </c>
    </row>
    <row r="4789" spans="1:1" ht="15" customHeight="1" x14ac:dyDescent="0.25">
      <c r="A4789" s="100" t="s">
        <v>11879</v>
      </c>
    </row>
    <row r="4790" spans="1:1" ht="15" customHeight="1" x14ac:dyDescent="0.25">
      <c r="A4790" s="100" t="s">
        <v>12057</v>
      </c>
    </row>
    <row r="4791" spans="1:1" ht="14.1" customHeight="1" x14ac:dyDescent="0.25">
      <c r="A4791" s="99" t="s">
        <v>12058</v>
      </c>
    </row>
    <row r="4792" spans="1:1" ht="15" customHeight="1" x14ac:dyDescent="0.25">
      <c r="A4792" s="100" t="s">
        <v>12042</v>
      </c>
    </row>
    <row r="4793" spans="1:1" ht="15" customHeight="1" x14ac:dyDescent="0.25">
      <c r="A4793" s="100" t="s">
        <v>12059</v>
      </c>
    </row>
    <row r="4794" spans="1:1" ht="14.1" customHeight="1" x14ac:dyDescent="0.25">
      <c r="A4794" s="99" t="s">
        <v>12060</v>
      </c>
    </row>
    <row r="4795" spans="1:1" ht="15" customHeight="1" x14ac:dyDescent="0.25">
      <c r="A4795" s="100" t="s">
        <v>12061</v>
      </c>
    </row>
    <row r="4796" spans="1:1" ht="15" customHeight="1" x14ac:dyDescent="0.25">
      <c r="A4796" s="100" t="s">
        <v>12062</v>
      </c>
    </row>
    <row r="4797" spans="1:1" ht="14.1" customHeight="1" x14ac:dyDescent="0.25">
      <c r="A4797" s="99" t="s">
        <v>12063</v>
      </c>
    </row>
    <row r="4798" spans="1:1" ht="15" customHeight="1" x14ac:dyDescent="0.25">
      <c r="A4798" s="100" t="s">
        <v>12064</v>
      </c>
    </row>
    <row r="4799" spans="1:1" ht="15" customHeight="1" x14ac:dyDescent="0.25">
      <c r="A4799" s="100" t="s">
        <v>12065</v>
      </c>
    </row>
    <row r="4800" spans="1:1" ht="15" customHeight="1" x14ac:dyDescent="0.25">
      <c r="A4800" s="95" t="s">
        <v>12066</v>
      </c>
    </row>
    <row r="4801" spans="1:1" ht="14.1" customHeight="1" x14ac:dyDescent="0.25">
      <c r="A4801" s="99" t="s">
        <v>12067</v>
      </c>
    </row>
    <row r="4802" spans="1:1" ht="15" customHeight="1" x14ac:dyDescent="0.25">
      <c r="A4802" s="100" t="s">
        <v>12064</v>
      </c>
    </row>
    <row r="4803" spans="1:1" ht="15" customHeight="1" x14ac:dyDescent="0.25">
      <c r="A4803" s="100" t="s">
        <v>12068</v>
      </c>
    </row>
    <row r="4804" spans="1:1" ht="14.1" customHeight="1" x14ac:dyDescent="0.25">
      <c r="A4804" s="99" t="s">
        <v>12069</v>
      </c>
    </row>
    <row r="4805" spans="1:1" ht="15" customHeight="1" x14ac:dyDescent="0.25">
      <c r="A4805" s="100" t="s">
        <v>12070</v>
      </c>
    </row>
    <row r="4806" spans="1:1" ht="15" customHeight="1" x14ac:dyDescent="0.25">
      <c r="A4806" s="100" t="s">
        <v>12071</v>
      </c>
    </row>
    <row r="4807" spans="1:1" ht="14.1" customHeight="1" x14ac:dyDescent="0.25">
      <c r="A4807" s="99" t="s">
        <v>12072</v>
      </c>
    </row>
    <row r="4808" spans="1:1" ht="15" customHeight="1" x14ac:dyDescent="0.25">
      <c r="A4808" s="100" t="s">
        <v>12070</v>
      </c>
    </row>
    <row r="4809" spans="1:1" ht="15" customHeight="1" x14ac:dyDescent="0.25">
      <c r="A4809" s="100" t="s">
        <v>12073</v>
      </c>
    </row>
    <row r="4810" spans="1:1" ht="14.1" customHeight="1" x14ac:dyDescent="0.25">
      <c r="A4810" s="99" t="s">
        <v>12074</v>
      </c>
    </row>
    <row r="4811" spans="1:1" ht="15" customHeight="1" x14ac:dyDescent="0.25">
      <c r="A4811" s="100" t="s">
        <v>12075</v>
      </c>
    </row>
    <row r="4812" spans="1:1" ht="15" customHeight="1" x14ac:dyDescent="0.25">
      <c r="A4812" s="100" t="s">
        <v>12076</v>
      </c>
    </row>
    <row r="4813" spans="1:1" ht="14.1" customHeight="1" x14ac:dyDescent="0.25">
      <c r="A4813" s="99" t="s">
        <v>12077</v>
      </c>
    </row>
    <row r="4814" spans="1:1" ht="15" customHeight="1" x14ac:dyDescent="0.25">
      <c r="A4814" s="100" t="s">
        <v>11879</v>
      </c>
    </row>
    <row r="4815" spans="1:1" ht="15" customHeight="1" x14ac:dyDescent="0.25">
      <c r="A4815" s="100" t="s">
        <v>12078</v>
      </c>
    </row>
    <row r="4816" spans="1:1" ht="14.1" customHeight="1" x14ac:dyDescent="0.25">
      <c r="A4816" s="99" t="s">
        <v>12079</v>
      </c>
    </row>
    <row r="4817" spans="1:1" ht="15" customHeight="1" x14ac:dyDescent="0.25">
      <c r="A4817" s="100" t="s">
        <v>11879</v>
      </c>
    </row>
    <row r="4818" spans="1:1" ht="15" customHeight="1" x14ac:dyDescent="0.25">
      <c r="A4818" s="100" t="s">
        <v>12080</v>
      </c>
    </row>
    <row r="4819" spans="1:1" ht="14.1" customHeight="1" x14ac:dyDescent="0.25">
      <c r="A4819" s="99" t="s">
        <v>12081</v>
      </c>
    </row>
    <row r="4820" spans="1:1" ht="15" customHeight="1" x14ac:dyDescent="0.25">
      <c r="A4820" s="100" t="s">
        <v>12082</v>
      </c>
    </row>
    <row r="4821" spans="1:1" ht="15" customHeight="1" x14ac:dyDescent="0.25">
      <c r="A4821" s="100" t="s">
        <v>12083</v>
      </c>
    </row>
    <row r="4822" spans="1:1" ht="14.1" customHeight="1" x14ac:dyDescent="0.25">
      <c r="A4822" s="99" t="s">
        <v>12084</v>
      </c>
    </row>
    <row r="4823" spans="1:1" ht="15" customHeight="1" x14ac:dyDescent="0.25">
      <c r="A4823" s="100" t="s">
        <v>11879</v>
      </c>
    </row>
    <row r="4824" spans="1:1" ht="15" customHeight="1" x14ac:dyDescent="0.25">
      <c r="A4824" s="100" t="s">
        <v>12085</v>
      </c>
    </row>
    <row r="4825" spans="1:1" ht="14.1" customHeight="1" x14ac:dyDescent="0.25">
      <c r="A4825" s="99" t="s">
        <v>12086</v>
      </c>
    </row>
    <row r="4826" spans="1:1" ht="15" customHeight="1" x14ac:dyDescent="0.25">
      <c r="A4826" s="100" t="s">
        <v>12087</v>
      </c>
    </row>
    <row r="4827" spans="1:1" ht="15" customHeight="1" x14ac:dyDescent="0.25">
      <c r="A4827" s="100" t="s">
        <v>12088</v>
      </c>
    </row>
    <row r="4828" spans="1:1" ht="14.1" customHeight="1" x14ac:dyDescent="0.25">
      <c r="A4828" s="99" t="s">
        <v>12089</v>
      </c>
    </row>
    <row r="4829" spans="1:1" ht="15" customHeight="1" x14ac:dyDescent="0.25">
      <c r="A4829" s="100" t="s">
        <v>12090</v>
      </c>
    </row>
    <row r="4830" spans="1:1" ht="15" customHeight="1" x14ac:dyDescent="0.25">
      <c r="A4830" s="100" t="s">
        <v>12091</v>
      </c>
    </row>
    <row r="4831" spans="1:1" ht="15" customHeight="1" x14ac:dyDescent="0.25">
      <c r="A4831" s="95" t="s">
        <v>12092</v>
      </c>
    </row>
    <row r="4832" spans="1:1" ht="14.1" customHeight="1" x14ac:dyDescent="0.25">
      <c r="A4832" s="99" t="s">
        <v>12093</v>
      </c>
    </row>
    <row r="4833" spans="1:1" ht="15" customHeight="1" x14ac:dyDescent="0.25">
      <c r="A4833" s="100" t="s">
        <v>12094</v>
      </c>
    </row>
    <row r="4834" spans="1:1" ht="15" customHeight="1" x14ac:dyDescent="0.25">
      <c r="A4834" s="100" t="s">
        <v>12095</v>
      </c>
    </row>
    <row r="4835" spans="1:1" ht="14.1" customHeight="1" x14ac:dyDescent="0.25">
      <c r="A4835" s="99" t="s">
        <v>12096</v>
      </c>
    </row>
    <row r="4836" spans="1:1" ht="15" customHeight="1" x14ac:dyDescent="0.25">
      <c r="A4836" s="100" t="s">
        <v>12042</v>
      </c>
    </row>
    <row r="4837" spans="1:1" ht="15" customHeight="1" x14ac:dyDescent="0.25">
      <c r="A4837" s="100" t="s">
        <v>12097</v>
      </c>
    </row>
    <row r="4838" spans="1:1" ht="14.1" customHeight="1" x14ac:dyDescent="0.25">
      <c r="A4838" s="99" t="s">
        <v>12098</v>
      </c>
    </row>
    <row r="4839" spans="1:1" ht="15" customHeight="1" x14ac:dyDescent="0.25">
      <c r="A4839" s="100" t="s">
        <v>12064</v>
      </c>
    </row>
    <row r="4840" spans="1:1" ht="15" customHeight="1" x14ac:dyDescent="0.25">
      <c r="A4840" s="100" t="s">
        <v>12099</v>
      </c>
    </row>
    <row r="4841" spans="1:1" ht="15" customHeight="1" x14ac:dyDescent="0.25">
      <c r="A4841" s="95" t="s">
        <v>12100</v>
      </c>
    </row>
    <row r="4842" spans="1:1" ht="14.1" customHeight="1" x14ac:dyDescent="0.25">
      <c r="A4842" s="99" t="s">
        <v>12101</v>
      </c>
    </row>
    <row r="4843" spans="1:1" ht="15" customHeight="1" x14ac:dyDescent="0.25">
      <c r="A4843" s="100" t="s">
        <v>11879</v>
      </c>
    </row>
    <row r="4844" spans="1:1" ht="15" customHeight="1" x14ac:dyDescent="0.25">
      <c r="A4844" s="100" t="s">
        <v>12102</v>
      </c>
    </row>
    <row r="4845" spans="1:1" ht="14.1" customHeight="1" x14ac:dyDescent="0.25">
      <c r="A4845" s="99" t="s">
        <v>12103</v>
      </c>
    </row>
    <row r="4846" spans="1:1" ht="15" customHeight="1" x14ac:dyDescent="0.25">
      <c r="A4846" s="100" t="s">
        <v>12104</v>
      </c>
    </row>
    <row r="4847" spans="1:1" ht="15" customHeight="1" x14ac:dyDescent="0.25">
      <c r="A4847" s="100" t="s">
        <v>12105</v>
      </c>
    </row>
    <row r="4848" spans="1:1" ht="14.1" customHeight="1" x14ac:dyDescent="0.25">
      <c r="A4848" s="99" t="s">
        <v>12106</v>
      </c>
    </row>
    <row r="4849" spans="1:27" ht="15" customHeight="1" x14ac:dyDescent="0.25">
      <c r="A4849" s="100" t="s">
        <v>12107</v>
      </c>
    </row>
    <row r="4850" spans="1:27" ht="15" customHeight="1" x14ac:dyDescent="0.25">
      <c r="A4850" s="100" t="s">
        <v>12108</v>
      </c>
    </row>
    <row r="4851" spans="1:27" ht="15" customHeight="1" x14ac:dyDescent="0.25">
      <c r="A4851" s="100" t="s">
        <v>10857</v>
      </c>
    </row>
    <row r="4852" spans="1:27" ht="6" customHeight="1" x14ac:dyDescent="0.25">
      <c r="A4852" s="558"/>
      <c r="B4852" s="557"/>
      <c r="C4852" s="557"/>
      <c r="D4852" s="557"/>
      <c r="E4852" s="557"/>
      <c r="F4852" s="557"/>
      <c r="G4852" s="557"/>
      <c r="H4852" s="557"/>
      <c r="I4852" s="557"/>
      <c r="J4852" s="557"/>
      <c r="K4852" s="557"/>
      <c r="L4852" s="557"/>
      <c r="M4852" s="557"/>
      <c r="N4852" s="557"/>
      <c r="O4852" s="557"/>
      <c r="P4852" s="557"/>
      <c r="Q4852" s="557"/>
      <c r="R4852" s="557"/>
      <c r="S4852" s="557"/>
      <c r="T4852" s="557"/>
      <c r="U4852" s="557"/>
      <c r="V4852" s="557"/>
      <c r="W4852" s="557"/>
      <c r="X4852" s="557"/>
      <c r="Y4852" s="557"/>
      <c r="Z4852" s="559"/>
    </row>
    <row r="4853" spans="1:27" ht="18.95" customHeight="1" x14ac:dyDescent="0.25">
      <c r="A4853" s="564" t="s">
        <v>12109</v>
      </c>
      <c r="B4853" s="561"/>
      <c r="C4853" s="561"/>
      <c r="D4853" s="561"/>
      <c r="E4853" s="561"/>
      <c r="F4853" s="561"/>
      <c r="G4853" s="561"/>
      <c r="H4853" s="561"/>
      <c r="I4853" s="561"/>
      <c r="J4853" s="562"/>
      <c r="K4853" s="560" t="s">
        <v>12110</v>
      </c>
      <c r="L4853" s="561"/>
      <c r="M4853" s="561"/>
      <c r="N4853" s="561"/>
      <c r="O4853" s="561"/>
      <c r="P4853" s="561"/>
      <c r="Q4853" s="561"/>
      <c r="R4853" s="561"/>
      <c r="S4853" s="561"/>
      <c r="T4853" s="561"/>
      <c r="U4853" s="561"/>
      <c r="V4853" s="561"/>
      <c r="W4853" s="561"/>
      <c r="X4853" s="561"/>
      <c r="Y4853" s="561"/>
      <c r="Z4853" s="562"/>
    </row>
    <row r="4854" spans="1:27" ht="36" customHeight="1" x14ac:dyDescent="0.25">
      <c r="A4854" s="565" t="s">
        <v>12111</v>
      </c>
      <c r="B4854" s="566"/>
      <c r="C4854" s="566"/>
      <c r="D4854" s="566"/>
      <c r="E4854" s="566"/>
      <c r="F4854" s="566"/>
      <c r="G4854" s="566"/>
      <c r="H4854" s="566"/>
      <c r="I4854" s="566"/>
      <c r="J4854" s="567"/>
      <c r="K4854" s="568" t="s">
        <v>12112</v>
      </c>
      <c r="L4854" s="566"/>
      <c r="M4854" s="566"/>
      <c r="N4854" s="566"/>
      <c r="O4854" s="566"/>
      <c r="P4854" s="566"/>
      <c r="Q4854" s="566"/>
      <c r="R4854" s="566"/>
      <c r="S4854" s="566"/>
      <c r="T4854" s="566"/>
      <c r="U4854" s="566"/>
      <c r="V4854" s="566"/>
      <c r="W4854" s="566"/>
      <c r="X4854" s="566"/>
      <c r="Y4854" s="566"/>
      <c r="Z4854" s="567"/>
    </row>
    <row r="4855" spans="1:27" ht="33.950000000000003" customHeight="1" x14ac:dyDescent="0.25">
      <c r="A4855" s="112"/>
      <c r="B4855" s="553" t="s">
        <v>12113</v>
      </c>
      <c r="C4855" s="554"/>
      <c r="D4855" s="554"/>
      <c r="E4855" s="554"/>
      <c r="F4855" s="554"/>
      <c r="G4855" s="554"/>
      <c r="H4855" s="554"/>
      <c r="I4855" s="554"/>
      <c r="J4855" s="555"/>
      <c r="K4855" s="553" t="s">
        <v>12114</v>
      </c>
      <c r="L4855" s="554"/>
      <c r="M4855" s="554"/>
      <c r="N4855" s="554"/>
      <c r="O4855" s="554"/>
      <c r="P4855" s="554"/>
      <c r="Q4855" s="554"/>
      <c r="R4855" s="554"/>
      <c r="S4855" s="554"/>
      <c r="T4855" s="554"/>
      <c r="U4855" s="554"/>
      <c r="V4855" s="554"/>
      <c r="W4855" s="554"/>
      <c r="X4855" s="554"/>
      <c r="Y4855" s="554"/>
      <c r="Z4855" s="556"/>
      <c r="AA4855" s="112"/>
    </row>
    <row r="4856" spans="1:27" ht="6" customHeight="1" x14ac:dyDescent="0.25">
      <c r="A4856" s="113"/>
      <c r="B4856" s="557"/>
      <c r="C4856" s="557"/>
      <c r="D4856" s="557"/>
      <c r="E4856" s="557"/>
      <c r="F4856" s="557"/>
      <c r="G4856" s="557"/>
      <c r="H4856" s="557"/>
      <c r="I4856" s="557"/>
      <c r="J4856" s="557"/>
      <c r="K4856" s="557"/>
      <c r="L4856" s="557"/>
      <c r="M4856" s="557"/>
      <c r="N4856" s="557"/>
      <c r="O4856" s="557"/>
      <c r="P4856" s="557"/>
      <c r="Q4856" s="557"/>
      <c r="R4856" s="557"/>
      <c r="S4856" s="557"/>
      <c r="T4856" s="557"/>
      <c r="U4856" s="557"/>
      <c r="V4856" s="557"/>
      <c r="W4856" s="557"/>
      <c r="X4856" s="557"/>
      <c r="Y4856" s="557"/>
      <c r="Z4856" s="557"/>
      <c r="AA4856" s="114"/>
    </row>
    <row r="4857" spans="1:27" ht="14.1" customHeight="1" x14ac:dyDescent="0.25">
      <c r="A4857" s="99" t="s">
        <v>12115</v>
      </c>
    </row>
    <row r="4858" spans="1:27" ht="15" customHeight="1" x14ac:dyDescent="0.25">
      <c r="A4858" s="108" t="s">
        <v>12116</v>
      </c>
    </row>
    <row r="4859" spans="1:27" ht="15" customHeight="1" x14ac:dyDescent="0.25">
      <c r="A4859" s="108" t="s">
        <v>12117</v>
      </c>
    </row>
    <row r="4860" spans="1:27" ht="14.1" customHeight="1" x14ac:dyDescent="0.25">
      <c r="A4860" s="93" t="s">
        <v>12118</v>
      </c>
    </row>
    <row r="4861" spans="1:27" ht="14.1" customHeight="1" x14ac:dyDescent="0.25">
      <c r="A4861" s="99" t="s">
        <v>12119</v>
      </c>
    </row>
    <row r="4862" spans="1:27" ht="15" customHeight="1" x14ac:dyDescent="0.25">
      <c r="A4862" s="100" t="s">
        <v>12120</v>
      </c>
    </row>
    <row r="4863" spans="1:27" ht="15" customHeight="1" x14ac:dyDescent="0.25">
      <c r="A4863" s="100" t="s">
        <v>12121</v>
      </c>
    </row>
    <row r="4864" spans="1:27" ht="14.1" customHeight="1" x14ac:dyDescent="0.25">
      <c r="A4864" s="99" t="s">
        <v>12122</v>
      </c>
    </row>
    <row r="4865" spans="1:1" ht="15" customHeight="1" x14ac:dyDescent="0.25">
      <c r="A4865" s="100" t="s">
        <v>12123</v>
      </c>
    </row>
    <row r="4866" spans="1:1" ht="15" customHeight="1" x14ac:dyDescent="0.25">
      <c r="A4866" s="100" t="s">
        <v>12124</v>
      </c>
    </row>
    <row r="4867" spans="1:1" ht="14.1" customHeight="1" x14ac:dyDescent="0.25">
      <c r="A4867" s="99" t="s">
        <v>12125</v>
      </c>
    </row>
    <row r="4868" spans="1:1" ht="15" customHeight="1" x14ac:dyDescent="0.25">
      <c r="A4868" s="100" t="s">
        <v>12126</v>
      </c>
    </row>
    <row r="4869" spans="1:1" ht="15" customHeight="1" x14ac:dyDescent="0.25">
      <c r="A4869" s="100" t="s">
        <v>12127</v>
      </c>
    </row>
    <row r="4870" spans="1:1" ht="14.1" customHeight="1" x14ac:dyDescent="0.25">
      <c r="A4870" s="99" t="s">
        <v>12128</v>
      </c>
    </row>
    <row r="4871" spans="1:1" ht="15" customHeight="1" x14ac:dyDescent="0.25">
      <c r="A4871" s="100" t="s">
        <v>12129</v>
      </c>
    </row>
    <row r="4872" spans="1:1" ht="15" customHeight="1" x14ac:dyDescent="0.25">
      <c r="A4872" s="100" t="s">
        <v>12130</v>
      </c>
    </row>
    <row r="4873" spans="1:1" ht="14.1" customHeight="1" x14ac:dyDescent="0.25">
      <c r="A4873" s="99" t="s">
        <v>12131</v>
      </c>
    </row>
    <row r="4874" spans="1:1" ht="15" customHeight="1" x14ac:dyDescent="0.25">
      <c r="A4874" s="100" t="s">
        <v>12132</v>
      </c>
    </row>
    <row r="4875" spans="1:1" ht="15" customHeight="1" x14ac:dyDescent="0.25">
      <c r="A4875" s="100" t="s">
        <v>12133</v>
      </c>
    </row>
    <row r="4876" spans="1:1" ht="14.1" customHeight="1" x14ac:dyDescent="0.25">
      <c r="A4876" s="99" t="s">
        <v>12134</v>
      </c>
    </row>
    <row r="4877" spans="1:1" ht="15" customHeight="1" x14ac:dyDescent="0.25">
      <c r="A4877" s="100" t="s">
        <v>12132</v>
      </c>
    </row>
    <row r="4878" spans="1:1" ht="15" customHeight="1" x14ac:dyDescent="0.25">
      <c r="A4878" s="100" t="s">
        <v>12135</v>
      </c>
    </row>
    <row r="4879" spans="1:1" ht="14.1" customHeight="1" x14ac:dyDescent="0.25">
      <c r="A4879" s="99" t="s">
        <v>12136</v>
      </c>
    </row>
    <row r="4880" spans="1:1" ht="15" customHeight="1" x14ac:dyDescent="0.25">
      <c r="A4880" s="100" t="s">
        <v>12137</v>
      </c>
    </row>
    <row r="4881" spans="1:1" ht="15" customHeight="1" x14ac:dyDescent="0.25">
      <c r="A4881" s="100" t="s">
        <v>12138</v>
      </c>
    </row>
    <row r="4882" spans="1:1" ht="14.1" customHeight="1" x14ac:dyDescent="0.25">
      <c r="A4882" s="99" t="s">
        <v>12139</v>
      </c>
    </row>
    <row r="4883" spans="1:1" ht="15" customHeight="1" x14ac:dyDescent="0.25">
      <c r="A4883" s="100" t="s">
        <v>12137</v>
      </c>
    </row>
    <row r="4884" spans="1:1" ht="15" customHeight="1" x14ac:dyDescent="0.25">
      <c r="A4884" s="100" t="s">
        <v>12140</v>
      </c>
    </row>
    <row r="4885" spans="1:1" ht="14.1" customHeight="1" x14ac:dyDescent="0.25">
      <c r="A4885" s="99" t="s">
        <v>12141</v>
      </c>
    </row>
    <row r="4886" spans="1:1" ht="15" customHeight="1" x14ac:dyDescent="0.25">
      <c r="A4886" s="100" t="s">
        <v>12142</v>
      </c>
    </row>
    <row r="4887" spans="1:1" ht="15" customHeight="1" x14ac:dyDescent="0.25">
      <c r="A4887" s="100" t="s">
        <v>12143</v>
      </c>
    </row>
    <row r="4888" spans="1:1" ht="14.1" customHeight="1" x14ac:dyDescent="0.25">
      <c r="A4888" s="99" t="s">
        <v>12144</v>
      </c>
    </row>
    <row r="4889" spans="1:1" ht="15" customHeight="1" x14ac:dyDescent="0.25">
      <c r="A4889" s="100" t="s">
        <v>12142</v>
      </c>
    </row>
    <row r="4890" spans="1:1" ht="15" customHeight="1" x14ac:dyDescent="0.25">
      <c r="A4890" s="100" t="s">
        <v>12145</v>
      </c>
    </row>
    <row r="4891" spans="1:1" ht="14.1" customHeight="1" x14ac:dyDescent="0.25">
      <c r="A4891" s="99" t="s">
        <v>12146</v>
      </c>
    </row>
    <row r="4892" spans="1:1" ht="15" customHeight="1" x14ac:dyDescent="0.25">
      <c r="A4892" s="100" t="s">
        <v>12147</v>
      </c>
    </row>
    <row r="4893" spans="1:1" ht="15" customHeight="1" x14ac:dyDescent="0.25">
      <c r="A4893" s="100" t="s">
        <v>12148</v>
      </c>
    </row>
    <row r="4894" spans="1:1" ht="15" customHeight="1" x14ac:dyDescent="0.25">
      <c r="A4894" s="95" t="s">
        <v>12149</v>
      </c>
    </row>
    <row r="4895" spans="1:1" ht="14.1" customHeight="1" x14ac:dyDescent="0.25">
      <c r="A4895" s="99" t="s">
        <v>12150</v>
      </c>
    </row>
    <row r="4896" spans="1:1" ht="15" customHeight="1" x14ac:dyDescent="0.25">
      <c r="A4896" s="100" t="s">
        <v>12137</v>
      </c>
    </row>
    <row r="4897" spans="1:1" ht="15" customHeight="1" x14ac:dyDescent="0.25">
      <c r="A4897" s="100" t="s">
        <v>12151</v>
      </c>
    </row>
    <row r="4898" spans="1:1" ht="14.1" customHeight="1" x14ac:dyDescent="0.25">
      <c r="A4898" s="99" t="s">
        <v>12152</v>
      </c>
    </row>
    <row r="4899" spans="1:1" ht="15" customHeight="1" x14ac:dyDescent="0.25">
      <c r="A4899" s="100" t="s">
        <v>12153</v>
      </c>
    </row>
    <row r="4900" spans="1:1" ht="15" customHeight="1" x14ac:dyDescent="0.25">
      <c r="A4900" s="100" t="s">
        <v>12154</v>
      </c>
    </row>
    <row r="4901" spans="1:1" ht="14.1" customHeight="1" x14ac:dyDescent="0.25">
      <c r="A4901" s="99" t="s">
        <v>12155</v>
      </c>
    </row>
    <row r="4902" spans="1:1" ht="15" customHeight="1" x14ac:dyDescent="0.25">
      <c r="A4902" s="100" t="s">
        <v>12153</v>
      </c>
    </row>
    <row r="4903" spans="1:1" ht="15" customHeight="1" x14ac:dyDescent="0.25">
      <c r="A4903" s="100" t="s">
        <v>12156</v>
      </c>
    </row>
    <row r="4904" spans="1:1" ht="14.1" customHeight="1" x14ac:dyDescent="0.25">
      <c r="A4904" s="99" t="s">
        <v>12157</v>
      </c>
    </row>
    <row r="4905" spans="1:1" ht="15" customHeight="1" x14ac:dyDescent="0.25">
      <c r="A4905" s="100" t="s">
        <v>12158</v>
      </c>
    </row>
    <row r="4906" spans="1:1" ht="15" customHeight="1" x14ac:dyDescent="0.25">
      <c r="A4906" s="100" t="s">
        <v>12159</v>
      </c>
    </row>
    <row r="4907" spans="1:1" ht="14.1" customHeight="1" x14ac:dyDescent="0.25">
      <c r="A4907" s="99" t="s">
        <v>12160</v>
      </c>
    </row>
    <row r="4908" spans="1:1" ht="14.1" customHeight="1" x14ac:dyDescent="0.25">
      <c r="A4908" s="110" t="s">
        <v>12161</v>
      </c>
    </row>
    <row r="4909" spans="1:1" ht="15" customHeight="1" x14ac:dyDescent="0.25">
      <c r="A4909" s="100" t="s">
        <v>12162</v>
      </c>
    </row>
    <row r="4910" spans="1:1" ht="15" customHeight="1" x14ac:dyDescent="0.25">
      <c r="A4910" s="100" t="s">
        <v>12163</v>
      </c>
    </row>
    <row r="4911" spans="1:1" ht="14.1" customHeight="1" x14ac:dyDescent="0.25">
      <c r="A4911" s="93" t="s">
        <v>12164</v>
      </c>
    </row>
    <row r="4912" spans="1:1" ht="14.1" customHeight="1" x14ac:dyDescent="0.25">
      <c r="A4912" s="99" t="s">
        <v>12165</v>
      </c>
    </row>
    <row r="4913" spans="1:26" ht="15" customHeight="1" x14ac:dyDescent="0.25">
      <c r="A4913" s="108" t="s">
        <v>12166</v>
      </c>
    </row>
    <row r="4914" spans="1:26" ht="15" customHeight="1" x14ac:dyDescent="0.25">
      <c r="A4914" s="108" t="s">
        <v>12167</v>
      </c>
    </row>
    <row r="4915" spans="1:26" ht="15" customHeight="1" x14ac:dyDescent="0.25">
      <c r="A4915" s="108" t="s">
        <v>12168</v>
      </c>
    </row>
    <row r="4916" spans="1:26" ht="101.1" customHeight="1" x14ac:dyDescent="0.25">
      <c r="A4916" s="558"/>
      <c r="B4916" s="557"/>
      <c r="C4916" s="557"/>
      <c r="D4916" s="557"/>
      <c r="E4916" s="557"/>
      <c r="F4916" s="557"/>
      <c r="G4916" s="557"/>
      <c r="H4916" s="557"/>
      <c r="I4916" s="557"/>
      <c r="J4916" s="557"/>
      <c r="K4916" s="557"/>
      <c r="L4916" s="557"/>
      <c r="M4916" s="557"/>
      <c r="N4916" s="557"/>
      <c r="O4916" s="557"/>
      <c r="P4916" s="557"/>
      <c r="Q4916" s="557"/>
      <c r="R4916" s="557"/>
      <c r="S4916" s="557"/>
      <c r="T4916" s="557"/>
      <c r="U4916" s="557"/>
      <c r="V4916" s="557"/>
      <c r="W4916" s="557"/>
      <c r="X4916" s="557"/>
      <c r="Y4916" s="557"/>
      <c r="Z4916" s="559"/>
    </row>
    <row r="4917" spans="1:26" ht="18.95" customHeight="1" x14ac:dyDescent="0.25">
      <c r="A4917" s="560" t="s">
        <v>12109</v>
      </c>
      <c r="B4917" s="561"/>
      <c r="C4917" s="561"/>
      <c r="D4917" s="561"/>
      <c r="E4917" s="561"/>
      <c r="F4917" s="561"/>
      <c r="G4917" s="561"/>
      <c r="H4917" s="561"/>
      <c r="I4917" s="561"/>
      <c r="J4917" s="562"/>
      <c r="K4917" s="560" t="s">
        <v>12110</v>
      </c>
      <c r="L4917" s="561"/>
      <c r="M4917" s="561"/>
      <c r="N4917" s="561"/>
      <c r="O4917" s="561"/>
      <c r="P4917" s="561"/>
      <c r="Q4917" s="561"/>
      <c r="R4917" s="561"/>
      <c r="S4917" s="561"/>
      <c r="T4917" s="561"/>
      <c r="U4917" s="561"/>
      <c r="V4917" s="561"/>
      <c r="W4917" s="561"/>
      <c r="X4917" s="561"/>
      <c r="Y4917" s="563"/>
    </row>
    <row r="4918" spans="1:26" ht="35.1" customHeight="1" x14ac:dyDescent="0.25">
      <c r="A4918" s="568" t="s">
        <v>12111</v>
      </c>
      <c r="B4918" s="566"/>
      <c r="C4918" s="566"/>
      <c r="D4918" s="566"/>
      <c r="E4918" s="566"/>
      <c r="F4918" s="566"/>
      <c r="G4918" s="566"/>
      <c r="H4918" s="566"/>
      <c r="I4918" s="566"/>
      <c r="J4918" s="567"/>
      <c r="K4918" s="568" t="s">
        <v>12112</v>
      </c>
      <c r="L4918" s="566"/>
      <c r="M4918" s="566"/>
      <c r="N4918" s="566"/>
      <c r="O4918" s="566"/>
      <c r="P4918" s="566"/>
      <c r="Q4918" s="566"/>
      <c r="R4918" s="566"/>
      <c r="S4918" s="566"/>
      <c r="T4918" s="566"/>
      <c r="U4918" s="566"/>
      <c r="V4918" s="566"/>
      <c r="W4918" s="566"/>
      <c r="X4918" s="566"/>
      <c r="Y4918" s="569"/>
    </row>
    <row r="4919" spans="1:26" ht="33.950000000000003" customHeight="1" x14ac:dyDescent="0.25">
      <c r="A4919" s="570" t="s">
        <v>12113</v>
      </c>
      <c r="B4919" s="571"/>
      <c r="C4919" s="571"/>
      <c r="D4919" s="571"/>
      <c r="E4919" s="571"/>
      <c r="F4919" s="571"/>
      <c r="G4919" s="571"/>
      <c r="H4919" s="571"/>
      <c r="I4919" s="571"/>
      <c r="J4919" s="572"/>
      <c r="K4919" s="570" t="s">
        <v>12114</v>
      </c>
      <c r="L4919" s="571"/>
      <c r="M4919" s="571"/>
      <c r="N4919" s="571"/>
      <c r="O4919" s="571"/>
      <c r="P4919" s="571"/>
      <c r="Q4919" s="571"/>
      <c r="R4919" s="571"/>
      <c r="S4919" s="571"/>
      <c r="T4919" s="571"/>
      <c r="U4919" s="571"/>
      <c r="V4919" s="571"/>
      <c r="W4919" s="571"/>
      <c r="X4919" s="571"/>
      <c r="Y4919" s="573"/>
    </row>
    <row r="4920" spans="1:26" ht="14.1" customHeight="1" x14ac:dyDescent="0.25">
      <c r="A4920" s="99" t="s">
        <v>12169</v>
      </c>
    </row>
    <row r="4921" spans="1:26" ht="15" customHeight="1" x14ac:dyDescent="0.25">
      <c r="A4921" s="100" t="s">
        <v>12170</v>
      </c>
    </row>
    <row r="4922" spans="1:26" ht="15" customHeight="1" x14ac:dyDescent="0.25">
      <c r="A4922" s="100" t="s">
        <v>12171</v>
      </c>
    </row>
    <row r="4923" spans="1:26" ht="15" customHeight="1" x14ac:dyDescent="0.25">
      <c r="A4923" s="101" t="s">
        <v>12172</v>
      </c>
    </row>
    <row r="4924" spans="1:26" ht="15" customHeight="1" x14ac:dyDescent="0.25">
      <c r="A4924" s="94" t="s">
        <v>10857</v>
      </c>
    </row>
    <row r="4925" spans="1:26" ht="102.95" customHeight="1" x14ac:dyDescent="0.25">
      <c r="A4925" s="558"/>
      <c r="B4925" s="557"/>
      <c r="C4925" s="557"/>
      <c r="D4925" s="557"/>
      <c r="E4925" s="557"/>
      <c r="F4925" s="557"/>
      <c r="G4925" s="557"/>
      <c r="H4925" s="557"/>
      <c r="I4925" s="557"/>
      <c r="J4925" s="557"/>
      <c r="K4925" s="557"/>
      <c r="L4925" s="557"/>
      <c r="M4925" s="557"/>
      <c r="N4925" s="557"/>
      <c r="O4925" s="557"/>
      <c r="P4925" s="557"/>
      <c r="Q4925" s="557"/>
      <c r="R4925" s="557"/>
      <c r="S4925" s="557"/>
      <c r="T4925" s="557"/>
      <c r="U4925" s="557"/>
      <c r="V4925" s="557"/>
      <c r="W4925" s="557"/>
      <c r="X4925" s="557"/>
      <c r="Y4925" s="557"/>
      <c r="Z4925" s="559"/>
    </row>
    <row r="4926" spans="1:26" ht="21" customHeight="1" x14ac:dyDescent="0.25">
      <c r="A4926" s="574" t="s">
        <v>12173</v>
      </c>
      <c r="B4926" s="575"/>
      <c r="C4926" s="575"/>
      <c r="D4926" s="575"/>
      <c r="E4926" s="575"/>
      <c r="F4926" s="575"/>
      <c r="G4926" s="575"/>
      <c r="H4926" s="575"/>
      <c r="I4926" s="575"/>
      <c r="J4926" s="576"/>
      <c r="K4926" s="574" t="s">
        <v>12174</v>
      </c>
      <c r="L4926" s="575"/>
      <c r="M4926" s="575"/>
      <c r="N4926" s="575"/>
      <c r="O4926" s="575"/>
      <c r="P4926" s="575"/>
      <c r="Q4926" s="575"/>
      <c r="R4926" s="575"/>
      <c r="S4926" s="575"/>
      <c r="T4926" s="575"/>
      <c r="U4926" s="575"/>
      <c r="V4926" s="575"/>
      <c r="W4926" s="575"/>
      <c r="X4926" s="575"/>
      <c r="Y4926" s="577"/>
    </row>
    <row r="4927" spans="1:26" ht="35.1" customHeight="1" x14ac:dyDescent="0.25">
      <c r="A4927" s="568" t="s">
        <v>12175</v>
      </c>
      <c r="B4927" s="566"/>
      <c r="C4927" s="566"/>
      <c r="D4927" s="566"/>
      <c r="E4927" s="566"/>
      <c r="F4927" s="566"/>
      <c r="G4927" s="566"/>
      <c r="H4927" s="566"/>
      <c r="I4927" s="566"/>
      <c r="J4927" s="567"/>
      <c r="K4927" s="568" t="s">
        <v>12112</v>
      </c>
      <c r="L4927" s="566"/>
      <c r="M4927" s="566"/>
      <c r="N4927" s="566"/>
      <c r="O4927" s="566"/>
      <c r="P4927" s="566"/>
      <c r="Q4927" s="566"/>
      <c r="R4927" s="566"/>
      <c r="S4927" s="566"/>
      <c r="T4927" s="566"/>
      <c r="U4927" s="566"/>
      <c r="V4927" s="566"/>
      <c r="W4927" s="566"/>
      <c r="X4927" s="566"/>
      <c r="Y4927" s="569"/>
    </row>
    <row r="4928" spans="1:26" ht="33.950000000000003" customHeight="1" x14ac:dyDescent="0.25">
      <c r="A4928" s="570" t="s">
        <v>12176</v>
      </c>
      <c r="B4928" s="571"/>
      <c r="C4928" s="571"/>
      <c r="D4928" s="571"/>
      <c r="E4928" s="571"/>
      <c r="F4928" s="571"/>
      <c r="G4928" s="571"/>
      <c r="H4928" s="571"/>
      <c r="I4928" s="571"/>
      <c r="J4928" s="572"/>
      <c r="K4928" s="570" t="s">
        <v>12114</v>
      </c>
      <c r="L4928" s="571"/>
      <c r="M4928" s="571"/>
      <c r="N4928" s="571"/>
      <c r="O4928" s="571"/>
      <c r="P4928" s="571"/>
      <c r="Q4928" s="571"/>
      <c r="R4928" s="571"/>
      <c r="S4928" s="571"/>
      <c r="T4928" s="571"/>
      <c r="U4928" s="571"/>
      <c r="V4928" s="571"/>
      <c r="W4928" s="571"/>
      <c r="X4928" s="571"/>
      <c r="Y4928" s="573"/>
    </row>
    <row r="4929" spans="1:26" ht="14.1" customHeight="1" x14ac:dyDescent="0.25">
      <c r="A4929" s="99" t="s">
        <v>12177</v>
      </c>
    </row>
    <row r="4930" spans="1:26" ht="15" customHeight="1" x14ac:dyDescent="0.25">
      <c r="A4930" s="100" t="s">
        <v>12170</v>
      </c>
    </row>
    <row r="4931" spans="1:26" ht="15" customHeight="1" x14ac:dyDescent="0.25">
      <c r="A4931" s="100" t="s">
        <v>12178</v>
      </c>
    </row>
    <row r="4932" spans="1:26" ht="15" customHeight="1" x14ac:dyDescent="0.25">
      <c r="A4932" s="100" t="s">
        <v>10857</v>
      </c>
    </row>
    <row r="4933" spans="1:26" ht="101.1" customHeight="1" x14ac:dyDescent="0.25">
      <c r="A4933" s="558"/>
      <c r="B4933" s="557"/>
      <c r="C4933" s="557"/>
      <c r="D4933" s="557"/>
      <c r="E4933" s="557"/>
      <c r="F4933" s="557"/>
      <c r="G4933" s="557"/>
      <c r="H4933" s="557"/>
      <c r="I4933" s="557"/>
      <c r="J4933" s="557"/>
      <c r="K4933" s="557"/>
      <c r="L4933" s="557"/>
      <c r="M4933" s="557"/>
      <c r="N4933" s="557"/>
      <c r="O4933" s="557"/>
      <c r="P4933" s="557"/>
      <c r="Q4933" s="557"/>
      <c r="R4933" s="557"/>
      <c r="S4933" s="557"/>
      <c r="T4933" s="557"/>
      <c r="U4933" s="557"/>
      <c r="V4933" s="557"/>
      <c r="W4933" s="557"/>
      <c r="X4933" s="557"/>
      <c r="Y4933" s="557"/>
      <c r="Z4933" s="559"/>
    </row>
    <row r="4934" spans="1:26" ht="18.95" customHeight="1" x14ac:dyDescent="0.25">
      <c r="A4934" s="560" t="s">
        <v>12109</v>
      </c>
      <c r="B4934" s="561"/>
      <c r="C4934" s="561"/>
      <c r="D4934" s="561"/>
      <c r="E4934" s="561"/>
      <c r="F4934" s="561"/>
      <c r="G4934" s="561"/>
      <c r="H4934" s="561"/>
      <c r="I4934" s="561"/>
      <c r="J4934" s="562"/>
      <c r="K4934" s="560" t="s">
        <v>12110</v>
      </c>
      <c r="L4934" s="561"/>
      <c r="M4934" s="561"/>
      <c r="N4934" s="561"/>
      <c r="O4934" s="561"/>
      <c r="P4934" s="561"/>
      <c r="Q4934" s="561"/>
      <c r="R4934" s="561"/>
      <c r="S4934" s="561"/>
      <c r="T4934" s="561"/>
      <c r="U4934" s="561"/>
      <c r="V4934" s="561"/>
      <c r="W4934" s="561"/>
      <c r="X4934" s="561"/>
      <c r="Y4934" s="563"/>
    </row>
    <row r="4935" spans="1:26" ht="35.1" customHeight="1" x14ac:dyDescent="0.25">
      <c r="A4935" s="568" t="s">
        <v>12175</v>
      </c>
      <c r="B4935" s="566"/>
      <c r="C4935" s="566"/>
      <c r="D4935" s="566"/>
      <c r="E4935" s="566"/>
      <c r="F4935" s="566"/>
      <c r="G4935" s="566"/>
      <c r="H4935" s="566"/>
      <c r="I4935" s="566"/>
      <c r="J4935" s="567"/>
      <c r="K4935" s="568" t="s">
        <v>12112</v>
      </c>
      <c r="L4935" s="566"/>
      <c r="M4935" s="566"/>
      <c r="N4935" s="566"/>
      <c r="O4935" s="566"/>
      <c r="P4935" s="566"/>
      <c r="Q4935" s="566"/>
      <c r="R4935" s="566"/>
      <c r="S4935" s="566"/>
      <c r="T4935" s="566"/>
      <c r="U4935" s="566"/>
      <c r="V4935" s="566"/>
      <c r="W4935" s="566"/>
      <c r="X4935" s="566"/>
      <c r="Y4935" s="569"/>
    </row>
    <row r="4936" spans="1:26" ht="33.950000000000003" customHeight="1" x14ac:dyDescent="0.25">
      <c r="A4936" s="570" t="s">
        <v>12176</v>
      </c>
      <c r="B4936" s="571"/>
      <c r="C4936" s="571"/>
      <c r="D4936" s="571"/>
      <c r="E4936" s="571"/>
      <c r="F4936" s="571"/>
      <c r="G4936" s="571"/>
      <c r="H4936" s="571"/>
      <c r="I4936" s="571"/>
      <c r="J4936" s="572"/>
      <c r="K4936" s="570" t="s">
        <v>12114</v>
      </c>
      <c r="L4936" s="571"/>
      <c r="M4936" s="571"/>
      <c r="N4936" s="571"/>
      <c r="O4936" s="571"/>
      <c r="P4936" s="571"/>
      <c r="Q4936" s="571"/>
      <c r="R4936" s="571"/>
      <c r="S4936" s="571"/>
      <c r="T4936" s="571"/>
      <c r="U4936" s="571"/>
      <c r="V4936" s="571"/>
      <c r="W4936" s="571"/>
      <c r="X4936" s="571"/>
      <c r="Y4936" s="573"/>
    </row>
    <row r="4937" spans="1:26" ht="14.1" customHeight="1" x14ac:dyDescent="0.25">
      <c r="A4937" s="99" t="s">
        <v>12179</v>
      </c>
    </row>
    <row r="4938" spans="1:26" ht="15" customHeight="1" x14ac:dyDescent="0.25">
      <c r="A4938" s="100" t="s">
        <v>12170</v>
      </c>
    </row>
    <row r="4939" spans="1:26" ht="15" customHeight="1" x14ac:dyDescent="0.25">
      <c r="A4939" s="100" t="s">
        <v>12180</v>
      </c>
    </row>
    <row r="4940" spans="1:26" ht="15" customHeight="1" x14ac:dyDescent="0.25">
      <c r="A4940" s="101" t="s">
        <v>12181</v>
      </c>
    </row>
    <row r="4941" spans="1:26" ht="15" customHeight="1" x14ac:dyDescent="0.25">
      <c r="A4941" s="94" t="s">
        <v>10857</v>
      </c>
    </row>
    <row r="4942" spans="1:26" ht="101.1" customHeight="1" x14ac:dyDescent="0.25">
      <c r="A4942" s="558"/>
      <c r="B4942" s="557"/>
      <c r="C4942" s="557"/>
      <c r="D4942" s="557"/>
      <c r="E4942" s="557"/>
      <c r="F4942" s="557"/>
      <c r="G4942" s="557"/>
      <c r="H4942" s="557"/>
      <c r="I4942" s="557"/>
      <c r="J4942" s="557"/>
      <c r="K4942" s="557"/>
      <c r="L4942" s="557"/>
      <c r="M4942" s="557"/>
      <c r="N4942" s="557"/>
      <c r="O4942" s="557"/>
      <c r="P4942" s="557"/>
      <c r="Q4942" s="557"/>
      <c r="R4942" s="557"/>
      <c r="S4942" s="557"/>
      <c r="T4942" s="557"/>
      <c r="U4942" s="557"/>
      <c r="V4942" s="557"/>
      <c r="W4942" s="557"/>
      <c r="X4942" s="557"/>
      <c r="Y4942" s="557"/>
      <c r="Z4942" s="559"/>
    </row>
    <row r="4943" spans="1:26" ht="18.95" customHeight="1" x14ac:dyDescent="0.25">
      <c r="A4943" s="560" t="s">
        <v>12109</v>
      </c>
      <c r="B4943" s="561"/>
      <c r="C4943" s="561"/>
      <c r="D4943" s="561"/>
      <c r="E4943" s="561"/>
      <c r="F4943" s="561"/>
      <c r="G4943" s="561"/>
      <c r="H4943" s="561"/>
      <c r="I4943" s="561"/>
      <c r="J4943" s="562"/>
      <c r="K4943" s="560" t="s">
        <v>12110</v>
      </c>
      <c r="L4943" s="561"/>
      <c r="M4943" s="561"/>
      <c r="N4943" s="561"/>
      <c r="O4943" s="561"/>
      <c r="P4943" s="561"/>
      <c r="Q4943" s="561"/>
      <c r="R4943" s="561"/>
      <c r="S4943" s="561"/>
      <c r="T4943" s="561"/>
      <c r="U4943" s="561"/>
      <c r="V4943" s="561"/>
      <c r="W4943" s="561"/>
      <c r="X4943" s="561"/>
      <c r="Y4943" s="563"/>
    </row>
    <row r="4944" spans="1:26" ht="35.1" customHeight="1" x14ac:dyDescent="0.25">
      <c r="A4944" s="568" t="s">
        <v>12175</v>
      </c>
      <c r="B4944" s="566"/>
      <c r="C4944" s="566"/>
      <c r="D4944" s="566"/>
      <c r="E4944" s="566"/>
      <c r="F4944" s="566"/>
      <c r="G4944" s="566"/>
      <c r="H4944" s="566"/>
      <c r="I4944" s="566"/>
      <c r="J4944" s="567"/>
      <c r="K4944" s="568" t="s">
        <v>12112</v>
      </c>
      <c r="L4944" s="566"/>
      <c r="M4944" s="566"/>
      <c r="N4944" s="566"/>
      <c r="O4944" s="566"/>
      <c r="P4944" s="566"/>
      <c r="Q4944" s="566"/>
      <c r="R4944" s="566"/>
      <c r="S4944" s="566"/>
      <c r="T4944" s="566"/>
      <c r="U4944" s="566"/>
      <c r="V4944" s="566"/>
      <c r="W4944" s="566"/>
      <c r="X4944" s="566"/>
      <c r="Y4944" s="569"/>
    </row>
    <row r="4945" spans="1:26" ht="33.950000000000003" customHeight="1" x14ac:dyDescent="0.25">
      <c r="A4945" s="570" t="s">
        <v>12176</v>
      </c>
      <c r="B4945" s="571"/>
      <c r="C4945" s="571"/>
      <c r="D4945" s="571"/>
      <c r="E4945" s="571"/>
      <c r="F4945" s="571"/>
      <c r="G4945" s="571"/>
      <c r="H4945" s="571"/>
      <c r="I4945" s="571"/>
      <c r="J4945" s="572"/>
      <c r="K4945" s="570" t="s">
        <v>12114</v>
      </c>
      <c r="L4945" s="571"/>
      <c r="M4945" s="571"/>
      <c r="N4945" s="571"/>
      <c r="O4945" s="571"/>
      <c r="P4945" s="571"/>
      <c r="Q4945" s="571"/>
      <c r="R4945" s="571"/>
      <c r="S4945" s="571"/>
      <c r="T4945" s="571"/>
      <c r="U4945" s="571"/>
      <c r="V4945" s="571"/>
      <c r="W4945" s="571"/>
      <c r="X4945" s="571"/>
      <c r="Y4945" s="573"/>
    </row>
    <row r="4946" spans="1:26" ht="14.1" customHeight="1" x14ac:dyDescent="0.25">
      <c r="A4946" s="99" t="s">
        <v>12182</v>
      </c>
    </row>
    <row r="4947" spans="1:26" ht="15" customHeight="1" x14ac:dyDescent="0.25">
      <c r="A4947" s="100" t="s">
        <v>12183</v>
      </c>
    </row>
    <row r="4948" spans="1:26" ht="15" customHeight="1" x14ac:dyDescent="0.25">
      <c r="A4948" s="100" t="s">
        <v>12184</v>
      </c>
    </row>
    <row r="4949" spans="1:26" ht="15" customHeight="1" x14ac:dyDescent="0.25">
      <c r="A4949" s="100" t="s">
        <v>10857</v>
      </c>
    </row>
    <row r="4950" spans="1:26" ht="101.1" customHeight="1" x14ac:dyDescent="0.25">
      <c r="A4950" s="558"/>
      <c r="B4950" s="557"/>
      <c r="C4950" s="557"/>
      <c r="D4950" s="557"/>
      <c r="E4950" s="557"/>
      <c r="F4950" s="557"/>
      <c r="G4950" s="557"/>
      <c r="H4950" s="557"/>
      <c r="I4950" s="557"/>
      <c r="J4950" s="557"/>
      <c r="K4950" s="557"/>
      <c r="L4950" s="557"/>
      <c r="M4950" s="557"/>
      <c r="N4950" s="557"/>
      <c r="O4950" s="557"/>
      <c r="P4950" s="557"/>
      <c r="Q4950" s="557"/>
      <c r="R4950" s="557"/>
      <c r="S4950" s="557"/>
      <c r="T4950" s="557"/>
      <c r="U4950" s="557"/>
      <c r="V4950" s="557"/>
      <c r="W4950" s="557"/>
      <c r="X4950" s="557"/>
      <c r="Y4950" s="557"/>
      <c r="Z4950" s="559"/>
    </row>
    <row r="4951" spans="1:26" ht="18.95" customHeight="1" x14ac:dyDescent="0.25">
      <c r="A4951" s="560" t="s">
        <v>12109</v>
      </c>
      <c r="B4951" s="561"/>
      <c r="C4951" s="561"/>
      <c r="D4951" s="561"/>
      <c r="E4951" s="561"/>
      <c r="F4951" s="561"/>
      <c r="G4951" s="561"/>
      <c r="H4951" s="561"/>
      <c r="I4951" s="561"/>
      <c r="J4951" s="562"/>
      <c r="K4951" s="560" t="s">
        <v>12110</v>
      </c>
      <c r="L4951" s="561"/>
      <c r="M4951" s="561"/>
      <c r="N4951" s="561"/>
      <c r="O4951" s="561"/>
      <c r="P4951" s="561"/>
      <c r="Q4951" s="561"/>
      <c r="R4951" s="561"/>
      <c r="S4951" s="561"/>
      <c r="T4951" s="561"/>
      <c r="U4951" s="561"/>
      <c r="V4951" s="561"/>
      <c r="W4951" s="561"/>
      <c r="X4951" s="561"/>
      <c r="Y4951" s="563"/>
    </row>
    <row r="4952" spans="1:26" ht="35.1" customHeight="1" x14ac:dyDescent="0.25">
      <c r="A4952" s="568" t="s">
        <v>12111</v>
      </c>
      <c r="B4952" s="566"/>
      <c r="C4952" s="566"/>
      <c r="D4952" s="566"/>
      <c r="E4952" s="566"/>
      <c r="F4952" s="566"/>
      <c r="G4952" s="566"/>
      <c r="H4952" s="566"/>
      <c r="I4952" s="566"/>
      <c r="J4952" s="567"/>
      <c r="K4952" s="568" t="s">
        <v>12112</v>
      </c>
      <c r="L4952" s="566"/>
      <c r="M4952" s="566"/>
      <c r="N4952" s="566"/>
      <c r="O4952" s="566"/>
      <c r="P4952" s="566"/>
      <c r="Q4952" s="566"/>
      <c r="R4952" s="566"/>
      <c r="S4952" s="566"/>
      <c r="T4952" s="566"/>
      <c r="U4952" s="566"/>
      <c r="V4952" s="566"/>
      <c r="W4952" s="566"/>
      <c r="X4952" s="566"/>
      <c r="Y4952" s="569"/>
    </row>
    <row r="4953" spans="1:26" ht="33.950000000000003" customHeight="1" x14ac:dyDescent="0.25">
      <c r="A4953" s="570" t="s">
        <v>12113</v>
      </c>
      <c r="B4953" s="571"/>
      <c r="C4953" s="571"/>
      <c r="D4953" s="571"/>
      <c r="E4953" s="571"/>
      <c r="F4953" s="571"/>
      <c r="G4953" s="571"/>
      <c r="H4953" s="571"/>
      <c r="I4953" s="571"/>
      <c r="J4953" s="572"/>
      <c r="K4953" s="570" t="s">
        <v>12114</v>
      </c>
      <c r="L4953" s="571"/>
      <c r="M4953" s="571"/>
      <c r="N4953" s="571"/>
      <c r="O4953" s="571"/>
      <c r="P4953" s="571"/>
      <c r="Q4953" s="571"/>
      <c r="R4953" s="571"/>
      <c r="S4953" s="571"/>
      <c r="T4953" s="571"/>
      <c r="U4953" s="571"/>
      <c r="V4953" s="571"/>
      <c r="W4953" s="571"/>
      <c r="X4953" s="571"/>
      <c r="Y4953" s="573"/>
    </row>
    <row r="4954" spans="1:26" ht="14.1" customHeight="1" x14ac:dyDescent="0.25">
      <c r="A4954" s="99" t="s">
        <v>12185</v>
      </c>
    </row>
    <row r="4955" spans="1:26" ht="15" customHeight="1" x14ac:dyDescent="0.25">
      <c r="A4955" s="100" t="s">
        <v>12183</v>
      </c>
    </row>
    <row r="4956" spans="1:26" ht="15" customHeight="1" x14ac:dyDescent="0.25">
      <c r="A4956" s="94" t="s">
        <v>12186</v>
      </c>
    </row>
    <row r="4957" spans="1:26" ht="15" customHeight="1" x14ac:dyDescent="0.25">
      <c r="A4957" s="94" t="s">
        <v>10857</v>
      </c>
    </row>
    <row r="4958" spans="1:26" ht="101.1" customHeight="1" x14ac:dyDescent="0.25">
      <c r="A4958" s="558"/>
      <c r="B4958" s="557"/>
      <c r="C4958" s="557"/>
      <c r="D4958" s="557"/>
      <c r="E4958" s="557"/>
      <c r="F4958" s="557"/>
      <c r="G4958" s="557"/>
      <c r="H4958" s="557"/>
      <c r="I4958" s="557"/>
      <c r="J4958" s="557"/>
      <c r="K4958" s="557"/>
      <c r="L4958" s="557"/>
      <c r="M4958" s="557"/>
      <c r="N4958" s="557"/>
      <c r="O4958" s="557"/>
      <c r="P4958" s="557"/>
      <c r="Q4958" s="557"/>
      <c r="R4958" s="557"/>
      <c r="S4958" s="557"/>
      <c r="T4958" s="557"/>
      <c r="U4958" s="557"/>
      <c r="V4958" s="557"/>
      <c r="W4958" s="557"/>
      <c r="X4958" s="557"/>
      <c r="Y4958" s="557"/>
      <c r="Z4958" s="559"/>
    </row>
    <row r="4959" spans="1:26" ht="18.95" customHeight="1" x14ac:dyDescent="0.25">
      <c r="A4959" s="560" t="s">
        <v>12109</v>
      </c>
      <c r="B4959" s="561"/>
      <c r="C4959" s="561"/>
      <c r="D4959" s="561"/>
      <c r="E4959" s="561"/>
      <c r="F4959" s="561"/>
      <c r="G4959" s="561"/>
      <c r="H4959" s="561"/>
      <c r="I4959" s="561"/>
      <c r="J4959" s="562"/>
      <c r="K4959" s="560" t="s">
        <v>12110</v>
      </c>
      <c r="L4959" s="561"/>
      <c r="M4959" s="561"/>
      <c r="N4959" s="561"/>
      <c r="O4959" s="561"/>
      <c r="P4959" s="561"/>
      <c r="Q4959" s="561"/>
      <c r="R4959" s="561"/>
      <c r="S4959" s="561"/>
      <c r="T4959" s="561"/>
      <c r="U4959" s="561"/>
      <c r="V4959" s="561"/>
      <c r="W4959" s="561"/>
      <c r="X4959" s="561"/>
      <c r="Y4959" s="563"/>
    </row>
    <row r="4960" spans="1:26" ht="35.1" customHeight="1" x14ac:dyDescent="0.25">
      <c r="A4960" s="568" t="s">
        <v>12111</v>
      </c>
      <c r="B4960" s="566"/>
      <c r="C4960" s="566"/>
      <c r="D4960" s="566"/>
      <c r="E4960" s="566"/>
      <c r="F4960" s="566"/>
      <c r="G4960" s="566"/>
      <c r="H4960" s="566"/>
      <c r="I4960" s="566"/>
      <c r="J4960" s="567"/>
      <c r="K4960" s="568" t="s">
        <v>12112</v>
      </c>
      <c r="L4960" s="566"/>
      <c r="M4960" s="566"/>
      <c r="N4960" s="566"/>
      <c r="O4960" s="566"/>
      <c r="P4960" s="566"/>
      <c r="Q4960" s="566"/>
      <c r="R4960" s="566"/>
      <c r="S4960" s="566"/>
      <c r="T4960" s="566"/>
      <c r="U4960" s="566"/>
      <c r="V4960" s="566"/>
      <c r="W4960" s="566"/>
      <c r="X4960" s="566"/>
      <c r="Y4960" s="569"/>
    </row>
    <row r="4961" spans="1:27" ht="33.950000000000003" customHeight="1" x14ac:dyDescent="0.25">
      <c r="A4961" s="570" t="s">
        <v>12113</v>
      </c>
      <c r="B4961" s="571"/>
      <c r="C4961" s="571"/>
      <c r="D4961" s="571"/>
      <c r="E4961" s="571"/>
      <c r="F4961" s="571"/>
      <c r="G4961" s="571"/>
      <c r="H4961" s="571"/>
      <c r="I4961" s="571"/>
      <c r="J4961" s="572"/>
      <c r="K4961" s="570" t="s">
        <v>12114</v>
      </c>
      <c r="L4961" s="571"/>
      <c r="M4961" s="571"/>
      <c r="N4961" s="571"/>
      <c r="O4961" s="571"/>
      <c r="P4961" s="571"/>
      <c r="Q4961" s="571"/>
      <c r="R4961" s="571"/>
      <c r="S4961" s="571"/>
      <c r="T4961" s="571"/>
      <c r="U4961" s="571"/>
      <c r="V4961" s="571"/>
      <c r="W4961" s="571"/>
      <c r="X4961" s="571"/>
      <c r="Y4961" s="573"/>
    </row>
    <row r="4962" spans="1:27" ht="14.1" customHeight="1" x14ac:dyDescent="0.25">
      <c r="A4962" s="99" t="s">
        <v>12187</v>
      </c>
    </row>
    <row r="4963" spans="1:27" ht="15" customHeight="1" x14ac:dyDescent="0.25">
      <c r="A4963" s="100" t="s">
        <v>12183</v>
      </c>
    </row>
    <row r="4964" spans="1:27" ht="15" customHeight="1" x14ac:dyDescent="0.25">
      <c r="A4964" s="100" t="s">
        <v>12188</v>
      </c>
    </row>
    <row r="4965" spans="1:27" ht="15" customHeight="1" x14ac:dyDescent="0.25">
      <c r="A4965" s="100" t="s">
        <v>10857</v>
      </c>
    </row>
    <row r="4966" spans="1:27" ht="6" customHeight="1" x14ac:dyDescent="0.25">
      <c r="A4966" s="115"/>
      <c r="B4966" s="557"/>
      <c r="C4966" s="557"/>
      <c r="D4966" s="557"/>
      <c r="E4966" s="557"/>
      <c r="F4966" s="557"/>
      <c r="G4966" s="557"/>
      <c r="H4966" s="557"/>
      <c r="I4966" s="557"/>
      <c r="J4966" s="557"/>
      <c r="K4966" s="557"/>
      <c r="L4966" s="557"/>
      <c r="M4966" s="557"/>
      <c r="N4966" s="557"/>
      <c r="O4966" s="557"/>
      <c r="P4966" s="557"/>
      <c r="Q4966" s="557"/>
      <c r="R4966" s="557"/>
      <c r="S4966" s="557"/>
      <c r="T4966" s="557"/>
      <c r="U4966" s="557"/>
      <c r="V4966" s="557"/>
      <c r="W4966" s="557"/>
      <c r="X4966" s="557"/>
      <c r="Y4966" s="557"/>
      <c r="Z4966" s="557"/>
      <c r="AA4966" s="116"/>
    </row>
    <row r="4967" spans="1:27" ht="18.95" customHeight="1" x14ac:dyDescent="0.25">
      <c r="A4967" s="117"/>
      <c r="B4967" s="560" t="s">
        <v>12109</v>
      </c>
      <c r="C4967" s="561"/>
      <c r="D4967" s="561"/>
      <c r="E4967" s="561"/>
      <c r="F4967" s="561"/>
      <c r="G4967" s="561"/>
      <c r="H4967" s="561"/>
      <c r="I4967" s="561"/>
      <c r="J4967" s="562"/>
      <c r="K4967" s="560" t="s">
        <v>12110</v>
      </c>
      <c r="L4967" s="561"/>
      <c r="M4967" s="561"/>
      <c r="N4967" s="561"/>
      <c r="O4967" s="561"/>
      <c r="P4967" s="561"/>
      <c r="Q4967" s="561"/>
      <c r="R4967" s="561"/>
      <c r="S4967" s="561"/>
      <c r="T4967" s="561"/>
      <c r="U4967" s="561"/>
      <c r="V4967" s="561"/>
      <c r="W4967" s="561"/>
      <c r="X4967" s="561"/>
      <c r="Y4967" s="561"/>
      <c r="Z4967" s="563"/>
      <c r="AA4967" s="117"/>
    </row>
    <row r="4968" spans="1:27" ht="23.1" customHeight="1" x14ac:dyDescent="0.25">
      <c r="A4968" s="118"/>
      <c r="B4968" s="568" t="s">
        <v>12111</v>
      </c>
      <c r="C4968" s="566"/>
      <c r="D4968" s="566"/>
      <c r="E4968" s="566"/>
      <c r="F4968" s="566"/>
      <c r="G4968" s="566"/>
      <c r="H4968" s="566"/>
      <c r="I4968" s="566"/>
      <c r="J4968" s="567"/>
      <c r="K4968" s="568" t="s">
        <v>12189</v>
      </c>
      <c r="L4968" s="566"/>
      <c r="M4968" s="566"/>
      <c r="N4968" s="566"/>
      <c r="O4968" s="566"/>
      <c r="P4968" s="566"/>
      <c r="Q4968" s="566"/>
      <c r="R4968" s="566"/>
      <c r="S4968" s="566"/>
      <c r="T4968" s="566"/>
      <c r="U4968" s="566"/>
      <c r="V4968" s="566"/>
      <c r="W4968" s="566"/>
      <c r="X4968" s="566"/>
      <c r="Y4968" s="566"/>
      <c r="Z4968" s="569"/>
      <c r="AA4968" s="118"/>
    </row>
    <row r="4969" spans="1:27" ht="20.100000000000001" customHeight="1" x14ac:dyDescent="0.25">
      <c r="A4969" s="558"/>
      <c r="B4969" s="557"/>
      <c r="C4969" s="557"/>
      <c r="D4969" s="557"/>
      <c r="E4969" s="557"/>
      <c r="F4969" s="557"/>
      <c r="G4969" s="557"/>
      <c r="H4969" s="557"/>
      <c r="I4969" s="557"/>
      <c r="J4969" s="559"/>
      <c r="K4969" s="579" t="s">
        <v>12190</v>
      </c>
      <c r="L4969" s="580"/>
      <c r="M4969" s="580"/>
      <c r="N4969" s="580"/>
      <c r="O4969" s="580"/>
      <c r="P4969" s="580"/>
      <c r="Q4969" s="580"/>
      <c r="R4969" s="580"/>
      <c r="S4969" s="580"/>
      <c r="T4969" s="580"/>
      <c r="U4969" s="580"/>
      <c r="V4969" s="580"/>
      <c r="W4969" s="580"/>
      <c r="X4969" s="580"/>
      <c r="Y4969" s="580"/>
      <c r="Z4969" s="581"/>
    </row>
    <row r="4970" spans="1:27" ht="33.950000000000003" customHeight="1" x14ac:dyDescent="0.25">
      <c r="A4970" s="578" t="s">
        <v>12113</v>
      </c>
      <c r="B4970" s="571"/>
      <c r="C4970" s="571"/>
      <c r="D4970" s="571"/>
      <c r="E4970" s="571"/>
      <c r="F4970" s="571"/>
      <c r="G4970" s="571"/>
      <c r="H4970" s="571"/>
      <c r="I4970" s="571"/>
      <c r="J4970" s="572"/>
      <c r="K4970" s="570" t="s">
        <v>12114</v>
      </c>
      <c r="L4970" s="571"/>
      <c r="M4970" s="571"/>
      <c r="N4970" s="571"/>
      <c r="O4970" s="571"/>
      <c r="P4970" s="571"/>
      <c r="Q4970" s="571"/>
      <c r="R4970" s="571"/>
      <c r="S4970" s="571"/>
      <c r="T4970" s="571"/>
      <c r="U4970" s="571"/>
      <c r="V4970" s="571"/>
      <c r="W4970" s="571"/>
      <c r="X4970" s="571"/>
      <c r="Y4970" s="571"/>
      <c r="Z4970" s="572"/>
    </row>
    <row r="4971" spans="1:27" ht="6" customHeight="1" x14ac:dyDescent="0.25">
      <c r="A4971" s="558"/>
      <c r="B4971" s="557"/>
      <c r="C4971" s="557"/>
      <c r="D4971" s="557"/>
      <c r="E4971" s="557"/>
      <c r="F4971" s="557"/>
      <c r="G4971" s="557"/>
      <c r="H4971" s="557"/>
      <c r="I4971" s="557"/>
      <c r="J4971" s="557"/>
      <c r="K4971" s="557"/>
      <c r="L4971" s="557"/>
      <c r="M4971" s="557"/>
      <c r="N4971" s="557"/>
      <c r="O4971" s="557"/>
      <c r="P4971" s="557"/>
      <c r="Q4971" s="557"/>
      <c r="R4971" s="557"/>
      <c r="S4971" s="557"/>
      <c r="T4971" s="557"/>
      <c r="U4971" s="557"/>
      <c r="V4971" s="557"/>
      <c r="W4971" s="557"/>
      <c r="X4971" s="557"/>
      <c r="Y4971" s="557"/>
      <c r="Z4971" s="559"/>
    </row>
    <row r="4972" spans="1:27" ht="14.1" customHeight="1" x14ac:dyDescent="0.25">
      <c r="A4972" s="99" t="s">
        <v>12191</v>
      </c>
    </row>
    <row r="4973" spans="1:27" ht="15" customHeight="1" x14ac:dyDescent="0.25">
      <c r="A4973" s="100" t="s">
        <v>12192</v>
      </c>
    </row>
    <row r="4974" spans="1:27" ht="15" customHeight="1" x14ac:dyDescent="0.25">
      <c r="A4974" s="100" t="s">
        <v>12193</v>
      </c>
    </row>
    <row r="4975" spans="1:27" ht="15" customHeight="1" x14ac:dyDescent="0.25">
      <c r="A4975" s="100" t="s">
        <v>10857</v>
      </c>
    </row>
    <row r="4976" spans="1:27" ht="101.1" customHeight="1" x14ac:dyDescent="0.25">
      <c r="A4976" s="558"/>
      <c r="B4976" s="557"/>
      <c r="C4976" s="557"/>
      <c r="D4976" s="557"/>
      <c r="E4976" s="557"/>
      <c r="F4976" s="557"/>
      <c r="G4976" s="557"/>
      <c r="H4976" s="557"/>
      <c r="I4976" s="557"/>
      <c r="J4976" s="557"/>
      <c r="K4976" s="557"/>
      <c r="L4976" s="557"/>
      <c r="M4976" s="557"/>
      <c r="N4976" s="557"/>
      <c r="O4976" s="557"/>
      <c r="P4976" s="557"/>
      <c r="Q4976" s="557"/>
      <c r="R4976" s="557"/>
      <c r="S4976" s="557"/>
      <c r="T4976" s="557"/>
      <c r="U4976" s="557"/>
      <c r="V4976" s="557"/>
      <c r="W4976" s="557"/>
      <c r="X4976" s="557"/>
      <c r="Y4976" s="557"/>
      <c r="Z4976" s="559"/>
    </row>
    <row r="4977" spans="1:26" ht="18.95" customHeight="1" x14ac:dyDescent="0.25">
      <c r="A4977" s="560" t="s">
        <v>12109</v>
      </c>
      <c r="B4977" s="561"/>
      <c r="C4977" s="561"/>
      <c r="D4977" s="561"/>
      <c r="E4977" s="561"/>
      <c r="F4977" s="561"/>
      <c r="G4977" s="561"/>
      <c r="H4977" s="561"/>
      <c r="I4977" s="561"/>
      <c r="J4977" s="562"/>
      <c r="K4977" s="560" t="s">
        <v>12110</v>
      </c>
      <c r="L4977" s="561"/>
      <c r="M4977" s="561"/>
      <c r="N4977" s="561"/>
      <c r="O4977" s="561"/>
      <c r="P4977" s="561"/>
      <c r="Q4977" s="561"/>
      <c r="R4977" s="561"/>
      <c r="S4977" s="561"/>
      <c r="T4977" s="561"/>
      <c r="U4977" s="561"/>
      <c r="V4977" s="561"/>
      <c r="W4977" s="561"/>
      <c r="X4977" s="561"/>
      <c r="Y4977" s="563"/>
    </row>
    <row r="4978" spans="1:26" ht="35.1" customHeight="1" x14ac:dyDescent="0.25">
      <c r="A4978" s="568" t="s">
        <v>12194</v>
      </c>
      <c r="B4978" s="566"/>
      <c r="C4978" s="566"/>
      <c r="D4978" s="566"/>
      <c r="E4978" s="566"/>
      <c r="F4978" s="566"/>
      <c r="G4978" s="566"/>
      <c r="H4978" s="566"/>
      <c r="I4978" s="566"/>
      <c r="J4978" s="567"/>
      <c r="K4978" s="568" t="s">
        <v>12112</v>
      </c>
      <c r="L4978" s="566"/>
      <c r="M4978" s="566"/>
      <c r="N4978" s="566"/>
      <c r="O4978" s="566"/>
      <c r="P4978" s="566"/>
      <c r="Q4978" s="566"/>
      <c r="R4978" s="566"/>
      <c r="S4978" s="566"/>
      <c r="T4978" s="566"/>
      <c r="U4978" s="566"/>
      <c r="V4978" s="566"/>
      <c r="W4978" s="566"/>
      <c r="X4978" s="566"/>
      <c r="Y4978" s="569"/>
    </row>
    <row r="4979" spans="1:26" ht="33.950000000000003" customHeight="1" x14ac:dyDescent="0.25">
      <c r="A4979" s="570" t="s">
        <v>12195</v>
      </c>
      <c r="B4979" s="571"/>
      <c r="C4979" s="571"/>
      <c r="D4979" s="571"/>
      <c r="E4979" s="571"/>
      <c r="F4979" s="571"/>
      <c r="G4979" s="571"/>
      <c r="H4979" s="571"/>
      <c r="I4979" s="571"/>
      <c r="J4979" s="572"/>
      <c r="K4979" s="570" t="s">
        <v>12114</v>
      </c>
      <c r="L4979" s="571"/>
      <c r="M4979" s="571"/>
      <c r="N4979" s="571"/>
      <c r="O4979" s="571"/>
      <c r="P4979" s="571"/>
      <c r="Q4979" s="571"/>
      <c r="R4979" s="571"/>
      <c r="S4979" s="571"/>
      <c r="T4979" s="571"/>
      <c r="U4979" s="571"/>
      <c r="V4979" s="571"/>
      <c r="W4979" s="571"/>
      <c r="X4979" s="571"/>
      <c r="Y4979" s="573"/>
    </row>
    <row r="4980" spans="1:26" ht="14.1" customHeight="1" x14ac:dyDescent="0.25">
      <c r="A4980" s="99" t="s">
        <v>12196</v>
      </c>
    </row>
    <row r="4981" spans="1:26" ht="15" customHeight="1" x14ac:dyDescent="0.25">
      <c r="A4981" s="100" t="s">
        <v>12170</v>
      </c>
    </row>
    <row r="4982" spans="1:26" ht="15" customHeight="1" x14ac:dyDescent="0.25">
      <c r="A4982" s="100" t="s">
        <v>12197</v>
      </c>
    </row>
    <row r="4983" spans="1:26" ht="15" customHeight="1" x14ac:dyDescent="0.25">
      <c r="A4983" s="101" t="s">
        <v>12198</v>
      </c>
    </row>
    <row r="4984" spans="1:26" ht="15" customHeight="1" x14ac:dyDescent="0.25">
      <c r="A4984" s="94" t="s">
        <v>10857</v>
      </c>
    </row>
    <row r="4985" spans="1:26" ht="114" customHeight="1" x14ac:dyDescent="0.25">
      <c r="A4985" s="558"/>
      <c r="B4985" s="557"/>
      <c r="C4985" s="557"/>
      <c r="D4985" s="557"/>
      <c r="E4985" s="557"/>
      <c r="F4985" s="557"/>
      <c r="G4985" s="557"/>
      <c r="H4985" s="557"/>
      <c r="I4985" s="557"/>
      <c r="J4985" s="557"/>
      <c r="K4985" s="557"/>
      <c r="L4985" s="557"/>
      <c r="M4985" s="557"/>
      <c r="N4985" s="557"/>
      <c r="O4985" s="557"/>
      <c r="P4985" s="557"/>
      <c r="Q4985" s="557"/>
      <c r="R4985" s="557"/>
      <c r="S4985" s="557"/>
      <c r="T4985" s="557"/>
      <c r="U4985" s="557"/>
      <c r="V4985" s="557"/>
      <c r="W4985" s="557"/>
      <c r="X4985" s="557"/>
      <c r="Y4985" s="557"/>
      <c r="Z4985" s="559"/>
    </row>
    <row r="4986" spans="1:26" ht="18.95" customHeight="1" x14ac:dyDescent="0.25">
      <c r="A4986" s="560" t="s">
        <v>12109</v>
      </c>
      <c r="B4986" s="561"/>
      <c r="C4986" s="561"/>
      <c r="D4986" s="561"/>
      <c r="E4986" s="561"/>
      <c r="F4986" s="561"/>
      <c r="G4986" s="561"/>
      <c r="H4986" s="561"/>
      <c r="I4986" s="561"/>
      <c r="J4986" s="562"/>
      <c r="K4986" s="560" t="s">
        <v>12110</v>
      </c>
      <c r="L4986" s="561"/>
      <c r="M4986" s="561"/>
      <c r="N4986" s="561"/>
      <c r="O4986" s="561"/>
      <c r="P4986" s="561"/>
      <c r="Q4986" s="561"/>
      <c r="R4986" s="561"/>
      <c r="S4986" s="561"/>
      <c r="T4986" s="561"/>
      <c r="U4986" s="561"/>
      <c r="V4986" s="561"/>
      <c r="W4986" s="561"/>
      <c r="X4986" s="561"/>
      <c r="Y4986" s="563"/>
    </row>
    <row r="4987" spans="1:26" ht="48" customHeight="1" x14ac:dyDescent="0.25">
      <c r="A4987" s="568" t="s">
        <v>12175</v>
      </c>
      <c r="B4987" s="566"/>
      <c r="C4987" s="566"/>
      <c r="D4987" s="566"/>
      <c r="E4987" s="566"/>
      <c r="F4987" s="566"/>
      <c r="G4987" s="566"/>
      <c r="H4987" s="566"/>
      <c r="I4987" s="566"/>
      <c r="J4987" s="567"/>
      <c r="K4987" s="568" t="s">
        <v>12199</v>
      </c>
      <c r="L4987" s="566"/>
      <c r="M4987" s="566"/>
      <c r="N4987" s="566"/>
      <c r="O4987" s="566"/>
      <c r="P4987" s="566"/>
      <c r="Q4987" s="566"/>
      <c r="R4987" s="566"/>
      <c r="S4987" s="566"/>
      <c r="T4987" s="566"/>
      <c r="U4987" s="566"/>
      <c r="V4987" s="566"/>
      <c r="W4987" s="566"/>
      <c r="X4987" s="566"/>
      <c r="Y4987" s="569"/>
    </row>
    <row r="4988" spans="1:26" ht="33.950000000000003" customHeight="1" x14ac:dyDescent="0.25">
      <c r="A4988" s="570" t="s">
        <v>12176</v>
      </c>
      <c r="B4988" s="571"/>
      <c r="C4988" s="571"/>
      <c r="D4988" s="571"/>
      <c r="E4988" s="571"/>
      <c r="F4988" s="571"/>
      <c r="G4988" s="571"/>
      <c r="H4988" s="571"/>
      <c r="I4988" s="571"/>
      <c r="J4988" s="572"/>
      <c r="K4988" s="570" t="s">
        <v>12114</v>
      </c>
      <c r="L4988" s="571"/>
      <c r="M4988" s="571"/>
      <c r="N4988" s="571"/>
      <c r="O4988" s="571"/>
      <c r="P4988" s="571"/>
      <c r="Q4988" s="571"/>
      <c r="R4988" s="571"/>
      <c r="S4988" s="571"/>
      <c r="T4988" s="571"/>
      <c r="U4988" s="571"/>
      <c r="V4988" s="571"/>
      <c r="W4988" s="571"/>
      <c r="X4988" s="571"/>
      <c r="Y4988" s="573"/>
    </row>
    <row r="4989" spans="1:26" ht="14.1" customHeight="1" x14ac:dyDescent="0.25">
      <c r="A4989" s="99" t="s">
        <v>12200</v>
      </c>
    </row>
    <row r="4990" spans="1:26" ht="15" customHeight="1" x14ac:dyDescent="0.25">
      <c r="A4990" s="100" t="s">
        <v>12170</v>
      </c>
    </row>
    <row r="4991" spans="1:26" ht="15" customHeight="1" x14ac:dyDescent="0.25">
      <c r="A4991" s="100" t="s">
        <v>12201</v>
      </c>
    </row>
    <row r="4992" spans="1:26" ht="15" customHeight="1" x14ac:dyDescent="0.25">
      <c r="A4992" s="100" t="s">
        <v>10857</v>
      </c>
    </row>
    <row r="4993" spans="1:26" ht="114" customHeight="1" x14ac:dyDescent="0.25">
      <c r="A4993" s="558"/>
      <c r="B4993" s="557"/>
      <c r="C4993" s="557"/>
      <c r="D4993" s="557"/>
      <c r="E4993" s="557"/>
      <c r="F4993" s="557"/>
      <c r="G4993" s="557"/>
      <c r="H4993" s="557"/>
      <c r="I4993" s="557"/>
      <c r="J4993" s="557"/>
      <c r="K4993" s="557"/>
      <c r="L4993" s="557"/>
      <c r="M4993" s="557"/>
      <c r="N4993" s="557"/>
      <c r="O4993" s="557"/>
      <c r="P4993" s="557"/>
      <c r="Q4993" s="557"/>
      <c r="R4993" s="557"/>
      <c r="S4993" s="557"/>
      <c r="T4993" s="557"/>
      <c r="U4993" s="557"/>
      <c r="V4993" s="557"/>
      <c r="W4993" s="557"/>
      <c r="X4993" s="557"/>
      <c r="Y4993" s="557"/>
      <c r="Z4993" s="559"/>
    </row>
    <row r="4994" spans="1:26" ht="18.95" customHeight="1" x14ac:dyDescent="0.25">
      <c r="A4994" s="560" t="s">
        <v>12109</v>
      </c>
      <c r="B4994" s="561"/>
      <c r="C4994" s="561"/>
      <c r="D4994" s="561"/>
      <c r="E4994" s="561"/>
      <c r="F4994" s="561"/>
      <c r="G4994" s="561"/>
      <c r="H4994" s="561"/>
      <c r="I4994" s="561"/>
      <c r="J4994" s="562"/>
      <c r="K4994" s="560" t="s">
        <v>12110</v>
      </c>
      <c r="L4994" s="561"/>
      <c r="M4994" s="561"/>
      <c r="N4994" s="561"/>
      <c r="O4994" s="561"/>
      <c r="P4994" s="561"/>
      <c r="Q4994" s="561"/>
      <c r="R4994" s="561"/>
      <c r="S4994" s="561"/>
      <c r="T4994" s="561"/>
      <c r="U4994" s="561"/>
      <c r="V4994" s="561"/>
      <c r="W4994" s="561"/>
      <c r="X4994" s="561"/>
      <c r="Y4994" s="563"/>
    </row>
    <row r="4995" spans="1:26" ht="48" customHeight="1" x14ac:dyDescent="0.25">
      <c r="A4995" s="568" t="s">
        <v>12175</v>
      </c>
      <c r="B4995" s="566"/>
      <c r="C4995" s="566"/>
      <c r="D4995" s="566"/>
      <c r="E4995" s="566"/>
      <c r="F4995" s="566"/>
      <c r="G4995" s="566"/>
      <c r="H4995" s="566"/>
      <c r="I4995" s="566"/>
      <c r="J4995" s="567"/>
      <c r="K4995" s="568" t="s">
        <v>12199</v>
      </c>
      <c r="L4995" s="566"/>
      <c r="M4995" s="566"/>
      <c r="N4995" s="566"/>
      <c r="O4995" s="566"/>
      <c r="P4995" s="566"/>
      <c r="Q4995" s="566"/>
      <c r="R4995" s="566"/>
      <c r="S4995" s="566"/>
      <c r="T4995" s="566"/>
      <c r="U4995" s="566"/>
      <c r="V4995" s="566"/>
      <c r="W4995" s="566"/>
      <c r="X4995" s="566"/>
      <c r="Y4995" s="569"/>
    </row>
    <row r="4996" spans="1:26" ht="33.950000000000003" customHeight="1" x14ac:dyDescent="0.25">
      <c r="A4996" s="570" t="s">
        <v>12176</v>
      </c>
      <c r="B4996" s="571"/>
      <c r="C4996" s="571"/>
      <c r="D4996" s="571"/>
      <c r="E4996" s="571"/>
      <c r="F4996" s="571"/>
      <c r="G4996" s="571"/>
      <c r="H4996" s="571"/>
      <c r="I4996" s="571"/>
      <c r="J4996" s="572"/>
      <c r="K4996" s="570" t="s">
        <v>12114</v>
      </c>
      <c r="L4996" s="571"/>
      <c r="M4996" s="571"/>
      <c r="N4996" s="571"/>
      <c r="O4996" s="571"/>
      <c r="P4996" s="571"/>
      <c r="Q4996" s="571"/>
      <c r="R4996" s="571"/>
      <c r="S4996" s="571"/>
      <c r="T4996" s="571"/>
      <c r="U4996" s="571"/>
      <c r="V4996" s="571"/>
      <c r="W4996" s="571"/>
      <c r="X4996" s="571"/>
      <c r="Y4996" s="573"/>
    </row>
    <row r="4997" spans="1:26" ht="14.1" customHeight="1" x14ac:dyDescent="0.25">
      <c r="A4997" s="99" t="s">
        <v>12202</v>
      </c>
    </row>
    <row r="4998" spans="1:26" ht="15" customHeight="1" x14ac:dyDescent="0.25">
      <c r="A4998" s="100" t="s">
        <v>12170</v>
      </c>
    </row>
    <row r="4999" spans="1:26" ht="15" customHeight="1" x14ac:dyDescent="0.25">
      <c r="A4999" s="94" t="s">
        <v>12203</v>
      </c>
    </row>
    <row r="5000" spans="1:26" ht="15" customHeight="1" x14ac:dyDescent="0.25">
      <c r="A5000" s="94" t="s">
        <v>10857</v>
      </c>
    </row>
    <row r="5001" spans="1:26" ht="114" customHeight="1" x14ac:dyDescent="0.25">
      <c r="A5001" s="558"/>
      <c r="B5001" s="557"/>
      <c r="C5001" s="557"/>
      <c r="D5001" s="557"/>
      <c r="E5001" s="557"/>
      <c r="F5001" s="557"/>
      <c r="G5001" s="557"/>
      <c r="H5001" s="557"/>
      <c r="I5001" s="557"/>
      <c r="J5001" s="557"/>
      <c r="K5001" s="557"/>
      <c r="L5001" s="557"/>
      <c r="M5001" s="557"/>
      <c r="N5001" s="557"/>
      <c r="O5001" s="557"/>
      <c r="P5001" s="557"/>
      <c r="Q5001" s="557"/>
      <c r="R5001" s="557"/>
      <c r="S5001" s="557"/>
      <c r="T5001" s="557"/>
      <c r="U5001" s="557"/>
      <c r="V5001" s="557"/>
      <c r="W5001" s="557"/>
      <c r="X5001" s="557"/>
      <c r="Y5001" s="557"/>
      <c r="Z5001" s="559"/>
    </row>
    <row r="5002" spans="1:26" ht="18.95" customHeight="1" x14ac:dyDescent="0.25">
      <c r="A5002" s="560" t="s">
        <v>12109</v>
      </c>
      <c r="B5002" s="561"/>
      <c r="C5002" s="561"/>
      <c r="D5002" s="561"/>
      <c r="E5002" s="561"/>
      <c r="F5002" s="561"/>
      <c r="G5002" s="561"/>
      <c r="H5002" s="561"/>
      <c r="I5002" s="561"/>
      <c r="J5002" s="562"/>
      <c r="K5002" s="560" t="s">
        <v>12110</v>
      </c>
      <c r="L5002" s="561"/>
      <c r="M5002" s="561"/>
      <c r="N5002" s="561"/>
      <c r="O5002" s="561"/>
      <c r="P5002" s="561"/>
      <c r="Q5002" s="561"/>
      <c r="R5002" s="561"/>
      <c r="S5002" s="561"/>
      <c r="T5002" s="561"/>
      <c r="U5002" s="561"/>
      <c r="V5002" s="561"/>
      <c r="W5002" s="561"/>
      <c r="X5002" s="561"/>
      <c r="Y5002" s="563"/>
    </row>
    <row r="5003" spans="1:26" ht="48" customHeight="1" x14ac:dyDescent="0.25">
      <c r="A5003" s="568" t="s">
        <v>12175</v>
      </c>
      <c r="B5003" s="566"/>
      <c r="C5003" s="566"/>
      <c r="D5003" s="566"/>
      <c r="E5003" s="566"/>
      <c r="F5003" s="566"/>
      <c r="G5003" s="566"/>
      <c r="H5003" s="566"/>
      <c r="I5003" s="566"/>
      <c r="J5003" s="567"/>
      <c r="K5003" s="568" t="s">
        <v>12204</v>
      </c>
      <c r="L5003" s="566"/>
      <c r="M5003" s="566"/>
      <c r="N5003" s="566"/>
      <c r="O5003" s="566"/>
      <c r="P5003" s="566"/>
      <c r="Q5003" s="566"/>
      <c r="R5003" s="566"/>
      <c r="S5003" s="566"/>
      <c r="T5003" s="566"/>
      <c r="U5003" s="566"/>
      <c r="V5003" s="566"/>
      <c r="W5003" s="566"/>
      <c r="X5003" s="566"/>
      <c r="Y5003" s="569"/>
    </row>
    <row r="5004" spans="1:26" ht="33.950000000000003" customHeight="1" x14ac:dyDescent="0.25">
      <c r="A5004" s="570" t="s">
        <v>12176</v>
      </c>
      <c r="B5004" s="571"/>
      <c r="C5004" s="571"/>
      <c r="D5004" s="571"/>
      <c r="E5004" s="571"/>
      <c r="F5004" s="571"/>
      <c r="G5004" s="571"/>
      <c r="H5004" s="571"/>
      <c r="I5004" s="571"/>
      <c r="J5004" s="572"/>
      <c r="K5004" s="570" t="s">
        <v>12114</v>
      </c>
      <c r="L5004" s="571"/>
      <c r="M5004" s="571"/>
      <c r="N5004" s="571"/>
      <c r="O5004" s="571"/>
      <c r="P5004" s="571"/>
      <c r="Q5004" s="571"/>
      <c r="R5004" s="571"/>
      <c r="S5004" s="571"/>
      <c r="T5004" s="571"/>
      <c r="U5004" s="571"/>
      <c r="V5004" s="571"/>
      <c r="W5004" s="571"/>
      <c r="X5004" s="571"/>
      <c r="Y5004" s="573"/>
    </row>
    <row r="5005" spans="1:26" ht="14.1" customHeight="1" x14ac:dyDescent="0.25">
      <c r="A5005" s="99" t="s">
        <v>12205</v>
      </c>
    </row>
    <row r="5006" spans="1:26" ht="15" customHeight="1" x14ac:dyDescent="0.25">
      <c r="A5006" s="100" t="s">
        <v>12183</v>
      </c>
    </row>
    <row r="5007" spans="1:26" ht="15" customHeight="1" x14ac:dyDescent="0.25">
      <c r="A5007" s="100" t="s">
        <v>12206</v>
      </c>
    </row>
    <row r="5008" spans="1:26" ht="15" customHeight="1" x14ac:dyDescent="0.25">
      <c r="A5008" s="100" t="s">
        <v>10857</v>
      </c>
    </row>
    <row r="5009" spans="1:27" ht="6" customHeight="1" x14ac:dyDescent="0.25">
      <c r="A5009" s="115"/>
      <c r="B5009" s="557"/>
      <c r="C5009" s="557"/>
      <c r="D5009" s="557"/>
      <c r="E5009" s="557"/>
      <c r="F5009" s="557"/>
      <c r="G5009" s="557"/>
      <c r="H5009" s="557"/>
      <c r="I5009" s="557"/>
      <c r="J5009" s="557"/>
      <c r="K5009" s="557"/>
      <c r="L5009" s="557"/>
      <c r="M5009" s="557"/>
      <c r="N5009" s="557"/>
      <c r="O5009" s="557"/>
      <c r="P5009" s="557"/>
      <c r="Q5009" s="557"/>
      <c r="R5009" s="557"/>
      <c r="S5009" s="557"/>
      <c r="T5009" s="557"/>
      <c r="U5009" s="557"/>
      <c r="V5009" s="557"/>
      <c r="W5009" s="557"/>
      <c r="X5009" s="557"/>
      <c r="Y5009" s="557"/>
      <c r="Z5009" s="557"/>
      <c r="AA5009" s="116"/>
    </row>
    <row r="5010" spans="1:27" ht="20.100000000000001" customHeight="1" x14ac:dyDescent="0.25">
      <c r="A5010" s="118"/>
      <c r="B5010" s="560" t="s">
        <v>12109</v>
      </c>
      <c r="C5010" s="561"/>
      <c r="D5010" s="561"/>
      <c r="E5010" s="561"/>
      <c r="F5010" s="561"/>
      <c r="G5010" s="561"/>
      <c r="H5010" s="561"/>
      <c r="I5010" s="561"/>
      <c r="J5010" s="562"/>
      <c r="K5010" s="560" t="s">
        <v>12110</v>
      </c>
      <c r="L5010" s="561"/>
      <c r="M5010" s="561"/>
      <c r="N5010" s="561"/>
      <c r="O5010" s="561"/>
      <c r="P5010" s="561"/>
      <c r="Q5010" s="561"/>
      <c r="R5010" s="561"/>
      <c r="S5010" s="561"/>
      <c r="T5010" s="561"/>
      <c r="U5010" s="561"/>
      <c r="V5010" s="561"/>
      <c r="W5010" s="561"/>
      <c r="X5010" s="561"/>
      <c r="Y5010" s="561"/>
      <c r="Z5010" s="563"/>
      <c r="AA5010" s="118"/>
    </row>
    <row r="5011" spans="1:27" ht="48.95" customHeight="1" x14ac:dyDescent="0.25">
      <c r="A5011" s="582" t="s">
        <v>12111</v>
      </c>
      <c r="B5011" s="580"/>
      <c r="C5011" s="580"/>
      <c r="D5011" s="580"/>
      <c r="E5011" s="580"/>
      <c r="F5011" s="580"/>
      <c r="G5011" s="580"/>
      <c r="H5011" s="580"/>
      <c r="I5011" s="580"/>
      <c r="J5011" s="581"/>
      <c r="K5011" s="579" t="s">
        <v>12199</v>
      </c>
      <c r="L5011" s="580"/>
      <c r="M5011" s="580"/>
      <c r="N5011" s="580"/>
      <c r="O5011" s="580"/>
      <c r="P5011" s="580"/>
      <c r="Q5011" s="580"/>
      <c r="R5011" s="580"/>
      <c r="S5011" s="580"/>
      <c r="T5011" s="580"/>
      <c r="U5011" s="580"/>
      <c r="V5011" s="580"/>
      <c r="W5011" s="580"/>
      <c r="X5011" s="580"/>
      <c r="Y5011" s="580"/>
      <c r="Z5011" s="581"/>
    </row>
    <row r="5012" spans="1:27" ht="33.950000000000003" customHeight="1" x14ac:dyDescent="0.25">
      <c r="A5012" s="578" t="s">
        <v>12113</v>
      </c>
      <c r="B5012" s="571"/>
      <c r="C5012" s="571"/>
      <c r="D5012" s="571"/>
      <c r="E5012" s="571"/>
      <c r="F5012" s="571"/>
      <c r="G5012" s="571"/>
      <c r="H5012" s="571"/>
      <c r="I5012" s="571"/>
      <c r="J5012" s="572"/>
      <c r="K5012" s="570" t="s">
        <v>12114</v>
      </c>
      <c r="L5012" s="571"/>
      <c r="M5012" s="571"/>
      <c r="N5012" s="571"/>
      <c r="O5012" s="571"/>
      <c r="P5012" s="571"/>
      <c r="Q5012" s="571"/>
      <c r="R5012" s="571"/>
      <c r="S5012" s="571"/>
      <c r="T5012" s="571"/>
      <c r="U5012" s="571"/>
      <c r="V5012" s="571"/>
      <c r="W5012" s="571"/>
      <c r="X5012" s="571"/>
      <c r="Y5012" s="571"/>
      <c r="Z5012" s="572"/>
    </row>
    <row r="5013" spans="1:27" ht="6" customHeight="1" x14ac:dyDescent="0.25">
      <c r="A5013" s="558"/>
      <c r="B5013" s="557"/>
      <c r="C5013" s="557"/>
      <c r="D5013" s="557"/>
      <c r="E5013" s="557"/>
      <c r="F5013" s="557"/>
      <c r="G5013" s="557"/>
      <c r="H5013" s="557"/>
      <c r="I5013" s="557"/>
      <c r="J5013" s="557"/>
      <c r="K5013" s="557"/>
      <c r="L5013" s="557"/>
      <c r="M5013" s="557"/>
      <c r="N5013" s="557"/>
      <c r="O5013" s="557"/>
      <c r="P5013" s="557"/>
      <c r="Q5013" s="557"/>
      <c r="R5013" s="557"/>
      <c r="S5013" s="557"/>
      <c r="T5013" s="557"/>
      <c r="U5013" s="557"/>
      <c r="V5013" s="557"/>
      <c r="W5013" s="557"/>
      <c r="X5013" s="557"/>
      <c r="Y5013" s="557"/>
      <c r="Z5013" s="559"/>
    </row>
    <row r="5014" spans="1:27" ht="14.1" customHeight="1" x14ac:dyDescent="0.25">
      <c r="A5014" s="99" t="s">
        <v>12207</v>
      </c>
    </row>
    <row r="5015" spans="1:27" ht="15" customHeight="1" x14ac:dyDescent="0.25">
      <c r="A5015" s="100" t="s">
        <v>12183</v>
      </c>
    </row>
    <row r="5016" spans="1:27" ht="15" customHeight="1" x14ac:dyDescent="0.25">
      <c r="A5016" s="100" t="s">
        <v>12208</v>
      </c>
    </row>
    <row r="5017" spans="1:27" ht="15" customHeight="1" x14ac:dyDescent="0.25">
      <c r="A5017" s="100" t="s">
        <v>10857</v>
      </c>
    </row>
    <row r="5018" spans="1:27" ht="114" customHeight="1" x14ac:dyDescent="0.25">
      <c r="A5018" s="558"/>
      <c r="B5018" s="557"/>
      <c r="C5018" s="557"/>
      <c r="D5018" s="557"/>
      <c r="E5018" s="557"/>
      <c r="F5018" s="557"/>
      <c r="G5018" s="557"/>
      <c r="H5018" s="557"/>
      <c r="I5018" s="557"/>
      <c r="J5018" s="557"/>
      <c r="K5018" s="557"/>
      <c r="L5018" s="557"/>
      <c r="M5018" s="557"/>
      <c r="N5018" s="557"/>
      <c r="O5018" s="557"/>
      <c r="P5018" s="557"/>
      <c r="Q5018" s="557"/>
      <c r="R5018" s="557"/>
      <c r="S5018" s="557"/>
      <c r="T5018" s="557"/>
      <c r="U5018" s="557"/>
      <c r="V5018" s="557"/>
      <c r="W5018" s="557"/>
      <c r="X5018" s="557"/>
      <c r="Y5018" s="557"/>
      <c r="Z5018" s="559"/>
    </row>
    <row r="5019" spans="1:27" ht="18.95" customHeight="1" x14ac:dyDescent="0.25">
      <c r="A5019" s="560" t="s">
        <v>12109</v>
      </c>
      <c r="B5019" s="561"/>
      <c r="C5019" s="561"/>
      <c r="D5019" s="561"/>
      <c r="E5019" s="561"/>
      <c r="F5019" s="561"/>
      <c r="G5019" s="561"/>
      <c r="H5019" s="561"/>
      <c r="I5019" s="561"/>
      <c r="J5019" s="562"/>
      <c r="K5019" s="560" t="s">
        <v>12110</v>
      </c>
      <c r="L5019" s="561"/>
      <c r="M5019" s="561"/>
      <c r="N5019" s="561"/>
      <c r="O5019" s="561"/>
      <c r="P5019" s="561"/>
      <c r="Q5019" s="561"/>
      <c r="R5019" s="561"/>
      <c r="S5019" s="561"/>
      <c r="T5019" s="561"/>
      <c r="U5019" s="561"/>
      <c r="V5019" s="561"/>
      <c r="W5019" s="561"/>
      <c r="X5019" s="561"/>
      <c r="Y5019" s="563"/>
    </row>
    <row r="5020" spans="1:27" ht="48" customHeight="1" x14ac:dyDescent="0.25">
      <c r="A5020" s="568" t="s">
        <v>12111</v>
      </c>
      <c r="B5020" s="566"/>
      <c r="C5020" s="566"/>
      <c r="D5020" s="566"/>
      <c r="E5020" s="566"/>
      <c r="F5020" s="566"/>
      <c r="G5020" s="566"/>
      <c r="H5020" s="566"/>
      <c r="I5020" s="566"/>
      <c r="J5020" s="567"/>
      <c r="K5020" s="568" t="s">
        <v>12199</v>
      </c>
      <c r="L5020" s="566"/>
      <c r="M5020" s="566"/>
      <c r="N5020" s="566"/>
      <c r="O5020" s="566"/>
      <c r="P5020" s="566"/>
      <c r="Q5020" s="566"/>
      <c r="R5020" s="566"/>
      <c r="S5020" s="566"/>
      <c r="T5020" s="566"/>
      <c r="U5020" s="566"/>
      <c r="V5020" s="566"/>
      <c r="W5020" s="566"/>
      <c r="X5020" s="566"/>
      <c r="Y5020" s="569"/>
    </row>
    <row r="5021" spans="1:27" ht="33.950000000000003" customHeight="1" x14ac:dyDescent="0.25">
      <c r="A5021" s="570" t="s">
        <v>12209</v>
      </c>
      <c r="B5021" s="571"/>
      <c r="C5021" s="571"/>
      <c r="D5021" s="571"/>
      <c r="E5021" s="571"/>
      <c r="F5021" s="571"/>
      <c r="G5021" s="571"/>
      <c r="H5021" s="571"/>
      <c r="I5021" s="571"/>
      <c r="J5021" s="572"/>
      <c r="K5021" s="570" t="s">
        <v>12114</v>
      </c>
      <c r="L5021" s="571"/>
      <c r="M5021" s="571"/>
      <c r="N5021" s="571"/>
      <c r="O5021" s="571"/>
      <c r="P5021" s="571"/>
      <c r="Q5021" s="571"/>
      <c r="R5021" s="571"/>
      <c r="S5021" s="571"/>
      <c r="T5021" s="571"/>
      <c r="U5021" s="571"/>
      <c r="V5021" s="571"/>
      <c r="W5021" s="571"/>
      <c r="X5021" s="571"/>
      <c r="Y5021" s="573"/>
    </row>
    <row r="5022" spans="1:27" ht="14.1" customHeight="1" x14ac:dyDescent="0.25">
      <c r="A5022" s="99" t="s">
        <v>12210</v>
      </c>
    </row>
    <row r="5023" spans="1:27" ht="15" customHeight="1" x14ac:dyDescent="0.25">
      <c r="A5023" s="100" t="s">
        <v>12183</v>
      </c>
    </row>
    <row r="5024" spans="1:27" ht="15" customHeight="1" x14ac:dyDescent="0.25">
      <c r="A5024" s="100" t="s">
        <v>12211</v>
      </c>
    </row>
    <row r="5025" spans="1:26" ht="15" customHeight="1" x14ac:dyDescent="0.25">
      <c r="A5025" s="101" t="s">
        <v>12212</v>
      </c>
    </row>
    <row r="5026" spans="1:26" ht="15" customHeight="1" x14ac:dyDescent="0.25">
      <c r="A5026" s="94" t="s">
        <v>10857</v>
      </c>
    </row>
    <row r="5027" spans="1:26" ht="114" customHeight="1" x14ac:dyDescent="0.25">
      <c r="A5027" s="558"/>
      <c r="B5027" s="557"/>
      <c r="C5027" s="557"/>
      <c r="D5027" s="557"/>
      <c r="E5027" s="557"/>
      <c r="F5027" s="557"/>
      <c r="G5027" s="557"/>
      <c r="H5027" s="557"/>
      <c r="I5027" s="557"/>
      <c r="J5027" s="557"/>
      <c r="K5027" s="557"/>
      <c r="L5027" s="557"/>
      <c r="M5027" s="557"/>
      <c r="N5027" s="557"/>
      <c r="O5027" s="557"/>
      <c r="P5027" s="557"/>
      <c r="Q5027" s="557"/>
      <c r="R5027" s="557"/>
      <c r="S5027" s="557"/>
      <c r="T5027" s="557"/>
      <c r="U5027" s="557"/>
      <c r="V5027" s="557"/>
      <c r="W5027" s="557"/>
      <c r="X5027" s="557"/>
      <c r="Y5027" s="557"/>
      <c r="Z5027" s="559"/>
    </row>
    <row r="5028" spans="1:26" ht="18.95" customHeight="1" x14ac:dyDescent="0.25">
      <c r="A5028" s="560" t="s">
        <v>12109</v>
      </c>
      <c r="B5028" s="561"/>
      <c r="C5028" s="561"/>
      <c r="D5028" s="561"/>
      <c r="E5028" s="561"/>
      <c r="F5028" s="561"/>
      <c r="G5028" s="561"/>
      <c r="H5028" s="561"/>
      <c r="I5028" s="561"/>
      <c r="J5028" s="562"/>
      <c r="K5028" s="560" t="s">
        <v>12110</v>
      </c>
      <c r="L5028" s="561"/>
      <c r="M5028" s="561"/>
      <c r="N5028" s="561"/>
      <c r="O5028" s="561"/>
      <c r="P5028" s="561"/>
      <c r="Q5028" s="561"/>
      <c r="R5028" s="561"/>
      <c r="S5028" s="561"/>
      <c r="T5028" s="561"/>
      <c r="U5028" s="561"/>
      <c r="V5028" s="561"/>
      <c r="W5028" s="561"/>
      <c r="X5028" s="561"/>
      <c r="Y5028" s="563"/>
    </row>
    <row r="5029" spans="1:26" ht="48" customHeight="1" x14ac:dyDescent="0.25">
      <c r="A5029" s="568" t="s">
        <v>12111</v>
      </c>
      <c r="B5029" s="566"/>
      <c r="C5029" s="566"/>
      <c r="D5029" s="566"/>
      <c r="E5029" s="566"/>
      <c r="F5029" s="566"/>
      <c r="G5029" s="566"/>
      <c r="H5029" s="566"/>
      <c r="I5029" s="566"/>
      <c r="J5029" s="567"/>
      <c r="K5029" s="568" t="s">
        <v>12199</v>
      </c>
      <c r="L5029" s="566"/>
      <c r="M5029" s="566"/>
      <c r="N5029" s="566"/>
      <c r="O5029" s="566"/>
      <c r="P5029" s="566"/>
      <c r="Q5029" s="566"/>
      <c r="R5029" s="566"/>
      <c r="S5029" s="566"/>
      <c r="T5029" s="566"/>
      <c r="U5029" s="566"/>
      <c r="V5029" s="566"/>
      <c r="W5029" s="566"/>
      <c r="X5029" s="566"/>
      <c r="Y5029" s="569"/>
    </row>
    <row r="5030" spans="1:26" ht="33.950000000000003" customHeight="1" x14ac:dyDescent="0.25">
      <c r="A5030" s="570" t="s">
        <v>12113</v>
      </c>
      <c r="B5030" s="571"/>
      <c r="C5030" s="571"/>
      <c r="D5030" s="571"/>
      <c r="E5030" s="571"/>
      <c r="F5030" s="571"/>
      <c r="G5030" s="571"/>
      <c r="H5030" s="571"/>
      <c r="I5030" s="571"/>
      <c r="J5030" s="572"/>
      <c r="K5030" s="570" t="s">
        <v>12114</v>
      </c>
      <c r="L5030" s="571"/>
      <c r="M5030" s="571"/>
      <c r="N5030" s="571"/>
      <c r="O5030" s="571"/>
      <c r="P5030" s="571"/>
      <c r="Q5030" s="571"/>
      <c r="R5030" s="571"/>
      <c r="S5030" s="571"/>
      <c r="T5030" s="571"/>
      <c r="U5030" s="571"/>
      <c r="V5030" s="571"/>
      <c r="W5030" s="571"/>
      <c r="X5030" s="571"/>
      <c r="Y5030" s="573"/>
    </row>
    <row r="5031" spans="1:26" ht="14.1" customHeight="1" x14ac:dyDescent="0.25">
      <c r="A5031" s="99" t="s">
        <v>12213</v>
      </c>
    </row>
    <row r="5032" spans="1:26" ht="15" customHeight="1" x14ac:dyDescent="0.25">
      <c r="A5032" s="100" t="s">
        <v>12183</v>
      </c>
    </row>
    <row r="5033" spans="1:26" ht="15" customHeight="1" x14ac:dyDescent="0.25">
      <c r="A5033" s="100" t="s">
        <v>12214</v>
      </c>
    </row>
    <row r="5034" spans="1:26" ht="15" customHeight="1" x14ac:dyDescent="0.25">
      <c r="A5034" s="100" t="s">
        <v>10857</v>
      </c>
    </row>
    <row r="5035" spans="1:26" ht="114" customHeight="1" x14ac:dyDescent="0.25">
      <c r="A5035" s="558"/>
      <c r="B5035" s="557"/>
      <c r="C5035" s="557"/>
      <c r="D5035" s="557"/>
      <c r="E5035" s="557"/>
      <c r="F5035" s="557"/>
      <c r="G5035" s="557"/>
      <c r="H5035" s="557"/>
      <c r="I5035" s="557"/>
      <c r="J5035" s="557"/>
      <c r="K5035" s="557"/>
      <c r="L5035" s="557"/>
      <c r="M5035" s="557"/>
      <c r="N5035" s="557"/>
      <c r="O5035" s="557"/>
      <c r="P5035" s="557"/>
      <c r="Q5035" s="557"/>
      <c r="R5035" s="557"/>
      <c r="S5035" s="557"/>
      <c r="T5035" s="557"/>
      <c r="U5035" s="557"/>
      <c r="V5035" s="557"/>
      <c r="W5035" s="557"/>
      <c r="X5035" s="557"/>
      <c r="Y5035" s="557"/>
      <c r="Z5035" s="559"/>
    </row>
    <row r="5036" spans="1:26" ht="18.95" customHeight="1" x14ac:dyDescent="0.25">
      <c r="A5036" s="560" t="s">
        <v>12109</v>
      </c>
      <c r="B5036" s="561"/>
      <c r="C5036" s="561"/>
      <c r="D5036" s="561"/>
      <c r="E5036" s="561"/>
      <c r="F5036" s="561"/>
      <c r="G5036" s="561"/>
      <c r="H5036" s="561"/>
      <c r="I5036" s="561"/>
      <c r="J5036" s="562"/>
      <c r="K5036" s="560" t="s">
        <v>12110</v>
      </c>
      <c r="L5036" s="561"/>
      <c r="M5036" s="561"/>
      <c r="N5036" s="561"/>
      <c r="O5036" s="561"/>
      <c r="P5036" s="561"/>
      <c r="Q5036" s="561"/>
      <c r="R5036" s="561"/>
      <c r="S5036" s="561"/>
      <c r="T5036" s="561"/>
      <c r="U5036" s="561"/>
      <c r="V5036" s="561"/>
      <c r="W5036" s="561"/>
      <c r="X5036" s="561"/>
      <c r="Y5036" s="563"/>
    </row>
    <row r="5037" spans="1:26" ht="48" customHeight="1" x14ac:dyDescent="0.25">
      <c r="A5037" s="568" t="s">
        <v>12111</v>
      </c>
      <c r="B5037" s="566"/>
      <c r="C5037" s="566"/>
      <c r="D5037" s="566"/>
      <c r="E5037" s="566"/>
      <c r="F5037" s="566"/>
      <c r="G5037" s="566"/>
      <c r="H5037" s="566"/>
      <c r="I5037" s="566"/>
      <c r="J5037" s="567"/>
      <c r="K5037" s="568" t="s">
        <v>12199</v>
      </c>
      <c r="L5037" s="566"/>
      <c r="M5037" s="566"/>
      <c r="N5037" s="566"/>
      <c r="O5037" s="566"/>
      <c r="P5037" s="566"/>
      <c r="Q5037" s="566"/>
      <c r="R5037" s="566"/>
      <c r="S5037" s="566"/>
      <c r="T5037" s="566"/>
      <c r="U5037" s="566"/>
      <c r="V5037" s="566"/>
      <c r="W5037" s="566"/>
      <c r="X5037" s="566"/>
      <c r="Y5037" s="569"/>
    </row>
    <row r="5038" spans="1:26" ht="33.950000000000003" customHeight="1" x14ac:dyDescent="0.25">
      <c r="A5038" s="570" t="s">
        <v>12113</v>
      </c>
      <c r="B5038" s="571"/>
      <c r="C5038" s="571"/>
      <c r="D5038" s="571"/>
      <c r="E5038" s="571"/>
      <c r="F5038" s="571"/>
      <c r="G5038" s="571"/>
      <c r="H5038" s="571"/>
      <c r="I5038" s="571"/>
      <c r="J5038" s="572"/>
      <c r="K5038" s="570" t="s">
        <v>12114</v>
      </c>
      <c r="L5038" s="571"/>
      <c r="M5038" s="571"/>
      <c r="N5038" s="571"/>
      <c r="O5038" s="571"/>
      <c r="P5038" s="571"/>
      <c r="Q5038" s="571"/>
      <c r="R5038" s="571"/>
      <c r="S5038" s="571"/>
      <c r="T5038" s="571"/>
      <c r="U5038" s="571"/>
      <c r="V5038" s="571"/>
      <c r="W5038" s="571"/>
      <c r="X5038" s="571"/>
      <c r="Y5038" s="573"/>
    </row>
    <row r="5039" spans="1:26" ht="14.1" customHeight="1" x14ac:dyDescent="0.25">
      <c r="A5039" s="99" t="s">
        <v>12215</v>
      </c>
    </row>
    <row r="5040" spans="1:26" ht="15" customHeight="1" x14ac:dyDescent="0.25">
      <c r="A5040" s="100" t="s">
        <v>12192</v>
      </c>
    </row>
    <row r="5041" spans="1:26" ht="15" customHeight="1" x14ac:dyDescent="0.25">
      <c r="A5041" s="100" t="s">
        <v>12216</v>
      </c>
    </row>
    <row r="5042" spans="1:26" ht="15" customHeight="1" x14ac:dyDescent="0.25">
      <c r="A5042" s="100" t="s">
        <v>10857</v>
      </c>
    </row>
    <row r="5043" spans="1:26" ht="114" customHeight="1" x14ac:dyDescent="0.25">
      <c r="A5043" s="558"/>
      <c r="B5043" s="557"/>
      <c r="C5043" s="557"/>
      <c r="D5043" s="557"/>
      <c r="E5043" s="557"/>
      <c r="F5043" s="557"/>
      <c r="G5043" s="557"/>
      <c r="H5043" s="557"/>
      <c r="I5043" s="557"/>
      <c r="J5043" s="557"/>
      <c r="K5043" s="557"/>
      <c r="L5043" s="557"/>
      <c r="M5043" s="557"/>
      <c r="N5043" s="557"/>
      <c r="O5043" s="557"/>
      <c r="P5043" s="557"/>
      <c r="Q5043" s="557"/>
      <c r="R5043" s="557"/>
      <c r="S5043" s="557"/>
      <c r="T5043" s="557"/>
      <c r="U5043" s="557"/>
      <c r="V5043" s="557"/>
      <c r="W5043" s="557"/>
      <c r="X5043" s="557"/>
      <c r="Y5043" s="557"/>
      <c r="Z5043" s="559"/>
    </row>
    <row r="5044" spans="1:26" ht="18.95" customHeight="1" x14ac:dyDescent="0.25">
      <c r="A5044" s="560" t="s">
        <v>12109</v>
      </c>
      <c r="B5044" s="561"/>
      <c r="C5044" s="561"/>
      <c r="D5044" s="561"/>
      <c r="E5044" s="561"/>
      <c r="F5044" s="561"/>
      <c r="G5044" s="561"/>
      <c r="H5044" s="561"/>
      <c r="I5044" s="561"/>
      <c r="J5044" s="562"/>
      <c r="K5044" s="560" t="s">
        <v>12110</v>
      </c>
      <c r="L5044" s="561"/>
      <c r="M5044" s="561"/>
      <c r="N5044" s="561"/>
      <c r="O5044" s="561"/>
      <c r="P5044" s="561"/>
      <c r="Q5044" s="561"/>
      <c r="R5044" s="561"/>
      <c r="S5044" s="561"/>
      <c r="T5044" s="561"/>
      <c r="U5044" s="561"/>
      <c r="V5044" s="561"/>
      <c r="W5044" s="561"/>
      <c r="X5044" s="561"/>
      <c r="Y5044" s="563"/>
    </row>
    <row r="5045" spans="1:26" ht="48" customHeight="1" x14ac:dyDescent="0.25">
      <c r="A5045" s="568" t="s">
        <v>12194</v>
      </c>
      <c r="B5045" s="566"/>
      <c r="C5045" s="566"/>
      <c r="D5045" s="566"/>
      <c r="E5045" s="566"/>
      <c r="F5045" s="566"/>
      <c r="G5045" s="566"/>
      <c r="H5045" s="566"/>
      <c r="I5045" s="566"/>
      <c r="J5045" s="567"/>
      <c r="K5045" s="568" t="s">
        <v>12199</v>
      </c>
      <c r="L5045" s="566"/>
      <c r="M5045" s="566"/>
      <c r="N5045" s="566"/>
      <c r="O5045" s="566"/>
      <c r="P5045" s="566"/>
      <c r="Q5045" s="566"/>
      <c r="R5045" s="566"/>
      <c r="S5045" s="566"/>
      <c r="T5045" s="566"/>
      <c r="U5045" s="566"/>
      <c r="V5045" s="566"/>
      <c r="W5045" s="566"/>
      <c r="X5045" s="566"/>
      <c r="Y5045" s="569"/>
    </row>
    <row r="5046" spans="1:26" ht="33.950000000000003" customHeight="1" x14ac:dyDescent="0.25">
      <c r="A5046" s="570" t="s">
        <v>12195</v>
      </c>
      <c r="B5046" s="571"/>
      <c r="C5046" s="571"/>
      <c r="D5046" s="571"/>
      <c r="E5046" s="571"/>
      <c r="F5046" s="571"/>
      <c r="G5046" s="571"/>
      <c r="H5046" s="571"/>
      <c r="I5046" s="571"/>
      <c r="J5046" s="572"/>
      <c r="K5046" s="570" t="s">
        <v>12114</v>
      </c>
      <c r="L5046" s="571"/>
      <c r="M5046" s="571"/>
      <c r="N5046" s="571"/>
      <c r="O5046" s="571"/>
      <c r="P5046" s="571"/>
      <c r="Q5046" s="571"/>
      <c r="R5046" s="571"/>
      <c r="S5046" s="571"/>
      <c r="T5046" s="571"/>
      <c r="U5046" s="571"/>
      <c r="V5046" s="571"/>
      <c r="W5046" s="571"/>
      <c r="X5046" s="571"/>
      <c r="Y5046" s="573"/>
    </row>
    <row r="5047" spans="1:26" ht="14.1" customHeight="1" x14ac:dyDescent="0.25">
      <c r="A5047" s="99" t="s">
        <v>12217</v>
      </c>
    </row>
    <row r="5048" spans="1:26" ht="15" customHeight="1" x14ac:dyDescent="0.25">
      <c r="A5048" s="94" t="s">
        <v>12218</v>
      </c>
    </row>
    <row r="5049" spans="1:26" ht="15" customHeight="1" x14ac:dyDescent="0.25">
      <c r="A5049" s="94" t="s">
        <v>12219</v>
      </c>
    </row>
    <row r="5050" spans="1:26" ht="15" customHeight="1" x14ac:dyDescent="0.25">
      <c r="A5050" s="94" t="s">
        <v>10857</v>
      </c>
    </row>
    <row r="5051" spans="1:26" ht="101.1" customHeight="1" x14ac:dyDescent="0.25">
      <c r="A5051" s="558"/>
      <c r="B5051" s="557"/>
      <c r="C5051" s="557"/>
      <c r="D5051" s="557"/>
      <c r="E5051" s="557"/>
      <c r="F5051" s="557"/>
      <c r="G5051" s="557"/>
      <c r="H5051" s="557"/>
      <c r="I5051" s="557"/>
      <c r="J5051" s="557"/>
      <c r="K5051" s="557"/>
      <c r="L5051" s="557"/>
      <c r="M5051" s="557"/>
      <c r="N5051" s="557"/>
      <c r="O5051" s="557"/>
      <c r="P5051" s="557"/>
      <c r="Q5051" s="557"/>
      <c r="R5051" s="557"/>
      <c r="S5051" s="557"/>
      <c r="T5051" s="557"/>
      <c r="U5051" s="557"/>
      <c r="V5051" s="557"/>
      <c r="W5051" s="557"/>
      <c r="X5051" s="557"/>
      <c r="Y5051" s="557"/>
      <c r="Z5051" s="559"/>
    </row>
    <row r="5052" spans="1:26" ht="18.95" customHeight="1" x14ac:dyDescent="0.25">
      <c r="A5052" s="560" t="s">
        <v>12109</v>
      </c>
      <c r="B5052" s="561"/>
      <c r="C5052" s="561"/>
      <c r="D5052" s="561"/>
      <c r="E5052" s="561"/>
      <c r="F5052" s="561"/>
      <c r="G5052" s="561"/>
      <c r="H5052" s="561"/>
      <c r="I5052" s="561"/>
      <c r="J5052" s="562"/>
      <c r="K5052" s="560" t="s">
        <v>12110</v>
      </c>
      <c r="L5052" s="561"/>
      <c r="M5052" s="561"/>
      <c r="N5052" s="561"/>
      <c r="O5052" s="561"/>
      <c r="P5052" s="561"/>
      <c r="Q5052" s="561"/>
      <c r="R5052" s="561"/>
      <c r="S5052" s="561"/>
      <c r="T5052" s="561"/>
      <c r="U5052" s="561"/>
      <c r="V5052" s="561"/>
      <c r="W5052" s="561"/>
      <c r="X5052" s="561"/>
      <c r="Y5052" s="563"/>
    </row>
    <row r="5053" spans="1:26" ht="35.1" customHeight="1" x14ac:dyDescent="0.25">
      <c r="A5053" s="568" t="s">
        <v>12111</v>
      </c>
      <c r="B5053" s="566"/>
      <c r="C5053" s="566"/>
      <c r="D5053" s="566"/>
      <c r="E5053" s="566"/>
      <c r="F5053" s="566"/>
      <c r="G5053" s="566"/>
      <c r="H5053" s="566"/>
      <c r="I5053" s="566"/>
      <c r="J5053" s="567"/>
      <c r="K5053" s="568" t="s">
        <v>12112</v>
      </c>
      <c r="L5053" s="566"/>
      <c r="M5053" s="566"/>
      <c r="N5053" s="566"/>
      <c r="O5053" s="566"/>
      <c r="P5053" s="566"/>
      <c r="Q5053" s="566"/>
      <c r="R5053" s="566"/>
      <c r="S5053" s="566"/>
      <c r="T5053" s="566"/>
      <c r="U5053" s="566"/>
      <c r="V5053" s="566"/>
      <c r="W5053" s="566"/>
      <c r="X5053" s="566"/>
      <c r="Y5053" s="569"/>
    </row>
    <row r="5054" spans="1:26" ht="33.950000000000003" customHeight="1" x14ac:dyDescent="0.25">
      <c r="A5054" s="570" t="s">
        <v>12113</v>
      </c>
      <c r="B5054" s="571"/>
      <c r="C5054" s="571"/>
      <c r="D5054" s="571"/>
      <c r="E5054" s="571"/>
      <c r="F5054" s="571"/>
      <c r="G5054" s="571"/>
      <c r="H5054" s="571"/>
      <c r="I5054" s="571"/>
      <c r="J5054" s="572"/>
      <c r="K5054" s="570" t="s">
        <v>12114</v>
      </c>
      <c r="L5054" s="571"/>
      <c r="M5054" s="571"/>
      <c r="N5054" s="571"/>
      <c r="O5054" s="571"/>
      <c r="P5054" s="571"/>
      <c r="Q5054" s="571"/>
      <c r="R5054" s="571"/>
      <c r="S5054" s="571"/>
      <c r="T5054" s="571"/>
      <c r="U5054" s="571"/>
      <c r="V5054" s="571"/>
      <c r="W5054" s="571"/>
      <c r="X5054" s="571"/>
      <c r="Y5054" s="573"/>
    </row>
    <row r="5055" spans="1:26" ht="14.1" customHeight="1" x14ac:dyDescent="0.25">
      <c r="A5055" s="99" t="s">
        <v>12220</v>
      </c>
    </row>
    <row r="5056" spans="1:26" ht="15" customHeight="1" x14ac:dyDescent="0.25">
      <c r="A5056" s="100" t="s">
        <v>12221</v>
      </c>
    </row>
    <row r="5057" spans="1:27" ht="15" customHeight="1" x14ac:dyDescent="0.25">
      <c r="A5057" s="100" t="s">
        <v>12222</v>
      </c>
    </row>
    <row r="5058" spans="1:27" ht="15" customHeight="1" x14ac:dyDescent="0.25">
      <c r="A5058" s="100" t="s">
        <v>10857</v>
      </c>
    </row>
    <row r="5059" spans="1:27" ht="6" customHeight="1" x14ac:dyDescent="0.25">
      <c r="A5059" s="115"/>
      <c r="B5059" s="557"/>
      <c r="C5059" s="557"/>
      <c r="D5059" s="557"/>
      <c r="E5059" s="557"/>
      <c r="F5059" s="557"/>
      <c r="G5059" s="557"/>
      <c r="H5059" s="557"/>
      <c r="I5059" s="557"/>
      <c r="J5059" s="557"/>
      <c r="K5059" s="557"/>
      <c r="L5059" s="557"/>
      <c r="M5059" s="557"/>
      <c r="N5059" s="557"/>
      <c r="O5059" s="557"/>
      <c r="P5059" s="557"/>
      <c r="Q5059" s="557"/>
      <c r="R5059" s="557"/>
      <c r="S5059" s="557"/>
      <c r="T5059" s="557"/>
      <c r="U5059" s="557"/>
      <c r="V5059" s="557"/>
      <c r="W5059" s="557"/>
      <c r="X5059" s="557"/>
      <c r="Y5059" s="557"/>
      <c r="Z5059" s="557"/>
      <c r="AA5059" s="116"/>
    </row>
    <row r="5060" spans="1:27" ht="20.100000000000001" customHeight="1" x14ac:dyDescent="0.25">
      <c r="A5060" s="118"/>
      <c r="B5060" s="560" t="s">
        <v>12109</v>
      </c>
      <c r="C5060" s="561"/>
      <c r="D5060" s="561"/>
      <c r="E5060" s="561"/>
      <c r="F5060" s="561"/>
      <c r="G5060" s="561"/>
      <c r="H5060" s="561"/>
      <c r="I5060" s="561"/>
      <c r="J5060" s="562"/>
      <c r="K5060" s="560" t="s">
        <v>12110</v>
      </c>
      <c r="L5060" s="561"/>
      <c r="M5060" s="561"/>
      <c r="N5060" s="561"/>
      <c r="O5060" s="561"/>
      <c r="P5060" s="561"/>
      <c r="Q5060" s="561"/>
      <c r="R5060" s="561"/>
      <c r="S5060" s="561"/>
      <c r="T5060" s="561"/>
      <c r="U5060" s="561"/>
      <c r="V5060" s="561"/>
      <c r="W5060" s="561"/>
      <c r="X5060" s="561"/>
      <c r="Y5060" s="561"/>
      <c r="Z5060" s="563"/>
      <c r="AA5060" s="118"/>
    </row>
    <row r="5061" spans="1:27" ht="48.95" customHeight="1" x14ac:dyDescent="0.25">
      <c r="A5061" s="582" t="s">
        <v>12111</v>
      </c>
      <c r="B5061" s="580"/>
      <c r="C5061" s="580"/>
      <c r="D5061" s="580"/>
      <c r="E5061" s="580"/>
      <c r="F5061" s="580"/>
      <c r="G5061" s="580"/>
      <c r="H5061" s="580"/>
      <c r="I5061" s="580"/>
      <c r="J5061" s="581"/>
      <c r="K5061" s="579" t="s">
        <v>12199</v>
      </c>
      <c r="L5061" s="580"/>
      <c r="M5061" s="580"/>
      <c r="N5061" s="580"/>
      <c r="O5061" s="580"/>
      <c r="P5061" s="580"/>
      <c r="Q5061" s="580"/>
      <c r="R5061" s="580"/>
      <c r="S5061" s="580"/>
      <c r="T5061" s="580"/>
      <c r="U5061" s="580"/>
      <c r="V5061" s="580"/>
      <c r="W5061" s="580"/>
      <c r="X5061" s="580"/>
      <c r="Y5061" s="580"/>
      <c r="Z5061" s="581"/>
    </row>
    <row r="5062" spans="1:27" ht="33.950000000000003" customHeight="1" x14ac:dyDescent="0.25">
      <c r="A5062" s="578" t="s">
        <v>12113</v>
      </c>
      <c r="B5062" s="571"/>
      <c r="C5062" s="571"/>
      <c r="D5062" s="571"/>
      <c r="E5062" s="571"/>
      <c r="F5062" s="571"/>
      <c r="G5062" s="571"/>
      <c r="H5062" s="571"/>
      <c r="I5062" s="571"/>
      <c r="J5062" s="572"/>
      <c r="K5062" s="570" t="s">
        <v>12114</v>
      </c>
      <c r="L5062" s="571"/>
      <c r="M5062" s="571"/>
      <c r="N5062" s="571"/>
      <c r="O5062" s="571"/>
      <c r="P5062" s="571"/>
      <c r="Q5062" s="571"/>
      <c r="R5062" s="571"/>
      <c r="S5062" s="571"/>
      <c r="T5062" s="571"/>
      <c r="U5062" s="571"/>
      <c r="V5062" s="571"/>
      <c r="W5062" s="571"/>
      <c r="X5062" s="571"/>
      <c r="Y5062" s="571"/>
      <c r="Z5062" s="572"/>
    </row>
    <row r="5063" spans="1:27" ht="6" customHeight="1" x14ac:dyDescent="0.25">
      <c r="A5063" s="558"/>
      <c r="B5063" s="557"/>
      <c r="C5063" s="557"/>
      <c r="D5063" s="557"/>
      <c r="E5063" s="557"/>
      <c r="F5063" s="557"/>
      <c r="G5063" s="557"/>
      <c r="H5063" s="557"/>
      <c r="I5063" s="557"/>
      <c r="J5063" s="557"/>
      <c r="K5063" s="557"/>
      <c r="L5063" s="557"/>
      <c r="M5063" s="557"/>
      <c r="N5063" s="557"/>
      <c r="O5063" s="557"/>
      <c r="P5063" s="557"/>
      <c r="Q5063" s="557"/>
      <c r="R5063" s="557"/>
      <c r="S5063" s="557"/>
      <c r="T5063" s="557"/>
      <c r="U5063" s="557"/>
      <c r="V5063" s="557"/>
      <c r="W5063" s="557"/>
      <c r="X5063" s="557"/>
      <c r="Y5063" s="557"/>
      <c r="Z5063" s="559"/>
    </row>
    <row r="5064" spans="1:27" ht="14.1" customHeight="1" x14ac:dyDescent="0.25">
      <c r="A5064" s="99" t="s">
        <v>12223</v>
      </c>
    </row>
    <row r="5065" spans="1:27" ht="15" customHeight="1" x14ac:dyDescent="0.25">
      <c r="A5065" s="100" t="s">
        <v>12218</v>
      </c>
    </row>
    <row r="5066" spans="1:27" ht="15" customHeight="1" x14ac:dyDescent="0.25">
      <c r="A5066" s="100" t="s">
        <v>12224</v>
      </c>
    </row>
    <row r="5067" spans="1:27" ht="15" customHeight="1" x14ac:dyDescent="0.25">
      <c r="A5067" s="100" t="s">
        <v>10857</v>
      </c>
    </row>
    <row r="5068" spans="1:27" ht="114" customHeight="1" x14ac:dyDescent="0.25">
      <c r="A5068" s="558"/>
      <c r="B5068" s="557"/>
      <c r="C5068" s="557"/>
      <c r="D5068" s="557"/>
      <c r="E5068" s="557"/>
      <c r="F5068" s="557"/>
      <c r="G5068" s="557"/>
      <c r="H5068" s="557"/>
      <c r="I5068" s="557"/>
      <c r="J5068" s="557"/>
      <c r="K5068" s="557"/>
      <c r="L5068" s="557"/>
      <c r="M5068" s="557"/>
      <c r="N5068" s="557"/>
      <c r="O5068" s="557"/>
      <c r="P5068" s="557"/>
      <c r="Q5068" s="557"/>
      <c r="R5068" s="557"/>
      <c r="S5068" s="557"/>
      <c r="T5068" s="557"/>
      <c r="U5068" s="557"/>
      <c r="V5068" s="557"/>
      <c r="W5068" s="557"/>
      <c r="X5068" s="557"/>
      <c r="Y5068" s="557"/>
      <c r="Z5068" s="559"/>
    </row>
    <row r="5069" spans="1:27" ht="18.95" customHeight="1" x14ac:dyDescent="0.25">
      <c r="A5069" s="560" t="s">
        <v>12109</v>
      </c>
      <c r="B5069" s="561"/>
      <c r="C5069" s="561"/>
      <c r="D5069" s="561"/>
      <c r="E5069" s="561"/>
      <c r="F5069" s="561"/>
      <c r="G5069" s="561"/>
      <c r="H5069" s="561"/>
      <c r="I5069" s="561"/>
      <c r="J5069" s="562"/>
      <c r="K5069" s="560" t="s">
        <v>12110</v>
      </c>
      <c r="L5069" s="561"/>
      <c r="M5069" s="561"/>
      <c r="N5069" s="561"/>
      <c r="O5069" s="561"/>
      <c r="P5069" s="561"/>
      <c r="Q5069" s="561"/>
      <c r="R5069" s="561"/>
      <c r="S5069" s="561"/>
      <c r="T5069" s="561"/>
      <c r="U5069" s="561"/>
      <c r="V5069" s="561"/>
      <c r="W5069" s="561"/>
      <c r="X5069" s="561"/>
      <c r="Y5069" s="563"/>
    </row>
    <row r="5070" spans="1:27" ht="48" customHeight="1" x14ac:dyDescent="0.25">
      <c r="A5070" s="568" t="s">
        <v>12111</v>
      </c>
      <c r="B5070" s="566"/>
      <c r="C5070" s="566"/>
      <c r="D5070" s="566"/>
      <c r="E5070" s="566"/>
      <c r="F5070" s="566"/>
      <c r="G5070" s="566"/>
      <c r="H5070" s="566"/>
      <c r="I5070" s="566"/>
      <c r="J5070" s="567"/>
      <c r="K5070" s="568" t="s">
        <v>12199</v>
      </c>
      <c r="L5070" s="566"/>
      <c r="M5070" s="566"/>
      <c r="N5070" s="566"/>
      <c r="O5070" s="566"/>
      <c r="P5070" s="566"/>
      <c r="Q5070" s="566"/>
      <c r="R5070" s="566"/>
      <c r="S5070" s="566"/>
      <c r="T5070" s="566"/>
      <c r="U5070" s="566"/>
      <c r="V5070" s="566"/>
      <c r="W5070" s="566"/>
      <c r="X5070" s="566"/>
      <c r="Y5070" s="569"/>
    </row>
    <row r="5071" spans="1:27" ht="33.950000000000003" customHeight="1" x14ac:dyDescent="0.25">
      <c r="A5071" s="570" t="s">
        <v>12113</v>
      </c>
      <c r="B5071" s="571"/>
      <c r="C5071" s="571"/>
      <c r="D5071" s="571"/>
      <c r="E5071" s="571"/>
      <c r="F5071" s="571"/>
      <c r="G5071" s="571"/>
      <c r="H5071" s="571"/>
      <c r="I5071" s="571"/>
      <c r="J5071" s="572"/>
      <c r="K5071" s="570" t="s">
        <v>12114</v>
      </c>
      <c r="L5071" s="571"/>
      <c r="M5071" s="571"/>
      <c r="N5071" s="571"/>
      <c r="O5071" s="571"/>
      <c r="P5071" s="571"/>
      <c r="Q5071" s="571"/>
      <c r="R5071" s="571"/>
      <c r="S5071" s="571"/>
      <c r="T5071" s="571"/>
      <c r="U5071" s="571"/>
      <c r="V5071" s="571"/>
      <c r="W5071" s="571"/>
      <c r="X5071" s="571"/>
      <c r="Y5071" s="573"/>
    </row>
    <row r="5072" spans="1:27" ht="14.1" customHeight="1" x14ac:dyDescent="0.25">
      <c r="A5072" s="99" t="s">
        <v>12225</v>
      </c>
    </row>
    <row r="5073" spans="1:26" ht="15" customHeight="1" x14ac:dyDescent="0.25">
      <c r="A5073" s="108" t="s">
        <v>12166</v>
      </c>
    </row>
    <row r="5074" spans="1:26" ht="15" customHeight="1" x14ac:dyDescent="0.25">
      <c r="A5074" s="108" t="s">
        <v>12226</v>
      </c>
    </row>
    <row r="5075" spans="1:26" ht="15" customHeight="1" x14ac:dyDescent="0.25">
      <c r="A5075" s="101" t="s">
        <v>12227</v>
      </c>
    </row>
    <row r="5076" spans="1:26" ht="15" customHeight="1" x14ac:dyDescent="0.25">
      <c r="A5076" s="96" t="s">
        <v>12168</v>
      </c>
    </row>
    <row r="5077" spans="1:26" ht="108.95" customHeight="1" x14ac:dyDescent="0.25">
      <c r="A5077" s="558"/>
      <c r="B5077" s="557"/>
      <c r="C5077" s="557"/>
      <c r="D5077" s="557"/>
      <c r="E5077" s="557"/>
      <c r="F5077" s="557"/>
      <c r="G5077" s="557"/>
      <c r="H5077" s="557"/>
      <c r="I5077" s="557"/>
      <c r="J5077" s="557"/>
      <c r="K5077" s="557"/>
      <c r="L5077" s="557"/>
      <c r="M5077" s="557"/>
      <c r="N5077" s="557"/>
      <c r="O5077" s="557"/>
      <c r="P5077" s="557"/>
      <c r="Q5077" s="557"/>
      <c r="R5077" s="557"/>
      <c r="S5077" s="557"/>
      <c r="T5077" s="557"/>
      <c r="U5077" s="557"/>
      <c r="V5077" s="557"/>
      <c r="W5077" s="557"/>
      <c r="X5077" s="557"/>
      <c r="Y5077" s="557"/>
      <c r="Z5077" s="559"/>
    </row>
    <row r="5078" spans="1:26" ht="27" customHeight="1" x14ac:dyDescent="0.25">
      <c r="A5078" s="560" t="s">
        <v>12109</v>
      </c>
      <c r="B5078" s="561"/>
      <c r="C5078" s="561"/>
      <c r="D5078" s="561"/>
      <c r="E5078" s="561"/>
      <c r="F5078" s="561"/>
      <c r="G5078" s="561"/>
      <c r="H5078" s="561"/>
      <c r="I5078" s="561"/>
      <c r="J5078" s="562"/>
      <c r="K5078" s="560" t="s">
        <v>12110</v>
      </c>
      <c r="L5078" s="561"/>
      <c r="M5078" s="561"/>
      <c r="N5078" s="561"/>
      <c r="O5078" s="561"/>
      <c r="P5078" s="561"/>
      <c r="Q5078" s="561"/>
      <c r="R5078" s="561"/>
      <c r="S5078" s="561"/>
      <c r="T5078" s="561"/>
      <c r="U5078" s="561"/>
      <c r="V5078" s="561"/>
      <c r="W5078" s="561"/>
      <c r="X5078" s="561"/>
      <c r="Y5078" s="563"/>
    </row>
    <row r="5079" spans="1:26" ht="35.1" customHeight="1" x14ac:dyDescent="0.25">
      <c r="A5079" s="568" t="s">
        <v>12111</v>
      </c>
      <c r="B5079" s="566"/>
      <c r="C5079" s="566"/>
      <c r="D5079" s="566"/>
      <c r="E5079" s="566"/>
      <c r="F5079" s="566"/>
      <c r="G5079" s="566"/>
      <c r="H5079" s="566"/>
      <c r="I5079" s="566"/>
      <c r="J5079" s="567"/>
      <c r="K5079" s="568" t="s">
        <v>12112</v>
      </c>
      <c r="L5079" s="566"/>
      <c r="M5079" s="566"/>
      <c r="N5079" s="566"/>
      <c r="O5079" s="566"/>
      <c r="P5079" s="566"/>
      <c r="Q5079" s="566"/>
      <c r="R5079" s="566"/>
      <c r="S5079" s="566"/>
      <c r="T5079" s="566"/>
      <c r="U5079" s="566"/>
      <c r="V5079" s="566"/>
      <c r="W5079" s="566"/>
      <c r="X5079" s="566"/>
      <c r="Y5079" s="569"/>
    </row>
    <row r="5080" spans="1:26" ht="33.950000000000003" customHeight="1" x14ac:dyDescent="0.25">
      <c r="A5080" s="570" t="s">
        <v>12113</v>
      </c>
      <c r="B5080" s="571"/>
      <c r="C5080" s="571"/>
      <c r="D5080" s="571"/>
      <c r="E5080" s="571"/>
      <c r="F5080" s="571"/>
      <c r="G5080" s="571"/>
      <c r="H5080" s="571"/>
      <c r="I5080" s="571"/>
      <c r="J5080" s="572"/>
      <c r="K5080" s="570" t="s">
        <v>12114</v>
      </c>
      <c r="L5080" s="571"/>
      <c r="M5080" s="571"/>
      <c r="N5080" s="571"/>
      <c r="O5080" s="571"/>
      <c r="P5080" s="571"/>
      <c r="Q5080" s="571"/>
      <c r="R5080" s="571"/>
      <c r="S5080" s="571"/>
      <c r="T5080" s="571"/>
      <c r="U5080" s="571"/>
      <c r="V5080" s="571"/>
      <c r="W5080" s="571"/>
      <c r="X5080" s="571"/>
      <c r="Y5080" s="573"/>
    </row>
    <row r="5081" spans="1:26" ht="14.1" customHeight="1" x14ac:dyDescent="0.25">
      <c r="A5081" s="99" t="s">
        <v>12228</v>
      </c>
    </row>
    <row r="5082" spans="1:26" ht="15" customHeight="1" x14ac:dyDescent="0.25">
      <c r="A5082" s="108" t="s">
        <v>12166</v>
      </c>
    </row>
    <row r="5083" spans="1:26" ht="15" customHeight="1" x14ac:dyDescent="0.25">
      <c r="A5083" s="108" t="s">
        <v>12229</v>
      </c>
    </row>
    <row r="5084" spans="1:26" ht="15" customHeight="1" x14ac:dyDescent="0.25">
      <c r="A5084" s="108" t="s">
        <v>12168</v>
      </c>
    </row>
    <row r="5085" spans="1:26" ht="101.1" customHeight="1" x14ac:dyDescent="0.25">
      <c r="A5085" s="558"/>
      <c r="B5085" s="557"/>
      <c r="C5085" s="557"/>
      <c r="D5085" s="557"/>
      <c r="E5085" s="557"/>
      <c r="F5085" s="557"/>
      <c r="G5085" s="557"/>
      <c r="H5085" s="557"/>
      <c r="I5085" s="557"/>
      <c r="J5085" s="557"/>
      <c r="K5085" s="557"/>
      <c r="L5085" s="557"/>
      <c r="M5085" s="557"/>
      <c r="N5085" s="557"/>
      <c r="O5085" s="557"/>
      <c r="P5085" s="557"/>
      <c r="Q5085" s="557"/>
      <c r="R5085" s="557"/>
      <c r="S5085" s="557"/>
      <c r="T5085" s="557"/>
      <c r="U5085" s="557"/>
      <c r="V5085" s="557"/>
      <c r="W5085" s="557"/>
      <c r="X5085" s="557"/>
      <c r="Y5085" s="557"/>
      <c r="Z5085" s="559"/>
    </row>
    <row r="5086" spans="1:26" ht="18.95" customHeight="1" x14ac:dyDescent="0.25">
      <c r="A5086" s="560" t="s">
        <v>12109</v>
      </c>
      <c r="B5086" s="561"/>
      <c r="C5086" s="561"/>
      <c r="D5086" s="561"/>
      <c r="E5086" s="561"/>
      <c r="F5086" s="561"/>
      <c r="G5086" s="561"/>
      <c r="H5086" s="561"/>
      <c r="I5086" s="561"/>
      <c r="J5086" s="562"/>
      <c r="K5086" s="560" t="s">
        <v>12110</v>
      </c>
      <c r="L5086" s="561"/>
      <c r="M5086" s="561"/>
      <c r="N5086" s="561"/>
      <c r="O5086" s="561"/>
      <c r="P5086" s="561"/>
      <c r="Q5086" s="561"/>
      <c r="R5086" s="561"/>
      <c r="S5086" s="561"/>
      <c r="T5086" s="561"/>
      <c r="U5086" s="561"/>
      <c r="V5086" s="561"/>
      <c r="W5086" s="561"/>
      <c r="X5086" s="561"/>
      <c r="Y5086" s="563"/>
    </row>
    <row r="5087" spans="1:26" ht="35.1" customHeight="1" x14ac:dyDescent="0.25">
      <c r="A5087" s="568" t="s">
        <v>12111</v>
      </c>
      <c r="B5087" s="566"/>
      <c r="C5087" s="566"/>
      <c r="D5087" s="566"/>
      <c r="E5087" s="566"/>
      <c r="F5087" s="566"/>
      <c r="G5087" s="566"/>
      <c r="H5087" s="566"/>
      <c r="I5087" s="566"/>
      <c r="J5087" s="567"/>
      <c r="K5087" s="568" t="s">
        <v>12112</v>
      </c>
      <c r="L5087" s="566"/>
      <c r="M5087" s="566"/>
      <c r="N5087" s="566"/>
      <c r="O5087" s="566"/>
      <c r="P5087" s="566"/>
      <c r="Q5087" s="566"/>
      <c r="R5087" s="566"/>
      <c r="S5087" s="566"/>
      <c r="T5087" s="566"/>
      <c r="U5087" s="566"/>
      <c r="V5087" s="566"/>
      <c r="W5087" s="566"/>
      <c r="X5087" s="566"/>
      <c r="Y5087" s="569"/>
    </row>
    <row r="5088" spans="1:26" ht="33.950000000000003" customHeight="1" x14ac:dyDescent="0.25">
      <c r="A5088" s="570" t="s">
        <v>12113</v>
      </c>
      <c r="B5088" s="571"/>
      <c r="C5088" s="571"/>
      <c r="D5088" s="571"/>
      <c r="E5088" s="571"/>
      <c r="F5088" s="571"/>
      <c r="G5088" s="571"/>
      <c r="H5088" s="571"/>
      <c r="I5088" s="571"/>
      <c r="J5088" s="572"/>
      <c r="K5088" s="570" t="s">
        <v>12114</v>
      </c>
      <c r="L5088" s="571"/>
      <c r="M5088" s="571"/>
      <c r="N5088" s="571"/>
      <c r="O5088" s="571"/>
      <c r="P5088" s="571"/>
      <c r="Q5088" s="571"/>
      <c r="R5088" s="571"/>
      <c r="S5088" s="571"/>
      <c r="T5088" s="571"/>
      <c r="U5088" s="571"/>
      <c r="V5088" s="571"/>
      <c r="W5088" s="571"/>
      <c r="X5088" s="571"/>
      <c r="Y5088" s="573"/>
    </row>
    <row r="5089" spans="1:27" ht="14.1" customHeight="1" x14ac:dyDescent="0.25">
      <c r="A5089" s="99" t="s">
        <v>12230</v>
      </c>
    </row>
    <row r="5090" spans="1:27" ht="15" customHeight="1" x14ac:dyDescent="0.25">
      <c r="A5090" s="100" t="s">
        <v>12231</v>
      </c>
    </row>
    <row r="5091" spans="1:27" ht="15" customHeight="1" x14ac:dyDescent="0.25">
      <c r="A5091" s="94" t="s">
        <v>12232</v>
      </c>
    </row>
    <row r="5092" spans="1:27" ht="15" customHeight="1" x14ac:dyDescent="0.25">
      <c r="A5092" s="94" t="s">
        <v>10857</v>
      </c>
    </row>
    <row r="5093" spans="1:27" ht="101.1" customHeight="1" x14ac:dyDescent="0.25">
      <c r="A5093" s="558"/>
      <c r="B5093" s="557"/>
      <c r="C5093" s="557"/>
      <c r="D5093" s="557"/>
      <c r="E5093" s="557"/>
      <c r="F5093" s="557"/>
      <c r="G5093" s="557"/>
      <c r="H5093" s="557"/>
      <c r="I5093" s="557"/>
      <c r="J5093" s="557"/>
      <c r="K5093" s="557"/>
      <c r="L5093" s="557"/>
      <c r="M5093" s="557"/>
      <c r="N5093" s="557"/>
      <c r="O5093" s="557"/>
      <c r="P5093" s="557"/>
      <c r="Q5093" s="557"/>
      <c r="R5093" s="557"/>
      <c r="S5093" s="557"/>
      <c r="T5093" s="557"/>
      <c r="U5093" s="557"/>
      <c r="V5093" s="557"/>
      <c r="W5093" s="557"/>
      <c r="X5093" s="557"/>
      <c r="Y5093" s="557"/>
      <c r="Z5093" s="559"/>
    </row>
    <row r="5094" spans="1:27" ht="18.95" customHeight="1" x14ac:dyDescent="0.25">
      <c r="A5094" s="560" t="s">
        <v>12109</v>
      </c>
      <c r="B5094" s="561"/>
      <c r="C5094" s="561"/>
      <c r="D5094" s="561"/>
      <c r="E5094" s="561"/>
      <c r="F5094" s="561"/>
      <c r="G5094" s="561"/>
      <c r="H5094" s="561"/>
      <c r="I5094" s="561"/>
      <c r="J5094" s="562"/>
      <c r="K5094" s="560" t="s">
        <v>12110</v>
      </c>
      <c r="L5094" s="561"/>
      <c r="M5094" s="561"/>
      <c r="N5094" s="561"/>
      <c r="O5094" s="561"/>
      <c r="P5094" s="561"/>
      <c r="Q5094" s="561"/>
      <c r="R5094" s="561"/>
      <c r="S5094" s="561"/>
      <c r="T5094" s="561"/>
      <c r="U5094" s="561"/>
      <c r="V5094" s="561"/>
      <c r="W5094" s="561"/>
      <c r="X5094" s="561"/>
      <c r="Y5094" s="563"/>
    </row>
    <row r="5095" spans="1:27" ht="35.1" customHeight="1" x14ac:dyDescent="0.25">
      <c r="A5095" s="568" t="s">
        <v>12233</v>
      </c>
      <c r="B5095" s="566"/>
      <c r="C5095" s="566"/>
      <c r="D5095" s="566"/>
      <c r="E5095" s="566"/>
      <c r="F5095" s="566"/>
      <c r="G5095" s="566"/>
      <c r="H5095" s="566"/>
      <c r="I5095" s="566"/>
      <c r="J5095" s="567"/>
      <c r="K5095" s="568" t="s">
        <v>12112</v>
      </c>
      <c r="L5095" s="566"/>
      <c r="M5095" s="566"/>
      <c r="N5095" s="566"/>
      <c r="O5095" s="566"/>
      <c r="P5095" s="566"/>
      <c r="Q5095" s="566"/>
      <c r="R5095" s="566"/>
      <c r="S5095" s="566"/>
      <c r="T5095" s="566"/>
      <c r="U5095" s="566"/>
      <c r="V5095" s="566"/>
      <c r="W5095" s="566"/>
      <c r="X5095" s="566"/>
      <c r="Y5095" s="569"/>
    </row>
    <row r="5096" spans="1:27" ht="33.950000000000003" customHeight="1" x14ac:dyDescent="0.25">
      <c r="A5096" s="570" t="s">
        <v>12234</v>
      </c>
      <c r="B5096" s="571"/>
      <c r="C5096" s="571"/>
      <c r="D5096" s="571"/>
      <c r="E5096" s="571"/>
      <c r="F5096" s="571"/>
      <c r="G5096" s="571"/>
      <c r="H5096" s="571"/>
      <c r="I5096" s="571"/>
      <c r="J5096" s="572"/>
      <c r="K5096" s="570" t="s">
        <v>12114</v>
      </c>
      <c r="L5096" s="571"/>
      <c r="M5096" s="571"/>
      <c r="N5096" s="571"/>
      <c r="O5096" s="571"/>
      <c r="P5096" s="571"/>
      <c r="Q5096" s="571"/>
      <c r="R5096" s="571"/>
      <c r="S5096" s="571"/>
      <c r="T5096" s="571"/>
      <c r="U5096" s="571"/>
      <c r="V5096" s="571"/>
      <c r="W5096" s="571"/>
      <c r="X5096" s="571"/>
      <c r="Y5096" s="573"/>
    </row>
    <row r="5097" spans="1:27" ht="14.1" customHeight="1" x14ac:dyDescent="0.25">
      <c r="A5097" s="99" t="s">
        <v>12235</v>
      </c>
    </row>
    <row r="5098" spans="1:27" ht="15" customHeight="1" x14ac:dyDescent="0.25">
      <c r="A5098" s="100" t="s">
        <v>12236</v>
      </c>
    </row>
    <row r="5099" spans="1:27" ht="15" customHeight="1" x14ac:dyDescent="0.25">
      <c r="A5099" s="100" t="s">
        <v>12237</v>
      </c>
    </row>
    <row r="5100" spans="1:27" ht="15" customHeight="1" x14ac:dyDescent="0.25">
      <c r="A5100" s="100" t="s">
        <v>10857</v>
      </c>
    </row>
    <row r="5101" spans="1:27" ht="6" customHeight="1" x14ac:dyDescent="0.25">
      <c r="A5101" s="558"/>
      <c r="B5101" s="557"/>
      <c r="C5101" s="557"/>
      <c r="D5101" s="557"/>
      <c r="E5101" s="557"/>
      <c r="F5101" s="557"/>
      <c r="G5101" s="557"/>
      <c r="H5101" s="557"/>
      <c r="I5101" s="557"/>
      <c r="J5101" s="557"/>
      <c r="K5101" s="557"/>
      <c r="L5101" s="557"/>
      <c r="M5101" s="557"/>
      <c r="N5101" s="557"/>
      <c r="O5101" s="557"/>
      <c r="P5101" s="557"/>
      <c r="Q5101" s="557"/>
      <c r="R5101" s="557"/>
      <c r="S5101" s="557"/>
      <c r="T5101" s="557"/>
      <c r="U5101" s="557"/>
      <c r="V5101" s="557"/>
      <c r="W5101" s="557"/>
      <c r="X5101" s="557"/>
      <c r="Y5101" s="557"/>
      <c r="Z5101" s="559"/>
    </row>
    <row r="5102" spans="1:27" ht="18.95" customHeight="1" x14ac:dyDescent="0.25">
      <c r="A5102" s="564" t="s">
        <v>12109</v>
      </c>
      <c r="B5102" s="561"/>
      <c r="C5102" s="561"/>
      <c r="D5102" s="561"/>
      <c r="E5102" s="561"/>
      <c r="F5102" s="561"/>
      <c r="G5102" s="561"/>
      <c r="H5102" s="561"/>
      <c r="I5102" s="561"/>
      <c r="J5102" s="562"/>
      <c r="K5102" s="560" t="s">
        <v>12110</v>
      </c>
      <c r="L5102" s="561"/>
      <c r="M5102" s="561"/>
      <c r="N5102" s="561"/>
      <c r="O5102" s="561"/>
      <c r="P5102" s="561"/>
      <c r="Q5102" s="561"/>
      <c r="R5102" s="561"/>
      <c r="S5102" s="561"/>
      <c r="T5102" s="561"/>
      <c r="U5102" s="561"/>
      <c r="V5102" s="561"/>
      <c r="W5102" s="561"/>
      <c r="X5102" s="561"/>
      <c r="Y5102" s="561"/>
      <c r="Z5102" s="562"/>
    </row>
    <row r="5103" spans="1:27" ht="48.95" customHeight="1" x14ac:dyDescent="0.25">
      <c r="A5103" s="565" t="s">
        <v>12238</v>
      </c>
      <c r="B5103" s="566"/>
      <c r="C5103" s="566"/>
      <c r="D5103" s="566"/>
      <c r="E5103" s="566"/>
      <c r="F5103" s="566"/>
      <c r="G5103" s="566"/>
      <c r="H5103" s="566"/>
      <c r="I5103" s="566"/>
      <c r="J5103" s="567"/>
      <c r="K5103" s="568" t="s">
        <v>12199</v>
      </c>
      <c r="L5103" s="566"/>
      <c r="M5103" s="566"/>
      <c r="N5103" s="566"/>
      <c r="O5103" s="566"/>
      <c r="P5103" s="566"/>
      <c r="Q5103" s="566"/>
      <c r="R5103" s="566"/>
      <c r="S5103" s="566"/>
      <c r="T5103" s="566"/>
      <c r="U5103" s="566"/>
      <c r="V5103" s="566"/>
      <c r="W5103" s="566"/>
      <c r="X5103" s="566"/>
      <c r="Y5103" s="566"/>
      <c r="Z5103" s="567"/>
    </row>
    <row r="5104" spans="1:27" ht="33.950000000000003" customHeight="1" x14ac:dyDescent="0.25">
      <c r="A5104" s="112"/>
      <c r="B5104" s="553" t="s">
        <v>12239</v>
      </c>
      <c r="C5104" s="554"/>
      <c r="D5104" s="554"/>
      <c r="E5104" s="554"/>
      <c r="F5104" s="554"/>
      <c r="G5104" s="554"/>
      <c r="H5104" s="554"/>
      <c r="I5104" s="554"/>
      <c r="J5104" s="555"/>
      <c r="K5104" s="553" t="s">
        <v>12114</v>
      </c>
      <c r="L5104" s="554"/>
      <c r="M5104" s="554"/>
      <c r="N5104" s="554"/>
      <c r="O5104" s="554"/>
      <c r="P5104" s="554"/>
      <c r="Q5104" s="554"/>
      <c r="R5104" s="554"/>
      <c r="S5104" s="554"/>
      <c r="T5104" s="554"/>
      <c r="U5104" s="554"/>
      <c r="V5104" s="554"/>
      <c r="W5104" s="554"/>
      <c r="X5104" s="554"/>
      <c r="Y5104" s="554"/>
      <c r="Z5104" s="556"/>
      <c r="AA5104" s="112"/>
    </row>
    <row r="5105" spans="1:27" ht="6" customHeight="1" x14ac:dyDescent="0.25">
      <c r="A5105" s="113"/>
      <c r="B5105" s="557"/>
      <c r="C5105" s="557"/>
      <c r="D5105" s="557"/>
      <c r="E5105" s="557"/>
      <c r="F5105" s="557"/>
      <c r="G5105" s="557"/>
      <c r="H5105" s="557"/>
      <c r="I5105" s="557"/>
      <c r="J5105" s="557"/>
      <c r="K5105" s="557"/>
      <c r="L5105" s="557"/>
      <c r="M5105" s="557"/>
      <c r="N5105" s="557"/>
      <c r="O5105" s="557"/>
      <c r="P5105" s="557"/>
      <c r="Q5105" s="557"/>
      <c r="R5105" s="557"/>
      <c r="S5105" s="557"/>
      <c r="T5105" s="557"/>
      <c r="U5105" s="557"/>
      <c r="V5105" s="557"/>
      <c r="W5105" s="557"/>
      <c r="X5105" s="557"/>
      <c r="Y5105" s="557"/>
      <c r="Z5105" s="557"/>
      <c r="AA5105" s="114"/>
    </row>
    <row r="5106" spans="1:27" ht="14.1" customHeight="1" x14ac:dyDescent="0.25">
      <c r="A5106" s="99" t="s">
        <v>12240</v>
      </c>
    </row>
    <row r="5107" spans="1:27" ht="15" customHeight="1" x14ac:dyDescent="0.25">
      <c r="A5107" s="100" t="s">
        <v>12236</v>
      </c>
    </row>
    <row r="5108" spans="1:27" ht="15" customHeight="1" x14ac:dyDescent="0.25">
      <c r="A5108" s="100" t="s">
        <v>12241</v>
      </c>
    </row>
    <row r="5109" spans="1:27" ht="15" customHeight="1" x14ac:dyDescent="0.25">
      <c r="A5109" s="100" t="s">
        <v>10857</v>
      </c>
    </row>
    <row r="5110" spans="1:27" ht="101.1" customHeight="1" x14ac:dyDescent="0.25">
      <c r="A5110" s="558"/>
      <c r="B5110" s="557"/>
      <c r="C5110" s="557"/>
      <c r="D5110" s="557"/>
      <c r="E5110" s="557"/>
      <c r="F5110" s="557"/>
      <c r="G5110" s="557"/>
      <c r="H5110" s="557"/>
      <c r="I5110" s="557"/>
      <c r="J5110" s="557"/>
      <c r="K5110" s="557"/>
      <c r="L5110" s="557"/>
      <c r="M5110" s="557"/>
      <c r="N5110" s="557"/>
      <c r="O5110" s="557"/>
      <c r="P5110" s="557"/>
      <c r="Q5110" s="557"/>
      <c r="R5110" s="557"/>
      <c r="S5110" s="557"/>
      <c r="T5110" s="557"/>
      <c r="U5110" s="557"/>
      <c r="V5110" s="557"/>
      <c r="W5110" s="557"/>
      <c r="X5110" s="557"/>
      <c r="Y5110" s="557"/>
      <c r="Z5110" s="559"/>
    </row>
    <row r="5111" spans="1:27" ht="18.95" customHeight="1" x14ac:dyDescent="0.25">
      <c r="A5111" s="560" t="s">
        <v>12109</v>
      </c>
      <c r="B5111" s="561"/>
      <c r="C5111" s="561"/>
      <c r="D5111" s="561"/>
      <c r="E5111" s="561"/>
      <c r="F5111" s="561"/>
      <c r="G5111" s="561"/>
      <c r="H5111" s="561"/>
      <c r="I5111" s="561"/>
      <c r="J5111" s="562"/>
      <c r="K5111" s="560" t="s">
        <v>12110</v>
      </c>
      <c r="L5111" s="561"/>
      <c r="M5111" s="561"/>
      <c r="N5111" s="561"/>
      <c r="O5111" s="561"/>
      <c r="P5111" s="561"/>
      <c r="Q5111" s="561"/>
      <c r="R5111" s="561"/>
      <c r="S5111" s="561"/>
      <c r="T5111" s="561"/>
      <c r="U5111" s="561"/>
      <c r="V5111" s="561"/>
      <c r="W5111" s="561"/>
      <c r="X5111" s="561"/>
      <c r="Y5111" s="563"/>
    </row>
    <row r="5112" spans="1:27" ht="35.1" customHeight="1" x14ac:dyDescent="0.25">
      <c r="A5112" s="568" t="s">
        <v>12238</v>
      </c>
      <c r="B5112" s="566"/>
      <c r="C5112" s="566"/>
      <c r="D5112" s="566"/>
      <c r="E5112" s="566"/>
      <c r="F5112" s="566"/>
      <c r="G5112" s="566"/>
      <c r="H5112" s="566"/>
      <c r="I5112" s="566"/>
      <c r="J5112" s="567"/>
      <c r="K5112" s="568" t="s">
        <v>12112</v>
      </c>
      <c r="L5112" s="566"/>
      <c r="M5112" s="566"/>
      <c r="N5112" s="566"/>
      <c r="O5112" s="566"/>
      <c r="P5112" s="566"/>
      <c r="Q5112" s="566"/>
      <c r="R5112" s="566"/>
      <c r="S5112" s="566"/>
      <c r="T5112" s="566"/>
      <c r="U5112" s="566"/>
      <c r="V5112" s="566"/>
      <c r="W5112" s="566"/>
      <c r="X5112" s="566"/>
      <c r="Y5112" s="569"/>
    </row>
    <row r="5113" spans="1:27" ht="33.950000000000003" customHeight="1" x14ac:dyDescent="0.25">
      <c r="A5113" s="570" t="s">
        <v>12239</v>
      </c>
      <c r="B5113" s="571"/>
      <c r="C5113" s="571"/>
      <c r="D5113" s="571"/>
      <c r="E5113" s="571"/>
      <c r="F5113" s="571"/>
      <c r="G5113" s="571"/>
      <c r="H5113" s="571"/>
      <c r="I5113" s="571"/>
      <c r="J5113" s="572"/>
      <c r="K5113" s="570" t="s">
        <v>12114</v>
      </c>
      <c r="L5113" s="571"/>
      <c r="M5113" s="571"/>
      <c r="N5113" s="571"/>
      <c r="O5113" s="571"/>
      <c r="P5113" s="571"/>
      <c r="Q5113" s="571"/>
      <c r="R5113" s="571"/>
      <c r="S5113" s="571"/>
      <c r="T5113" s="571"/>
      <c r="U5113" s="571"/>
      <c r="V5113" s="571"/>
      <c r="W5113" s="571"/>
      <c r="X5113" s="571"/>
      <c r="Y5113" s="573"/>
    </row>
    <row r="5114" spans="1:27" ht="14.1" customHeight="1" x14ac:dyDescent="0.25">
      <c r="A5114" s="93" t="s">
        <v>12242</v>
      </c>
    </row>
    <row r="5115" spans="1:27" ht="14.1" customHeight="1" x14ac:dyDescent="0.25">
      <c r="A5115" s="99" t="s">
        <v>12243</v>
      </c>
    </row>
    <row r="5116" spans="1:27" ht="15" customHeight="1" x14ac:dyDescent="0.25">
      <c r="A5116" s="100" t="s">
        <v>12162</v>
      </c>
    </row>
    <row r="5117" spans="1:27" ht="15" customHeight="1" x14ac:dyDescent="0.25">
      <c r="A5117" s="100" t="s">
        <v>12244</v>
      </c>
    </row>
    <row r="5118" spans="1:27" ht="14.1" customHeight="1" x14ac:dyDescent="0.25">
      <c r="A5118" s="93" t="s">
        <v>12245</v>
      </c>
    </row>
    <row r="5119" spans="1:27" ht="14.1" customHeight="1" x14ac:dyDescent="0.25">
      <c r="A5119" s="99" t="s">
        <v>12246</v>
      </c>
    </row>
    <row r="5120" spans="1:27" ht="15" customHeight="1" x14ac:dyDescent="0.25">
      <c r="A5120" s="100" t="s">
        <v>12042</v>
      </c>
    </row>
    <row r="5121" spans="1:1" ht="15" customHeight="1" x14ac:dyDescent="0.25">
      <c r="A5121" s="100" t="s">
        <v>12247</v>
      </c>
    </row>
    <row r="5122" spans="1:1" ht="14.1" customHeight="1" x14ac:dyDescent="0.25">
      <c r="A5122" s="99" t="s">
        <v>12248</v>
      </c>
    </row>
    <row r="5123" spans="1:1" ht="15" customHeight="1" x14ac:dyDescent="0.25">
      <c r="A5123" s="100" t="s">
        <v>12042</v>
      </c>
    </row>
    <row r="5124" spans="1:1" ht="15" customHeight="1" x14ac:dyDescent="0.25">
      <c r="A5124" s="100" t="s">
        <v>12249</v>
      </c>
    </row>
    <row r="5125" spans="1:1" ht="14.1" customHeight="1" x14ac:dyDescent="0.25">
      <c r="A5125" s="93" t="s">
        <v>12250</v>
      </c>
    </row>
    <row r="5126" spans="1:1" ht="14.1" customHeight="1" x14ac:dyDescent="0.25">
      <c r="A5126" s="99" t="s">
        <v>12251</v>
      </c>
    </row>
    <row r="5127" spans="1:1" ht="15" customHeight="1" x14ac:dyDescent="0.25">
      <c r="A5127" s="100" t="s">
        <v>12252</v>
      </c>
    </row>
    <row r="5128" spans="1:1" ht="15" customHeight="1" x14ac:dyDescent="0.25">
      <c r="A5128" s="100" t="s">
        <v>12253</v>
      </c>
    </row>
    <row r="5129" spans="1:1" ht="14.1" customHeight="1" x14ac:dyDescent="0.25">
      <c r="A5129" s="99" t="s">
        <v>12254</v>
      </c>
    </row>
    <row r="5130" spans="1:1" ht="15" customHeight="1" x14ac:dyDescent="0.25">
      <c r="A5130" s="100" t="s">
        <v>12255</v>
      </c>
    </row>
    <row r="5131" spans="1:1" ht="15" customHeight="1" x14ac:dyDescent="0.25">
      <c r="A5131" s="100" t="s">
        <v>12256</v>
      </c>
    </row>
    <row r="5132" spans="1:1" ht="14.1" customHeight="1" x14ac:dyDescent="0.25">
      <c r="A5132" s="99" t="s">
        <v>12257</v>
      </c>
    </row>
    <row r="5133" spans="1:1" ht="15" customHeight="1" x14ac:dyDescent="0.25">
      <c r="A5133" s="100" t="s">
        <v>12255</v>
      </c>
    </row>
    <row r="5134" spans="1:1" ht="15" customHeight="1" x14ac:dyDescent="0.25">
      <c r="A5134" s="94" t="s">
        <v>12258</v>
      </c>
    </row>
    <row r="5135" spans="1:1" ht="14.1" customHeight="1" x14ac:dyDescent="0.25">
      <c r="A5135" s="93" t="s">
        <v>12259</v>
      </c>
    </row>
    <row r="5136" spans="1:1" ht="14.1" customHeight="1" x14ac:dyDescent="0.25">
      <c r="A5136" s="99" t="s">
        <v>12260</v>
      </c>
    </row>
    <row r="5137" spans="1:26" ht="15" customHeight="1" x14ac:dyDescent="0.25">
      <c r="A5137" s="100" t="s">
        <v>12261</v>
      </c>
    </row>
    <row r="5138" spans="1:26" ht="15" customHeight="1" x14ac:dyDescent="0.25">
      <c r="A5138" s="100" t="s">
        <v>12262</v>
      </c>
    </row>
    <row r="5139" spans="1:26" ht="14.1" customHeight="1" x14ac:dyDescent="0.25">
      <c r="A5139" s="99" t="s">
        <v>12263</v>
      </c>
    </row>
    <row r="5140" spans="1:26" ht="15" customHeight="1" x14ac:dyDescent="0.25">
      <c r="A5140" s="100" t="s">
        <v>12264</v>
      </c>
    </row>
    <row r="5141" spans="1:26" ht="15" customHeight="1" x14ac:dyDescent="0.25">
      <c r="A5141" s="100" t="s">
        <v>12265</v>
      </c>
    </row>
    <row r="5142" spans="1:26" ht="14.1" customHeight="1" x14ac:dyDescent="0.25">
      <c r="A5142" s="99" t="s">
        <v>12266</v>
      </c>
    </row>
    <row r="5143" spans="1:26" ht="15" customHeight="1" x14ac:dyDescent="0.25">
      <c r="A5143" s="100" t="s">
        <v>12267</v>
      </c>
    </row>
    <row r="5144" spans="1:26" ht="15" customHeight="1" x14ac:dyDescent="0.25">
      <c r="A5144" s="100" t="s">
        <v>12268</v>
      </c>
    </row>
    <row r="5145" spans="1:26" ht="14.1" customHeight="1" x14ac:dyDescent="0.25">
      <c r="A5145" s="99" t="s">
        <v>12269</v>
      </c>
    </row>
    <row r="5146" spans="1:26" ht="15" customHeight="1" x14ac:dyDescent="0.25">
      <c r="A5146" s="100" t="s">
        <v>12270</v>
      </c>
    </row>
    <row r="5147" spans="1:26" ht="15" customHeight="1" x14ac:dyDescent="0.25">
      <c r="A5147" s="100" t="s">
        <v>12271</v>
      </c>
    </row>
    <row r="5148" spans="1:26" ht="14.1" customHeight="1" x14ac:dyDescent="0.25">
      <c r="A5148" s="99" t="s">
        <v>12272</v>
      </c>
    </row>
    <row r="5149" spans="1:26" ht="15" customHeight="1" x14ac:dyDescent="0.25">
      <c r="A5149" s="100" t="s">
        <v>12273</v>
      </c>
    </row>
    <row r="5150" spans="1:26" ht="15" customHeight="1" x14ac:dyDescent="0.25">
      <c r="A5150" s="100" t="s">
        <v>12274</v>
      </c>
    </row>
    <row r="5151" spans="1:26" ht="15" customHeight="1" x14ac:dyDescent="0.25">
      <c r="A5151" s="100" t="s">
        <v>10857</v>
      </c>
    </row>
    <row r="5152" spans="1:26" ht="101.1" customHeight="1" x14ac:dyDescent="0.25">
      <c r="A5152" s="558"/>
      <c r="B5152" s="557"/>
      <c r="C5152" s="557"/>
      <c r="D5152" s="557"/>
      <c r="E5152" s="557"/>
      <c r="F5152" s="557"/>
      <c r="G5152" s="557"/>
      <c r="H5152" s="557"/>
      <c r="I5152" s="557"/>
      <c r="J5152" s="557"/>
      <c r="K5152" s="557"/>
      <c r="L5152" s="557"/>
      <c r="M5152" s="557"/>
      <c r="N5152" s="557"/>
      <c r="O5152" s="557"/>
      <c r="P5152" s="557"/>
      <c r="Q5152" s="557"/>
      <c r="R5152" s="557"/>
      <c r="S5152" s="557"/>
      <c r="T5152" s="557"/>
      <c r="U5152" s="557"/>
      <c r="V5152" s="557"/>
      <c r="W5152" s="557"/>
      <c r="X5152" s="557"/>
      <c r="Y5152" s="557"/>
      <c r="Z5152" s="559"/>
    </row>
    <row r="5153" spans="1:25" ht="18.95" customHeight="1" x14ac:dyDescent="0.25">
      <c r="A5153" s="560" t="s">
        <v>12109</v>
      </c>
      <c r="B5153" s="561"/>
      <c r="C5153" s="561"/>
      <c r="D5153" s="561"/>
      <c r="E5153" s="561"/>
      <c r="F5153" s="561"/>
      <c r="G5153" s="561"/>
      <c r="H5153" s="561"/>
      <c r="I5153" s="561"/>
      <c r="J5153" s="562"/>
      <c r="K5153" s="560" t="s">
        <v>12110</v>
      </c>
      <c r="L5153" s="561"/>
      <c r="M5153" s="561"/>
      <c r="N5153" s="561"/>
      <c r="O5153" s="561"/>
      <c r="P5153" s="561"/>
      <c r="Q5153" s="561"/>
      <c r="R5153" s="561"/>
      <c r="S5153" s="561"/>
      <c r="T5153" s="561"/>
      <c r="U5153" s="561"/>
      <c r="V5153" s="561"/>
      <c r="W5153" s="561"/>
      <c r="X5153" s="561"/>
      <c r="Y5153" s="563"/>
    </row>
    <row r="5154" spans="1:25" ht="35.1" customHeight="1" x14ac:dyDescent="0.25">
      <c r="A5154" s="568" t="s">
        <v>12275</v>
      </c>
      <c r="B5154" s="566"/>
      <c r="C5154" s="566"/>
      <c r="D5154" s="566"/>
      <c r="E5154" s="566"/>
      <c r="F5154" s="566"/>
      <c r="G5154" s="566"/>
      <c r="H5154" s="566"/>
      <c r="I5154" s="566"/>
      <c r="J5154" s="567"/>
      <c r="K5154" s="568" t="s">
        <v>12112</v>
      </c>
      <c r="L5154" s="566"/>
      <c r="M5154" s="566"/>
      <c r="N5154" s="566"/>
      <c r="O5154" s="566"/>
      <c r="P5154" s="566"/>
      <c r="Q5154" s="566"/>
      <c r="R5154" s="566"/>
      <c r="S5154" s="566"/>
      <c r="T5154" s="566"/>
      <c r="U5154" s="566"/>
      <c r="V5154" s="566"/>
      <c r="W5154" s="566"/>
      <c r="X5154" s="566"/>
      <c r="Y5154" s="569"/>
    </row>
    <row r="5155" spans="1:25" ht="33.950000000000003" customHeight="1" x14ac:dyDescent="0.25">
      <c r="A5155" s="570" t="s">
        <v>12276</v>
      </c>
      <c r="B5155" s="571"/>
      <c r="C5155" s="571"/>
      <c r="D5155" s="571"/>
      <c r="E5155" s="571"/>
      <c r="F5155" s="571"/>
      <c r="G5155" s="571"/>
      <c r="H5155" s="571"/>
      <c r="I5155" s="571"/>
      <c r="J5155" s="572"/>
      <c r="K5155" s="570" t="s">
        <v>12114</v>
      </c>
      <c r="L5155" s="571"/>
      <c r="M5155" s="571"/>
      <c r="N5155" s="571"/>
      <c r="O5155" s="571"/>
      <c r="P5155" s="571"/>
      <c r="Q5155" s="571"/>
      <c r="R5155" s="571"/>
      <c r="S5155" s="571"/>
      <c r="T5155" s="571"/>
      <c r="U5155" s="571"/>
      <c r="V5155" s="571"/>
      <c r="W5155" s="571"/>
      <c r="X5155" s="571"/>
      <c r="Y5155" s="573"/>
    </row>
    <row r="5156" spans="1:25" ht="14.1" customHeight="1" x14ac:dyDescent="0.25">
      <c r="A5156" s="99" t="s">
        <v>12277</v>
      </c>
    </row>
    <row r="5157" spans="1:25" ht="15" customHeight="1" x14ac:dyDescent="0.25">
      <c r="A5157" s="100" t="s">
        <v>12264</v>
      </c>
    </row>
    <row r="5158" spans="1:25" ht="15" customHeight="1" x14ac:dyDescent="0.25">
      <c r="A5158" s="100" t="s">
        <v>12278</v>
      </c>
    </row>
    <row r="5159" spans="1:25" ht="14.1" customHeight="1" x14ac:dyDescent="0.25">
      <c r="A5159" s="99" t="s">
        <v>12279</v>
      </c>
    </row>
    <row r="5160" spans="1:25" ht="15" customHeight="1" x14ac:dyDescent="0.25">
      <c r="A5160" s="100" t="s">
        <v>12280</v>
      </c>
    </row>
    <row r="5161" spans="1:25" ht="15" customHeight="1" x14ac:dyDescent="0.25">
      <c r="A5161" s="100" t="s">
        <v>12281</v>
      </c>
    </row>
    <row r="5162" spans="1:25" ht="14.1" customHeight="1" x14ac:dyDescent="0.25">
      <c r="A5162" s="99" t="s">
        <v>12282</v>
      </c>
    </row>
    <row r="5163" spans="1:25" ht="15" customHeight="1" x14ac:dyDescent="0.25">
      <c r="A5163" s="100" t="s">
        <v>12283</v>
      </c>
    </row>
    <row r="5164" spans="1:25" ht="15" customHeight="1" x14ac:dyDescent="0.25">
      <c r="A5164" s="100" t="s">
        <v>12284</v>
      </c>
    </row>
    <row r="5165" spans="1:25" ht="14.1" customHeight="1" x14ac:dyDescent="0.25">
      <c r="A5165" s="99" t="s">
        <v>12285</v>
      </c>
    </row>
    <row r="5166" spans="1:25" ht="15" customHeight="1" x14ac:dyDescent="0.25">
      <c r="A5166" s="100" t="s">
        <v>12286</v>
      </c>
    </row>
    <row r="5167" spans="1:25" ht="15" customHeight="1" x14ac:dyDescent="0.25">
      <c r="A5167" s="100" t="s">
        <v>12287</v>
      </c>
    </row>
    <row r="5168" spans="1:25" ht="14.1" customHeight="1" x14ac:dyDescent="0.25">
      <c r="A5168" s="99" t="s">
        <v>12288</v>
      </c>
    </row>
    <row r="5169" spans="1:1" ht="15" customHeight="1" x14ac:dyDescent="0.25">
      <c r="A5169" s="100" t="s">
        <v>12286</v>
      </c>
    </row>
    <row r="5170" spans="1:1" ht="15" customHeight="1" x14ac:dyDescent="0.25">
      <c r="A5170" s="100" t="s">
        <v>12289</v>
      </c>
    </row>
    <row r="5171" spans="1:1" ht="14.1" customHeight="1" x14ac:dyDescent="0.25">
      <c r="A5171" s="99" t="s">
        <v>12290</v>
      </c>
    </row>
    <row r="5172" spans="1:1" ht="15" customHeight="1" x14ac:dyDescent="0.25">
      <c r="A5172" s="100" t="s">
        <v>12283</v>
      </c>
    </row>
    <row r="5173" spans="1:1" ht="15" customHeight="1" x14ac:dyDescent="0.25">
      <c r="A5173" s="100" t="s">
        <v>12291</v>
      </c>
    </row>
    <row r="5174" spans="1:1" ht="14.1" customHeight="1" x14ac:dyDescent="0.25">
      <c r="A5174" s="99" t="s">
        <v>12292</v>
      </c>
    </row>
    <row r="5175" spans="1:1" ht="15" customHeight="1" x14ac:dyDescent="0.25">
      <c r="A5175" s="100" t="s">
        <v>12283</v>
      </c>
    </row>
    <row r="5176" spans="1:1" ht="15" customHeight="1" x14ac:dyDescent="0.25">
      <c r="A5176" s="100" t="s">
        <v>12293</v>
      </c>
    </row>
    <row r="5177" spans="1:1" ht="14.1" customHeight="1" x14ac:dyDescent="0.25">
      <c r="A5177" s="93" t="s">
        <v>12294</v>
      </c>
    </row>
    <row r="5178" spans="1:1" ht="14.1" customHeight="1" x14ac:dyDescent="0.25">
      <c r="A5178" s="93" t="s">
        <v>12295</v>
      </c>
    </row>
    <row r="5179" spans="1:1" ht="14.1" customHeight="1" x14ac:dyDescent="0.25">
      <c r="A5179" s="99" t="s">
        <v>12296</v>
      </c>
    </row>
    <row r="5180" spans="1:1" ht="15" customHeight="1" x14ac:dyDescent="0.25">
      <c r="A5180" s="100" t="s">
        <v>12020</v>
      </c>
    </row>
    <row r="5181" spans="1:1" ht="15" customHeight="1" x14ac:dyDescent="0.25">
      <c r="A5181" s="100" t="s">
        <v>12297</v>
      </c>
    </row>
    <row r="5182" spans="1:1" ht="14.1" customHeight="1" x14ac:dyDescent="0.25">
      <c r="A5182" s="99" t="s">
        <v>12298</v>
      </c>
    </row>
    <row r="5183" spans="1:1" ht="15" customHeight="1" x14ac:dyDescent="0.25">
      <c r="A5183" s="100" t="s">
        <v>12020</v>
      </c>
    </row>
    <row r="5184" spans="1:1" ht="15" customHeight="1" x14ac:dyDescent="0.25">
      <c r="A5184" s="100" t="s">
        <v>12299</v>
      </c>
    </row>
    <row r="5185" spans="1:1" ht="14.1" customHeight="1" x14ac:dyDescent="0.25">
      <c r="A5185" s="99" t="s">
        <v>12300</v>
      </c>
    </row>
    <row r="5186" spans="1:1" ht="15" customHeight="1" x14ac:dyDescent="0.25">
      <c r="A5186" s="100" t="s">
        <v>12020</v>
      </c>
    </row>
    <row r="5187" spans="1:1" ht="15" customHeight="1" x14ac:dyDescent="0.25">
      <c r="A5187" s="100" t="s">
        <v>12301</v>
      </c>
    </row>
    <row r="5188" spans="1:1" ht="14.1" customHeight="1" x14ac:dyDescent="0.25">
      <c r="A5188" s="99" t="s">
        <v>12302</v>
      </c>
    </row>
    <row r="5189" spans="1:1" ht="15" customHeight="1" x14ac:dyDescent="0.25">
      <c r="A5189" s="100" t="s">
        <v>12020</v>
      </c>
    </row>
    <row r="5190" spans="1:1" ht="15" customHeight="1" x14ac:dyDescent="0.25">
      <c r="A5190" s="100" t="s">
        <v>12303</v>
      </c>
    </row>
    <row r="5191" spans="1:1" ht="14.1" customHeight="1" x14ac:dyDescent="0.25">
      <c r="A5191" s="99" t="s">
        <v>12304</v>
      </c>
    </row>
    <row r="5192" spans="1:1" ht="15" customHeight="1" x14ac:dyDescent="0.25">
      <c r="A5192" s="100" t="s">
        <v>12020</v>
      </c>
    </row>
    <row r="5193" spans="1:1" ht="15" customHeight="1" x14ac:dyDescent="0.25">
      <c r="A5193" s="100" t="s">
        <v>12305</v>
      </c>
    </row>
    <row r="5194" spans="1:1" ht="14.1" customHeight="1" x14ac:dyDescent="0.25">
      <c r="A5194" s="99" t="s">
        <v>12306</v>
      </c>
    </row>
    <row r="5195" spans="1:1" ht="15" customHeight="1" x14ac:dyDescent="0.25">
      <c r="A5195" s="100" t="s">
        <v>12020</v>
      </c>
    </row>
    <row r="5196" spans="1:1" ht="15" customHeight="1" x14ac:dyDescent="0.25">
      <c r="A5196" s="100" t="s">
        <v>12307</v>
      </c>
    </row>
    <row r="5197" spans="1:1" ht="14.1" customHeight="1" x14ac:dyDescent="0.25">
      <c r="A5197" s="99" t="s">
        <v>12308</v>
      </c>
    </row>
    <row r="5198" spans="1:1" ht="15" customHeight="1" x14ac:dyDescent="0.25">
      <c r="A5198" s="100" t="s">
        <v>12020</v>
      </c>
    </row>
    <row r="5199" spans="1:1" ht="15" customHeight="1" x14ac:dyDescent="0.25">
      <c r="A5199" s="100" t="s">
        <v>12309</v>
      </c>
    </row>
    <row r="5200" spans="1:1" ht="14.1" customHeight="1" x14ac:dyDescent="0.25">
      <c r="A5200" s="99" t="s">
        <v>12310</v>
      </c>
    </row>
    <row r="5201" spans="1:1" ht="15" customHeight="1" x14ac:dyDescent="0.25">
      <c r="A5201" s="100" t="s">
        <v>12020</v>
      </c>
    </row>
    <row r="5202" spans="1:1" ht="15" customHeight="1" x14ac:dyDescent="0.25">
      <c r="A5202" s="100" t="s">
        <v>12311</v>
      </c>
    </row>
    <row r="5203" spans="1:1" ht="14.1" customHeight="1" x14ac:dyDescent="0.25">
      <c r="A5203" s="99" t="s">
        <v>12312</v>
      </c>
    </row>
    <row r="5204" spans="1:1" ht="15" customHeight="1" x14ac:dyDescent="0.25">
      <c r="A5204" s="100" t="s">
        <v>12020</v>
      </c>
    </row>
    <row r="5205" spans="1:1" ht="15" customHeight="1" x14ac:dyDescent="0.25">
      <c r="A5205" s="100" t="s">
        <v>12313</v>
      </c>
    </row>
    <row r="5206" spans="1:1" ht="14.1" customHeight="1" x14ac:dyDescent="0.25">
      <c r="A5206" s="99" t="s">
        <v>12314</v>
      </c>
    </row>
    <row r="5207" spans="1:1" ht="15" customHeight="1" x14ac:dyDescent="0.25">
      <c r="A5207" s="100" t="s">
        <v>12020</v>
      </c>
    </row>
    <row r="5208" spans="1:1" ht="15" customHeight="1" x14ac:dyDescent="0.25">
      <c r="A5208" s="100" t="s">
        <v>12315</v>
      </c>
    </row>
    <row r="5209" spans="1:1" ht="14.1" customHeight="1" x14ac:dyDescent="0.25">
      <c r="A5209" s="99" t="s">
        <v>12316</v>
      </c>
    </row>
    <row r="5210" spans="1:1" ht="15" customHeight="1" x14ac:dyDescent="0.25">
      <c r="A5210" s="100" t="s">
        <v>12020</v>
      </c>
    </row>
    <row r="5211" spans="1:1" ht="15" customHeight="1" x14ac:dyDescent="0.25">
      <c r="A5211" s="100" t="s">
        <v>12317</v>
      </c>
    </row>
    <row r="5212" spans="1:1" ht="14.1" customHeight="1" x14ac:dyDescent="0.25">
      <c r="A5212" s="99" t="s">
        <v>12318</v>
      </c>
    </row>
    <row r="5213" spans="1:1" ht="15" customHeight="1" x14ac:dyDescent="0.25">
      <c r="A5213" s="100" t="s">
        <v>12020</v>
      </c>
    </row>
    <row r="5214" spans="1:1" ht="15" customHeight="1" x14ac:dyDescent="0.25">
      <c r="A5214" s="100" t="s">
        <v>12319</v>
      </c>
    </row>
    <row r="5215" spans="1:1" ht="14.1" customHeight="1" x14ac:dyDescent="0.25">
      <c r="A5215" s="99" t="s">
        <v>12320</v>
      </c>
    </row>
    <row r="5216" spans="1:1" ht="15" customHeight="1" x14ac:dyDescent="0.25">
      <c r="A5216" s="100" t="s">
        <v>12020</v>
      </c>
    </row>
    <row r="5217" spans="1:1" ht="15" customHeight="1" x14ac:dyDescent="0.25">
      <c r="A5217" s="100" t="s">
        <v>12321</v>
      </c>
    </row>
    <row r="5218" spans="1:1" ht="14.1" customHeight="1" x14ac:dyDescent="0.25">
      <c r="A5218" s="99" t="s">
        <v>12322</v>
      </c>
    </row>
    <row r="5219" spans="1:1" ht="15" customHeight="1" x14ac:dyDescent="0.25">
      <c r="A5219" s="100" t="s">
        <v>12020</v>
      </c>
    </row>
    <row r="5220" spans="1:1" ht="15" customHeight="1" x14ac:dyDescent="0.25">
      <c r="A5220" s="100" t="s">
        <v>12323</v>
      </c>
    </row>
    <row r="5221" spans="1:1" ht="14.1" customHeight="1" x14ac:dyDescent="0.25">
      <c r="A5221" s="99" t="s">
        <v>12324</v>
      </c>
    </row>
    <row r="5222" spans="1:1" ht="15" customHeight="1" x14ac:dyDescent="0.25">
      <c r="A5222" s="100" t="s">
        <v>12020</v>
      </c>
    </row>
    <row r="5223" spans="1:1" ht="15" customHeight="1" x14ac:dyDescent="0.25">
      <c r="A5223" s="100" t="s">
        <v>12325</v>
      </c>
    </row>
    <row r="5224" spans="1:1" ht="14.1" customHeight="1" x14ac:dyDescent="0.25">
      <c r="A5224" s="99" t="s">
        <v>12326</v>
      </c>
    </row>
    <row r="5225" spans="1:1" ht="15" customHeight="1" x14ac:dyDescent="0.25">
      <c r="A5225" s="100" t="s">
        <v>12020</v>
      </c>
    </row>
    <row r="5226" spans="1:1" ht="15" customHeight="1" x14ac:dyDescent="0.25">
      <c r="A5226" s="100" t="s">
        <v>12327</v>
      </c>
    </row>
    <row r="5227" spans="1:1" ht="14.1" customHeight="1" x14ac:dyDescent="0.25">
      <c r="A5227" s="99" t="s">
        <v>12328</v>
      </c>
    </row>
    <row r="5228" spans="1:1" ht="15" customHeight="1" x14ac:dyDescent="0.25">
      <c r="A5228" s="100" t="s">
        <v>12020</v>
      </c>
    </row>
    <row r="5229" spans="1:1" ht="15" customHeight="1" x14ac:dyDescent="0.25">
      <c r="A5229" s="100" t="s">
        <v>12329</v>
      </c>
    </row>
    <row r="5230" spans="1:1" ht="14.1" customHeight="1" x14ac:dyDescent="0.25">
      <c r="A5230" s="99" t="s">
        <v>12330</v>
      </c>
    </row>
    <row r="5231" spans="1:1" ht="15" customHeight="1" x14ac:dyDescent="0.25">
      <c r="A5231" s="100" t="s">
        <v>12020</v>
      </c>
    </row>
    <row r="5232" spans="1:1" ht="15" customHeight="1" x14ac:dyDescent="0.25">
      <c r="A5232" s="100" t="s">
        <v>12331</v>
      </c>
    </row>
    <row r="5233" spans="1:1" ht="14.1" customHeight="1" x14ac:dyDescent="0.25">
      <c r="A5233" s="99" t="s">
        <v>12332</v>
      </c>
    </row>
    <row r="5234" spans="1:1" ht="15" customHeight="1" x14ac:dyDescent="0.25">
      <c r="A5234" s="100" t="s">
        <v>12020</v>
      </c>
    </row>
    <row r="5235" spans="1:1" ht="15" customHeight="1" x14ac:dyDescent="0.25">
      <c r="A5235" s="100" t="s">
        <v>12333</v>
      </c>
    </row>
    <row r="5236" spans="1:1" ht="14.1" customHeight="1" x14ac:dyDescent="0.25">
      <c r="A5236" s="99" t="s">
        <v>12334</v>
      </c>
    </row>
    <row r="5237" spans="1:1" ht="15" customHeight="1" x14ac:dyDescent="0.25">
      <c r="A5237" s="100" t="s">
        <v>12020</v>
      </c>
    </row>
    <row r="5238" spans="1:1" ht="15" customHeight="1" x14ac:dyDescent="0.25">
      <c r="A5238" s="100" t="s">
        <v>12335</v>
      </c>
    </row>
    <row r="5239" spans="1:1" ht="14.1" customHeight="1" x14ac:dyDescent="0.25">
      <c r="A5239" s="99" t="s">
        <v>12336</v>
      </c>
    </row>
    <row r="5240" spans="1:1" ht="15" customHeight="1" x14ac:dyDescent="0.25">
      <c r="A5240" s="100" t="s">
        <v>12337</v>
      </c>
    </row>
    <row r="5241" spans="1:1" ht="15" customHeight="1" x14ac:dyDescent="0.25">
      <c r="A5241" s="100" t="s">
        <v>12338</v>
      </c>
    </row>
    <row r="5242" spans="1:1" ht="14.1" customHeight="1" x14ac:dyDescent="0.25">
      <c r="A5242" s="99" t="s">
        <v>12339</v>
      </c>
    </row>
    <row r="5243" spans="1:1" ht="15" customHeight="1" x14ac:dyDescent="0.25">
      <c r="A5243" s="100" t="s">
        <v>12020</v>
      </c>
    </row>
    <row r="5244" spans="1:1" ht="15" customHeight="1" x14ac:dyDescent="0.25">
      <c r="A5244" s="100" t="s">
        <v>12340</v>
      </c>
    </row>
    <row r="5245" spans="1:1" ht="14.1" customHeight="1" x14ac:dyDescent="0.25">
      <c r="A5245" s="99" t="s">
        <v>12341</v>
      </c>
    </row>
    <row r="5246" spans="1:1" ht="15" customHeight="1" x14ac:dyDescent="0.25">
      <c r="A5246" s="100" t="s">
        <v>12020</v>
      </c>
    </row>
    <row r="5247" spans="1:1" ht="15" customHeight="1" x14ac:dyDescent="0.25">
      <c r="A5247" s="100" t="s">
        <v>12342</v>
      </c>
    </row>
    <row r="5248" spans="1:1" ht="14.1" customHeight="1" x14ac:dyDescent="0.25">
      <c r="A5248" s="99" t="s">
        <v>12343</v>
      </c>
    </row>
    <row r="5249" spans="1:1" ht="15" customHeight="1" x14ac:dyDescent="0.25">
      <c r="A5249" s="100" t="s">
        <v>12020</v>
      </c>
    </row>
    <row r="5250" spans="1:1" ht="15" customHeight="1" x14ac:dyDescent="0.25">
      <c r="A5250" s="100" t="s">
        <v>12344</v>
      </c>
    </row>
    <row r="5251" spans="1:1" ht="14.1" customHeight="1" x14ac:dyDescent="0.25">
      <c r="A5251" s="99" t="s">
        <v>12345</v>
      </c>
    </row>
    <row r="5252" spans="1:1" ht="15" customHeight="1" x14ac:dyDescent="0.25">
      <c r="A5252" s="100" t="s">
        <v>12020</v>
      </c>
    </row>
    <row r="5253" spans="1:1" ht="15" customHeight="1" x14ac:dyDescent="0.25">
      <c r="A5253" s="100" t="s">
        <v>12346</v>
      </c>
    </row>
    <row r="5254" spans="1:1" ht="14.1" customHeight="1" x14ac:dyDescent="0.25">
      <c r="A5254" s="99" t="s">
        <v>12347</v>
      </c>
    </row>
    <row r="5255" spans="1:1" ht="15" customHeight="1" x14ac:dyDescent="0.25">
      <c r="A5255" s="100" t="s">
        <v>12020</v>
      </c>
    </row>
    <row r="5256" spans="1:1" ht="15" customHeight="1" x14ac:dyDescent="0.25">
      <c r="A5256" s="100" t="s">
        <v>12348</v>
      </c>
    </row>
    <row r="5257" spans="1:1" ht="14.1" customHeight="1" x14ac:dyDescent="0.25">
      <c r="A5257" s="99" t="s">
        <v>12349</v>
      </c>
    </row>
    <row r="5258" spans="1:1" ht="15" customHeight="1" x14ac:dyDescent="0.25">
      <c r="A5258" s="100" t="s">
        <v>12020</v>
      </c>
    </row>
    <row r="5259" spans="1:1" ht="15" customHeight="1" x14ac:dyDescent="0.25">
      <c r="A5259" s="100" t="s">
        <v>12350</v>
      </c>
    </row>
    <row r="5260" spans="1:1" ht="14.1" customHeight="1" x14ac:dyDescent="0.25">
      <c r="A5260" s="99" t="s">
        <v>12351</v>
      </c>
    </row>
    <row r="5261" spans="1:1" ht="15" customHeight="1" x14ac:dyDescent="0.25">
      <c r="A5261" s="100" t="s">
        <v>12020</v>
      </c>
    </row>
    <row r="5262" spans="1:1" ht="15" customHeight="1" x14ac:dyDescent="0.25">
      <c r="A5262" s="100" t="s">
        <v>12352</v>
      </c>
    </row>
    <row r="5263" spans="1:1" ht="14.1" customHeight="1" x14ac:dyDescent="0.25">
      <c r="A5263" s="93" t="s">
        <v>12353</v>
      </c>
    </row>
    <row r="5264" spans="1:1" ht="14.1" customHeight="1" x14ac:dyDescent="0.25">
      <c r="A5264" s="99" t="s">
        <v>12354</v>
      </c>
    </row>
    <row r="5265" spans="1:1" ht="15" customHeight="1" x14ac:dyDescent="0.25">
      <c r="A5265" s="100" t="s">
        <v>12042</v>
      </c>
    </row>
    <row r="5266" spans="1:1" ht="15" customHeight="1" x14ac:dyDescent="0.25">
      <c r="A5266" s="100" t="s">
        <v>12355</v>
      </c>
    </row>
    <row r="5267" spans="1:1" ht="14.1" customHeight="1" x14ac:dyDescent="0.25">
      <c r="A5267" s="99" t="s">
        <v>12356</v>
      </c>
    </row>
    <row r="5268" spans="1:1" ht="15" customHeight="1" x14ac:dyDescent="0.25">
      <c r="A5268" s="100" t="s">
        <v>12042</v>
      </c>
    </row>
    <row r="5269" spans="1:1" ht="15" customHeight="1" x14ac:dyDescent="0.25">
      <c r="A5269" s="100" t="s">
        <v>12357</v>
      </c>
    </row>
    <row r="5270" spans="1:1" ht="14.1" customHeight="1" x14ac:dyDescent="0.25">
      <c r="A5270" s="99" t="s">
        <v>12358</v>
      </c>
    </row>
    <row r="5271" spans="1:1" ht="15" customHeight="1" x14ac:dyDescent="0.25">
      <c r="A5271" s="100" t="s">
        <v>12042</v>
      </c>
    </row>
    <row r="5272" spans="1:1" ht="15" customHeight="1" x14ac:dyDescent="0.25">
      <c r="A5272" s="100" t="s">
        <v>12359</v>
      </c>
    </row>
    <row r="5273" spans="1:1" ht="14.1" customHeight="1" x14ac:dyDescent="0.25">
      <c r="A5273" s="99" t="s">
        <v>12360</v>
      </c>
    </row>
    <row r="5274" spans="1:1" ht="15" customHeight="1" x14ac:dyDescent="0.25">
      <c r="A5274" s="100" t="s">
        <v>12042</v>
      </c>
    </row>
    <row r="5275" spans="1:1" ht="15" customHeight="1" x14ac:dyDescent="0.25">
      <c r="A5275" s="100" t="s">
        <v>12361</v>
      </c>
    </row>
    <row r="5276" spans="1:1" ht="14.1" customHeight="1" x14ac:dyDescent="0.25">
      <c r="A5276" s="99" t="s">
        <v>12362</v>
      </c>
    </row>
    <row r="5277" spans="1:1" ht="15" customHeight="1" x14ac:dyDescent="0.25">
      <c r="A5277" s="100" t="s">
        <v>12042</v>
      </c>
    </row>
    <row r="5278" spans="1:1" ht="15" customHeight="1" x14ac:dyDescent="0.25">
      <c r="A5278" s="100" t="s">
        <v>12363</v>
      </c>
    </row>
    <row r="5279" spans="1:1" ht="14.1" customHeight="1" x14ac:dyDescent="0.25">
      <c r="A5279" s="99" t="s">
        <v>12364</v>
      </c>
    </row>
    <row r="5280" spans="1:1" ht="15" customHeight="1" x14ac:dyDescent="0.25">
      <c r="A5280" s="100" t="s">
        <v>12365</v>
      </c>
    </row>
    <row r="5281" spans="1:1" ht="15" customHeight="1" x14ac:dyDescent="0.25">
      <c r="A5281" s="100" t="s">
        <v>12366</v>
      </c>
    </row>
    <row r="5282" spans="1:1" ht="14.1" customHeight="1" x14ac:dyDescent="0.25">
      <c r="A5282" s="99" t="s">
        <v>12367</v>
      </c>
    </row>
    <row r="5283" spans="1:1" ht="15" customHeight="1" x14ac:dyDescent="0.25">
      <c r="A5283" s="100" t="s">
        <v>12042</v>
      </c>
    </row>
    <row r="5284" spans="1:1" ht="15" customHeight="1" x14ac:dyDescent="0.25">
      <c r="A5284" s="100" t="s">
        <v>12368</v>
      </c>
    </row>
    <row r="5285" spans="1:1" ht="14.1" customHeight="1" x14ac:dyDescent="0.25">
      <c r="A5285" s="99" t="s">
        <v>12369</v>
      </c>
    </row>
    <row r="5286" spans="1:1" ht="15" customHeight="1" x14ac:dyDescent="0.25">
      <c r="A5286" s="100" t="s">
        <v>12042</v>
      </c>
    </row>
    <row r="5287" spans="1:1" ht="15" customHeight="1" x14ac:dyDescent="0.25">
      <c r="A5287" s="100" t="s">
        <v>12370</v>
      </c>
    </row>
    <row r="5288" spans="1:1" ht="14.1" customHeight="1" x14ac:dyDescent="0.25">
      <c r="A5288" s="99" t="s">
        <v>12371</v>
      </c>
    </row>
    <row r="5289" spans="1:1" ht="15" customHeight="1" x14ac:dyDescent="0.25">
      <c r="A5289" s="100" t="s">
        <v>12042</v>
      </c>
    </row>
    <row r="5290" spans="1:1" ht="15" customHeight="1" x14ac:dyDescent="0.25">
      <c r="A5290" s="100" t="s">
        <v>12372</v>
      </c>
    </row>
    <row r="5291" spans="1:1" ht="14.1" customHeight="1" x14ac:dyDescent="0.25">
      <c r="A5291" s="99" t="s">
        <v>12373</v>
      </c>
    </row>
    <row r="5292" spans="1:1" ht="15" customHeight="1" x14ac:dyDescent="0.25">
      <c r="A5292" s="100" t="s">
        <v>12374</v>
      </c>
    </row>
    <row r="5293" spans="1:1" ht="15" customHeight="1" x14ac:dyDescent="0.25">
      <c r="A5293" s="100" t="s">
        <v>12375</v>
      </c>
    </row>
    <row r="5294" spans="1:1" ht="14.1" customHeight="1" x14ac:dyDescent="0.25">
      <c r="A5294" s="99" t="s">
        <v>12376</v>
      </c>
    </row>
    <row r="5295" spans="1:1" ht="15" customHeight="1" x14ac:dyDescent="0.25">
      <c r="A5295" s="100" t="s">
        <v>12374</v>
      </c>
    </row>
    <row r="5296" spans="1:1" ht="15" customHeight="1" x14ac:dyDescent="0.25">
      <c r="A5296" s="100" t="s">
        <v>12377</v>
      </c>
    </row>
    <row r="5297" spans="1:1" ht="14.1" customHeight="1" x14ac:dyDescent="0.25">
      <c r="A5297" s="99" t="s">
        <v>12378</v>
      </c>
    </row>
    <row r="5298" spans="1:1" ht="15" customHeight="1" x14ac:dyDescent="0.25">
      <c r="A5298" s="100" t="s">
        <v>12374</v>
      </c>
    </row>
    <row r="5299" spans="1:1" ht="15" customHeight="1" x14ac:dyDescent="0.25">
      <c r="A5299" s="100" t="s">
        <v>12379</v>
      </c>
    </row>
    <row r="5300" spans="1:1" ht="14.1" customHeight="1" x14ac:dyDescent="0.25">
      <c r="A5300" s="99" t="s">
        <v>12380</v>
      </c>
    </row>
    <row r="5301" spans="1:1" ht="15" customHeight="1" x14ac:dyDescent="0.25">
      <c r="A5301" s="100" t="s">
        <v>12381</v>
      </c>
    </row>
    <row r="5302" spans="1:1" ht="15" customHeight="1" x14ac:dyDescent="0.25">
      <c r="A5302" s="100" t="s">
        <v>12382</v>
      </c>
    </row>
    <row r="5303" spans="1:1" ht="14.1" customHeight="1" x14ac:dyDescent="0.25">
      <c r="A5303" s="99" t="s">
        <v>12383</v>
      </c>
    </row>
    <row r="5304" spans="1:1" ht="15" customHeight="1" x14ac:dyDescent="0.25">
      <c r="A5304" s="100" t="s">
        <v>12384</v>
      </c>
    </row>
    <row r="5305" spans="1:1" ht="15" customHeight="1" x14ac:dyDescent="0.25">
      <c r="A5305" s="100" t="s">
        <v>12385</v>
      </c>
    </row>
    <row r="5306" spans="1:1" ht="14.1" customHeight="1" x14ac:dyDescent="0.25">
      <c r="A5306" s="93" t="s">
        <v>12386</v>
      </c>
    </row>
    <row r="5307" spans="1:1" ht="14.1" customHeight="1" x14ac:dyDescent="0.25">
      <c r="A5307" s="99" t="s">
        <v>12387</v>
      </c>
    </row>
    <row r="5308" spans="1:1" ht="15" customHeight="1" x14ac:dyDescent="0.25">
      <c r="A5308" s="100" t="s">
        <v>12388</v>
      </c>
    </row>
    <row r="5309" spans="1:1" ht="15" customHeight="1" x14ac:dyDescent="0.25">
      <c r="A5309" s="100" t="s">
        <v>12389</v>
      </c>
    </row>
    <row r="5310" spans="1:1" ht="14.1" customHeight="1" x14ac:dyDescent="0.25">
      <c r="A5310" s="93" t="s">
        <v>12390</v>
      </c>
    </row>
    <row r="5311" spans="1:1" ht="14.1" customHeight="1" x14ac:dyDescent="0.25">
      <c r="A5311" s="99" t="s">
        <v>12391</v>
      </c>
    </row>
    <row r="5312" spans="1:1" ht="15" customHeight="1" x14ac:dyDescent="0.25">
      <c r="A5312" s="94" t="s">
        <v>12392</v>
      </c>
    </row>
    <row r="5313" spans="1:30" ht="15" customHeight="1" x14ac:dyDescent="0.25">
      <c r="A5313" s="94" t="s">
        <v>12393</v>
      </c>
    </row>
    <row r="5314" spans="1:30" ht="23.1" customHeight="1" x14ac:dyDescent="0.25">
      <c r="A5314" s="583" t="s">
        <v>12394</v>
      </c>
      <c r="B5314" s="583"/>
      <c r="C5314" s="584" t="s">
        <v>12395</v>
      </c>
      <c r="D5314" s="584"/>
      <c r="E5314" s="584"/>
      <c r="F5314" s="584"/>
      <c r="G5314" s="584"/>
      <c r="H5314" s="584"/>
      <c r="I5314" s="584"/>
      <c r="J5314" s="584"/>
      <c r="K5314" s="584"/>
      <c r="L5314" s="584"/>
      <c r="M5314" s="584"/>
      <c r="N5314" s="584"/>
      <c r="O5314" s="584"/>
      <c r="P5314" s="584"/>
      <c r="Q5314" s="584"/>
      <c r="R5314" s="584"/>
      <c r="S5314" s="584"/>
      <c r="T5314" s="584"/>
      <c r="U5314" s="584"/>
      <c r="V5314" s="584"/>
      <c r="W5314" s="584"/>
      <c r="X5314" s="584"/>
      <c r="Y5314" s="585"/>
      <c r="Z5314" s="585"/>
      <c r="AA5314" s="585"/>
      <c r="AB5314" s="585"/>
      <c r="AC5314" s="585"/>
      <c r="AD5314" s="585"/>
    </row>
    <row r="5315" spans="1:30" ht="29.1" customHeight="1" x14ac:dyDescent="0.25">
      <c r="A5315" s="586" t="s">
        <v>12396</v>
      </c>
      <c r="B5315" s="586"/>
      <c r="C5315" s="587" t="s">
        <v>12397</v>
      </c>
      <c r="D5315" s="587"/>
      <c r="E5315" s="587"/>
      <c r="F5315" s="587"/>
      <c r="G5315" s="587"/>
      <c r="H5315" s="587"/>
      <c r="I5315" s="587"/>
      <c r="J5315" s="587"/>
      <c r="K5315" s="587"/>
      <c r="L5315" s="587"/>
      <c r="M5315" s="587"/>
      <c r="N5315" s="587"/>
      <c r="O5315" s="587"/>
      <c r="P5315" s="587"/>
      <c r="Q5315" s="587"/>
      <c r="R5315" s="587"/>
      <c r="S5315" s="587"/>
      <c r="T5315" s="587"/>
      <c r="U5315" s="587"/>
      <c r="V5315" s="587"/>
      <c r="W5315" s="587"/>
      <c r="X5315" s="587"/>
      <c r="Y5315" s="585"/>
      <c r="Z5315" s="585"/>
      <c r="AA5315" s="585"/>
      <c r="AB5315" s="585"/>
      <c r="AC5315" s="585"/>
      <c r="AD5315" s="585"/>
    </row>
    <row r="5316" spans="1:30" ht="36" customHeight="1" x14ac:dyDescent="0.25">
      <c r="A5316" s="588" t="s">
        <v>12398</v>
      </c>
      <c r="B5316" s="588"/>
      <c r="C5316" s="585" t="s">
        <v>12399</v>
      </c>
      <c r="D5316" s="585"/>
      <c r="E5316" s="585"/>
      <c r="F5316" s="585"/>
      <c r="G5316" s="585"/>
      <c r="H5316" s="585"/>
      <c r="I5316" s="585"/>
      <c r="J5316" s="585"/>
      <c r="K5316" s="585"/>
      <c r="L5316" s="585"/>
      <c r="M5316" s="585"/>
      <c r="N5316" s="585"/>
      <c r="O5316" s="585"/>
      <c r="P5316" s="585"/>
      <c r="Q5316" s="585"/>
      <c r="R5316" s="585"/>
      <c r="S5316" s="585"/>
      <c r="T5316" s="585"/>
      <c r="U5316" s="585"/>
      <c r="V5316" s="585"/>
      <c r="W5316" s="585"/>
      <c r="X5316" s="585"/>
      <c r="Y5316" s="589" t="s">
        <v>12400</v>
      </c>
      <c r="Z5316" s="589"/>
      <c r="AA5316" s="589"/>
      <c r="AB5316" s="589"/>
      <c r="AC5316" s="589"/>
      <c r="AD5316" s="589"/>
    </row>
    <row r="5317" spans="1:30" ht="15" customHeight="1" x14ac:dyDescent="0.25">
      <c r="A5317" s="95" t="s">
        <v>12401</v>
      </c>
    </row>
    <row r="5318" spans="1:30" ht="15" customHeight="1" x14ac:dyDescent="0.25">
      <c r="A5318" s="100" t="s">
        <v>12402</v>
      </c>
    </row>
    <row r="5319" spans="1:30" ht="14.1" customHeight="1" x14ac:dyDescent="0.25">
      <c r="A5319" s="99" t="s">
        <v>12403</v>
      </c>
    </row>
    <row r="5320" spans="1:30" ht="15" customHeight="1" x14ac:dyDescent="0.25">
      <c r="A5320" s="100" t="s">
        <v>12404</v>
      </c>
    </row>
    <row r="5321" spans="1:30" ht="15" customHeight="1" x14ac:dyDescent="0.25">
      <c r="A5321" s="100" t="s">
        <v>12405</v>
      </c>
    </row>
    <row r="5322" spans="1:30" ht="14.1" customHeight="1" x14ac:dyDescent="0.25">
      <c r="A5322" s="99" t="s">
        <v>12406</v>
      </c>
    </row>
    <row r="5323" spans="1:30" ht="15" customHeight="1" x14ac:dyDescent="0.25">
      <c r="A5323" s="100" t="s">
        <v>12404</v>
      </c>
    </row>
    <row r="5324" spans="1:30" ht="15" customHeight="1" x14ac:dyDescent="0.25">
      <c r="A5324" s="100" t="s">
        <v>12407</v>
      </c>
    </row>
    <row r="5325" spans="1:30" ht="14.1" customHeight="1" x14ac:dyDescent="0.25">
      <c r="A5325" s="99" t="s">
        <v>12408</v>
      </c>
    </row>
    <row r="5326" spans="1:30" ht="15" customHeight="1" x14ac:dyDescent="0.25">
      <c r="A5326" s="100" t="s">
        <v>12404</v>
      </c>
    </row>
    <row r="5327" spans="1:30" ht="15" customHeight="1" x14ac:dyDescent="0.25">
      <c r="A5327" s="100" t="s">
        <v>12409</v>
      </c>
    </row>
    <row r="5328" spans="1:30" ht="14.1" customHeight="1" x14ac:dyDescent="0.25">
      <c r="A5328" s="99" t="s">
        <v>12410</v>
      </c>
    </row>
    <row r="5329" spans="1:1" ht="15" customHeight="1" x14ac:dyDescent="0.25">
      <c r="A5329" s="100" t="s">
        <v>12404</v>
      </c>
    </row>
    <row r="5330" spans="1:1" ht="15" customHeight="1" x14ac:dyDescent="0.25">
      <c r="A5330" s="100" t="s">
        <v>12411</v>
      </c>
    </row>
    <row r="5331" spans="1:1" ht="14.1" customHeight="1" x14ac:dyDescent="0.25">
      <c r="A5331" s="99" t="s">
        <v>12412</v>
      </c>
    </row>
    <row r="5332" spans="1:1" ht="15" customHeight="1" x14ac:dyDescent="0.25">
      <c r="A5332" s="100" t="s">
        <v>12404</v>
      </c>
    </row>
    <row r="5333" spans="1:1" ht="15" customHeight="1" x14ac:dyDescent="0.25">
      <c r="A5333" s="100" t="s">
        <v>12413</v>
      </c>
    </row>
    <row r="5334" spans="1:1" ht="14.1" customHeight="1" x14ac:dyDescent="0.25">
      <c r="A5334" s="99" t="s">
        <v>12414</v>
      </c>
    </row>
    <row r="5335" spans="1:1" ht="15" customHeight="1" x14ac:dyDescent="0.25">
      <c r="A5335" s="100" t="s">
        <v>12404</v>
      </c>
    </row>
    <row r="5336" spans="1:1" ht="15" customHeight="1" x14ac:dyDescent="0.25">
      <c r="A5336" s="100" t="s">
        <v>12415</v>
      </c>
    </row>
    <row r="5337" spans="1:1" ht="14.1" customHeight="1" x14ac:dyDescent="0.25">
      <c r="A5337" s="99" t="s">
        <v>12416</v>
      </c>
    </row>
    <row r="5338" spans="1:1" ht="15" customHeight="1" x14ac:dyDescent="0.25">
      <c r="A5338" s="100" t="s">
        <v>12404</v>
      </c>
    </row>
    <row r="5339" spans="1:1" ht="15" customHeight="1" x14ac:dyDescent="0.25">
      <c r="A5339" s="100" t="s">
        <v>12417</v>
      </c>
    </row>
    <row r="5340" spans="1:1" ht="14.1" customHeight="1" x14ac:dyDescent="0.25">
      <c r="A5340" s="99" t="s">
        <v>12418</v>
      </c>
    </row>
    <row r="5341" spans="1:1" ht="15" customHeight="1" x14ac:dyDescent="0.25">
      <c r="A5341" s="100" t="s">
        <v>12404</v>
      </c>
    </row>
    <row r="5342" spans="1:1" ht="15" customHeight="1" x14ac:dyDescent="0.25">
      <c r="A5342" s="100" t="s">
        <v>12419</v>
      </c>
    </row>
    <row r="5343" spans="1:1" ht="14.1" customHeight="1" x14ac:dyDescent="0.25">
      <c r="A5343" s="99" t="s">
        <v>12420</v>
      </c>
    </row>
    <row r="5344" spans="1:1" ht="15" customHeight="1" x14ac:dyDescent="0.25">
      <c r="A5344" s="100" t="s">
        <v>12404</v>
      </c>
    </row>
    <row r="5345" spans="1:1" ht="15" customHeight="1" x14ac:dyDescent="0.25">
      <c r="A5345" s="100" t="s">
        <v>12421</v>
      </c>
    </row>
    <row r="5346" spans="1:1" ht="14.1" customHeight="1" x14ac:dyDescent="0.25">
      <c r="A5346" s="99" t="s">
        <v>12422</v>
      </c>
    </row>
    <row r="5347" spans="1:1" ht="15" customHeight="1" x14ac:dyDescent="0.25">
      <c r="A5347" s="100" t="s">
        <v>12404</v>
      </c>
    </row>
    <row r="5348" spans="1:1" ht="15" customHeight="1" x14ac:dyDescent="0.25">
      <c r="A5348" s="100" t="s">
        <v>12423</v>
      </c>
    </row>
    <row r="5349" spans="1:1" ht="14.1" customHeight="1" x14ac:dyDescent="0.25">
      <c r="A5349" s="99" t="s">
        <v>12424</v>
      </c>
    </row>
    <row r="5350" spans="1:1" ht="15" customHeight="1" x14ac:dyDescent="0.25">
      <c r="A5350" s="100" t="s">
        <v>12404</v>
      </c>
    </row>
    <row r="5351" spans="1:1" ht="15" customHeight="1" x14ac:dyDescent="0.25">
      <c r="A5351" s="100" t="s">
        <v>12425</v>
      </c>
    </row>
    <row r="5352" spans="1:1" ht="14.1" customHeight="1" x14ac:dyDescent="0.25">
      <c r="A5352" s="99" t="s">
        <v>12426</v>
      </c>
    </row>
    <row r="5353" spans="1:1" ht="15" customHeight="1" x14ac:dyDescent="0.25">
      <c r="A5353" s="100" t="s">
        <v>12404</v>
      </c>
    </row>
    <row r="5354" spans="1:1" ht="15" customHeight="1" x14ac:dyDescent="0.25">
      <c r="A5354" s="100" t="s">
        <v>12427</v>
      </c>
    </row>
    <row r="5355" spans="1:1" ht="14.1" customHeight="1" x14ac:dyDescent="0.25">
      <c r="A5355" s="99" t="s">
        <v>12428</v>
      </c>
    </row>
    <row r="5356" spans="1:1" ht="15" customHeight="1" x14ac:dyDescent="0.25">
      <c r="A5356" s="100" t="s">
        <v>12404</v>
      </c>
    </row>
    <row r="5357" spans="1:1" ht="15" customHeight="1" x14ac:dyDescent="0.25">
      <c r="A5357" s="100" t="s">
        <v>12429</v>
      </c>
    </row>
    <row r="5358" spans="1:1" ht="14.1" customHeight="1" x14ac:dyDescent="0.25">
      <c r="A5358" s="99" t="s">
        <v>12430</v>
      </c>
    </row>
    <row r="5359" spans="1:1" ht="15" customHeight="1" x14ac:dyDescent="0.25">
      <c r="A5359" s="100" t="s">
        <v>12404</v>
      </c>
    </row>
    <row r="5360" spans="1:1" ht="15" customHeight="1" x14ac:dyDescent="0.25">
      <c r="A5360" s="100" t="s">
        <v>12431</v>
      </c>
    </row>
    <row r="5361" spans="1:1" ht="14.1" customHeight="1" x14ac:dyDescent="0.25">
      <c r="A5361" s="99" t="s">
        <v>12432</v>
      </c>
    </row>
    <row r="5362" spans="1:1" ht="15" customHeight="1" x14ac:dyDescent="0.25">
      <c r="A5362" s="100" t="s">
        <v>12404</v>
      </c>
    </row>
    <row r="5363" spans="1:1" ht="15" customHeight="1" x14ac:dyDescent="0.25">
      <c r="A5363" s="100" t="s">
        <v>12433</v>
      </c>
    </row>
    <row r="5364" spans="1:1" ht="14.1" customHeight="1" x14ac:dyDescent="0.25">
      <c r="A5364" s="99" t="s">
        <v>12434</v>
      </c>
    </row>
    <row r="5365" spans="1:1" ht="15" customHeight="1" x14ac:dyDescent="0.25">
      <c r="A5365" s="100" t="s">
        <v>12435</v>
      </c>
    </row>
    <row r="5366" spans="1:1" ht="15" customHeight="1" x14ac:dyDescent="0.25">
      <c r="A5366" s="100" t="s">
        <v>12436</v>
      </c>
    </row>
    <row r="5367" spans="1:1" ht="14.1" customHeight="1" x14ac:dyDescent="0.25">
      <c r="A5367" s="99" t="s">
        <v>12437</v>
      </c>
    </row>
    <row r="5368" spans="1:1" ht="15" customHeight="1" x14ac:dyDescent="0.25">
      <c r="A5368" s="100" t="s">
        <v>12435</v>
      </c>
    </row>
    <row r="5369" spans="1:1" ht="15" customHeight="1" x14ac:dyDescent="0.25">
      <c r="A5369" s="100" t="s">
        <v>12438</v>
      </c>
    </row>
    <row r="5370" spans="1:1" ht="14.1" customHeight="1" x14ac:dyDescent="0.25">
      <c r="A5370" s="99" t="s">
        <v>12439</v>
      </c>
    </row>
    <row r="5371" spans="1:1" ht="15" customHeight="1" x14ac:dyDescent="0.25">
      <c r="A5371" s="100" t="s">
        <v>12435</v>
      </c>
    </row>
    <row r="5372" spans="1:1" ht="15" customHeight="1" x14ac:dyDescent="0.25">
      <c r="A5372" s="100" t="s">
        <v>12440</v>
      </c>
    </row>
    <row r="5373" spans="1:1" ht="14.1" customHeight="1" x14ac:dyDescent="0.25">
      <c r="A5373" s="99" t="s">
        <v>12441</v>
      </c>
    </row>
    <row r="5374" spans="1:1" ht="15" customHeight="1" x14ac:dyDescent="0.25">
      <c r="A5374" s="100" t="s">
        <v>12435</v>
      </c>
    </row>
    <row r="5375" spans="1:1" ht="15" customHeight="1" x14ac:dyDescent="0.25">
      <c r="A5375" s="100" t="s">
        <v>12442</v>
      </c>
    </row>
    <row r="5376" spans="1:1" ht="14.1" customHeight="1" x14ac:dyDescent="0.25">
      <c r="A5376" s="93" t="s">
        <v>12443</v>
      </c>
    </row>
    <row r="5377" spans="1:1" ht="14.1" customHeight="1" x14ac:dyDescent="0.25">
      <c r="A5377" s="99" t="s">
        <v>12444</v>
      </c>
    </row>
    <row r="5378" spans="1:1" ht="15" customHeight="1" x14ac:dyDescent="0.25">
      <c r="A5378" s="100" t="s">
        <v>12445</v>
      </c>
    </row>
    <row r="5379" spans="1:1" ht="15" customHeight="1" x14ac:dyDescent="0.25">
      <c r="A5379" s="100" t="s">
        <v>12446</v>
      </c>
    </row>
    <row r="5380" spans="1:1" ht="14.1" customHeight="1" x14ac:dyDescent="0.25">
      <c r="A5380" s="99" t="s">
        <v>12447</v>
      </c>
    </row>
    <row r="5381" spans="1:1" ht="15" customHeight="1" x14ac:dyDescent="0.25">
      <c r="A5381" s="100" t="s">
        <v>12445</v>
      </c>
    </row>
    <row r="5382" spans="1:1" ht="15" customHeight="1" x14ac:dyDescent="0.25">
      <c r="A5382" s="100" t="s">
        <v>12448</v>
      </c>
    </row>
    <row r="5383" spans="1:1" ht="14.1" customHeight="1" x14ac:dyDescent="0.25">
      <c r="A5383" s="99" t="s">
        <v>12449</v>
      </c>
    </row>
    <row r="5384" spans="1:1" ht="15" customHeight="1" x14ac:dyDescent="0.25">
      <c r="A5384" s="100" t="s">
        <v>12445</v>
      </c>
    </row>
    <row r="5385" spans="1:1" ht="15" customHeight="1" x14ac:dyDescent="0.25">
      <c r="A5385" s="100" t="s">
        <v>12450</v>
      </c>
    </row>
    <row r="5386" spans="1:1" ht="14.1" customHeight="1" x14ac:dyDescent="0.25">
      <c r="A5386" s="99" t="s">
        <v>12451</v>
      </c>
    </row>
    <row r="5387" spans="1:1" ht="15" customHeight="1" x14ac:dyDescent="0.25">
      <c r="A5387" s="100" t="s">
        <v>12445</v>
      </c>
    </row>
    <row r="5388" spans="1:1" ht="15" customHeight="1" x14ac:dyDescent="0.25">
      <c r="A5388" s="100" t="s">
        <v>12452</v>
      </c>
    </row>
    <row r="5389" spans="1:1" ht="14.1" customHeight="1" x14ac:dyDescent="0.25">
      <c r="A5389" s="99" t="s">
        <v>12453</v>
      </c>
    </row>
    <row r="5390" spans="1:1" ht="15" customHeight="1" x14ac:dyDescent="0.25">
      <c r="A5390" s="100" t="s">
        <v>12445</v>
      </c>
    </row>
    <row r="5391" spans="1:1" ht="15" customHeight="1" x14ac:dyDescent="0.25">
      <c r="A5391" s="100" t="s">
        <v>12454</v>
      </c>
    </row>
    <row r="5392" spans="1:1" ht="14.1" customHeight="1" x14ac:dyDescent="0.25">
      <c r="A5392" s="99" t="s">
        <v>12455</v>
      </c>
    </row>
    <row r="5393" spans="1:1" ht="15" customHeight="1" x14ac:dyDescent="0.25">
      <c r="A5393" s="100" t="s">
        <v>12445</v>
      </c>
    </row>
    <row r="5394" spans="1:1" ht="15" customHeight="1" x14ac:dyDescent="0.25">
      <c r="A5394" s="100" t="s">
        <v>12456</v>
      </c>
    </row>
    <row r="5395" spans="1:1" ht="14.1" customHeight="1" x14ac:dyDescent="0.25">
      <c r="A5395" s="99" t="s">
        <v>12457</v>
      </c>
    </row>
    <row r="5396" spans="1:1" ht="15" customHeight="1" x14ac:dyDescent="0.25">
      <c r="A5396" s="100" t="s">
        <v>12445</v>
      </c>
    </row>
    <row r="5397" spans="1:1" ht="15" customHeight="1" x14ac:dyDescent="0.25">
      <c r="A5397" s="100" t="s">
        <v>12458</v>
      </c>
    </row>
    <row r="5398" spans="1:1" ht="14.1" customHeight="1" x14ac:dyDescent="0.25">
      <c r="A5398" s="99" t="s">
        <v>12459</v>
      </c>
    </row>
    <row r="5399" spans="1:1" ht="15" customHeight="1" x14ac:dyDescent="0.25">
      <c r="A5399" s="100" t="s">
        <v>12435</v>
      </c>
    </row>
    <row r="5400" spans="1:1" ht="15" customHeight="1" x14ac:dyDescent="0.25">
      <c r="A5400" s="100" t="s">
        <v>12460</v>
      </c>
    </row>
    <row r="5401" spans="1:1" ht="14.1" customHeight="1" x14ac:dyDescent="0.25">
      <c r="A5401" s="99" t="s">
        <v>12461</v>
      </c>
    </row>
    <row r="5402" spans="1:1" ht="15" customHeight="1" x14ac:dyDescent="0.25">
      <c r="A5402" s="100" t="s">
        <v>12462</v>
      </c>
    </row>
    <row r="5403" spans="1:1" ht="15" customHeight="1" x14ac:dyDescent="0.25">
      <c r="A5403" s="100" t="s">
        <v>12463</v>
      </c>
    </row>
    <row r="5404" spans="1:1" ht="14.1" customHeight="1" x14ac:dyDescent="0.25">
      <c r="A5404" s="93" t="s">
        <v>12464</v>
      </c>
    </row>
    <row r="5405" spans="1:1" ht="14.1" customHeight="1" x14ac:dyDescent="0.25">
      <c r="A5405" s="99" t="s">
        <v>12465</v>
      </c>
    </row>
    <row r="5406" spans="1:1" ht="15" customHeight="1" x14ac:dyDescent="0.25">
      <c r="A5406" s="100" t="s">
        <v>12445</v>
      </c>
    </row>
    <row r="5407" spans="1:1" ht="15" customHeight="1" x14ac:dyDescent="0.25">
      <c r="A5407" s="100" t="s">
        <v>12466</v>
      </c>
    </row>
    <row r="5408" spans="1:1" ht="14.1" customHeight="1" x14ac:dyDescent="0.25">
      <c r="A5408" s="99" t="s">
        <v>12467</v>
      </c>
    </row>
    <row r="5409" spans="1:1" ht="15" customHeight="1" x14ac:dyDescent="0.25">
      <c r="A5409" s="100" t="s">
        <v>12445</v>
      </c>
    </row>
    <row r="5410" spans="1:1" ht="15" customHeight="1" x14ac:dyDescent="0.25">
      <c r="A5410" s="100" t="s">
        <v>12468</v>
      </c>
    </row>
    <row r="5411" spans="1:1" ht="14.1" customHeight="1" x14ac:dyDescent="0.25">
      <c r="A5411" s="99" t="s">
        <v>12469</v>
      </c>
    </row>
    <row r="5412" spans="1:1" ht="15" customHeight="1" x14ac:dyDescent="0.25">
      <c r="A5412" s="100" t="s">
        <v>12445</v>
      </c>
    </row>
    <row r="5413" spans="1:1" ht="15" customHeight="1" x14ac:dyDescent="0.25">
      <c r="A5413" s="100" t="s">
        <v>12470</v>
      </c>
    </row>
    <row r="5414" spans="1:1" ht="14.1" customHeight="1" x14ac:dyDescent="0.25">
      <c r="A5414" s="99" t="s">
        <v>12471</v>
      </c>
    </row>
    <row r="5415" spans="1:1" ht="15" customHeight="1" x14ac:dyDescent="0.25">
      <c r="A5415" s="100" t="s">
        <v>12472</v>
      </c>
    </row>
    <row r="5416" spans="1:1" ht="15" customHeight="1" x14ac:dyDescent="0.25">
      <c r="A5416" s="94" t="s">
        <v>12473</v>
      </c>
    </row>
    <row r="5417" spans="1:1" ht="14.1" customHeight="1" x14ac:dyDescent="0.25">
      <c r="A5417" s="93" t="s">
        <v>12474</v>
      </c>
    </row>
    <row r="5418" spans="1:1" ht="15" customHeight="1" x14ac:dyDescent="0.25">
      <c r="A5418" s="94" t="s">
        <v>12475</v>
      </c>
    </row>
    <row r="5419" spans="1:1" ht="15" customHeight="1" x14ac:dyDescent="0.25">
      <c r="A5419" s="100" t="s">
        <v>12476</v>
      </c>
    </row>
    <row r="5420" spans="1:1" ht="15" customHeight="1" x14ac:dyDescent="0.25">
      <c r="A5420" s="100" t="s">
        <v>12477</v>
      </c>
    </row>
    <row r="5421" spans="1:1" ht="14.1" customHeight="1" x14ac:dyDescent="0.25">
      <c r="A5421" s="99" t="s">
        <v>12478</v>
      </c>
    </row>
    <row r="5422" spans="1:1" ht="15" customHeight="1" x14ac:dyDescent="0.25">
      <c r="A5422" s="100" t="s">
        <v>12476</v>
      </c>
    </row>
    <row r="5423" spans="1:1" ht="15" customHeight="1" x14ac:dyDescent="0.25">
      <c r="A5423" s="100" t="s">
        <v>12479</v>
      </c>
    </row>
    <row r="5424" spans="1:1" ht="14.1" customHeight="1" x14ac:dyDescent="0.25">
      <c r="A5424" s="93" t="s">
        <v>12480</v>
      </c>
    </row>
    <row r="5425" spans="1:1" ht="14.1" customHeight="1" x14ac:dyDescent="0.25">
      <c r="A5425" s="99" t="s">
        <v>12481</v>
      </c>
    </row>
    <row r="5426" spans="1:1" ht="15" customHeight="1" x14ac:dyDescent="0.25">
      <c r="A5426" s="100" t="s">
        <v>12482</v>
      </c>
    </row>
    <row r="5427" spans="1:1" ht="15" customHeight="1" x14ac:dyDescent="0.25">
      <c r="A5427" s="100" t="s">
        <v>12483</v>
      </c>
    </row>
    <row r="5428" spans="1:1" ht="14.1" customHeight="1" x14ac:dyDescent="0.25">
      <c r="A5428" s="99" t="s">
        <v>12484</v>
      </c>
    </row>
    <row r="5429" spans="1:1" ht="15" customHeight="1" x14ac:dyDescent="0.25">
      <c r="A5429" s="100" t="s">
        <v>12485</v>
      </c>
    </row>
    <row r="5430" spans="1:1" ht="15" customHeight="1" x14ac:dyDescent="0.25">
      <c r="A5430" s="100" t="s">
        <v>12486</v>
      </c>
    </row>
    <row r="5431" spans="1:1" ht="14.1" customHeight="1" x14ac:dyDescent="0.25">
      <c r="A5431" s="93" t="s">
        <v>12487</v>
      </c>
    </row>
    <row r="5432" spans="1:1" ht="14.1" customHeight="1" x14ac:dyDescent="0.25">
      <c r="A5432" s="93" t="s">
        <v>12488</v>
      </c>
    </row>
    <row r="5433" spans="1:1" ht="14.1" customHeight="1" x14ac:dyDescent="0.25">
      <c r="A5433" s="99" t="s">
        <v>12489</v>
      </c>
    </row>
    <row r="5434" spans="1:1" ht="15" customHeight="1" x14ac:dyDescent="0.25">
      <c r="A5434" s="100" t="s">
        <v>12490</v>
      </c>
    </row>
    <row r="5435" spans="1:1" ht="15" customHeight="1" x14ac:dyDescent="0.25">
      <c r="A5435" s="100" t="s">
        <v>12491</v>
      </c>
    </row>
    <row r="5436" spans="1:1" ht="14.1" customHeight="1" x14ac:dyDescent="0.25">
      <c r="A5436" s="99" t="s">
        <v>12492</v>
      </c>
    </row>
    <row r="5437" spans="1:1" ht="15" customHeight="1" x14ac:dyDescent="0.25">
      <c r="A5437" s="100" t="s">
        <v>12490</v>
      </c>
    </row>
    <row r="5438" spans="1:1" ht="15" customHeight="1" x14ac:dyDescent="0.25">
      <c r="A5438" s="100" t="s">
        <v>12493</v>
      </c>
    </row>
    <row r="5439" spans="1:1" ht="14.1" customHeight="1" x14ac:dyDescent="0.25">
      <c r="A5439" s="99" t="s">
        <v>12494</v>
      </c>
    </row>
    <row r="5440" spans="1:1" ht="15" customHeight="1" x14ac:dyDescent="0.25">
      <c r="A5440" s="100" t="s">
        <v>12490</v>
      </c>
    </row>
    <row r="5441" spans="1:1" ht="15" customHeight="1" x14ac:dyDescent="0.25">
      <c r="A5441" s="100" t="s">
        <v>12495</v>
      </c>
    </row>
    <row r="5442" spans="1:1" ht="14.1" customHeight="1" x14ac:dyDescent="0.25">
      <c r="A5442" s="93" t="s">
        <v>12496</v>
      </c>
    </row>
    <row r="5443" spans="1:1" ht="14.1" customHeight="1" x14ac:dyDescent="0.25">
      <c r="A5443" s="99" t="s">
        <v>12497</v>
      </c>
    </row>
    <row r="5444" spans="1:1" ht="15" customHeight="1" x14ac:dyDescent="0.25">
      <c r="A5444" s="100" t="s">
        <v>12498</v>
      </c>
    </row>
    <row r="5445" spans="1:1" ht="15" customHeight="1" x14ac:dyDescent="0.25">
      <c r="A5445" s="100" t="s">
        <v>12499</v>
      </c>
    </row>
    <row r="5446" spans="1:1" ht="14.1" customHeight="1" x14ac:dyDescent="0.25">
      <c r="A5446" s="93" t="s">
        <v>12500</v>
      </c>
    </row>
    <row r="5447" spans="1:1" ht="14.1" customHeight="1" x14ac:dyDescent="0.25">
      <c r="A5447" s="99" t="s">
        <v>12501</v>
      </c>
    </row>
    <row r="5448" spans="1:1" ht="15" customHeight="1" x14ac:dyDescent="0.25">
      <c r="A5448" s="100" t="s">
        <v>12502</v>
      </c>
    </row>
    <row r="5449" spans="1:1" ht="15" customHeight="1" x14ac:dyDescent="0.25">
      <c r="A5449" s="100" t="s">
        <v>12503</v>
      </c>
    </row>
    <row r="5450" spans="1:1" ht="14.1" customHeight="1" x14ac:dyDescent="0.25">
      <c r="A5450" s="99" t="s">
        <v>12504</v>
      </c>
    </row>
    <row r="5451" spans="1:1" ht="15" customHeight="1" x14ac:dyDescent="0.25">
      <c r="A5451" s="100" t="s">
        <v>12505</v>
      </c>
    </row>
    <row r="5452" spans="1:1" ht="15" customHeight="1" x14ac:dyDescent="0.25">
      <c r="A5452" s="100" t="s">
        <v>12506</v>
      </c>
    </row>
    <row r="5453" spans="1:1" ht="14.1" customHeight="1" x14ac:dyDescent="0.25">
      <c r="A5453" s="99" t="s">
        <v>12507</v>
      </c>
    </row>
    <row r="5454" spans="1:1" ht="15" customHeight="1" x14ac:dyDescent="0.25">
      <c r="A5454" s="100" t="s">
        <v>12505</v>
      </c>
    </row>
    <row r="5455" spans="1:1" ht="15" customHeight="1" x14ac:dyDescent="0.25">
      <c r="A5455" s="100" t="s">
        <v>12508</v>
      </c>
    </row>
    <row r="5456" spans="1:1" ht="14.1" customHeight="1" x14ac:dyDescent="0.25">
      <c r="A5456" s="99" t="s">
        <v>12509</v>
      </c>
    </row>
    <row r="5457" spans="1:1" ht="15" customHeight="1" x14ac:dyDescent="0.25">
      <c r="A5457" s="100" t="s">
        <v>12505</v>
      </c>
    </row>
    <row r="5458" spans="1:1" ht="15" customHeight="1" x14ac:dyDescent="0.25">
      <c r="A5458" s="100" t="s">
        <v>12510</v>
      </c>
    </row>
    <row r="5459" spans="1:1" ht="14.1" customHeight="1" x14ac:dyDescent="0.25">
      <c r="A5459" s="99" t="s">
        <v>12511</v>
      </c>
    </row>
    <row r="5460" spans="1:1" ht="15" customHeight="1" x14ac:dyDescent="0.25">
      <c r="A5460" s="100" t="s">
        <v>12505</v>
      </c>
    </row>
    <row r="5461" spans="1:1" ht="15" customHeight="1" x14ac:dyDescent="0.25">
      <c r="A5461" s="100" t="s">
        <v>12512</v>
      </c>
    </row>
    <row r="5462" spans="1:1" ht="14.1" customHeight="1" x14ac:dyDescent="0.25">
      <c r="A5462" s="93" t="s">
        <v>12513</v>
      </c>
    </row>
    <row r="5463" spans="1:1" ht="14.1" customHeight="1" x14ac:dyDescent="0.25">
      <c r="A5463" s="93" t="s">
        <v>12514</v>
      </c>
    </row>
    <row r="5464" spans="1:1" ht="14.1" customHeight="1" x14ac:dyDescent="0.25">
      <c r="A5464" s="99" t="s">
        <v>12515</v>
      </c>
    </row>
    <row r="5465" spans="1:1" ht="15" customHeight="1" x14ac:dyDescent="0.25">
      <c r="A5465" s="100" t="s">
        <v>12516</v>
      </c>
    </row>
    <row r="5466" spans="1:1" ht="15" customHeight="1" x14ac:dyDescent="0.25">
      <c r="A5466" s="100" t="s">
        <v>12517</v>
      </c>
    </row>
    <row r="5467" spans="1:1" ht="14.1" customHeight="1" x14ac:dyDescent="0.25">
      <c r="A5467" s="99" t="s">
        <v>12518</v>
      </c>
    </row>
    <row r="5468" spans="1:1" ht="15" customHeight="1" x14ac:dyDescent="0.25">
      <c r="A5468" s="100" t="s">
        <v>12516</v>
      </c>
    </row>
    <row r="5469" spans="1:1" ht="15" customHeight="1" x14ac:dyDescent="0.25">
      <c r="A5469" s="100" t="s">
        <v>12519</v>
      </c>
    </row>
    <row r="5470" spans="1:1" ht="14.1" customHeight="1" x14ac:dyDescent="0.25">
      <c r="A5470" s="99" t="s">
        <v>12520</v>
      </c>
    </row>
    <row r="5471" spans="1:1" ht="15" customHeight="1" x14ac:dyDescent="0.25">
      <c r="A5471" s="100" t="s">
        <v>12516</v>
      </c>
    </row>
    <row r="5472" spans="1:1" ht="15" customHeight="1" x14ac:dyDescent="0.25">
      <c r="A5472" s="100" t="s">
        <v>12521</v>
      </c>
    </row>
    <row r="5473" spans="1:1" ht="14.1" customHeight="1" x14ac:dyDescent="0.25">
      <c r="A5473" s="99" t="s">
        <v>12522</v>
      </c>
    </row>
    <row r="5474" spans="1:1" ht="15" customHeight="1" x14ac:dyDescent="0.25">
      <c r="A5474" s="100" t="s">
        <v>12516</v>
      </c>
    </row>
    <row r="5475" spans="1:1" ht="15" customHeight="1" x14ac:dyDescent="0.25">
      <c r="A5475" s="100" t="s">
        <v>12523</v>
      </c>
    </row>
    <row r="5476" spans="1:1" ht="15" customHeight="1" x14ac:dyDescent="0.25">
      <c r="A5476" s="95" t="s">
        <v>12524</v>
      </c>
    </row>
    <row r="5477" spans="1:1" ht="14.1" customHeight="1" x14ac:dyDescent="0.25">
      <c r="A5477" s="99" t="s">
        <v>12525</v>
      </c>
    </row>
    <row r="5478" spans="1:1" ht="15" customHeight="1" x14ac:dyDescent="0.25">
      <c r="A5478" s="100" t="s">
        <v>12516</v>
      </c>
    </row>
    <row r="5479" spans="1:1" ht="15" customHeight="1" x14ac:dyDescent="0.25">
      <c r="A5479" s="100" t="s">
        <v>12526</v>
      </c>
    </row>
    <row r="5480" spans="1:1" ht="14.1" customHeight="1" x14ac:dyDescent="0.25">
      <c r="A5480" s="99" t="s">
        <v>12527</v>
      </c>
    </row>
    <row r="5481" spans="1:1" ht="15" customHeight="1" x14ac:dyDescent="0.25">
      <c r="A5481" s="100" t="s">
        <v>12516</v>
      </c>
    </row>
    <row r="5482" spans="1:1" ht="15" customHeight="1" x14ac:dyDescent="0.25">
      <c r="A5482" s="100" t="s">
        <v>12528</v>
      </c>
    </row>
    <row r="5483" spans="1:1" ht="14.1" customHeight="1" x14ac:dyDescent="0.25">
      <c r="A5483" s="99" t="s">
        <v>12529</v>
      </c>
    </row>
    <row r="5484" spans="1:1" ht="15" customHeight="1" x14ac:dyDescent="0.25">
      <c r="A5484" s="100" t="s">
        <v>12516</v>
      </c>
    </row>
    <row r="5485" spans="1:1" ht="15" customHeight="1" x14ac:dyDescent="0.25">
      <c r="A5485" s="100" t="s">
        <v>12530</v>
      </c>
    </row>
    <row r="5486" spans="1:1" ht="14.1" customHeight="1" x14ac:dyDescent="0.25">
      <c r="A5486" s="99" t="s">
        <v>12531</v>
      </c>
    </row>
    <row r="5487" spans="1:1" ht="15" customHeight="1" x14ac:dyDescent="0.25">
      <c r="A5487" s="100" t="s">
        <v>12532</v>
      </c>
    </row>
    <row r="5488" spans="1:1" ht="15" customHeight="1" x14ac:dyDescent="0.25">
      <c r="A5488" s="100" t="s">
        <v>12533</v>
      </c>
    </row>
    <row r="5489" spans="1:1" ht="14.1" customHeight="1" x14ac:dyDescent="0.25">
      <c r="A5489" s="99" t="s">
        <v>12534</v>
      </c>
    </row>
    <row r="5490" spans="1:1" ht="15" customHeight="1" x14ac:dyDescent="0.25">
      <c r="A5490" s="100" t="s">
        <v>12535</v>
      </c>
    </row>
    <row r="5491" spans="1:1" ht="15" customHeight="1" x14ac:dyDescent="0.25">
      <c r="A5491" s="100" t="s">
        <v>12536</v>
      </c>
    </row>
    <row r="5492" spans="1:1" ht="15" customHeight="1" x14ac:dyDescent="0.25">
      <c r="A5492" s="95" t="s">
        <v>12537</v>
      </c>
    </row>
    <row r="5493" spans="1:1" ht="14.1" customHeight="1" x14ac:dyDescent="0.25">
      <c r="A5493" s="99" t="s">
        <v>12538</v>
      </c>
    </row>
    <row r="5494" spans="1:1" ht="15" customHeight="1" x14ac:dyDescent="0.25">
      <c r="A5494" s="100" t="s">
        <v>12539</v>
      </c>
    </row>
    <row r="5495" spans="1:1" ht="15" customHeight="1" x14ac:dyDescent="0.25">
      <c r="A5495" s="100" t="s">
        <v>12540</v>
      </c>
    </row>
    <row r="5496" spans="1:1" ht="14.1" customHeight="1" x14ac:dyDescent="0.25">
      <c r="A5496" s="99" t="s">
        <v>12541</v>
      </c>
    </row>
    <row r="5497" spans="1:1" ht="15" customHeight="1" x14ac:dyDescent="0.25">
      <c r="A5497" s="100" t="s">
        <v>12539</v>
      </c>
    </row>
    <row r="5498" spans="1:1" ht="15" customHeight="1" x14ac:dyDescent="0.25">
      <c r="A5498" s="100" t="s">
        <v>12542</v>
      </c>
    </row>
    <row r="5499" spans="1:1" ht="14.1" customHeight="1" x14ac:dyDescent="0.25">
      <c r="A5499" s="99" t="s">
        <v>12543</v>
      </c>
    </row>
    <row r="5500" spans="1:1" ht="15" customHeight="1" x14ac:dyDescent="0.25">
      <c r="A5500" s="100" t="s">
        <v>12539</v>
      </c>
    </row>
    <row r="5501" spans="1:1" ht="15" customHeight="1" x14ac:dyDescent="0.25">
      <c r="A5501" s="100" t="s">
        <v>12544</v>
      </c>
    </row>
    <row r="5502" spans="1:1" ht="14.1" customHeight="1" x14ac:dyDescent="0.25">
      <c r="A5502" s="99" t="s">
        <v>12545</v>
      </c>
    </row>
    <row r="5503" spans="1:1" ht="15" customHeight="1" x14ac:dyDescent="0.25">
      <c r="A5503" s="100" t="s">
        <v>12532</v>
      </c>
    </row>
    <row r="5504" spans="1:1" ht="15" customHeight="1" x14ac:dyDescent="0.25">
      <c r="A5504" s="100" t="s">
        <v>12546</v>
      </c>
    </row>
    <row r="5505" spans="1:1" ht="15" customHeight="1" x14ac:dyDescent="0.25">
      <c r="A5505" s="95" t="s">
        <v>12547</v>
      </c>
    </row>
    <row r="5506" spans="1:1" ht="14.1" customHeight="1" x14ac:dyDescent="0.25">
      <c r="A5506" s="99" t="s">
        <v>12548</v>
      </c>
    </row>
    <row r="5507" spans="1:1" ht="15" customHeight="1" x14ac:dyDescent="0.25">
      <c r="A5507" s="100" t="s">
        <v>11970</v>
      </c>
    </row>
    <row r="5508" spans="1:1" ht="15" customHeight="1" x14ac:dyDescent="0.25">
      <c r="A5508" s="100" t="s">
        <v>12549</v>
      </c>
    </row>
    <row r="5509" spans="1:1" ht="14.1" customHeight="1" x14ac:dyDescent="0.25">
      <c r="A5509" s="99" t="s">
        <v>12550</v>
      </c>
    </row>
    <row r="5510" spans="1:1" ht="15" customHeight="1" x14ac:dyDescent="0.25">
      <c r="A5510" s="100" t="s">
        <v>12535</v>
      </c>
    </row>
    <row r="5511" spans="1:1" ht="15" customHeight="1" x14ac:dyDescent="0.25">
      <c r="A5511" s="100" t="s">
        <v>12551</v>
      </c>
    </row>
    <row r="5512" spans="1:1" ht="14.1" customHeight="1" x14ac:dyDescent="0.25">
      <c r="A5512" s="99" t="s">
        <v>12552</v>
      </c>
    </row>
    <row r="5513" spans="1:1" ht="15" customHeight="1" x14ac:dyDescent="0.25">
      <c r="A5513" s="100" t="s">
        <v>12535</v>
      </c>
    </row>
    <row r="5514" spans="1:1" ht="15" customHeight="1" x14ac:dyDescent="0.25">
      <c r="A5514" s="100" t="s">
        <v>12553</v>
      </c>
    </row>
    <row r="5515" spans="1:1" ht="14.1" customHeight="1" x14ac:dyDescent="0.25">
      <c r="A5515" s="99" t="s">
        <v>12554</v>
      </c>
    </row>
    <row r="5516" spans="1:1" ht="15" customHeight="1" x14ac:dyDescent="0.25">
      <c r="A5516" s="100" t="s">
        <v>12535</v>
      </c>
    </row>
    <row r="5517" spans="1:1" ht="15" customHeight="1" x14ac:dyDescent="0.25">
      <c r="A5517" s="100" t="s">
        <v>12555</v>
      </c>
    </row>
    <row r="5518" spans="1:1" ht="14.1" customHeight="1" x14ac:dyDescent="0.25">
      <c r="A5518" s="99" t="s">
        <v>12556</v>
      </c>
    </row>
    <row r="5519" spans="1:1" ht="15" customHeight="1" x14ac:dyDescent="0.25">
      <c r="A5519" s="100" t="s">
        <v>12539</v>
      </c>
    </row>
    <row r="5520" spans="1:1" ht="15" customHeight="1" x14ac:dyDescent="0.25">
      <c r="A5520" s="100" t="s">
        <v>12557</v>
      </c>
    </row>
    <row r="5521" spans="1:1" ht="14.1" customHeight="1" x14ac:dyDescent="0.25">
      <c r="A5521" s="99" t="s">
        <v>12558</v>
      </c>
    </row>
    <row r="5522" spans="1:1" ht="15" customHeight="1" x14ac:dyDescent="0.25">
      <c r="A5522" s="100" t="s">
        <v>12559</v>
      </c>
    </row>
    <row r="5523" spans="1:1" ht="15" customHeight="1" x14ac:dyDescent="0.25">
      <c r="A5523" s="100" t="s">
        <v>12560</v>
      </c>
    </row>
    <row r="5524" spans="1:1" ht="14.1" customHeight="1" x14ac:dyDescent="0.25">
      <c r="A5524" s="99" t="s">
        <v>12561</v>
      </c>
    </row>
    <row r="5525" spans="1:1" ht="15" customHeight="1" x14ac:dyDescent="0.25">
      <c r="A5525" s="108" t="s">
        <v>12562</v>
      </c>
    </row>
    <row r="5526" spans="1:1" ht="15" customHeight="1" x14ac:dyDescent="0.25">
      <c r="A5526" s="108" t="s">
        <v>12563</v>
      </c>
    </row>
    <row r="5527" spans="1:1" ht="14.1" customHeight="1" x14ac:dyDescent="0.25">
      <c r="A5527" s="93" t="s">
        <v>12564</v>
      </c>
    </row>
    <row r="5528" spans="1:1" ht="14.1" customHeight="1" x14ac:dyDescent="0.25">
      <c r="A5528" s="99" t="s">
        <v>12565</v>
      </c>
    </row>
    <row r="5529" spans="1:1" ht="15" customHeight="1" x14ac:dyDescent="0.25">
      <c r="A5529" s="100" t="s">
        <v>12566</v>
      </c>
    </row>
    <row r="5530" spans="1:1" ht="15" customHeight="1" x14ac:dyDescent="0.25">
      <c r="A5530" s="100" t="s">
        <v>12567</v>
      </c>
    </row>
    <row r="5531" spans="1:1" ht="15" customHeight="1" x14ac:dyDescent="0.25">
      <c r="A5531" s="95" t="s">
        <v>12568</v>
      </c>
    </row>
    <row r="5532" spans="1:1" ht="14.1" customHeight="1" x14ac:dyDescent="0.25">
      <c r="A5532" s="99" t="s">
        <v>12569</v>
      </c>
    </row>
    <row r="5533" spans="1:1" ht="15" customHeight="1" x14ac:dyDescent="0.25">
      <c r="A5533" s="100" t="s">
        <v>12566</v>
      </c>
    </row>
    <row r="5534" spans="1:1" ht="15" customHeight="1" x14ac:dyDescent="0.25">
      <c r="A5534" s="100" t="s">
        <v>12570</v>
      </c>
    </row>
    <row r="5535" spans="1:1" ht="14.1" customHeight="1" x14ac:dyDescent="0.25">
      <c r="A5535" s="99" t="s">
        <v>12571</v>
      </c>
    </row>
    <row r="5536" spans="1:1" ht="15" customHeight="1" x14ac:dyDescent="0.25">
      <c r="A5536" s="100" t="s">
        <v>12566</v>
      </c>
    </row>
    <row r="5537" spans="1:1" ht="15" customHeight="1" x14ac:dyDescent="0.25">
      <c r="A5537" s="100" t="s">
        <v>12572</v>
      </c>
    </row>
    <row r="5538" spans="1:1" ht="14.1" customHeight="1" x14ac:dyDescent="0.25">
      <c r="A5538" s="99" t="s">
        <v>12573</v>
      </c>
    </row>
    <row r="5539" spans="1:1" ht="14.1" customHeight="1" x14ac:dyDescent="0.25">
      <c r="A5539" s="110" t="s">
        <v>12574</v>
      </c>
    </row>
    <row r="5540" spans="1:1" ht="15" customHeight="1" x14ac:dyDescent="0.25">
      <c r="A5540" s="100" t="s">
        <v>12566</v>
      </c>
    </row>
    <row r="5541" spans="1:1" ht="15" customHeight="1" x14ac:dyDescent="0.25">
      <c r="A5541" s="100" t="s">
        <v>12575</v>
      </c>
    </row>
    <row r="5542" spans="1:1" ht="14.1" customHeight="1" x14ac:dyDescent="0.25">
      <c r="A5542" s="99" t="s">
        <v>12576</v>
      </c>
    </row>
    <row r="5543" spans="1:1" ht="15" customHeight="1" x14ac:dyDescent="0.25">
      <c r="A5543" s="100" t="s">
        <v>12566</v>
      </c>
    </row>
    <row r="5544" spans="1:1" ht="15" customHeight="1" x14ac:dyDescent="0.25">
      <c r="A5544" s="100" t="s">
        <v>12577</v>
      </c>
    </row>
    <row r="5545" spans="1:1" ht="14.1" customHeight="1" x14ac:dyDescent="0.25">
      <c r="A5545" s="93" t="s">
        <v>12578</v>
      </c>
    </row>
    <row r="5546" spans="1:1" ht="14.1" customHeight="1" x14ac:dyDescent="0.25">
      <c r="A5546" s="99" t="s">
        <v>12579</v>
      </c>
    </row>
    <row r="5547" spans="1:1" ht="15" customHeight="1" x14ac:dyDescent="0.25">
      <c r="A5547" s="100" t="s">
        <v>12580</v>
      </c>
    </row>
    <row r="5548" spans="1:1" ht="15" customHeight="1" x14ac:dyDescent="0.25">
      <c r="A5548" s="100" t="s">
        <v>12581</v>
      </c>
    </row>
    <row r="5549" spans="1:1" ht="14.1" customHeight="1" x14ac:dyDescent="0.25">
      <c r="A5549" s="99" t="s">
        <v>12582</v>
      </c>
    </row>
    <row r="5550" spans="1:1" ht="15" customHeight="1" x14ac:dyDescent="0.25">
      <c r="A5550" s="100" t="s">
        <v>12583</v>
      </c>
    </row>
    <row r="5551" spans="1:1" ht="15" customHeight="1" x14ac:dyDescent="0.25">
      <c r="A5551" s="100" t="s">
        <v>12584</v>
      </c>
    </row>
    <row r="5552" spans="1:1" ht="14.1" customHeight="1" x14ac:dyDescent="0.25">
      <c r="A5552" s="99" t="s">
        <v>12585</v>
      </c>
    </row>
    <row r="5553" spans="1:1" ht="15" customHeight="1" x14ac:dyDescent="0.25">
      <c r="A5553" s="100" t="s">
        <v>12580</v>
      </c>
    </row>
    <row r="5554" spans="1:1" ht="15" customHeight="1" x14ac:dyDescent="0.25">
      <c r="A5554" s="100" t="s">
        <v>12581</v>
      </c>
    </row>
    <row r="5555" spans="1:1" ht="14.1" customHeight="1" x14ac:dyDescent="0.25">
      <c r="A5555" s="99" t="s">
        <v>12586</v>
      </c>
    </row>
    <row r="5556" spans="1:1" ht="15" customHeight="1" x14ac:dyDescent="0.25">
      <c r="A5556" s="100" t="s">
        <v>12587</v>
      </c>
    </row>
    <row r="5557" spans="1:1" ht="15" customHeight="1" x14ac:dyDescent="0.25">
      <c r="A5557" s="100" t="s">
        <v>12588</v>
      </c>
    </row>
    <row r="5558" spans="1:1" ht="14.1" customHeight="1" x14ac:dyDescent="0.25">
      <c r="A5558" s="99" t="s">
        <v>12589</v>
      </c>
    </row>
    <row r="5559" spans="1:1" ht="15" customHeight="1" x14ac:dyDescent="0.25">
      <c r="A5559" s="100" t="s">
        <v>12580</v>
      </c>
    </row>
    <row r="5560" spans="1:1" ht="15" customHeight="1" x14ac:dyDescent="0.25">
      <c r="A5560" s="100" t="s">
        <v>12581</v>
      </c>
    </row>
    <row r="5561" spans="1:1" ht="14.1" customHeight="1" x14ac:dyDescent="0.25">
      <c r="A5561" s="99" t="s">
        <v>12590</v>
      </c>
    </row>
    <row r="5562" spans="1:1" ht="15" customHeight="1" x14ac:dyDescent="0.25">
      <c r="A5562" s="100" t="s">
        <v>12591</v>
      </c>
    </row>
    <row r="5563" spans="1:1" ht="15" customHeight="1" x14ac:dyDescent="0.25">
      <c r="A5563" s="100" t="s">
        <v>12592</v>
      </c>
    </row>
    <row r="5564" spans="1:1" ht="14.1" customHeight="1" x14ac:dyDescent="0.25">
      <c r="A5564" s="99" t="s">
        <v>12593</v>
      </c>
    </row>
    <row r="5565" spans="1:1" ht="15" customHeight="1" x14ac:dyDescent="0.25">
      <c r="A5565" s="100" t="s">
        <v>12594</v>
      </c>
    </row>
    <row r="5566" spans="1:1" ht="15" customHeight="1" x14ac:dyDescent="0.25">
      <c r="A5566" s="100" t="s">
        <v>12595</v>
      </c>
    </row>
    <row r="5567" spans="1:1" ht="14.1" customHeight="1" x14ac:dyDescent="0.25">
      <c r="A5567" s="99" t="s">
        <v>12596</v>
      </c>
    </row>
    <row r="5568" spans="1:1" ht="15" customHeight="1" x14ac:dyDescent="0.25">
      <c r="A5568" s="106" t="s">
        <v>12273</v>
      </c>
    </row>
    <row r="5569" spans="1:26" ht="15" customHeight="1" x14ac:dyDescent="0.25">
      <c r="A5569" s="94" t="s">
        <v>12597</v>
      </c>
    </row>
    <row r="5570" spans="1:26" ht="15" customHeight="1" x14ac:dyDescent="0.25">
      <c r="A5570" s="94" t="s">
        <v>12598</v>
      </c>
    </row>
    <row r="5571" spans="1:26" ht="101.1" customHeight="1" x14ac:dyDescent="0.25">
      <c r="A5571" s="558"/>
      <c r="B5571" s="557"/>
      <c r="C5571" s="557"/>
      <c r="D5571" s="557"/>
      <c r="E5571" s="557"/>
      <c r="F5571" s="557"/>
      <c r="G5571" s="557"/>
      <c r="H5571" s="557"/>
      <c r="I5571" s="557"/>
      <c r="J5571" s="557"/>
      <c r="K5571" s="557"/>
      <c r="L5571" s="557"/>
      <c r="M5571" s="557"/>
      <c r="N5571" s="557"/>
      <c r="O5571" s="557"/>
      <c r="P5571" s="557"/>
      <c r="Q5571" s="557"/>
      <c r="R5571" s="557"/>
      <c r="S5571" s="557"/>
      <c r="T5571" s="557"/>
      <c r="U5571" s="557"/>
      <c r="V5571" s="557"/>
      <c r="W5571" s="557"/>
      <c r="X5571" s="557"/>
      <c r="Y5571" s="557"/>
      <c r="Z5571" s="559"/>
    </row>
    <row r="5572" spans="1:26" ht="18.95" customHeight="1" x14ac:dyDescent="0.25">
      <c r="A5572" s="560" t="s">
        <v>12109</v>
      </c>
      <c r="B5572" s="561"/>
      <c r="C5572" s="561"/>
      <c r="D5572" s="561"/>
      <c r="E5572" s="561"/>
      <c r="F5572" s="561"/>
      <c r="G5572" s="561"/>
      <c r="H5572" s="561"/>
      <c r="I5572" s="561"/>
      <c r="J5572" s="562"/>
      <c r="K5572" s="560" t="s">
        <v>12110</v>
      </c>
      <c r="L5572" s="561"/>
      <c r="M5572" s="561"/>
      <c r="N5572" s="561"/>
      <c r="O5572" s="561"/>
      <c r="P5572" s="561"/>
      <c r="Q5572" s="561"/>
      <c r="R5572" s="561"/>
      <c r="S5572" s="561"/>
      <c r="T5572" s="561"/>
      <c r="U5572" s="561"/>
      <c r="V5572" s="561"/>
      <c r="W5572" s="561"/>
      <c r="X5572" s="561"/>
      <c r="Y5572" s="563"/>
    </row>
    <row r="5573" spans="1:26" ht="35.1" customHeight="1" x14ac:dyDescent="0.25">
      <c r="A5573" s="568" t="s">
        <v>12275</v>
      </c>
      <c r="B5573" s="566"/>
      <c r="C5573" s="566"/>
      <c r="D5573" s="566"/>
      <c r="E5573" s="566"/>
      <c r="F5573" s="566"/>
      <c r="G5573" s="566"/>
      <c r="H5573" s="566"/>
      <c r="I5573" s="566"/>
      <c r="J5573" s="567"/>
      <c r="K5573" s="568" t="s">
        <v>12112</v>
      </c>
      <c r="L5573" s="566"/>
      <c r="M5573" s="566"/>
      <c r="N5573" s="566"/>
      <c r="O5573" s="566"/>
      <c r="P5573" s="566"/>
      <c r="Q5573" s="566"/>
      <c r="R5573" s="566"/>
      <c r="S5573" s="566"/>
      <c r="T5573" s="566"/>
      <c r="U5573" s="566"/>
      <c r="V5573" s="566"/>
      <c r="W5573" s="566"/>
      <c r="X5573" s="566"/>
      <c r="Y5573" s="569"/>
    </row>
    <row r="5574" spans="1:26" ht="33.950000000000003" customHeight="1" x14ac:dyDescent="0.25">
      <c r="A5574" s="570" t="s">
        <v>12276</v>
      </c>
      <c r="B5574" s="571"/>
      <c r="C5574" s="571"/>
      <c r="D5574" s="571"/>
      <c r="E5574" s="571"/>
      <c r="F5574" s="571"/>
      <c r="G5574" s="571"/>
      <c r="H5574" s="571"/>
      <c r="I5574" s="571"/>
      <c r="J5574" s="572"/>
      <c r="K5574" s="570" t="s">
        <v>12114</v>
      </c>
      <c r="L5574" s="571"/>
      <c r="M5574" s="571"/>
      <c r="N5574" s="571"/>
      <c r="O5574" s="571"/>
      <c r="P5574" s="571"/>
      <c r="Q5574" s="571"/>
      <c r="R5574" s="571"/>
      <c r="S5574" s="571"/>
      <c r="T5574" s="571"/>
      <c r="U5574" s="571"/>
      <c r="V5574" s="571"/>
      <c r="W5574" s="571"/>
      <c r="X5574" s="571"/>
      <c r="Y5574" s="573"/>
    </row>
    <row r="5575" spans="1:26" ht="14.1" customHeight="1" x14ac:dyDescent="0.25">
      <c r="A5575" s="99" t="s">
        <v>12599</v>
      </c>
    </row>
    <row r="5576" spans="1:26" ht="15" customHeight="1" x14ac:dyDescent="0.25">
      <c r="A5576" s="100" t="s">
        <v>12559</v>
      </c>
    </row>
    <row r="5577" spans="1:26" ht="15" customHeight="1" x14ac:dyDescent="0.25">
      <c r="A5577" s="100" t="s">
        <v>12600</v>
      </c>
    </row>
    <row r="5578" spans="1:26" ht="14.1" customHeight="1" x14ac:dyDescent="0.25">
      <c r="A5578" s="99" t="s">
        <v>12601</v>
      </c>
    </row>
    <row r="5579" spans="1:26" ht="15" customHeight="1" x14ac:dyDescent="0.25">
      <c r="A5579" s="100" t="s">
        <v>12602</v>
      </c>
    </row>
    <row r="5580" spans="1:26" ht="15" customHeight="1" x14ac:dyDescent="0.25">
      <c r="A5580" s="100" t="s">
        <v>12603</v>
      </c>
    </row>
    <row r="5581" spans="1:26" ht="14.1" customHeight="1" x14ac:dyDescent="0.25">
      <c r="A5581" s="99" t="s">
        <v>12604</v>
      </c>
    </row>
    <row r="5582" spans="1:26" ht="15" customHeight="1" x14ac:dyDescent="0.25">
      <c r="A5582" s="100" t="s">
        <v>12594</v>
      </c>
    </row>
    <row r="5583" spans="1:26" ht="15" customHeight="1" x14ac:dyDescent="0.25">
      <c r="A5583" s="100" t="s">
        <v>12605</v>
      </c>
    </row>
    <row r="5584" spans="1:26" ht="14.1" customHeight="1" x14ac:dyDescent="0.25">
      <c r="A5584" s="99" t="s">
        <v>12606</v>
      </c>
    </row>
    <row r="5585" spans="1:1" ht="15" customHeight="1" x14ac:dyDescent="0.25">
      <c r="A5585" s="100" t="s">
        <v>12594</v>
      </c>
    </row>
    <row r="5586" spans="1:1" ht="15" customHeight="1" x14ac:dyDescent="0.25">
      <c r="A5586" s="100" t="s">
        <v>12607</v>
      </c>
    </row>
    <row r="5587" spans="1:1" ht="14.1" customHeight="1" x14ac:dyDescent="0.25">
      <c r="A5587" s="99" t="s">
        <v>12608</v>
      </c>
    </row>
    <row r="5588" spans="1:1" ht="15" customHeight="1" x14ac:dyDescent="0.25">
      <c r="A5588" s="100" t="s">
        <v>12609</v>
      </c>
    </row>
    <row r="5589" spans="1:1" ht="15" customHeight="1" x14ac:dyDescent="0.25">
      <c r="A5589" s="100" t="s">
        <v>12610</v>
      </c>
    </row>
    <row r="5590" spans="1:1" ht="14.1" customHeight="1" x14ac:dyDescent="0.25">
      <c r="A5590" s="99" t="s">
        <v>12611</v>
      </c>
    </row>
    <row r="5591" spans="1:1" ht="15" customHeight="1" x14ac:dyDescent="0.25">
      <c r="A5591" s="100" t="s">
        <v>12609</v>
      </c>
    </row>
    <row r="5592" spans="1:1" ht="15" customHeight="1" x14ac:dyDescent="0.25">
      <c r="A5592" s="100" t="s">
        <v>12612</v>
      </c>
    </row>
    <row r="5593" spans="1:1" ht="14.1" customHeight="1" x14ac:dyDescent="0.25">
      <c r="A5593" s="99" t="s">
        <v>12613</v>
      </c>
    </row>
    <row r="5594" spans="1:1" ht="15" customHeight="1" x14ac:dyDescent="0.25">
      <c r="A5594" s="100" t="s">
        <v>12609</v>
      </c>
    </row>
    <row r="5595" spans="1:1" ht="15" customHeight="1" x14ac:dyDescent="0.25">
      <c r="A5595" s="100" t="s">
        <v>12614</v>
      </c>
    </row>
    <row r="5596" spans="1:1" ht="14.1" customHeight="1" x14ac:dyDescent="0.25">
      <c r="A5596" s="99" t="s">
        <v>12615</v>
      </c>
    </row>
    <row r="5597" spans="1:1" ht="15" customHeight="1" x14ac:dyDescent="0.25">
      <c r="A5597" s="100" t="s">
        <v>12616</v>
      </c>
    </row>
    <row r="5598" spans="1:1" ht="15" customHeight="1" x14ac:dyDescent="0.25">
      <c r="A5598" s="100" t="s">
        <v>12617</v>
      </c>
    </row>
    <row r="5599" spans="1:1" ht="14.1" customHeight="1" x14ac:dyDescent="0.25">
      <c r="A5599" s="99" t="s">
        <v>12618</v>
      </c>
    </row>
    <row r="5600" spans="1:1" ht="15" customHeight="1" x14ac:dyDescent="0.25">
      <c r="A5600" s="100" t="s">
        <v>12594</v>
      </c>
    </row>
    <row r="5601" spans="1:1" ht="15" customHeight="1" x14ac:dyDescent="0.25">
      <c r="A5601" s="100" t="s">
        <v>12619</v>
      </c>
    </row>
    <row r="5602" spans="1:1" ht="14.1" customHeight="1" x14ac:dyDescent="0.25">
      <c r="A5602" s="99" t="s">
        <v>12620</v>
      </c>
    </row>
    <row r="5603" spans="1:1" ht="15" customHeight="1" x14ac:dyDescent="0.25">
      <c r="A5603" s="100" t="s">
        <v>12594</v>
      </c>
    </row>
    <row r="5604" spans="1:1" ht="15" customHeight="1" x14ac:dyDescent="0.25">
      <c r="A5604" s="100" t="s">
        <v>12621</v>
      </c>
    </row>
    <row r="5605" spans="1:1" ht="14.1" customHeight="1" x14ac:dyDescent="0.25">
      <c r="A5605" s="99" t="s">
        <v>12622</v>
      </c>
    </row>
    <row r="5606" spans="1:1" ht="15" customHeight="1" x14ac:dyDescent="0.25">
      <c r="A5606" s="100" t="s">
        <v>12616</v>
      </c>
    </row>
    <row r="5607" spans="1:1" ht="15" customHeight="1" x14ac:dyDescent="0.25">
      <c r="A5607" s="100" t="s">
        <v>12623</v>
      </c>
    </row>
    <row r="5608" spans="1:1" ht="14.1" customHeight="1" x14ac:dyDescent="0.25">
      <c r="A5608" s="99" t="s">
        <v>12624</v>
      </c>
    </row>
    <row r="5609" spans="1:1" ht="15" customHeight="1" x14ac:dyDescent="0.25">
      <c r="A5609" s="108" t="s">
        <v>12625</v>
      </c>
    </row>
    <row r="5610" spans="1:1" ht="15" customHeight="1" x14ac:dyDescent="0.25">
      <c r="A5610" s="108" t="s">
        <v>12626</v>
      </c>
    </row>
    <row r="5611" spans="1:1" ht="14.1" customHeight="1" x14ac:dyDescent="0.25">
      <c r="A5611" s="99" t="s">
        <v>12627</v>
      </c>
    </row>
    <row r="5612" spans="1:1" ht="15" customHeight="1" x14ac:dyDescent="0.25">
      <c r="A5612" s="108" t="s">
        <v>12628</v>
      </c>
    </row>
    <row r="5613" spans="1:1" ht="15" customHeight="1" x14ac:dyDescent="0.25">
      <c r="A5613" s="108" t="s">
        <v>12629</v>
      </c>
    </row>
    <row r="5614" spans="1:1" ht="14.1" customHeight="1" x14ac:dyDescent="0.25">
      <c r="A5614" s="99" t="s">
        <v>12630</v>
      </c>
    </row>
    <row r="5615" spans="1:1" ht="15" customHeight="1" x14ac:dyDescent="0.25">
      <c r="A5615" s="108" t="s">
        <v>12631</v>
      </c>
    </row>
    <row r="5616" spans="1:1" ht="15" customHeight="1" x14ac:dyDescent="0.25">
      <c r="A5616" s="108" t="s">
        <v>12632</v>
      </c>
    </row>
    <row r="5617" spans="1:1" ht="14.1" customHeight="1" x14ac:dyDescent="0.25">
      <c r="A5617" s="99" t="s">
        <v>12633</v>
      </c>
    </row>
    <row r="5618" spans="1:1" ht="15" customHeight="1" x14ac:dyDescent="0.25">
      <c r="A5618" s="108" t="s">
        <v>12562</v>
      </c>
    </row>
    <row r="5619" spans="1:1" ht="15" customHeight="1" x14ac:dyDescent="0.25">
      <c r="A5619" s="108" t="s">
        <v>12634</v>
      </c>
    </row>
    <row r="5620" spans="1:1" ht="14.1" customHeight="1" x14ac:dyDescent="0.25">
      <c r="A5620" s="99" t="s">
        <v>12635</v>
      </c>
    </row>
    <row r="5621" spans="1:1" ht="15" customHeight="1" x14ac:dyDescent="0.25">
      <c r="A5621" s="100" t="s">
        <v>12636</v>
      </c>
    </row>
    <row r="5622" spans="1:1" ht="15" customHeight="1" x14ac:dyDescent="0.25">
      <c r="A5622" s="100" t="s">
        <v>12637</v>
      </c>
    </row>
    <row r="5623" spans="1:1" ht="14.1" customHeight="1" x14ac:dyDescent="0.25">
      <c r="A5623" s="99" t="s">
        <v>12638</v>
      </c>
    </row>
    <row r="5624" spans="1:1" ht="15" customHeight="1" x14ac:dyDescent="0.25">
      <c r="A5624" s="100" t="s">
        <v>12609</v>
      </c>
    </row>
    <row r="5625" spans="1:1" ht="15" customHeight="1" x14ac:dyDescent="0.25">
      <c r="A5625" s="100" t="s">
        <v>12639</v>
      </c>
    </row>
    <row r="5626" spans="1:1" ht="14.1" customHeight="1" x14ac:dyDescent="0.25">
      <c r="A5626" s="99" t="s">
        <v>12640</v>
      </c>
    </row>
    <row r="5627" spans="1:1" ht="15" customHeight="1" x14ac:dyDescent="0.25">
      <c r="A5627" s="100" t="s">
        <v>12641</v>
      </c>
    </row>
    <row r="5628" spans="1:1" ht="15" customHeight="1" x14ac:dyDescent="0.25">
      <c r="A5628" s="100" t="s">
        <v>12642</v>
      </c>
    </row>
    <row r="5629" spans="1:1" ht="14.1" customHeight="1" x14ac:dyDescent="0.25">
      <c r="A5629" s="99" t="s">
        <v>12643</v>
      </c>
    </row>
    <row r="5630" spans="1:1" ht="15" customHeight="1" x14ac:dyDescent="0.25">
      <c r="A5630" s="100" t="s">
        <v>12644</v>
      </c>
    </row>
    <row r="5631" spans="1:1" ht="15" customHeight="1" x14ac:dyDescent="0.25">
      <c r="A5631" s="100" t="s">
        <v>12645</v>
      </c>
    </row>
    <row r="5632" spans="1:1" ht="15" customHeight="1" x14ac:dyDescent="0.25">
      <c r="A5632" s="95" t="s">
        <v>12646</v>
      </c>
    </row>
    <row r="5633" spans="1:1" ht="14.1" customHeight="1" x14ac:dyDescent="0.25">
      <c r="A5633" s="99" t="s">
        <v>12647</v>
      </c>
    </row>
    <row r="5634" spans="1:1" ht="15" customHeight="1" x14ac:dyDescent="0.25">
      <c r="A5634" s="108" t="s">
        <v>12648</v>
      </c>
    </row>
    <row r="5635" spans="1:1" ht="15" customHeight="1" x14ac:dyDescent="0.25">
      <c r="A5635" s="108" t="s">
        <v>12649</v>
      </c>
    </row>
    <row r="5636" spans="1:1" ht="14.1" customHeight="1" x14ac:dyDescent="0.25">
      <c r="A5636" s="99" t="s">
        <v>12650</v>
      </c>
    </row>
    <row r="5637" spans="1:1" ht="15" customHeight="1" x14ac:dyDescent="0.25">
      <c r="A5637" s="100" t="s">
        <v>12651</v>
      </c>
    </row>
    <row r="5638" spans="1:1" ht="15" customHeight="1" x14ac:dyDescent="0.25">
      <c r="A5638" s="100" t="s">
        <v>12652</v>
      </c>
    </row>
    <row r="5639" spans="1:1" ht="14.1" customHeight="1" x14ac:dyDescent="0.25">
      <c r="A5639" s="99" t="s">
        <v>12653</v>
      </c>
    </row>
    <row r="5640" spans="1:1" ht="15" customHeight="1" x14ac:dyDescent="0.25">
      <c r="A5640" s="108" t="s">
        <v>12654</v>
      </c>
    </row>
    <row r="5641" spans="1:1" ht="15" customHeight="1" x14ac:dyDescent="0.25">
      <c r="A5641" s="108" t="s">
        <v>12655</v>
      </c>
    </row>
    <row r="5642" spans="1:1" ht="15" customHeight="1" x14ac:dyDescent="0.25">
      <c r="A5642" s="95" t="s">
        <v>12656</v>
      </c>
    </row>
    <row r="5643" spans="1:1" ht="15" customHeight="1" x14ac:dyDescent="0.25">
      <c r="A5643" s="95" t="s">
        <v>12657</v>
      </c>
    </row>
    <row r="5644" spans="1:1" ht="15" customHeight="1" x14ac:dyDescent="0.25">
      <c r="A5644" s="95" t="s">
        <v>12658</v>
      </c>
    </row>
    <row r="5645" spans="1:1" ht="15" customHeight="1" x14ac:dyDescent="0.25">
      <c r="A5645" s="95" t="s">
        <v>12659</v>
      </c>
    </row>
    <row r="5646" spans="1:1" ht="15" customHeight="1" x14ac:dyDescent="0.25">
      <c r="A5646" s="95" t="s">
        <v>12660</v>
      </c>
    </row>
    <row r="5647" spans="1:1" ht="15" customHeight="1" x14ac:dyDescent="0.25">
      <c r="A5647" s="95" t="s">
        <v>12661</v>
      </c>
    </row>
    <row r="5648" spans="1:1" ht="15" customHeight="1" x14ac:dyDescent="0.25">
      <c r="A5648" s="95" t="s">
        <v>12662</v>
      </c>
    </row>
    <row r="5649" spans="1:1" ht="15" customHeight="1" x14ac:dyDescent="0.25">
      <c r="A5649" s="95" t="s">
        <v>12663</v>
      </c>
    </row>
    <row r="5650" spans="1:1" ht="15" customHeight="1" x14ac:dyDescent="0.25">
      <c r="A5650" s="95" t="s">
        <v>12664</v>
      </c>
    </row>
    <row r="5651" spans="1:1" ht="15" customHeight="1" x14ac:dyDescent="0.25">
      <c r="A5651" s="108" t="s">
        <v>12665</v>
      </c>
    </row>
    <row r="5652" spans="1:1" ht="14.1" customHeight="1" x14ac:dyDescent="0.25">
      <c r="A5652" s="99" t="s">
        <v>12666</v>
      </c>
    </row>
    <row r="5653" spans="1:1" ht="15" customHeight="1" x14ac:dyDescent="0.25">
      <c r="A5653" s="108" t="s">
        <v>12654</v>
      </c>
    </row>
    <row r="5654" spans="1:1" ht="15" customHeight="1" x14ac:dyDescent="0.25">
      <c r="A5654" s="108" t="s">
        <v>12667</v>
      </c>
    </row>
    <row r="5655" spans="1:1" ht="15" customHeight="1" x14ac:dyDescent="0.25">
      <c r="A5655" s="95" t="s">
        <v>12656</v>
      </c>
    </row>
    <row r="5656" spans="1:1" ht="15" customHeight="1" x14ac:dyDescent="0.25">
      <c r="A5656" s="95" t="s">
        <v>12657</v>
      </c>
    </row>
    <row r="5657" spans="1:1" ht="15" customHeight="1" x14ac:dyDescent="0.25">
      <c r="A5657" s="95" t="s">
        <v>12658</v>
      </c>
    </row>
    <row r="5658" spans="1:1" ht="15" customHeight="1" x14ac:dyDescent="0.25">
      <c r="A5658" s="95" t="s">
        <v>12659</v>
      </c>
    </row>
    <row r="5659" spans="1:1" ht="15" customHeight="1" x14ac:dyDescent="0.25">
      <c r="A5659" s="95" t="s">
        <v>12660</v>
      </c>
    </row>
    <row r="5660" spans="1:1" ht="15" customHeight="1" x14ac:dyDescent="0.25">
      <c r="A5660" s="95" t="s">
        <v>12661</v>
      </c>
    </row>
    <row r="5661" spans="1:1" ht="15" customHeight="1" x14ac:dyDescent="0.25">
      <c r="A5661" s="95" t="s">
        <v>12662</v>
      </c>
    </row>
    <row r="5662" spans="1:1" ht="15" customHeight="1" x14ac:dyDescent="0.25">
      <c r="A5662" s="95" t="s">
        <v>12663</v>
      </c>
    </row>
    <row r="5663" spans="1:1" ht="15" customHeight="1" x14ac:dyDescent="0.25">
      <c r="A5663" s="95" t="s">
        <v>12664</v>
      </c>
    </row>
    <row r="5664" spans="1:1" ht="15" customHeight="1" x14ac:dyDescent="0.25">
      <c r="A5664" s="108" t="s">
        <v>12668</v>
      </c>
    </row>
    <row r="5665" spans="1:1" ht="14.1" customHeight="1" x14ac:dyDescent="0.25">
      <c r="A5665" s="99" t="s">
        <v>12669</v>
      </c>
    </row>
    <row r="5666" spans="1:1" ht="14.1" customHeight="1" x14ac:dyDescent="0.25">
      <c r="A5666" s="110" t="s">
        <v>12670</v>
      </c>
    </row>
    <row r="5667" spans="1:1" ht="15" customHeight="1" x14ac:dyDescent="0.25">
      <c r="A5667" s="100" t="s">
        <v>12587</v>
      </c>
    </row>
    <row r="5668" spans="1:1" ht="15" customHeight="1" x14ac:dyDescent="0.25">
      <c r="A5668" s="100" t="s">
        <v>12671</v>
      </c>
    </row>
    <row r="5669" spans="1:1" ht="14.1" customHeight="1" x14ac:dyDescent="0.25">
      <c r="A5669" s="99" t="s">
        <v>12672</v>
      </c>
    </row>
    <row r="5670" spans="1:1" ht="15" customHeight="1" x14ac:dyDescent="0.25">
      <c r="A5670" s="100" t="s">
        <v>12673</v>
      </c>
    </row>
    <row r="5671" spans="1:1" ht="15" customHeight="1" x14ac:dyDescent="0.25">
      <c r="A5671" s="100" t="s">
        <v>12674</v>
      </c>
    </row>
    <row r="5672" spans="1:1" ht="14.1" customHeight="1" x14ac:dyDescent="0.25">
      <c r="A5672" s="99" t="s">
        <v>12675</v>
      </c>
    </row>
    <row r="5673" spans="1:1" ht="15" customHeight="1" x14ac:dyDescent="0.25">
      <c r="A5673" s="100" t="s">
        <v>12676</v>
      </c>
    </row>
    <row r="5674" spans="1:1" ht="15" customHeight="1" x14ac:dyDescent="0.25">
      <c r="A5674" s="100" t="s">
        <v>12677</v>
      </c>
    </row>
    <row r="5675" spans="1:1" ht="14.1" customHeight="1" x14ac:dyDescent="0.25">
      <c r="A5675" s="99" t="s">
        <v>12678</v>
      </c>
    </row>
    <row r="5676" spans="1:1" ht="15" customHeight="1" x14ac:dyDescent="0.25">
      <c r="A5676" s="108" t="s">
        <v>12679</v>
      </c>
    </row>
    <row r="5677" spans="1:1" ht="15" customHeight="1" x14ac:dyDescent="0.25">
      <c r="A5677" s="96" t="s">
        <v>12680</v>
      </c>
    </row>
    <row r="5678" spans="1:1" ht="14.1" customHeight="1" x14ac:dyDescent="0.25">
      <c r="A5678" s="93" t="s">
        <v>12681</v>
      </c>
    </row>
    <row r="5679" spans="1:1" ht="14.1" customHeight="1" x14ac:dyDescent="0.25">
      <c r="A5679" s="93" t="s">
        <v>12682</v>
      </c>
    </row>
    <row r="5680" spans="1:1" ht="14.1" customHeight="1" x14ac:dyDescent="0.25">
      <c r="A5680" s="99" t="s">
        <v>12683</v>
      </c>
    </row>
    <row r="5681" spans="1:1" ht="15" customHeight="1" x14ac:dyDescent="0.25">
      <c r="A5681" s="100" t="s">
        <v>12684</v>
      </c>
    </row>
    <row r="5682" spans="1:1" ht="15" customHeight="1" x14ac:dyDescent="0.25">
      <c r="A5682" s="100" t="s">
        <v>12685</v>
      </c>
    </row>
    <row r="5683" spans="1:1" ht="14.1" customHeight="1" x14ac:dyDescent="0.25">
      <c r="A5683" s="99" t="s">
        <v>12686</v>
      </c>
    </row>
    <row r="5684" spans="1:1" ht="15" customHeight="1" x14ac:dyDescent="0.25">
      <c r="A5684" s="100" t="s">
        <v>12687</v>
      </c>
    </row>
    <row r="5685" spans="1:1" ht="15" customHeight="1" x14ac:dyDescent="0.25">
      <c r="A5685" s="100" t="s">
        <v>12688</v>
      </c>
    </row>
    <row r="5686" spans="1:1" ht="14.1" customHeight="1" x14ac:dyDescent="0.25">
      <c r="A5686" s="99" t="s">
        <v>12689</v>
      </c>
    </row>
    <row r="5687" spans="1:1" ht="15" customHeight="1" x14ac:dyDescent="0.25">
      <c r="A5687" s="100" t="s">
        <v>12684</v>
      </c>
    </row>
    <row r="5688" spans="1:1" ht="15" customHeight="1" x14ac:dyDescent="0.25">
      <c r="A5688" s="100" t="s">
        <v>12690</v>
      </c>
    </row>
    <row r="5689" spans="1:1" ht="14.1" customHeight="1" x14ac:dyDescent="0.25">
      <c r="A5689" s="99" t="s">
        <v>12691</v>
      </c>
    </row>
    <row r="5690" spans="1:1" ht="15" customHeight="1" x14ac:dyDescent="0.25">
      <c r="A5690" s="100" t="s">
        <v>12692</v>
      </c>
    </row>
    <row r="5691" spans="1:1" ht="15" customHeight="1" x14ac:dyDescent="0.25">
      <c r="A5691" s="100" t="s">
        <v>12693</v>
      </c>
    </row>
    <row r="5692" spans="1:1" ht="14.1" customHeight="1" x14ac:dyDescent="0.25">
      <c r="A5692" s="99" t="s">
        <v>12694</v>
      </c>
    </row>
    <row r="5693" spans="1:1" ht="15" customHeight="1" x14ac:dyDescent="0.25">
      <c r="A5693" s="100" t="s">
        <v>12695</v>
      </c>
    </row>
    <row r="5694" spans="1:1" ht="15" customHeight="1" x14ac:dyDescent="0.25">
      <c r="A5694" s="100" t="s">
        <v>12696</v>
      </c>
    </row>
    <row r="5695" spans="1:1" ht="14.1" customHeight="1" x14ac:dyDescent="0.25">
      <c r="A5695" s="93" t="s">
        <v>12697</v>
      </c>
    </row>
    <row r="5696" spans="1:1" ht="14.1" customHeight="1" x14ac:dyDescent="0.25">
      <c r="A5696" s="99" t="s">
        <v>12698</v>
      </c>
    </row>
    <row r="5697" spans="1:1" ht="15" customHeight="1" x14ac:dyDescent="0.25">
      <c r="A5697" s="100" t="s">
        <v>12699</v>
      </c>
    </row>
    <row r="5698" spans="1:1" ht="15" customHeight="1" x14ac:dyDescent="0.25">
      <c r="A5698" s="100" t="s">
        <v>12700</v>
      </c>
    </row>
    <row r="5699" spans="1:1" ht="14.1" customHeight="1" x14ac:dyDescent="0.25">
      <c r="A5699" s="99" t="s">
        <v>12701</v>
      </c>
    </row>
    <row r="5700" spans="1:1" ht="15" customHeight="1" x14ac:dyDescent="0.25">
      <c r="A5700" s="100" t="s">
        <v>12699</v>
      </c>
    </row>
    <row r="5701" spans="1:1" ht="15" customHeight="1" x14ac:dyDescent="0.25">
      <c r="A5701" s="100" t="s">
        <v>12702</v>
      </c>
    </row>
    <row r="5702" spans="1:1" ht="14.1" customHeight="1" x14ac:dyDescent="0.25">
      <c r="A5702" s="99" t="s">
        <v>12703</v>
      </c>
    </row>
    <row r="5703" spans="1:1" ht="15" customHeight="1" x14ac:dyDescent="0.25">
      <c r="A5703" s="100" t="s">
        <v>12704</v>
      </c>
    </row>
    <row r="5704" spans="1:1" ht="15" customHeight="1" x14ac:dyDescent="0.25">
      <c r="A5704" s="100" t="s">
        <v>12705</v>
      </c>
    </row>
    <row r="5705" spans="1:1" ht="14.1" customHeight="1" x14ac:dyDescent="0.25">
      <c r="A5705" s="99" t="s">
        <v>12706</v>
      </c>
    </row>
    <row r="5706" spans="1:1" ht="15" customHeight="1" x14ac:dyDescent="0.25">
      <c r="A5706" s="100" t="s">
        <v>12699</v>
      </c>
    </row>
    <row r="5707" spans="1:1" ht="15" customHeight="1" x14ac:dyDescent="0.25">
      <c r="A5707" s="100" t="s">
        <v>12707</v>
      </c>
    </row>
    <row r="5708" spans="1:1" ht="14.1" customHeight="1" x14ac:dyDescent="0.25">
      <c r="A5708" s="93" t="s">
        <v>12708</v>
      </c>
    </row>
    <row r="5709" spans="1:1" ht="14.1" customHeight="1" x14ac:dyDescent="0.25">
      <c r="A5709" s="99" t="s">
        <v>12709</v>
      </c>
    </row>
    <row r="5710" spans="1:1" ht="15" customHeight="1" x14ac:dyDescent="0.25">
      <c r="A5710" s="100" t="s">
        <v>12710</v>
      </c>
    </row>
    <row r="5711" spans="1:1" ht="15" customHeight="1" x14ac:dyDescent="0.25">
      <c r="A5711" s="100" t="s">
        <v>12711</v>
      </c>
    </row>
    <row r="5712" spans="1:1" ht="14.1" customHeight="1" x14ac:dyDescent="0.25">
      <c r="A5712" s="93" t="s">
        <v>12712</v>
      </c>
    </row>
    <row r="5713" spans="1:1" ht="14.1" customHeight="1" x14ac:dyDescent="0.25">
      <c r="A5713" s="93" t="s">
        <v>12713</v>
      </c>
    </row>
    <row r="5714" spans="1:1" ht="14.1" customHeight="1" x14ac:dyDescent="0.25">
      <c r="A5714" s="99" t="s">
        <v>12714</v>
      </c>
    </row>
    <row r="5715" spans="1:1" ht="15" customHeight="1" x14ac:dyDescent="0.25">
      <c r="A5715" s="100" t="s">
        <v>12715</v>
      </c>
    </row>
    <row r="5716" spans="1:1" ht="15" customHeight="1" x14ac:dyDescent="0.25">
      <c r="A5716" s="100" t="s">
        <v>12716</v>
      </c>
    </row>
    <row r="5717" spans="1:1" ht="14.1" customHeight="1" x14ac:dyDescent="0.25">
      <c r="A5717" s="99" t="s">
        <v>12717</v>
      </c>
    </row>
    <row r="5718" spans="1:1" ht="15" customHeight="1" x14ac:dyDescent="0.25">
      <c r="A5718" s="100" t="s">
        <v>12718</v>
      </c>
    </row>
    <row r="5719" spans="1:1" ht="15" customHeight="1" x14ac:dyDescent="0.25">
      <c r="A5719" s="100" t="s">
        <v>12719</v>
      </c>
    </row>
    <row r="5720" spans="1:1" ht="14.1" customHeight="1" x14ac:dyDescent="0.25">
      <c r="A5720" s="99" t="s">
        <v>12720</v>
      </c>
    </row>
    <row r="5721" spans="1:1" ht="15" customHeight="1" x14ac:dyDescent="0.25">
      <c r="A5721" s="100" t="s">
        <v>12718</v>
      </c>
    </row>
    <row r="5722" spans="1:1" ht="15" customHeight="1" x14ac:dyDescent="0.25">
      <c r="A5722" s="100" t="s">
        <v>12721</v>
      </c>
    </row>
    <row r="5723" spans="1:1" ht="14.1" customHeight="1" x14ac:dyDescent="0.25">
      <c r="A5723" s="99" t="s">
        <v>12722</v>
      </c>
    </row>
    <row r="5724" spans="1:1" ht="15" customHeight="1" x14ac:dyDescent="0.25">
      <c r="A5724" s="100" t="s">
        <v>12718</v>
      </c>
    </row>
    <row r="5725" spans="1:1" ht="15" customHeight="1" x14ac:dyDescent="0.25">
      <c r="A5725" s="100" t="s">
        <v>12723</v>
      </c>
    </row>
    <row r="5726" spans="1:1" ht="14.1" customHeight="1" x14ac:dyDescent="0.25">
      <c r="A5726" s="99" t="s">
        <v>12724</v>
      </c>
    </row>
    <row r="5727" spans="1:1" ht="15" customHeight="1" x14ac:dyDescent="0.25">
      <c r="A5727" s="100" t="s">
        <v>12718</v>
      </c>
    </row>
    <row r="5728" spans="1:1" ht="15" customHeight="1" x14ac:dyDescent="0.25">
      <c r="A5728" s="100" t="s">
        <v>12725</v>
      </c>
    </row>
    <row r="5729" spans="1:1" ht="14.1" customHeight="1" x14ac:dyDescent="0.25">
      <c r="A5729" s="99" t="s">
        <v>12726</v>
      </c>
    </row>
    <row r="5730" spans="1:1" ht="15" customHeight="1" x14ac:dyDescent="0.25">
      <c r="A5730" s="100" t="s">
        <v>12718</v>
      </c>
    </row>
    <row r="5731" spans="1:1" ht="15" customHeight="1" x14ac:dyDescent="0.25">
      <c r="A5731" s="100" t="s">
        <v>12727</v>
      </c>
    </row>
    <row r="5732" spans="1:1" ht="14.1" customHeight="1" x14ac:dyDescent="0.25">
      <c r="A5732" s="99" t="s">
        <v>12728</v>
      </c>
    </row>
    <row r="5733" spans="1:1" ht="15" customHeight="1" x14ac:dyDescent="0.25">
      <c r="A5733" s="100" t="s">
        <v>12718</v>
      </c>
    </row>
    <row r="5734" spans="1:1" ht="15" customHeight="1" x14ac:dyDescent="0.25">
      <c r="A5734" s="100" t="s">
        <v>12729</v>
      </c>
    </row>
    <row r="5735" spans="1:1" ht="14.1" customHeight="1" x14ac:dyDescent="0.25">
      <c r="A5735" s="99" t="s">
        <v>12730</v>
      </c>
    </row>
    <row r="5736" spans="1:1" ht="15" customHeight="1" x14ac:dyDescent="0.25">
      <c r="A5736" s="100" t="s">
        <v>12731</v>
      </c>
    </row>
    <row r="5737" spans="1:1" ht="15" customHeight="1" x14ac:dyDescent="0.25">
      <c r="A5737" s="100" t="s">
        <v>12732</v>
      </c>
    </row>
    <row r="5738" spans="1:1" ht="14.1" customHeight="1" x14ac:dyDescent="0.25">
      <c r="A5738" s="99" t="s">
        <v>12733</v>
      </c>
    </row>
    <row r="5739" spans="1:1" ht="15" customHeight="1" x14ac:dyDescent="0.25">
      <c r="A5739" s="100" t="s">
        <v>12731</v>
      </c>
    </row>
    <row r="5740" spans="1:1" ht="15" customHeight="1" x14ac:dyDescent="0.25">
      <c r="A5740" s="100" t="s">
        <v>12734</v>
      </c>
    </row>
    <row r="5741" spans="1:1" ht="15" customHeight="1" x14ac:dyDescent="0.25">
      <c r="A5741" s="95" t="s">
        <v>12735</v>
      </c>
    </row>
    <row r="5742" spans="1:1" ht="14.1" customHeight="1" x14ac:dyDescent="0.25">
      <c r="A5742" s="99" t="s">
        <v>12736</v>
      </c>
    </row>
    <row r="5743" spans="1:1" ht="15" customHeight="1" x14ac:dyDescent="0.25">
      <c r="A5743" s="100" t="s">
        <v>12731</v>
      </c>
    </row>
    <row r="5744" spans="1:1" ht="15" customHeight="1" x14ac:dyDescent="0.25">
      <c r="A5744" s="100" t="s">
        <v>12737</v>
      </c>
    </row>
    <row r="5745" spans="1:1" ht="14.1" customHeight="1" x14ac:dyDescent="0.25">
      <c r="A5745" s="99" t="s">
        <v>12738</v>
      </c>
    </row>
    <row r="5746" spans="1:1" ht="15" customHeight="1" x14ac:dyDescent="0.25">
      <c r="A5746" s="100" t="s">
        <v>12731</v>
      </c>
    </row>
    <row r="5747" spans="1:1" ht="15" customHeight="1" x14ac:dyDescent="0.25">
      <c r="A5747" s="100" t="s">
        <v>12739</v>
      </c>
    </row>
    <row r="5748" spans="1:1" ht="14.1" customHeight="1" x14ac:dyDescent="0.25">
      <c r="A5748" s="99" t="s">
        <v>12740</v>
      </c>
    </row>
    <row r="5749" spans="1:1" ht="15" customHeight="1" x14ac:dyDescent="0.25">
      <c r="A5749" s="100" t="s">
        <v>12718</v>
      </c>
    </row>
    <row r="5750" spans="1:1" ht="15" customHeight="1" x14ac:dyDescent="0.25">
      <c r="A5750" s="100" t="s">
        <v>12741</v>
      </c>
    </row>
    <row r="5751" spans="1:1" ht="14.1" customHeight="1" x14ac:dyDescent="0.25">
      <c r="A5751" s="99" t="s">
        <v>12742</v>
      </c>
    </row>
    <row r="5752" spans="1:1" ht="15" customHeight="1" x14ac:dyDescent="0.25">
      <c r="A5752" s="100" t="s">
        <v>12718</v>
      </c>
    </row>
    <row r="5753" spans="1:1" ht="15" customHeight="1" x14ac:dyDescent="0.25">
      <c r="A5753" s="100" t="s">
        <v>12743</v>
      </c>
    </row>
    <row r="5754" spans="1:1" ht="14.1" customHeight="1" x14ac:dyDescent="0.25">
      <c r="A5754" s="93" t="s">
        <v>12744</v>
      </c>
    </row>
    <row r="5755" spans="1:1" ht="14.1" customHeight="1" x14ac:dyDescent="0.25">
      <c r="A5755" s="99" t="s">
        <v>12745</v>
      </c>
    </row>
    <row r="5756" spans="1:1" ht="15" customHeight="1" x14ac:dyDescent="0.25">
      <c r="A5756" s="100" t="s">
        <v>12746</v>
      </c>
    </row>
    <row r="5757" spans="1:1" ht="15" customHeight="1" x14ac:dyDescent="0.25">
      <c r="A5757" s="100" t="s">
        <v>12747</v>
      </c>
    </row>
    <row r="5758" spans="1:1" ht="14.1" customHeight="1" x14ac:dyDescent="0.25">
      <c r="A5758" s="99" t="s">
        <v>12748</v>
      </c>
    </row>
    <row r="5759" spans="1:1" ht="15" customHeight="1" x14ac:dyDescent="0.25">
      <c r="A5759" s="100" t="s">
        <v>12749</v>
      </c>
    </row>
    <row r="5760" spans="1:1" ht="15" customHeight="1" x14ac:dyDescent="0.25">
      <c r="A5760" s="100" t="s">
        <v>12750</v>
      </c>
    </row>
    <row r="5761" spans="1:1" ht="14.1" customHeight="1" x14ac:dyDescent="0.25">
      <c r="A5761" s="93" t="s">
        <v>12751</v>
      </c>
    </row>
    <row r="5762" spans="1:1" ht="14.1" customHeight="1" x14ac:dyDescent="0.25">
      <c r="A5762" s="99" t="s">
        <v>12752</v>
      </c>
    </row>
    <row r="5763" spans="1:1" ht="15" customHeight="1" x14ac:dyDescent="0.25">
      <c r="A5763" s="100" t="s">
        <v>11550</v>
      </c>
    </row>
    <row r="5764" spans="1:1" ht="15" customHeight="1" x14ac:dyDescent="0.25">
      <c r="A5764" s="100" t="s">
        <v>12753</v>
      </c>
    </row>
    <row r="5765" spans="1:1" ht="14.1" customHeight="1" x14ac:dyDescent="0.25">
      <c r="A5765" s="99" t="s">
        <v>12754</v>
      </c>
    </row>
    <row r="5766" spans="1:1" ht="15" customHeight="1" x14ac:dyDescent="0.25">
      <c r="A5766" s="100" t="s">
        <v>11550</v>
      </c>
    </row>
    <row r="5767" spans="1:1" ht="15" customHeight="1" x14ac:dyDescent="0.25">
      <c r="A5767" s="100" t="s">
        <v>12755</v>
      </c>
    </row>
    <row r="5768" spans="1:1" ht="15" customHeight="1" x14ac:dyDescent="0.25">
      <c r="A5768" s="106" t="s">
        <v>12756</v>
      </c>
    </row>
    <row r="5769" spans="1:1" ht="14.1" customHeight="1" x14ac:dyDescent="0.25">
      <c r="A5769" s="99" t="s">
        <v>12757</v>
      </c>
    </row>
    <row r="5770" spans="1:1" ht="15" customHeight="1" x14ac:dyDescent="0.25">
      <c r="A5770" s="100" t="s">
        <v>12758</v>
      </c>
    </row>
    <row r="5771" spans="1:1" ht="15" customHeight="1" x14ac:dyDescent="0.25">
      <c r="A5771" s="100" t="s">
        <v>12759</v>
      </c>
    </row>
    <row r="5772" spans="1:1" ht="14.1" customHeight="1" x14ac:dyDescent="0.25">
      <c r="A5772" s="99" t="s">
        <v>12760</v>
      </c>
    </row>
    <row r="5773" spans="1:1" ht="15" customHeight="1" x14ac:dyDescent="0.25">
      <c r="A5773" s="100" t="s">
        <v>12761</v>
      </c>
    </row>
    <row r="5774" spans="1:1" ht="15" customHeight="1" x14ac:dyDescent="0.25">
      <c r="A5774" s="100" t="s">
        <v>12762</v>
      </c>
    </row>
    <row r="5775" spans="1:1" ht="14.1" customHeight="1" x14ac:dyDescent="0.25">
      <c r="A5775" s="99" t="s">
        <v>12763</v>
      </c>
    </row>
    <row r="5776" spans="1:1" ht="15" customHeight="1" x14ac:dyDescent="0.25">
      <c r="A5776" s="100" t="s">
        <v>12764</v>
      </c>
    </row>
    <row r="5777" spans="1:1" ht="15" customHeight="1" x14ac:dyDescent="0.25">
      <c r="A5777" s="100" t="s">
        <v>12765</v>
      </c>
    </row>
    <row r="5778" spans="1:1" ht="14.1" customHeight="1" x14ac:dyDescent="0.25">
      <c r="A5778" s="99" t="s">
        <v>12766</v>
      </c>
    </row>
    <row r="5779" spans="1:1" ht="15" customHeight="1" x14ac:dyDescent="0.25">
      <c r="A5779" s="100" t="s">
        <v>12767</v>
      </c>
    </row>
    <row r="5780" spans="1:1" ht="15" customHeight="1" x14ac:dyDescent="0.25">
      <c r="A5780" s="100" t="s">
        <v>12768</v>
      </c>
    </row>
    <row r="5781" spans="1:1" ht="14.1" customHeight="1" x14ac:dyDescent="0.25">
      <c r="A5781" s="99" t="s">
        <v>12769</v>
      </c>
    </row>
    <row r="5782" spans="1:1" ht="15" customHeight="1" x14ac:dyDescent="0.25">
      <c r="A5782" s="100" t="s">
        <v>12770</v>
      </c>
    </row>
    <row r="5783" spans="1:1" ht="15" customHeight="1" x14ac:dyDescent="0.25">
      <c r="A5783" s="100" t="s">
        <v>12771</v>
      </c>
    </row>
    <row r="5784" spans="1:1" ht="15" customHeight="1" x14ac:dyDescent="0.25">
      <c r="A5784" s="95" t="s">
        <v>12772</v>
      </c>
    </row>
    <row r="5785" spans="1:1" ht="14.1" customHeight="1" x14ac:dyDescent="0.25">
      <c r="A5785" s="99" t="s">
        <v>12773</v>
      </c>
    </row>
    <row r="5786" spans="1:1" ht="15" customHeight="1" x14ac:dyDescent="0.25">
      <c r="A5786" s="100" t="s">
        <v>12774</v>
      </c>
    </row>
    <row r="5787" spans="1:1" ht="15" customHeight="1" x14ac:dyDescent="0.25">
      <c r="A5787" s="100" t="s">
        <v>12775</v>
      </c>
    </row>
    <row r="5788" spans="1:1" ht="14.1" customHeight="1" x14ac:dyDescent="0.25">
      <c r="A5788" s="99" t="s">
        <v>12776</v>
      </c>
    </row>
    <row r="5789" spans="1:1" ht="15" customHeight="1" x14ac:dyDescent="0.25">
      <c r="A5789" s="100" t="s">
        <v>12777</v>
      </c>
    </row>
    <row r="5790" spans="1:1" ht="15" customHeight="1" x14ac:dyDescent="0.25">
      <c r="A5790" s="100" t="s">
        <v>12778</v>
      </c>
    </row>
    <row r="5791" spans="1:1" ht="15" customHeight="1" x14ac:dyDescent="0.25">
      <c r="A5791" s="106" t="s">
        <v>12779</v>
      </c>
    </row>
    <row r="5792" spans="1:1" ht="15" customHeight="1" x14ac:dyDescent="0.25">
      <c r="A5792" s="106" t="s">
        <v>12780</v>
      </c>
    </row>
    <row r="5793" spans="1:1" ht="15" customHeight="1" x14ac:dyDescent="0.25">
      <c r="A5793" s="106" t="s">
        <v>12781</v>
      </c>
    </row>
    <row r="5794" spans="1:1" ht="15" customHeight="1" x14ac:dyDescent="0.25">
      <c r="A5794" s="106" t="s">
        <v>12782</v>
      </c>
    </row>
    <row r="5795" spans="1:1" ht="15" customHeight="1" x14ac:dyDescent="0.25">
      <c r="A5795" s="106" t="s">
        <v>12783</v>
      </c>
    </row>
    <row r="5796" spans="1:1" ht="15" customHeight="1" x14ac:dyDescent="0.25">
      <c r="A5796" s="106" t="s">
        <v>12784</v>
      </c>
    </row>
    <row r="5797" spans="1:1" ht="15" customHeight="1" x14ac:dyDescent="0.25">
      <c r="A5797" s="106" t="s">
        <v>12785</v>
      </c>
    </row>
    <row r="5798" spans="1:1" ht="15" customHeight="1" x14ac:dyDescent="0.25">
      <c r="A5798" s="106" t="s">
        <v>12786</v>
      </c>
    </row>
    <row r="5799" spans="1:1" ht="15" customHeight="1" x14ac:dyDescent="0.25">
      <c r="A5799" s="106" t="s">
        <v>12787</v>
      </c>
    </row>
    <row r="5800" spans="1:1" ht="15" customHeight="1" x14ac:dyDescent="0.25">
      <c r="A5800" s="95" t="s">
        <v>12788</v>
      </c>
    </row>
    <row r="5801" spans="1:1" ht="15" customHeight="1" x14ac:dyDescent="0.25">
      <c r="A5801" s="96" t="s">
        <v>12789</v>
      </c>
    </row>
    <row r="5802" spans="1:1" ht="15" customHeight="1" x14ac:dyDescent="0.25">
      <c r="A5802" s="96" t="s">
        <v>12790</v>
      </c>
    </row>
    <row r="5803" spans="1:1" ht="14.1" customHeight="1" x14ac:dyDescent="0.25">
      <c r="A5803" s="93" t="s">
        <v>12791</v>
      </c>
    </row>
    <row r="5804" spans="1:1" ht="14.1" customHeight="1" x14ac:dyDescent="0.25">
      <c r="A5804" s="99" t="s">
        <v>12792</v>
      </c>
    </row>
    <row r="5805" spans="1:1" ht="15" customHeight="1" x14ac:dyDescent="0.25">
      <c r="A5805" s="100" t="s">
        <v>12793</v>
      </c>
    </row>
    <row r="5806" spans="1:1" ht="15" customHeight="1" x14ac:dyDescent="0.25">
      <c r="A5806" s="100" t="s">
        <v>12794</v>
      </c>
    </row>
    <row r="5807" spans="1:1" ht="14.1" customHeight="1" x14ac:dyDescent="0.25">
      <c r="A5807" s="99" t="s">
        <v>12795</v>
      </c>
    </row>
    <row r="5808" spans="1:1" ht="15" customHeight="1" x14ac:dyDescent="0.25">
      <c r="A5808" s="100" t="s">
        <v>12793</v>
      </c>
    </row>
    <row r="5809" spans="1:1" ht="15" customHeight="1" x14ac:dyDescent="0.25">
      <c r="A5809" s="100" t="s">
        <v>12796</v>
      </c>
    </row>
    <row r="5810" spans="1:1" ht="14.1" customHeight="1" x14ac:dyDescent="0.25">
      <c r="A5810" s="99" t="s">
        <v>12797</v>
      </c>
    </row>
    <row r="5811" spans="1:1" ht="15" customHeight="1" x14ac:dyDescent="0.25">
      <c r="A5811" s="100" t="s">
        <v>12798</v>
      </c>
    </row>
    <row r="5812" spans="1:1" ht="15" customHeight="1" x14ac:dyDescent="0.25">
      <c r="A5812" s="100" t="s">
        <v>12799</v>
      </c>
    </row>
    <row r="5813" spans="1:1" ht="14.1" customHeight="1" x14ac:dyDescent="0.25">
      <c r="A5813" s="99" t="s">
        <v>12800</v>
      </c>
    </row>
    <row r="5814" spans="1:1" ht="15" customHeight="1" x14ac:dyDescent="0.25">
      <c r="A5814" s="100" t="s">
        <v>12801</v>
      </c>
    </row>
    <row r="5815" spans="1:1" ht="15" customHeight="1" x14ac:dyDescent="0.25">
      <c r="A5815" s="100" t="s">
        <v>12802</v>
      </c>
    </row>
    <row r="5816" spans="1:1" ht="14.1" customHeight="1" x14ac:dyDescent="0.25">
      <c r="A5816" s="99" t="s">
        <v>12803</v>
      </c>
    </row>
    <row r="5817" spans="1:1" ht="15" customHeight="1" x14ac:dyDescent="0.25">
      <c r="A5817" s="100" t="s">
        <v>12804</v>
      </c>
    </row>
    <row r="5818" spans="1:1" ht="15" customHeight="1" x14ac:dyDescent="0.25">
      <c r="A5818" s="100" t="s">
        <v>12805</v>
      </c>
    </row>
    <row r="5819" spans="1:1" ht="14.1" customHeight="1" x14ac:dyDescent="0.25">
      <c r="A5819" s="99" t="s">
        <v>12806</v>
      </c>
    </row>
    <row r="5820" spans="1:1" ht="15" customHeight="1" x14ac:dyDescent="0.25">
      <c r="A5820" s="100" t="s">
        <v>12807</v>
      </c>
    </row>
    <row r="5821" spans="1:1" ht="15" customHeight="1" x14ac:dyDescent="0.25">
      <c r="A5821" s="100" t="s">
        <v>12808</v>
      </c>
    </row>
    <row r="5822" spans="1:1" ht="14.1" customHeight="1" x14ac:dyDescent="0.25">
      <c r="A5822" s="99" t="s">
        <v>12809</v>
      </c>
    </row>
    <row r="5823" spans="1:1" ht="15" customHeight="1" x14ac:dyDescent="0.25">
      <c r="A5823" s="100" t="s">
        <v>12807</v>
      </c>
    </row>
    <row r="5824" spans="1:1" ht="15" customHeight="1" x14ac:dyDescent="0.25">
      <c r="A5824" s="100" t="s">
        <v>12810</v>
      </c>
    </row>
    <row r="5825" spans="1:1" ht="14.1" customHeight="1" x14ac:dyDescent="0.25">
      <c r="A5825" s="99" t="s">
        <v>12811</v>
      </c>
    </row>
    <row r="5826" spans="1:1" ht="15" customHeight="1" x14ac:dyDescent="0.25">
      <c r="A5826" s="100" t="s">
        <v>12812</v>
      </c>
    </row>
    <row r="5827" spans="1:1" ht="15" customHeight="1" x14ac:dyDescent="0.25">
      <c r="A5827" s="100" t="s">
        <v>12813</v>
      </c>
    </row>
    <row r="5828" spans="1:1" ht="14.1" customHeight="1" x14ac:dyDescent="0.25">
      <c r="A5828" s="99" t="s">
        <v>12814</v>
      </c>
    </row>
    <row r="5829" spans="1:1" ht="15" customHeight="1" x14ac:dyDescent="0.25">
      <c r="A5829" s="100" t="s">
        <v>12815</v>
      </c>
    </row>
    <row r="5830" spans="1:1" ht="15" customHeight="1" x14ac:dyDescent="0.25">
      <c r="A5830" s="100" t="s">
        <v>12816</v>
      </c>
    </row>
    <row r="5831" spans="1:1" ht="14.1" customHeight="1" x14ac:dyDescent="0.25">
      <c r="A5831" s="99" t="s">
        <v>12817</v>
      </c>
    </row>
    <row r="5832" spans="1:1" ht="15" customHeight="1" x14ac:dyDescent="0.25">
      <c r="A5832" s="100" t="s">
        <v>12818</v>
      </c>
    </row>
    <row r="5833" spans="1:1" ht="15" customHeight="1" x14ac:dyDescent="0.25">
      <c r="A5833" s="100" t="s">
        <v>12819</v>
      </c>
    </row>
    <row r="5834" spans="1:1" ht="14.1" customHeight="1" x14ac:dyDescent="0.25">
      <c r="A5834" s="99" t="s">
        <v>12820</v>
      </c>
    </row>
    <row r="5835" spans="1:1" ht="15" customHeight="1" x14ac:dyDescent="0.25">
      <c r="A5835" s="100" t="s">
        <v>12807</v>
      </c>
    </row>
    <row r="5836" spans="1:1" ht="15" customHeight="1" x14ac:dyDescent="0.25">
      <c r="A5836" s="100" t="s">
        <v>12821</v>
      </c>
    </row>
    <row r="5837" spans="1:1" ht="15" customHeight="1" x14ac:dyDescent="0.25">
      <c r="A5837" s="96" t="s">
        <v>12822</v>
      </c>
    </row>
    <row r="5838" spans="1:1" ht="14.1" customHeight="1" x14ac:dyDescent="0.25">
      <c r="A5838" s="93" t="s">
        <v>12823</v>
      </c>
    </row>
    <row r="5839" spans="1:1" ht="14.1" customHeight="1" x14ac:dyDescent="0.25">
      <c r="A5839" s="99" t="s">
        <v>12824</v>
      </c>
    </row>
    <row r="5840" spans="1:1" ht="15" customHeight="1" x14ac:dyDescent="0.25">
      <c r="A5840" s="100" t="s">
        <v>12825</v>
      </c>
    </row>
    <row r="5841" spans="1:1" ht="15" customHeight="1" x14ac:dyDescent="0.25">
      <c r="A5841" s="100" t="s">
        <v>12826</v>
      </c>
    </row>
    <row r="5842" spans="1:1" ht="14.1" customHeight="1" x14ac:dyDescent="0.25">
      <c r="A5842" s="99" t="s">
        <v>12827</v>
      </c>
    </row>
    <row r="5843" spans="1:1" ht="15" customHeight="1" x14ac:dyDescent="0.25">
      <c r="A5843" s="100" t="s">
        <v>12828</v>
      </c>
    </row>
    <row r="5844" spans="1:1" ht="15" customHeight="1" x14ac:dyDescent="0.25">
      <c r="A5844" s="100" t="s">
        <v>12829</v>
      </c>
    </row>
    <row r="5845" spans="1:1" ht="14.1" customHeight="1" x14ac:dyDescent="0.25">
      <c r="A5845" s="99" t="s">
        <v>12830</v>
      </c>
    </row>
    <row r="5846" spans="1:1" ht="15" customHeight="1" x14ac:dyDescent="0.25">
      <c r="A5846" s="100" t="s">
        <v>12828</v>
      </c>
    </row>
    <row r="5847" spans="1:1" ht="15" customHeight="1" x14ac:dyDescent="0.25">
      <c r="A5847" s="100" t="s">
        <v>12831</v>
      </c>
    </row>
    <row r="5848" spans="1:1" ht="14.1" customHeight="1" x14ac:dyDescent="0.25">
      <c r="A5848" s="99" t="s">
        <v>12832</v>
      </c>
    </row>
    <row r="5849" spans="1:1" ht="15" customHeight="1" x14ac:dyDescent="0.25">
      <c r="A5849" s="100" t="s">
        <v>12833</v>
      </c>
    </row>
    <row r="5850" spans="1:1" ht="15" customHeight="1" x14ac:dyDescent="0.25">
      <c r="A5850" s="100" t="s">
        <v>12834</v>
      </c>
    </row>
    <row r="5851" spans="1:1" ht="14.1" customHeight="1" x14ac:dyDescent="0.25">
      <c r="A5851" s="99" t="s">
        <v>12835</v>
      </c>
    </row>
    <row r="5852" spans="1:1" ht="15" customHeight="1" x14ac:dyDescent="0.25">
      <c r="A5852" s="100" t="s">
        <v>12836</v>
      </c>
    </row>
    <row r="5853" spans="1:1" ht="15" customHeight="1" x14ac:dyDescent="0.25">
      <c r="A5853" s="100" t="s">
        <v>12837</v>
      </c>
    </row>
    <row r="5854" spans="1:1" ht="14.1" customHeight="1" x14ac:dyDescent="0.25">
      <c r="A5854" s="99" t="s">
        <v>12838</v>
      </c>
    </row>
    <row r="5855" spans="1:1" ht="15" customHeight="1" x14ac:dyDescent="0.25">
      <c r="A5855" s="100" t="s">
        <v>12825</v>
      </c>
    </row>
    <row r="5856" spans="1:1" ht="15" customHeight="1" x14ac:dyDescent="0.25">
      <c r="A5856" s="100" t="s">
        <v>12839</v>
      </c>
    </row>
    <row r="5857" spans="1:1" ht="14.1" customHeight="1" x14ac:dyDescent="0.25">
      <c r="A5857" s="93" t="s">
        <v>12840</v>
      </c>
    </row>
    <row r="5858" spans="1:1" ht="14.1" customHeight="1" x14ac:dyDescent="0.25">
      <c r="A5858" s="99" t="s">
        <v>12841</v>
      </c>
    </row>
    <row r="5859" spans="1:1" ht="15" customHeight="1" x14ac:dyDescent="0.25">
      <c r="A5859" s="100" t="s">
        <v>12842</v>
      </c>
    </row>
    <row r="5860" spans="1:1" ht="15" customHeight="1" x14ac:dyDescent="0.25">
      <c r="A5860" s="100" t="s">
        <v>12843</v>
      </c>
    </row>
    <row r="5861" spans="1:1" ht="14.1" customHeight="1" x14ac:dyDescent="0.25">
      <c r="A5861" s="93" t="s">
        <v>12844</v>
      </c>
    </row>
    <row r="5862" spans="1:1" ht="14.1" customHeight="1" x14ac:dyDescent="0.25">
      <c r="A5862" s="99" t="s">
        <v>12845</v>
      </c>
    </row>
    <row r="5863" spans="1:1" ht="15" customHeight="1" x14ac:dyDescent="0.25">
      <c r="A5863" s="108" t="s">
        <v>12846</v>
      </c>
    </row>
    <row r="5864" spans="1:1" ht="15" customHeight="1" x14ac:dyDescent="0.25">
      <c r="A5864" s="108" t="s">
        <v>12847</v>
      </c>
    </row>
    <row r="5865" spans="1:1" ht="15" customHeight="1" x14ac:dyDescent="0.25">
      <c r="A5865" s="95" t="s">
        <v>12848</v>
      </c>
    </row>
    <row r="5866" spans="1:1" ht="15" customHeight="1" x14ac:dyDescent="0.25">
      <c r="A5866" s="104" t="s">
        <v>12849</v>
      </c>
    </row>
    <row r="5867" spans="1:1" ht="15" customHeight="1" x14ac:dyDescent="0.25">
      <c r="A5867" s="104" t="s">
        <v>12850</v>
      </c>
    </row>
    <row r="5868" spans="1:1" ht="15" customHeight="1" x14ac:dyDescent="0.25">
      <c r="A5868" s="104" t="s">
        <v>12851</v>
      </c>
    </row>
    <row r="5869" spans="1:1" ht="15" customHeight="1" x14ac:dyDescent="0.25">
      <c r="A5869" s="104" t="s">
        <v>12852</v>
      </c>
    </row>
    <row r="5870" spans="1:1" ht="15" customHeight="1" x14ac:dyDescent="0.25">
      <c r="A5870" s="104" t="s">
        <v>12853</v>
      </c>
    </row>
    <row r="5871" spans="1:1" ht="15" customHeight="1" x14ac:dyDescent="0.25">
      <c r="A5871" s="104" t="s">
        <v>12854</v>
      </c>
    </row>
    <row r="5872" spans="1:1" ht="15" customHeight="1" x14ac:dyDescent="0.25">
      <c r="A5872" s="104" t="s">
        <v>12855</v>
      </c>
    </row>
    <row r="5873" spans="1:1" ht="15" customHeight="1" x14ac:dyDescent="0.25">
      <c r="A5873" s="104" t="s">
        <v>12856</v>
      </c>
    </row>
    <row r="5874" spans="1:1" ht="15" customHeight="1" x14ac:dyDescent="0.25">
      <c r="A5874" s="104" t="s">
        <v>12857</v>
      </c>
    </row>
    <row r="5875" spans="1:1" ht="15" customHeight="1" x14ac:dyDescent="0.25">
      <c r="A5875" s="96" t="s">
        <v>12168</v>
      </c>
    </row>
    <row r="5876" spans="1:1" ht="15" customHeight="1" x14ac:dyDescent="0.25">
      <c r="A5876" s="104" t="s">
        <v>12858</v>
      </c>
    </row>
    <row r="5877" spans="1:1" ht="15" customHeight="1" x14ac:dyDescent="0.25">
      <c r="A5877" s="104" t="s">
        <v>12859</v>
      </c>
    </row>
    <row r="5878" spans="1:1" ht="15" customHeight="1" x14ac:dyDescent="0.25">
      <c r="A5878" s="104" t="s">
        <v>12860</v>
      </c>
    </row>
    <row r="5879" spans="1:1" ht="14.1" customHeight="1" x14ac:dyDescent="0.25">
      <c r="A5879" s="99" t="s">
        <v>12861</v>
      </c>
    </row>
    <row r="5880" spans="1:1" ht="15" customHeight="1" x14ac:dyDescent="0.25">
      <c r="A5880" s="100" t="s">
        <v>12862</v>
      </c>
    </row>
    <row r="5881" spans="1:1" ht="15" customHeight="1" x14ac:dyDescent="0.25">
      <c r="A5881" s="100" t="s">
        <v>12863</v>
      </c>
    </row>
    <row r="5882" spans="1:1" ht="15" customHeight="1" x14ac:dyDescent="0.25">
      <c r="A5882" s="95" t="s">
        <v>12848</v>
      </c>
    </row>
    <row r="5883" spans="1:1" ht="15" customHeight="1" x14ac:dyDescent="0.25">
      <c r="A5883" s="95" t="s">
        <v>12849</v>
      </c>
    </row>
    <row r="5884" spans="1:1" ht="15" customHeight="1" x14ac:dyDescent="0.25">
      <c r="A5884" s="95" t="s">
        <v>12850</v>
      </c>
    </row>
    <row r="5885" spans="1:1" ht="15" customHeight="1" x14ac:dyDescent="0.25">
      <c r="A5885" s="95" t="s">
        <v>12851</v>
      </c>
    </row>
    <row r="5886" spans="1:1" ht="15" customHeight="1" x14ac:dyDescent="0.25">
      <c r="A5886" s="95" t="s">
        <v>12852</v>
      </c>
    </row>
    <row r="5887" spans="1:1" ht="15" customHeight="1" x14ac:dyDescent="0.25">
      <c r="A5887" s="95" t="s">
        <v>12853</v>
      </c>
    </row>
    <row r="5888" spans="1:1" ht="15" customHeight="1" x14ac:dyDescent="0.25">
      <c r="A5888" s="95" t="s">
        <v>12854</v>
      </c>
    </row>
    <row r="5889" spans="1:26" ht="15" customHeight="1" x14ac:dyDescent="0.25">
      <c r="A5889" s="95" t="s">
        <v>12855</v>
      </c>
    </row>
    <row r="5890" spans="1:26" ht="15" customHeight="1" x14ac:dyDescent="0.25">
      <c r="A5890" s="95" t="s">
        <v>12856</v>
      </c>
    </row>
    <row r="5891" spans="1:26" ht="15" customHeight="1" x14ac:dyDescent="0.25">
      <c r="A5891" s="95" t="s">
        <v>12864</v>
      </c>
    </row>
    <row r="5892" spans="1:26" ht="15" customHeight="1" x14ac:dyDescent="0.25">
      <c r="A5892" s="96" t="s">
        <v>12865</v>
      </c>
    </row>
    <row r="5893" spans="1:26" ht="15" customHeight="1" x14ac:dyDescent="0.25">
      <c r="A5893" s="96" t="s">
        <v>12168</v>
      </c>
    </row>
    <row r="5894" spans="1:26" ht="21.95" customHeight="1" x14ac:dyDescent="0.25">
      <c r="A5894" s="596" t="s">
        <v>12866</v>
      </c>
      <c r="B5894" s="597"/>
      <c r="C5894" s="598"/>
      <c r="D5894" s="599" t="s">
        <v>12867</v>
      </c>
      <c r="E5894" s="600"/>
      <c r="F5894" s="600"/>
      <c r="G5894" s="600"/>
      <c r="H5894" s="600"/>
      <c r="I5894" s="600"/>
      <c r="J5894" s="600"/>
      <c r="K5894" s="600"/>
      <c r="L5894" s="600"/>
      <c r="M5894" s="600"/>
      <c r="N5894" s="600"/>
      <c r="O5894" s="600"/>
      <c r="P5894" s="600"/>
      <c r="Q5894" s="600"/>
      <c r="R5894" s="600"/>
      <c r="S5894" s="600"/>
      <c r="T5894" s="600"/>
      <c r="U5894" s="600"/>
      <c r="V5894" s="600"/>
      <c r="W5894" s="600"/>
      <c r="X5894" s="600"/>
      <c r="Y5894" s="600"/>
      <c r="Z5894" s="601"/>
    </row>
    <row r="5895" spans="1:26" ht="48" customHeight="1" x14ac:dyDescent="0.25">
      <c r="A5895" s="590">
        <v>0.2</v>
      </c>
      <c r="B5895" s="591"/>
      <c r="C5895" s="592"/>
      <c r="D5895" s="568" t="s">
        <v>12868</v>
      </c>
      <c r="E5895" s="566"/>
      <c r="F5895" s="566"/>
      <c r="G5895" s="566"/>
      <c r="H5895" s="566"/>
      <c r="I5895" s="566"/>
      <c r="J5895" s="566"/>
      <c r="K5895" s="566"/>
      <c r="L5895" s="566"/>
      <c r="M5895" s="566"/>
      <c r="N5895" s="566"/>
      <c r="O5895" s="566"/>
      <c r="P5895" s="566"/>
      <c r="Q5895" s="566"/>
      <c r="R5895" s="566"/>
      <c r="S5895" s="566"/>
      <c r="T5895" s="566"/>
      <c r="U5895" s="566"/>
      <c r="V5895" s="566"/>
      <c r="W5895" s="566"/>
      <c r="X5895" s="566"/>
      <c r="Y5895" s="566"/>
      <c r="Z5895" s="567"/>
    </row>
    <row r="5896" spans="1:26" ht="21.95" customHeight="1" x14ac:dyDescent="0.25">
      <c r="A5896" s="590">
        <v>0.2</v>
      </c>
      <c r="B5896" s="591"/>
      <c r="C5896" s="592"/>
      <c r="D5896" s="568" t="s">
        <v>12869</v>
      </c>
      <c r="E5896" s="566"/>
      <c r="F5896" s="566"/>
      <c r="G5896" s="566"/>
      <c r="H5896" s="566"/>
      <c r="I5896" s="566"/>
      <c r="J5896" s="566"/>
      <c r="K5896" s="566"/>
      <c r="L5896" s="566"/>
      <c r="M5896" s="566"/>
      <c r="N5896" s="566"/>
      <c r="O5896" s="566"/>
      <c r="P5896" s="566"/>
      <c r="Q5896" s="566"/>
      <c r="R5896" s="566"/>
      <c r="S5896" s="566"/>
      <c r="T5896" s="566"/>
      <c r="U5896" s="566"/>
      <c r="V5896" s="566"/>
      <c r="W5896" s="566"/>
      <c r="X5896" s="566"/>
      <c r="Y5896" s="566"/>
      <c r="Z5896" s="567"/>
    </row>
    <row r="5897" spans="1:26" ht="36" customHeight="1" x14ac:dyDescent="0.25">
      <c r="A5897" s="590">
        <v>0.6</v>
      </c>
      <c r="B5897" s="591"/>
      <c r="C5897" s="592"/>
      <c r="D5897" s="568" t="s">
        <v>12870</v>
      </c>
      <c r="E5897" s="566"/>
      <c r="F5897" s="566"/>
      <c r="G5897" s="566"/>
      <c r="H5897" s="566"/>
      <c r="I5897" s="566"/>
      <c r="J5897" s="566"/>
      <c r="K5897" s="566"/>
      <c r="L5897" s="566"/>
      <c r="M5897" s="566"/>
      <c r="N5897" s="566"/>
      <c r="O5897" s="566"/>
      <c r="P5897" s="566"/>
      <c r="Q5897" s="566"/>
      <c r="R5897" s="566"/>
      <c r="S5897" s="566"/>
      <c r="T5897" s="566"/>
      <c r="U5897" s="566"/>
      <c r="V5897" s="566"/>
      <c r="W5897" s="566"/>
      <c r="X5897" s="566"/>
      <c r="Y5897" s="566"/>
      <c r="Z5897" s="567"/>
    </row>
    <row r="5898" spans="1:26" ht="14.1" customHeight="1" x14ac:dyDescent="0.25">
      <c r="A5898" s="99" t="s">
        <v>12871</v>
      </c>
    </row>
    <row r="5899" spans="1:26" ht="15" customHeight="1" x14ac:dyDescent="0.25">
      <c r="A5899" s="108" t="s">
        <v>12872</v>
      </c>
    </row>
    <row r="5900" spans="1:26" ht="15" customHeight="1" x14ac:dyDescent="0.25">
      <c r="A5900" s="108" t="s">
        <v>12873</v>
      </c>
    </row>
    <row r="5901" spans="1:26" ht="15" customHeight="1" x14ac:dyDescent="0.25">
      <c r="A5901" s="95" t="s">
        <v>12874</v>
      </c>
    </row>
    <row r="5902" spans="1:26" ht="15" customHeight="1" x14ac:dyDescent="0.25">
      <c r="A5902" s="95" t="s">
        <v>12875</v>
      </c>
    </row>
    <row r="5903" spans="1:26" ht="15" customHeight="1" x14ac:dyDescent="0.25">
      <c r="A5903" s="95" t="s">
        <v>12876</v>
      </c>
    </row>
    <row r="5904" spans="1:26" ht="15" customHeight="1" x14ac:dyDescent="0.25">
      <c r="A5904" s="95" t="s">
        <v>12877</v>
      </c>
    </row>
    <row r="5905" spans="1:1" ht="15" customHeight="1" x14ac:dyDescent="0.25">
      <c r="A5905" s="95" t="s">
        <v>12852</v>
      </c>
    </row>
    <row r="5906" spans="1:1" ht="15" customHeight="1" x14ac:dyDescent="0.25">
      <c r="A5906" s="95" t="s">
        <v>12878</v>
      </c>
    </row>
    <row r="5907" spans="1:1" ht="15" customHeight="1" x14ac:dyDescent="0.25">
      <c r="A5907" s="95" t="s">
        <v>12879</v>
      </c>
    </row>
    <row r="5908" spans="1:1" ht="15" customHeight="1" x14ac:dyDescent="0.25">
      <c r="A5908" s="95" t="s">
        <v>12880</v>
      </c>
    </row>
    <row r="5909" spans="1:1" ht="15" customHeight="1" x14ac:dyDescent="0.25">
      <c r="A5909" s="108" t="s">
        <v>12168</v>
      </c>
    </row>
    <row r="5910" spans="1:1" ht="15" customHeight="1" x14ac:dyDescent="0.25">
      <c r="A5910" s="95" t="s">
        <v>12858</v>
      </c>
    </row>
    <row r="5911" spans="1:1" ht="15" customHeight="1" x14ac:dyDescent="0.25">
      <c r="A5911" s="95" t="s">
        <v>12859</v>
      </c>
    </row>
    <row r="5912" spans="1:1" ht="15" customHeight="1" x14ac:dyDescent="0.25">
      <c r="A5912" s="95" t="s">
        <v>12860</v>
      </c>
    </row>
    <row r="5913" spans="1:1" ht="14.1" customHeight="1" x14ac:dyDescent="0.25">
      <c r="A5913" s="99" t="s">
        <v>12881</v>
      </c>
    </row>
    <row r="5914" spans="1:1" ht="15" customHeight="1" x14ac:dyDescent="0.25">
      <c r="A5914" s="108" t="s">
        <v>12872</v>
      </c>
    </row>
    <row r="5915" spans="1:1" ht="15" customHeight="1" x14ac:dyDescent="0.25">
      <c r="A5915" s="96" t="s">
        <v>12882</v>
      </c>
    </row>
    <row r="5916" spans="1:1" ht="15" customHeight="1" x14ac:dyDescent="0.25">
      <c r="A5916" s="101" t="s">
        <v>12874</v>
      </c>
    </row>
    <row r="5917" spans="1:1" ht="15" customHeight="1" x14ac:dyDescent="0.25">
      <c r="A5917" s="101" t="s">
        <v>12875</v>
      </c>
    </row>
    <row r="5918" spans="1:1" ht="15" customHeight="1" x14ac:dyDescent="0.25">
      <c r="A5918" s="101" t="s">
        <v>12876</v>
      </c>
    </row>
    <row r="5919" spans="1:1" ht="15" customHeight="1" x14ac:dyDescent="0.25">
      <c r="A5919" s="101" t="s">
        <v>12877</v>
      </c>
    </row>
    <row r="5920" spans="1:1" ht="15" customHeight="1" x14ac:dyDescent="0.25">
      <c r="A5920" s="101" t="s">
        <v>12852</v>
      </c>
    </row>
    <row r="5921" spans="1:1" ht="15" customHeight="1" x14ac:dyDescent="0.25">
      <c r="A5921" s="101" t="s">
        <v>12878</v>
      </c>
    </row>
    <row r="5922" spans="1:1" ht="15" customHeight="1" x14ac:dyDescent="0.25">
      <c r="A5922" s="101" t="s">
        <v>12879</v>
      </c>
    </row>
    <row r="5923" spans="1:1" ht="15" customHeight="1" x14ac:dyDescent="0.25">
      <c r="A5923" s="101" t="s">
        <v>12880</v>
      </c>
    </row>
    <row r="5924" spans="1:1" ht="15" customHeight="1" x14ac:dyDescent="0.25">
      <c r="A5924" s="96" t="s">
        <v>12168</v>
      </c>
    </row>
    <row r="5925" spans="1:1" ht="15" customHeight="1" x14ac:dyDescent="0.25">
      <c r="A5925" s="101" t="s">
        <v>12858</v>
      </c>
    </row>
    <row r="5926" spans="1:1" ht="15" customHeight="1" x14ac:dyDescent="0.25">
      <c r="A5926" s="101" t="s">
        <v>12859</v>
      </c>
    </row>
    <row r="5927" spans="1:1" ht="15" customHeight="1" x14ac:dyDescent="0.25">
      <c r="A5927" s="101" t="s">
        <v>12860</v>
      </c>
    </row>
    <row r="5928" spans="1:1" ht="14.1" customHeight="1" x14ac:dyDescent="0.25">
      <c r="A5928" s="93" t="s">
        <v>12883</v>
      </c>
    </row>
    <row r="5929" spans="1:1" ht="14.1" customHeight="1" x14ac:dyDescent="0.25">
      <c r="A5929" s="93" t="s">
        <v>12884</v>
      </c>
    </row>
    <row r="5930" spans="1:1" ht="14.1" customHeight="1" x14ac:dyDescent="0.25">
      <c r="A5930" s="99" t="s">
        <v>12885</v>
      </c>
    </row>
    <row r="5931" spans="1:1" ht="15" customHeight="1" x14ac:dyDescent="0.25">
      <c r="A5931" s="100" t="s">
        <v>12886</v>
      </c>
    </row>
    <row r="5932" spans="1:1" ht="15" customHeight="1" x14ac:dyDescent="0.25">
      <c r="A5932" s="100" t="s">
        <v>12887</v>
      </c>
    </row>
    <row r="5933" spans="1:1" ht="14.1" customHeight="1" x14ac:dyDescent="0.25">
      <c r="A5933" s="99" t="s">
        <v>12888</v>
      </c>
    </row>
    <row r="5934" spans="1:1" ht="15" customHeight="1" x14ac:dyDescent="0.25">
      <c r="A5934" s="100" t="s">
        <v>12886</v>
      </c>
    </row>
    <row r="5935" spans="1:1" ht="15" customHeight="1" x14ac:dyDescent="0.25">
      <c r="A5935" s="100" t="s">
        <v>12889</v>
      </c>
    </row>
    <row r="5936" spans="1:1" ht="14.1" customHeight="1" x14ac:dyDescent="0.25">
      <c r="A5936" s="99" t="s">
        <v>12890</v>
      </c>
    </row>
    <row r="5937" spans="1:1" ht="15" customHeight="1" x14ac:dyDescent="0.25">
      <c r="A5937" s="100" t="s">
        <v>12891</v>
      </c>
    </row>
    <row r="5938" spans="1:1" ht="15" customHeight="1" x14ac:dyDescent="0.25">
      <c r="A5938" s="100" t="s">
        <v>12892</v>
      </c>
    </row>
    <row r="5939" spans="1:1" ht="14.1" customHeight="1" x14ac:dyDescent="0.25">
      <c r="A5939" s="99" t="s">
        <v>12893</v>
      </c>
    </row>
    <row r="5940" spans="1:1" ht="15" customHeight="1" x14ac:dyDescent="0.25">
      <c r="A5940" s="100" t="s">
        <v>12894</v>
      </c>
    </row>
    <row r="5941" spans="1:1" ht="15" customHeight="1" x14ac:dyDescent="0.25">
      <c r="A5941" s="100" t="s">
        <v>12895</v>
      </c>
    </row>
    <row r="5942" spans="1:1" ht="14.1" customHeight="1" x14ac:dyDescent="0.25">
      <c r="A5942" s="99" t="s">
        <v>12896</v>
      </c>
    </row>
    <row r="5943" spans="1:1" ht="15" customHeight="1" x14ac:dyDescent="0.25">
      <c r="A5943" s="100" t="s">
        <v>12897</v>
      </c>
    </row>
    <row r="5944" spans="1:1" ht="15" customHeight="1" x14ac:dyDescent="0.25">
      <c r="A5944" s="100" t="s">
        <v>12898</v>
      </c>
    </row>
    <row r="5945" spans="1:1" ht="14.1" customHeight="1" x14ac:dyDescent="0.25">
      <c r="A5945" s="99" t="s">
        <v>12899</v>
      </c>
    </row>
    <row r="5946" spans="1:1" ht="15" customHeight="1" x14ac:dyDescent="0.25">
      <c r="A5946" s="100" t="s">
        <v>12900</v>
      </c>
    </row>
    <row r="5947" spans="1:1" ht="15" customHeight="1" x14ac:dyDescent="0.25">
      <c r="A5947" s="100" t="s">
        <v>12901</v>
      </c>
    </row>
    <row r="5948" spans="1:1" ht="14.1" customHeight="1" x14ac:dyDescent="0.25">
      <c r="A5948" s="99" t="s">
        <v>12902</v>
      </c>
    </row>
    <row r="5949" spans="1:1" ht="15" customHeight="1" x14ac:dyDescent="0.25">
      <c r="A5949" s="100" t="s">
        <v>12897</v>
      </c>
    </row>
    <row r="5950" spans="1:1" ht="15" customHeight="1" x14ac:dyDescent="0.25">
      <c r="A5950" s="100" t="s">
        <v>12903</v>
      </c>
    </row>
    <row r="5951" spans="1:1" ht="14.1" customHeight="1" x14ac:dyDescent="0.25">
      <c r="A5951" s="99" t="s">
        <v>12904</v>
      </c>
    </row>
    <row r="5952" spans="1:1" ht="15" customHeight="1" x14ac:dyDescent="0.25">
      <c r="A5952" s="100" t="s">
        <v>12894</v>
      </c>
    </row>
    <row r="5953" spans="1:1" ht="15" customHeight="1" x14ac:dyDescent="0.25">
      <c r="A5953" s="100" t="s">
        <v>12905</v>
      </c>
    </row>
    <row r="5954" spans="1:1" ht="14.1" customHeight="1" x14ac:dyDescent="0.25">
      <c r="A5954" s="99" t="s">
        <v>12906</v>
      </c>
    </row>
    <row r="5955" spans="1:1" ht="15" customHeight="1" x14ac:dyDescent="0.25">
      <c r="A5955" s="100" t="s">
        <v>12907</v>
      </c>
    </row>
    <row r="5956" spans="1:1" ht="15" customHeight="1" x14ac:dyDescent="0.25">
      <c r="A5956" s="100" t="s">
        <v>12908</v>
      </c>
    </row>
    <row r="5957" spans="1:1" ht="14.1" customHeight="1" x14ac:dyDescent="0.25">
      <c r="A5957" s="99" t="s">
        <v>12909</v>
      </c>
    </row>
    <row r="5958" spans="1:1" ht="15" customHeight="1" x14ac:dyDescent="0.25">
      <c r="A5958" s="100" t="s">
        <v>12894</v>
      </c>
    </row>
    <row r="5959" spans="1:1" ht="15" customHeight="1" x14ac:dyDescent="0.25">
      <c r="A5959" s="100" t="s">
        <v>12910</v>
      </c>
    </row>
    <row r="5960" spans="1:1" ht="15" customHeight="1" x14ac:dyDescent="0.25">
      <c r="A5960" s="96" t="s">
        <v>12911</v>
      </c>
    </row>
    <row r="5961" spans="1:1" ht="14.1" customHeight="1" x14ac:dyDescent="0.25">
      <c r="A5961" s="93" t="s">
        <v>12912</v>
      </c>
    </row>
    <row r="5962" spans="1:1" ht="14.1" customHeight="1" x14ac:dyDescent="0.25">
      <c r="A5962" s="99" t="s">
        <v>12913</v>
      </c>
    </row>
    <row r="5963" spans="1:1" ht="15" customHeight="1" x14ac:dyDescent="0.25">
      <c r="A5963" s="100" t="s">
        <v>12914</v>
      </c>
    </row>
    <row r="5964" spans="1:1" ht="15" customHeight="1" x14ac:dyDescent="0.25">
      <c r="A5964" s="100" t="s">
        <v>12915</v>
      </c>
    </row>
    <row r="5965" spans="1:1" ht="14.1" customHeight="1" x14ac:dyDescent="0.25">
      <c r="A5965" s="99" t="s">
        <v>12916</v>
      </c>
    </row>
    <row r="5966" spans="1:1" ht="15" customHeight="1" x14ac:dyDescent="0.25">
      <c r="A5966" s="100" t="s">
        <v>12914</v>
      </c>
    </row>
    <row r="5967" spans="1:1" ht="15" customHeight="1" x14ac:dyDescent="0.25">
      <c r="A5967" s="100" t="s">
        <v>12917</v>
      </c>
    </row>
    <row r="5968" spans="1:1" ht="14.1" customHeight="1" x14ac:dyDescent="0.25">
      <c r="A5968" s="99" t="s">
        <v>12918</v>
      </c>
    </row>
    <row r="5969" spans="1:1" ht="15" customHeight="1" x14ac:dyDescent="0.25">
      <c r="A5969" s="100" t="s">
        <v>12919</v>
      </c>
    </row>
    <row r="5970" spans="1:1" ht="15" customHeight="1" x14ac:dyDescent="0.25">
      <c r="A5970" s="100" t="s">
        <v>12920</v>
      </c>
    </row>
    <row r="5971" spans="1:1" ht="14.1" customHeight="1" x14ac:dyDescent="0.25">
      <c r="A5971" s="99" t="s">
        <v>12921</v>
      </c>
    </row>
    <row r="5972" spans="1:1" ht="15" customHeight="1" x14ac:dyDescent="0.25">
      <c r="A5972" s="100" t="s">
        <v>12922</v>
      </c>
    </row>
    <row r="5973" spans="1:1" ht="15" customHeight="1" x14ac:dyDescent="0.25">
      <c r="A5973" s="100" t="s">
        <v>12923</v>
      </c>
    </row>
    <row r="5974" spans="1:1" ht="14.1" customHeight="1" x14ac:dyDescent="0.25">
      <c r="A5974" s="99" t="s">
        <v>12924</v>
      </c>
    </row>
    <row r="5975" spans="1:1" ht="15" customHeight="1" x14ac:dyDescent="0.25">
      <c r="A5975" s="100" t="s">
        <v>12925</v>
      </c>
    </row>
    <row r="5976" spans="1:1" ht="15" customHeight="1" x14ac:dyDescent="0.25">
      <c r="A5976" s="100" t="s">
        <v>12926</v>
      </c>
    </row>
    <row r="5977" spans="1:1" ht="14.1" customHeight="1" x14ac:dyDescent="0.25">
      <c r="A5977" s="99" t="s">
        <v>12927</v>
      </c>
    </row>
    <row r="5978" spans="1:1" ht="15" customHeight="1" x14ac:dyDescent="0.25">
      <c r="A5978" s="100" t="s">
        <v>12928</v>
      </c>
    </row>
    <row r="5979" spans="1:1" ht="15" customHeight="1" x14ac:dyDescent="0.25">
      <c r="A5979" s="100" t="s">
        <v>12929</v>
      </c>
    </row>
    <row r="5980" spans="1:1" ht="14.1" customHeight="1" x14ac:dyDescent="0.25">
      <c r="A5980" s="99" t="s">
        <v>12930</v>
      </c>
    </row>
    <row r="5981" spans="1:1" ht="15" customHeight="1" x14ac:dyDescent="0.25">
      <c r="A5981" s="100" t="s">
        <v>12931</v>
      </c>
    </row>
    <row r="5982" spans="1:1" ht="15" customHeight="1" x14ac:dyDescent="0.25">
      <c r="A5982" s="100" t="s">
        <v>12932</v>
      </c>
    </row>
    <row r="5983" spans="1:1" ht="14.1" customHeight="1" x14ac:dyDescent="0.25">
      <c r="A5983" s="99" t="s">
        <v>12933</v>
      </c>
    </row>
    <row r="5984" spans="1:1" ht="15" customHeight="1" x14ac:dyDescent="0.25">
      <c r="A5984" s="100" t="s">
        <v>12931</v>
      </c>
    </row>
    <row r="5985" spans="1:1" ht="15" customHeight="1" x14ac:dyDescent="0.25">
      <c r="A5985" s="100" t="s">
        <v>12934</v>
      </c>
    </row>
    <row r="5986" spans="1:1" ht="14.1" customHeight="1" x14ac:dyDescent="0.25">
      <c r="A5986" s="99" t="s">
        <v>12935</v>
      </c>
    </row>
    <row r="5987" spans="1:1" ht="15" customHeight="1" x14ac:dyDescent="0.25">
      <c r="A5987" s="100" t="s">
        <v>12931</v>
      </c>
    </row>
    <row r="5988" spans="1:1" ht="15" customHeight="1" x14ac:dyDescent="0.25">
      <c r="A5988" s="100" t="s">
        <v>12936</v>
      </c>
    </row>
    <row r="5989" spans="1:1" ht="14.1" customHeight="1" x14ac:dyDescent="0.25">
      <c r="A5989" s="99" t="s">
        <v>12937</v>
      </c>
    </row>
    <row r="5990" spans="1:1" ht="15" customHeight="1" x14ac:dyDescent="0.25">
      <c r="A5990" s="100" t="s">
        <v>12931</v>
      </c>
    </row>
    <row r="5991" spans="1:1" ht="15" customHeight="1" x14ac:dyDescent="0.25">
      <c r="A5991" s="100" t="s">
        <v>12938</v>
      </c>
    </row>
    <row r="5992" spans="1:1" ht="15" customHeight="1" x14ac:dyDescent="0.25">
      <c r="A5992" s="96" t="s">
        <v>12939</v>
      </c>
    </row>
    <row r="5993" spans="1:1" ht="14.1" customHeight="1" x14ac:dyDescent="0.25">
      <c r="A5993" s="93" t="s">
        <v>12940</v>
      </c>
    </row>
    <row r="5994" spans="1:1" ht="14.1" customHeight="1" x14ac:dyDescent="0.25">
      <c r="A5994" s="99" t="s">
        <v>12941</v>
      </c>
    </row>
    <row r="5995" spans="1:1" ht="15" customHeight="1" x14ac:dyDescent="0.25">
      <c r="A5995" s="100" t="s">
        <v>12942</v>
      </c>
    </row>
    <row r="5996" spans="1:1" ht="15" customHeight="1" x14ac:dyDescent="0.25">
      <c r="A5996" s="100" t="s">
        <v>12943</v>
      </c>
    </row>
    <row r="5997" spans="1:1" ht="14.1" customHeight="1" x14ac:dyDescent="0.25">
      <c r="A5997" s="99" t="s">
        <v>12944</v>
      </c>
    </row>
    <row r="5998" spans="1:1" ht="15" customHeight="1" x14ac:dyDescent="0.25">
      <c r="A5998" s="100" t="s">
        <v>12942</v>
      </c>
    </row>
    <row r="5999" spans="1:1" ht="15" customHeight="1" x14ac:dyDescent="0.25">
      <c r="A5999" s="100" t="s">
        <v>12945</v>
      </c>
    </row>
    <row r="6000" spans="1:1" ht="14.1" customHeight="1" x14ac:dyDescent="0.25">
      <c r="A6000" s="99" t="s">
        <v>12946</v>
      </c>
    </row>
    <row r="6001" spans="1:1" ht="15" customHeight="1" x14ac:dyDescent="0.25">
      <c r="A6001" s="100" t="s">
        <v>12947</v>
      </c>
    </row>
    <row r="6002" spans="1:1" ht="15" customHeight="1" x14ac:dyDescent="0.25">
      <c r="A6002" s="100" t="s">
        <v>12948</v>
      </c>
    </row>
    <row r="6003" spans="1:1" ht="14.1" customHeight="1" x14ac:dyDescent="0.25">
      <c r="A6003" s="99" t="s">
        <v>12949</v>
      </c>
    </row>
    <row r="6004" spans="1:1" ht="15" customHeight="1" x14ac:dyDescent="0.25">
      <c r="A6004" s="100" t="s">
        <v>12947</v>
      </c>
    </row>
    <row r="6005" spans="1:1" ht="15" customHeight="1" x14ac:dyDescent="0.25">
      <c r="A6005" s="100" t="s">
        <v>12950</v>
      </c>
    </row>
    <row r="6006" spans="1:1" ht="14.1" customHeight="1" x14ac:dyDescent="0.25">
      <c r="A6006" s="99" t="s">
        <v>12951</v>
      </c>
    </row>
    <row r="6007" spans="1:1" ht="15" customHeight="1" x14ac:dyDescent="0.25">
      <c r="A6007" s="100" t="s">
        <v>12952</v>
      </c>
    </row>
    <row r="6008" spans="1:1" ht="15" customHeight="1" x14ac:dyDescent="0.25">
      <c r="A6008" s="100" t="s">
        <v>12953</v>
      </c>
    </row>
    <row r="6009" spans="1:1" ht="14.1" customHeight="1" x14ac:dyDescent="0.25">
      <c r="A6009" s="99" t="s">
        <v>12954</v>
      </c>
    </row>
    <row r="6010" spans="1:1" ht="15" customHeight="1" x14ac:dyDescent="0.25">
      <c r="A6010" s="100" t="s">
        <v>12952</v>
      </c>
    </row>
    <row r="6011" spans="1:1" ht="15" customHeight="1" x14ac:dyDescent="0.25">
      <c r="A6011" s="100" t="s">
        <v>12955</v>
      </c>
    </row>
    <row r="6012" spans="1:1" ht="14.1" customHeight="1" x14ac:dyDescent="0.25">
      <c r="A6012" s="99" t="s">
        <v>12956</v>
      </c>
    </row>
    <row r="6013" spans="1:1" ht="15" customHeight="1" x14ac:dyDescent="0.25">
      <c r="A6013" s="100" t="s">
        <v>12952</v>
      </c>
    </row>
    <row r="6014" spans="1:1" ht="15" customHeight="1" x14ac:dyDescent="0.25">
      <c r="A6014" s="100" t="s">
        <v>12957</v>
      </c>
    </row>
    <row r="6015" spans="1:1" ht="14.1" customHeight="1" x14ac:dyDescent="0.25">
      <c r="A6015" s="99" t="s">
        <v>12958</v>
      </c>
    </row>
    <row r="6016" spans="1:1" ht="15" customHeight="1" x14ac:dyDescent="0.25">
      <c r="A6016" s="100" t="s">
        <v>12952</v>
      </c>
    </row>
    <row r="6017" spans="1:1" ht="15" customHeight="1" x14ac:dyDescent="0.25">
      <c r="A6017" s="100" t="s">
        <v>12959</v>
      </c>
    </row>
    <row r="6018" spans="1:1" ht="14.1" customHeight="1" x14ac:dyDescent="0.25">
      <c r="A6018" s="99" t="s">
        <v>12960</v>
      </c>
    </row>
    <row r="6019" spans="1:1" ht="15" customHeight="1" x14ac:dyDescent="0.25">
      <c r="A6019" s="100" t="s">
        <v>12952</v>
      </c>
    </row>
    <row r="6020" spans="1:1" ht="15" customHeight="1" x14ac:dyDescent="0.25">
      <c r="A6020" s="100" t="s">
        <v>12961</v>
      </c>
    </row>
    <row r="6021" spans="1:1" ht="14.1" customHeight="1" x14ac:dyDescent="0.25">
      <c r="A6021" s="99" t="s">
        <v>12962</v>
      </c>
    </row>
    <row r="6022" spans="1:1" ht="15" customHeight="1" x14ac:dyDescent="0.25">
      <c r="A6022" s="100" t="s">
        <v>12963</v>
      </c>
    </row>
    <row r="6023" spans="1:1" ht="15" customHeight="1" x14ac:dyDescent="0.25">
      <c r="A6023" s="94" t="s">
        <v>12964</v>
      </c>
    </row>
    <row r="6024" spans="1:1" ht="14.1" customHeight="1" x14ac:dyDescent="0.25">
      <c r="A6024" s="93" t="s">
        <v>12965</v>
      </c>
    </row>
    <row r="6025" spans="1:1" ht="14.1" customHeight="1" x14ac:dyDescent="0.25">
      <c r="A6025" s="99" t="s">
        <v>12966</v>
      </c>
    </row>
    <row r="6026" spans="1:1" ht="15" customHeight="1" x14ac:dyDescent="0.25">
      <c r="A6026" s="100" t="s">
        <v>12967</v>
      </c>
    </row>
    <row r="6027" spans="1:1" ht="15" customHeight="1" x14ac:dyDescent="0.25">
      <c r="A6027" s="100" t="s">
        <v>12968</v>
      </c>
    </row>
    <row r="6028" spans="1:1" ht="14.1" customHeight="1" x14ac:dyDescent="0.25">
      <c r="A6028" s="99" t="s">
        <v>12969</v>
      </c>
    </row>
    <row r="6029" spans="1:1" ht="15" customHeight="1" x14ac:dyDescent="0.25">
      <c r="A6029" s="100" t="s">
        <v>12970</v>
      </c>
    </row>
    <row r="6030" spans="1:1" ht="15" customHeight="1" x14ac:dyDescent="0.25">
      <c r="A6030" s="100" t="s">
        <v>12971</v>
      </c>
    </row>
    <row r="6031" spans="1:1" ht="14.1" customHeight="1" x14ac:dyDescent="0.25">
      <c r="A6031" s="93" t="s">
        <v>12972</v>
      </c>
    </row>
    <row r="6032" spans="1:1" ht="14.1" customHeight="1" x14ac:dyDescent="0.25">
      <c r="A6032" s="99" t="s">
        <v>12973</v>
      </c>
    </row>
    <row r="6033" spans="1:1" ht="15" customHeight="1" x14ac:dyDescent="0.25">
      <c r="A6033" s="100" t="s">
        <v>12974</v>
      </c>
    </row>
    <row r="6034" spans="1:1" ht="15" customHeight="1" x14ac:dyDescent="0.25">
      <c r="A6034" s="100" t="s">
        <v>12975</v>
      </c>
    </row>
    <row r="6035" spans="1:1" ht="14.1" customHeight="1" x14ac:dyDescent="0.25">
      <c r="A6035" s="99" t="s">
        <v>12976</v>
      </c>
    </row>
    <row r="6036" spans="1:1" ht="15" customHeight="1" x14ac:dyDescent="0.25">
      <c r="A6036" s="100" t="s">
        <v>12974</v>
      </c>
    </row>
    <row r="6037" spans="1:1" ht="15" customHeight="1" x14ac:dyDescent="0.25">
      <c r="A6037" s="100" t="s">
        <v>12977</v>
      </c>
    </row>
    <row r="6038" spans="1:1" ht="15" customHeight="1" x14ac:dyDescent="0.25">
      <c r="A6038" s="95" t="s">
        <v>12978</v>
      </c>
    </row>
    <row r="6039" spans="1:1" ht="14.1" customHeight="1" x14ac:dyDescent="0.25">
      <c r="A6039" s="99" t="s">
        <v>12979</v>
      </c>
    </row>
    <row r="6040" spans="1:1" ht="15" customHeight="1" x14ac:dyDescent="0.25">
      <c r="A6040" s="100" t="s">
        <v>12974</v>
      </c>
    </row>
    <row r="6041" spans="1:1" ht="15" customHeight="1" x14ac:dyDescent="0.25">
      <c r="A6041" s="100" t="s">
        <v>12980</v>
      </c>
    </row>
    <row r="6042" spans="1:1" ht="14.1" customHeight="1" x14ac:dyDescent="0.25">
      <c r="A6042" s="99" t="s">
        <v>12981</v>
      </c>
    </row>
    <row r="6043" spans="1:1" ht="15" customHeight="1" x14ac:dyDescent="0.25">
      <c r="A6043" s="100" t="s">
        <v>12974</v>
      </c>
    </row>
    <row r="6044" spans="1:1" ht="15" customHeight="1" x14ac:dyDescent="0.25">
      <c r="A6044" s="100" t="s">
        <v>12980</v>
      </c>
    </row>
    <row r="6045" spans="1:1" ht="14.1" customHeight="1" x14ac:dyDescent="0.25">
      <c r="A6045" s="99" t="s">
        <v>12982</v>
      </c>
    </row>
    <row r="6046" spans="1:1" ht="15" customHeight="1" x14ac:dyDescent="0.25">
      <c r="A6046" s="100" t="s">
        <v>12974</v>
      </c>
    </row>
    <row r="6047" spans="1:1" ht="15" customHeight="1" x14ac:dyDescent="0.25">
      <c r="A6047" s="100" t="s">
        <v>12983</v>
      </c>
    </row>
    <row r="6048" spans="1:1" ht="14.1" customHeight="1" x14ac:dyDescent="0.25">
      <c r="A6048" s="99" t="s">
        <v>12984</v>
      </c>
    </row>
    <row r="6049" spans="1:1" ht="15" customHeight="1" x14ac:dyDescent="0.25">
      <c r="A6049" s="100" t="s">
        <v>12974</v>
      </c>
    </row>
    <row r="6050" spans="1:1" ht="15" customHeight="1" x14ac:dyDescent="0.25">
      <c r="A6050" s="100" t="s">
        <v>12985</v>
      </c>
    </row>
    <row r="6051" spans="1:1" ht="14.1" customHeight="1" x14ac:dyDescent="0.25">
      <c r="A6051" s="99" t="s">
        <v>12986</v>
      </c>
    </row>
    <row r="6052" spans="1:1" ht="15" customHeight="1" x14ac:dyDescent="0.25">
      <c r="A6052" s="100" t="s">
        <v>12974</v>
      </c>
    </row>
    <row r="6053" spans="1:1" ht="15" customHeight="1" x14ac:dyDescent="0.25">
      <c r="A6053" s="100" t="s">
        <v>12985</v>
      </c>
    </row>
    <row r="6054" spans="1:1" ht="14.1" customHeight="1" x14ac:dyDescent="0.25">
      <c r="A6054" s="99" t="s">
        <v>12987</v>
      </c>
    </row>
    <row r="6055" spans="1:1" ht="15" customHeight="1" x14ac:dyDescent="0.25">
      <c r="A6055" s="100" t="s">
        <v>12974</v>
      </c>
    </row>
    <row r="6056" spans="1:1" ht="15" customHeight="1" x14ac:dyDescent="0.25">
      <c r="A6056" s="100" t="s">
        <v>12988</v>
      </c>
    </row>
    <row r="6057" spans="1:1" ht="14.1" customHeight="1" x14ac:dyDescent="0.25">
      <c r="A6057" s="99" t="s">
        <v>12989</v>
      </c>
    </row>
    <row r="6058" spans="1:1" ht="15" customHeight="1" x14ac:dyDescent="0.25">
      <c r="A6058" s="100" t="s">
        <v>12974</v>
      </c>
    </row>
    <row r="6059" spans="1:1" ht="15" customHeight="1" x14ac:dyDescent="0.25">
      <c r="A6059" s="100" t="s">
        <v>12990</v>
      </c>
    </row>
    <row r="6060" spans="1:1" ht="15" customHeight="1" x14ac:dyDescent="0.25">
      <c r="A6060" s="95" t="s">
        <v>12991</v>
      </c>
    </row>
    <row r="6061" spans="1:1" ht="14.1" customHeight="1" x14ac:dyDescent="0.25">
      <c r="A6061" s="99" t="s">
        <v>12992</v>
      </c>
    </row>
    <row r="6062" spans="1:1" ht="15" customHeight="1" x14ac:dyDescent="0.25">
      <c r="A6062" s="100" t="s">
        <v>12974</v>
      </c>
    </row>
    <row r="6063" spans="1:1" ht="15" customHeight="1" x14ac:dyDescent="0.25">
      <c r="A6063" s="100" t="s">
        <v>12988</v>
      </c>
    </row>
    <row r="6064" spans="1:1" ht="14.1" customHeight="1" x14ac:dyDescent="0.25">
      <c r="A6064" s="93" t="s">
        <v>12993</v>
      </c>
    </row>
    <row r="6065" spans="1:1" ht="14.1" customHeight="1" x14ac:dyDescent="0.25">
      <c r="A6065" s="99" t="s">
        <v>12994</v>
      </c>
    </row>
    <row r="6066" spans="1:1" ht="15" customHeight="1" x14ac:dyDescent="0.25">
      <c r="A6066" s="100" t="s">
        <v>12995</v>
      </c>
    </row>
    <row r="6067" spans="1:1" ht="15" customHeight="1" x14ac:dyDescent="0.25">
      <c r="A6067" s="100" t="s">
        <v>12996</v>
      </c>
    </row>
    <row r="6068" spans="1:1" ht="14.1" customHeight="1" x14ac:dyDescent="0.25">
      <c r="A6068" s="99" t="s">
        <v>12997</v>
      </c>
    </row>
    <row r="6069" spans="1:1" ht="15" customHeight="1" x14ac:dyDescent="0.25">
      <c r="A6069" s="100" t="s">
        <v>12995</v>
      </c>
    </row>
    <row r="6070" spans="1:1" ht="15" customHeight="1" x14ac:dyDescent="0.25">
      <c r="A6070" s="100" t="s">
        <v>12998</v>
      </c>
    </row>
    <row r="6071" spans="1:1" ht="14.1" customHeight="1" x14ac:dyDescent="0.25">
      <c r="A6071" s="99" t="s">
        <v>12999</v>
      </c>
    </row>
    <row r="6072" spans="1:1" ht="15" customHeight="1" x14ac:dyDescent="0.25">
      <c r="A6072" s="100" t="s">
        <v>12995</v>
      </c>
    </row>
    <row r="6073" spans="1:1" ht="15" customHeight="1" x14ac:dyDescent="0.25">
      <c r="A6073" s="100" t="s">
        <v>13000</v>
      </c>
    </row>
    <row r="6074" spans="1:1" ht="15" customHeight="1" x14ac:dyDescent="0.25">
      <c r="A6074" s="95" t="s">
        <v>13001</v>
      </c>
    </row>
    <row r="6075" spans="1:1" ht="14.1" customHeight="1" x14ac:dyDescent="0.25">
      <c r="A6075" s="99" t="s">
        <v>13002</v>
      </c>
    </row>
    <row r="6076" spans="1:1" ht="15" customHeight="1" x14ac:dyDescent="0.25">
      <c r="A6076" s="100" t="s">
        <v>12995</v>
      </c>
    </row>
    <row r="6077" spans="1:1" ht="15" customHeight="1" x14ac:dyDescent="0.25">
      <c r="A6077" s="100" t="s">
        <v>13003</v>
      </c>
    </row>
    <row r="6078" spans="1:1" ht="14.1" customHeight="1" x14ac:dyDescent="0.25">
      <c r="A6078" s="99" t="s">
        <v>13004</v>
      </c>
    </row>
    <row r="6079" spans="1:1" ht="15" customHeight="1" x14ac:dyDescent="0.25">
      <c r="A6079" s="100" t="s">
        <v>12995</v>
      </c>
    </row>
    <row r="6080" spans="1:1" ht="15" customHeight="1" x14ac:dyDescent="0.25">
      <c r="A6080" s="100" t="s">
        <v>13005</v>
      </c>
    </row>
    <row r="6081" spans="1:1" ht="14.1" customHeight="1" x14ac:dyDescent="0.25">
      <c r="A6081" s="99" t="s">
        <v>13006</v>
      </c>
    </row>
    <row r="6082" spans="1:1" ht="15" customHeight="1" x14ac:dyDescent="0.25">
      <c r="A6082" s="100" t="s">
        <v>12995</v>
      </c>
    </row>
    <row r="6083" spans="1:1" ht="15" customHeight="1" x14ac:dyDescent="0.25">
      <c r="A6083" s="100" t="s">
        <v>13007</v>
      </c>
    </row>
    <row r="6084" spans="1:1" ht="14.1" customHeight="1" x14ac:dyDescent="0.25">
      <c r="A6084" s="99" t="s">
        <v>13008</v>
      </c>
    </row>
    <row r="6085" spans="1:1" ht="15" customHeight="1" x14ac:dyDescent="0.25">
      <c r="A6085" s="100" t="s">
        <v>12995</v>
      </c>
    </row>
    <row r="6086" spans="1:1" ht="15" customHeight="1" x14ac:dyDescent="0.25">
      <c r="A6086" s="100" t="s">
        <v>13009</v>
      </c>
    </row>
    <row r="6087" spans="1:1" ht="14.1" customHeight="1" x14ac:dyDescent="0.25">
      <c r="A6087" s="99" t="s">
        <v>13010</v>
      </c>
    </row>
    <row r="6088" spans="1:1" ht="15" customHeight="1" x14ac:dyDescent="0.25">
      <c r="A6088" s="100" t="s">
        <v>12995</v>
      </c>
    </row>
    <row r="6089" spans="1:1" ht="15" customHeight="1" x14ac:dyDescent="0.25">
      <c r="A6089" s="100" t="s">
        <v>13011</v>
      </c>
    </row>
    <row r="6090" spans="1:1" ht="14.1" customHeight="1" x14ac:dyDescent="0.25">
      <c r="A6090" s="99" t="s">
        <v>13012</v>
      </c>
    </row>
    <row r="6091" spans="1:1" ht="15" customHeight="1" x14ac:dyDescent="0.25">
      <c r="A6091" s="100" t="s">
        <v>12995</v>
      </c>
    </row>
    <row r="6092" spans="1:1" ht="15" customHeight="1" x14ac:dyDescent="0.25">
      <c r="A6092" s="100" t="s">
        <v>13013</v>
      </c>
    </row>
    <row r="6093" spans="1:1" ht="14.1" customHeight="1" x14ac:dyDescent="0.25">
      <c r="A6093" s="99" t="s">
        <v>13014</v>
      </c>
    </row>
    <row r="6094" spans="1:1" ht="15" customHeight="1" x14ac:dyDescent="0.25">
      <c r="A6094" s="100" t="s">
        <v>13015</v>
      </c>
    </row>
    <row r="6095" spans="1:1" ht="15" customHeight="1" x14ac:dyDescent="0.25">
      <c r="A6095" s="100" t="s">
        <v>13016</v>
      </c>
    </row>
    <row r="6096" spans="1:1" ht="14.1" customHeight="1" x14ac:dyDescent="0.25">
      <c r="A6096" s="99" t="s">
        <v>13017</v>
      </c>
    </row>
    <row r="6097" spans="1:1" ht="15" customHeight="1" x14ac:dyDescent="0.25">
      <c r="A6097" s="100" t="s">
        <v>13018</v>
      </c>
    </row>
    <row r="6098" spans="1:1" ht="15" customHeight="1" x14ac:dyDescent="0.25">
      <c r="A6098" s="100" t="s">
        <v>13019</v>
      </c>
    </row>
    <row r="6099" spans="1:1" ht="15.95" customHeight="1" x14ac:dyDescent="0.25">
      <c r="A6099" s="106" t="s">
        <v>13020</v>
      </c>
    </row>
    <row r="6100" spans="1:1" ht="0.95" customHeight="1" x14ac:dyDescent="0.25"/>
    <row r="6101" spans="1:1" ht="15" customHeight="1" x14ac:dyDescent="0.25">
      <c r="A6101" s="106" t="s">
        <v>13021</v>
      </c>
    </row>
    <row r="6102" spans="1:1" ht="15.95" customHeight="1" x14ac:dyDescent="0.25">
      <c r="A6102" s="106" t="s">
        <v>13022</v>
      </c>
    </row>
    <row r="6103" spans="1:1" ht="0.95" customHeight="1" x14ac:dyDescent="0.25"/>
    <row r="6104" spans="1:1" ht="15" customHeight="1" x14ac:dyDescent="0.25">
      <c r="A6104" s="106" t="s">
        <v>13023</v>
      </c>
    </row>
    <row r="6105" spans="1:1" ht="15" customHeight="1" x14ac:dyDescent="0.25">
      <c r="A6105" s="106" t="s">
        <v>13024</v>
      </c>
    </row>
    <row r="6106" spans="1:1" ht="15" customHeight="1" x14ac:dyDescent="0.25">
      <c r="A6106" s="106" t="s">
        <v>13025</v>
      </c>
    </row>
    <row r="6107" spans="1:1" ht="15" customHeight="1" x14ac:dyDescent="0.25">
      <c r="A6107" s="106" t="s">
        <v>13026</v>
      </c>
    </row>
    <row r="6108" spans="1:1" ht="15" customHeight="1" x14ac:dyDescent="0.25">
      <c r="A6108" s="106" t="s">
        <v>13027</v>
      </c>
    </row>
    <row r="6109" spans="1:1" ht="15" customHeight="1" x14ac:dyDescent="0.25">
      <c r="A6109" s="106" t="s">
        <v>13028</v>
      </c>
    </row>
    <row r="6110" spans="1:1" ht="15" customHeight="1" x14ac:dyDescent="0.25">
      <c r="A6110" s="106" t="s">
        <v>13029</v>
      </c>
    </row>
    <row r="6111" spans="1:1" ht="15" customHeight="1" x14ac:dyDescent="0.25">
      <c r="A6111" s="106" t="s">
        <v>13030</v>
      </c>
    </row>
    <row r="6112" spans="1:1" ht="15" customHeight="1" x14ac:dyDescent="0.25">
      <c r="A6112" s="106" t="s">
        <v>13031</v>
      </c>
    </row>
    <row r="6113" spans="1:1" ht="15" customHeight="1" x14ac:dyDescent="0.25">
      <c r="A6113" s="106" t="s">
        <v>13032</v>
      </c>
    </row>
    <row r="6114" spans="1:1" ht="15" customHeight="1" x14ac:dyDescent="0.25">
      <c r="A6114" s="95" t="s">
        <v>13033</v>
      </c>
    </row>
    <row r="6115" spans="1:1" ht="14.1" customHeight="1" x14ac:dyDescent="0.25">
      <c r="A6115" s="99" t="s">
        <v>13034</v>
      </c>
    </row>
    <row r="6116" spans="1:1" ht="15" customHeight="1" x14ac:dyDescent="0.25">
      <c r="A6116" s="100" t="s">
        <v>13018</v>
      </c>
    </row>
    <row r="6117" spans="1:1" ht="15" customHeight="1" x14ac:dyDescent="0.25">
      <c r="A6117" s="100" t="s">
        <v>13035</v>
      </c>
    </row>
    <row r="6118" spans="1:1" ht="15.95" customHeight="1" x14ac:dyDescent="0.25">
      <c r="A6118" s="106" t="s">
        <v>13020</v>
      </c>
    </row>
    <row r="6119" spans="1:1" ht="0.95" customHeight="1" x14ac:dyDescent="0.25"/>
    <row r="6120" spans="1:1" ht="15" customHeight="1" x14ac:dyDescent="0.25">
      <c r="A6120" s="106" t="s">
        <v>13021</v>
      </c>
    </row>
    <row r="6121" spans="1:1" ht="15.95" customHeight="1" x14ac:dyDescent="0.25">
      <c r="A6121" s="106" t="s">
        <v>13022</v>
      </c>
    </row>
    <row r="6122" spans="1:1" ht="0.95" customHeight="1" x14ac:dyDescent="0.25"/>
    <row r="6123" spans="1:1" ht="15" customHeight="1" x14ac:dyDescent="0.25">
      <c r="A6123" s="106" t="s">
        <v>13023</v>
      </c>
    </row>
    <row r="6124" spans="1:1" ht="15" customHeight="1" x14ac:dyDescent="0.25">
      <c r="A6124" s="106" t="s">
        <v>13024</v>
      </c>
    </row>
    <row r="6125" spans="1:1" ht="15" customHeight="1" x14ac:dyDescent="0.25">
      <c r="A6125" s="106" t="s">
        <v>13025</v>
      </c>
    </row>
    <row r="6126" spans="1:1" ht="15" customHeight="1" x14ac:dyDescent="0.25">
      <c r="A6126" s="106" t="s">
        <v>13026</v>
      </c>
    </row>
    <row r="6127" spans="1:1" ht="15" customHeight="1" x14ac:dyDescent="0.25">
      <c r="A6127" s="106" t="s">
        <v>13027</v>
      </c>
    </row>
    <row r="6128" spans="1:1" ht="15" customHeight="1" x14ac:dyDescent="0.25">
      <c r="A6128" s="106" t="s">
        <v>13028</v>
      </c>
    </row>
    <row r="6129" spans="1:1" ht="15" customHeight="1" x14ac:dyDescent="0.25">
      <c r="A6129" s="106" t="s">
        <v>13029</v>
      </c>
    </row>
    <row r="6130" spans="1:1" ht="15" customHeight="1" x14ac:dyDescent="0.25">
      <c r="A6130" s="106" t="s">
        <v>13030</v>
      </c>
    </row>
    <row r="6131" spans="1:1" ht="15" customHeight="1" x14ac:dyDescent="0.25">
      <c r="A6131" s="106" t="s">
        <v>13031</v>
      </c>
    </row>
    <row r="6132" spans="1:1" ht="15" customHeight="1" x14ac:dyDescent="0.25">
      <c r="A6132" s="106" t="s">
        <v>13036</v>
      </c>
    </row>
    <row r="6133" spans="1:1" ht="15" customHeight="1" x14ac:dyDescent="0.25">
      <c r="A6133" s="95" t="s">
        <v>13033</v>
      </c>
    </row>
    <row r="6134" spans="1:1" ht="14.1" customHeight="1" x14ac:dyDescent="0.25">
      <c r="A6134" s="99" t="s">
        <v>13037</v>
      </c>
    </row>
    <row r="6135" spans="1:1" ht="15" customHeight="1" x14ac:dyDescent="0.25">
      <c r="A6135" s="100" t="s">
        <v>13018</v>
      </c>
    </row>
    <row r="6136" spans="1:1" ht="15" customHeight="1" x14ac:dyDescent="0.25">
      <c r="A6136" s="100" t="s">
        <v>13038</v>
      </c>
    </row>
    <row r="6137" spans="1:1" ht="15.95" customHeight="1" x14ac:dyDescent="0.25">
      <c r="A6137" s="106" t="s">
        <v>13020</v>
      </c>
    </row>
    <row r="6138" spans="1:1" ht="0.95" customHeight="1" x14ac:dyDescent="0.25"/>
    <row r="6139" spans="1:1" ht="15" customHeight="1" x14ac:dyDescent="0.25">
      <c r="A6139" s="106" t="s">
        <v>13021</v>
      </c>
    </row>
    <row r="6140" spans="1:1" ht="15.95" customHeight="1" x14ac:dyDescent="0.25">
      <c r="A6140" s="106" t="s">
        <v>13022</v>
      </c>
    </row>
    <row r="6141" spans="1:1" ht="0.95" customHeight="1" x14ac:dyDescent="0.25"/>
    <row r="6142" spans="1:1" ht="15" customHeight="1" x14ac:dyDescent="0.25">
      <c r="A6142" s="106" t="s">
        <v>13023</v>
      </c>
    </row>
    <row r="6143" spans="1:1" ht="15" customHeight="1" x14ac:dyDescent="0.25">
      <c r="A6143" s="106" t="s">
        <v>13024</v>
      </c>
    </row>
    <row r="6144" spans="1:1" ht="15" customHeight="1" x14ac:dyDescent="0.25">
      <c r="A6144" s="106" t="s">
        <v>13025</v>
      </c>
    </row>
    <row r="6145" spans="1:1" ht="15" customHeight="1" x14ac:dyDescent="0.25">
      <c r="A6145" s="106" t="s">
        <v>13026</v>
      </c>
    </row>
    <row r="6146" spans="1:1" ht="15" customHeight="1" x14ac:dyDescent="0.25">
      <c r="A6146" s="106" t="s">
        <v>13027</v>
      </c>
    </row>
    <row r="6147" spans="1:1" ht="15" customHeight="1" x14ac:dyDescent="0.25">
      <c r="A6147" s="106" t="s">
        <v>13028</v>
      </c>
    </row>
    <row r="6148" spans="1:1" ht="15" customHeight="1" x14ac:dyDescent="0.25">
      <c r="A6148" s="106" t="s">
        <v>13029</v>
      </c>
    </row>
    <row r="6149" spans="1:1" ht="15" customHeight="1" x14ac:dyDescent="0.25">
      <c r="A6149" s="106" t="s">
        <v>13030</v>
      </c>
    </row>
    <row r="6150" spans="1:1" ht="15" customHeight="1" x14ac:dyDescent="0.25">
      <c r="A6150" s="106" t="s">
        <v>13031</v>
      </c>
    </row>
    <row r="6151" spans="1:1" ht="15" customHeight="1" x14ac:dyDescent="0.25">
      <c r="A6151" s="106" t="s">
        <v>13036</v>
      </c>
    </row>
    <row r="6152" spans="1:1" ht="15" customHeight="1" x14ac:dyDescent="0.25">
      <c r="A6152" s="95" t="s">
        <v>13033</v>
      </c>
    </row>
    <row r="6153" spans="1:1" ht="14.1" customHeight="1" x14ac:dyDescent="0.25">
      <c r="A6153" s="99" t="s">
        <v>13039</v>
      </c>
    </row>
    <row r="6154" spans="1:1" ht="15" customHeight="1" x14ac:dyDescent="0.25">
      <c r="A6154" s="100" t="s">
        <v>13018</v>
      </c>
    </row>
    <row r="6155" spans="1:1" ht="15" customHeight="1" x14ac:dyDescent="0.25">
      <c r="A6155" s="100" t="s">
        <v>13040</v>
      </c>
    </row>
    <row r="6156" spans="1:1" ht="15.95" customHeight="1" x14ac:dyDescent="0.25">
      <c r="A6156" s="106" t="s">
        <v>13041</v>
      </c>
    </row>
    <row r="6157" spans="1:1" ht="0.95" customHeight="1" x14ac:dyDescent="0.25"/>
    <row r="6158" spans="1:1" ht="15" customHeight="1" x14ac:dyDescent="0.25">
      <c r="A6158" s="106" t="s">
        <v>13021</v>
      </c>
    </row>
    <row r="6159" spans="1:1" ht="15.95" customHeight="1" x14ac:dyDescent="0.25">
      <c r="A6159" s="106" t="s">
        <v>13022</v>
      </c>
    </row>
    <row r="6160" spans="1:1" ht="0.95" customHeight="1" x14ac:dyDescent="0.25"/>
    <row r="6161" spans="1:1" ht="15" customHeight="1" x14ac:dyDescent="0.25">
      <c r="A6161" s="106" t="s">
        <v>13023</v>
      </c>
    </row>
    <row r="6162" spans="1:1" ht="15" customHeight="1" x14ac:dyDescent="0.25">
      <c r="A6162" s="106" t="s">
        <v>13024</v>
      </c>
    </row>
    <row r="6163" spans="1:1" ht="15" customHeight="1" x14ac:dyDescent="0.25">
      <c r="A6163" s="106" t="s">
        <v>13025</v>
      </c>
    </row>
    <row r="6164" spans="1:1" ht="15" customHeight="1" x14ac:dyDescent="0.25">
      <c r="A6164" s="106" t="s">
        <v>13026</v>
      </c>
    </row>
    <row r="6165" spans="1:1" ht="15" customHeight="1" x14ac:dyDescent="0.25">
      <c r="A6165" s="106" t="s">
        <v>13027</v>
      </c>
    </row>
    <row r="6166" spans="1:1" ht="15" customHeight="1" x14ac:dyDescent="0.25">
      <c r="A6166" s="106" t="s">
        <v>13028</v>
      </c>
    </row>
    <row r="6167" spans="1:1" ht="15" customHeight="1" x14ac:dyDescent="0.25">
      <c r="A6167" s="106" t="s">
        <v>13029</v>
      </c>
    </row>
    <row r="6168" spans="1:1" ht="15" customHeight="1" x14ac:dyDescent="0.25">
      <c r="A6168" s="106" t="s">
        <v>13030</v>
      </c>
    </row>
    <row r="6169" spans="1:1" ht="15" customHeight="1" x14ac:dyDescent="0.25">
      <c r="A6169" s="106" t="s">
        <v>13031</v>
      </c>
    </row>
    <row r="6170" spans="1:1" ht="15" customHeight="1" x14ac:dyDescent="0.25">
      <c r="A6170" s="106" t="s">
        <v>13036</v>
      </c>
    </row>
    <row r="6171" spans="1:1" ht="15" customHeight="1" x14ac:dyDescent="0.25">
      <c r="A6171" s="95" t="s">
        <v>13033</v>
      </c>
    </row>
    <row r="6172" spans="1:1" ht="14.1" customHeight="1" x14ac:dyDescent="0.25">
      <c r="A6172" s="99" t="s">
        <v>13042</v>
      </c>
    </row>
    <row r="6173" spans="1:1" ht="15" customHeight="1" x14ac:dyDescent="0.25">
      <c r="A6173" s="100" t="s">
        <v>13018</v>
      </c>
    </row>
    <row r="6174" spans="1:1" ht="15" customHeight="1" x14ac:dyDescent="0.25">
      <c r="A6174" s="100" t="s">
        <v>13043</v>
      </c>
    </row>
    <row r="6175" spans="1:1" ht="15.95" customHeight="1" x14ac:dyDescent="0.25">
      <c r="A6175" s="106" t="s">
        <v>13041</v>
      </c>
    </row>
    <row r="6176" spans="1:1" ht="0.95" customHeight="1" x14ac:dyDescent="0.25"/>
    <row r="6177" spans="1:1" ht="15" customHeight="1" x14ac:dyDescent="0.25">
      <c r="A6177" s="106" t="s">
        <v>13021</v>
      </c>
    </row>
    <row r="6178" spans="1:1" ht="15.95" customHeight="1" x14ac:dyDescent="0.25">
      <c r="A6178" s="106" t="s">
        <v>13022</v>
      </c>
    </row>
    <row r="6179" spans="1:1" ht="0.95" customHeight="1" x14ac:dyDescent="0.25"/>
    <row r="6180" spans="1:1" ht="15" customHeight="1" x14ac:dyDescent="0.25">
      <c r="A6180" s="106" t="s">
        <v>13023</v>
      </c>
    </row>
    <row r="6181" spans="1:1" ht="15" customHeight="1" x14ac:dyDescent="0.25">
      <c r="A6181" s="106" t="s">
        <v>13024</v>
      </c>
    </row>
    <row r="6182" spans="1:1" ht="15" customHeight="1" x14ac:dyDescent="0.25">
      <c r="A6182" s="106" t="s">
        <v>13025</v>
      </c>
    </row>
    <row r="6183" spans="1:1" ht="15" customHeight="1" x14ac:dyDescent="0.25">
      <c r="A6183" s="106" t="s">
        <v>13026</v>
      </c>
    </row>
    <row r="6184" spans="1:1" ht="15" customHeight="1" x14ac:dyDescent="0.25">
      <c r="A6184" s="106" t="s">
        <v>13027</v>
      </c>
    </row>
    <row r="6185" spans="1:1" ht="15" customHeight="1" x14ac:dyDescent="0.25">
      <c r="A6185" s="106" t="s">
        <v>13028</v>
      </c>
    </row>
    <row r="6186" spans="1:1" ht="15" customHeight="1" x14ac:dyDescent="0.25">
      <c r="A6186" s="106" t="s">
        <v>13029</v>
      </c>
    </row>
    <row r="6187" spans="1:1" ht="15" customHeight="1" x14ac:dyDescent="0.25">
      <c r="A6187" s="106" t="s">
        <v>13030</v>
      </c>
    </row>
    <row r="6188" spans="1:1" ht="15" customHeight="1" x14ac:dyDescent="0.25">
      <c r="A6188" s="106" t="s">
        <v>13031</v>
      </c>
    </row>
    <row r="6189" spans="1:1" ht="15" customHeight="1" x14ac:dyDescent="0.25">
      <c r="A6189" s="106" t="s">
        <v>13036</v>
      </c>
    </row>
    <row r="6190" spans="1:1" ht="15" customHeight="1" x14ac:dyDescent="0.25">
      <c r="A6190" s="95" t="s">
        <v>13033</v>
      </c>
    </row>
    <row r="6191" spans="1:1" ht="14.1" customHeight="1" x14ac:dyDescent="0.25">
      <c r="A6191" s="99" t="s">
        <v>13044</v>
      </c>
    </row>
    <row r="6192" spans="1:1" ht="15" customHeight="1" x14ac:dyDescent="0.25">
      <c r="A6192" s="100" t="s">
        <v>13018</v>
      </c>
    </row>
    <row r="6193" spans="1:1" ht="15" customHeight="1" x14ac:dyDescent="0.25">
      <c r="A6193" s="100" t="s">
        <v>13045</v>
      </c>
    </row>
    <row r="6194" spans="1:1" ht="15.95" customHeight="1" x14ac:dyDescent="0.25">
      <c r="A6194" s="106" t="s">
        <v>13041</v>
      </c>
    </row>
    <row r="6195" spans="1:1" ht="0.95" customHeight="1" x14ac:dyDescent="0.25"/>
    <row r="6196" spans="1:1" ht="15" customHeight="1" x14ac:dyDescent="0.25">
      <c r="A6196" s="106" t="s">
        <v>13021</v>
      </c>
    </row>
    <row r="6197" spans="1:1" ht="15.95" customHeight="1" x14ac:dyDescent="0.25">
      <c r="A6197" s="106" t="s">
        <v>13022</v>
      </c>
    </row>
    <row r="6198" spans="1:1" ht="0.95" customHeight="1" x14ac:dyDescent="0.25"/>
    <row r="6199" spans="1:1" ht="15" customHeight="1" x14ac:dyDescent="0.25">
      <c r="A6199" s="106" t="s">
        <v>13023</v>
      </c>
    </row>
    <row r="6200" spans="1:1" ht="15" customHeight="1" x14ac:dyDescent="0.25">
      <c r="A6200" s="106" t="s">
        <v>13024</v>
      </c>
    </row>
    <row r="6201" spans="1:1" ht="15" customHeight="1" x14ac:dyDescent="0.25">
      <c r="A6201" s="106" t="s">
        <v>13025</v>
      </c>
    </row>
    <row r="6202" spans="1:1" ht="15" customHeight="1" x14ac:dyDescent="0.25">
      <c r="A6202" s="106" t="s">
        <v>13026</v>
      </c>
    </row>
    <row r="6203" spans="1:1" ht="15" customHeight="1" x14ac:dyDescent="0.25">
      <c r="A6203" s="106" t="s">
        <v>13027</v>
      </c>
    </row>
    <row r="6204" spans="1:1" ht="15" customHeight="1" x14ac:dyDescent="0.25">
      <c r="A6204" s="106" t="s">
        <v>13028</v>
      </c>
    </row>
    <row r="6205" spans="1:1" ht="15" customHeight="1" x14ac:dyDescent="0.25">
      <c r="A6205" s="106" t="s">
        <v>13029</v>
      </c>
    </row>
    <row r="6206" spans="1:1" ht="15" customHeight="1" x14ac:dyDescent="0.25">
      <c r="A6206" s="106" t="s">
        <v>13030</v>
      </c>
    </row>
    <row r="6207" spans="1:1" ht="15" customHeight="1" x14ac:dyDescent="0.25">
      <c r="A6207" s="106" t="s">
        <v>13031</v>
      </c>
    </row>
    <row r="6208" spans="1:1" ht="15" customHeight="1" x14ac:dyDescent="0.25">
      <c r="A6208" s="106" t="s">
        <v>13036</v>
      </c>
    </row>
    <row r="6209" spans="1:1" ht="15" customHeight="1" x14ac:dyDescent="0.25">
      <c r="A6209" s="95" t="s">
        <v>13033</v>
      </c>
    </row>
    <row r="6210" spans="1:1" ht="14.1" customHeight="1" x14ac:dyDescent="0.25">
      <c r="A6210" s="99" t="s">
        <v>13046</v>
      </c>
    </row>
    <row r="6211" spans="1:1" ht="15" customHeight="1" x14ac:dyDescent="0.25">
      <c r="A6211" s="100" t="s">
        <v>13018</v>
      </c>
    </row>
    <row r="6212" spans="1:1" ht="15" customHeight="1" x14ac:dyDescent="0.25">
      <c r="A6212" s="100" t="s">
        <v>13047</v>
      </c>
    </row>
    <row r="6213" spans="1:1" ht="15.95" customHeight="1" x14ac:dyDescent="0.25">
      <c r="A6213" s="106" t="s">
        <v>13041</v>
      </c>
    </row>
    <row r="6214" spans="1:1" ht="0.95" customHeight="1" x14ac:dyDescent="0.25"/>
    <row r="6215" spans="1:1" ht="15" customHeight="1" x14ac:dyDescent="0.25">
      <c r="A6215" s="106" t="s">
        <v>13021</v>
      </c>
    </row>
    <row r="6216" spans="1:1" ht="15.95" customHeight="1" x14ac:dyDescent="0.25">
      <c r="A6216" s="106" t="s">
        <v>13022</v>
      </c>
    </row>
    <row r="6217" spans="1:1" ht="0.95" customHeight="1" x14ac:dyDescent="0.25"/>
    <row r="6218" spans="1:1" ht="15" customHeight="1" x14ac:dyDescent="0.25">
      <c r="A6218" s="106" t="s">
        <v>13023</v>
      </c>
    </row>
    <row r="6219" spans="1:1" ht="15" customHeight="1" x14ac:dyDescent="0.25">
      <c r="A6219" s="106" t="s">
        <v>13024</v>
      </c>
    </row>
    <row r="6220" spans="1:1" ht="15" customHeight="1" x14ac:dyDescent="0.25">
      <c r="A6220" s="106" t="s">
        <v>13025</v>
      </c>
    </row>
    <row r="6221" spans="1:1" ht="15" customHeight="1" x14ac:dyDescent="0.25">
      <c r="A6221" s="106" t="s">
        <v>13026</v>
      </c>
    </row>
    <row r="6222" spans="1:1" ht="15" customHeight="1" x14ac:dyDescent="0.25">
      <c r="A6222" s="106" t="s">
        <v>13027</v>
      </c>
    </row>
    <row r="6223" spans="1:1" ht="15" customHeight="1" x14ac:dyDescent="0.25">
      <c r="A6223" s="106" t="s">
        <v>13028</v>
      </c>
    </row>
    <row r="6224" spans="1:1" ht="15" customHeight="1" x14ac:dyDescent="0.25">
      <c r="A6224" s="106" t="s">
        <v>13029</v>
      </c>
    </row>
    <row r="6225" spans="1:1" ht="15" customHeight="1" x14ac:dyDescent="0.25">
      <c r="A6225" s="106" t="s">
        <v>13030</v>
      </c>
    </row>
    <row r="6226" spans="1:1" ht="15" customHeight="1" x14ac:dyDescent="0.25">
      <c r="A6226" s="106" t="s">
        <v>13031</v>
      </c>
    </row>
    <row r="6227" spans="1:1" ht="15" customHeight="1" x14ac:dyDescent="0.25">
      <c r="A6227" s="106" t="s">
        <v>13036</v>
      </c>
    </row>
    <row r="6228" spans="1:1" ht="15" customHeight="1" x14ac:dyDescent="0.25">
      <c r="A6228" s="95" t="s">
        <v>13033</v>
      </c>
    </row>
    <row r="6229" spans="1:1" ht="15" customHeight="1" x14ac:dyDescent="0.25">
      <c r="A6229" s="94" t="s">
        <v>13048</v>
      </c>
    </row>
    <row r="6230" spans="1:1" ht="15" customHeight="1" x14ac:dyDescent="0.25">
      <c r="A6230" s="100" t="s">
        <v>13018</v>
      </c>
    </row>
    <row r="6231" spans="1:1" ht="15" customHeight="1" x14ac:dyDescent="0.25">
      <c r="A6231" s="100" t="s">
        <v>13049</v>
      </c>
    </row>
    <row r="6232" spans="1:1" ht="15" customHeight="1" x14ac:dyDescent="0.25">
      <c r="A6232" s="94" t="s">
        <v>13050</v>
      </c>
    </row>
    <row r="6233" spans="1:1" ht="15" customHeight="1" x14ac:dyDescent="0.25">
      <c r="A6233" s="100" t="s">
        <v>13018</v>
      </c>
    </row>
    <row r="6234" spans="1:1" ht="15" customHeight="1" x14ac:dyDescent="0.25">
      <c r="A6234" s="100" t="s">
        <v>13051</v>
      </c>
    </row>
    <row r="6235" spans="1:1" ht="15" customHeight="1" x14ac:dyDescent="0.25">
      <c r="A6235" s="94" t="s">
        <v>13052</v>
      </c>
    </row>
    <row r="6236" spans="1:1" ht="15" customHeight="1" x14ac:dyDescent="0.25">
      <c r="A6236" s="100" t="s">
        <v>13018</v>
      </c>
    </row>
    <row r="6237" spans="1:1" ht="15" customHeight="1" x14ac:dyDescent="0.25">
      <c r="A6237" s="100" t="s">
        <v>13053</v>
      </c>
    </row>
    <row r="6238" spans="1:1" ht="15" customHeight="1" x14ac:dyDescent="0.25">
      <c r="A6238" s="94" t="s">
        <v>13054</v>
      </c>
    </row>
    <row r="6239" spans="1:1" ht="15" customHeight="1" x14ac:dyDescent="0.25">
      <c r="A6239" s="100" t="s">
        <v>13018</v>
      </c>
    </row>
    <row r="6240" spans="1:1" ht="15" customHeight="1" x14ac:dyDescent="0.25">
      <c r="A6240" s="100" t="s">
        <v>13055</v>
      </c>
    </row>
    <row r="6241" spans="1:1" ht="15" customHeight="1" x14ac:dyDescent="0.25">
      <c r="A6241" s="94" t="s">
        <v>13056</v>
      </c>
    </row>
    <row r="6242" spans="1:1" ht="15" customHeight="1" x14ac:dyDescent="0.25">
      <c r="A6242" s="100" t="s">
        <v>13018</v>
      </c>
    </row>
    <row r="6243" spans="1:1" ht="15" customHeight="1" x14ac:dyDescent="0.25">
      <c r="A6243" s="100" t="s">
        <v>13057</v>
      </c>
    </row>
    <row r="6244" spans="1:1" ht="15" customHeight="1" x14ac:dyDescent="0.25">
      <c r="A6244" s="94" t="s">
        <v>13058</v>
      </c>
    </row>
    <row r="6245" spans="1:1" ht="15" customHeight="1" x14ac:dyDescent="0.25">
      <c r="A6245" s="100" t="s">
        <v>13018</v>
      </c>
    </row>
    <row r="6246" spans="1:1" ht="15" customHeight="1" x14ac:dyDescent="0.25">
      <c r="A6246" s="100" t="s">
        <v>13059</v>
      </c>
    </row>
    <row r="6247" spans="1:1" ht="15" customHeight="1" x14ac:dyDescent="0.25">
      <c r="A6247" s="95" t="s">
        <v>13060</v>
      </c>
    </row>
    <row r="6248" spans="1:1" ht="15" customHeight="1" x14ac:dyDescent="0.25">
      <c r="A6248" s="94" t="s">
        <v>13061</v>
      </c>
    </row>
    <row r="6249" spans="1:1" ht="15" customHeight="1" x14ac:dyDescent="0.25">
      <c r="A6249" s="100" t="s">
        <v>13018</v>
      </c>
    </row>
    <row r="6250" spans="1:1" ht="15" customHeight="1" x14ac:dyDescent="0.25">
      <c r="A6250" s="100" t="s">
        <v>13062</v>
      </c>
    </row>
    <row r="6251" spans="1:1" ht="15" customHeight="1" x14ac:dyDescent="0.25">
      <c r="A6251" s="94" t="s">
        <v>13063</v>
      </c>
    </row>
    <row r="6252" spans="1:1" ht="15" customHeight="1" x14ac:dyDescent="0.25">
      <c r="A6252" s="100" t="s">
        <v>13018</v>
      </c>
    </row>
    <row r="6253" spans="1:1" ht="15" customHeight="1" x14ac:dyDescent="0.25">
      <c r="A6253" s="100" t="s">
        <v>13064</v>
      </c>
    </row>
    <row r="6254" spans="1:1" ht="15" customHeight="1" x14ac:dyDescent="0.25">
      <c r="A6254" s="94" t="s">
        <v>13065</v>
      </c>
    </row>
    <row r="6255" spans="1:1" ht="15" customHeight="1" x14ac:dyDescent="0.25">
      <c r="A6255" s="100" t="s">
        <v>13018</v>
      </c>
    </row>
    <row r="6256" spans="1:1" ht="15" customHeight="1" x14ac:dyDescent="0.25">
      <c r="A6256" s="100" t="s">
        <v>13066</v>
      </c>
    </row>
    <row r="6257" spans="1:1" ht="15" customHeight="1" x14ac:dyDescent="0.25">
      <c r="A6257" s="94" t="s">
        <v>13067</v>
      </c>
    </row>
    <row r="6258" spans="1:1" ht="15" customHeight="1" x14ac:dyDescent="0.25">
      <c r="A6258" s="100" t="s">
        <v>13018</v>
      </c>
    </row>
    <row r="6259" spans="1:1" ht="15" customHeight="1" x14ac:dyDescent="0.25">
      <c r="A6259" s="100" t="s">
        <v>13068</v>
      </c>
    </row>
    <row r="6260" spans="1:1" ht="15" customHeight="1" x14ac:dyDescent="0.25">
      <c r="A6260" s="94" t="s">
        <v>13069</v>
      </c>
    </row>
    <row r="6261" spans="1:1" ht="15" customHeight="1" x14ac:dyDescent="0.25">
      <c r="A6261" s="100" t="s">
        <v>13018</v>
      </c>
    </row>
    <row r="6262" spans="1:1" ht="15" customHeight="1" x14ac:dyDescent="0.25">
      <c r="A6262" s="100" t="s">
        <v>13070</v>
      </c>
    </row>
    <row r="6263" spans="1:1" ht="15" customHeight="1" x14ac:dyDescent="0.25">
      <c r="A6263" s="94" t="s">
        <v>13071</v>
      </c>
    </row>
    <row r="6264" spans="1:1" ht="15" customHeight="1" x14ac:dyDescent="0.25">
      <c r="A6264" s="100" t="s">
        <v>13018</v>
      </c>
    </row>
    <row r="6265" spans="1:1" ht="15" customHeight="1" x14ac:dyDescent="0.25">
      <c r="A6265" s="100" t="s">
        <v>13072</v>
      </c>
    </row>
    <row r="6266" spans="1:1" ht="15" customHeight="1" x14ac:dyDescent="0.25">
      <c r="A6266" s="94" t="s">
        <v>13073</v>
      </c>
    </row>
    <row r="6267" spans="1:1" ht="15" customHeight="1" x14ac:dyDescent="0.25">
      <c r="A6267" s="100" t="s">
        <v>13018</v>
      </c>
    </row>
    <row r="6268" spans="1:1" ht="15" customHeight="1" x14ac:dyDescent="0.25">
      <c r="A6268" s="100" t="s">
        <v>13074</v>
      </c>
    </row>
    <row r="6269" spans="1:1" ht="15" customHeight="1" x14ac:dyDescent="0.25">
      <c r="A6269" s="94" t="s">
        <v>13075</v>
      </c>
    </row>
    <row r="6270" spans="1:1" ht="15" customHeight="1" x14ac:dyDescent="0.25">
      <c r="A6270" s="100" t="s">
        <v>13018</v>
      </c>
    </row>
    <row r="6271" spans="1:1" ht="15" customHeight="1" x14ac:dyDescent="0.25">
      <c r="A6271" s="100" t="s">
        <v>13076</v>
      </c>
    </row>
    <row r="6272" spans="1:1" ht="15" customHeight="1" x14ac:dyDescent="0.25">
      <c r="A6272" s="94" t="s">
        <v>13077</v>
      </c>
    </row>
    <row r="6273" spans="1:1" ht="15" customHeight="1" x14ac:dyDescent="0.25">
      <c r="A6273" s="100" t="s">
        <v>13018</v>
      </c>
    </row>
    <row r="6274" spans="1:1" ht="15" customHeight="1" x14ac:dyDescent="0.25">
      <c r="A6274" s="100" t="s">
        <v>13078</v>
      </c>
    </row>
    <row r="6275" spans="1:1" ht="15" customHeight="1" x14ac:dyDescent="0.25">
      <c r="A6275" s="94" t="s">
        <v>13079</v>
      </c>
    </row>
    <row r="6276" spans="1:1" ht="15" customHeight="1" x14ac:dyDescent="0.25">
      <c r="A6276" s="100" t="s">
        <v>12907</v>
      </c>
    </row>
    <row r="6277" spans="1:1" ht="15" customHeight="1" x14ac:dyDescent="0.25">
      <c r="A6277" s="100" t="s">
        <v>13080</v>
      </c>
    </row>
    <row r="6278" spans="1:1" ht="14.1" customHeight="1" x14ac:dyDescent="0.25">
      <c r="A6278" s="99" t="s">
        <v>13081</v>
      </c>
    </row>
    <row r="6279" spans="1:1" ht="15" customHeight="1" x14ac:dyDescent="0.25">
      <c r="A6279" s="108" t="s">
        <v>13082</v>
      </c>
    </row>
    <row r="6280" spans="1:1" ht="15" customHeight="1" x14ac:dyDescent="0.25">
      <c r="A6280" s="108" t="s">
        <v>13083</v>
      </c>
    </row>
    <row r="6281" spans="1:1" ht="14.1" customHeight="1" x14ac:dyDescent="0.25">
      <c r="A6281" s="99" t="s">
        <v>13084</v>
      </c>
    </row>
    <row r="6282" spans="1:1" ht="15" customHeight="1" x14ac:dyDescent="0.25">
      <c r="A6282" s="108" t="s">
        <v>13082</v>
      </c>
    </row>
    <row r="6283" spans="1:1" ht="15" customHeight="1" x14ac:dyDescent="0.25">
      <c r="A6283" s="108" t="s">
        <v>13085</v>
      </c>
    </row>
    <row r="6284" spans="1:1" ht="14.1" customHeight="1" x14ac:dyDescent="0.25">
      <c r="A6284" s="93" t="s">
        <v>13086</v>
      </c>
    </row>
    <row r="6285" spans="1:1" ht="14.1" customHeight="1" x14ac:dyDescent="0.25">
      <c r="A6285" s="99" t="s">
        <v>13087</v>
      </c>
    </row>
    <row r="6286" spans="1:1" ht="15" customHeight="1" x14ac:dyDescent="0.25">
      <c r="A6286" s="100" t="s">
        <v>13088</v>
      </c>
    </row>
    <row r="6287" spans="1:1" ht="15" customHeight="1" x14ac:dyDescent="0.25">
      <c r="A6287" s="100" t="s">
        <v>13089</v>
      </c>
    </row>
    <row r="6288" spans="1:1" ht="15" customHeight="1" x14ac:dyDescent="0.25">
      <c r="A6288" s="95" t="s">
        <v>13090</v>
      </c>
    </row>
    <row r="6289" spans="1:1" ht="15" customHeight="1" x14ac:dyDescent="0.25">
      <c r="A6289" s="102" t="s">
        <v>13091</v>
      </c>
    </row>
    <row r="6290" spans="1:1" ht="15" customHeight="1" x14ac:dyDescent="0.25">
      <c r="A6290" s="111" t="s">
        <v>13092</v>
      </c>
    </row>
    <row r="6291" spans="1:1" ht="15" customHeight="1" x14ac:dyDescent="0.25">
      <c r="A6291" s="95" t="s">
        <v>13093</v>
      </c>
    </row>
    <row r="6292" spans="1:1" ht="14.1" customHeight="1" x14ac:dyDescent="0.25">
      <c r="A6292" s="99" t="s">
        <v>13094</v>
      </c>
    </row>
    <row r="6293" spans="1:1" ht="15" customHeight="1" x14ac:dyDescent="0.25">
      <c r="A6293" s="100" t="s">
        <v>13088</v>
      </c>
    </row>
    <row r="6294" spans="1:1" ht="15" customHeight="1" x14ac:dyDescent="0.25">
      <c r="A6294" s="100" t="s">
        <v>13089</v>
      </c>
    </row>
    <row r="6295" spans="1:1" ht="15" customHeight="1" x14ac:dyDescent="0.25">
      <c r="A6295" s="95" t="s">
        <v>13095</v>
      </c>
    </row>
    <row r="6296" spans="1:1" ht="15" customHeight="1" x14ac:dyDescent="0.25">
      <c r="A6296" s="111" t="s">
        <v>13096</v>
      </c>
    </row>
    <row r="6297" spans="1:1" ht="15" customHeight="1" x14ac:dyDescent="0.25">
      <c r="A6297" s="95" t="s">
        <v>13093</v>
      </c>
    </row>
    <row r="6298" spans="1:1" ht="14.1" customHeight="1" x14ac:dyDescent="0.25">
      <c r="A6298" s="99" t="s">
        <v>13097</v>
      </c>
    </row>
    <row r="6299" spans="1:1" ht="15" customHeight="1" x14ac:dyDescent="0.25">
      <c r="A6299" s="100" t="s">
        <v>13088</v>
      </c>
    </row>
    <row r="6300" spans="1:1" ht="15" customHeight="1" x14ac:dyDescent="0.25">
      <c r="A6300" s="100" t="s">
        <v>13089</v>
      </c>
    </row>
    <row r="6301" spans="1:1" ht="15" customHeight="1" x14ac:dyDescent="0.25">
      <c r="A6301" s="106" t="s">
        <v>13098</v>
      </c>
    </row>
    <row r="6302" spans="1:1" ht="15" customHeight="1" x14ac:dyDescent="0.25">
      <c r="A6302" s="102" t="s">
        <v>13099</v>
      </c>
    </row>
    <row r="6303" spans="1:1" ht="15" customHeight="1" x14ac:dyDescent="0.25">
      <c r="A6303" s="111" t="s">
        <v>13100</v>
      </c>
    </row>
    <row r="6304" spans="1:1" ht="15" customHeight="1" x14ac:dyDescent="0.25">
      <c r="A6304" s="106" t="s">
        <v>13101</v>
      </c>
    </row>
    <row r="6305" spans="1:1" ht="15" customHeight="1" x14ac:dyDescent="0.25">
      <c r="A6305" s="102" t="s">
        <v>13102</v>
      </c>
    </row>
    <row r="6306" spans="1:1" ht="14.1" customHeight="1" x14ac:dyDescent="0.25">
      <c r="A6306" s="99" t="s">
        <v>13103</v>
      </c>
    </row>
    <row r="6307" spans="1:1" ht="15" customHeight="1" x14ac:dyDescent="0.25">
      <c r="A6307" s="100" t="s">
        <v>13088</v>
      </c>
    </row>
    <row r="6308" spans="1:1" ht="15" customHeight="1" x14ac:dyDescent="0.25">
      <c r="A6308" s="100" t="s">
        <v>13104</v>
      </c>
    </row>
    <row r="6309" spans="1:1" ht="15" customHeight="1" x14ac:dyDescent="0.25">
      <c r="A6309" s="106" t="s">
        <v>13105</v>
      </c>
    </row>
    <row r="6310" spans="1:1" ht="15" customHeight="1" x14ac:dyDescent="0.25">
      <c r="A6310" s="111" t="s">
        <v>13106</v>
      </c>
    </row>
    <row r="6311" spans="1:1" ht="15" customHeight="1" x14ac:dyDescent="0.25">
      <c r="A6311" s="106" t="s">
        <v>13101</v>
      </c>
    </row>
    <row r="6312" spans="1:1" ht="15" customHeight="1" x14ac:dyDescent="0.25">
      <c r="A6312" s="102" t="s">
        <v>13107</v>
      </c>
    </row>
    <row r="6313" spans="1:1" ht="15" customHeight="1" x14ac:dyDescent="0.25">
      <c r="A6313" s="106" t="s">
        <v>13108</v>
      </c>
    </row>
    <row r="6314" spans="1:1" ht="15" customHeight="1" x14ac:dyDescent="0.25">
      <c r="A6314" s="111" t="s">
        <v>13109</v>
      </c>
    </row>
    <row r="6315" spans="1:1" ht="14.1" customHeight="1" x14ac:dyDescent="0.25">
      <c r="A6315" s="99" t="s">
        <v>13110</v>
      </c>
    </row>
    <row r="6316" spans="1:1" ht="15" customHeight="1" x14ac:dyDescent="0.25">
      <c r="A6316" s="100" t="s">
        <v>13088</v>
      </c>
    </row>
    <row r="6317" spans="1:1" ht="15" customHeight="1" x14ac:dyDescent="0.25">
      <c r="A6317" s="100" t="s">
        <v>13104</v>
      </c>
    </row>
    <row r="6318" spans="1:1" ht="15" customHeight="1" x14ac:dyDescent="0.25">
      <c r="A6318" s="106" t="s">
        <v>13111</v>
      </c>
    </row>
    <row r="6319" spans="1:1" ht="15" customHeight="1" x14ac:dyDescent="0.25">
      <c r="A6319" s="111" t="s">
        <v>13112</v>
      </c>
    </row>
    <row r="6320" spans="1:1" ht="15" customHeight="1" x14ac:dyDescent="0.25">
      <c r="A6320" s="106" t="s">
        <v>13101</v>
      </c>
    </row>
    <row r="6321" spans="1:1" ht="15" customHeight="1" x14ac:dyDescent="0.25">
      <c r="A6321" s="102" t="s">
        <v>13113</v>
      </c>
    </row>
    <row r="6322" spans="1:1" ht="15" customHeight="1" x14ac:dyDescent="0.25">
      <c r="A6322" s="102" t="s">
        <v>13114</v>
      </c>
    </row>
    <row r="6323" spans="1:1" ht="15" customHeight="1" x14ac:dyDescent="0.25">
      <c r="A6323" s="111" t="s">
        <v>13115</v>
      </c>
    </row>
    <row r="6324" spans="1:1" ht="14.1" customHeight="1" x14ac:dyDescent="0.25">
      <c r="A6324" s="99" t="s">
        <v>13116</v>
      </c>
    </row>
    <row r="6325" spans="1:1" ht="15" customHeight="1" x14ac:dyDescent="0.25">
      <c r="A6325" s="100" t="s">
        <v>13088</v>
      </c>
    </row>
    <row r="6326" spans="1:1" ht="15" customHeight="1" x14ac:dyDescent="0.25">
      <c r="A6326" s="100" t="s">
        <v>13089</v>
      </c>
    </row>
    <row r="6327" spans="1:1" ht="15" customHeight="1" x14ac:dyDescent="0.25">
      <c r="A6327" s="106" t="s">
        <v>13117</v>
      </c>
    </row>
    <row r="6328" spans="1:1" ht="15" customHeight="1" x14ac:dyDescent="0.25">
      <c r="A6328" s="111" t="s">
        <v>13118</v>
      </c>
    </row>
    <row r="6329" spans="1:1" ht="15" customHeight="1" x14ac:dyDescent="0.25">
      <c r="A6329" s="106" t="s">
        <v>13101</v>
      </c>
    </row>
    <row r="6330" spans="1:1" ht="15" customHeight="1" x14ac:dyDescent="0.25">
      <c r="A6330" s="102" t="s">
        <v>13119</v>
      </c>
    </row>
    <row r="6331" spans="1:1" ht="14.1" customHeight="1" x14ac:dyDescent="0.25">
      <c r="A6331" s="99" t="s">
        <v>13120</v>
      </c>
    </row>
    <row r="6332" spans="1:1" ht="15" customHeight="1" x14ac:dyDescent="0.25">
      <c r="A6332" s="100" t="s">
        <v>13088</v>
      </c>
    </row>
    <row r="6333" spans="1:1" ht="15" customHeight="1" x14ac:dyDescent="0.25">
      <c r="A6333" s="94" t="s">
        <v>13089</v>
      </c>
    </row>
    <row r="6334" spans="1:1" ht="15" customHeight="1" x14ac:dyDescent="0.25">
      <c r="A6334" s="119" t="s">
        <v>13121</v>
      </c>
    </row>
    <row r="6335" spans="1:1" ht="15" customHeight="1" x14ac:dyDescent="0.25">
      <c r="A6335" s="120" t="s">
        <v>13122</v>
      </c>
    </row>
    <row r="6336" spans="1:1" ht="15" customHeight="1" x14ac:dyDescent="0.25">
      <c r="A6336" s="119" t="s">
        <v>13123</v>
      </c>
    </row>
    <row r="6337" spans="1:19" ht="14.1" customHeight="1" x14ac:dyDescent="0.25">
      <c r="A6337" s="93" t="s">
        <v>13124</v>
      </c>
    </row>
    <row r="6338" spans="1:19" ht="14.1" customHeight="1" x14ac:dyDescent="0.25">
      <c r="A6338" s="99" t="s">
        <v>13125</v>
      </c>
    </row>
    <row r="6339" spans="1:19" ht="15" customHeight="1" x14ac:dyDescent="0.25">
      <c r="A6339" s="100" t="s">
        <v>13088</v>
      </c>
    </row>
    <row r="6340" spans="1:19" ht="15" customHeight="1" x14ac:dyDescent="0.25">
      <c r="A6340" s="100" t="s">
        <v>13126</v>
      </c>
    </row>
    <row r="6341" spans="1:19" ht="15" customHeight="1" x14ac:dyDescent="0.25">
      <c r="A6341" s="106" t="s">
        <v>13127</v>
      </c>
    </row>
    <row r="6342" spans="1:19" ht="15" customHeight="1" x14ac:dyDescent="0.25">
      <c r="A6342" s="111" t="s">
        <v>13128</v>
      </c>
    </row>
    <row r="6343" spans="1:19" ht="14.1" customHeight="1" x14ac:dyDescent="0.25">
      <c r="A6343" s="99" t="s">
        <v>13129</v>
      </c>
    </row>
    <row r="6344" spans="1:19" ht="15" customHeight="1" x14ac:dyDescent="0.25">
      <c r="A6344" s="100" t="s">
        <v>13130</v>
      </c>
    </row>
    <row r="6345" spans="1:19" ht="15" customHeight="1" x14ac:dyDescent="0.25">
      <c r="A6345" s="106" t="s">
        <v>13131</v>
      </c>
    </row>
    <row r="6346" spans="1:19" ht="15" customHeight="1" x14ac:dyDescent="0.25">
      <c r="A6346" s="94" t="s">
        <v>13132</v>
      </c>
    </row>
    <row r="6347" spans="1:19" ht="18" customHeight="1" x14ac:dyDescent="0.25">
      <c r="A6347" s="593" t="s">
        <v>9462</v>
      </c>
      <c r="B6347" s="594"/>
      <c r="C6347" s="594"/>
      <c r="D6347" s="595"/>
      <c r="E6347" s="593" t="s">
        <v>9463</v>
      </c>
      <c r="F6347" s="594"/>
      <c r="G6347" s="594"/>
      <c r="H6347" s="594"/>
      <c r="I6347" s="594"/>
      <c r="J6347" s="594"/>
      <c r="K6347" s="595"/>
      <c r="L6347" s="593" t="s">
        <v>9462</v>
      </c>
      <c r="M6347" s="594"/>
      <c r="N6347" s="594"/>
      <c r="O6347" s="595"/>
      <c r="P6347" s="593" t="s">
        <v>9463</v>
      </c>
      <c r="Q6347" s="594"/>
      <c r="R6347" s="594"/>
      <c r="S6347" s="595"/>
    </row>
    <row r="6348" spans="1:19" ht="18" customHeight="1" x14ac:dyDescent="0.25">
      <c r="A6348" s="602" t="s">
        <v>13133</v>
      </c>
      <c r="B6348" s="603"/>
      <c r="C6348" s="603"/>
      <c r="D6348" s="604"/>
      <c r="E6348" s="605">
        <v>2.54</v>
      </c>
      <c r="F6348" s="606"/>
      <c r="G6348" s="606"/>
      <c r="H6348" s="606"/>
      <c r="I6348" s="606"/>
      <c r="J6348" s="606"/>
      <c r="K6348" s="607"/>
      <c r="L6348" s="602" t="s">
        <v>13134</v>
      </c>
      <c r="M6348" s="603"/>
      <c r="N6348" s="603"/>
      <c r="O6348" s="604"/>
      <c r="P6348" s="605">
        <v>1.69</v>
      </c>
      <c r="Q6348" s="606"/>
      <c r="R6348" s="606"/>
      <c r="S6348" s="607"/>
    </row>
    <row r="6349" spans="1:19" ht="18" customHeight="1" x14ac:dyDescent="0.25">
      <c r="A6349" s="602" t="s">
        <v>13135</v>
      </c>
      <c r="B6349" s="603"/>
      <c r="C6349" s="603"/>
      <c r="D6349" s="604"/>
      <c r="E6349" s="605">
        <v>2.42</v>
      </c>
      <c r="F6349" s="606"/>
      <c r="G6349" s="606"/>
      <c r="H6349" s="606"/>
      <c r="I6349" s="606"/>
      <c r="J6349" s="606"/>
      <c r="K6349" s="607"/>
      <c r="L6349" s="602" t="s">
        <v>13136</v>
      </c>
      <c r="M6349" s="603"/>
      <c r="N6349" s="603"/>
      <c r="O6349" s="604"/>
      <c r="P6349" s="605">
        <v>1.57</v>
      </c>
      <c r="Q6349" s="606"/>
      <c r="R6349" s="606"/>
      <c r="S6349" s="607"/>
    </row>
    <row r="6350" spans="1:19" ht="18" customHeight="1" x14ac:dyDescent="0.25">
      <c r="A6350" s="602" t="s">
        <v>13137</v>
      </c>
      <c r="B6350" s="603"/>
      <c r="C6350" s="603"/>
      <c r="D6350" s="604"/>
      <c r="E6350" s="605">
        <v>2.29</v>
      </c>
      <c r="F6350" s="606"/>
      <c r="G6350" s="606"/>
      <c r="H6350" s="606"/>
      <c r="I6350" s="606"/>
      <c r="J6350" s="606"/>
      <c r="K6350" s="607"/>
      <c r="L6350" s="602" t="s">
        <v>13138</v>
      </c>
      <c r="M6350" s="603"/>
      <c r="N6350" s="603"/>
      <c r="O6350" s="604"/>
      <c r="P6350" s="605">
        <v>1.45</v>
      </c>
      <c r="Q6350" s="606"/>
      <c r="R6350" s="606"/>
      <c r="S6350" s="607"/>
    </row>
    <row r="6351" spans="1:19" ht="18" customHeight="1" x14ac:dyDescent="0.25">
      <c r="A6351" s="602" t="s">
        <v>13139</v>
      </c>
      <c r="B6351" s="603"/>
      <c r="C6351" s="603"/>
      <c r="D6351" s="604"/>
      <c r="E6351" s="605">
        <v>2.17</v>
      </c>
      <c r="F6351" s="606"/>
      <c r="G6351" s="606"/>
      <c r="H6351" s="606"/>
      <c r="I6351" s="606"/>
      <c r="J6351" s="606"/>
      <c r="K6351" s="607"/>
      <c r="L6351" s="602" t="s">
        <v>13140</v>
      </c>
      <c r="M6351" s="603"/>
      <c r="N6351" s="603"/>
      <c r="O6351" s="604"/>
      <c r="P6351" s="605">
        <v>1.33</v>
      </c>
      <c r="Q6351" s="606"/>
      <c r="R6351" s="606"/>
      <c r="S6351" s="607"/>
    </row>
    <row r="6352" spans="1:19" ht="18" customHeight="1" x14ac:dyDescent="0.25">
      <c r="A6352" s="602" t="s">
        <v>13141</v>
      </c>
      <c r="B6352" s="603"/>
      <c r="C6352" s="603"/>
      <c r="D6352" s="604"/>
      <c r="E6352" s="605">
        <v>2.0499999999999998</v>
      </c>
      <c r="F6352" s="606"/>
      <c r="G6352" s="606"/>
      <c r="H6352" s="606"/>
      <c r="I6352" s="606"/>
      <c r="J6352" s="606"/>
      <c r="K6352" s="607"/>
      <c r="L6352" s="602" t="s">
        <v>13142</v>
      </c>
      <c r="M6352" s="603"/>
      <c r="N6352" s="603"/>
      <c r="O6352" s="604"/>
      <c r="P6352" s="605">
        <v>1.21</v>
      </c>
      <c r="Q6352" s="606"/>
      <c r="R6352" s="606"/>
      <c r="S6352" s="607"/>
    </row>
    <row r="6353" spans="1:19" ht="18" customHeight="1" x14ac:dyDescent="0.25">
      <c r="A6353" s="602" t="s">
        <v>13143</v>
      </c>
      <c r="B6353" s="603"/>
      <c r="C6353" s="603"/>
      <c r="D6353" s="604"/>
      <c r="E6353" s="605">
        <v>1.93</v>
      </c>
      <c r="F6353" s="606"/>
      <c r="G6353" s="606"/>
      <c r="H6353" s="606"/>
      <c r="I6353" s="606"/>
      <c r="J6353" s="606"/>
      <c r="K6353" s="607"/>
      <c r="L6353" s="602" t="s">
        <v>13144</v>
      </c>
      <c r="M6353" s="603"/>
      <c r="N6353" s="603"/>
      <c r="O6353" s="604"/>
      <c r="P6353" s="605">
        <v>1.1000000000000001</v>
      </c>
      <c r="Q6353" s="606"/>
      <c r="R6353" s="606"/>
      <c r="S6353" s="607"/>
    </row>
    <row r="6354" spans="1:19" ht="18" customHeight="1" x14ac:dyDescent="0.25">
      <c r="A6354" s="602" t="s">
        <v>13145</v>
      </c>
      <c r="B6354" s="603"/>
      <c r="C6354" s="603"/>
      <c r="D6354" s="604"/>
      <c r="E6354" s="605">
        <v>1.81</v>
      </c>
      <c r="F6354" s="606"/>
      <c r="G6354" s="606"/>
      <c r="H6354" s="606"/>
      <c r="I6354" s="606"/>
      <c r="J6354" s="606"/>
      <c r="K6354" s="607"/>
      <c r="L6354" s="602" t="s">
        <v>13146</v>
      </c>
      <c r="M6354" s="603"/>
      <c r="N6354" s="603"/>
      <c r="O6354" s="604"/>
      <c r="P6354" s="605">
        <v>1</v>
      </c>
      <c r="Q6354" s="606"/>
      <c r="R6354" s="606"/>
      <c r="S6354" s="607"/>
    </row>
    <row r="6355" spans="1:19" ht="15" customHeight="1" x14ac:dyDescent="0.25">
      <c r="A6355" s="100" t="s">
        <v>13126</v>
      </c>
    </row>
    <row r="6356" spans="1:19" ht="15" customHeight="1" x14ac:dyDescent="0.25">
      <c r="A6356" s="121" t="s">
        <v>13147</v>
      </c>
    </row>
    <row r="6357" spans="1:19" ht="15" customHeight="1" x14ac:dyDescent="0.25">
      <c r="A6357" s="122" t="s">
        <v>13148</v>
      </c>
    </row>
    <row r="6358" spans="1:19" ht="14.1" customHeight="1" x14ac:dyDescent="0.25">
      <c r="A6358" s="99" t="s">
        <v>13149</v>
      </c>
    </row>
    <row r="6359" spans="1:19" ht="15" customHeight="1" x14ac:dyDescent="0.25">
      <c r="A6359" s="100" t="s">
        <v>13150</v>
      </c>
    </row>
    <row r="6360" spans="1:19" ht="15" customHeight="1" x14ac:dyDescent="0.25">
      <c r="A6360" s="100" t="s">
        <v>13151</v>
      </c>
    </row>
    <row r="6361" spans="1:19" ht="15" customHeight="1" x14ac:dyDescent="0.25">
      <c r="A6361" s="106" t="s">
        <v>13152</v>
      </c>
    </row>
    <row r="6362" spans="1:19" ht="15" customHeight="1" x14ac:dyDescent="0.25">
      <c r="A6362" s="121" t="s">
        <v>13153</v>
      </c>
    </row>
    <row r="6363" spans="1:19" ht="15" customHeight="1" x14ac:dyDescent="0.25">
      <c r="A6363" s="106" t="s">
        <v>13154</v>
      </c>
    </row>
    <row r="6364" spans="1:19" ht="14.1" customHeight="1" x14ac:dyDescent="0.25">
      <c r="A6364" s="99" t="s">
        <v>13155</v>
      </c>
    </row>
    <row r="6365" spans="1:19" ht="15" customHeight="1" x14ac:dyDescent="0.25">
      <c r="A6365" s="100" t="s">
        <v>13150</v>
      </c>
    </row>
    <row r="6366" spans="1:19" ht="15" customHeight="1" x14ac:dyDescent="0.25">
      <c r="A6366" s="100" t="s">
        <v>13156</v>
      </c>
    </row>
    <row r="6367" spans="1:19" ht="15" customHeight="1" x14ac:dyDescent="0.25">
      <c r="A6367" s="106" t="s">
        <v>13152</v>
      </c>
    </row>
    <row r="6368" spans="1:19" ht="15" customHeight="1" x14ac:dyDescent="0.25">
      <c r="A6368" s="121" t="s">
        <v>13157</v>
      </c>
    </row>
    <row r="6369" spans="1:1" ht="15" customHeight="1" x14ac:dyDescent="0.25">
      <c r="A6369" s="106" t="s">
        <v>13158</v>
      </c>
    </row>
    <row r="6370" spans="1:1" ht="15" customHeight="1" x14ac:dyDescent="0.25">
      <c r="A6370" s="121" t="s">
        <v>13159</v>
      </c>
    </row>
    <row r="6371" spans="1:1" ht="15" customHeight="1" x14ac:dyDescent="0.25">
      <c r="A6371" s="106" t="s">
        <v>13160</v>
      </c>
    </row>
    <row r="6372" spans="1:1" ht="14.1" customHeight="1" x14ac:dyDescent="0.25">
      <c r="A6372" s="99" t="s">
        <v>13161</v>
      </c>
    </row>
    <row r="6373" spans="1:1" ht="15" customHeight="1" x14ac:dyDescent="0.25">
      <c r="A6373" s="100" t="s">
        <v>13150</v>
      </c>
    </row>
    <row r="6374" spans="1:1" ht="15" customHeight="1" x14ac:dyDescent="0.25">
      <c r="A6374" s="100" t="s">
        <v>13162</v>
      </c>
    </row>
    <row r="6375" spans="1:1" ht="15" customHeight="1" x14ac:dyDescent="0.25">
      <c r="A6375" s="106" t="s">
        <v>13163</v>
      </c>
    </row>
    <row r="6376" spans="1:1" ht="15" customHeight="1" x14ac:dyDescent="0.25">
      <c r="A6376" s="121" t="s">
        <v>13164</v>
      </c>
    </row>
    <row r="6377" spans="1:1" ht="15" customHeight="1" x14ac:dyDescent="0.25">
      <c r="A6377" s="106" t="s">
        <v>13165</v>
      </c>
    </row>
    <row r="6378" spans="1:1" ht="14.1" customHeight="1" x14ac:dyDescent="0.25">
      <c r="A6378" s="99" t="s">
        <v>13166</v>
      </c>
    </row>
    <row r="6379" spans="1:1" ht="15" customHeight="1" x14ac:dyDescent="0.25">
      <c r="A6379" s="100" t="s">
        <v>13150</v>
      </c>
    </row>
    <row r="6380" spans="1:1" ht="15" customHeight="1" x14ac:dyDescent="0.25">
      <c r="A6380" s="100" t="s">
        <v>13167</v>
      </c>
    </row>
    <row r="6381" spans="1:1" ht="15" customHeight="1" x14ac:dyDescent="0.25">
      <c r="A6381" s="106" t="s">
        <v>13163</v>
      </c>
    </row>
    <row r="6382" spans="1:1" ht="15" customHeight="1" x14ac:dyDescent="0.25">
      <c r="A6382" s="121" t="s">
        <v>13168</v>
      </c>
    </row>
    <row r="6383" spans="1:1" ht="15" customHeight="1" x14ac:dyDescent="0.25">
      <c r="A6383" s="123" t="s">
        <v>13169</v>
      </c>
    </row>
    <row r="6384" spans="1:1" ht="15" customHeight="1" x14ac:dyDescent="0.25">
      <c r="A6384" s="106" t="s">
        <v>13158</v>
      </c>
    </row>
    <row r="6385" spans="1:1" ht="15" customHeight="1" x14ac:dyDescent="0.25">
      <c r="A6385" s="121" t="s">
        <v>13170</v>
      </c>
    </row>
    <row r="6386" spans="1:1" ht="15" customHeight="1" x14ac:dyDescent="0.25">
      <c r="A6386" s="106" t="s">
        <v>13171</v>
      </c>
    </row>
    <row r="6387" spans="1:1" ht="14.1" customHeight="1" x14ac:dyDescent="0.25">
      <c r="A6387" s="99" t="s">
        <v>13172</v>
      </c>
    </row>
    <row r="6388" spans="1:1" ht="15" customHeight="1" x14ac:dyDescent="0.25">
      <c r="A6388" s="100" t="s">
        <v>13173</v>
      </c>
    </row>
    <row r="6389" spans="1:1" ht="15" customHeight="1" x14ac:dyDescent="0.25">
      <c r="A6389" s="100" t="s">
        <v>13174</v>
      </c>
    </row>
    <row r="6390" spans="1:1" ht="15" customHeight="1" x14ac:dyDescent="0.25">
      <c r="A6390" s="106" t="s">
        <v>13175</v>
      </c>
    </row>
    <row r="6391" spans="1:1" ht="15" customHeight="1" x14ac:dyDescent="0.25">
      <c r="A6391" s="121" t="s">
        <v>13176</v>
      </c>
    </row>
    <row r="6392" spans="1:1" ht="15" customHeight="1" x14ac:dyDescent="0.25">
      <c r="A6392" s="106" t="s">
        <v>13177</v>
      </c>
    </row>
    <row r="6393" spans="1:1" ht="15" customHeight="1" x14ac:dyDescent="0.25">
      <c r="A6393" s="121" t="s">
        <v>13178</v>
      </c>
    </row>
    <row r="6394" spans="1:1" ht="15" customHeight="1" x14ac:dyDescent="0.25">
      <c r="A6394" s="106" t="s">
        <v>13179</v>
      </c>
    </row>
    <row r="6395" spans="1:1" ht="15" customHeight="1" x14ac:dyDescent="0.25">
      <c r="A6395" s="121" t="s">
        <v>13180</v>
      </c>
    </row>
    <row r="6396" spans="1:1" ht="15" customHeight="1" x14ac:dyDescent="0.25">
      <c r="A6396" s="106" t="s">
        <v>13181</v>
      </c>
    </row>
    <row r="6397" spans="1:1" ht="14.1" customHeight="1" x14ac:dyDescent="0.25">
      <c r="A6397" s="93" t="s">
        <v>13182</v>
      </c>
    </row>
    <row r="6398" spans="1:1" ht="14.1" customHeight="1" x14ac:dyDescent="0.25">
      <c r="A6398" s="99" t="s">
        <v>13183</v>
      </c>
    </row>
    <row r="6399" spans="1:1" ht="15" customHeight="1" x14ac:dyDescent="0.25">
      <c r="A6399" s="100" t="s">
        <v>13184</v>
      </c>
    </row>
    <row r="6400" spans="1:1" ht="15" customHeight="1" x14ac:dyDescent="0.25">
      <c r="A6400" s="100" t="s">
        <v>13185</v>
      </c>
    </row>
    <row r="6401" spans="1:1" ht="15" customHeight="1" x14ac:dyDescent="0.25">
      <c r="A6401" s="95" t="s">
        <v>13186</v>
      </c>
    </row>
    <row r="6402" spans="1:1" ht="15" customHeight="1" x14ac:dyDescent="0.25">
      <c r="A6402" s="95" t="s">
        <v>13187</v>
      </c>
    </row>
    <row r="6403" spans="1:1" ht="15" customHeight="1" x14ac:dyDescent="0.25">
      <c r="A6403" s="95" t="s">
        <v>13188</v>
      </c>
    </row>
    <row r="6404" spans="1:1" ht="15" customHeight="1" x14ac:dyDescent="0.25">
      <c r="A6404" s="121" t="s">
        <v>13189</v>
      </c>
    </row>
    <row r="6405" spans="1:1" ht="15" customHeight="1" x14ac:dyDescent="0.25">
      <c r="A6405" s="121" t="s">
        <v>13190</v>
      </c>
    </row>
    <row r="6406" spans="1:1" ht="14.1" customHeight="1" x14ac:dyDescent="0.25">
      <c r="A6406" s="99" t="s">
        <v>13191</v>
      </c>
    </row>
    <row r="6407" spans="1:1" ht="15" customHeight="1" x14ac:dyDescent="0.25">
      <c r="A6407" s="100" t="s">
        <v>13173</v>
      </c>
    </row>
    <row r="6408" spans="1:1" ht="15" customHeight="1" x14ac:dyDescent="0.25">
      <c r="A6408" s="100" t="s">
        <v>13192</v>
      </c>
    </row>
    <row r="6409" spans="1:1" ht="15" customHeight="1" x14ac:dyDescent="0.25">
      <c r="A6409" s="106" t="s">
        <v>13193</v>
      </c>
    </row>
    <row r="6410" spans="1:1" ht="15" customHeight="1" x14ac:dyDescent="0.25">
      <c r="A6410" s="121" t="s">
        <v>13194</v>
      </c>
    </row>
    <row r="6411" spans="1:1" ht="15" customHeight="1" x14ac:dyDescent="0.25">
      <c r="A6411" s="121" t="s">
        <v>13195</v>
      </c>
    </row>
    <row r="6412" spans="1:1" ht="14.1" customHeight="1" x14ac:dyDescent="0.25">
      <c r="A6412" s="99" t="s">
        <v>13196</v>
      </c>
    </row>
    <row r="6413" spans="1:1" ht="15" customHeight="1" x14ac:dyDescent="0.25">
      <c r="A6413" s="100" t="s">
        <v>13173</v>
      </c>
    </row>
    <row r="6414" spans="1:1" ht="15" customHeight="1" x14ac:dyDescent="0.25">
      <c r="A6414" s="100" t="s">
        <v>13197</v>
      </c>
    </row>
    <row r="6415" spans="1:1" ht="15" customHeight="1" x14ac:dyDescent="0.25">
      <c r="A6415" s="106" t="s">
        <v>13198</v>
      </c>
    </row>
    <row r="6416" spans="1:1" ht="15" customHeight="1" x14ac:dyDescent="0.25">
      <c r="A6416" s="121" t="s">
        <v>13199</v>
      </c>
    </row>
    <row r="6417" spans="1:1" ht="15" customHeight="1" x14ac:dyDescent="0.25">
      <c r="A6417" s="123" t="s">
        <v>13200</v>
      </c>
    </row>
    <row r="6418" spans="1:1" ht="15" customHeight="1" x14ac:dyDescent="0.25">
      <c r="A6418" s="106" t="s">
        <v>13201</v>
      </c>
    </row>
    <row r="6419" spans="1:1" ht="15" customHeight="1" x14ac:dyDescent="0.25">
      <c r="A6419" s="121" t="s">
        <v>13202</v>
      </c>
    </row>
    <row r="6420" spans="1:1" ht="15" customHeight="1" x14ac:dyDescent="0.25">
      <c r="A6420" s="106" t="s">
        <v>13171</v>
      </c>
    </row>
    <row r="6421" spans="1:1" ht="14.1" customHeight="1" x14ac:dyDescent="0.25">
      <c r="A6421" s="99" t="s">
        <v>13203</v>
      </c>
    </row>
    <row r="6422" spans="1:1" ht="15" customHeight="1" x14ac:dyDescent="0.25">
      <c r="A6422" s="100" t="s">
        <v>13173</v>
      </c>
    </row>
    <row r="6423" spans="1:1" ht="15" customHeight="1" x14ac:dyDescent="0.25">
      <c r="A6423" s="100" t="s">
        <v>13204</v>
      </c>
    </row>
    <row r="6424" spans="1:1" ht="15" customHeight="1" x14ac:dyDescent="0.25">
      <c r="A6424" s="106" t="s">
        <v>13205</v>
      </c>
    </row>
    <row r="6425" spans="1:1" ht="15" customHeight="1" x14ac:dyDescent="0.25">
      <c r="A6425" s="121" t="s">
        <v>13206</v>
      </c>
    </row>
    <row r="6426" spans="1:1" ht="15" customHeight="1" x14ac:dyDescent="0.25">
      <c r="A6426" s="106" t="s">
        <v>13207</v>
      </c>
    </row>
    <row r="6427" spans="1:1" ht="15" customHeight="1" x14ac:dyDescent="0.25">
      <c r="A6427" s="121" t="s">
        <v>13208</v>
      </c>
    </row>
    <row r="6428" spans="1:1" ht="15" customHeight="1" x14ac:dyDescent="0.25">
      <c r="A6428" s="106" t="s">
        <v>13171</v>
      </c>
    </row>
    <row r="6429" spans="1:1" ht="14.1" customHeight="1" x14ac:dyDescent="0.25">
      <c r="A6429" s="99" t="s">
        <v>13209</v>
      </c>
    </row>
    <row r="6430" spans="1:1" ht="15" customHeight="1" x14ac:dyDescent="0.25">
      <c r="A6430" s="100" t="s">
        <v>13173</v>
      </c>
    </row>
    <row r="6431" spans="1:1" ht="15" customHeight="1" x14ac:dyDescent="0.25">
      <c r="A6431" s="100" t="s">
        <v>13204</v>
      </c>
    </row>
    <row r="6432" spans="1:1" ht="15" customHeight="1" x14ac:dyDescent="0.25">
      <c r="A6432" s="106" t="s">
        <v>13205</v>
      </c>
    </row>
    <row r="6433" spans="1:1" ht="15" customHeight="1" x14ac:dyDescent="0.25">
      <c r="A6433" s="121" t="s">
        <v>13210</v>
      </c>
    </row>
    <row r="6434" spans="1:1" ht="15" customHeight="1" x14ac:dyDescent="0.25">
      <c r="A6434" s="123" t="s">
        <v>13211</v>
      </c>
    </row>
    <row r="6435" spans="1:1" ht="15" customHeight="1" x14ac:dyDescent="0.25">
      <c r="A6435" s="106" t="s">
        <v>13207</v>
      </c>
    </row>
    <row r="6436" spans="1:1" ht="15" customHeight="1" x14ac:dyDescent="0.25">
      <c r="A6436" s="121" t="s">
        <v>13212</v>
      </c>
    </row>
    <row r="6437" spans="1:1" ht="15" customHeight="1" x14ac:dyDescent="0.25">
      <c r="A6437" s="106" t="s">
        <v>13171</v>
      </c>
    </row>
    <row r="6438" spans="1:1" ht="14.1" customHeight="1" x14ac:dyDescent="0.25">
      <c r="A6438" s="99" t="s">
        <v>13213</v>
      </c>
    </row>
    <row r="6439" spans="1:1" ht="15" customHeight="1" x14ac:dyDescent="0.25">
      <c r="A6439" s="100" t="s">
        <v>13173</v>
      </c>
    </row>
    <row r="6440" spans="1:1" ht="15" customHeight="1" x14ac:dyDescent="0.25">
      <c r="A6440" s="100" t="s">
        <v>13214</v>
      </c>
    </row>
    <row r="6441" spans="1:1" ht="15" customHeight="1" x14ac:dyDescent="0.25">
      <c r="A6441" s="106" t="s">
        <v>13215</v>
      </c>
    </row>
    <row r="6442" spans="1:1" ht="15" customHeight="1" x14ac:dyDescent="0.25">
      <c r="A6442" s="121" t="s">
        <v>13216</v>
      </c>
    </row>
    <row r="6443" spans="1:1" ht="15" customHeight="1" x14ac:dyDescent="0.25">
      <c r="A6443" s="106" t="s">
        <v>13217</v>
      </c>
    </row>
    <row r="6444" spans="1:1" ht="14.1" customHeight="1" x14ac:dyDescent="0.25">
      <c r="A6444" s="93" t="s">
        <v>13218</v>
      </c>
    </row>
    <row r="6445" spans="1:1" ht="14.1" customHeight="1" x14ac:dyDescent="0.25">
      <c r="A6445" s="99" t="s">
        <v>13219</v>
      </c>
    </row>
    <row r="6446" spans="1:1" ht="15" customHeight="1" x14ac:dyDescent="0.25">
      <c r="A6446" s="100" t="s">
        <v>13220</v>
      </c>
    </row>
    <row r="6447" spans="1:1" ht="15" customHeight="1" x14ac:dyDescent="0.25">
      <c r="A6447" s="100" t="s">
        <v>13221</v>
      </c>
    </row>
    <row r="6448" spans="1:1" ht="14.1" customHeight="1" x14ac:dyDescent="0.25">
      <c r="A6448" s="99" t="s">
        <v>13222</v>
      </c>
    </row>
    <row r="6449" spans="1:1" ht="15" customHeight="1" x14ac:dyDescent="0.25">
      <c r="A6449" s="100" t="s">
        <v>13223</v>
      </c>
    </row>
    <row r="6450" spans="1:1" ht="15" customHeight="1" x14ac:dyDescent="0.25">
      <c r="A6450" s="100" t="s">
        <v>13224</v>
      </c>
    </row>
    <row r="6451" spans="1:1" ht="14.1" customHeight="1" x14ac:dyDescent="0.25">
      <c r="A6451" s="99" t="s">
        <v>13225</v>
      </c>
    </row>
    <row r="6452" spans="1:1" ht="15" customHeight="1" x14ac:dyDescent="0.25">
      <c r="A6452" s="100" t="s">
        <v>13226</v>
      </c>
    </row>
    <row r="6453" spans="1:1" ht="15" customHeight="1" x14ac:dyDescent="0.25">
      <c r="A6453" s="100" t="s">
        <v>13227</v>
      </c>
    </row>
    <row r="6454" spans="1:1" ht="15" customHeight="1" x14ac:dyDescent="0.25">
      <c r="A6454" s="106" t="s">
        <v>13228</v>
      </c>
    </row>
    <row r="6455" spans="1:1" ht="15" customHeight="1" x14ac:dyDescent="0.25">
      <c r="A6455" s="121" t="s">
        <v>13229</v>
      </c>
    </row>
    <row r="6456" spans="1:1" ht="15" customHeight="1" x14ac:dyDescent="0.25">
      <c r="A6456" s="106" t="s">
        <v>13230</v>
      </c>
    </row>
    <row r="6457" spans="1:1" ht="14.1" customHeight="1" x14ac:dyDescent="0.25">
      <c r="A6457" s="99" t="s">
        <v>13231</v>
      </c>
    </row>
    <row r="6458" spans="1:1" ht="15" customHeight="1" x14ac:dyDescent="0.25">
      <c r="A6458" s="100" t="s">
        <v>13226</v>
      </c>
    </row>
    <row r="6459" spans="1:1" ht="15" customHeight="1" x14ac:dyDescent="0.25">
      <c r="A6459" s="100" t="s">
        <v>13227</v>
      </c>
    </row>
    <row r="6460" spans="1:1" ht="15" customHeight="1" x14ac:dyDescent="0.25">
      <c r="A6460" s="106" t="s">
        <v>13232</v>
      </c>
    </row>
    <row r="6461" spans="1:1" ht="15" customHeight="1" x14ac:dyDescent="0.25">
      <c r="A6461" s="121" t="s">
        <v>13233</v>
      </c>
    </row>
    <row r="6462" spans="1:1" ht="15" customHeight="1" x14ac:dyDescent="0.25">
      <c r="A6462" s="106" t="s">
        <v>13234</v>
      </c>
    </row>
    <row r="6463" spans="1:1" ht="15" customHeight="1" x14ac:dyDescent="0.25">
      <c r="A6463" s="121" t="s">
        <v>13235</v>
      </c>
    </row>
    <row r="6464" spans="1:1" ht="14.1" customHeight="1" x14ac:dyDescent="0.25">
      <c r="A6464" s="93" t="s">
        <v>13236</v>
      </c>
    </row>
    <row r="6465" spans="1:1" ht="14.1" customHeight="1" x14ac:dyDescent="0.25">
      <c r="A6465" s="93" t="s">
        <v>13237</v>
      </c>
    </row>
    <row r="6466" spans="1:1" ht="14.1" customHeight="1" x14ac:dyDescent="0.25">
      <c r="A6466" s="99" t="s">
        <v>13238</v>
      </c>
    </row>
    <row r="6467" spans="1:1" ht="15" customHeight="1" x14ac:dyDescent="0.25">
      <c r="A6467" s="100" t="s">
        <v>13239</v>
      </c>
    </row>
    <row r="6468" spans="1:1" ht="15" customHeight="1" x14ac:dyDescent="0.25">
      <c r="A6468" s="100" t="s">
        <v>13240</v>
      </c>
    </row>
    <row r="6469" spans="1:1" ht="14.1" customHeight="1" x14ac:dyDescent="0.25">
      <c r="A6469" s="99" t="s">
        <v>13241</v>
      </c>
    </row>
    <row r="6470" spans="1:1" ht="15" customHeight="1" x14ac:dyDescent="0.25">
      <c r="A6470" s="100" t="s">
        <v>13239</v>
      </c>
    </row>
    <row r="6471" spans="1:1" ht="15" customHeight="1" x14ac:dyDescent="0.25">
      <c r="A6471" s="100" t="s">
        <v>13242</v>
      </c>
    </row>
    <row r="6472" spans="1:1" ht="14.1" customHeight="1" x14ac:dyDescent="0.25">
      <c r="A6472" s="99" t="s">
        <v>13243</v>
      </c>
    </row>
    <row r="6473" spans="1:1" ht="15" customHeight="1" x14ac:dyDescent="0.25">
      <c r="A6473" s="100" t="s">
        <v>13244</v>
      </c>
    </row>
    <row r="6474" spans="1:1" ht="15" customHeight="1" x14ac:dyDescent="0.25">
      <c r="A6474" s="100" t="s">
        <v>13245</v>
      </c>
    </row>
    <row r="6475" spans="1:1" ht="14.1" customHeight="1" x14ac:dyDescent="0.25">
      <c r="A6475" s="99" t="s">
        <v>13246</v>
      </c>
    </row>
    <row r="6476" spans="1:1" ht="15" customHeight="1" x14ac:dyDescent="0.25">
      <c r="A6476" s="100" t="s">
        <v>13247</v>
      </c>
    </row>
    <row r="6477" spans="1:1" ht="15" customHeight="1" x14ac:dyDescent="0.25">
      <c r="A6477" s="100" t="s">
        <v>13248</v>
      </c>
    </row>
    <row r="6478" spans="1:1" ht="14.1" customHeight="1" x14ac:dyDescent="0.25">
      <c r="A6478" s="99" t="s">
        <v>13249</v>
      </c>
    </row>
    <row r="6479" spans="1:1" ht="15" customHeight="1" x14ac:dyDescent="0.25">
      <c r="A6479" s="100" t="s">
        <v>13250</v>
      </c>
    </row>
    <row r="6480" spans="1:1" ht="15" customHeight="1" x14ac:dyDescent="0.25">
      <c r="A6480" s="101" t="s">
        <v>13251</v>
      </c>
    </row>
    <row r="6481" spans="1:1" ht="15" customHeight="1" x14ac:dyDescent="0.25">
      <c r="A6481" s="101" t="s">
        <v>13252</v>
      </c>
    </row>
    <row r="6482" spans="1:1" ht="15" customHeight="1" x14ac:dyDescent="0.25">
      <c r="A6482" s="124" t="s">
        <v>13253</v>
      </c>
    </row>
    <row r="6483" spans="1:1" ht="15" customHeight="1" x14ac:dyDescent="0.25">
      <c r="A6483" s="94" t="s">
        <v>13254</v>
      </c>
    </row>
    <row r="6484" spans="1:1" ht="14.1" customHeight="1" x14ac:dyDescent="0.25">
      <c r="A6484" s="93" t="s">
        <v>13255</v>
      </c>
    </row>
    <row r="6485" spans="1:1" ht="14.1" customHeight="1" x14ac:dyDescent="0.25">
      <c r="A6485" s="99" t="s">
        <v>13256</v>
      </c>
    </row>
    <row r="6486" spans="1:1" ht="15" customHeight="1" x14ac:dyDescent="0.25">
      <c r="A6486" s="100" t="s">
        <v>13257</v>
      </c>
    </row>
    <row r="6487" spans="1:1" ht="15" customHeight="1" x14ac:dyDescent="0.25">
      <c r="A6487" s="100" t="s">
        <v>13258</v>
      </c>
    </row>
    <row r="6488" spans="1:1" ht="14.1" customHeight="1" x14ac:dyDescent="0.25">
      <c r="A6488" s="99" t="s">
        <v>13259</v>
      </c>
    </row>
    <row r="6489" spans="1:1" ht="15" customHeight="1" x14ac:dyDescent="0.25">
      <c r="A6489" s="100" t="s">
        <v>13257</v>
      </c>
    </row>
    <row r="6490" spans="1:1" ht="15" customHeight="1" x14ac:dyDescent="0.25">
      <c r="A6490" s="100" t="s">
        <v>13260</v>
      </c>
    </row>
    <row r="6491" spans="1:1" ht="14.1" customHeight="1" x14ac:dyDescent="0.25">
      <c r="A6491" s="99" t="s">
        <v>13261</v>
      </c>
    </row>
    <row r="6492" spans="1:1" ht="15" customHeight="1" x14ac:dyDescent="0.25">
      <c r="A6492" s="100" t="s">
        <v>9452</v>
      </c>
    </row>
    <row r="6493" spans="1:1" ht="15" customHeight="1" x14ac:dyDescent="0.25">
      <c r="A6493" s="95" t="s">
        <v>13262</v>
      </c>
    </row>
    <row r="6494" spans="1:1" ht="15" customHeight="1" x14ac:dyDescent="0.25">
      <c r="A6494" s="95" t="s">
        <v>13263</v>
      </c>
    </row>
    <row r="6495" spans="1:1" ht="15" customHeight="1" x14ac:dyDescent="0.25">
      <c r="A6495" s="95" t="s">
        <v>13264</v>
      </c>
    </row>
    <row r="6496" spans="1:1" ht="15" customHeight="1" x14ac:dyDescent="0.25">
      <c r="A6496" s="100" t="s">
        <v>13265</v>
      </c>
    </row>
    <row r="6497" spans="1:1" ht="15" customHeight="1" x14ac:dyDescent="0.25">
      <c r="A6497" s="95" t="s">
        <v>13266</v>
      </c>
    </row>
    <row r="6498" spans="1:1" ht="14.1" customHeight="1" x14ac:dyDescent="0.25">
      <c r="A6498" s="99" t="s">
        <v>13267</v>
      </c>
    </row>
    <row r="6499" spans="1:1" ht="15" customHeight="1" x14ac:dyDescent="0.25">
      <c r="A6499" s="100" t="s">
        <v>13257</v>
      </c>
    </row>
    <row r="6500" spans="1:1" ht="15" customHeight="1" x14ac:dyDescent="0.25">
      <c r="A6500" s="100" t="s">
        <v>13268</v>
      </c>
    </row>
    <row r="6501" spans="1:1" ht="14.1" customHeight="1" x14ac:dyDescent="0.25">
      <c r="A6501" s="93" t="s">
        <v>13269</v>
      </c>
    </row>
    <row r="6502" spans="1:1" ht="14.1" customHeight="1" x14ac:dyDescent="0.25">
      <c r="A6502" s="99" t="s">
        <v>13270</v>
      </c>
    </row>
    <row r="6503" spans="1:1" ht="15" customHeight="1" x14ac:dyDescent="0.25">
      <c r="A6503" s="100" t="s">
        <v>13271</v>
      </c>
    </row>
    <row r="6504" spans="1:1" ht="15" customHeight="1" x14ac:dyDescent="0.25">
      <c r="A6504" s="100" t="s">
        <v>13272</v>
      </c>
    </row>
    <row r="6505" spans="1:1" ht="14.1" customHeight="1" x14ac:dyDescent="0.25">
      <c r="A6505" s="99" t="s">
        <v>13273</v>
      </c>
    </row>
    <row r="6506" spans="1:1" ht="15" customHeight="1" x14ac:dyDescent="0.25">
      <c r="A6506" s="100" t="s">
        <v>13274</v>
      </c>
    </row>
    <row r="6507" spans="1:1" ht="15" customHeight="1" x14ac:dyDescent="0.25">
      <c r="A6507" s="100" t="s">
        <v>13275</v>
      </c>
    </row>
    <row r="6508" spans="1:1" ht="14.1" customHeight="1" x14ac:dyDescent="0.25">
      <c r="A6508" s="99" t="s">
        <v>13276</v>
      </c>
    </row>
    <row r="6509" spans="1:1" ht="15" customHeight="1" x14ac:dyDescent="0.25">
      <c r="A6509" s="100" t="s">
        <v>13271</v>
      </c>
    </row>
    <row r="6510" spans="1:1" ht="15" customHeight="1" x14ac:dyDescent="0.25">
      <c r="A6510" s="100" t="s">
        <v>13277</v>
      </c>
    </row>
    <row r="6511" spans="1:1" ht="15" customHeight="1" x14ac:dyDescent="0.25">
      <c r="A6511" s="95" t="s">
        <v>13278</v>
      </c>
    </row>
    <row r="6512" spans="1:1" ht="14.1" customHeight="1" x14ac:dyDescent="0.25">
      <c r="A6512" s="99" t="s">
        <v>13279</v>
      </c>
    </row>
    <row r="6513" spans="1:1" ht="15" customHeight="1" x14ac:dyDescent="0.25">
      <c r="A6513" s="100" t="s">
        <v>13280</v>
      </c>
    </row>
    <row r="6514" spans="1:1" ht="15" customHeight="1" x14ac:dyDescent="0.25">
      <c r="A6514" s="100" t="s">
        <v>13281</v>
      </c>
    </row>
    <row r="6515" spans="1:1" ht="14.1" customHeight="1" x14ac:dyDescent="0.25">
      <c r="A6515" s="99" t="s">
        <v>13282</v>
      </c>
    </row>
    <row r="6516" spans="1:1" ht="15" customHeight="1" x14ac:dyDescent="0.25">
      <c r="A6516" s="100" t="s">
        <v>13283</v>
      </c>
    </row>
    <row r="6517" spans="1:1" ht="15" customHeight="1" x14ac:dyDescent="0.25">
      <c r="A6517" s="100" t="s">
        <v>13284</v>
      </c>
    </row>
    <row r="6518" spans="1:1" ht="14.1" customHeight="1" x14ac:dyDescent="0.25">
      <c r="A6518" s="99" t="s">
        <v>13285</v>
      </c>
    </row>
    <row r="6519" spans="1:1" ht="15" customHeight="1" x14ac:dyDescent="0.25">
      <c r="A6519" s="100" t="s">
        <v>13286</v>
      </c>
    </row>
    <row r="6520" spans="1:1" ht="15" customHeight="1" x14ac:dyDescent="0.25">
      <c r="A6520" s="100" t="s">
        <v>13287</v>
      </c>
    </row>
    <row r="6521" spans="1:1" ht="14.1" customHeight="1" x14ac:dyDescent="0.25">
      <c r="A6521" s="99" t="s">
        <v>13288</v>
      </c>
    </row>
    <row r="6522" spans="1:1" ht="15" customHeight="1" x14ac:dyDescent="0.25">
      <c r="A6522" s="100" t="s">
        <v>13283</v>
      </c>
    </row>
    <row r="6523" spans="1:1" ht="15" customHeight="1" x14ac:dyDescent="0.25">
      <c r="A6523" s="100" t="s">
        <v>13289</v>
      </c>
    </row>
    <row r="6524" spans="1:1" ht="15" customHeight="1" x14ac:dyDescent="0.25">
      <c r="A6524" s="95" t="s">
        <v>13290</v>
      </c>
    </row>
    <row r="6525" spans="1:1" ht="14.1" customHeight="1" x14ac:dyDescent="0.25">
      <c r="A6525" s="99" t="s">
        <v>13291</v>
      </c>
    </row>
    <row r="6526" spans="1:1" ht="15" customHeight="1" x14ac:dyDescent="0.25">
      <c r="A6526" s="100" t="s">
        <v>13271</v>
      </c>
    </row>
    <row r="6527" spans="1:1" ht="15" customHeight="1" x14ac:dyDescent="0.25">
      <c r="A6527" s="100" t="s">
        <v>13292</v>
      </c>
    </row>
    <row r="6528" spans="1:1" ht="14.1" customHeight="1" x14ac:dyDescent="0.25">
      <c r="A6528" s="99" t="s">
        <v>13293</v>
      </c>
    </row>
    <row r="6529" spans="1:1" ht="15" customHeight="1" x14ac:dyDescent="0.25">
      <c r="A6529" s="100" t="s">
        <v>13294</v>
      </c>
    </row>
    <row r="6530" spans="1:1" ht="15" customHeight="1" x14ac:dyDescent="0.25">
      <c r="A6530" s="100" t="s">
        <v>13295</v>
      </c>
    </row>
    <row r="6531" spans="1:1" ht="14.1" customHeight="1" x14ac:dyDescent="0.25">
      <c r="A6531" s="99" t="s">
        <v>13296</v>
      </c>
    </row>
    <row r="6532" spans="1:1" ht="15" customHeight="1" x14ac:dyDescent="0.25">
      <c r="A6532" s="100" t="s">
        <v>13283</v>
      </c>
    </row>
    <row r="6533" spans="1:1" ht="15" customHeight="1" x14ac:dyDescent="0.25">
      <c r="A6533" s="100" t="s">
        <v>13297</v>
      </c>
    </row>
    <row r="6534" spans="1:1" ht="14.1" customHeight="1" x14ac:dyDescent="0.25">
      <c r="A6534" s="93" t="s">
        <v>13298</v>
      </c>
    </row>
    <row r="6535" spans="1:1" ht="14.1" customHeight="1" x14ac:dyDescent="0.25">
      <c r="A6535" s="99" t="s">
        <v>13299</v>
      </c>
    </row>
    <row r="6536" spans="1:1" ht="15" customHeight="1" x14ac:dyDescent="0.25">
      <c r="A6536" s="100" t="s">
        <v>9452</v>
      </c>
    </row>
    <row r="6537" spans="1:1" ht="15" customHeight="1" x14ac:dyDescent="0.25">
      <c r="A6537" s="95" t="s">
        <v>13300</v>
      </c>
    </row>
    <row r="6538" spans="1:1" ht="15" customHeight="1" x14ac:dyDescent="0.25">
      <c r="A6538" s="95" t="s">
        <v>13301</v>
      </c>
    </row>
    <row r="6539" spans="1:1" ht="15" customHeight="1" x14ac:dyDescent="0.25">
      <c r="A6539" s="95" t="s">
        <v>13302</v>
      </c>
    </row>
    <row r="6540" spans="1:1" ht="15" customHeight="1" x14ac:dyDescent="0.25">
      <c r="A6540" s="95" t="s">
        <v>13303</v>
      </c>
    </row>
    <row r="6541" spans="1:1" ht="15" customHeight="1" x14ac:dyDescent="0.25">
      <c r="A6541" s="100" t="s">
        <v>13304</v>
      </c>
    </row>
    <row r="6542" spans="1:1" ht="14.1" customHeight="1" x14ac:dyDescent="0.25">
      <c r="A6542" s="99" t="s">
        <v>13305</v>
      </c>
    </row>
    <row r="6543" spans="1:1" ht="15" customHeight="1" x14ac:dyDescent="0.25">
      <c r="A6543" s="100" t="s">
        <v>9452</v>
      </c>
    </row>
    <row r="6544" spans="1:1" ht="15" customHeight="1" x14ac:dyDescent="0.25">
      <c r="A6544" s="95" t="s">
        <v>13300</v>
      </c>
    </row>
    <row r="6545" spans="1:1" ht="15" customHeight="1" x14ac:dyDescent="0.25">
      <c r="A6545" s="95" t="s">
        <v>13301</v>
      </c>
    </row>
    <row r="6546" spans="1:1" ht="15" customHeight="1" x14ac:dyDescent="0.25">
      <c r="A6546" s="95" t="s">
        <v>13302</v>
      </c>
    </row>
    <row r="6547" spans="1:1" ht="15" customHeight="1" x14ac:dyDescent="0.25">
      <c r="A6547" s="100" t="s">
        <v>13306</v>
      </c>
    </row>
    <row r="6548" spans="1:1" ht="14.1" customHeight="1" x14ac:dyDescent="0.25">
      <c r="A6548" s="99" t="s">
        <v>13307</v>
      </c>
    </row>
    <row r="6549" spans="1:1" ht="15" customHeight="1" x14ac:dyDescent="0.25">
      <c r="A6549" s="100" t="s">
        <v>13308</v>
      </c>
    </row>
    <row r="6550" spans="1:1" ht="15" customHeight="1" x14ac:dyDescent="0.25">
      <c r="A6550" s="100" t="s">
        <v>13309</v>
      </c>
    </row>
    <row r="6551" spans="1:1" ht="14.1" customHeight="1" x14ac:dyDescent="0.25">
      <c r="A6551" s="99" t="s">
        <v>13310</v>
      </c>
    </row>
    <row r="6552" spans="1:1" ht="15" customHeight="1" x14ac:dyDescent="0.25">
      <c r="A6552" s="100" t="s">
        <v>9452</v>
      </c>
    </row>
    <row r="6553" spans="1:1" ht="15" customHeight="1" x14ac:dyDescent="0.25">
      <c r="A6553" s="95" t="s">
        <v>13300</v>
      </c>
    </row>
    <row r="6554" spans="1:1" ht="15" customHeight="1" x14ac:dyDescent="0.25">
      <c r="A6554" s="95" t="s">
        <v>13301</v>
      </c>
    </row>
    <row r="6555" spans="1:1" ht="15" customHeight="1" x14ac:dyDescent="0.25">
      <c r="A6555" s="95" t="s">
        <v>13302</v>
      </c>
    </row>
    <row r="6556" spans="1:1" ht="15" customHeight="1" x14ac:dyDescent="0.25">
      <c r="A6556" s="100" t="s">
        <v>13311</v>
      </c>
    </row>
    <row r="6557" spans="1:1" ht="14.1" customHeight="1" x14ac:dyDescent="0.25">
      <c r="A6557" s="99" t="s">
        <v>13312</v>
      </c>
    </row>
    <row r="6558" spans="1:1" ht="15" customHeight="1" x14ac:dyDescent="0.25">
      <c r="A6558" s="100" t="s">
        <v>13313</v>
      </c>
    </row>
    <row r="6559" spans="1:1" ht="15" customHeight="1" x14ac:dyDescent="0.25">
      <c r="A6559" s="100" t="s">
        <v>13314</v>
      </c>
    </row>
    <row r="6560" spans="1:1" ht="14.1" customHeight="1" x14ac:dyDescent="0.25">
      <c r="A6560" s="93" t="s">
        <v>13315</v>
      </c>
    </row>
    <row r="6561" spans="1:1" ht="14.1" customHeight="1" x14ac:dyDescent="0.25">
      <c r="A6561" s="99" t="s">
        <v>13316</v>
      </c>
    </row>
    <row r="6562" spans="1:1" ht="15" customHeight="1" x14ac:dyDescent="0.25">
      <c r="A6562" s="100" t="s">
        <v>13280</v>
      </c>
    </row>
    <row r="6563" spans="1:1" ht="15" customHeight="1" x14ac:dyDescent="0.25">
      <c r="A6563" s="100" t="s">
        <v>13317</v>
      </c>
    </row>
    <row r="6564" spans="1:1" ht="14.1" customHeight="1" x14ac:dyDescent="0.25">
      <c r="A6564" s="93" t="s">
        <v>13318</v>
      </c>
    </row>
    <row r="6565" spans="1:1" ht="14.1" customHeight="1" x14ac:dyDescent="0.25">
      <c r="A6565" s="99" t="s">
        <v>13319</v>
      </c>
    </row>
    <row r="6566" spans="1:1" ht="15" customHeight="1" x14ac:dyDescent="0.25">
      <c r="A6566" s="100" t="s">
        <v>13320</v>
      </c>
    </row>
    <row r="6567" spans="1:1" ht="15" customHeight="1" x14ac:dyDescent="0.25">
      <c r="A6567" s="95" t="s">
        <v>13321</v>
      </c>
    </row>
    <row r="6568" spans="1:1" ht="15" customHeight="1" x14ac:dyDescent="0.25">
      <c r="A6568" s="95" t="s">
        <v>13322</v>
      </c>
    </row>
    <row r="6569" spans="1:1" ht="15" customHeight="1" x14ac:dyDescent="0.25">
      <c r="A6569" s="95" t="s">
        <v>13323</v>
      </c>
    </row>
    <row r="6570" spans="1:1" ht="15" customHeight="1" x14ac:dyDescent="0.25">
      <c r="A6570" s="100" t="s">
        <v>13324</v>
      </c>
    </row>
    <row r="6571" spans="1:1" ht="14.1" customHeight="1" x14ac:dyDescent="0.25">
      <c r="A6571" s="99" t="s">
        <v>13325</v>
      </c>
    </row>
    <row r="6572" spans="1:1" ht="15" customHeight="1" x14ac:dyDescent="0.25">
      <c r="A6572" s="100" t="s">
        <v>13326</v>
      </c>
    </row>
    <row r="6573" spans="1:1" ht="15" customHeight="1" x14ac:dyDescent="0.25">
      <c r="A6573" s="100" t="s">
        <v>13327</v>
      </c>
    </row>
    <row r="6574" spans="1:1" ht="15" customHeight="1" x14ac:dyDescent="0.25">
      <c r="A6574" s="95" t="s">
        <v>13328</v>
      </c>
    </row>
    <row r="6575" spans="1:1" ht="15" customHeight="1" x14ac:dyDescent="0.25">
      <c r="A6575" s="108" t="s">
        <v>13329</v>
      </c>
    </row>
    <row r="6576" spans="1:1" ht="14.1" customHeight="1" x14ac:dyDescent="0.25">
      <c r="A6576" s="99" t="s">
        <v>13330</v>
      </c>
    </row>
    <row r="6577" spans="1:1" ht="15" customHeight="1" x14ac:dyDescent="0.25">
      <c r="A6577" s="100" t="s">
        <v>13331</v>
      </c>
    </row>
    <row r="6578" spans="1:1" ht="15" customHeight="1" x14ac:dyDescent="0.25">
      <c r="A6578" s="100" t="s">
        <v>13332</v>
      </c>
    </row>
    <row r="6579" spans="1:1" ht="15" customHeight="1" x14ac:dyDescent="0.25">
      <c r="A6579" s="95" t="s">
        <v>13333</v>
      </c>
    </row>
    <row r="6580" spans="1:1" ht="15" customHeight="1" x14ac:dyDescent="0.25">
      <c r="A6580" s="95" t="s">
        <v>13334</v>
      </c>
    </row>
    <row r="6581" spans="1:1" ht="15" customHeight="1" x14ac:dyDescent="0.25">
      <c r="A6581" s="95" t="s">
        <v>13335</v>
      </c>
    </row>
    <row r="6582" spans="1:1" ht="14.1" customHeight="1" x14ac:dyDescent="0.25">
      <c r="A6582" s="99" t="s">
        <v>13336</v>
      </c>
    </row>
    <row r="6583" spans="1:1" ht="15" customHeight="1" x14ac:dyDescent="0.25">
      <c r="A6583" s="100" t="s">
        <v>13337</v>
      </c>
    </row>
    <row r="6584" spans="1:1" ht="15" customHeight="1" x14ac:dyDescent="0.25">
      <c r="A6584" s="100" t="s">
        <v>13338</v>
      </c>
    </row>
    <row r="6585" spans="1:1" ht="15" customHeight="1" x14ac:dyDescent="0.25">
      <c r="A6585" s="95" t="s">
        <v>13339</v>
      </c>
    </row>
    <row r="6586" spans="1:1" ht="15" customHeight="1" x14ac:dyDescent="0.25">
      <c r="A6586" s="95" t="s">
        <v>13340</v>
      </c>
    </row>
    <row r="6587" spans="1:1" ht="15" customHeight="1" x14ac:dyDescent="0.25">
      <c r="A6587" s="95" t="s">
        <v>13341</v>
      </c>
    </row>
    <row r="6588" spans="1:1" ht="15" customHeight="1" x14ac:dyDescent="0.25">
      <c r="A6588" s="95" t="s">
        <v>13342</v>
      </c>
    </row>
    <row r="6589" spans="1:1" ht="15" customHeight="1" x14ac:dyDescent="0.25">
      <c r="A6589" s="95" t="s">
        <v>13343</v>
      </c>
    </row>
    <row r="6590" spans="1:1" ht="15" customHeight="1" x14ac:dyDescent="0.25">
      <c r="A6590" s="95" t="s">
        <v>13344</v>
      </c>
    </row>
    <row r="6591" spans="1:1" ht="15" customHeight="1" x14ac:dyDescent="0.25">
      <c r="A6591" s="123" t="s">
        <v>13345</v>
      </c>
    </row>
    <row r="6592" spans="1:1" ht="15" customHeight="1" x14ac:dyDescent="0.25">
      <c r="A6592" s="123" t="s">
        <v>13346</v>
      </c>
    </row>
    <row r="6593" spans="1:1" ht="15" customHeight="1" x14ac:dyDescent="0.25">
      <c r="A6593" s="123" t="s">
        <v>13347</v>
      </c>
    </row>
    <row r="6594" spans="1:1" ht="15" customHeight="1" x14ac:dyDescent="0.25">
      <c r="A6594" s="123" t="s">
        <v>13348</v>
      </c>
    </row>
    <row r="6595" spans="1:1" ht="15" customHeight="1" x14ac:dyDescent="0.25">
      <c r="A6595" s="123" t="s">
        <v>13349</v>
      </c>
    </row>
    <row r="6596" spans="1:1" ht="15" customHeight="1" x14ac:dyDescent="0.25">
      <c r="A6596" s="123" t="s">
        <v>13350</v>
      </c>
    </row>
    <row r="6597" spans="1:1" ht="15" customHeight="1" x14ac:dyDescent="0.25">
      <c r="A6597" s="123" t="s">
        <v>13351</v>
      </c>
    </row>
    <row r="6598" spans="1:1" ht="15" customHeight="1" x14ac:dyDescent="0.25">
      <c r="A6598" s="94" t="s">
        <v>13352</v>
      </c>
    </row>
    <row r="6599" spans="1:1" ht="15" customHeight="1" x14ac:dyDescent="0.25">
      <c r="A6599" s="108" t="s">
        <v>13353</v>
      </c>
    </row>
    <row r="6600" spans="1:1" ht="15" customHeight="1" x14ac:dyDescent="0.25">
      <c r="A6600" s="108" t="s">
        <v>13354</v>
      </c>
    </row>
    <row r="6601" spans="1:1" ht="15" customHeight="1" x14ac:dyDescent="0.25">
      <c r="A6601" s="95" t="s">
        <v>13339</v>
      </c>
    </row>
    <row r="6602" spans="1:1" ht="15" customHeight="1" x14ac:dyDescent="0.25">
      <c r="A6602" s="95" t="s">
        <v>13340</v>
      </c>
    </row>
    <row r="6603" spans="1:1" ht="15" customHeight="1" x14ac:dyDescent="0.25">
      <c r="A6603" s="95" t="s">
        <v>13355</v>
      </c>
    </row>
    <row r="6604" spans="1:1" ht="15" customHeight="1" x14ac:dyDescent="0.25">
      <c r="A6604" s="95" t="s">
        <v>13342</v>
      </c>
    </row>
    <row r="6605" spans="1:1" ht="15" customHeight="1" x14ac:dyDescent="0.25">
      <c r="A6605" s="95" t="s">
        <v>13343</v>
      </c>
    </row>
    <row r="6606" spans="1:1" ht="15" customHeight="1" x14ac:dyDescent="0.25">
      <c r="A6606" s="95" t="s">
        <v>13344</v>
      </c>
    </row>
    <row r="6607" spans="1:1" ht="15" customHeight="1" x14ac:dyDescent="0.25">
      <c r="A6607" s="123" t="s">
        <v>13345</v>
      </c>
    </row>
    <row r="6608" spans="1:1" ht="15" customHeight="1" x14ac:dyDescent="0.25">
      <c r="A6608" s="123" t="s">
        <v>13346</v>
      </c>
    </row>
    <row r="6609" spans="1:1" ht="15" customHeight="1" x14ac:dyDescent="0.25">
      <c r="A6609" s="123" t="s">
        <v>13347</v>
      </c>
    </row>
    <row r="6610" spans="1:1" ht="15" customHeight="1" x14ac:dyDescent="0.25">
      <c r="A6610" s="96" t="s">
        <v>13348</v>
      </c>
    </row>
    <row r="6611" spans="1:1" ht="15" customHeight="1" x14ac:dyDescent="0.25">
      <c r="A6611" s="96" t="s">
        <v>13349</v>
      </c>
    </row>
    <row r="6612" spans="1:1" ht="15" customHeight="1" x14ac:dyDescent="0.25">
      <c r="A6612" s="96" t="s">
        <v>13350</v>
      </c>
    </row>
    <row r="6613" spans="1:1" ht="15" customHeight="1" x14ac:dyDescent="0.25">
      <c r="A6613" s="96" t="s">
        <v>13351</v>
      </c>
    </row>
    <row r="6614" spans="1:1" ht="14.1" customHeight="1" x14ac:dyDescent="0.25">
      <c r="A6614" s="93" t="s">
        <v>13356</v>
      </c>
    </row>
    <row r="6615" spans="1:1" ht="14.1" customHeight="1" x14ac:dyDescent="0.25">
      <c r="A6615" s="99" t="s">
        <v>13357</v>
      </c>
    </row>
    <row r="6616" spans="1:1" ht="15" customHeight="1" x14ac:dyDescent="0.25">
      <c r="A6616" s="100" t="s">
        <v>13358</v>
      </c>
    </row>
    <row r="6617" spans="1:1" ht="15" customHeight="1" x14ac:dyDescent="0.25">
      <c r="A6617" s="100" t="s">
        <v>13359</v>
      </c>
    </row>
    <row r="6618" spans="1:1" ht="14.1" customHeight="1" x14ac:dyDescent="0.25">
      <c r="A6618" s="93" t="s">
        <v>13360</v>
      </c>
    </row>
    <row r="6619" spans="1:1" ht="14.1" customHeight="1" x14ac:dyDescent="0.25">
      <c r="A6619" s="99" t="s">
        <v>13361</v>
      </c>
    </row>
    <row r="6620" spans="1:1" ht="15" customHeight="1" x14ac:dyDescent="0.25">
      <c r="A6620" s="100" t="s">
        <v>13362</v>
      </c>
    </row>
    <row r="6621" spans="1:1" ht="15" customHeight="1" x14ac:dyDescent="0.25">
      <c r="A6621" s="100" t="s">
        <v>13363</v>
      </c>
    </row>
    <row r="6622" spans="1:1" ht="14.1" customHeight="1" x14ac:dyDescent="0.25">
      <c r="A6622" s="99" t="s">
        <v>13364</v>
      </c>
    </row>
    <row r="6623" spans="1:1" ht="15" customHeight="1" x14ac:dyDescent="0.25">
      <c r="A6623" s="100" t="s">
        <v>13362</v>
      </c>
    </row>
    <row r="6624" spans="1:1" ht="15" customHeight="1" x14ac:dyDescent="0.25">
      <c r="A6624" s="100" t="s">
        <v>13365</v>
      </c>
    </row>
    <row r="6625" spans="1:1" ht="14.1" customHeight="1" x14ac:dyDescent="0.25">
      <c r="A6625" s="99" t="s">
        <v>13366</v>
      </c>
    </row>
    <row r="6626" spans="1:1" ht="15" customHeight="1" x14ac:dyDescent="0.25">
      <c r="A6626" s="100" t="s">
        <v>13362</v>
      </c>
    </row>
    <row r="6627" spans="1:1" ht="15" customHeight="1" x14ac:dyDescent="0.25">
      <c r="A6627" s="100" t="s">
        <v>13367</v>
      </c>
    </row>
    <row r="6628" spans="1:1" ht="14.1" customHeight="1" x14ac:dyDescent="0.25">
      <c r="A6628" s="99" t="s">
        <v>13368</v>
      </c>
    </row>
    <row r="6629" spans="1:1" ht="15" customHeight="1" x14ac:dyDescent="0.25">
      <c r="A6629" s="100" t="s">
        <v>13369</v>
      </c>
    </row>
    <row r="6630" spans="1:1" ht="15" customHeight="1" x14ac:dyDescent="0.25">
      <c r="A6630" s="100" t="s">
        <v>13370</v>
      </c>
    </row>
    <row r="6631" spans="1:1" ht="14.1" customHeight="1" x14ac:dyDescent="0.25">
      <c r="A6631" s="99" t="s">
        <v>13371</v>
      </c>
    </row>
    <row r="6632" spans="1:1" ht="15" customHeight="1" x14ac:dyDescent="0.25">
      <c r="A6632" s="100" t="s">
        <v>13362</v>
      </c>
    </row>
    <row r="6633" spans="1:1" ht="15" customHeight="1" x14ac:dyDescent="0.25">
      <c r="A6633" s="100" t="s">
        <v>13372</v>
      </c>
    </row>
    <row r="6634" spans="1:1" ht="14.1" customHeight="1" x14ac:dyDescent="0.25">
      <c r="A6634" s="99" t="s">
        <v>13373</v>
      </c>
    </row>
    <row r="6635" spans="1:1" ht="15" customHeight="1" x14ac:dyDescent="0.25">
      <c r="A6635" s="100" t="s">
        <v>13369</v>
      </c>
    </row>
    <row r="6636" spans="1:1" ht="15" customHeight="1" x14ac:dyDescent="0.25">
      <c r="A6636" s="100" t="s">
        <v>13374</v>
      </c>
    </row>
    <row r="6637" spans="1:1" ht="14.1" customHeight="1" x14ac:dyDescent="0.25">
      <c r="A6637" s="99" t="s">
        <v>13375</v>
      </c>
    </row>
    <row r="6638" spans="1:1" ht="15" customHeight="1" x14ac:dyDescent="0.25">
      <c r="A6638" s="100" t="s">
        <v>13369</v>
      </c>
    </row>
    <row r="6639" spans="1:1" ht="15" customHeight="1" x14ac:dyDescent="0.25">
      <c r="A6639" s="100" t="s">
        <v>13376</v>
      </c>
    </row>
    <row r="6640" spans="1:1" ht="14.1" customHeight="1" x14ac:dyDescent="0.25">
      <c r="A6640" s="99" t="s">
        <v>13377</v>
      </c>
    </row>
    <row r="6641" spans="1:1" ht="15" customHeight="1" x14ac:dyDescent="0.25">
      <c r="A6641" s="100" t="s">
        <v>13280</v>
      </c>
    </row>
    <row r="6642" spans="1:1" ht="15" customHeight="1" x14ac:dyDescent="0.25">
      <c r="A6642" s="100" t="s">
        <v>13378</v>
      </c>
    </row>
    <row r="6643" spans="1:1" ht="14.1" customHeight="1" x14ac:dyDescent="0.25">
      <c r="A6643" s="99" t="s">
        <v>13379</v>
      </c>
    </row>
    <row r="6644" spans="1:1" ht="15" customHeight="1" x14ac:dyDescent="0.25">
      <c r="A6644" s="100" t="s">
        <v>13380</v>
      </c>
    </row>
    <row r="6645" spans="1:1" ht="15" customHeight="1" x14ac:dyDescent="0.25">
      <c r="A6645" s="100" t="s">
        <v>13381</v>
      </c>
    </row>
    <row r="6646" spans="1:1" ht="15" customHeight="1" x14ac:dyDescent="0.25">
      <c r="A6646" s="95" t="s">
        <v>13382</v>
      </c>
    </row>
    <row r="6647" spans="1:1" ht="15" customHeight="1" x14ac:dyDescent="0.25">
      <c r="A6647" s="95" t="s">
        <v>13383</v>
      </c>
    </row>
    <row r="6648" spans="1:1" ht="15" customHeight="1" x14ac:dyDescent="0.25">
      <c r="A6648" s="95" t="s">
        <v>13384</v>
      </c>
    </row>
    <row r="6649" spans="1:1" ht="15" customHeight="1" x14ac:dyDescent="0.25">
      <c r="A6649" s="95" t="s">
        <v>13385</v>
      </c>
    </row>
    <row r="6650" spans="1:1" ht="15" customHeight="1" x14ac:dyDescent="0.25">
      <c r="A6650" s="95" t="s">
        <v>13386</v>
      </c>
    </row>
    <row r="6651" spans="1:1" ht="15" customHeight="1" x14ac:dyDescent="0.25">
      <c r="A6651" s="123" t="s">
        <v>13345</v>
      </c>
    </row>
    <row r="6652" spans="1:1" ht="15" customHeight="1" x14ac:dyDescent="0.25">
      <c r="A6652" s="123" t="s">
        <v>13346</v>
      </c>
    </row>
    <row r="6653" spans="1:1" ht="15" customHeight="1" x14ac:dyDescent="0.25">
      <c r="A6653" s="123" t="s">
        <v>13347</v>
      </c>
    </row>
    <row r="6654" spans="1:1" ht="15" customHeight="1" x14ac:dyDescent="0.25">
      <c r="A6654" s="123" t="s">
        <v>13348</v>
      </c>
    </row>
    <row r="6655" spans="1:1" ht="15" customHeight="1" x14ac:dyDescent="0.25">
      <c r="A6655" s="123" t="s">
        <v>13349</v>
      </c>
    </row>
    <row r="6656" spans="1:1" ht="15" customHeight="1" x14ac:dyDescent="0.25">
      <c r="A6656" s="123" t="s">
        <v>13350</v>
      </c>
    </row>
    <row r="6657" spans="1:1" ht="15" customHeight="1" x14ac:dyDescent="0.25">
      <c r="A6657" s="123" t="s">
        <v>13351</v>
      </c>
    </row>
    <row r="6658" spans="1:1" ht="14.1" customHeight="1" x14ac:dyDescent="0.25">
      <c r="A6658" s="99" t="s">
        <v>13387</v>
      </c>
    </row>
    <row r="6659" spans="1:1" ht="15" customHeight="1" x14ac:dyDescent="0.25">
      <c r="A6659" s="108" t="s">
        <v>13388</v>
      </c>
    </row>
    <row r="6660" spans="1:1" ht="15" customHeight="1" x14ac:dyDescent="0.25">
      <c r="A6660" s="108" t="s">
        <v>13389</v>
      </c>
    </row>
    <row r="6661" spans="1:1" ht="15" customHeight="1" x14ac:dyDescent="0.25">
      <c r="A6661" s="95" t="s">
        <v>13382</v>
      </c>
    </row>
    <row r="6662" spans="1:1" ht="15" customHeight="1" x14ac:dyDescent="0.25">
      <c r="A6662" s="95" t="s">
        <v>13390</v>
      </c>
    </row>
    <row r="6663" spans="1:1" ht="15" customHeight="1" x14ac:dyDescent="0.25">
      <c r="A6663" s="95" t="s">
        <v>13384</v>
      </c>
    </row>
    <row r="6664" spans="1:1" ht="15" customHeight="1" x14ac:dyDescent="0.25">
      <c r="A6664" s="95" t="s">
        <v>13385</v>
      </c>
    </row>
    <row r="6665" spans="1:1" ht="15" customHeight="1" x14ac:dyDescent="0.25">
      <c r="A6665" s="95" t="s">
        <v>13386</v>
      </c>
    </row>
    <row r="6666" spans="1:1" ht="15" customHeight="1" x14ac:dyDescent="0.25">
      <c r="A6666" s="123" t="s">
        <v>13345</v>
      </c>
    </row>
    <row r="6667" spans="1:1" ht="15" customHeight="1" x14ac:dyDescent="0.25">
      <c r="A6667" s="123" t="s">
        <v>13346</v>
      </c>
    </row>
    <row r="6668" spans="1:1" ht="15" customHeight="1" x14ac:dyDescent="0.25">
      <c r="A6668" s="123" t="s">
        <v>13347</v>
      </c>
    </row>
    <row r="6669" spans="1:1" ht="15" customHeight="1" x14ac:dyDescent="0.25">
      <c r="A6669" s="123" t="s">
        <v>13348</v>
      </c>
    </row>
    <row r="6670" spans="1:1" ht="15" customHeight="1" x14ac:dyDescent="0.25">
      <c r="A6670" s="123" t="s">
        <v>13349</v>
      </c>
    </row>
    <row r="6671" spans="1:1" ht="15" customHeight="1" x14ac:dyDescent="0.25">
      <c r="A6671" s="123" t="s">
        <v>13350</v>
      </c>
    </row>
    <row r="6672" spans="1:1" ht="15" customHeight="1" x14ac:dyDescent="0.25">
      <c r="A6672" s="123" t="s">
        <v>13351</v>
      </c>
    </row>
    <row r="6673" spans="1:19" ht="14.1" customHeight="1" x14ac:dyDescent="0.25">
      <c r="A6673" s="93" t="s">
        <v>13391</v>
      </c>
    </row>
    <row r="6674" spans="1:19" ht="14.1" customHeight="1" x14ac:dyDescent="0.25">
      <c r="A6674" s="99" t="s">
        <v>13392</v>
      </c>
    </row>
    <row r="6675" spans="1:19" ht="15" customHeight="1" x14ac:dyDescent="0.25">
      <c r="A6675" s="100" t="s">
        <v>13393</v>
      </c>
    </row>
    <row r="6676" spans="1:19" ht="15" customHeight="1" x14ac:dyDescent="0.25">
      <c r="A6676" s="95" t="s">
        <v>13394</v>
      </c>
    </row>
    <row r="6677" spans="1:19" ht="15" customHeight="1" x14ac:dyDescent="0.25">
      <c r="A6677" s="95" t="s">
        <v>13395</v>
      </c>
    </row>
    <row r="6678" spans="1:19" ht="15" customHeight="1" x14ac:dyDescent="0.25">
      <c r="A6678" s="95" t="s">
        <v>13396</v>
      </c>
    </row>
    <row r="6679" spans="1:19" ht="15" customHeight="1" x14ac:dyDescent="0.25">
      <c r="A6679" s="95" t="s">
        <v>13397</v>
      </c>
    </row>
    <row r="6680" spans="1:19" ht="18" customHeight="1" x14ac:dyDescent="0.25">
      <c r="A6680" s="593" t="s">
        <v>13398</v>
      </c>
      <c r="B6680" s="594"/>
      <c r="C6680" s="594"/>
      <c r="D6680" s="595"/>
      <c r="E6680" s="593" t="s">
        <v>13399</v>
      </c>
      <c r="F6680" s="594"/>
      <c r="G6680" s="594"/>
      <c r="H6680" s="594"/>
      <c r="I6680" s="594"/>
      <c r="J6680" s="594"/>
      <c r="K6680" s="595"/>
      <c r="L6680" s="593" t="s">
        <v>13398</v>
      </c>
      <c r="M6680" s="594"/>
      <c r="N6680" s="594"/>
      <c r="O6680" s="595"/>
      <c r="P6680" s="593" t="s">
        <v>13399</v>
      </c>
      <c r="Q6680" s="594"/>
      <c r="R6680" s="594"/>
      <c r="S6680" s="595"/>
    </row>
    <row r="6681" spans="1:19" ht="18" customHeight="1" x14ac:dyDescent="0.25">
      <c r="A6681" s="602" t="s">
        <v>13133</v>
      </c>
      <c r="B6681" s="603"/>
      <c r="C6681" s="603"/>
      <c r="D6681" s="604"/>
      <c r="E6681" s="605">
        <v>2.54</v>
      </c>
      <c r="F6681" s="606"/>
      <c r="G6681" s="606"/>
      <c r="H6681" s="606"/>
      <c r="I6681" s="606"/>
      <c r="J6681" s="606"/>
      <c r="K6681" s="607"/>
      <c r="L6681" s="602" t="s">
        <v>9465</v>
      </c>
      <c r="M6681" s="603"/>
      <c r="N6681" s="603"/>
      <c r="O6681" s="604"/>
      <c r="P6681" s="605">
        <v>1.69</v>
      </c>
      <c r="Q6681" s="606"/>
      <c r="R6681" s="606"/>
      <c r="S6681" s="607"/>
    </row>
    <row r="6682" spans="1:19" ht="18" customHeight="1" x14ac:dyDescent="0.25">
      <c r="A6682" s="602" t="s">
        <v>13135</v>
      </c>
      <c r="B6682" s="603"/>
      <c r="C6682" s="603"/>
      <c r="D6682" s="604"/>
      <c r="E6682" s="605">
        <v>2.42</v>
      </c>
      <c r="F6682" s="606"/>
      <c r="G6682" s="606"/>
      <c r="H6682" s="606"/>
      <c r="I6682" s="606"/>
      <c r="J6682" s="606"/>
      <c r="K6682" s="607"/>
      <c r="L6682" s="602" t="s">
        <v>9467</v>
      </c>
      <c r="M6682" s="603"/>
      <c r="N6682" s="603"/>
      <c r="O6682" s="604"/>
      <c r="P6682" s="605">
        <v>1.57</v>
      </c>
      <c r="Q6682" s="606"/>
      <c r="R6682" s="606"/>
      <c r="S6682" s="607"/>
    </row>
    <row r="6683" spans="1:19" ht="18" customHeight="1" x14ac:dyDescent="0.25">
      <c r="A6683" s="602" t="s">
        <v>13137</v>
      </c>
      <c r="B6683" s="603"/>
      <c r="C6683" s="603"/>
      <c r="D6683" s="604"/>
      <c r="E6683" s="605">
        <v>2.29</v>
      </c>
      <c r="F6683" s="606"/>
      <c r="G6683" s="606"/>
      <c r="H6683" s="606"/>
      <c r="I6683" s="606"/>
      <c r="J6683" s="606"/>
      <c r="K6683" s="607"/>
      <c r="L6683" s="602" t="s">
        <v>9469</v>
      </c>
      <c r="M6683" s="603"/>
      <c r="N6683" s="603"/>
      <c r="O6683" s="604"/>
      <c r="P6683" s="605">
        <v>1.45</v>
      </c>
      <c r="Q6683" s="606"/>
      <c r="R6683" s="606"/>
      <c r="S6683" s="607"/>
    </row>
    <row r="6684" spans="1:19" ht="18" customHeight="1" x14ac:dyDescent="0.25">
      <c r="A6684" s="602" t="s">
        <v>13139</v>
      </c>
      <c r="B6684" s="603"/>
      <c r="C6684" s="603"/>
      <c r="D6684" s="604"/>
      <c r="E6684" s="605">
        <v>2.17</v>
      </c>
      <c r="F6684" s="606"/>
      <c r="G6684" s="606"/>
      <c r="H6684" s="606"/>
      <c r="I6684" s="606"/>
      <c r="J6684" s="606"/>
      <c r="K6684" s="607"/>
      <c r="L6684" s="602" t="s">
        <v>9471</v>
      </c>
      <c r="M6684" s="603"/>
      <c r="N6684" s="603"/>
      <c r="O6684" s="604"/>
      <c r="P6684" s="605">
        <v>1.33</v>
      </c>
      <c r="Q6684" s="606"/>
      <c r="R6684" s="606"/>
      <c r="S6684" s="607"/>
    </row>
    <row r="6685" spans="1:19" ht="18" customHeight="1" x14ac:dyDescent="0.25">
      <c r="A6685" s="602" t="s">
        <v>13141</v>
      </c>
      <c r="B6685" s="603"/>
      <c r="C6685" s="603"/>
      <c r="D6685" s="604"/>
      <c r="E6685" s="605">
        <v>2.0499999999999998</v>
      </c>
      <c r="F6685" s="606"/>
      <c r="G6685" s="606"/>
      <c r="H6685" s="606"/>
      <c r="I6685" s="606"/>
      <c r="J6685" s="606"/>
      <c r="K6685" s="607"/>
      <c r="L6685" s="602" t="s">
        <v>9473</v>
      </c>
      <c r="M6685" s="603"/>
      <c r="N6685" s="603"/>
      <c r="O6685" s="604"/>
      <c r="P6685" s="605">
        <v>1.21</v>
      </c>
      <c r="Q6685" s="606"/>
      <c r="R6685" s="606"/>
      <c r="S6685" s="607"/>
    </row>
    <row r="6686" spans="1:19" ht="18" customHeight="1" x14ac:dyDescent="0.25">
      <c r="A6686" s="602" t="s">
        <v>13143</v>
      </c>
      <c r="B6686" s="603"/>
      <c r="C6686" s="603"/>
      <c r="D6686" s="604"/>
      <c r="E6686" s="605">
        <v>1.93</v>
      </c>
      <c r="F6686" s="606"/>
      <c r="G6686" s="606"/>
      <c r="H6686" s="606"/>
      <c r="I6686" s="606"/>
      <c r="J6686" s="606"/>
      <c r="K6686" s="607"/>
      <c r="L6686" s="602" t="s">
        <v>9475</v>
      </c>
      <c r="M6686" s="603"/>
      <c r="N6686" s="603"/>
      <c r="O6686" s="604"/>
      <c r="P6686" s="605">
        <v>1.1000000000000001</v>
      </c>
      <c r="Q6686" s="606"/>
      <c r="R6686" s="606"/>
      <c r="S6686" s="607"/>
    </row>
    <row r="6687" spans="1:19" ht="18" customHeight="1" x14ac:dyDescent="0.25">
      <c r="A6687" s="602" t="s">
        <v>13145</v>
      </c>
      <c r="B6687" s="603"/>
      <c r="C6687" s="603"/>
      <c r="D6687" s="604"/>
      <c r="E6687" s="605">
        <v>1.81</v>
      </c>
      <c r="F6687" s="606"/>
      <c r="G6687" s="606"/>
      <c r="H6687" s="606"/>
      <c r="I6687" s="606"/>
      <c r="J6687" s="606"/>
      <c r="K6687" s="607"/>
      <c r="L6687" s="602" t="s">
        <v>9477</v>
      </c>
      <c r="M6687" s="603"/>
      <c r="N6687" s="603"/>
      <c r="O6687" s="604"/>
      <c r="P6687" s="605">
        <v>1</v>
      </c>
      <c r="Q6687" s="606"/>
      <c r="R6687" s="606"/>
      <c r="S6687" s="607"/>
    </row>
    <row r="6688" spans="1:19" ht="15" customHeight="1" x14ac:dyDescent="0.25">
      <c r="A6688" s="95" t="s">
        <v>13400</v>
      </c>
    </row>
    <row r="6689" spans="1:19" ht="15" customHeight="1" x14ac:dyDescent="0.25">
      <c r="A6689" s="95" t="s">
        <v>13401</v>
      </c>
    </row>
    <row r="6690" spans="1:19" ht="15" customHeight="1" x14ac:dyDescent="0.25">
      <c r="A6690" s="100" t="s">
        <v>13402</v>
      </c>
    </row>
    <row r="6691" spans="1:19" ht="14.1" customHeight="1" x14ac:dyDescent="0.25">
      <c r="A6691" s="99" t="s">
        <v>13403</v>
      </c>
    </row>
    <row r="6692" spans="1:19" ht="15" customHeight="1" x14ac:dyDescent="0.25">
      <c r="A6692" s="100" t="s">
        <v>13393</v>
      </c>
    </row>
    <row r="6693" spans="1:19" ht="15" customHeight="1" x14ac:dyDescent="0.25">
      <c r="A6693" s="95" t="s">
        <v>13404</v>
      </c>
    </row>
    <row r="6694" spans="1:19" ht="15" customHeight="1" x14ac:dyDescent="0.25">
      <c r="A6694" s="95" t="s">
        <v>13405</v>
      </c>
    </row>
    <row r="6695" spans="1:19" ht="15" customHeight="1" x14ac:dyDescent="0.25">
      <c r="A6695" s="95" t="s">
        <v>13406</v>
      </c>
    </row>
    <row r="6696" spans="1:19" ht="15" customHeight="1" x14ac:dyDescent="0.25">
      <c r="A6696" s="95" t="s">
        <v>13407</v>
      </c>
    </row>
    <row r="6697" spans="1:19" ht="18" customHeight="1" x14ac:dyDescent="0.25">
      <c r="A6697" s="593" t="s">
        <v>13398</v>
      </c>
      <c r="B6697" s="594"/>
      <c r="C6697" s="594"/>
      <c r="D6697" s="595"/>
      <c r="E6697" s="593" t="s">
        <v>13399</v>
      </c>
      <c r="F6697" s="594"/>
      <c r="G6697" s="594"/>
      <c r="H6697" s="594"/>
      <c r="I6697" s="594"/>
      <c r="J6697" s="594"/>
      <c r="K6697" s="595"/>
      <c r="L6697" s="593" t="s">
        <v>13398</v>
      </c>
      <c r="M6697" s="594"/>
      <c r="N6697" s="594"/>
      <c r="O6697" s="595"/>
      <c r="P6697" s="593" t="s">
        <v>13399</v>
      </c>
      <c r="Q6697" s="594"/>
      <c r="R6697" s="594"/>
      <c r="S6697" s="595"/>
    </row>
    <row r="6698" spans="1:19" ht="18" customHeight="1" x14ac:dyDescent="0.25">
      <c r="A6698" s="602" t="s">
        <v>13133</v>
      </c>
      <c r="B6698" s="603"/>
      <c r="C6698" s="603"/>
      <c r="D6698" s="604"/>
      <c r="E6698" s="605">
        <v>2.54</v>
      </c>
      <c r="F6698" s="606"/>
      <c r="G6698" s="606"/>
      <c r="H6698" s="606"/>
      <c r="I6698" s="606"/>
      <c r="J6698" s="606"/>
      <c r="K6698" s="607"/>
      <c r="L6698" s="602" t="s">
        <v>9465</v>
      </c>
      <c r="M6698" s="603"/>
      <c r="N6698" s="603"/>
      <c r="O6698" s="604"/>
      <c r="P6698" s="605">
        <v>1.69</v>
      </c>
      <c r="Q6698" s="606"/>
      <c r="R6698" s="606"/>
      <c r="S6698" s="607"/>
    </row>
    <row r="6699" spans="1:19" ht="18" customHeight="1" x14ac:dyDescent="0.25">
      <c r="A6699" s="602" t="s">
        <v>13135</v>
      </c>
      <c r="B6699" s="603"/>
      <c r="C6699" s="603"/>
      <c r="D6699" s="604"/>
      <c r="E6699" s="605">
        <v>2.42</v>
      </c>
      <c r="F6699" s="606"/>
      <c r="G6699" s="606"/>
      <c r="H6699" s="606"/>
      <c r="I6699" s="606"/>
      <c r="J6699" s="606"/>
      <c r="K6699" s="607"/>
      <c r="L6699" s="602" t="s">
        <v>9467</v>
      </c>
      <c r="M6699" s="603"/>
      <c r="N6699" s="603"/>
      <c r="O6699" s="604"/>
      <c r="P6699" s="605">
        <v>1.57</v>
      </c>
      <c r="Q6699" s="606"/>
      <c r="R6699" s="606"/>
      <c r="S6699" s="607"/>
    </row>
    <row r="6700" spans="1:19" ht="18" customHeight="1" x14ac:dyDescent="0.25">
      <c r="A6700" s="602" t="s">
        <v>13137</v>
      </c>
      <c r="B6700" s="603"/>
      <c r="C6700" s="603"/>
      <c r="D6700" s="604"/>
      <c r="E6700" s="605">
        <v>2.29</v>
      </c>
      <c r="F6700" s="606"/>
      <c r="G6700" s="606"/>
      <c r="H6700" s="606"/>
      <c r="I6700" s="606"/>
      <c r="J6700" s="606"/>
      <c r="K6700" s="607"/>
      <c r="L6700" s="602" t="s">
        <v>9469</v>
      </c>
      <c r="M6700" s="603"/>
      <c r="N6700" s="603"/>
      <c r="O6700" s="604"/>
      <c r="P6700" s="605">
        <v>1.45</v>
      </c>
      <c r="Q6700" s="606"/>
      <c r="R6700" s="606"/>
      <c r="S6700" s="607"/>
    </row>
    <row r="6701" spans="1:19" ht="18" customHeight="1" x14ac:dyDescent="0.25">
      <c r="A6701" s="602" t="s">
        <v>13139</v>
      </c>
      <c r="B6701" s="603"/>
      <c r="C6701" s="603"/>
      <c r="D6701" s="604"/>
      <c r="E6701" s="605">
        <v>2.17</v>
      </c>
      <c r="F6701" s="606"/>
      <c r="G6701" s="606"/>
      <c r="H6701" s="606"/>
      <c r="I6701" s="606"/>
      <c r="J6701" s="606"/>
      <c r="K6701" s="607"/>
      <c r="L6701" s="602" t="s">
        <v>9471</v>
      </c>
      <c r="M6701" s="603"/>
      <c r="N6701" s="603"/>
      <c r="O6701" s="604"/>
      <c r="P6701" s="605">
        <v>1.33</v>
      </c>
      <c r="Q6701" s="606"/>
      <c r="R6701" s="606"/>
      <c r="S6701" s="607"/>
    </row>
    <row r="6702" spans="1:19" ht="18" customHeight="1" x14ac:dyDescent="0.25">
      <c r="A6702" s="602" t="s">
        <v>13141</v>
      </c>
      <c r="B6702" s="603"/>
      <c r="C6702" s="603"/>
      <c r="D6702" s="604"/>
      <c r="E6702" s="605">
        <v>2.0499999999999998</v>
      </c>
      <c r="F6702" s="606"/>
      <c r="G6702" s="606"/>
      <c r="H6702" s="606"/>
      <c r="I6702" s="606"/>
      <c r="J6702" s="606"/>
      <c r="K6702" s="607"/>
      <c r="L6702" s="602" t="s">
        <v>9473</v>
      </c>
      <c r="M6702" s="603"/>
      <c r="N6702" s="603"/>
      <c r="O6702" s="604"/>
      <c r="P6702" s="605">
        <v>1.21</v>
      </c>
      <c r="Q6702" s="606"/>
      <c r="R6702" s="606"/>
      <c r="S6702" s="607"/>
    </row>
    <row r="6703" spans="1:19" ht="18" customHeight="1" x14ac:dyDescent="0.25">
      <c r="A6703" s="602" t="s">
        <v>13143</v>
      </c>
      <c r="B6703" s="603"/>
      <c r="C6703" s="603"/>
      <c r="D6703" s="604"/>
      <c r="E6703" s="605">
        <v>1.93</v>
      </c>
      <c r="F6703" s="606"/>
      <c r="G6703" s="606"/>
      <c r="H6703" s="606"/>
      <c r="I6703" s="606"/>
      <c r="J6703" s="606"/>
      <c r="K6703" s="607"/>
      <c r="L6703" s="602" t="s">
        <v>9475</v>
      </c>
      <c r="M6703" s="603"/>
      <c r="N6703" s="603"/>
      <c r="O6703" s="604"/>
      <c r="P6703" s="605">
        <v>1.1000000000000001</v>
      </c>
      <c r="Q6703" s="606"/>
      <c r="R6703" s="606"/>
      <c r="S6703" s="607"/>
    </row>
    <row r="6704" spans="1:19" ht="18" customHeight="1" x14ac:dyDescent="0.25">
      <c r="A6704" s="602" t="s">
        <v>13145</v>
      </c>
      <c r="B6704" s="603"/>
      <c r="C6704" s="603"/>
      <c r="D6704" s="604"/>
      <c r="E6704" s="605">
        <v>1.81</v>
      </c>
      <c r="F6704" s="606"/>
      <c r="G6704" s="606"/>
      <c r="H6704" s="606"/>
      <c r="I6704" s="606"/>
      <c r="J6704" s="606"/>
      <c r="K6704" s="607"/>
      <c r="L6704" s="602" t="s">
        <v>9477</v>
      </c>
      <c r="M6704" s="603"/>
      <c r="N6704" s="603"/>
      <c r="O6704" s="604"/>
      <c r="P6704" s="605">
        <v>1</v>
      </c>
      <c r="Q6704" s="606"/>
      <c r="R6704" s="606"/>
      <c r="S6704" s="607"/>
    </row>
    <row r="6705" spans="1:19" ht="15" customHeight="1" x14ac:dyDescent="0.25">
      <c r="A6705" s="95" t="s">
        <v>13408</v>
      </c>
    </row>
    <row r="6706" spans="1:19" ht="15" customHeight="1" x14ac:dyDescent="0.25">
      <c r="A6706" s="95" t="s">
        <v>13409</v>
      </c>
    </row>
    <row r="6707" spans="1:19" ht="15" customHeight="1" x14ac:dyDescent="0.25">
      <c r="A6707" s="100" t="s">
        <v>13410</v>
      </c>
    </row>
    <row r="6708" spans="1:19" ht="14.1" customHeight="1" x14ac:dyDescent="0.25">
      <c r="A6708" s="99" t="s">
        <v>13411</v>
      </c>
    </row>
    <row r="6709" spans="1:19" ht="15" customHeight="1" x14ac:dyDescent="0.25">
      <c r="A6709" s="100" t="s">
        <v>13393</v>
      </c>
    </row>
    <row r="6710" spans="1:19" ht="15" customHeight="1" x14ac:dyDescent="0.25">
      <c r="A6710" s="95" t="s">
        <v>13394</v>
      </c>
    </row>
    <row r="6711" spans="1:19" ht="15" customHeight="1" x14ac:dyDescent="0.25">
      <c r="A6711" s="95" t="s">
        <v>13395</v>
      </c>
    </row>
    <row r="6712" spans="1:19" ht="15" customHeight="1" x14ac:dyDescent="0.25">
      <c r="A6712" s="95" t="s">
        <v>13396</v>
      </c>
    </row>
    <row r="6713" spans="1:19" ht="15" customHeight="1" x14ac:dyDescent="0.25">
      <c r="A6713" s="95" t="s">
        <v>13397</v>
      </c>
    </row>
    <row r="6714" spans="1:19" ht="18" customHeight="1" x14ac:dyDescent="0.25">
      <c r="A6714" s="593" t="s">
        <v>13398</v>
      </c>
      <c r="B6714" s="594"/>
      <c r="C6714" s="594"/>
      <c r="D6714" s="595"/>
      <c r="E6714" s="593" t="s">
        <v>13399</v>
      </c>
      <c r="F6714" s="594"/>
      <c r="G6714" s="594"/>
      <c r="H6714" s="594"/>
      <c r="I6714" s="594"/>
      <c r="J6714" s="594"/>
      <c r="K6714" s="595"/>
      <c r="L6714" s="593" t="s">
        <v>13398</v>
      </c>
      <c r="M6714" s="594"/>
      <c r="N6714" s="594"/>
      <c r="O6714" s="595"/>
      <c r="P6714" s="593" t="s">
        <v>13399</v>
      </c>
      <c r="Q6714" s="594"/>
      <c r="R6714" s="594"/>
      <c r="S6714" s="595"/>
    </row>
    <row r="6715" spans="1:19" ht="18" customHeight="1" x14ac:dyDescent="0.25">
      <c r="A6715" s="602" t="s">
        <v>13133</v>
      </c>
      <c r="B6715" s="603"/>
      <c r="C6715" s="603"/>
      <c r="D6715" s="604"/>
      <c r="E6715" s="605">
        <v>2.54</v>
      </c>
      <c r="F6715" s="606"/>
      <c r="G6715" s="606"/>
      <c r="H6715" s="606"/>
      <c r="I6715" s="606"/>
      <c r="J6715" s="606"/>
      <c r="K6715" s="607"/>
      <c r="L6715" s="602" t="s">
        <v>9465</v>
      </c>
      <c r="M6715" s="603"/>
      <c r="N6715" s="603"/>
      <c r="O6715" s="604"/>
      <c r="P6715" s="605">
        <v>1.69</v>
      </c>
      <c r="Q6715" s="606"/>
      <c r="R6715" s="606"/>
      <c r="S6715" s="607"/>
    </row>
    <row r="6716" spans="1:19" ht="18" customHeight="1" x14ac:dyDescent="0.25">
      <c r="A6716" s="602" t="s">
        <v>13135</v>
      </c>
      <c r="B6716" s="603"/>
      <c r="C6716" s="603"/>
      <c r="D6716" s="604"/>
      <c r="E6716" s="605">
        <v>2.42</v>
      </c>
      <c r="F6716" s="606"/>
      <c r="G6716" s="606"/>
      <c r="H6716" s="606"/>
      <c r="I6716" s="606"/>
      <c r="J6716" s="606"/>
      <c r="K6716" s="607"/>
      <c r="L6716" s="602" t="s">
        <v>9467</v>
      </c>
      <c r="M6716" s="603"/>
      <c r="N6716" s="603"/>
      <c r="O6716" s="604"/>
      <c r="P6716" s="605">
        <v>1.57</v>
      </c>
      <c r="Q6716" s="606"/>
      <c r="R6716" s="606"/>
      <c r="S6716" s="607"/>
    </row>
    <row r="6717" spans="1:19" ht="18" customHeight="1" x14ac:dyDescent="0.25">
      <c r="A6717" s="602" t="s">
        <v>13137</v>
      </c>
      <c r="B6717" s="603"/>
      <c r="C6717" s="603"/>
      <c r="D6717" s="604"/>
      <c r="E6717" s="605">
        <v>2.29</v>
      </c>
      <c r="F6717" s="606"/>
      <c r="G6717" s="606"/>
      <c r="H6717" s="606"/>
      <c r="I6717" s="606"/>
      <c r="J6717" s="606"/>
      <c r="K6717" s="607"/>
      <c r="L6717" s="602" t="s">
        <v>9469</v>
      </c>
      <c r="M6717" s="603"/>
      <c r="N6717" s="603"/>
      <c r="O6717" s="604"/>
      <c r="P6717" s="605">
        <v>1.45</v>
      </c>
      <c r="Q6717" s="606"/>
      <c r="R6717" s="606"/>
      <c r="S6717" s="607"/>
    </row>
    <row r="6718" spans="1:19" ht="18" customHeight="1" x14ac:dyDescent="0.25">
      <c r="A6718" s="602" t="s">
        <v>13139</v>
      </c>
      <c r="B6718" s="603"/>
      <c r="C6718" s="603"/>
      <c r="D6718" s="604"/>
      <c r="E6718" s="605">
        <v>2.17</v>
      </c>
      <c r="F6718" s="606"/>
      <c r="G6718" s="606"/>
      <c r="H6718" s="606"/>
      <c r="I6718" s="606"/>
      <c r="J6718" s="606"/>
      <c r="K6718" s="607"/>
      <c r="L6718" s="602" t="s">
        <v>9471</v>
      </c>
      <c r="M6718" s="603"/>
      <c r="N6718" s="603"/>
      <c r="O6718" s="604"/>
      <c r="P6718" s="605">
        <v>1.33</v>
      </c>
      <c r="Q6718" s="606"/>
      <c r="R6718" s="606"/>
      <c r="S6718" s="607"/>
    </row>
    <row r="6719" spans="1:19" ht="18" customHeight="1" x14ac:dyDescent="0.25">
      <c r="A6719" s="602" t="s">
        <v>13141</v>
      </c>
      <c r="B6719" s="603"/>
      <c r="C6719" s="603"/>
      <c r="D6719" s="604"/>
      <c r="E6719" s="605">
        <v>2.0499999999999998</v>
      </c>
      <c r="F6719" s="606"/>
      <c r="G6719" s="606"/>
      <c r="H6719" s="606"/>
      <c r="I6719" s="606"/>
      <c r="J6719" s="606"/>
      <c r="K6719" s="607"/>
      <c r="L6719" s="602" t="s">
        <v>9473</v>
      </c>
      <c r="M6719" s="603"/>
      <c r="N6719" s="603"/>
      <c r="O6719" s="604"/>
      <c r="P6719" s="605">
        <v>1.21</v>
      </c>
      <c r="Q6719" s="606"/>
      <c r="R6719" s="606"/>
      <c r="S6719" s="607"/>
    </row>
    <row r="6720" spans="1:19" ht="18" customHeight="1" x14ac:dyDescent="0.25">
      <c r="A6720" s="602" t="s">
        <v>13143</v>
      </c>
      <c r="B6720" s="603"/>
      <c r="C6720" s="603"/>
      <c r="D6720" s="604"/>
      <c r="E6720" s="605">
        <v>1.93</v>
      </c>
      <c r="F6720" s="606"/>
      <c r="G6720" s="606"/>
      <c r="H6720" s="606"/>
      <c r="I6720" s="606"/>
      <c r="J6720" s="606"/>
      <c r="K6720" s="607"/>
      <c r="L6720" s="602" t="s">
        <v>9475</v>
      </c>
      <c r="M6720" s="603"/>
      <c r="N6720" s="603"/>
      <c r="O6720" s="604"/>
      <c r="P6720" s="605">
        <v>1.1000000000000001</v>
      </c>
      <c r="Q6720" s="606"/>
      <c r="R6720" s="606"/>
      <c r="S6720" s="607"/>
    </row>
    <row r="6721" spans="1:19" ht="18" customHeight="1" x14ac:dyDescent="0.25">
      <c r="A6721" s="602" t="s">
        <v>13145</v>
      </c>
      <c r="B6721" s="603"/>
      <c r="C6721" s="603"/>
      <c r="D6721" s="604"/>
      <c r="E6721" s="605">
        <v>1.81</v>
      </c>
      <c r="F6721" s="606"/>
      <c r="G6721" s="606"/>
      <c r="H6721" s="606"/>
      <c r="I6721" s="606"/>
      <c r="J6721" s="606"/>
      <c r="K6721" s="607"/>
      <c r="L6721" s="602" t="s">
        <v>9477</v>
      </c>
      <c r="M6721" s="603"/>
      <c r="N6721" s="603"/>
      <c r="O6721" s="604"/>
      <c r="P6721" s="605">
        <v>1</v>
      </c>
      <c r="Q6721" s="606"/>
      <c r="R6721" s="606"/>
      <c r="S6721" s="607"/>
    </row>
    <row r="6722" spans="1:19" ht="15" customHeight="1" x14ac:dyDescent="0.25">
      <c r="A6722" s="101" t="s">
        <v>13400</v>
      </c>
    </row>
    <row r="6723" spans="1:19" ht="15" customHeight="1" x14ac:dyDescent="0.25">
      <c r="A6723" s="101" t="s">
        <v>13401</v>
      </c>
    </row>
    <row r="6724" spans="1:19" ht="15" customHeight="1" x14ac:dyDescent="0.25">
      <c r="A6724" s="94" t="s">
        <v>13412</v>
      </c>
    </row>
    <row r="6725" spans="1:19" ht="15" customHeight="1" x14ac:dyDescent="0.25">
      <c r="A6725" s="95" t="s">
        <v>13413</v>
      </c>
    </row>
    <row r="6726" spans="1:19" ht="14.1" customHeight="1" x14ac:dyDescent="0.25">
      <c r="A6726" s="99" t="s">
        <v>13414</v>
      </c>
    </row>
    <row r="6727" spans="1:19" ht="15" customHeight="1" x14ac:dyDescent="0.25">
      <c r="A6727" s="100" t="s">
        <v>13393</v>
      </c>
    </row>
    <row r="6728" spans="1:19" ht="15" customHeight="1" x14ac:dyDescent="0.25">
      <c r="A6728" s="95" t="s">
        <v>13394</v>
      </c>
    </row>
    <row r="6729" spans="1:19" ht="15" customHeight="1" x14ac:dyDescent="0.25">
      <c r="A6729" s="95" t="s">
        <v>13395</v>
      </c>
    </row>
    <row r="6730" spans="1:19" ht="15" customHeight="1" x14ac:dyDescent="0.25">
      <c r="A6730" s="95" t="s">
        <v>13396</v>
      </c>
    </row>
    <row r="6731" spans="1:19" ht="15" customHeight="1" x14ac:dyDescent="0.25">
      <c r="A6731" s="95" t="s">
        <v>13397</v>
      </c>
    </row>
    <row r="6732" spans="1:19" ht="18" customHeight="1" x14ac:dyDescent="0.25">
      <c r="A6732" s="593" t="s">
        <v>13398</v>
      </c>
      <c r="B6732" s="594"/>
      <c r="C6732" s="594"/>
      <c r="D6732" s="595"/>
      <c r="E6732" s="593" t="s">
        <v>13399</v>
      </c>
      <c r="F6732" s="594"/>
      <c r="G6732" s="594"/>
      <c r="H6732" s="594"/>
      <c r="I6732" s="594"/>
      <c r="J6732" s="594"/>
      <c r="K6732" s="595"/>
      <c r="L6732" s="593" t="s">
        <v>13398</v>
      </c>
      <c r="M6732" s="594"/>
      <c r="N6732" s="594"/>
      <c r="O6732" s="595"/>
      <c r="P6732" s="593" t="s">
        <v>13399</v>
      </c>
      <c r="Q6732" s="594"/>
      <c r="R6732" s="594"/>
      <c r="S6732" s="595"/>
    </row>
    <row r="6733" spans="1:19" ht="18" customHeight="1" x14ac:dyDescent="0.25">
      <c r="A6733" s="602" t="s">
        <v>13133</v>
      </c>
      <c r="B6733" s="603"/>
      <c r="C6733" s="603"/>
      <c r="D6733" s="604"/>
      <c r="E6733" s="605">
        <v>2.54</v>
      </c>
      <c r="F6733" s="606"/>
      <c r="G6733" s="606"/>
      <c r="H6733" s="606"/>
      <c r="I6733" s="606"/>
      <c r="J6733" s="606"/>
      <c r="K6733" s="607"/>
      <c r="L6733" s="602" t="s">
        <v>9465</v>
      </c>
      <c r="M6733" s="603"/>
      <c r="N6733" s="603"/>
      <c r="O6733" s="604"/>
      <c r="P6733" s="605">
        <v>1.69</v>
      </c>
      <c r="Q6733" s="606"/>
      <c r="R6733" s="606"/>
      <c r="S6733" s="607"/>
    </row>
    <row r="6734" spans="1:19" ht="18" customHeight="1" x14ac:dyDescent="0.25">
      <c r="A6734" s="602" t="s">
        <v>13135</v>
      </c>
      <c r="B6734" s="603"/>
      <c r="C6734" s="603"/>
      <c r="D6734" s="604"/>
      <c r="E6734" s="605">
        <v>2.42</v>
      </c>
      <c r="F6734" s="606"/>
      <c r="G6734" s="606"/>
      <c r="H6734" s="606"/>
      <c r="I6734" s="606"/>
      <c r="J6734" s="606"/>
      <c r="K6734" s="607"/>
      <c r="L6734" s="602" t="s">
        <v>9467</v>
      </c>
      <c r="M6734" s="603"/>
      <c r="N6734" s="603"/>
      <c r="O6734" s="604"/>
      <c r="P6734" s="605">
        <v>1.57</v>
      </c>
      <c r="Q6734" s="606"/>
      <c r="R6734" s="606"/>
      <c r="S6734" s="607"/>
    </row>
    <row r="6735" spans="1:19" ht="18" customHeight="1" x14ac:dyDescent="0.25">
      <c r="A6735" s="602" t="s">
        <v>13137</v>
      </c>
      <c r="B6735" s="603"/>
      <c r="C6735" s="603"/>
      <c r="D6735" s="604"/>
      <c r="E6735" s="605">
        <v>2.29</v>
      </c>
      <c r="F6735" s="606"/>
      <c r="G6735" s="606"/>
      <c r="H6735" s="606"/>
      <c r="I6735" s="606"/>
      <c r="J6735" s="606"/>
      <c r="K6735" s="607"/>
      <c r="L6735" s="602" t="s">
        <v>9469</v>
      </c>
      <c r="M6735" s="603"/>
      <c r="N6735" s="603"/>
      <c r="O6735" s="604"/>
      <c r="P6735" s="605">
        <v>1.45</v>
      </c>
      <c r="Q6735" s="606"/>
      <c r="R6735" s="606"/>
      <c r="S6735" s="607"/>
    </row>
    <row r="6736" spans="1:19" ht="18" customHeight="1" x14ac:dyDescent="0.25">
      <c r="A6736" s="602" t="s">
        <v>13139</v>
      </c>
      <c r="B6736" s="603"/>
      <c r="C6736" s="603"/>
      <c r="D6736" s="604"/>
      <c r="E6736" s="605">
        <v>2.17</v>
      </c>
      <c r="F6736" s="606"/>
      <c r="G6736" s="606"/>
      <c r="H6736" s="606"/>
      <c r="I6736" s="606"/>
      <c r="J6736" s="606"/>
      <c r="K6736" s="607"/>
      <c r="L6736" s="602" t="s">
        <v>9471</v>
      </c>
      <c r="M6736" s="603"/>
      <c r="N6736" s="603"/>
      <c r="O6736" s="604"/>
      <c r="P6736" s="605">
        <v>1.33</v>
      </c>
      <c r="Q6736" s="606"/>
      <c r="R6736" s="606"/>
      <c r="S6736" s="607"/>
    </row>
    <row r="6737" spans="1:19" ht="18" customHeight="1" x14ac:dyDescent="0.25">
      <c r="A6737" s="602" t="s">
        <v>13141</v>
      </c>
      <c r="B6737" s="603"/>
      <c r="C6737" s="603"/>
      <c r="D6737" s="604"/>
      <c r="E6737" s="605">
        <v>2.0499999999999998</v>
      </c>
      <c r="F6737" s="606"/>
      <c r="G6737" s="606"/>
      <c r="H6737" s="606"/>
      <c r="I6737" s="606"/>
      <c r="J6737" s="606"/>
      <c r="K6737" s="607"/>
      <c r="L6737" s="602" t="s">
        <v>9473</v>
      </c>
      <c r="M6737" s="603"/>
      <c r="N6737" s="603"/>
      <c r="O6737" s="604"/>
      <c r="P6737" s="605">
        <v>1.21</v>
      </c>
      <c r="Q6737" s="606"/>
      <c r="R6737" s="606"/>
      <c r="S6737" s="607"/>
    </row>
    <row r="6738" spans="1:19" ht="18" customHeight="1" x14ac:dyDescent="0.25">
      <c r="A6738" s="602" t="s">
        <v>13143</v>
      </c>
      <c r="B6738" s="603"/>
      <c r="C6738" s="603"/>
      <c r="D6738" s="604"/>
      <c r="E6738" s="605">
        <v>1.93</v>
      </c>
      <c r="F6738" s="606"/>
      <c r="G6738" s="606"/>
      <c r="H6738" s="606"/>
      <c r="I6738" s="606"/>
      <c r="J6738" s="606"/>
      <c r="K6738" s="607"/>
      <c r="L6738" s="602" t="s">
        <v>9475</v>
      </c>
      <c r="M6738" s="603"/>
      <c r="N6738" s="603"/>
      <c r="O6738" s="604"/>
      <c r="P6738" s="605">
        <v>1.1000000000000001</v>
      </c>
      <c r="Q6738" s="606"/>
      <c r="R6738" s="606"/>
      <c r="S6738" s="607"/>
    </row>
    <row r="6739" spans="1:19" ht="18" customHeight="1" x14ac:dyDescent="0.25">
      <c r="A6739" s="602" t="s">
        <v>13145</v>
      </c>
      <c r="B6739" s="603"/>
      <c r="C6739" s="603"/>
      <c r="D6739" s="604"/>
      <c r="E6739" s="605">
        <v>1.81</v>
      </c>
      <c r="F6739" s="606"/>
      <c r="G6739" s="606"/>
      <c r="H6739" s="606"/>
      <c r="I6739" s="606"/>
      <c r="J6739" s="606"/>
      <c r="K6739" s="607"/>
      <c r="L6739" s="602" t="s">
        <v>9477</v>
      </c>
      <c r="M6739" s="603"/>
      <c r="N6739" s="603"/>
      <c r="O6739" s="604"/>
      <c r="P6739" s="605">
        <v>1</v>
      </c>
      <c r="Q6739" s="606"/>
      <c r="R6739" s="606"/>
      <c r="S6739" s="607"/>
    </row>
    <row r="6740" spans="1:19" ht="15" customHeight="1" x14ac:dyDescent="0.25">
      <c r="A6740" s="101" t="s">
        <v>13400</v>
      </c>
    </row>
    <row r="6741" spans="1:19" ht="15" customHeight="1" x14ac:dyDescent="0.25">
      <c r="A6741" s="101" t="s">
        <v>13401</v>
      </c>
    </row>
    <row r="6742" spans="1:19" ht="15" customHeight="1" x14ac:dyDescent="0.25">
      <c r="A6742" s="94" t="s">
        <v>13415</v>
      </c>
    </row>
    <row r="6743" spans="1:19" ht="14.1" customHeight="1" x14ac:dyDescent="0.25">
      <c r="A6743" s="93" t="s">
        <v>13416</v>
      </c>
    </row>
    <row r="6744" spans="1:19" ht="14.1" customHeight="1" x14ac:dyDescent="0.25">
      <c r="A6744" s="99" t="s">
        <v>13417</v>
      </c>
    </row>
    <row r="6745" spans="1:19" ht="15" customHeight="1" x14ac:dyDescent="0.25">
      <c r="A6745" s="100" t="s">
        <v>13393</v>
      </c>
    </row>
    <row r="6746" spans="1:19" ht="15" customHeight="1" x14ac:dyDescent="0.25">
      <c r="A6746" s="95" t="s">
        <v>13418</v>
      </c>
    </row>
    <row r="6747" spans="1:19" ht="15" customHeight="1" x14ac:dyDescent="0.25">
      <c r="A6747" s="95" t="s">
        <v>13301</v>
      </c>
    </row>
    <row r="6748" spans="1:19" ht="15" customHeight="1" x14ac:dyDescent="0.25">
      <c r="A6748" s="95" t="s">
        <v>13302</v>
      </c>
    </row>
    <row r="6749" spans="1:19" ht="15" customHeight="1" x14ac:dyDescent="0.25">
      <c r="A6749" s="100" t="s">
        <v>13419</v>
      </c>
    </row>
    <row r="6750" spans="1:19" ht="14.1" customHeight="1" x14ac:dyDescent="0.25">
      <c r="A6750" s="93" t="s">
        <v>13420</v>
      </c>
    </row>
    <row r="6751" spans="1:19" ht="14.1" customHeight="1" x14ac:dyDescent="0.25">
      <c r="A6751" s="99" t="s">
        <v>13421</v>
      </c>
    </row>
    <row r="6752" spans="1:19" ht="15" customHeight="1" x14ac:dyDescent="0.25">
      <c r="A6752" s="100" t="s">
        <v>13280</v>
      </c>
    </row>
    <row r="6753" spans="1:1" ht="15" customHeight="1" x14ac:dyDescent="0.25">
      <c r="A6753" s="100" t="s">
        <v>13422</v>
      </c>
    </row>
    <row r="6754" spans="1:1" ht="14.1" customHeight="1" x14ac:dyDescent="0.25">
      <c r="A6754" s="93" t="s">
        <v>13423</v>
      </c>
    </row>
    <row r="6755" spans="1:1" ht="14.1" customHeight="1" x14ac:dyDescent="0.25">
      <c r="A6755" s="93" t="s">
        <v>13424</v>
      </c>
    </row>
    <row r="6756" spans="1:1" ht="14.1" customHeight="1" x14ac:dyDescent="0.25">
      <c r="A6756" s="99" t="s">
        <v>13425</v>
      </c>
    </row>
    <row r="6757" spans="1:1" ht="15" customHeight="1" x14ac:dyDescent="0.25">
      <c r="A6757" s="100" t="s">
        <v>13426</v>
      </c>
    </row>
    <row r="6758" spans="1:1" ht="15" customHeight="1" x14ac:dyDescent="0.25">
      <c r="A6758" s="100" t="s">
        <v>13427</v>
      </c>
    </row>
    <row r="6759" spans="1:1" ht="14.1" customHeight="1" x14ac:dyDescent="0.25">
      <c r="A6759" s="99" t="s">
        <v>13428</v>
      </c>
    </row>
    <row r="6760" spans="1:1" ht="15" customHeight="1" x14ac:dyDescent="0.25">
      <c r="A6760" s="100" t="s">
        <v>13429</v>
      </c>
    </row>
    <row r="6761" spans="1:1" ht="15" customHeight="1" x14ac:dyDescent="0.25">
      <c r="A6761" s="100" t="s">
        <v>13430</v>
      </c>
    </row>
    <row r="6762" spans="1:1" ht="14.1" customHeight="1" x14ac:dyDescent="0.25">
      <c r="A6762" s="93" t="s">
        <v>13431</v>
      </c>
    </row>
    <row r="6763" spans="1:1" ht="14.1" customHeight="1" x14ac:dyDescent="0.25">
      <c r="A6763" s="99" t="s">
        <v>13432</v>
      </c>
    </row>
    <row r="6764" spans="1:1" ht="15" customHeight="1" x14ac:dyDescent="0.25">
      <c r="A6764" s="100" t="s">
        <v>13433</v>
      </c>
    </row>
    <row r="6765" spans="1:1" ht="15" customHeight="1" x14ac:dyDescent="0.25">
      <c r="A6765" s="100" t="s">
        <v>13434</v>
      </c>
    </row>
    <row r="6766" spans="1:1" ht="14.1" customHeight="1" x14ac:dyDescent="0.25">
      <c r="A6766" s="99" t="s">
        <v>13435</v>
      </c>
    </row>
    <row r="6767" spans="1:1" ht="15" customHeight="1" x14ac:dyDescent="0.25">
      <c r="A6767" s="100" t="s">
        <v>13433</v>
      </c>
    </row>
    <row r="6768" spans="1:1" ht="15" customHeight="1" x14ac:dyDescent="0.25">
      <c r="A6768" s="100" t="s">
        <v>13436</v>
      </c>
    </row>
    <row r="6769" spans="1:1" ht="14.1" customHeight="1" x14ac:dyDescent="0.25">
      <c r="A6769" s="99" t="s">
        <v>13437</v>
      </c>
    </row>
    <row r="6770" spans="1:1" ht="15" customHeight="1" x14ac:dyDescent="0.25">
      <c r="A6770" s="100" t="s">
        <v>13438</v>
      </c>
    </row>
    <row r="6771" spans="1:1" ht="15" customHeight="1" x14ac:dyDescent="0.25">
      <c r="A6771" s="100" t="s">
        <v>13439</v>
      </c>
    </row>
    <row r="6772" spans="1:1" ht="15" customHeight="1" x14ac:dyDescent="0.25">
      <c r="A6772" s="95" t="s">
        <v>13440</v>
      </c>
    </row>
    <row r="6773" spans="1:1" ht="14.1" customHeight="1" x14ac:dyDescent="0.25">
      <c r="A6773" s="99" t="s">
        <v>13441</v>
      </c>
    </row>
    <row r="6774" spans="1:1" ht="15" customHeight="1" x14ac:dyDescent="0.25">
      <c r="A6774" s="100" t="s">
        <v>13433</v>
      </c>
    </row>
    <row r="6775" spans="1:1" ht="15" customHeight="1" x14ac:dyDescent="0.25">
      <c r="A6775" s="100" t="s">
        <v>13442</v>
      </c>
    </row>
    <row r="6776" spans="1:1" ht="14.1" customHeight="1" x14ac:dyDescent="0.25">
      <c r="A6776" s="99" t="s">
        <v>13443</v>
      </c>
    </row>
    <row r="6777" spans="1:1" ht="15" customHeight="1" x14ac:dyDescent="0.25">
      <c r="A6777" s="100" t="s">
        <v>13444</v>
      </c>
    </row>
    <row r="6778" spans="1:1" ht="15" customHeight="1" x14ac:dyDescent="0.25">
      <c r="A6778" s="100" t="s">
        <v>13445</v>
      </c>
    </row>
    <row r="6779" spans="1:1" ht="14.1" customHeight="1" x14ac:dyDescent="0.25">
      <c r="A6779" s="99" t="s">
        <v>13446</v>
      </c>
    </row>
    <row r="6780" spans="1:1" ht="15" customHeight="1" x14ac:dyDescent="0.25">
      <c r="A6780" s="100" t="s">
        <v>13433</v>
      </c>
    </row>
    <row r="6781" spans="1:1" ht="15" customHeight="1" x14ac:dyDescent="0.25">
      <c r="A6781" s="100" t="s">
        <v>13447</v>
      </c>
    </row>
    <row r="6782" spans="1:1" ht="14.1" customHeight="1" x14ac:dyDescent="0.25">
      <c r="A6782" s="99" t="s">
        <v>13448</v>
      </c>
    </row>
    <row r="6783" spans="1:1" ht="15" customHeight="1" x14ac:dyDescent="0.25">
      <c r="A6783" s="100" t="s">
        <v>13449</v>
      </c>
    </row>
    <row r="6784" spans="1:1" ht="15" customHeight="1" x14ac:dyDescent="0.25">
      <c r="A6784" s="100" t="s">
        <v>13450</v>
      </c>
    </row>
    <row r="6785" spans="1:1" ht="14.1" customHeight="1" x14ac:dyDescent="0.25">
      <c r="A6785" s="99" t="s">
        <v>13451</v>
      </c>
    </row>
    <row r="6786" spans="1:1" ht="15" customHeight="1" x14ac:dyDescent="0.25">
      <c r="A6786" s="100" t="s">
        <v>13452</v>
      </c>
    </row>
    <row r="6787" spans="1:1" ht="15" customHeight="1" x14ac:dyDescent="0.25">
      <c r="A6787" s="100" t="s">
        <v>13453</v>
      </c>
    </row>
    <row r="6788" spans="1:1" ht="14.1" customHeight="1" x14ac:dyDescent="0.25">
      <c r="A6788" s="93" t="s">
        <v>13454</v>
      </c>
    </row>
    <row r="6789" spans="1:1" ht="14.1" customHeight="1" x14ac:dyDescent="0.25">
      <c r="A6789" s="99" t="s">
        <v>13455</v>
      </c>
    </row>
    <row r="6790" spans="1:1" ht="15" customHeight="1" x14ac:dyDescent="0.25">
      <c r="A6790" s="100" t="s">
        <v>13456</v>
      </c>
    </row>
    <row r="6791" spans="1:1" ht="15" customHeight="1" x14ac:dyDescent="0.25">
      <c r="A6791" s="100" t="s">
        <v>13457</v>
      </c>
    </row>
    <row r="6792" spans="1:1" ht="14.1" customHeight="1" x14ac:dyDescent="0.25">
      <c r="A6792" s="99" t="s">
        <v>13458</v>
      </c>
    </row>
    <row r="6793" spans="1:1" ht="15" customHeight="1" x14ac:dyDescent="0.25">
      <c r="A6793" s="100" t="s">
        <v>13456</v>
      </c>
    </row>
    <row r="6794" spans="1:1" ht="15" customHeight="1" x14ac:dyDescent="0.25">
      <c r="A6794" s="100" t="s">
        <v>13459</v>
      </c>
    </row>
    <row r="6795" spans="1:1" ht="14.1" customHeight="1" x14ac:dyDescent="0.25">
      <c r="A6795" s="99" t="s">
        <v>13460</v>
      </c>
    </row>
    <row r="6796" spans="1:1" ht="15" customHeight="1" x14ac:dyDescent="0.25">
      <c r="A6796" s="100" t="s">
        <v>13456</v>
      </c>
    </row>
    <row r="6797" spans="1:1" ht="15" customHeight="1" x14ac:dyDescent="0.25">
      <c r="A6797" s="100" t="s">
        <v>13461</v>
      </c>
    </row>
    <row r="6798" spans="1:1" ht="14.1" customHeight="1" x14ac:dyDescent="0.25">
      <c r="A6798" s="99" t="s">
        <v>13462</v>
      </c>
    </row>
    <row r="6799" spans="1:1" ht="15" customHeight="1" x14ac:dyDescent="0.25">
      <c r="A6799" s="100" t="s">
        <v>13456</v>
      </c>
    </row>
    <row r="6800" spans="1:1" ht="15" customHeight="1" x14ac:dyDescent="0.25">
      <c r="A6800" s="100" t="s">
        <v>13463</v>
      </c>
    </row>
    <row r="6801" spans="1:1" ht="14.1" customHeight="1" x14ac:dyDescent="0.25">
      <c r="A6801" s="93" t="s">
        <v>13464</v>
      </c>
    </row>
    <row r="6802" spans="1:1" ht="14.1" customHeight="1" x14ac:dyDescent="0.25">
      <c r="A6802" s="99" t="s">
        <v>13465</v>
      </c>
    </row>
    <row r="6803" spans="1:1" ht="15" customHeight="1" x14ac:dyDescent="0.25">
      <c r="A6803" s="100" t="s">
        <v>13466</v>
      </c>
    </row>
    <row r="6804" spans="1:1" ht="15" customHeight="1" x14ac:dyDescent="0.25">
      <c r="A6804" s="100" t="s">
        <v>13467</v>
      </c>
    </row>
    <row r="6805" spans="1:1" ht="14.1" customHeight="1" x14ac:dyDescent="0.25">
      <c r="A6805" s="99" t="s">
        <v>13468</v>
      </c>
    </row>
    <row r="6806" spans="1:1" ht="15" customHeight="1" x14ac:dyDescent="0.25">
      <c r="A6806" s="100" t="s">
        <v>13466</v>
      </c>
    </row>
    <row r="6807" spans="1:1" ht="15" customHeight="1" x14ac:dyDescent="0.25">
      <c r="A6807" s="100" t="s">
        <v>13469</v>
      </c>
    </row>
    <row r="6808" spans="1:1" ht="14.1" customHeight="1" x14ac:dyDescent="0.25">
      <c r="A6808" s="99" t="s">
        <v>13470</v>
      </c>
    </row>
    <row r="6809" spans="1:1" ht="15" customHeight="1" x14ac:dyDescent="0.25">
      <c r="A6809" s="100" t="s">
        <v>13466</v>
      </c>
    </row>
    <row r="6810" spans="1:1" ht="15" customHeight="1" x14ac:dyDescent="0.25">
      <c r="A6810" s="100" t="s">
        <v>13471</v>
      </c>
    </row>
    <row r="6811" spans="1:1" ht="14.1" customHeight="1" x14ac:dyDescent="0.25">
      <c r="A6811" s="99" t="s">
        <v>13472</v>
      </c>
    </row>
    <row r="6812" spans="1:1" ht="15" customHeight="1" x14ac:dyDescent="0.25">
      <c r="A6812" s="100" t="s">
        <v>13466</v>
      </c>
    </row>
    <row r="6813" spans="1:1" ht="15" customHeight="1" x14ac:dyDescent="0.25">
      <c r="A6813" s="100" t="s">
        <v>13473</v>
      </c>
    </row>
    <row r="6814" spans="1:1" ht="14.1" customHeight="1" x14ac:dyDescent="0.25">
      <c r="A6814" s="99" t="s">
        <v>13474</v>
      </c>
    </row>
    <row r="6815" spans="1:1" ht="15" customHeight="1" x14ac:dyDescent="0.25">
      <c r="A6815" s="100" t="s">
        <v>13466</v>
      </c>
    </row>
    <row r="6816" spans="1:1" ht="15" customHeight="1" x14ac:dyDescent="0.25">
      <c r="A6816" s="100" t="s">
        <v>13475</v>
      </c>
    </row>
    <row r="6817" spans="1:1" ht="14.1" customHeight="1" x14ac:dyDescent="0.25">
      <c r="A6817" s="99" t="s">
        <v>13476</v>
      </c>
    </row>
    <row r="6818" spans="1:1" ht="15" customHeight="1" x14ac:dyDescent="0.25">
      <c r="A6818" s="100" t="s">
        <v>13466</v>
      </c>
    </row>
    <row r="6819" spans="1:1" ht="15" customHeight="1" x14ac:dyDescent="0.25">
      <c r="A6819" s="100" t="s">
        <v>13477</v>
      </c>
    </row>
    <row r="6820" spans="1:1" ht="14.1" customHeight="1" x14ac:dyDescent="0.25">
      <c r="A6820" s="93" t="s">
        <v>13478</v>
      </c>
    </row>
    <row r="6821" spans="1:1" ht="14.1" customHeight="1" x14ac:dyDescent="0.25">
      <c r="A6821" s="99" t="s">
        <v>13479</v>
      </c>
    </row>
    <row r="6822" spans="1:1" ht="15" customHeight="1" x14ac:dyDescent="0.25">
      <c r="A6822" s="100" t="s">
        <v>13480</v>
      </c>
    </row>
    <row r="6823" spans="1:1" ht="15" customHeight="1" x14ac:dyDescent="0.25">
      <c r="A6823" s="100" t="s">
        <v>13481</v>
      </c>
    </row>
    <row r="6824" spans="1:1" ht="14.1" customHeight="1" x14ac:dyDescent="0.25">
      <c r="A6824" s="99" t="s">
        <v>13482</v>
      </c>
    </row>
    <row r="6825" spans="1:1" ht="15" customHeight="1" x14ac:dyDescent="0.25">
      <c r="A6825" s="100" t="s">
        <v>13480</v>
      </c>
    </row>
    <row r="6826" spans="1:1" ht="15" customHeight="1" x14ac:dyDescent="0.25">
      <c r="A6826" s="100" t="s">
        <v>13483</v>
      </c>
    </row>
    <row r="6827" spans="1:1" ht="14.1" customHeight="1" x14ac:dyDescent="0.25">
      <c r="A6827" s="99" t="s">
        <v>13484</v>
      </c>
    </row>
    <row r="6828" spans="1:1" ht="15" customHeight="1" x14ac:dyDescent="0.25">
      <c r="A6828" s="100" t="s">
        <v>13480</v>
      </c>
    </row>
    <row r="6829" spans="1:1" ht="15" customHeight="1" x14ac:dyDescent="0.25">
      <c r="A6829" s="100" t="s">
        <v>13485</v>
      </c>
    </row>
    <row r="6830" spans="1:1" ht="14.1" customHeight="1" x14ac:dyDescent="0.25">
      <c r="A6830" s="99" t="s">
        <v>13486</v>
      </c>
    </row>
    <row r="6831" spans="1:1" ht="15" customHeight="1" x14ac:dyDescent="0.25">
      <c r="A6831" s="100" t="s">
        <v>13480</v>
      </c>
    </row>
    <row r="6832" spans="1:1" ht="15" customHeight="1" x14ac:dyDescent="0.25">
      <c r="A6832" s="100" t="s">
        <v>13487</v>
      </c>
    </row>
    <row r="6833" spans="1:1" ht="14.1" customHeight="1" x14ac:dyDescent="0.25">
      <c r="A6833" s="99" t="s">
        <v>13488</v>
      </c>
    </row>
    <row r="6834" spans="1:1" ht="15" customHeight="1" x14ac:dyDescent="0.25">
      <c r="A6834" s="100" t="s">
        <v>13480</v>
      </c>
    </row>
    <row r="6835" spans="1:1" ht="15" customHeight="1" x14ac:dyDescent="0.25">
      <c r="A6835" s="100" t="s">
        <v>13489</v>
      </c>
    </row>
    <row r="6836" spans="1:1" ht="14.1" customHeight="1" x14ac:dyDescent="0.25">
      <c r="A6836" s="99" t="s">
        <v>13490</v>
      </c>
    </row>
    <row r="6837" spans="1:1" ht="15" customHeight="1" x14ac:dyDescent="0.25">
      <c r="A6837" s="100" t="s">
        <v>13480</v>
      </c>
    </row>
    <row r="6838" spans="1:1" ht="15" customHeight="1" x14ac:dyDescent="0.25">
      <c r="A6838" s="100" t="s">
        <v>13491</v>
      </c>
    </row>
    <row r="6839" spans="1:1" ht="14.1" customHeight="1" x14ac:dyDescent="0.25">
      <c r="A6839" s="99" t="s">
        <v>13492</v>
      </c>
    </row>
    <row r="6840" spans="1:1" ht="15" customHeight="1" x14ac:dyDescent="0.25">
      <c r="A6840" s="100" t="s">
        <v>13493</v>
      </c>
    </row>
    <row r="6841" spans="1:1" ht="15" customHeight="1" x14ac:dyDescent="0.25">
      <c r="A6841" s="100" t="s">
        <v>13494</v>
      </c>
    </row>
    <row r="6842" spans="1:1" ht="15" customHeight="1" x14ac:dyDescent="0.25">
      <c r="A6842" s="103" t="s">
        <v>13495</v>
      </c>
    </row>
    <row r="6843" spans="1:1" ht="15" customHeight="1" x14ac:dyDescent="0.25">
      <c r="A6843" s="96" t="s">
        <v>13496</v>
      </c>
    </row>
    <row r="6844" spans="1:1" ht="15" customHeight="1" x14ac:dyDescent="0.25">
      <c r="A6844" s="96" t="s">
        <v>13497</v>
      </c>
    </row>
    <row r="6845" spans="1:1" ht="15" customHeight="1" x14ac:dyDescent="0.25">
      <c r="A6845" s="96" t="s">
        <v>13498</v>
      </c>
    </row>
    <row r="6846" spans="1:1" ht="15" customHeight="1" x14ac:dyDescent="0.25">
      <c r="A6846" s="96" t="s">
        <v>13499</v>
      </c>
    </row>
    <row r="6847" spans="1:1" ht="15" customHeight="1" x14ac:dyDescent="0.25">
      <c r="A6847" s="96" t="s">
        <v>13500</v>
      </c>
    </row>
    <row r="6848" spans="1:1" ht="15" customHeight="1" x14ac:dyDescent="0.25">
      <c r="A6848" s="96" t="s">
        <v>13501</v>
      </c>
    </row>
    <row r="6849" spans="1:1" ht="15" customHeight="1" x14ac:dyDescent="0.25">
      <c r="A6849" s="96" t="s">
        <v>13502</v>
      </c>
    </row>
    <row r="6850" spans="1:1" ht="14.1" customHeight="1" x14ac:dyDescent="0.25">
      <c r="A6850" s="99" t="s">
        <v>13503</v>
      </c>
    </row>
    <row r="6851" spans="1:1" ht="15" customHeight="1" x14ac:dyDescent="0.25">
      <c r="A6851" s="100" t="s">
        <v>13493</v>
      </c>
    </row>
    <row r="6852" spans="1:1" ht="15" customHeight="1" x14ac:dyDescent="0.25">
      <c r="A6852" s="100" t="s">
        <v>13504</v>
      </c>
    </row>
    <row r="6853" spans="1:1" ht="15" customHeight="1" x14ac:dyDescent="0.25">
      <c r="A6853" s="121" t="s">
        <v>13505</v>
      </c>
    </row>
    <row r="6854" spans="1:1" ht="15" customHeight="1" x14ac:dyDescent="0.25">
      <c r="A6854" s="121" t="s">
        <v>13506</v>
      </c>
    </row>
    <row r="6855" spans="1:1" ht="15" customHeight="1" x14ac:dyDescent="0.25">
      <c r="A6855" s="96" t="s">
        <v>13507</v>
      </c>
    </row>
    <row r="6856" spans="1:1" ht="15" customHeight="1" x14ac:dyDescent="0.25">
      <c r="A6856" s="94" t="s">
        <v>13508</v>
      </c>
    </row>
    <row r="6857" spans="1:1" ht="15" customHeight="1" x14ac:dyDescent="0.25">
      <c r="A6857" s="94" t="s">
        <v>13509</v>
      </c>
    </row>
    <row r="6858" spans="1:1" ht="15" customHeight="1" x14ac:dyDescent="0.25">
      <c r="A6858" s="94" t="s">
        <v>13510</v>
      </c>
    </row>
    <row r="6859" spans="1:1" ht="15" customHeight="1" x14ac:dyDescent="0.25">
      <c r="A6859" s="94" t="s">
        <v>13511</v>
      </c>
    </row>
    <row r="6860" spans="1:1" ht="15" customHeight="1" x14ac:dyDescent="0.25">
      <c r="A6860" s="94" t="s">
        <v>13512</v>
      </c>
    </row>
    <row r="6861" spans="1:1" ht="15" customHeight="1" x14ac:dyDescent="0.25">
      <c r="A6861" s="94" t="s">
        <v>13513</v>
      </c>
    </row>
    <row r="6862" spans="1:1" ht="15" customHeight="1" x14ac:dyDescent="0.25">
      <c r="A6862" s="94" t="s">
        <v>13514</v>
      </c>
    </row>
    <row r="6863" spans="1:1" ht="14.1" customHeight="1" x14ac:dyDescent="0.25">
      <c r="A6863" s="99" t="s">
        <v>13515</v>
      </c>
    </row>
    <row r="6864" spans="1:1" ht="15" customHeight="1" x14ac:dyDescent="0.25">
      <c r="A6864" s="100" t="s">
        <v>13493</v>
      </c>
    </row>
    <row r="6865" spans="1:1" ht="15" customHeight="1" x14ac:dyDescent="0.25">
      <c r="A6865" s="100" t="s">
        <v>13516</v>
      </c>
    </row>
    <row r="6866" spans="1:1" ht="15" customHeight="1" x14ac:dyDescent="0.25">
      <c r="A6866" s="121" t="s">
        <v>13517</v>
      </c>
    </row>
    <row r="6867" spans="1:1" ht="15" customHeight="1" x14ac:dyDescent="0.25">
      <c r="A6867" s="94" t="s">
        <v>13518</v>
      </c>
    </row>
    <row r="6868" spans="1:1" ht="15" customHeight="1" x14ac:dyDescent="0.25">
      <c r="A6868" s="94" t="s">
        <v>13519</v>
      </c>
    </row>
    <row r="6869" spans="1:1" ht="15" customHeight="1" x14ac:dyDescent="0.25">
      <c r="A6869" s="94" t="s">
        <v>13509</v>
      </c>
    </row>
    <row r="6870" spans="1:1" ht="15" customHeight="1" x14ac:dyDescent="0.25">
      <c r="A6870" s="94" t="s">
        <v>13520</v>
      </c>
    </row>
    <row r="6871" spans="1:1" ht="15" customHeight="1" x14ac:dyDescent="0.25">
      <c r="A6871" s="94" t="s">
        <v>13521</v>
      </c>
    </row>
    <row r="6872" spans="1:1" ht="15" customHeight="1" x14ac:dyDescent="0.25">
      <c r="A6872" s="94" t="s">
        <v>13512</v>
      </c>
    </row>
    <row r="6873" spans="1:1" ht="15" customHeight="1" x14ac:dyDescent="0.25">
      <c r="A6873" s="94" t="s">
        <v>13513</v>
      </c>
    </row>
    <row r="6874" spans="1:1" ht="15" customHeight="1" x14ac:dyDescent="0.25">
      <c r="A6874" s="94" t="s">
        <v>13514</v>
      </c>
    </row>
    <row r="6875" spans="1:1" ht="14.1" customHeight="1" x14ac:dyDescent="0.25">
      <c r="A6875" s="99" t="s">
        <v>13522</v>
      </c>
    </row>
    <row r="6876" spans="1:1" ht="15" customHeight="1" x14ac:dyDescent="0.25">
      <c r="A6876" s="100" t="s">
        <v>13523</v>
      </c>
    </row>
    <row r="6877" spans="1:1" ht="15" customHeight="1" x14ac:dyDescent="0.25">
      <c r="A6877" s="100" t="s">
        <v>13524</v>
      </c>
    </row>
    <row r="6878" spans="1:1" ht="15" customHeight="1" x14ac:dyDescent="0.25">
      <c r="A6878" s="106" t="s">
        <v>13525</v>
      </c>
    </row>
    <row r="6879" spans="1:1" ht="15" customHeight="1" x14ac:dyDescent="0.25">
      <c r="A6879" s="106" t="s">
        <v>13526</v>
      </c>
    </row>
    <row r="6880" spans="1:1" ht="15" customHeight="1" x14ac:dyDescent="0.25">
      <c r="A6880" s="106" t="s">
        <v>13527</v>
      </c>
    </row>
    <row r="6881" spans="1:1" ht="15" customHeight="1" x14ac:dyDescent="0.25">
      <c r="A6881" s="106" t="s">
        <v>13528</v>
      </c>
    </row>
    <row r="6882" spans="1:1" ht="15" customHeight="1" x14ac:dyDescent="0.25">
      <c r="A6882" s="106" t="s">
        <v>13529</v>
      </c>
    </row>
    <row r="6883" spans="1:1" ht="15" customHeight="1" x14ac:dyDescent="0.25">
      <c r="A6883" s="106" t="s">
        <v>13530</v>
      </c>
    </row>
    <row r="6884" spans="1:1" ht="15" customHeight="1" x14ac:dyDescent="0.25">
      <c r="A6884" s="111" t="s">
        <v>13531</v>
      </c>
    </row>
    <row r="6885" spans="1:1" ht="15" customHeight="1" x14ac:dyDescent="0.25">
      <c r="A6885" s="111" t="s">
        <v>13532</v>
      </c>
    </row>
    <row r="6886" spans="1:1" ht="15" customHeight="1" x14ac:dyDescent="0.25">
      <c r="A6886" s="111" t="s">
        <v>13533</v>
      </c>
    </row>
    <row r="6887" spans="1:1" ht="15" customHeight="1" x14ac:dyDescent="0.25">
      <c r="A6887" s="111" t="s">
        <v>13534</v>
      </c>
    </row>
    <row r="6888" spans="1:1" ht="15" customHeight="1" x14ac:dyDescent="0.25">
      <c r="A6888" s="111" t="s">
        <v>13535</v>
      </c>
    </row>
    <row r="6889" spans="1:1" ht="14.1" customHeight="1" x14ac:dyDescent="0.25">
      <c r="A6889" s="99" t="s">
        <v>13536</v>
      </c>
    </row>
    <row r="6890" spans="1:1" ht="15" customHeight="1" x14ac:dyDescent="0.25">
      <c r="A6890" s="100" t="s">
        <v>13493</v>
      </c>
    </row>
    <row r="6891" spans="1:1" ht="15" customHeight="1" x14ac:dyDescent="0.25">
      <c r="A6891" s="100" t="s">
        <v>13537</v>
      </c>
    </row>
    <row r="6892" spans="1:1" ht="15" customHeight="1" x14ac:dyDescent="0.25">
      <c r="A6892" s="121" t="s">
        <v>13538</v>
      </c>
    </row>
    <row r="6893" spans="1:1" ht="15" customHeight="1" x14ac:dyDescent="0.25">
      <c r="A6893" s="121" t="s">
        <v>13518</v>
      </c>
    </row>
    <row r="6894" spans="1:1" ht="15" customHeight="1" x14ac:dyDescent="0.25">
      <c r="A6894" s="121" t="s">
        <v>13539</v>
      </c>
    </row>
    <row r="6895" spans="1:1" ht="15" customHeight="1" x14ac:dyDescent="0.25">
      <c r="A6895" s="121" t="s">
        <v>13509</v>
      </c>
    </row>
    <row r="6896" spans="1:1" ht="15" customHeight="1" x14ac:dyDescent="0.25">
      <c r="A6896" s="121" t="s">
        <v>13540</v>
      </c>
    </row>
    <row r="6897" spans="1:1" ht="15" customHeight="1" x14ac:dyDescent="0.25">
      <c r="A6897" s="96" t="s">
        <v>13541</v>
      </c>
    </row>
    <row r="6898" spans="1:1" ht="15" customHeight="1" x14ac:dyDescent="0.25">
      <c r="A6898" s="94" t="s">
        <v>13511</v>
      </c>
    </row>
    <row r="6899" spans="1:1" ht="15" customHeight="1" x14ac:dyDescent="0.25">
      <c r="A6899" s="94" t="s">
        <v>13512</v>
      </c>
    </row>
    <row r="6900" spans="1:1" ht="15" customHeight="1" x14ac:dyDescent="0.25">
      <c r="A6900" s="94" t="s">
        <v>13513</v>
      </c>
    </row>
    <row r="6901" spans="1:1" ht="15" customHeight="1" x14ac:dyDescent="0.25">
      <c r="A6901" s="94" t="s">
        <v>13514</v>
      </c>
    </row>
    <row r="6902" spans="1:1" ht="14.1" customHeight="1" x14ac:dyDescent="0.25">
      <c r="A6902" s="99" t="s">
        <v>13542</v>
      </c>
    </row>
    <row r="6903" spans="1:1" ht="15" customHeight="1" x14ac:dyDescent="0.25">
      <c r="A6903" s="100" t="s">
        <v>13543</v>
      </c>
    </row>
    <row r="6904" spans="1:1" ht="15" customHeight="1" x14ac:dyDescent="0.25">
      <c r="A6904" s="100" t="s">
        <v>13544</v>
      </c>
    </row>
    <row r="6905" spans="1:1" ht="14.1" customHeight="1" x14ac:dyDescent="0.25">
      <c r="A6905" s="99" t="s">
        <v>13545</v>
      </c>
    </row>
    <row r="6906" spans="1:1" ht="15" customHeight="1" x14ac:dyDescent="0.25">
      <c r="A6906" s="100" t="s">
        <v>13493</v>
      </c>
    </row>
    <row r="6907" spans="1:1" ht="15" customHeight="1" x14ac:dyDescent="0.25">
      <c r="A6907" s="100" t="s">
        <v>13546</v>
      </c>
    </row>
    <row r="6908" spans="1:1" ht="15" customHeight="1" x14ac:dyDescent="0.25">
      <c r="A6908" s="121" t="s">
        <v>13547</v>
      </c>
    </row>
    <row r="6909" spans="1:1" ht="15" customHeight="1" x14ac:dyDescent="0.25">
      <c r="A6909" s="121" t="s">
        <v>13548</v>
      </c>
    </row>
    <row r="6910" spans="1:1" ht="15" customHeight="1" x14ac:dyDescent="0.25">
      <c r="A6910" s="101" t="s">
        <v>13549</v>
      </c>
    </row>
    <row r="6911" spans="1:1" ht="15" customHeight="1" x14ac:dyDescent="0.25">
      <c r="A6911" s="94" t="s">
        <v>13550</v>
      </c>
    </row>
    <row r="6912" spans="1:1" ht="15" customHeight="1" x14ac:dyDescent="0.25">
      <c r="A6912" s="94" t="s">
        <v>13551</v>
      </c>
    </row>
    <row r="6913" spans="1:1" ht="15" customHeight="1" x14ac:dyDescent="0.25">
      <c r="A6913" s="94" t="s">
        <v>13552</v>
      </c>
    </row>
    <row r="6914" spans="1:1" ht="15" customHeight="1" x14ac:dyDescent="0.25">
      <c r="A6914" s="94" t="s">
        <v>13553</v>
      </c>
    </row>
    <row r="6915" spans="1:1" ht="15" customHeight="1" x14ac:dyDescent="0.25">
      <c r="A6915" s="94" t="s">
        <v>13554</v>
      </c>
    </row>
    <row r="6916" spans="1:1" ht="15" customHeight="1" x14ac:dyDescent="0.25">
      <c r="A6916" s="94" t="s">
        <v>13555</v>
      </c>
    </row>
    <row r="6917" spans="1:1" ht="14.1" customHeight="1" x14ac:dyDescent="0.25">
      <c r="A6917" s="99" t="s">
        <v>13556</v>
      </c>
    </row>
    <row r="6918" spans="1:1" ht="15" customHeight="1" x14ac:dyDescent="0.25">
      <c r="A6918" s="100" t="s">
        <v>13557</v>
      </c>
    </row>
    <row r="6919" spans="1:1" ht="15" customHeight="1" x14ac:dyDescent="0.25">
      <c r="A6919" s="100" t="s">
        <v>13558</v>
      </c>
    </row>
    <row r="6920" spans="1:1" ht="14.1" customHeight="1" x14ac:dyDescent="0.25">
      <c r="A6920" s="99" t="s">
        <v>13559</v>
      </c>
    </row>
    <row r="6921" spans="1:1" ht="15" customHeight="1" x14ac:dyDescent="0.25">
      <c r="A6921" s="100" t="s">
        <v>13560</v>
      </c>
    </row>
    <row r="6922" spans="1:1" ht="15" customHeight="1" x14ac:dyDescent="0.25">
      <c r="A6922" s="100" t="s">
        <v>13561</v>
      </c>
    </row>
    <row r="6923" spans="1:1" ht="14.1" customHeight="1" x14ac:dyDescent="0.25">
      <c r="A6923" s="99" t="s">
        <v>13562</v>
      </c>
    </row>
    <row r="6924" spans="1:1" ht="15" customHeight="1" x14ac:dyDescent="0.25">
      <c r="A6924" s="100" t="s">
        <v>13543</v>
      </c>
    </row>
    <row r="6925" spans="1:1" ht="15" customHeight="1" x14ac:dyDescent="0.25">
      <c r="A6925" s="100" t="s">
        <v>13563</v>
      </c>
    </row>
    <row r="6926" spans="1:1" ht="14.1" customHeight="1" x14ac:dyDescent="0.25">
      <c r="A6926" s="99" t="s">
        <v>13564</v>
      </c>
    </row>
    <row r="6927" spans="1:1" ht="15" customHeight="1" x14ac:dyDescent="0.25">
      <c r="A6927" s="100" t="s">
        <v>13565</v>
      </c>
    </row>
    <row r="6928" spans="1:1" ht="15" customHeight="1" x14ac:dyDescent="0.25">
      <c r="A6928" s="100" t="s">
        <v>13566</v>
      </c>
    </row>
    <row r="6929" spans="1:1" ht="14.1" customHeight="1" x14ac:dyDescent="0.25">
      <c r="A6929" s="99" t="s">
        <v>13567</v>
      </c>
    </row>
    <row r="6930" spans="1:1" ht="15" customHeight="1" x14ac:dyDescent="0.25">
      <c r="A6930" s="100" t="s">
        <v>13543</v>
      </c>
    </row>
    <row r="6931" spans="1:1" ht="15" customHeight="1" x14ac:dyDescent="0.25">
      <c r="A6931" s="100" t="s">
        <v>13568</v>
      </c>
    </row>
    <row r="6932" spans="1:1" ht="14.1" customHeight="1" x14ac:dyDescent="0.25">
      <c r="A6932" s="99" t="s">
        <v>13569</v>
      </c>
    </row>
    <row r="6933" spans="1:1" ht="15" customHeight="1" x14ac:dyDescent="0.25">
      <c r="A6933" s="100" t="s">
        <v>13543</v>
      </c>
    </row>
    <row r="6934" spans="1:1" ht="15" customHeight="1" x14ac:dyDescent="0.25">
      <c r="A6934" s="100" t="s">
        <v>13570</v>
      </c>
    </row>
    <row r="6935" spans="1:1" ht="15" customHeight="1" x14ac:dyDescent="0.25">
      <c r="A6935" s="95" t="s">
        <v>13571</v>
      </c>
    </row>
    <row r="6936" spans="1:1" ht="14.1" customHeight="1" x14ac:dyDescent="0.25">
      <c r="A6936" s="99" t="s">
        <v>13572</v>
      </c>
    </row>
    <row r="6937" spans="1:1" ht="15" customHeight="1" x14ac:dyDescent="0.25">
      <c r="A6937" s="100" t="s">
        <v>13573</v>
      </c>
    </row>
    <row r="6938" spans="1:1" ht="15" customHeight="1" x14ac:dyDescent="0.25">
      <c r="A6938" s="100" t="s">
        <v>13574</v>
      </c>
    </row>
    <row r="6939" spans="1:1" ht="14.1" customHeight="1" x14ac:dyDescent="0.25">
      <c r="A6939" s="93" t="s">
        <v>13575</v>
      </c>
    </row>
    <row r="6940" spans="1:1" ht="14.1" customHeight="1" x14ac:dyDescent="0.25">
      <c r="A6940" s="99" t="s">
        <v>13576</v>
      </c>
    </row>
    <row r="6941" spans="1:1" ht="15" customHeight="1" x14ac:dyDescent="0.25">
      <c r="A6941" s="100" t="s">
        <v>13466</v>
      </c>
    </row>
    <row r="6942" spans="1:1" ht="15" customHeight="1" x14ac:dyDescent="0.25">
      <c r="A6942" s="100" t="s">
        <v>13577</v>
      </c>
    </row>
    <row r="6943" spans="1:1" ht="14.1" customHeight="1" x14ac:dyDescent="0.25">
      <c r="A6943" s="93" t="s">
        <v>13578</v>
      </c>
    </row>
    <row r="6944" spans="1:1" ht="14.1" customHeight="1" x14ac:dyDescent="0.25">
      <c r="A6944" s="99" t="s">
        <v>13579</v>
      </c>
    </row>
    <row r="6945" spans="1:1" ht="15" customHeight="1" x14ac:dyDescent="0.25">
      <c r="A6945" s="100" t="s">
        <v>13466</v>
      </c>
    </row>
    <row r="6946" spans="1:1" ht="15" customHeight="1" x14ac:dyDescent="0.25">
      <c r="A6946" s="100" t="s">
        <v>13580</v>
      </c>
    </row>
    <row r="6947" spans="1:1" ht="14.1" customHeight="1" x14ac:dyDescent="0.25">
      <c r="A6947" s="93" t="s">
        <v>13581</v>
      </c>
    </row>
    <row r="6948" spans="1:1" ht="14.1" customHeight="1" x14ac:dyDescent="0.25">
      <c r="A6948" s="99" t="s">
        <v>13582</v>
      </c>
    </row>
    <row r="6949" spans="1:1" ht="15" customHeight="1" x14ac:dyDescent="0.25">
      <c r="A6949" s="100" t="s">
        <v>13583</v>
      </c>
    </row>
    <row r="6950" spans="1:1" ht="15" customHeight="1" x14ac:dyDescent="0.25">
      <c r="A6950" s="100" t="s">
        <v>13584</v>
      </c>
    </row>
    <row r="6951" spans="1:1" ht="14.1" customHeight="1" x14ac:dyDescent="0.25">
      <c r="A6951" s="99" t="s">
        <v>13585</v>
      </c>
    </row>
    <row r="6952" spans="1:1" ht="15" customHeight="1" x14ac:dyDescent="0.25">
      <c r="A6952" s="100" t="s">
        <v>13583</v>
      </c>
    </row>
    <row r="6953" spans="1:1" ht="15" customHeight="1" x14ac:dyDescent="0.25">
      <c r="A6953" s="100" t="s">
        <v>13586</v>
      </c>
    </row>
    <row r="6954" spans="1:1" ht="14.1" customHeight="1" x14ac:dyDescent="0.25">
      <c r="A6954" s="99" t="s">
        <v>13587</v>
      </c>
    </row>
    <row r="6955" spans="1:1" ht="15" customHeight="1" x14ac:dyDescent="0.25">
      <c r="A6955" s="100" t="s">
        <v>13583</v>
      </c>
    </row>
    <row r="6956" spans="1:1" ht="15" customHeight="1" x14ac:dyDescent="0.25">
      <c r="A6956" s="100" t="s">
        <v>13588</v>
      </c>
    </row>
    <row r="6957" spans="1:1" ht="14.1" customHeight="1" x14ac:dyDescent="0.25">
      <c r="A6957" s="99" t="s">
        <v>13589</v>
      </c>
    </row>
    <row r="6958" spans="1:1" ht="15" customHeight="1" x14ac:dyDescent="0.25">
      <c r="A6958" s="100" t="s">
        <v>13583</v>
      </c>
    </row>
    <row r="6959" spans="1:1" ht="15" customHeight="1" x14ac:dyDescent="0.25">
      <c r="A6959" s="100" t="s">
        <v>13590</v>
      </c>
    </row>
    <row r="6960" spans="1:1" ht="14.1" customHeight="1" x14ac:dyDescent="0.25">
      <c r="A6960" s="99" t="s">
        <v>13591</v>
      </c>
    </row>
    <row r="6961" spans="1:1" ht="15" customHeight="1" x14ac:dyDescent="0.25">
      <c r="A6961" s="100" t="s">
        <v>13583</v>
      </c>
    </row>
    <row r="6962" spans="1:1" ht="15" customHeight="1" x14ac:dyDescent="0.25">
      <c r="A6962" s="100" t="s">
        <v>13592</v>
      </c>
    </row>
    <row r="6963" spans="1:1" ht="14.1" customHeight="1" x14ac:dyDescent="0.25">
      <c r="A6963" s="99" t="s">
        <v>13593</v>
      </c>
    </row>
    <row r="6964" spans="1:1" ht="15" customHeight="1" x14ac:dyDescent="0.25">
      <c r="A6964" s="94" t="s">
        <v>13583</v>
      </c>
    </row>
    <row r="6965" spans="1:1" ht="15" customHeight="1" x14ac:dyDescent="0.25">
      <c r="A6965" s="94" t="s">
        <v>13594</v>
      </c>
    </row>
    <row r="6966" spans="1:1" ht="14.1" customHeight="1" x14ac:dyDescent="0.25">
      <c r="A6966" s="93" t="s">
        <v>13595</v>
      </c>
    </row>
    <row r="6967" spans="1:1" ht="14.1" customHeight="1" x14ac:dyDescent="0.25">
      <c r="A6967" s="99" t="s">
        <v>13596</v>
      </c>
    </row>
    <row r="6968" spans="1:1" ht="15" customHeight="1" x14ac:dyDescent="0.25">
      <c r="A6968" s="100" t="s">
        <v>12286</v>
      </c>
    </row>
    <row r="6969" spans="1:1" ht="15" customHeight="1" x14ac:dyDescent="0.25">
      <c r="A6969" s="100" t="s">
        <v>13597</v>
      </c>
    </row>
    <row r="6970" spans="1:1" ht="14.1" customHeight="1" x14ac:dyDescent="0.25">
      <c r="A6970" s="99" t="s">
        <v>13598</v>
      </c>
    </row>
    <row r="6971" spans="1:1" ht="15" customHeight="1" x14ac:dyDescent="0.25">
      <c r="A6971" s="100" t="s">
        <v>12286</v>
      </c>
    </row>
    <row r="6972" spans="1:1" ht="15" customHeight="1" x14ac:dyDescent="0.25">
      <c r="A6972" s="100" t="s">
        <v>13599</v>
      </c>
    </row>
    <row r="6973" spans="1:1" ht="14.1" customHeight="1" x14ac:dyDescent="0.25">
      <c r="A6973" s="99" t="s">
        <v>13600</v>
      </c>
    </row>
    <row r="6974" spans="1:1" ht="15" customHeight="1" x14ac:dyDescent="0.25">
      <c r="A6974" s="100" t="s">
        <v>13601</v>
      </c>
    </row>
    <row r="6975" spans="1:1" ht="15" customHeight="1" x14ac:dyDescent="0.25">
      <c r="A6975" s="100" t="s">
        <v>13602</v>
      </c>
    </row>
    <row r="6976" spans="1:1" ht="14.1" customHeight="1" x14ac:dyDescent="0.25">
      <c r="A6976" s="99" t="s">
        <v>13603</v>
      </c>
    </row>
    <row r="6977" spans="1:1" ht="15" customHeight="1" x14ac:dyDescent="0.25">
      <c r="A6977" s="100" t="s">
        <v>13604</v>
      </c>
    </row>
    <row r="6978" spans="1:1" ht="15" customHeight="1" x14ac:dyDescent="0.25">
      <c r="A6978" s="100" t="s">
        <v>13605</v>
      </c>
    </row>
    <row r="6979" spans="1:1" ht="14.1" customHeight="1" x14ac:dyDescent="0.25">
      <c r="A6979" s="99" t="s">
        <v>13606</v>
      </c>
    </row>
    <row r="6980" spans="1:1" ht="15" customHeight="1" x14ac:dyDescent="0.25">
      <c r="A6980" s="100" t="s">
        <v>13607</v>
      </c>
    </row>
    <row r="6981" spans="1:1" ht="15" customHeight="1" x14ac:dyDescent="0.25">
      <c r="A6981" s="100" t="s">
        <v>13608</v>
      </c>
    </row>
    <row r="6982" spans="1:1" ht="14.1" customHeight="1" x14ac:dyDescent="0.25">
      <c r="A6982" s="99" t="s">
        <v>13609</v>
      </c>
    </row>
    <row r="6983" spans="1:1" ht="15" customHeight="1" x14ac:dyDescent="0.25">
      <c r="A6983" s="100" t="s">
        <v>13607</v>
      </c>
    </row>
    <row r="6984" spans="1:1" ht="15" customHeight="1" x14ac:dyDescent="0.25">
      <c r="A6984" s="100" t="s">
        <v>13608</v>
      </c>
    </row>
    <row r="6985" spans="1:1" ht="14.1" customHeight="1" x14ac:dyDescent="0.25">
      <c r="A6985" s="99" t="s">
        <v>13610</v>
      </c>
    </row>
    <row r="6986" spans="1:1" ht="15" customHeight="1" x14ac:dyDescent="0.25">
      <c r="A6986" s="100" t="s">
        <v>13611</v>
      </c>
    </row>
    <row r="6987" spans="1:1" ht="15" customHeight="1" x14ac:dyDescent="0.25">
      <c r="A6987" s="100" t="s">
        <v>13612</v>
      </c>
    </row>
    <row r="6988" spans="1:1" ht="14.1" customHeight="1" x14ac:dyDescent="0.25">
      <c r="A6988" s="99" t="s">
        <v>13613</v>
      </c>
    </row>
    <row r="6989" spans="1:1" ht="15" customHeight="1" x14ac:dyDescent="0.25">
      <c r="A6989" s="100" t="s">
        <v>13614</v>
      </c>
    </row>
    <row r="6990" spans="1:1" ht="15" customHeight="1" x14ac:dyDescent="0.25">
      <c r="A6990" s="94" t="s">
        <v>13615</v>
      </c>
    </row>
    <row r="6991" spans="1:1" ht="14.1" customHeight="1" x14ac:dyDescent="0.25">
      <c r="A6991" s="93" t="s">
        <v>13616</v>
      </c>
    </row>
    <row r="6992" spans="1:1" ht="14.1" customHeight="1" x14ac:dyDescent="0.25">
      <c r="A6992" s="93" t="s">
        <v>13617</v>
      </c>
    </row>
    <row r="6993" spans="1:1" ht="14.1" customHeight="1" x14ac:dyDescent="0.25">
      <c r="A6993" s="99" t="s">
        <v>13618</v>
      </c>
    </row>
    <row r="6994" spans="1:1" ht="15" customHeight="1" x14ac:dyDescent="0.25">
      <c r="A6994" s="100" t="s">
        <v>12286</v>
      </c>
    </row>
    <row r="6995" spans="1:1" ht="15" customHeight="1" x14ac:dyDescent="0.25">
      <c r="A6995" s="100" t="s">
        <v>13619</v>
      </c>
    </row>
    <row r="6996" spans="1:1" ht="14.1" customHeight="1" x14ac:dyDescent="0.25">
      <c r="A6996" s="99" t="s">
        <v>13620</v>
      </c>
    </row>
    <row r="6997" spans="1:1" ht="15" customHeight="1" x14ac:dyDescent="0.25">
      <c r="A6997" s="100" t="s">
        <v>13621</v>
      </c>
    </row>
    <row r="6998" spans="1:1" ht="15" customHeight="1" x14ac:dyDescent="0.25">
      <c r="A6998" s="100" t="s">
        <v>13622</v>
      </c>
    </row>
    <row r="6999" spans="1:1" ht="14.1" customHeight="1" x14ac:dyDescent="0.25">
      <c r="A6999" s="99" t="s">
        <v>13623</v>
      </c>
    </row>
    <row r="7000" spans="1:1" ht="15" customHeight="1" x14ac:dyDescent="0.25">
      <c r="A7000" s="100" t="s">
        <v>13624</v>
      </c>
    </row>
    <row r="7001" spans="1:1" ht="15" customHeight="1" x14ac:dyDescent="0.25">
      <c r="A7001" s="100" t="s">
        <v>13625</v>
      </c>
    </row>
    <row r="7002" spans="1:1" ht="14.1" customHeight="1" x14ac:dyDescent="0.25">
      <c r="A7002" s="99" t="s">
        <v>13626</v>
      </c>
    </row>
    <row r="7003" spans="1:1" ht="15" customHeight="1" x14ac:dyDescent="0.25">
      <c r="A7003" s="100" t="s">
        <v>13627</v>
      </c>
    </row>
    <row r="7004" spans="1:1" ht="15" customHeight="1" x14ac:dyDescent="0.25">
      <c r="A7004" s="100" t="s">
        <v>13628</v>
      </c>
    </row>
    <row r="7005" spans="1:1" ht="14.1" customHeight="1" x14ac:dyDescent="0.25">
      <c r="A7005" s="99" t="s">
        <v>13629</v>
      </c>
    </row>
    <row r="7006" spans="1:1" ht="15" customHeight="1" x14ac:dyDescent="0.25">
      <c r="A7006" s="100" t="s">
        <v>13630</v>
      </c>
    </row>
    <row r="7007" spans="1:1" ht="15" customHeight="1" x14ac:dyDescent="0.25">
      <c r="A7007" s="100" t="s">
        <v>13631</v>
      </c>
    </row>
    <row r="7008" spans="1:1" ht="15" customHeight="1" x14ac:dyDescent="0.25">
      <c r="A7008" s="95" t="s">
        <v>13632</v>
      </c>
    </row>
    <row r="7009" spans="1:1" ht="15" customHeight="1" x14ac:dyDescent="0.25">
      <c r="A7009" s="95" t="s">
        <v>13633</v>
      </c>
    </row>
    <row r="7010" spans="1:1" ht="15" customHeight="1" x14ac:dyDescent="0.25">
      <c r="A7010" s="95" t="s">
        <v>13634</v>
      </c>
    </row>
    <row r="7011" spans="1:1" ht="15" customHeight="1" x14ac:dyDescent="0.25">
      <c r="A7011" s="95" t="s">
        <v>13635</v>
      </c>
    </row>
    <row r="7012" spans="1:1" ht="15" customHeight="1" x14ac:dyDescent="0.25">
      <c r="A7012" s="95" t="s">
        <v>13636</v>
      </c>
    </row>
    <row r="7013" spans="1:1" ht="15" customHeight="1" x14ac:dyDescent="0.25">
      <c r="A7013" s="95" t="s">
        <v>13637</v>
      </c>
    </row>
    <row r="7014" spans="1:1" ht="15" customHeight="1" x14ac:dyDescent="0.25">
      <c r="A7014" s="95" t="s">
        <v>13638</v>
      </c>
    </row>
    <row r="7015" spans="1:1" ht="15" customHeight="1" x14ac:dyDescent="0.25">
      <c r="A7015" s="95" t="s">
        <v>13639</v>
      </c>
    </row>
    <row r="7016" spans="1:1" ht="15" customHeight="1" x14ac:dyDescent="0.25">
      <c r="A7016" s="95" t="s">
        <v>13640</v>
      </c>
    </row>
    <row r="7017" spans="1:1" ht="15" customHeight="1" x14ac:dyDescent="0.25">
      <c r="A7017" s="108" t="s">
        <v>13641</v>
      </c>
    </row>
    <row r="7018" spans="1:1" ht="14.1" customHeight="1" x14ac:dyDescent="0.25">
      <c r="A7018" s="93" t="s">
        <v>13642</v>
      </c>
    </row>
    <row r="7019" spans="1:1" ht="14.1" customHeight="1" x14ac:dyDescent="0.25">
      <c r="A7019" s="99" t="s">
        <v>13643</v>
      </c>
    </row>
    <row r="7020" spans="1:1" ht="15" customHeight="1" x14ac:dyDescent="0.25">
      <c r="A7020" s="100" t="s">
        <v>13644</v>
      </c>
    </row>
    <row r="7021" spans="1:1" ht="15" customHeight="1" x14ac:dyDescent="0.25">
      <c r="A7021" s="100" t="s">
        <v>13645</v>
      </c>
    </row>
    <row r="7022" spans="1:1" ht="14.1" customHeight="1" x14ac:dyDescent="0.25">
      <c r="A7022" s="93" t="s">
        <v>13646</v>
      </c>
    </row>
    <row r="7023" spans="1:1" ht="14.1" customHeight="1" x14ac:dyDescent="0.25">
      <c r="A7023" s="99" t="s">
        <v>13647</v>
      </c>
    </row>
    <row r="7024" spans="1:1" ht="15" customHeight="1" x14ac:dyDescent="0.25">
      <c r="A7024" s="100" t="s">
        <v>13648</v>
      </c>
    </row>
    <row r="7025" spans="1:1" ht="15" customHeight="1" x14ac:dyDescent="0.25">
      <c r="A7025" s="100" t="s">
        <v>13649</v>
      </c>
    </row>
    <row r="7026" spans="1:1" ht="14.1" customHeight="1" x14ac:dyDescent="0.25">
      <c r="A7026" s="99" t="s">
        <v>13650</v>
      </c>
    </row>
    <row r="7027" spans="1:1" ht="15" customHeight="1" x14ac:dyDescent="0.25">
      <c r="A7027" s="100" t="s">
        <v>13651</v>
      </c>
    </row>
    <row r="7028" spans="1:1" ht="15" customHeight="1" x14ac:dyDescent="0.25">
      <c r="A7028" s="100" t="s">
        <v>13652</v>
      </c>
    </row>
    <row r="7029" spans="1:1" ht="14.1" customHeight="1" x14ac:dyDescent="0.25">
      <c r="A7029" s="99" t="s">
        <v>13653</v>
      </c>
    </row>
    <row r="7030" spans="1:1" ht="15" customHeight="1" x14ac:dyDescent="0.25">
      <c r="A7030" s="100" t="s">
        <v>13654</v>
      </c>
    </row>
    <row r="7031" spans="1:1" ht="15" customHeight="1" x14ac:dyDescent="0.25">
      <c r="A7031" s="100" t="s">
        <v>13655</v>
      </c>
    </row>
    <row r="7032" spans="1:1" ht="15" customHeight="1" x14ac:dyDescent="0.25">
      <c r="A7032" s="94" t="s">
        <v>13656</v>
      </c>
    </row>
    <row r="7033" spans="1:1" ht="15" customHeight="1" x14ac:dyDescent="0.25">
      <c r="A7033" s="100" t="s">
        <v>13651</v>
      </c>
    </row>
    <row r="7034" spans="1:1" ht="15" customHeight="1" x14ac:dyDescent="0.25">
      <c r="A7034" s="100" t="s">
        <v>13657</v>
      </c>
    </row>
    <row r="7035" spans="1:1" ht="14.1" customHeight="1" x14ac:dyDescent="0.25">
      <c r="A7035" s="93" t="s">
        <v>13658</v>
      </c>
    </row>
    <row r="7036" spans="1:1" ht="14.1" customHeight="1" x14ac:dyDescent="0.25">
      <c r="A7036" s="99" t="s">
        <v>13659</v>
      </c>
    </row>
    <row r="7037" spans="1:1" ht="15" customHeight="1" x14ac:dyDescent="0.25">
      <c r="A7037" s="100" t="s">
        <v>13660</v>
      </c>
    </row>
    <row r="7038" spans="1:1" ht="15" customHeight="1" x14ac:dyDescent="0.25">
      <c r="A7038" s="100" t="s">
        <v>13661</v>
      </c>
    </row>
    <row r="7039" spans="1:1" ht="14.1" customHeight="1" x14ac:dyDescent="0.25">
      <c r="A7039" s="99" t="s">
        <v>13662</v>
      </c>
    </row>
    <row r="7040" spans="1:1" ht="15" customHeight="1" x14ac:dyDescent="0.25">
      <c r="A7040" s="100" t="s">
        <v>13663</v>
      </c>
    </row>
    <row r="7041" spans="1:1" ht="15" customHeight="1" x14ac:dyDescent="0.25">
      <c r="A7041" s="100" t="s">
        <v>13664</v>
      </c>
    </row>
    <row r="7042" spans="1:1" ht="15" customHeight="1" x14ac:dyDescent="0.25">
      <c r="A7042" s="95" t="s">
        <v>13665</v>
      </c>
    </row>
    <row r="7043" spans="1:1" ht="14.1" customHeight="1" x14ac:dyDescent="0.25">
      <c r="A7043" s="99" t="s">
        <v>13666</v>
      </c>
    </row>
    <row r="7044" spans="1:1" ht="15" customHeight="1" x14ac:dyDescent="0.25">
      <c r="A7044" s="100" t="s">
        <v>13667</v>
      </c>
    </row>
    <row r="7045" spans="1:1" ht="15" customHeight="1" x14ac:dyDescent="0.25">
      <c r="A7045" s="100" t="s">
        <v>13668</v>
      </c>
    </row>
    <row r="7046" spans="1:1" ht="14.1" customHeight="1" x14ac:dyDescent="0.25">
      <c r="A7046" s="99" t="s">
        <v>13669</v>
      </c>
    </row>
    <row r="7047" spans="1:1" ht="15" customHeight="1" x14ac:dyDescent="0.25">
      <c r="A7047" s="100" t="s">
        <v>13670</v>
      </c>
    </row>
    <row r="7048" spans="1:1" ht="15" customHeight="1" x14ac:dyDescent="0.25">
      <c r="A7048" s="100" t="s">
        <v>13671</v>
      </c>
    </row>
    <row r="7049" spans="1:1" ht="14.1" customHeight="1" x14ac:dyDescent="0.25">
      <c r="A7049" s="93" t="s">
        <v>13672</v>
      </c>
    </row>
    <row r="7050" spans="1:1" ht="14.1" customHeight="1" x14ac:dyDescent="0.25">
      <c r="A7050" s="99" t="s">
        <v>13673</v>
      </c>
    </row>
    <row r="7051" spans="1:1" ht="15" customHeight="1" x14ac:dyDescent="0.25">
      <c r="A7051" s="100" t="s">
        <v>13674</v>
      </c>
    </row>
    <row r="7052" spans="1:1" ht="15" customHeight="1" x14ac:dyDescent="0.25">
      <c r="A7052" s="100" t="s">
        <v>13675</v>
      </c>
    </row>
    <row r="7053" spans="1:1" ht="14.1" customHeight="1" x14ac:dyDescent="0.25">
      <c r="A7053" s="99" t="s">
        <v>13676</v>
      </c>
    </row>
    <row r="7054" spans="1:1" ht="15" customHeight="1" x14ac:dyDescent="0.25">
      <c r="A7054" s="100" t="s">
        <v>13674</v>
      </c>
    </row>
    <row r="7055" spans="1:1" ht="15" customHeight="1" x14ac:dyDescent="0.25">
      <c r="A7055" s="100" t="s">
        <v>13677</v>
      </c>
    </row>
    <row r="7056" spans="1:1" ht="14.1" customHeight="1" x14ac:dyDescent="0.25">
      <c r="A7056" s="99" t="s">
        <v>13678</v>
      </c>
    </row>
    <row r="7057" spans="1:1" ht="15" customHeight="1" x14ac:dyDescent="0.25">
      <c r="A7057" s="100" t="s">
        <v>13679</v>
      </c>
    </row>
    <row r="7058" spans="1:1" ht="15" customHeight="1" x14ac:dyDescent="0.25">
      <c r="A7058" s="100" t="s">
        <v>13680</v>
      </c>
    </row>
    <row r="7059" spans="1:1" ht="14.1" customHeight="1" x14ac:dyDescent="0.25">
      <c r="A7059" s="99" t="s">
        <v>13681</v>
      </c>
    </row>
    <row r="7060" spans="1:1" ht="15" customHeight="1" x14ac:dyDescent="0.25">
      <c r="A7060" s="100" t="s">
        <v>13679</v>
      </c>
    </row>
    <row r="7061" spans="1:1" ht="15" customHeight="1" x14ac:dyDescent="0.25">
      <c r="A7061" s="100" t="s">
        <v>13682</v>
      </c>
    </row>
    <row r="7062" spans="1:1" ht="14.1" customHeight="1" x14ac:dyDescent="0.25">
      <c r="A7062" s="93" t="s">
        <v>13683</v>
      </c>
    </row>
    <row r="7063" spans="1:1" ht="14.1" customHeight="1" x14ac:dyDescent="0.25">
      <c r="A7063" s="99" t="s">
        <v>13684</v>
      </c>
    </row>
    <row r="7064" spans="1:1" ht="15" customHeight="1" x14ac:dyDescent="0.25">
      <c r="A7064" s="100" t="s">
        <v>12286</v>
      </c>
    </row>
    <row r="7065" spans="1:1" ht="15" customHeight="1" x14ac:dyDescent="0.25">
      <c r="A7065" s="94" t="s">
        <v>13685</v>
      </c>
    </row>
    <row r="7066" spans="1:1" ht="14.1" customHeight="1" x14ac:dyDescent="0.25">
      <c r="A7066" s="93" t="s">
        <v>13686</v>
      </c>
    </row>
    <row r="7067" spans="1:1" ht="14.1" customHeight="1" x14ac:dyDescent="0.25">
      <c r="A7067" s="93" t="s">
        <v>13687</v>
      </c>
    </row>
    <row r="7068" spans="1:1" ht="14.1" customHeight="1" x14ac:dyDescent="0.25">
      <c r="A7068" s="99" t="s">
        <v>13688</v>
      </c>
    </row>
    <row r="7069" spans="1:1" ht="15" customHeight="1" x14ac:dyDescent="0.25">
      <c r="A7069" s="100" t="s">
        <v>13689</v>
      </c>
    </row>
    <row r="7070" spans="1:1" ht="15" customHeight="1" x14ac:dyDescent="0.25">
      <c r="A7070" s="100" t="s">
        <v>13690</v>
      </c>
    </row>
    <row r="7071" spans="1:1" ht="15" customHeight="1" x14ac:dyDescent="0.25">
      <c r="A7071" s="100" t="s">
        <v>10857</v>
      </c>
    </row>
    <row r="7072" spans="1:1" ht="15" customHeight="1" x14ac:dyDescent="0.25">
      <c r="A7072" s="103" t="s">
        <v>13691</v>
      </c>
    </row>
    <row r="7073" spans="1:1" ht="15" customHeight="1" x14ac:dyDescent="0.25">
      <c r="A7073" s="103" t="s">
        <v>13692</v>
      </c>
    </row>
    <row r="7074" spans="1:1" ht="15" customHeight="1" x14ac:dyDescent="0.25">
      <c r="A7074" s="103" t="s">
        <v>13693</v>
      </c>
    </row>
    <row r="7075" spans="1:1" ht="14.1" customHeight="1" x14ac:dyDescent="0.25">
      <c r="A7075" s="99" t="s">
        <v>13694</v>
      </c>
    </row>
    <row r="7076" spans="1:1" ht="15" customHeight="1" x14ac:dyDescent="0.25">
      <c r="A7076" s="100" t="s">
        <v>13689</v>
      </c>
    </row>
    <row r="7077" spans="1:1" ht="15" customHeight="1" x14ac:dyDescent="0.25">
      <c r="A7077" s="100" t="s">
        <v>13695</v>
      </c>
    </row>
    <row r="7078" spans="1:1" ht="15" customHeight="1" x14ac:dyDescent="0.25">
      <c r="A7078" s="100" t="s">
        <v>10857</v>
      </c>
    </row>
    <row r="7079" spans="1:1" ht="15" customHeight="1" x14ac:dyDescent="0.25">
      <c r="A7079" s="103" t="s">
        <v>13691</v>
      </c>
    </row>
    <row r="7080" spans="1:1" ht="15" customHeight="1" x14ac:dyDescent="0.25">
      <c r="A7080" s="103" t="s">
        <v>13692</v>
      </c>
    </row>
    <row r="7081" spans="1:1" ht="15" customHeight="1" x14ac:dyDescent="0.25">
      <c r="A7081" s="103" t="s">
        <v>13693</v>
      </c>
    </row>
    <row r="7082" spans="1:1" ht="14.1" customHeight="1" x14ac:dyDescent="0.25">
      <c r="A7082" s="99" t="s">
        <v>13696</v>
      </c>
    </row>
    <row r="7083" spans="1:1" ht="15" customHeight="1" x14ac:dyDescent="0.25">
      <c r="A7083" s="94" t="s">
        <v>13689</v>
      </c>
    </row>
    <row r="7084" spans="1:1" ht="15" customHeight="1" x14ac:dyDescent="0.25">
      <c r="A7084" s="94" t="s">
        <v>13697</v>
      </c>
    </row>
    <row r="7085" spans="1:1" ht="15" customHeight="1" x14ac:dyDescent="0.25">
      <c r="A7085" s="94" t="s">
        <v>10857</v>
      </c>
    </row>
    <row r="7086" spans="1:1" ht="15" customHeight="1" x14ac:dyDescent="0.25">
      <c r="A7086" s="101" t="s">
        <v>13691</v>
      </c>
    </row>
    <row r="7087" spans="1:1" ht="15" customHeight="1" x14ac:dyDescent="0.25">
      <c r="A7087" s="101" t="s">
        <v>13692</v>
      </c>
    </row>
    <row r="7088" spans="1:1" ht="15" customHeight="1" x14ac:dyDescent="0.25">
      <c r="A7088" s="101" t="s">
        <v>13693</v>
      </c>
    </row>
    <row r="7089" spans="1:1" ht="14.1" customHeight="1" x14ac:dyDescent="0.25">
      <c r="A7089" s="93" t="s">
        <v>13698</v>
      </c>
    </row>
    <row r="7090" spans="1:1" ht="14.1" customHeight="1" x14ac:dyDescent="0.25">
      <c r="A7090" s="99" t="s">
        <v>13699</v>
      </c>
    </row>
    <row r="7091" spans="1:1" ht="15" customHeight="1" x14ac:dyDescent="0.25">
      <c r="A7091" s="100" t="s">
        <v>13700</v>
      </c>
    </row>
    <row r="7092" spans="1:1" ht="15" customHeight="1" x14ac:dyDescent="0.25">
      <c r="A7092" s="100" t="s">
        <v>13701</v>
      </c>
    </row>
    <row r="7093" spans="1:1" ht="14.1" customHeight="1" x14ac:dyDescent="0.25">
      <c r="A7093" s="99" t="s">
        <v>13702</v>
      </c>
    </row>
    <row r="7094" spans="1:1" ht="15" customHeight="1" x14ac:dyDescent="0.25">
      <c r="A7094" s="100" t="s">
        <v>13700</v>
      </c>
    </row>
    <row r="7095" spans="1:1" ht="15" customHeight="1" x14ac:dyDescent="0.25">
      <c r="A7095" s="100" t="s">
        <v>13703</v>
      </c>
    </row>
    <row r="7096" spans="1:1" ht="14.1" customHeight="1" x14ac:dyDescent="0.25">
      <c r="A7096" s="99" t="s">
        <v>13704</v>
      </c>
    </row>
    <row r="7097" spans="1:1" ht="15" customHeight="1" x14ac:dyDescent="0.25">
      <c r="A7097" s="100" t="s">
        <v>13700</v>
      </c>
    </row>
    <row r="7098" spans="1:1" ht="15" customHeight="1" x14ac:dyDescent="0.25">
      <c r="A7098" s="100" t="s">
        <v>13705</v>
      </c>
    </row>
    <row r="7099" spans="1:1" ht="14.1" customHeight="1" x14ac:dyDescent="0.25">
      <c r="A7099" s="99" t="s">
        <v>13706</v>
      </c>
    </row>
    <row r="7100" spans="1:1" ht="15" customHeight="1" x14ac:dyDescent="0.25">
      <c r="A7100" s="100" t="s">
        <v>13700</v>
      </c>
    </row>
    <row r="7101" spans="1:1" ht="15" customHeight="1" x14ac:dyDescent="0.25">
      <c r="A7101" s="100" t="s">
        <v>13707</v>
      </c>
    </row>
    <row r="7102" spans="1:1" ht="15" customHeight="1" x14ac:dyDescent="0.25">
      <c r="A7102" s="95" t="s">
        <v>13708</v>
      </c>
    </row>
    <row r="7103" spans="1:1" ht="14.1" customHeight="1" x14ac:dyDescent="0.25">
      <c r="A7103" s="99" t="s">
        <v>13709</v>
      </c>
    </row>
    <row r="7104" spans="1:1" ht="15" customHeight="1" x14ac:dyDescent="0.25">
      <c r="A7104" s="100" t="s">
        <v>13700</v>
      </c>
    </row>
    <row r="7105" spans="1:1" ht="15" customHeight="1" x14ac:dyDescent="0.25">
      <c r="A7105" s="100" t="s">
        <v>13710</v>
      </c>
    </row>
    <row r="7106" spans="1:1" ht="14.1" customHeight="1" x14ac:dyDescent="0.25">
      <c r="A7106" s="99" t="s">
        <v>13711</v>
      </c>
    </row>
    <row r="7107" spans="1:1" ht="15" customHeight="1" x14ac:dyDescent="0.25">
      <c r="A7107" s="100" t="s">
        <v>13700</v>
      </c>
    </row>
    <row r="7108" spans="1:1" ht="15" customHeight="1" x14ac:dyDescent="0.25">
      <c r="A7108" s="100" t="s">
        <v>13712</v>
      </c>
    </row>
    <row r="7109" spans="1:1" ht="14.1" customHeight="1" x14ac:dyDescent="0.25">
      <c r="A7109" s="99" t="s">
        <v>13713</v>
      </c>
    </row>
    <row r="7110" spans="1:1" ht="15" customHeight="1" x14ac:dyDescent="0.25">
      <c r="A7110" s="100" t="s">
        <v>13700</v>
      </c>
    </row>
    <row r="7111" spans="1:1" ht="15" customHeight="1" x14ac:dyDescent="0.25">
      <c r="A7111" s="100" t="s">
        <v>13714</v>
      </c>
    </row>
    <row r="7112" spans="1:1" ht="14.1" customHeight="1" x14ac:dyDescent="0.25">
      <c r="A7112" s="99" t="s">
        <v>13715</v>
      </c>
    </row>
    <row r="7113" spans="1:1" ht="15" customHeight="1" x14ac:dyDescent="0.25">
      <c r="A7113" s="100" t="s">
        <v>13700</v>
      </c>
    </row>
    <row r="7114" spans="1:1" ht="15" customHeight="1" x14ac:dyDescent="0.25">
      <c r="A7114" s="100" t="s">
        <v>13716</v>
      </c>
    </row>
    <row r="7115" spans="1:1" ht="14.1" customHeight="1" x14ac:dyDescent="0.25">
      <c r="A7115" s="99" t="s">
        <v>13717</v>
      </c>
    </row>
    <row r="7116" spans="1:1" ht="15" customHeight="1" x14ac:dyDescent="0.25">
      <c r="A7116" s="100" t="s">
        <v>13700</v>
      </c>
    </row>
    <row r="7117" spans="1:1" ht="15" customHeight="1" x14ac:dyDescent="0.25">
      <c r="A7117" s="100" t="s">
        <v>13718</v>
      </c>
    </row>
    <row r="7118" spans="1:1" ht="14.1" customHeight="1" x14ac:dyDescent="0.25">
      <c r="A7118" s="99" t="s">
        <v>13719</v>
      </c>
    </row>
    <row r="7119" spans="1:1" ht="15" customHeight="1" x14ac:dyDescent="0.25">
      <c r="A7119" s="100" t="s">
        <v>13700</v>
      </c>
    </row>
    <row r="7120" spans="1:1" ht="15" customHeight="1" x14ac:dyDescent="0.25">
      <c r="A7120" s="100" t="s">
        <v>13720</v>
      </c>
    </row>
    <row r="7121" spans="1:1" ht="14.1" customHeight="1" x14ac:dyDescent="0.25">
      <c r="A7121" s="99" t="s">
        <v>13721</v>
      </c>
    </row>
    <row r="7122" spans="1:1" ht="15" customHeight="1" x14ac:dyDescent="0.25">
      <c r="A7122" s="100" t="s">
        <v>13700</v>
      </c>
    </row>
    <row r="7123" spans="1:1" ht="15" customHeight="1" x14ac:dyDescent="0.25">
      <c r="A7123" s="100" t="s">
        <v>13722</v>
      </c>
    </row>
    <row r="7124" spans="1:1" ht="14.1" customHeight="1" x14ac:dyDescent="0.25">
      <c r="A7124" s="93" t="s">
        <v>13723</v>
      </c>
    </row>
    <row r="7125" spans="1:1" ht="14.1" customHeight="1" x14ac:dyDescent="0.25">
      <c r="A7125" s="99" t="s">
        <v>13724</v>
      </c>
    </row>
    <row r="7126" spans="1:1" ht="15" customHeight="1" x14ac:dyDescent="0.25">
      <c r="A7126" s="100" t="s">
        <v>13725</v>
      </c>
    </row>
    <row r="7127" spans="1:1" ht="15" customHeight="1" x14ac:dyDescent="0.25">
      <c r="A7127" s="100" t="s">
        <v>13726</v>
      </c>
    </row>
    <row r="7128" spans="1:1" ht="14.1" customHeight="1" x14ac:dyDescent="0.25">
      <c r="A7128" s="99" t="s">
        <v>13727</v>
      </c>
    </row>
    <row r="7129" spans="1:1" ht="15" customHeight="1" x14ac:dyDescent="0.25">
      <c r="A7129" s="100" t="s">
        <v>13725</v>
      </c>
    </row>
    <row r="7130" spans="1:1" ht="15" customHeight="1" x14ac:dyDescent="0.25">
      <c r="A7130" s="100" t="s">
        <v>13728</v>
      </c>
    </row>
    <row r="7131" spans="1:1" ht="14.1" customHeight="1" x14ac:dyDescent="0.25">
      <c r="A7131" s="99" t="s">
        <v>13729</v>
      </c>
    </row>
    <row r="7132" spans="1:1" ht="15" customHeight="1" x14ac:dyDescent="0.25">
      <c r="A7132" s="100" t="s">
        <v>13725</v>
      </c>
    </row>
    <row r="7133" spans="1:1" ht="15" customHeight="1" x14ac:dyDescent="0.25">
      <c r="A7133" s="100" t="s">
        <v>13730</v>
      </c>
    </row>
    <row r="7134" spans="1:1" ht="14.1" customHeight="1" x14ac:dyDescent="0.25">
      <c r="A7134" s="99" t="s">
        <v>13731</v>
      </c>
    </row>
    <row r="7135" spans="1:1" ht="15" customHeight="1" x14ac:dyDescent="0.25">
      <c r="A7135" s="100" t="s">
        <v>13725</v>
      </c>
    </row>
    <row r="7136" spans="1:1" ht="15" customHeight="1" x14ac:dyDescent="0.25">
      <c r="A7136" s="100" t="s">
        <v>13732</v>
      </c>
    </row>
    <row r="7137" spans="1:1" ht="14.1" customHeight="1" x14ac:dyDescent="0.25">
      <c r="A7137" s="93" t="s">
        <v>13733</v>
      </c>
    </row>
    <row r="7138" spans="1:1" ht="14.1" customHeight="1" x14ac:dyDescent="0.25">
      <c r="A7138" s="99" t="s">
        <v>13734</v>
      </c>
    </row>
    <row r="7139" spans="1:1" ht="15" customHeight="1" x14ac:dyDescent="0.25">
      <c r="A7139" s="100" t="s">
        <v>13735</v>
      </c>
    </row>
    <row r="7140" spans="1:1" ht="15" customHeight="1" x14ac:dyDescent="0.25">
      <c r="A7140" s="100" t="s">
        <v>13736</v>
      </c>
    </row>
    <row r="7141" spans="1:1" ht="14.1" customHeight="1" x14ac:dyDescent="0.25">
      <c r="A7141" s="99" t="s">
        <v>13737</v>
      </c>
    </row>
    <row r="7142" spans="1:1" ht="15" customHeight="1" x14ac:dyDescent="0.25">
      <c r="A7142" s="100" t="s">
        <v>13735</v>
      </c>
    </row>
    <row r="7143" spans="1:1" ht="15" customHeight="1" x14ac:dyDescent="0.25">
      <c r="A7143" s="100" t="s">
        <v>13738</v>
      </c>
    </row>
    <row r="7144" spans="1:1" ht="14.1" customHeight="1" x14ac:dyDescent="0.25">
      <c r="A7144" s="99" t="s">
        <v>13739</v>
      </c>
    </row>
    <row r="7145" spans="1:1" ht="15" customHeight="1" x14ac:dyDescent="0.25">
      <c r="A7145" s="100" t="s">
        <v>13735</v>
      </c>
    </row>
    <row r="7146" spans="1:1" ht="15" customHeight="1" x14ac:dyDescent="0.25">
      <c r="A7146" s="100" t="s">
        <v>13740</v>
      </c>
    </row>
    <row r="7147" spans="1:1" ht="14.1" customHeight="1" x14ac:dyDescent="0.25">
      <c r="A7147" s="99" t="s">
        <v>13741</v>
      </c>
    </row>
    <row r="7148" spans="1:1" ht="15" customHeight="1" x14ac:dyDescent="0.25">
      <c r="A7148" s="100" t="s">
        <v>13735</v>
      </c>
    </row>
    <row r="7149" spans="1:1" ht="15" customHeight="1" x14ac:dyDescent="0.25">
      <c r="A7149" s="100" t="s">
        <v>13742</v>
      </c>
    </row>
    <row r="7150" spans="1:1" ht="14.1" customHeight="1" x14ac:dyDescent="0.25">
      <c r="A7150" s="99" t="s">
        <v>13743</v>
      </c>
    </row>
    <row r="7151" spans="1:1" ht="15" customHeight="1" x14ac:dyDescent="0.25">
      <c r="A7151" s="100" t="s">
        <v>13735</v>
      </c>
    </row>
    <row r="7152" spans="1:1" ht="15" customHeight="1" x14ac:dyDescent="0.25">
      <c r="A7152" s="100" t="s">
        <v>13744</v>
      </c>
    </row>
    <row r="7153" spans="1:1" ht="14.1" customHeight="1" x14ac:dyDescent="0.25">
      <c r="A7153" s="99" t="s">
        <v>13745</v>
      </c>
    </row>
    <row r="7154" spans="1:1" ht="15" customHeight="1" x14ac:dyDescent="0.25">
      <c r="A7154" s="100" t="s">
        <v>13735</v>
      </c>
    </row>
    <row r="7155" spans="1:1" ht="15" customHeight="1" x14ac:dyDescent="0.25">
      <c r="A7155" s="100" t="s">
        <v>13746</v>
      </c>
    </row>
    <row r="7156" spans="1:1" ht="14.1" customHeight="1" x14ac:dyDescent="0.25">
      <c r="A7156" s="99" t="s">
        <v>13747</v>
      </c>
    </row>
    <row r="7157" spans="1:1" ht="15" customHeight="1" x14ac:dyDescent="0.25">
      <c r="A7157" s="100" t="s">
        <v>13735</v>
      </c>
    </row>
    <row r="7158" spans="1:1" ht="15" customHeight="1" x14ac:dyDescent="0.25">
      <c r="A7158" s="100" t="s">
        <v>13748</v>
      </c>
    </row>
    <row r="7159" spans="1:1" ht="14.1" customHeight="1" x14ac:dyDescent="0.25">
      <c r="A7159" s="99" t="s">
        <v>13749</v>
      </c>
    </row>
    <row r="7160" spans="1:1" ht="15" customHeight="1" x14ac:dyDescent="0.25">
      <c r="A7160" s="100" t="s">
        <v>13735</v>
      </c>
    </row>
    <row r="7161" spans="1:1" ht="15" customHeight="1" x14ac:dyDescent="0.25">
      <c r="A7161" s="100" t="s">
        <v>13750</v>
      </c>
    </row>
    <row r="7162" spans="1:1" ht="14.1" customHeight="1" x14ac:dyDescent="0.25">
      <c r="A7162" s="93" t="s">
        <v>13751</v>
      </c>
    </row>
    <row r="7163" spans="1:1" ht="14.1" customHeight="1" x14ac:dyDescent="0.25">
      <c r="A7163" s="99" t="s">
        <v>13752</v>
      </c>
    </row>
    <row r="7164" spans="1:1" ht="15" customHeight="1" x14ac:dyDescent="0.25">
      <c r="A7164" s="100" t="s">
        <v>13753</v>
      </c>
    </row>
    <row r="7165" spans="1:1" ht="15" customHeight="1" x14ac:dyDescent="0.25">
      <c r="A7165" s="100" t="s">
        <v>13754</v>
      </c>
    </row>
    <row r="7166" spans="1:1" ht="14.1" customHeight="1" x14ac:dyDescent="0.25">
      <c r="A7166" s="99" t="s">
        <v>13755</v>
      </c>
    </row>
    <row r="7167" spans="1:1" ht="15" customHeight="1" x14ac:dyDescent="0.25">
      <c r="A7167" s="100" t="s">
        <v>13753</v>
      </c>
    </row>
    <row r="7168" spans="1:1" ht="15" customHeight="1" x14ac:dyDescent="0.25">
      <c r="A7168" s="100" t="s">
        <v>13756</v>
      </c>
    </row>
    <row r="7169" spans="1:1" ht="14.1" customHeight="1" x14ac:dyDescent="0.25">
      <c r="A7169" s="99" t="s">
        <v>13757</v>
      </c>
    </row>
    <row r="7170" spans="1:1" ht="15" customHeight="1" x14ac:dyDescent="0.25">
      <c r="A7170" s="100" t="s">
        <v>13758</v>
      </c>
    </row>
    <row r="7171" spans="1:1" ht="15" customHeight="1" x14ac:dyDescent="0.25">
      <c r="A7171" s="100" t="s">
        <v>13759</v>
      </c>
    </row>
    <row r="7172" spans="1:1" ht="14.1" customHeight="1" x14ac:dyDescent="0.25">
      <c r="A7172" s="99" t="s">
        <v>13760</v>
      </c>
    </row>
    <row r="7173" spans="1:1" ht="15" customHeight="1" x14ac:dyDescent="0.25">
      <c r="A7173" s="100" t="s">
        <v>13753</v>
      </c>
    </row>
    <row r="7174" spans="1:1" ht="15" customHeight="1" x14ac:dyDescent="0.25">
      <c r="A7174" s="100" t="s">
        <v>13761</v>
      </c>
    </row>
    <row r="7175" spans="1:1" ht="14.1" customHeight="1" x14ac:dyDescent="0.25">
      <c r="A7175" s="93" t="s">
        <v>13762</v>
      </c>
    </row>
    <row r="7176" spans="1:1" ht="14.1" customHeight="1" x14ac:dyDescent="0.25">
      <c r="A7176" s="99" t="s">
        <v>13763</v>
      </c>
    </row>
    <row r="7177" spans="1:1" ht="15" customHeight="1" x14ac:dyDescent="0.25">
      <c r="A7177" s="100" t="s">
        <v>13764</v>
      </c>
    </row>
    <row r="7178" spans="1:1" ht="15" customHeight="1" x14ac:dyDescent="0.25">
      <c r="A7178" s="100" t="s">
        <v>13765</v>
      </c>
    </row>
    <row r="7179" spans="1:1" ht="14.1" customHeight="1" x14ac:dyDescent="0.25">
      <c r="A7179" s="99" t="s">
        <v>13766</v>
      </c>
    </row>
    <row r="7180" spans="1:1" ht="15" customHeight="1" x14ac:dyDescent="0.25">
      <c r="A7180" s="100" t="s">
        <v>13764</v>
      </c>
    </row>
    <row r="7181" spans="1:1" ht="15" customHeight="1" x14ac:dyDescent="0.25">
      <c r="A7181" s="100" t="s">
        <v>13767</v>
      </c>
    </row>
    <row r="7182" spans="1:1" ht="14.1" customHeight="1" x14ac:dyDescent="0.25">
      <c r="A7182" s="99" t="s">
        <v>13768</v>
      </c>
    </row>
    <row r="7183" spans="1:1" ht="15" customHeight="1" x14ac:dyDescent="0.25">
      <c r="A7183" s="100" t="s">
        <v>13764</v>
      </c>
    </row>
    <row r="7184" spans="1:1" ht="15" customHeight="1" x14ac:dyDescent="0.25">
      <c r="A7184" s="100" t="s">
        <v>13769</v>
      </c>
    </row>
    <row r="7185" spans="1:1" ht="14.1" customHeight="1" x14ac:dyDescent="0.25">
      <c r="A7185" s="99" t="s">
        <v>13770</v>
      </c>
    </row>
    <row r="7186" spans="1:1" ht="15" customHeight="1" x14ac:dyDescent="0.25">
      <c r="A7186" s="100" t="s">
        <v>13764</v>
      </c>
    </row>
    <row r="7187" spans="1:1" ht="15" customHeight="1" x14ac:dyDescent="0.25">
      <c r="A7187" s="100" t="s">
        <v>13771</v>
      </c>
    </row>
    <row r="7188" spans="1:1" ht="14.1" customHeight="1" x14ac:dyDescent="0.25">
      <c r="A7188" s="99" t="s">
        <v>13772</v>
      </c>
    </row>
    <row r="7189" spans="1:1" ht="15" customHeight="1" x14ac:dyDescent="0.25">
      <c r="A7189" s="100" t="s">
        <v>13764</v>
      </c>
    </row>
    <row r="7190" spans="1:1" ht="15" customHeight="1" x14ac:dyDescent="0.25">
      <c r="A7190" s="100" t="s">
        <v>13773</v>
      </c>
    </row>
    <row r="7191" spans="1:1" ht="14.1" customHeight="1" x14ac:dyDescent="0.25">
      <c r="A7191" s="93" t="s">
        <v>13774</v>
      </c>
    </row>
    <row r="7192" spans="1:1" ht="14.1" customHeight="1" x14ac:dyDescent="0.25">
      <c r="A7192" s="99" t="s">
        <v>13775</v>
      </c>
    </row>
    <row r="7193" spans="1:1" ht="15" customHeight="1" x14ac:dyDescent="0.25">
      <c r="A7193" s="100" t="s">
        <v>13776</v>
      </c>
    </row>
    <row r="7194" spans="1:1" ht="15" customHeight="1" x14ac:dyDescent="0.25">
      <c r="A7194" s="100" t="s">
        <v>13777</v>
      </c>
    </row>
    <row r="7195" spans="1:1" ht="15" customHeight="1" x14ac:dyDescent="0.25">
      <c r="A7195" s="100" t="s">
        <v>10857</v>
      </c>
    </row>
    <row r="7196" spans="1:1" ht="15" customHeight="1" x14ac:dyDescent="0.25">
      <c r="A7196" s="95" t="s">
        <v>13778</v>
      </c>
    </row>
    <row r="7197" spans="1:1" ht="15" customHeight="1" x14ac:dyDescent="0.25">
      <c r="A7197" s="95" t="s">
        <v>13779</v>
      </c>
    </row>
    <row r="7198" spans="1:1" ht="15" customHeight="1" x14ac:dyDescent="0.25">
      <c r="A7198" s="106" t="s">
        <v>13780</v>
      </c>
    </row>
    <row r="7199" spans="1:1" ht="14.1" customHeight="1" x14ac:dyDescent="0.25">
      <c r="A7199" s="99" t="s">
        <v>13781</v>
      </c>
    </row>
    <row r="7200" spans="1:1" ht="15" customHeight="1" x14ac:dyDescent="0.25">
      <c r="A7200" s="100" t="s">
        <v>13776</v>
      </c>
    </row>
    <row r="7201" spans="1:1" ht="15" customHeight="1" x14ac:dyDescent="0.25">
      <c r="A7201" s="100" t="s">
        <v>13782</v>
      </c>
    </row>
    <row r="7202" spans="1:1" ht="15" customHeight="1" x14ac:dyDescent="0.25">
      <c r="A7202" s="95" t="s">
        <v>13783</v>
      </c>
    </row>
    <row r="7203" spans="1:1" ht="15" customHeight="1" x14ac:dyDescent="0.25">
      <c r="A7203" s="100" t="s">
        <v>13784</v>
      </c>
    </row>
    <row r="7204" spans="1:1" ht="15" customHeight="1" x14ac:dyDescent="0.25">
      <c r="A7204" s="95" t="s">
        <v>13778</v>
      </c>
    </row>
    <row r="7205" spans="1:1" ht="15" customHeight="1" x14ac:dyDescent="0.25">
      <c r="A7205" s="95" t="s">
        <v>13779</v>
      </c>
    </row>
    <row r="7206" spans="1:1" ht="15" customHeight="1" x14ac:dyDescent="0.25">
      <c r="A7206" s="95" t="s">
        <v>13693</v>
      </c>
    </row>
    <row r="7207" spans="1:1" ht="14.1" customHeight="1" x14ac:dyDescent="0.25">
      <c r="A7207" s="99" t="s">
        <v>13785</v>
      </c>
    </row>
    <row r="7208" spans="1:1" ht="15" customHeight="1" x14ac:dyDescent="0.25">
      <c r="A7208" s="100" t="s">
        <v>13776</v>
      </c>
    </row>
    <row r="7209" spans="1:1" ht="15" customHeight="1" x14ac:dyDescent="0.25">
      <c r="A7209" s="100" t="s">
        <v>13786</v>
      </c>
    </row>
    <row r="7210" spans="1:1" ht="15" customHeight="1" x14ac:dyDescent="0.25">
      <c r="A7210" s="100" t="s">
        <v>10857</v>
      </c>
    </row>
    <row r="7211" spans="1:1" ht="15" customHeight="1" x14ac:dyDescent="0.25">
      <c r="A7211" s="95" t="s">
        <v>13787</v>
      </c>
    </row>
    <row r="7212" spans="1:1" ht="15" customHeight="1" x14ac:dyDescent="0.25">
      <c r="A7212" s="95" t="s">
        <v>13788</v>
      </c>
    </row>
    <row r="7213" spans="1:1" ht="15" customHeight="1" x14ac:dyDescent="0.25">
      <c r="A7213" s="106" t="s">
        <v>13789</v>
      </c>
    </row>
    <row r="7214" spans="1:1" ht="14.1" customHeight="1" x14ac:dyDescent="0.25">
      <c r="A7214" s="99" t="s">
        <v>13790</v>
      </c>
    </row>
    <row r="7215" spans="1:1" ht="15" customHeight="1" x14ac:dyDescent="0.25">
      <c r="A7215" s="100" t="s">
        <v>13776</v>
      </c>
    </row>
    <row r="7216" spans="1:1" ht="15" customHeight="1" x14ac:dyDescent="0.25">
      <c r="A7216" s="100" t="s">
        <v>13791</v>
      </c>
    </row>
    <row r="7217" spans="1:1" ht="15" customHeight="1" x14ac:dyDescent="0.25">
      <c r="A7217" s="100" t="s">
        <v>12598</v>
      </c>
    </row>
    <row r="7218" spans="1:1" ht="15" customHeight="1" x14ac:dyDescent="0.25">
      <c r="A7218" s="95" t="s">
        <v>13778</v>
      </c>
    </row>
    <row r="7219" spans="1:1" ht="15" customHeight="1" x14ac:dyDescent="0.25">
      <c r="A7219" s="95" t="s">
        <v>13779</v>
      </c>
    </row>
    <row r="7220" spans="1:1" ht="15" customHeight="1" x14ac:dyDescent="0.25">
      <c r="A7220" s="95" t="s">
        <v>13693</v>
      </c>
    </row>
    <row r="7221" spans="1:1" ht="14.1" customHeight="1" x14ac:dyDescent="0.25">
      <c r="A7221" s="99" t="s">
        <v>13792</v>
      </c>
    </row>
    <row r="7222" spans="1:1" ht="15" customHeight="1" x14ac:dyDescent="0.25">
      <c r="A7222" s="100" t="s">
        <v>13776</v>
      </c>
    </row>
    <row r="7223" spans="1:1" ht="15" customHeight="1" x14ac:dyDescent="0.25">
      <c r="A7223" s="100" t="s">
        <v>13793</v>
      </c>
    </row>
    <row r="7224" spans="1:1" ht="15" customHeight="1" x14ac:dyDescent="0.25">
      <c r="A7224" s="95" t="s">
        <v>13794</v>
      </c>
    </row>
    <row r="7225" spans="1:1" ht="15" customHeight="1" x14ac:dyDescent="0.25">
      <c r="A7225" s="100" t="s">
        <v>12598</v>
      </c>
    </row>
    <row r="7226" spans="1:1" ht="15" customHeight="1" x14ac:dyDescent="0.25">
      <c r="A7226" s="95" t="s">
        <v>13778</v>
      </c>
    </row>
    <row r="7227" spans="1:1" ht="15" customHeight="1" x14ac:dyDescent="0.25">
      <c r="A7227" s="95" t="s">
        <v>13779</v>
      </c>
    </row>
    <row r="7228" spans="1:1" ht="15" customHeight="1" x14ac:dyDescent="0.25">
      <c r="A7228" s="95" t="s">
        <v>13693</v>
      </c>
    </row>
    <row r="7229" spans="1:1" ht="14.1" customHeight="1" x14ac:dyDescent="0.25">
      <c r="A7229" s="99" t="s">
        <v>13795</v>
      </c>
    </row>
    <row r="7230" spans="1:1" ht="15" customHeight="1" x14ac:dyDescent="0.25">
      <c r="A7230" s="100" t="s">
        <v>13776</v>
      </c>
    </row>
    <row r="7231" spans="1:1" ht="15" customHeight="1" x14ac:dyDescent="0.25">
      <c r="A7231" s="100" t="s">
        <v>13796</v>
      </c>
    </row>
    <row r="7232" spans="1:1" ht="15" customHeight="1" x14ac:dyDescent="0.25">
      <c r="A7232" s="95" t="s">
        <v>13797</v>
      </c>
    </row>
    <row r="7233" spans="1:1" ht="15" customHeight="1" x14ac:dyDescent="0.25">
      <c r="A7233" s="100" t="s">
        <v>12598</v>
      </c>
    </row>
    <row r="7234" spans="1:1" ht="15" customHeight="1" x14ac:dyDescent="0.25">
      <c r="A7234" s="95" t="s">
        <v>13778</v>
      </c>
    </row>
    <row r="7235" spans="1:1" ht="15" customHeight="1" x14ac:dyDescent="0.25">
      <c r="A7235" s="95" t="s">
        <v>13779</v>
      </c>
    </row>
    <row r="7236" spans="1:1" ht="15" customHeight="1" x14ac:dyDescent="0.25">
      <c r="A7236" s="95" t="s">
        <v>13693</v>
      </c>
    </row>
    <row r="7237" spans="1:1" ht="14.1" customHeight="1" x14ac:dyDescent="0.25">
      <c r="A7237" s="99" t="s">
        <v>13798</v>
      </c>
    </row>
    <row r="7238" spans="1:1" ht="15" customHeight="1" x14ac:dyDescent="0.25">
      <c r="A7238" s="100" t="s">
        <v>13776</v>
      </c>
    </row>
    <row r="7239" spans="1:1" ht="15" customHeight="1" x14ac:dyDescent="0.25">
      <c r="A7239" s="100" t="s">
        <v>13799</v>
      </c>
    </row>
    <row r="7240" spans="1:1" ht="15" customHeight="1" x14ac:dyDescent="0.25">
      <c r="A7240" s="100" t="s">
        <v>12598</v>
      </c>
    </row>
    <row r="7241" spans="1:1" ht="15" customHeight="1" x14ac:dyDescent="0.25">
      <c r="A7241" s="95" t="s">
        <v>13778</v>
      </c>
    </row>
    <row r="7242" spans="1:1" ht="15" customHeight="1" x14ac:dyDescent="0.25">
      <c r="A7242" s="95" t="s">
        <v>13779</v>
      </c>
    </row>
    <row r="7243" spans="1:1" ht="15" customHeight="1" x14ac:dyDescent="0.25">
      <c r="A7243" s="95" t="s">
        <v>13693</v>
      </c>
    </row>
    <row r="7244" spans="1:1" ht="15" customHeight="1" x14ac:dyDescent="0.25">
      <c r="A7244" s="94" t="s">
        <v>13800</v>
      </c>
    </row>
    <row r="7245" spans="1:1" ht="15" customHeight="1" x14ac:dyDescent="0.25">
      <c r="A7245" s="100" t="s">
        <v>13776</v>
      </c>
    </row>
    <row r="7246" spans="1:1" ht="15" customHeight="1" x14ac:dyDescent="0.25">
      <c r="A7246" s="100" t="s">
        <v>13801</v>
      </c>
    </row>
    <row r="7247" spans="1:1" ht="15" customHeight="1" x14ac:dyDescent="0.25">
      <c r="A7247" s="100" t="s">
        <v>12598</v>
      </c>
    </row>
    <row r="7248" spans="1:1" ht="15" customHeight="1" x14ac:dyDescent="0.25">
      <c r="A7248" s="95" t="s">
        <v>13778</v>
      </c>
    </row>
    <row r="7249" spans="1:1" ht="15" customHeight="1" x14ac:dyDescent="0.25">
      <c r="A7249" s="95" t="s">
        <v>13779</v>
      </c>
    </row>
    <row r="7250" spans="1:1" ht="15" customHeight="1" x14ac:dyDescent="0.25">
      <c r="A7250" s="95" t="s">
        <v>13693</v>
      </c>
    </row>
    <row r="7251" spans="1:1" ht="14.1" customHeight="1" x14ac:dyDescent="0.25">
      <c r="A7251" s="99" t="s">
        <v>13802</v>
      </c>
    </row>
    <row r="7252" spans="1:1" ht="15" customHeight="1" x14ac:dyDescent="0.25">
      <c r="A7252" s="100" t="s">
        <v>13776</v>
      </c>
    </row>
    <row r="7253" spans="1:1" ht="15" customHeight="1" x14ac:dyDescent="0.25">
      <c r="A7253" s="100" t="s">
        <v>13803</v>
      </c>
    </row>
    <row r="7254" spans="1:1" ht="15" customHeight="1" x14ac:dyDescent="0.25">
      <c r="A7254" s="95" t="s">
        <v>13804</v>
      </c>
    </row>
    <row r="7255" spans="1:1" ht="15" customHeight="1" x14ac:dyDescent="0.25">
      <c r="A7255" s="100" t="s">
        <v>12598</v>
      </c>
    </row>
    <row r="7256" spans="1:1" ht="15" customHeight="1" x14ac:dyDescent="0.25">
      <c r="A7256" s="95" t="s">
        <v>13778</v>
      </c>
    </row>
    <row r="7257" spans="1:1" ht="15" customHeight="1" x14ac:dyDescent="0.25">
      <c r="A7257" s="95" t="s">
        <v>13779</v>
      </c>
    </row>
    <row r="7258" spans="1:1" ht="15" customHeight="1" x14ac:dyDescent="0.25">
      <c r="A7258" s="95" t="s">
        <v>13693</v>
      </c>
    </row>
    <row r="7259" spans="1:1" ht="14.1" customHeight="1" x14ac:dyDescent="0.25">
      <c r="A7259" s="99" t="s">
        <v>13805</v>
      </c>
    </row>
    <row r="7260" spans="1:1" ht="15" customHeight="1" x14ac:dyDescent="0.25">
      <c r="A7260" s="100" t="s">
        <v>13776</v>
      </c>
    </row>
    <row r="7261" spans="1:1" ht="15" customHeight="1" x14ac:dyDescent="0.25">
      <c r="A7261" s="100" t="s">
        <v>13806</v>
      </c>
    </row>
    <row r="7262" spans="1:1" ht="15" customHeight="1" x14ac:dyDescent="0.25">
      <c r="A7262" s="101" t="s">
        <v>13807</v>
      </c>
    </row>
    <row r="7263" spans="1:1" ht="15" customHeight="1" x14ac:dyDescent="0.25">
      <c r="A7263" s="94" t="s">
        <v>10857</v>
      </c>
    </row>
    <row r="7264" spans="1:1" ht="15" customHeight="1" x14ac:dyDescent="0.25">
      <c r="A7264" s="101" t="s">
        <v>13778</v>
      </c>
    </row>
    <row r="7265" spans="1:1" ht="15" customHeight="1" x14ac:dyDescent="0.25">
      <c r="A7265" s="101" t="s">
        <v>13779</v>
      </c>
    </row>
    <row r="7266" spans="1:1" ht="15" customHeight="1" x14ac:dyDescent="0.25">
      <c r="A7266" s="101" t="s">
        <v>13693</v>
      </c>
    </row>
    <row r="7267" spans="1:1" ht="14.1" customHeight="1" x14ac:dyDescent="0.25">
      <c r="A7267" s="93" t="s">
        <v>13808</v>
      </c>
    </row>
    <row r="7268" spans="1:1" ht="14.1" customHeight="1" x14ac:dyDescent="0.25">
      <c r="A7268" s="99" t="s">
        <v>13809</v>
      </c>
    </row>
    <row r="7269" spans="1:1" ht="15" customHeight="1" x14ac:dyDescent="0.25">
      <c r="A7269" s="100" t="s">
        <v>13810</v>
      </c>
    </row>
    <row r="7270" spans="1:1" ht="15" customHeight="1" x14ac:dyDescent="0.25">
      <c r="A7270" s="100" t="s">
        <v>13811</v>
      </c>
    </row>
    <row r="7271" spans="1:1" ht="14.1" customHeight="1" x14ac:dyDescent="0.25">
      <c r="A7271" s="99" t="s">
        <v>13812</v>
      </c>
    </row>
    <row r="7272" spans="1:1" ht="15" customHeight="1" x14ac:dyDescent="0.25">
      <c r="A7272" s="100" t="s">
        <v>13810</v>
      </c>
    </row>
    <row r="7273" spans="1:1" ht="15" customHeight="1" x14ac:dyDescent="0.25">
      <c r="A7273" s="100" t="s">
        <v>13813</v>
      </c>
    </row>
    <row r="7274" spans="1:1" ht="14.1" customHeight="1" x14ac:dyDescent="0.25">
      <c r="A7274" s="99" t="s">
        <v>13814</v>
      </c>
    </row>
    <row r="7275" spans="1:1" ht="15" customHeight="1" x14ac:dyDescent="0.25">
      <c r="A7275" s="100" t="s">
        <v>13810</v>
      </c>
    </row>
    <row r="7276" spans="1:1" ht="15" customHeight="1" x14ac:dyDescent="0.25">
      <c r="A7276" s="100" t="s">
        <v>13815</v>
      </c>
    </row>
    <row r="7277" spans="1:1" ht="14.1" customHeight="1" x14ac:dyDescent="0.25">
      <c r="A7277" s="99" t="s">
        <v>13816</v>
      </c>
    </row>
    <row r="7278" spans="1:1" ht="15" customHeight="1" x14ac:dyDescent="0.25">
      <c r="A7278" s="100" t="s">
        <v>13810</v>
      </c>
    </row>
    <row r="7279" spans="1:1" ht="15" customHeight="1" x14ac:dyDescent="0.25">
      <c r="A7279" s="100" t="s">
        <v>13817</v>
      </c>
    </row>
    <row r="7280" spans="1:1" ht="14.1" customHeight="1" x14ac:dyDescent="0.25">
      <c r="A7280" s="99" t="s">
        <v>13818</v>
      </c>
    </row>
    <row r="7281" spans="1:1" ht="15" customHeight="1" x14ac:dyDescent="0.25">
      <c r="A7281" s="100" t="s">
        <v>13810</v>
      </c>
    </row>
    <row r="7282" spans="1:1" ht="15" customHeight="1" x14ac:dyDescent="0.25">
      <c r="A7282" s="100" t="s">
        <v>13819</v>
      </c>
    </row>
    <row r="7283" spans="1:1" ht="14.1" customHeight="1" x14ac:dyDescent="0.25">
      <c r="A7283" s="99" t="s">
        <v>13820</v>
      </c>
    </row>
    <row r="7284" spans="1:1" ht="15" customHeight="1" x14ac:dyDescent="0.25">
      <c r="A7284" s="100" t="s">
        <v>13810</v>
      </c>
    </row>
    <row r="7285" spans="1:1" ht="15" customHeight="1" x14ac:dyDescent="0.25">
      <c r="A7285" s="100" t="s">
        <v>13821</v>
      </c>
    </row>
    <row r="7286" spans="1:1" ht="14.1" customHeight="1" x14ac:dyDescent="0.25">
      <c r="A7286" s="99" t="s">
        <v>13822</v>
      </c>
    </row>
    <row r="7287" spans="1:1" ht="15" customHeight="1" x14ac:dyDescent="0.25">
      <c r="A7287" s="100" t="s">
        <v>13810</v>
      </c>
    </row>
    <row r="7288" spans="1:1" ht="15" customHeight="1" x14ac:dyDescent="0.25">
      <c r="A7288" s="100" t="s">
        <v>13823</v>
      </c>
    </row>
    <row r="7289" spans="1:1" ht="15" customHeight="1" x14ac:dyDescent="0.25">
      <c r="A7289" s="95" t="s">
        <v>13824</v>
      </c>
    </row>
    <row r="7290" spans="1:1" ht="14.1" customHeight="1" x14ac:dyDescent="0.25">
      <c r="A7290" s="99" t="s">
        <v>13825</v>
      </c>
    </row>
    <row r="7291" spans="1:1" ht="15" customHeight="1" x14ac:dyDescent="0.25">
      <c r="A7291" s="100" t="s">
        <v>13810</v>
      </c>
    </row>
    <row r="7292" spans="1:1" ht="15" customHeight="1" x14ac:dyDescent="0.25">
      <c r="A7292" s="100" t="s">
        <v>13826</v>
      </c>
    </row>
    <row r="7293" spans="1:1" ht="14.1" customHeight="1" x14ac:dyDescent="0.25">
      <c r="A7293" s="99" t="s">
        <v>13827</v>
      </c>
    </row>
    <row r="7294" spans="1:1" ht="15" customHeight="1" x14ac:dyDescent="0.25">
      <c r="A7294" s="100" t="s">
        <v>13810</v>
      </c>
    </row>
    <row r="7295" spans="1:1" ht="15" customHeight="1" x14ac:dyDescent="0.25">
      <c r="A7295" s="100" t="s">
        <v>13828</v>
      </c>
    </row>
    <row r="7296" spans="1:1" ht="14.1" customHeight="1" x14ac:dyDescent="0.25">
      <c r="A7296" s="99" t="s">
        <v>13829</v>
      </c>
    </row>
    <row r="7297" spans="1:1" ht="15" customHeight="1" x14ac:dyDescent="0.25">
      <c r="A7297" s="100" t="s">
        <v>13810</v>
      </c>
    </row>
    <row r="7298" spans="1:1" ht="15" customHeight="1" x14ac:dyDescent="0.25">
      <c r="A7298" s="100" t="s">
        <v>13830</v>
      </c>
    </row>
    <row r="7299" spans="1:1" ht="14.1" customHeight="1" x14ac:dyDescent="0.25">
      <c r="A7299" s="99" t="s">
        <v>13831</v>
      </c>
    </row>
    <row r="7300" spans="1:1" ht="15" customHeight="1" x14ac:dyDescent="0.25">
      <c r="A7300" s="100" t="s">
        <v>13810</v>
      </c>
    </row>
    <row r="7301" spans="1:1" ht="15" customHeight="1" x14ac:dyDescent="0.25">
      <c r="A7301" s="100" t="s">
        <v>13832</v>
      </c>
    </row>
    <row r="7302" spans="1:1" ht="14.1" customHeight="1" x14ac:dyDescent="0.25">
      <c r="A7302" s="99" t="s">
        <v>13833</v>
      </c>
    </row>
    <row r="7303" spans="1:1" ht="15" customHeight="1" x14ac:dyDescent="0.25">
      <c r="A7303" s="100" t="s">
        <v>13810</v>
      </c>
    </row>
    <row r="7304" spans="1:1" ht="15" customHeight="1" x14ac:dyDescent="0.25">
      <c r="A7304" s="100" t="s">
        <v>13834</v>
      </c>
    </row>
    <row r="7305" spans="1:1" ht="15" customHeight="1" x14ac:dyDescent="0.25">
      <c r="A7305" s="95" t="s">
        <v>13835</v>
      </c>
    </row>
    <row r="7306" spans="1:1" ht="14.1" customHeight="1" x14ac:dyDescent="0.25">
      <c r="A7306" s="99" t="s">
        <v>13836</v>
      </c>
    </row>
    <row r="7307" spans="1:1" ht="15" customHeight="1" x14ac:dyDescent="0.25">
      <c r="A7307" s="100" t="s">
        <v>13810</v>
      </c>
    </row>
    <row r="7308" spans="1:1" ht="15" customHeight="1" x14ac:dyDescent="0.25">
      <c r="A7308" s="100" t="s">
        <v>13837</v>
      </c>
    </row>
    <row r="7309" spans="1:1" ht="14.1" customHeight="1" x14ac:dyDescent="0.25">
      <c r="A7309" s="99" t="s">
        <v>13838</v>
      </c>
    </row>
    <row r="7310" spans="1:1" ht="15" customHeight="1" x14ac:dyDescent="0.25">
      <c r="A7310" s="100" t="s">
        <v>13810</v>
      </c>
    </row>
    <row r="7311" spans="1:1" ht="15" customHeight="1" x14ac:dyDescent="0.25">
      <c r="A7311" s="100" t="s">
        <v>13839</v>
      </c>
    </row>
    <row r="7312" spans="1:1" ht="14.1" customHeight="1" x14ac:dyDescent="0.25">
      <c r="A7312" s="99" t="s">
        <v>13840</v>
      </c>
    </row>
    <row r="7313" spans="1:1" ht="15" customHeight="1" x14ac:dyDescent="0.25">
      <c r="A7313" s="100" t="s">
        <v>13810</v>
      </c>
    </row>
    <row r="7314" spans="1:1" ht="15" customHeight="1" x14ac:dyDescent="0.25">
      <c r="A7314" s="100" t="s">
        <v>13841</v>
      </c>
    </row>
    <row r="7315" spans="1:1" ht="14.1" customHeight="1" x14ac:dyDescent="0.25">
      <c r="A7315" s="99" t="s">
        <v>13842</v>
      </c>
    </row>
    <row r="7316" spans="1:1" ht="15" customHeight="1" x14ac:dyDescent="0.25">
      <c r="A7316" s="100" t="s">
        <v>13810</v>
      </c>
    </row>
    <row r="7317" spans="1:1" ht="15" customHeight="1" x14ac:dyDescent="0.25">
      <c r="A7317" s="100" t="s">
        <v>13843</v>
      </c>
    </row>
    <row r="7318" spans="1:1" ht="14.1" customHeight="1" x14ac:dyDescent="0.25">
      <c r="A7318" s="99" t="s">
        <v>13844</v>
      </c>
    </row>
    <row r="7319" spans="1:1" ht="15" customHeight="1" x14ac:dyDescent="0.25">
      <c r="A7319" s="108" t="s">
        <v>13845</v>
      </c>
    </row>
    <row r="7320" spans="1:1" ht="15" customHeight="1" x14ac:dyDescent="0.25">
      <c r="A7320" s="108" t="s">
        <v>13846</v>
      </c>
    </row>
    <row r="7321" spans="1:1" ht="14.1" customHeight="1" x14ac:dyDescent="0.25">
      <c r="A7321" s="99" t="s">
        <v>13847</v>
      </c>
    </row>
    <row r="7322" spans="1:1" ht="15" customHeight="1" x14ac:dyDescent="0.25">
      <c r="A7322" s="100" t="s">
        <v>13810</v>
      </c>
    </row>
    <row r="7323" spans="1:1" ht="15" customHeight="1" x14ac:dyDescent="0.25">
      <c r="A7323" s="100" t="s">
        <v>13848</v>
      </c>
    </row>
    <row r="7324" spans="1:1" ht="14.1" customHeight="1" x14ac:dyDescent="0.25">
      <c r="A7324" s="99" t="s">
        <v>13849</v>
      </c>
    </row>
    <row r="7325" spans="1:1" ht="15" customHeight="1" x14ac:dyDescent="0.25">
      <c r="A7325" s="100" t="s">
        <v>13810</v>
      </c>
    </row>
    <row r="7326" spans="1:1" ht="15" customHeight="1" x14ac:dyDescent="0.25">
      <c r="A7326" s="100" t="s">
        <v>13850</v>
      </c>
    </row>
    <row r="7327" spans="1:1" ht="14.1" customHeight="1" x14ac:dyDescent="0.25">
      <c r="A7327" s="99" t="s">
        <v>13851</v>
      </c>
    </row>
    <row r="7328" spans="1:1" ht="15" customHeight="1" x14ac:dyDescent="0.25">
      <c r="A7328" s="100" t="s">
        <v>13810</v>
      </c>
    </row>
    <row r="7329" spans="1:1" ht="15" customHeight="1" x14ac:dyDescent="0.25">
      <c r="A7329" s="100" t="s">
        <v>13852</v>
      </c>
    </row>
    <row r="7330" spans="1:1" ht="15" customHeight="1" x14ac:dyDescent="0.25">
      <c r="A7330" s="95" t="s">
        <v>13853</v>
      </c>
    </row>
    <row r="7331" spans="1:1" ht="14.1" customHeight="1" x14ac:dyDescent="0.25">
      <c r="A7331" s="99" t="s">
        <v>13854</v>
      </c>
    </row>
    <row r="7332" spans="1:1" ht="15" customHeight="1" x14ac:dyDescent="0.25">
      <c r="A7332" s="100" t="s">
        <v>13810</v>
      </c>
    </row>
    <row r="7333" spans="1:1" ht="15" customHeight="1" x14ac:dyDescent="0.25">
      <c r="A7333" s="100" t="s">
        <v>13855</v>
      </c>
    </row>
    <row r="7334" spans="1:1" ht="14.1" customHeight="1" x14ac:dyDescent="0.25">
      <c r="A7334" s="99" t="s">
        <v>13856</v>
      </c>
    </row>
    <row r="7335" spans="1:1" ht="15" customHeight="1" x14ac:dyDescent="0.25">
      <c r="A7335" s="100" t="s">
        <v>13810</v>
      </c>
    </row>
    <row r="7336" spans="1:1" ht="15" customHeight="1" x14ac:dyDescent="0.25">
      <c r="A7336" s="100" t="s">
        <v>13857</v>
      </c>
    </row>
    <row r="7337" spans="1:1" ht="14.1" customHeight="1" x14ac:dyDescent="0.25">
      <c r="A7337" s="99" t="s">
        <v>13858</v>
      </c>
    </row>
    <row r="7338" spans="1:1" ht="15" customHeight="1" x14ac:dyDescent="0.25">
      <c r="A7338" s="100" t="s">
        <v>13859</v>
      </c>
    </row>
    <row r="7339" spans="1:1" ht="15" customHeight="1" x14ac:dyDescent="0.25">
      <c r="A7339" s="100" t="s">
        <v>13860</v>
      </c>
    </row>
    <row r="7340" spans="1:1" ht="14.1" customHeight="1" x14ac:dyDescent="0.25">
      <c r="A7340" s="99" t="s">
        <v>13861</v>
      </c>
    </row>
    <row r="7341" spans="1:1" ht="15" customHeight="1" x14ac:dyDescent="0.25">
      <c r="A7341" s="100" t="s">
        <v>13862</v>
      </c>
    </row>
    <row r="7342" spans="1:1" ht="15" customHeight="1" x14ac:dyDescent="0.25">
      <c r="A7342" s="100" t="s">
        <v>13863</v>
      </c>
    </row>
    <row r="7343" spans="1:1" ht="14.1" customHeight="1" x14ac:dyDescent="0.25">
      <c r="A7343" s="99" t="s">
        <v>13864</v>
      </c>
    </row>
    <row r="7344" spans="1:1" ht="15" customHeight="1" x14ac:dyDescent="0.25">
      <c r="A7344" s="100" t="s">
        <v>13810</v>
      </c>
    </row>
    <row r="7345" spans="1:1" ht="15" customHeight="1" x14ac:dyDescent="0.25">
      <c r="A7345" s="100" t="s">
        <v>13865</v>
      </c>
    </row>
    <row r="7346" spans="1:1" ht="14.1" customHeight="1" x14ac:dyDescent="0.25">
      <c r="A7346" s="99" t="s">
        <v>13866</v>
      </c>
    </row>
    <row r="7347" spans="1:1" ht="15" customHeight="1" x14ac:dyDescent="0.25">
      <c r="A7347" s="100" t="s">
        <v>13810</v>
      </c>
    </row>
    <row r="7348" spans="1:1" ht="15" customHeight="1" x14ac:dyDescent="0.25">
      <c r="A7348" s="100" t="s">
        <v>13867</v>
      </c>
    </row>
    <row r="7349" spans="1:1" ht="14.1" customHeight="1" x14ac:dyDescent="0.25">
      <c r="A7349" s="93" t="s">
        <v>13868</v>
      </c>
    </row>
    <row r="7350" spans="1:1" ht="14.1" customHeight="1" x14ac:dyDescent="0.25">
      <c r="A7350" s="99" t="s">
        <v>13869</v>
      </c>
    </row>
    <row r="7351" spans="1:1" ht="15" customHeight="1" x14ac:dyDescent="0.25">
      <c r="A7351" s="100" t="s">
        <v>13870</v>
      </c>
    </row>
    <row r="7352" spans="1:1" ht="15" customHeight="1" x14ac:dyDescent="0.25">
      <c r="A7352" s="100" t="s">
        <v>13871</v>
      </c>
    </row>
    <row r="7353" spans="1:1" ht="14.1" customHeight="1" x14ac:dyDescent="0.25">
      <c r="A7353" s="99" t="s">
        <v>13872</v>
      </c>
    </row>
    <row r="7354" spans="1:1" ht="15" customHeight="1" x14ac:dyDescent="0.25">
      <c r="A7354" s="100" t="s">
        <v>13873</v>
      </c>
    </row>
    <row r="7355" spans="1:1" ht="15" customHeight="1" x14ac:dyDescent="0.25">
      <c r="A7355" s="100" t="s">
        <v>13874</v>
      </c>
    </row>
    <row r="7356" spans="1:1" ht="14.1" customHeight="1" x14ac:dyDescent="0.25">
      <c r="A7356" s="99" t="s">
        <v>13875</v>
      </c>
    </row>
    <row r="7357" spans="1:1" ht="15" customHeight="1" x14ac:dyDescent="0.25">
      <c r="A7357" s="100" t="s">
        <v>13876</v>
      </c>
    </row>
    <row r="7358" spans="1:1" ht="15" customHeight="1" x14ac:dyDescent="0.25">
      <c r="A7358" s="100" t="s">
        <v>13877</v>
      </c>
    </row>
    <row r="7359" spans="1:1" ht="14.1" customHeight="1" x14ac:dyDescent="0.25">
      <c r="A7359" s="99" t="s">
        <v>13878</v>
      </c>
    </row>
    <row r="7360" spans="1:1" ht="15" customHeight="1" x14ac:dyDescent="0.25">
      <c r="A7360" s="100" t="s">
        <v>13879</v>
      </c>
    </row>
    <row r="7361" spans="1:1" ht="15" customHeight="1" x14ac:dyDescent="0.25">
      <c r="A7361" s="100" t="s">
        <v>13880</v>
      </c>
    </row>
    <row r="7362" spans="1:1" ht="14.1" customHeight="1" x14ac:dyDescent="0.25">
      <c r="A7362" s="99" t="s">
        <v>13881</v>
      </c>
    </row>
    <row r="7363" spans="1:1" ht="15" customHeight="1" x14ac:dyDescent="0.25">
      <c r="A7363" s="100" t="s">
        <v>13882</v>
      </c>
    </row>
    <row r="7364" spans="1:1" ht="15" customHeight="1" x14ac:dyDescent="0.25">
      <c r="A7364" s="100" t="s">
        <v>13883</v>
      </c>
    </row>
    <row r="7365" spans="1:1" ht="14.1" customHeight="1" x14ac:dyDescent="0.25">
      <c r="A7365" s="99" t="s">
        <v>13884</v>
      </c>
    </row>
    <row r="7366" spans="1:1" ht="15" customHeight="1" x14ac:dyDescent="0.25">
      <c r="A7366" s="100" t="s">
        <v>13885</v>
      </c>
    </row>
    <row r="7367" spans="1:1" ht="15" customHeight="1" x14ac:dyDescent="0.25">
      <c r="A7367" s="100" t="s">
        <v>13886</v>
      </c>
    </row>
    <row r="7368" spans="1:1" ht="14.1" customHeight="1" x14ac:dyDescent="0.25">
      <c r="A7368" s="99" t="s">
        <v>13887</v>
      </c>
    </row>
    <row r="7369" spans="1:1" ht="15" customHeight="1" x14ac:dyDescent="0.25">
      <c r="A7369" s="100" t="s">
        <v>13888</v>
      </c>
    </row>
    <row r="7370" spans="1:1" ht="15" customHeight="1" x14ac:dyDescent="0.25">
      <c r="A7370" s="100" t="s">
        <v>13889</v>
      </c>
    </row>
    <row r="7371" spans="1:1" ht="14.1" customHeight="1" x14ac:dyDescent="0.25">
      <c r="A7371" s="99" t="s">
        <v>13890</v>
      </c>
    </row>
    <row r="7372" spans="1:1" ht="15" customHeight="1" x14ac:dyDescent="0.25">
      <c r="A7372" s="100" t="s">
        <v>13891</v>
      </c>
    </row>
    <row r="7373" spans="1:1" ht="15" customHeight="1" x14ac:dyDescent="0.25">
      <c r="A7373" s="100" t="s">
        <v>13892</v>
      </c>
    </row>
    <row r="7374" spans="1:1" ht="14.1" customHeight="1" x14ac:dyDescent="0.25">
      <c r="A7374" s="99" t="s">
        <v>13893</v>
      </c>
    </row>
    <row r="7375" spans="1:1" ht="15" customHeight="1" x14ac:dyDescent="0.25">
      <c r="A7375" s="100" t="s">
        <v>13894</v>
      </c>
    </row>
    <row r="7376" spans="1:1" ht="15" customHeight="1" x14ac:dyDescent="0.25">
      <c r="A7376" s="100" t="s">
        <v>13895</v>
      </c>
    </row>
    <row r="7377" spans="1:1" ht="14.1" customHeight="1" x14ac:dyDescent="0.25">
      <c r="A7377" s="99" t="s">
        <v>13896</v>
      </c>
    </row>
    <row r="7378" spans="1:1" ht="15" customHeight="1" x14ac:dyDescent="0.25">
      <c r="A7378" s="100" t="s">
        <v>13897</v>
      </c>
    </row>
    <row r="7379" spans="1:1" ht="15" customHeight="1" x14ac:dyDescent="0.25">
      <c r="A7379" s="100" t="s">
        <v>13898</v>
      </c>
    </row>
    <row r="7380" spans="1:1" ht="14.1" customHeight="1" x14ac:dyDescent="0.25">
      <c r="A7380" s="99" t="s">
        <v>13899</v>
      </c>
    </row>
    <row r="7381" spans="1:1" ht="15" customHeight="1" x14ac:dyDescent="0.25">
      <c r="A7381" s="100" t="s">
        <v>13897</v>
      </c>
    </row>
    <row r="7382" spans="1:1" ht="15" customHeight="1" x14ac:dyDescent="0.25">
      <c r="A7382" s="100" t="s">
        <v>13900</v>
      </c>
    </row>
    <row r="7383" spans="1:1" ht="14.1" customHeight="1" x14ac:dyDescent="0.25">
      <c r="A7383" s="99" t="s">
        <v>13901</v>
      </c>
    </row>
    <row r="7384" spans="1:1" ht="15" customHeight="1" x14ac:dyDescent="0.25">
      <c r="A7384" s="100" t="s">
        <v>13902</v>
      </c>
    </row>
    <row r="7385" spans="1:1" ht="15" customHeight="1" x14ac:dyDescent="0.25">
      <c r="A7385" s="100" t="s">
        <v>13903</v>
      </c>
    </row>
    <row r="7386" spans="1:1" ht="14.1" customHeight="1" x14ac:dyDescent="0.25">
      <c r="A7386" s="99" t="s">
        <v>13904</v>
      </c>
    </row>
    <row r="7387" spans="1:1" ht="15" customHeight="1" x14ac:dyDescent="0.25">
      <c r="A7387" s="100" t="s">
        <v>13902</v>
      </c>
    </row>
    <row r="7388" spans="1:1" ht="15" customHeight="1" x14ac:dyDescent="0.25">
      <c r="A7388" s="100" t="s">
        <v>13905</v>
      </c>
    </row>
    <row r="7389" spans="1:1" ht="14.1" customHeight="1" x14ac:dyDescent="0.25">
      <c r="A7389" s="99" t="s">
        <v>13906</v>
      </c>
    </row>
    <row r="7390" spans="1:1" ht="15" customHeight="1" x14ac:dyDescent="0.25">
      <c r="A7390" s="100" t="s">
        <v>13907</v>
      </c>
    </row>
    <row r="7391" spans="1:1" ht="15" customHeight="1" x14ac:dyDescent="0.25">
      <c r="A7391" s="100" t="s">
        <v>13908</v>
      </c>
    </row>
    <row r="7392" spans="1:1" ht="14.1" customHeight="1" x14ac:dyDescent="0.25">
      <c r="A7392" s="99" t="s">
        <v>13909</v>
      </c>
    </row>
    <row r="7393" spans="1:1" ht="15" customHeight="1" x14ac:dyDescent="0.25">
      <c r="A7393" s="100" t="s">
        <v>13902</v>
      </c>
    </row>
    <row r="7394" spans="1:1" ht="15" customHeight="1" x14ac:dyDescent="0.25">
      <c r="A7394" s="100" t="s">
        <v>13910</v>
      </c>
    </row>
    <row r="7395" spans="1:1" ht="14.1" customHeight="1" x14ac:dyDescent="0.25">
      <c r="A7395" s="99" t="s">
        <v>13911</v>
      </c>
    </row>
    <row r="7396" spans="1:1" ht="15" customHeight="1" x14ac:dyDescent="0.25">
      <c r="A7396" s="100" t="s">
        <v>13912</v>
      </c>
    </row>
    <row r="7397" spans="1:1" ht="15" customHeight="1" x14ac:dyDescent="0.25">
      <c r="A7397" s="100" t="s">
        <v>13913</v>
      </c>
    </row>
    <row r="7398" spans="1:1" ht="14.1" customHeight="1" x14ac:dyDescent="0.25">
      <c r="A7398" s="99" t="s">
        <v>13914</v>
      </c>
    </row>
    <row r="7399" spans="1:1" ht="15" customHeight="1" x14ac:dyDescent="0.25">
      <c r="A7399" s="100" t="s">
        <v>13902</v>
      </c>
    </row>
    <row r="7400" spans="1:1" ht="15" customHeight="1" x14ac:dyDescent="0.25">
      <c r="A7400" s="100" t="s">
        <v>13915</v>
      </c>
    </row>
    <row r="7401" spans="1:1" ht="14.1" customHeight="1" x14ac:dyDescent="0.25">
      <c r="A7401" s="99" t="s">
        <v>13916</v>
      </c>
    </row>
    <row r="7402" spans="1:1" ht="15" customHeight="1" x14ac:dyDescent="0.25">
      <c r="A7402" s="100" t="s">
        <v>13917</v>
      </c>
    </row>
    <row r="7403" spans="1:1" ht="15" customHeight="1" x14ac:dyDescent="0.25">
      <c r="A7403" s="100" t="s">
        <v>13918</v>
      </c>
    </row>
    <row r="7404" spans="1:1" ht="14.1" customHeight="1" x14ac:dyDescent="0.25">
      <c r="A7404" s="99" t="s">
        <v>13919</v>
      </c>
    </row>
    <row r="7405" spans="1:1" ht="15" customHeight="1" x14ac:dyDescent="0.25">
      <c r="A7405" s="100" t="s">
        <v>13920</v>
      </c>
    </row>
    <row r="7406" spans="1:1" ht="15" customHeight="1" x14ac:dyDescent="0.25">
      <c r="A7406" s="100" t="s">
        <v>13921</v>
      </c>
    </row>
    <row r="7407" spans="1:1" ht="14.1" customHeight="1" x14ac:dyDescent="0.25">
      <c r="A7407" s="99" t="s">
        <v>13922</v>
      </c>
    </row>
    <row r="7408" spans="1:1" ht="15" customHeight="1" x14ac:dyDescent="0.25">
      <c r="A7408" s="100" t="s">
        <v>13923</v>
      </c>
    </row>
    <row r="7409" spans="1:1" ht="15" customHeight="1" x14ac:dyDescent="0.25">
      <c r="A7409" s="100" t="s">
        <v>13924</v>
      </c>
    </row>
    <row r="7410" spans="1:1" ht="14.1" customHeight="1" x14ac:dyDescent="0.25">
      <c r="A7410" s="99" t="s">
        <v>13925</v>
      </c>
    </row>
    <row r="7411" spans="1:1" ht="15" customHeight="1" x14ac:dyDescent="0.25">
      <c r="A7411" s="100" t="s">
        <v>13902</v>
      </c>
    </row>
    <row r="7412" spans="1:1" ht="15" customHeight="1" x14ac:dyDescent="0.25">
      <c r="A7412" s="100" t="s">
        <v>13926</v>
      </c>
    </row>
    <row r="7413" spans="1:1" ht="14.1" customHeight="1" x14ac:dyDescent="0.25">
      <c r="A7413" s="99" t="s">
        <v>13927</v>
      </c>
    </row>
    <row r="7414" spans="1:1" ht="15" customHeight="1" x14ac:dyDescent="0.25">
      <c r="A7414" s="100" t="s">
        <v>13928</v>
      </c>
    </row>
    <row r="7415" spans="1:1" ht="15" customHeight="1" x14ac:dyDescent="0.25">
      <c r="A7415" s="100" t="s">
        <v>13929</v>
      </c>
    </row>
    <row r="7416" spans="1:1" ht="14.1" customHeight="1" x14ac:dyDescent="0.25">
      <c r="A7416" s="99" t="s">
        <v>13930</v>
      </c>
    </row>
    <row r="7417" spans="1:1" ht="15" customHeight="1" x14ac:dyDescent="0.25">
      <c r="A7417" s="100" t="s">
        <v>13931</v>
      </c>
    </row>
    <row r="7418" spans="1:1" ht="15" customHeight="1" x14ac:dyDescent="0.25">
      <c r="A7418" s="100" t="s">
        <v>13932</v>
      </c>
    </row>
    <row r="7419" spans="1:1" ht="14.1" customHeight="1" x14ac:dyDescent="0.25">
      <c r="A7419" s="99" t="s">
        <v>13933</v>
      </c>
    </row>
    <row r="7420" spans="1:1" ht="15" customHeight="1" x14ac:dyDescent="0.25">
      <c r="A7420" s="100" t="s">
        <v>12609</v>
      </c>
    </row>
    <row r="7421" spans="1:1" ht="15" customHeight="1" x14ac:dyDescent="0.25">
      <c r="A7421" s="100" t="s">
        <v>13934</v>
      </c>
    </row>
    <row r="7422" spans="1:1" ht="14.1" customHeight="1" x14ac:dyDescent="0.25">
      <c r="A7422" s="99" t="s">
        <v>13935</v>
      </c>
    </row>
    <row r="7423" spans="1:1" ht="15" customHeight="1" x14ac:dyDescent="0.25">
      <c r="A7423" s="100" t="s">
        <v>13936</v>
      </c>
    </row>
    <row r="7424" spans="1:1" ht="15" customHeight="1" x14ac:dyDescent="0.25">
      <c r="A7424" s="100" t="s">
        <v>13937</v>
      </c>
    </row>
    <row r="7425" spans="1:1" ht="14.1" customHeight="1" x14ac:dyDescent="0.25">
      <c r="A7425" s="99" t="s">
        <v>13938</v>
      </c>
    </row>
    <row r="7426" spans="1:1" ht="15" customHeight="1" x14ac:dyDescent="0.25">
      <c r="A7426" s="100" t="s">
        <v>13897</v>
      </c>
    </row>
    <row r="7427" spans="1:1" ht="15" customHeight="1" x14ac:dyDescent="0.25">
      <c r="A7427" s="100" t="s">
        <v>13939</v>
      </c>
    </row>
    <row r="7428" spans="1:1" ht="14.1" customHeight="1" x14ac:dyDescent="0.25">
      <c r="A7428" s="99" t="s">
        <v>13940</v>
      </c>
    </row>
    <row r="7429" spans="1:1" ht="15" customHeight="1" x14ac:dyDescent="0.25">
      <c r="A7429" s="100" t="s">
        <v>13941</v>
      </c>
    </row>
    <row r="7430" spans="1:1" ht="15" customHeight="1" x14ac:dyDescent="0.25">
      <c r="A7430" s="100" t="s">
        <v>13942</v>
      </c>
    </row>
    <row r="7431" spans="1:1" ht="14.1" customHeight="1" x14ac:dyDescent="0.25">
      <c r="A7431" s="99" t="s">
        <v>13943</v>
      </c>
    </row>
    <row r="7432" spans="1:1" ht="15" customHeight="1" x14ac:dyDescent="0.25">
      <c r="A7432" s="100" t="s">
        <v>13941</v>
      </c>
    </row>
    <row r="7433" spans="1:1" ht="15" customHeight="1" x14ac:dyDescent="0.25">
      <c r="A7433" s="100" t="s">
        <v>13944</v>
      </c>
    </row>
    <row r="7434" spans="1:1" ht="14.1" customHeight="1" x14ac:dyDescent="0.25">
      <c r="A7434" s="99" t="s">
        <v>13945</v>
      </c>
    </row>
    <row r="7435" spans="1:1" ht="15" customHeight="1" x14ac:dyDescent="0.25">
      <c r="A7435" s="100" t="s">
        <v>13941</v>
      </c>
    </row>
    <row r="7436" spans="1:1" ht="15" customHeight="1" x14ac:dyDescent="0.25">
      <c r="A7436" s="100" t="s">
        <v>13946</v>
      </c>
    </row>
    <row r="7437" spans="1:1" ht="14.1" customHeight="1" x14ac:dyDescent="0.25">
      <c r="A7437" s="93" t="s">
        <v>13947</v>
      </c>
    </row>
    <row r="7438" spans="1:1" ht="14.1" customHeight="1" x14ac:dyDescent="0.25">
      <c r="A7438" s="93" t="s">
        <v>13948</v>
      </c>
    </row>
    <row r="7439" spans="1:1" ht="14.1" customHeight="1" x14ac:dyDescent="0.25">
      <c r="A7439" s="99" t="s">
        <v>13949</v>
      </c>
    </row>
    <row r="7440" spans="1:1" ht="15" customHeight="1" x14ac:dyDescent="0.25">
      <c r="A7440" s="100" t="s">
        <v>13950</v>
      </c>
    </row>
    <row r="7441" spans="1:1" ht="15" customHeight="1" x14ac:dyDescent="0.25">
      <c r="A7441" s="100" t="s">
        <v>13951</v>
      </c>
    </row>
    <row r="7442" spans="1:1" ht="14.1" customHeight="1" x14ac:dyDescent="0.25">
      <c r="A7442" s="99" t="s">
        <v>13952</v>
      </c>
    </row>
    <row r="7443" spans="1:1" ht="15" customHeight="1" x14ac:dyDescent="0.25">
      <c r="A7443" s="100" t="s">
        <v>13950</v>
      </c>
    </row>
    <row r="7444" spans="1:1" ht="15" customHeight="1" x14ac:dyDescent="0.25">
      <c r="A7444" s="100" t="s">
        <v>13953</v>
      </c>
    </row>
    <row r="7445" spans="1:1" ht="14.1" customHeight="1" x14ac:dyDescent="0.25">
      <c r="A7445" s="99" t="s">
        <v>13954</v>
      </c>
    </row>
    <row r="7446" spans="1:1" ht="15" customHeight="1" x14ac:dyDescent="0.25">
      <c r="A7446" s="100" t="s">
        <v>13950</v>
      </c>
    </row>
    <row r="7447" spans="1:1" ht="15" customHeight="1" x14ac:dyDescent="0.25">
      <c r="A7447" s="100" t="s">
        <v>13955</v>
      </c>
    </row>
    <row r="7448" spans="1:1" ht="14.1" customHeight="1" x14ac:dyDescent="0.25">
      <c r="A7448" s="99" t="s">
        <v>13956</v>
      </c>
    </row>
    <row r="7449" spans="1:1" ht="15" customHeight="1" x14ac:dyDescent="0.25">
      <c r="A7449" s="100" t="s">
        <v>13950</v>
      </c>
    </row>
    <row r="7450" spans="1:1" ht="15" customHeight="1" x14ac:dyDescent="0.25">
      <c r="A7450" s="100" t="s">
        <v>13957</v>
      </c>
    </row>
    <row r="7451" spans="1:1" ht="14.1" customHeight="1" x14ac:dyDescent="0.25">
      <c r="A7451" s="99" t="s">
        <v>13958</v>
      </c>
    </row>
    <row r="7452" spans="1:1" ht="15" customHeight="1" x14ac:dyDescent="0.25">
      <c r="A7452" s="100" t="s">
        <v>13950</v>
      </c>
    </row>
    <row r="7453" spans="1:1" ht="15" customHeight="1" x14ac:dyDescent="0.25">
      <c r="A7453" s="100" t="s">
        <v>13959</v>
      </c>
    </row>
    <row r="7454" spans="1:1" ht="14.1" customHeight="1" x14ac:dyDescent="0.25">
      <c r="A7454" s="93" t="s">
        <v>13960</v>
      </c>
    </row>
    <row r="7455" spans="1:1" ht="14.1" customHeight="1" x14ac:dyDescent="0.25">
      <c r="A7455" s="99" t="s">
        <v>13961</v>
      </c>
    </row>
    <row r="7456" spans="1:1" ht="15" customHeight="1" x14ac:dyDescent="0.25">
      <c r="A7456" s="100" t="s">
        <v>13950</v>
      </c>
    </row>
    <row r="7457" spans="1:1" ht="15" customHeight="1" x14ac:dyDescent="0.25">
      <c r="A7457" s="100" t="s">
        <v>13962</v>
      </c>
    </row>
    <row r="7458" spans="1:1" ht="14.1" customHeight="1" x14ac:dyDescent="0.25">
      <c r="A7458" s="99" t="s">
        <v>13963</v>
      </c>
    </row>
    <row r="7459" spans="1:1" ht="15" customHeight="1" x14ac:dyDescent="0.25">
      <c r="A7459" s="100" t="s">
        <v>13950</v>
      </c>
    </row>
    <row r="7460" spans="1:1" ht="15" customHeight="1" x14ac:dyDescent="0.25">
      <c r="A7460" s="100" t="s">
        <v>13964</v>
      </c>
    </row>
    <row r="7461" spans="1:1" ht="14.1" customHeight="1" x14ac:dyDescent="0.25">
      <c r="A7461" s="99" t="s">
        <v>13965</v>
      </c>
    </row>
    <row r="7462" spans="1:1" ht="15" customHeight="1" x14ac:dyDescent="0.25">
      <c r="A7462" s="100" t="s">
        <v>13950</v>
      </c>
    </row>
    <row r="7463" spans="1:1" ht="15" customHeight="1" x14ac:dyDescent="0.25">
      <c r="A7463" s="100" t="s">
        <v>13966</v>
      </c>
    </row>
    <row r="7464" spans="1:1" ht="14.1" customHeight="1" x14ac:dyDescent="0.25">
      <c r="A7464" s="99" t="s">
        <v>13967</v>
      </c>
    </row>
    <row r="7465" spans="1:1" ht="15" customHeight="1" x14ac:dyDescent="0.25">
      <c r="A7465" s="100" t="s">
        <v>13950</v>
      </c>
    </row>
    <row r="7466" spans="1:1" ht="15" customHeight="1" x14ac:dyDescent="0.25">
      <c r="A7466" s="100" t="s">
        <v>13968</v>
      </c>
    </row>
    <row r="7467" spans="1:1" ht="14.1" customHeight="1" x14ac:dyDescent="0.25">
      <c r="A7467" s="93" t="s">
        <v>13969</v>
      </c>
    </row>
    <row r="7468" spans="1:1" ht="14.1" customHeight="1" x14ac:dyDescent="0.25">
      <c r="A7468" s="99" t="s">
        <v>13970</v>
      </c>
    </row>
    <row r="7469" spans="1:1" ht="15" customHeight="1" x14ac:dyDescent="0.25">
      <c r="A7469" s="100" t="s">
        <v>13950</v>
      </c>
    </row>
    <row r="7470" spans="1:1" ht="15" customHeight="1" x14ac:dyDescent="0.25">
      <c r="A7470" s="100" t="s">
        <v>13971</v>
      </c>
    </row>
    <row r="7471" spans="1:1" ht="14.1" customHeight="1" x14ac:dyDescent="0.25">
      <c r="A7471" s="99" t="s">
        <v>13972</v>
      </c>
    </row>
    <row r="7472" spans="1:1" ht="15" customHeight="1" x14ac:dyDescent="0.25">
      <c r="A7472" s="100" t="s">
        <v>13950</v>
      </c>
    </row>
    <row r="7473" spans="1:1" ht="15" customHeight="1" x14ac:dyDescent="0.25">
      <c r="A7473" s="100" t="s">
        <v>13973</v>
      </c>
    </row>
    <row r="7474" spans="1:1" ht="14.1" customHeight="1" x14ac:dyDescent="0.25">
      <c r="A7474" s="99" t="s">
        <v>13974</v>
      </c>
    </row>
    <row r="7475" spans="1:1" ht="15" customHeight="1" x14ac:dyDescent="0.25">
      <c r="A7475" s="100" t="s">
        <v>13950</v>
      </c>
    </row>
    <row r="7476" spans="1:1" ht="15" customHeight="1" x14ac:dyDescent="0.25">
      <c r="A7476" s="100" t="s">
        <v>13975</v>
      </c>
    </row>
    <row r="7477" spans="1:1" ht="14.1" customHeight="1" x14ac:dyDescent="0.25">
      <c r="A7477" s="99" t="s">
        <v>13976</v>
      </c>
    </row>
    <row r="7478" spans="1:1" ht="15" customHeight="1" x14ac:dyDescent="0.25">
      <c r="A7478" s="100" t="s">
        <v>13950</v>
      </c>
    </row>
    <row r="7479" spans="1:1" ht="15" customHeight="1" x14ac:dyDescent="0.25">
      <c r="A7479" s="100" t="s">
        <v>13977</v>
      </c>
    </row>
    <row r="7480" spans="1:1" ht="14.1" customHeight="1" x14ac:dyDescent="0.25">
      <c r="A7480" s="99" t="s">
        <v>13978</v>
      </c>
    </row>
    <row r="7481" spans="1:1" ht="15" customHeight="1" x14ac:dyDescent="0.25">
      <c r="A7481" s="100" t="s">
        <v>13950</v>
      </c>
    </row>
    <row r="7482" spans="1:1" ht="15" customHeight="1" x14ac:dyDescent="0.25">
      <c r="A7482" s="100" t="s">
        <v>13979</v>
      </c>
    </row>
    <row r="7483" spans="1:1" ht="14.1" customHeight="1" x14ac:dyDescent="0.25">
      <c r="A7483" s="99" t="s">
        <v>13980</v>
      </c>
    </row>
    <row r="7484" spans="1:1" ht="15" customHeight="1" x14ac:dyDescent="0.25">
      <c r="A7484" s="100" t="s">
        <v>13950</v>
      </c>
    </row>
    <row r="7485" spans="1:1" ht="15" customHeight="1" x14ac:dyDescent="0.25">
      <c r="A7485" s="100" t="s">
        <v>13981</v>
      </c>
    </row>
    <row r="7486" spans="1:1" ht="14.1" customHeight="1" x14ac:dyDescent="0.25">
      <c r="A7486" s="93" t="s">
        <v>13982</v>
      </c>
    </row>
    <row r="7487" spans="1:1" ht="14.1" customHeight="1" x14ac:dyDescent="0.25">
      <c r="A7487" s="99" t="s">
        <v>13983</v>
      </c>
    </row>
    <row r="7488" spans="1:1" ht="15" customHeight="1" x14ac:dyDescent="0.25">
      <c r="A7488" s="100" t="s">
        <v>13950</v>
      </c>
    </row>
    <row r="7489" spans="1:1" ht="15" customHeight="1" x14ac:dyDescent="0.25">
      <c r="A7489" s="100" t="s">
        <v>13984</v>
      </c>
    </row>
    <row r="7490" spans="1:1" ht="14.1" customHeight="1" x14ac:dyDescent="0.25">
      <c r="A7490" s="99" t="s">
        <v>13985</v>
      </c>
    </row>
    <row r="7491" spans="1:1" ht="15" customHeight="1" x14ac:dyDescent="0.25">
      <c r="A7491" s="100" t="s">
        <v>13950</v>
      </c>
    </row>
    <row r="7492" spans="1:1" ht="15" customHeight="1" x14ac:dyDescent="0.25">
      <c r="A7492" s="100" t="s">
        <v>13986</v>
      </c>
    </row>
    <row r="7493" spans="1:1" ht="14.1" customHeight="1" x14ac:dyDescent="0.25">
      <c r="A7493" s="99" t="s">
        <v>13987</v>
      </c>
    </row>
    <row r="7494" spans="1:1" ht="15" customHeight="1" x14ac:dyDescent="0.25">
      <c r="A7494" s="100" t="s">
        <v>13988</v>
      </c>
    </row>
    <row r="7495" spans="1:1" ht="15" customHeight="1" x14ac:dyDescent="0.25">
      <c r="A7495" s="100" t="s">
        <v>13989</v>
      </c>
    </row>
    <row r="7496" spans="1:1" ht="14.1" customHeight="1" x14ac:dyDescent="0.25">
      <c r="A7496" s="99" t="s">
        <v>13990</v>
      </c>
    </row>
    <row r="7497" spans="1:1" ht="15" customHeight="1" x14ac:dyDescent="0.25">
      <c r="A7497" s="100" t="s">
        <v>13950</v>
      </c>
    </row>
    <row r="7498" spans="1:1" ht="15" customHeight="1" x14ac:dyDescent="0.25">
      <c r="A7498" s="95" t="s">
        <v>13991</v>
      </c>
    </row>
    <row r="7499" spans="1:1" ht="14.1" customHeight="1" x14ac:dyDescent="0.25">
      <c r="A7499" s="99" t="s">
        <v>13992</v>
      </c>
    </row>
    <row r="7500" spans="1:1" ht="15" customHeight="1" x14ac:dyDescent="0.25">
      <c r="A7500" s="100" t="s">
        <v>13950</v>
      </c>
    </row>
    <row r="7501" spans="1:1" ht="15" customHeight="1" x14ac:dyDescent="0.25">
      <c r="A7501" s="100" t="s">
        <v>13993</v>
      </c>
    </row>
    <row r="7502" spans="1:1" ht="14.1" customHeight="1" x14ac:dyDescent="0.25">
      <c r="A7502" s="99" t="s">
        <v>13994</v>
      </c>
    </row>
    <row r="7503" spans="1:1" ht="15" customHeight="1" x14ac:dyDescent="0.25">
      <c r="A7503" s="100" t="s">
        <v>13950</v>
      </c>
    </row>
    <row r="7504" spans="1:1" ht="15" customHeight="1" x14ac:dyDescent="0.25">
      <c r="A7504" s="100" t="s">
        <v>13995</v>
      </c>
    </row>
    <row r="7505" spans="1:1" ht="14.1" customHeight="1" x14ac:dyDescent="0.25">
      <c r="A7505" s="93" t="s">
        <v>13996</v>
      </c>
    </row>
    <row r="7506" spans="1:1" ht="14.1" customHeight="1" x14ac:dyDescent="0.25">
      <c r="A7506" s="99" t="s">
        <v>13997</v>
      </c>
    </row>
    <row r="7507" spans="1:1" ht="15" customHeight="1" x14ac:dyDescent="0.25">
      <c r="A7507" s="100" t="s">
        <v>13998</v>
      </c>
    </row>
    <row r="7508" spans="1:1" ht="15" customHeight="1" x14ac:dyDescent="0.25">
      <c r="A7508" s="100" t="s">
        <v>13999</v>
      </c>
    </row>
    <row r="7509" spans="1:1" ht="15" customHeight="1" x14ac:dyDescent="0.25">
      <c r="A7509" s="106" t="s">
        <v>14000</v>
      </c>
    </row>
    <row r="7510" spans="1:1" ht="15" customHeight="1" x14ac:dyDescent="0.25">
      <c r="A7510" s="106" t="s">
        <v>14001</v>
      </c>
    </row>
    <row r="7511" spans="1:1" ht="15" customHeight="1" x14ac:dyDescent="0.25">
      <c r="A7511" s="94" t="s">
        <v>14002</v>
      </c>
    </row>
    <row r="7512" spans="1:1" ht="15" customHeight="1" x14ac:dyDescent="0.25">
      <c r="A7512" s="94" t="s">
        <v>14003</v>
      </c>
    </row>
    <row r="7513" spans="1:1" ht="15" customHeight="1" x14ac:dyDescent="0.25">
      <c r="A7513" s="94" t="s">
        <v>14004</v>
      </c>
    </row>
    <row r="7514" spans="1:1" ht="15" customHeight="1" x14ac:dyDescent="0.25">
      <c r="A7514" s="124" t="s">
        <v>14005</v>
      </c>
    </row>
    <row r="7515" spans="1:1" ht="15" customHeight="1" x14ac:dyDescent="0.25">
      <c r="A7515" s="124" t="s">
        <v>14006</v>
      </c>
    </row>
    <row r="7516" spans="1:1" ht="15" customHeight="1" x14ac:dyDescent="0.25">
      <c r="A7516" s="124" t="s">
        <v>14007</v>
      </c>
    </row>
    <row r="7517" spans="1:1" ht="15" customHeight="1" x14ac:dyDescent="0.25">
      <c r="A7517" s="124" t="s">
        <v>14008</v>
      </c>
    </row>
    <row r="7518" spans="1:1" ht="15" customHeight="1" x14ac:dyDescent="0.25">
      <c r="A7518" s="124" t="s">
        <v>14009</v>
      </c>
    </row>
    <row r="7519" spans="1:1" ht="15" customHeight="1" x14ac:dyDescent="0.25">
      <c r="A7519" s="124" t="s">
        <v>14010</v>
      </c>
    </row>
    <row r="7520" spans="1:1" ht="15" customHeight="1" x14ac:dyDescent="0.25">
      <c r="A7520" s="124" t="s">
        <v>14011</v>
      </c>
    </row>
    <row r="7521" spans="1:1" ht="14.1" customHeight="1" x14ac:dyDescent="0.25">
      <c r="A7521" s="93" t="s">
        <v>14012</v>
      </c>
    </row>
    <row r="7522" spans="1:1" ht="14.1" customHeight="1" x14ac:dyDescent="0.25">
      <c r="A7522" s="99" t="s">
        <v>14013</v>
      </c>
    </row>
    <row r="7523" spans="1:1" ht="15" customHeight="1" x14ac:dyDescent="0.25">
      <c r="A7523" s="100" t="s">
        <v>14014</v>
      </c>
    </row>
    <row r="7524" spans="1:1" ht="15" customHeight="1" x14ac:dyDescent="0.25">
      <c r="A7524" s="100" t="s">
        <v>14015</v>
      </c>
    </row>
    <row r="7525" spans="1:1" ht="14.1" customHeight="1" x14ac:dyDescent="0.25">
      <c r="A7525" s="93" t="s">
        <v>14016</v>
      </c>
    </row>
    <row r="7526" spans="1:1" ht="14.1" customHeight="1" x14ac:dyDescent="0.25">
      <c r="A7526" s="99" t="s">
        <v>14017</v>
      </c>
    </row>
    <row r="7527" spans="1:1" ht="15" customHeight="1" x14ac:dyDescent="0.25">
      <c r="A7527" s="100" t="s">
        <v>14018</v>
      </c>
    </row>
    <row r="7528" spans="1:1" ht="15" customHeight="1" x14ac:dyDescent="0.25">
      <c r="A7528" s="100" t="s">
        <v>14019</v>
      </c>
    </row>
    <row r="7529" spans="1:1" ht="14.1" customHeight="1" x14ac:dyDescent="0.25">
      <c r="A7529" s="99" t="s">
        <v>14020</v>
      </c>
    </row>
    <row r="7530" spans="1:1" ht="15" customHeight="1" x14ac:dyDescent="0.25">
      <c r="A7530" s="100" t="s">
        <v>14018</v>
      </c>
    </row>
    <row r="7531" spans="1:1" ht="15" customHeight="1" x14ac:dyDescent="0.25">
      <c r="A7531" s="100" t="s">
        <v>14021</v>
      </c>
    </row>
    <row r="7532" spans="1:1" ht="14.1" customHeight="1" x14ac:dyDescent="0.25">
      <c r="A7532" s="99" t="s">
        <v>14022</v>
      </c>
    </row>
    <row r="7533" spans="1:1" ht="15" customHeight="1" x14ac:dyDescent="0.25">
      <c r="A7533" s="95" t="s">
        <v>14023</v>
      </c>
    </row>
    <row r="7534" spans="1:1" ht="14.1" customHeight="1" x14ac:dyDescent="0.25">
      <c r="A7534" s="99" t="s">
        <v>14024</v>
      </c>
    </row>
    <row r="7535" spans="1:1" ht="15" customHeight="1" x14ac:dyDescent="0.25">
      <c r="A7535" s="100" t="s">
        <v>14025</v>
      </c>
    </row>
    <row r="7536" spans="1:1" ht="15" customHeight="1" x14ac:dyDescent="0.25">
      <c r="A7536" s="100" t="s">
        <v>14026</v>
      </c>
    </row>
    <row r="7537" spans="1:1" ht="14.1" customHeight="1" x14ac:dyDescent="0.25">
      <c r="A7537" s="99" t="s">
        <v>14027</v>
      </c>
    </row>
    <row r="7538" spans="1:1" ht="15" customHeight="1" x14ac:dyDescent="0.25">
      <c r="A7538" s="100" t="s">
        <v>14025</v>
      </c>
    </row>
    <row r="7539" spans="1:1" ht="15" customHeight="1" x14ac:dyDescent="0.25">
      <c r="A7539" s="100" t="s">
        <v>14028</v>
      </c>
    </row>
    <row r="7540" spans="1:1" ht="14.1" customHeight="1" x14ac:dyDescent="0.25">
      <c r="A7540" s="99" t="s">
        <v>14029</v>
      </c>
    </row>
    <row r="7541" spans="1:1" ht="15" customHeight="1" x14ac:dyDescent="0.25">
      <c r="A7541" s="100" t="s">
        <v>14030</v>
      </c>
    </row>
    <row r="7542" spans="1:1" ht="15" customHeight="1" x14ac:dyDescent="0.25">
      <c r="A7542" s="100" t="s">
        <v>14031</v>
      </c>
    </row>
    <row r="7543" spans="1:1" ht="14.1" customHeight="1" x14ac:dyDescent="0.25">
      <c r="A7543" s="99" t="s">
        <v>14032</v>
      </c>
    </row>
    <row r="7544" spans="1:1" ht="15" customHeight="1" x14ac:dyDescent="0.25">
      <c r="A7544" s="100" t="s">
        <v>14030</v>
      </c>
    </row>
    <row r="7545" spans="1:1" ht="15" customHeight="1" x14ac:dyDescent="0.25">
      <c r="A7545" s="100" t="s">
        <v>14033</v>
      </c>
    </row>
    <row r="7546" spans="1:1" ht="14.1" customHeight="1" x14ac:dyDescent="0.25">
      <c r="A7546" s="99" t="s">
        <v>14034</v>
      </c>
    </row>
    <row r="7547" spans="1:1" ht="15" customHeight="1" x14ac:dyDescent="0.25">
      <c r="A7547" s="100" t="s">
        <v>14030</v>
      </c>
    </row>
    <row r="7548" spans="1:1" ht="15" customHeight="1" x14ac:dyDescent="0.25">
      <c r="A7548" s="100" t="s">
        <v>14035</v>
      </c>
    </row>
    <row r="7549" spans="1:1" ht="14.1" customHeight="1" x14ac:dyDescent="0.25">
      <c r="A7549" s="93" t="s">
        <v>14036</v>
      </c>
    </row>
    <row r="7550" spans="1:1" ht="14.1" customHeight="1" x14ac:dyDescent="0.25">
      <c r="A7550" s="99" t="s">
        <v>14037</v>
      </c>
    </row>
    <row r="7551" spans="1:1" ht="15" customHeight="1" x14ac:dyDescent="0.25">
      <c r="A7551" s="100" t="s">
        <v>14038</v>
      </c>
    </row>
    <row r="7552" spans="1:1" ht="15" customHeight="1" x14ac:dyDescent="0.25">
      <c r="A7552" s="100" t="s">
        <v>14039</v>
      </c>
    </row>
    <row r="7553" spans="1:1" ht="14.1" customHeight="1" x14ac:dyDescent="0.25">
      <c r="A7553" s="99" t="s">
        <v>14040</v>
      </c>
    </row>
    <row r="7554" spans="1:1" ht="15" customHeight="1" x14ac:dyDescent="0.25">
      <c r="A7554" s="100" t="s">
        <v>14038</v>
      </c>
    </row>
    <row r="7555" spans="1:1" ht="15" customHeight="1" x14ac:dyDescent="0.25">
      <c r="A7555" s="100" t="s">
        <v>14041</v>
      </c>
    </row>
    <row r="7556" spans="1:1" ht="14.1" customHeight="1" x14ac:dyDescent="0.25">
      <c r="A7556" s="99" t="s">
        <v>14042</v>
      </c>
    </row>
    <row r="7557" spans="1:1" ht="15" customHeight="1" x14ac:dyDescent="0.25">
      <c r="A7557" s="100" t="s">
        <v>14038</v>
      </c>
    </row>
    <row r="7558" spans="1:1" ht="15" customHeight="1" x14ac:dyDescent="0.25">
      <c r="A7558" s="100" t="s">
        <v>14043</v>
      </c>
    </row>
    <row r="7559" spans="1:1" ht="14.1" customHeight="1" x14ac:dyDescent="0.25">
      <c r="A7559" s="99" t="s">
        <v>14044</v>
      </c>
    </row>
    <row r="7560" spans="1:1" ht="14.1" customHeight="1" x14ac:dyDescent="0.25">
      <c r="A7560" s="125" t="s">
        <v>14045</v>
      </c>
    </row>
    <row r="7561" spans="1:1" ht="15" customHeight="1" x14ac:dyDescent="0.25">
      <c r="A7561" s="100" t="s">
        <v>14046</v>
      </c>
    </row>
    <row r="7562" spans="1:1" ht="14.1" customHeight="1" x14ac:dyDescent="0.25">
      <c r="A7562" s="99" t="s">
        <v>14047</v>
      </c>
    </row>
    <row r="7563" spans="1:1" ht="15" customHeight="1" x14ac:dyDescent="0.25">
      <c r="A7563" s="100" t="s">
        <v>14038</v>
      </c>
    </row>
    <row r="7564" spans="1:1" ht="15" customHeight="1" x14ac:dyDescent="0.25">
      <c r="A7564" s="100" t="s">
        <v>14048</v>
      </c>
    </row>
    <row r="7565" spans="1:1" ht="14.1" customHeight="1" x14ac:dyDescent="0.25">
      <c r="A7565" s="99" t="s">
        <v>14049</v>
      </c>
    </row>
    <row r="7566" spans="1:1" ht="15" customHeight="1" x14ac:dyDescent="0.25">
      <c r="A7566" s="100" t="s">
        <v>14038</v>
      </c>
    </row>
    <row r="7567" spans="1:1" ht="15" customHeight="1" x14ac:dyDescent="0.25">
      <c r="A7567" s="100" t="s">
        <v>14050</v>
      </c>
    </row>
    <row r="7568" spans="1:1" ht="14.1" customHeight="1" x14ac:dyDescent="0.25">
      <c r="A7568" s="99" t="s">
        <v>14051</v>
      </c>
    </row>
    <row r="7569" spans="1:1" ht="15" customHeight="1" x14ac:dyDescent="0.25">
      <c r="A7569" s="100" t="s">
        <v>14038</v>
      </c>
    </row>
    <row r="7570" spans="1:1" ht="15" customHeight="1" x14ac:dyDescent="0.25">
      <c r="A7570" s="100" t="s">
        <v>14052</v>
      </c>
    </row>
    <row r="7571" spans="1:1" ht="14.1" customHeight="1" x14ac:dyDescent="0.25">
      <c r="A7571" s="99" t="s">
        <v>14053</v>
      </c>
    </row>
    <row r="7572" spans="1:1" ht="15" customHeight="1" x14ac:dyDescent="0.25">
      <c r="A7572" s="100" t="s">
        <v>14038</v>
      </c>
    </row>
    <row r="7573" spans="1:1" ht="15" customHeight="1" x14ac:dyDescent="0.25">
      <c r="A7573" s="100" t="s">
        <v>14054</v>
      </c>
    </row>
    <row r="7574" spans="1:1" ht="14.1" customHeight="1" x14ac:dyDescent="0.25">
      <c r="A7574" s="99" t="s">
        <v>14055</v>
      </c>
    </row>
    <row r="7575" spans="1:1" ht="15" customHeight="1" x14ac:dyDescent="0.25">
      <c r="A7575" s="100" t="s">
        <v>14038</v>
      </c>
    </row>
    <row r="7576" spans="1:1" ht="15" customHeight="1" x14ac:dyDescent="0.25">
      <c r="A7576" s="100" t="s">
        <v>14056</v>
      </c>
    </row>
    <row r="7577" spans="1:1" ht="14.1" customHeight="1" x14ac:dyDescent="0.25">
      <c r="A7577" s="99" t="s">
        <v>14057</v>
      </c>
    </row>
    <row r="7578" spans="1:1" ht="15" customHeight="1" x14ac:dyDescent="0.25">
      <c r="A7578" s="100" t="s">
        <v>14038</v>
      </c>
    </row>
    <row r="7579" spans="1:1" ht="15" customHeight="1" x14ac:dyDescent="0.25">
      <c r="A7579" s="100" t="s">
        <v>14058</v>
      </c>
    </row>
    <row r="7580" spans="1:1" ht="14.1" customHeight="1" x14ac:dyDescent="0.25">
      <c r="A7580" s="99" t="s">
        <v>14059</v>
      </c>
    </row>
    <row r="7581" spans="1:1" ht="15" customHeight="1" x14ac:dyDescent="0.25">
      <c r="A7581" s="100" t="s">
        <v>14038</v>
      </c>
    </row>
    <row r="7582" spans="1:1" ht="15" customHeight="1" x14ac:dyDescent="0.25">
      <c r="A7582" s="100" t="s">
        <v>14060</v>
      </c>
    </row>
    <row r="7583" spans="1:1" ht="14.1" customHeight="1" x14ac:dyDescent="0.25">
      <c r="A7583" s="93" t="s">
        <v>14061</v>
      </c>
    </row>
    <row r="7584" spans="1:1" ht="14.1" customHeight="1" x14ac:dyDescent="0.25">
      <c r="A7584" s="99" t="s">
        <v>14062</v>
      </c>
    </row>
    <row r="7585" spans="1:1" ht="15" customHeight="1" x14ac:dyDescent="0.25">
      <c r="A7585" s="100" t="s">
        <v>14063</v>
      </c>
    </row>
    <row r="7586" spans="1:1" ht="15" customHeight="1" x14ac:dyDescent="0.25">
      <c r="A7586" s="100" t="s">
        <v>14064</v>
      </c>
    </row>
    <row r="7587" spans="1:1" ht="14.1" customHeight="1" x14ac:dyDescent="0.25">
      <c r="A7587" s="99" t="s">
        <v>14065</v>
      </c>
    </row>
    <row r="7588" spans="1:1" ht="15" customHeight="1" x14ac:dyDescent="0.25">
      <c r="A7588" s="100" t="s">
        <v>14063</v>
      </c>
    </row>
    <row r="7589" spans="1:1" ht="15" customHeight="1" x14ac:dyDescent="0.25">
      <c r="A7589" s="100" t="s">
        <v>14066</v>
      </c>
    </row>
    <row r="7590" spans="1:1" ht="14.1" customHeight="1" x14ac:dyDescent="0.25">
      <c r="A7590" s="99" t="s">
        <v>14067</v>
      </c>
    </row>
    <row r="7591" spans="1:1" ht="15" customHeight="1" x14ac:dyDescent="0.25">
      <c r="A7591" s="100" t="s">
        <v>14068</v>
      </c>
    </row>
    <row r="7592" spans="1:1" ht="15" customHeight="1" x14ac:dyDescent="0.25">
      <c r="A7592" s="100" t="s">
        <v>14069</v>
      </c>
    </row>
    <row r="7593" spans="1:1" ht="15" customHeight="1" x14ac:dyDescent="0.25">
      <c r="A7593" s="106" t="s">
        <v>14070</v>
      </c>
    </row>
    <row r="7594" spans="1:1" ht="15" customHeight="1" x14ac:dyDescent="0.25">
      <c r="A7594" s="106" t="s">
        <v>14071</v>
      </c>
    </row>
    <row r="7595" spans="1:1" ht="15" customHeight="1" x14ac:dyDescent="0.25">
      <c r="A7595" s="106" t="s">
        <v>14072</v>
      </c>
    </row>
    <row r="7596" spans="1:1" ht="15" customHeight="1" x14ac:dyDescent="0.25">
      <c r="A7596" s="106" t="s">
        <v>14073</v>
      </c>
    </row>
    <row r="7597" spans="1:1" ht="15" customHeight="1" x14ac:dyDescent="0.25">
      <c r="A7597" s="95" t="s">
        <v>14074</v>
      </c>
    </row>
    <row r="7598" spans="1:1" ht="14.1" customHeight="1" x14ac:dyDescent="0.25">
      <c r="A7598" s="99" t="s">
        <v>14075</v>
      </c>
    </row>
    <row r="7599" spans="1:1" ht="15" customHeight="1" x14ac:dyDescent="0.25">
      <c r="A7599" s="100" t="s">
        <v>14063</v>
      </c>
    </row>
    <row r="7600" spans="1:1" ht="15" customHeight="1" x14ac:dyDescent="0.25">
      <c r="A7600" s="100" t="s">
        <v>14076</v>
      </c>
    </row>
    <row r="7601" spans="1:1" ht="14.1" customHeight="1" x14ac:dyDescent="0.25">
      <c r="A7601" s="99" t="s">
        <v>14077</v>
      </c>
    </row>
    <row r="7602" spans="1:1" ht="15" customHeight="1" x14ac:dyDescent="0.25">
      <c r="A7602" s="100" t="s">
        <v>14063</v>
      </c>
    </row>
    <row r="7603" spans="1:1" ht="15" customHeight="1" x14ac:dyDescent="0.25">
      <c r="A7603" s="100" t="s">
        <v>14078</v>
      </c>
    </row>
    <row r="7604" spans="1:1" ht="14.1" customHeight="1" x14ac:dyDescent="0.25">
      <c r="A7604" s="99" t="s">
        <v>14079</v>
      </c>
    </row>
    <row r="7605" spans="1:1" ht="15" customHeight="1" x14ac:dyDescent="0.25">
      <c r="A7605" s="100" t="s">
        <v>14063</v>
      </c>
    </row>
    <row r="7606" spans="1:1" ht="15" customHeight="1" x14ac:dyDescent="0.25">
      <c r="A7606" s="100" t="s">
        <v>14080</v>
      </c>
    </row>
    <row r="7607" spans="1:1" ht="14.1" customHeight="1" x14ac:dyDescent="0.25">
      <c r="A7607" s="99" t="s">
        <v>14081</v>
      </c>
    </row>
    <row r="7608" spans="1:1" ht="15" customHeight="1" x14ac:dyDescent="0.25">
      <c r="A7608" s="100" t="s">
        <v>14063</v>
      </c>
    </row>
    <row r="7609" spans="1:1" ht="15" customHeight="1" x14ac:dyDescent="0.25">
      <c r="A7609" s="100" t="s">
        <v>14082</v>
      </c>
    </row>
    <row r="7610" spans="1:1" ht="14.1" customHeight="1" x14ac:dyDescent="0.25">
      <c r="A7610" s="99" t="s">
        <v>14083</v>
      </c>
    </row>
    <row r="7611" spans="1:1" ht="15" customHeight="1" x14ac:dyDescent="0.25">
      <c r="A7611" s="100" t="s">
        <v>14063</v>
      </c>
    </row>
    <row r="7612" spans="1:1" ht="15" customHeight="1" x14ac:dyDescent="0.25">
      <c r="A7612" s="100" t="s">
        <v>14084</v>
      </c>
    </row>
    <row r="7613" spans="1:1" ht="14.1" customHeight="1" x14ac:dyDescent="0.25">
      <c r="A7613" s="99" t="s">
        <v>14085</v>
      </c>
    </row>
    <row r="7614" spans="1:1" ht="15" customHeight="1" x14ac:dyDescent="0.25">
      <c r="A7614" s="100" t="s">
        <v>14063</v>
      </c>
    </row>
    <row r="7615" spans="1:1" ht="15" customHeight="1" x14ac:dyDescent="0.25">
      <c r="A7615" s="100" t="s">
        <v>14086</v>
      </c>
    </row>
    <row r="7616" spans="1:1" ht="14.1" customHeight="1" x14ac:dyDescent="0.25">
      <c r="A7616" s="99" t="s">
        <v>14087</v>
      </c>
    </row>
    <row r="7617" spans="1:1" ht="15" customHeight="1" x14ac:dyDescent="0.25">
      <c r="A7617" s="100" t="s">
        <v>14063</v>
      </c>
    </row>
    <row r="7618" spans="1:1" ht="15" customHeight="1" x14ac:dyDescent="0.25">
      <c r="A7618" s="100" t="s">
        <v>14088</v>
      </c>
    </row>
    <row r="7619" spans="1:1" ht="14.1" customHeight="1" x14ac:dyDescent="0.25">
      <c r="A7619" s="99" t="s">
        <v>14089</v>
      </c>
    </row>
    <row r="7620" spans="1:1" ht="15" customHeight="1" x14ac:dyDescent="0.25">
      <c r="A7620" s="100" t="s">
        <v>14063</v>
      </c>
    </row>
    <row r="7621" spans="1:1" ht="15" customHeight="1" x14ac:dyDescent="0.25">
      <c r="A7621" s="100" t="s">
        <v>14090</v>
      </c>
    </row>
    <row r="7622" spans="1:1" ht="14.1" customHeight="1" x14ac:dyDescent="0.25">
      <c r="A7622" s="99" t="s">
        <v>14091</v>
      </c>
    </row>
    <row r="7623" spans="1:1" ht="15" customHeight="1" x14ac:dyDescent="0.25">
      <c r="A7623" s="100" t="s">
        <v>14063</v>
      </c>
    </row>
    <row r="7624" spans="1:1" ht="15" customHeight="1" x14ac:dyDescent="0.25">
      <c r="A7624" s="100" t="s">
        <v>14092</v>
      </c>
    </row>
    <row r="7625" spans="1:1" ht="14.1" customHeight="1" x14ac:dyDescent="0.25">
      <c r="A7625" s="99" t="s">
        <v>14093</v>
      </c>
    </row>
    <row r="7626" spans="1:1" ht="15" customHeight="1" x14ac:dyDescent="0.25">
      <c r="A7626" s="100" t="s">
        <v>14063</v>
      </c>
    </row>
    <row r="7627" spans="1:1" ht="15" customHeight="1" x14ac:dyDescent="0.25">
      <c r="A7627" s="100" t="s">
        <v>14094</v>
      </c>
    </row>
    <row r="7628" spans="1:1" ht="15" customHeight="1" x14ac:dyDescent="0.25">
      <c r="A7628" s="95" t="s">
        <v>14095</v>
      </c>
    </row>
    <row r="7629" spans="1:1" ht="14.1" customHeight="1" x14ac:dyDescent="0.25">
      <c r="A7629" s="99" t="s">
        <v>14096</v>
      </c>
    </row>
    <row r="7630" spans="1:1" ht="15" customHeight="1" x14ac:dyDescent="0.25">
      <c r="A7630" s="100" t="s">
        <v>14063</v>
      </c>
    </row>
    <row r="7631" spans="1:1" ht="15" customHeight="1" x14ac:dyDescent="0.25">
      <c r="A7631" s="100" t="s">
        <v>14097</v>
      </c>
    </row>
    <row r="7632" spans="1:1" ht="14.1" customHeight="1" x14ac:dyDescent="0.25">
      <c r="A7632" s="99" t="s">
        <v>14098</v>
      </c>
    </row>
    <row r="7633" spans="1:1" ht="15" customHeight="1" x14ac:dyDescent="0.25">
      <c r="A7633" s="100" t="s">
        <v>14063</v>
      </c>
    </row>
    <row r="7634" spans="1:1" ht="15" customHeight="1" x14ac:dyDescent="0.25">
      <c r="A7634" s="100" t="s">
        <v>14099</v>
      </c>
    </row>
    <row r="7635" spans="1:1" ht="14.1" customHeight="1" x14ac:dyDescent="0.25">
      <c r="A7635" s="99" t="s">
        <v>14100</v>
      </c>
    </row>
    <row r="7636" spans="1:1" ht="15" customHeight="1" x14ac:dyDescent="0.25">
      <c r="A7636" s="100" t="s">
        <v>14063</v>
      </c>
    </row>
    <row r="7637" spans="1:1" ht="15" customHeight="1" x14ac:dyDescent="0.25">
      <c r="A7637" s="100" t="s">
        <v>14101</v>
      </c>
    </row>
    <row r="7638" spans="1:1" ht="14.1" customHeight="1" x14ac:dyDescent="0.25">
      <c r="A7638" s="99" t="s">
        <v>14102</v>
      </c>
    </row>
    <row r="7639" spans="1:1" ht="15" customHeight="1" x14ac:dyDescent="0.25">
      <c r="A7639" s="100" t="s">
        <v>14063</v>
      </c>
    </row>
    <row r="7640" spans="1:1" ht="15" customHeight="1" x14ac:dyDescent="0.25">
      <c r="A7640" s="100" t="s">
        <v>14103</v>
      </c>
    </row>
    <row r="7641" spans="1:1" ht="14.1" customHeight="1" x14ac:dyDescent="0.25">
      <c r="A7641" s="99" t="s">
        <v>14104</v>
      </c>
    </row>
    <row r="7642" spans="1:1" ht="15" customHeight="1" x14ac:dyDescent="0.25">
      <c r="A7642" s="100" t="s">
        <v>14063</v>
      </c>
    </row>
    <row r="7643" spans="1:1" ht="15" customHeight="1" x14ac:dyDescent="0.25">
      <c r="A7643" s="100" t="s">
        <v>14105</v>
      </c>
    </row>
    <row r="7644" spans="1:1" ht="14.1" customHeight="1" x14ac:dyDescent="0.25">
      <c r="A7644" s="99" t="s">
        <v>14106</v>
      </c>
    </row>
    <row r="7645" spans="1:1" ht="14.1" customHeight="1" x14ac:dyDescent="0.25">
      <c r="A7645" s="110" t="s">
        <v>14107</v>
      </c>
    </row>
    <row r="7646" spans="1:1" ht="15" customHeight="1" x14ac:dyDescent="0.25">
      <c r="A7646" s="100" t="s">
        <v>14063</v>
      </c>
    </row>
    <row r="7647" spans="1:1" ht="15" customHeight="1" x14ac:dyDescent="0.25">
      <c r="A7647" s="100" t="s">
        <v>14108</v>
      </c>
    </row>
    <row r="7648" spans="1:1" ht="14.1" customHeight="1" x14ac:dyDescent="0.25">
      <c r="A7648" s="99" t="s">
        <v>14109</v>
      </c>
    </row>
    <row r="7649" spans="1:1" ht="14.1" customHeight="1" x14ac:dyDescent="0.25">
      <c r="A7649" s="110" t="s">
        <v>14110</v>
      </c>
    </row>
    <row r="7650" spans="1:1" ht="15" customHeight="1" x14ac:dyDescent="0.25">
      <c r="A7650" s="100" t="s">
        <v>14063</v>
      </c>
    </row>
    <row r="7651" spans="1:1" ht="15" customHeight="1" x14ac:dyDescent="0.25">
      <c r="A7651" s="100" t="s">
        <v>14111</v>
      </c>
    </row>
    <row r="7652" spans="1:1" ht="14.1" customHeight="1" x14ac:dyDescent="0.25">
      <c r="A7652" s="99" t="s">
        <v>14112</v>
      </c>
    </row>
    <row r="7653" spans="1:1" ht="14.1" customHeight="1" x14ac:dyDescent="0.25">
      <c r="A7653" s="110" t="s">
        <v>14113</v>
      </c>
    </row>
    <row r="7654" spans="1:1" ht="15" customHeight="1" x14ac:dyDescent="0.25">
      <c r="A7654" s="100" t="s">
        <v>14063</v>
      </c>
    </row>
    <row r="7655" spans="1:1" ht="15" customHeight="1" x14ac:dyDescent="0.25">
      <c r="A7655" s="100" t="s">
        <v>14114</v>
      </c>
    </row>
    <row r="7656" spans="1:1" ht="14.1" customHeight="1" x14ac:dyDescent="0.25">
      <c r="A7656" s="99" t="s">
        <v>14115</v>
      </c>
    </row>
    <row r="7657" spans="1:1" ht="15" customHeight="1" x14ac:dyDescent="0.25">
      <c r="A7657" s="100" t="s">
        <v>14063</v>
      </c>
    </row>
    <row r="7658" spans="1:1" ht="15" customHeight="1" x14ac:dyDescent="0.25">
      <c r="A7658" s="100" t="s">
        <v>14116</v>
      </c>
    </row>
    <row r="7659" spans="1:1" ht="14.1" customHeight="1" x14ac:dyDescent="0.25">
      <c r="A7659" s="99" t="s">
        <v>14117</v>
      </c>
    </row>
    <row r="7660" spans="1:1" ht="15" customHeight="1" x14ac:dyDescent="0.25">
      <c r="A7660" s="100" t="s">
        <v>14063</v>
      </c>
    </row>
    <row r="7661" spans="1:1" ht="15" customHeight="1" x14ac:dyDescent="0.25">
      <c r="A7661" s="100" t="s">
        <v>14118</v>
      </c>
    </row>
    <row r="7662" spans="1:1" ht="14.1" customHeight="1" x14ac:dyDescent="0.25">
      <c r="A7662" s="99" t="s">
        <v>14119</v>
      </c>
    </row>
    <row r="7663" spans="1:1" ht="15" customHeight="1" x14ac:dyDescent="0.25">
      <c r="A7663" s="100" t="s">
        <v>14063</v>
      </c>
    </row>
    <row r="7664" spans="1:1" ht="15" customHeight="1" x14ac:dyDescent="0.25">
      <c r="A7664" s="100" t="s">
        <v>14120</v>
      </c>
    </row>
    <row r="7665" spans="1:1" ht="14.1" customHeight="1" x14ac:dyDescent="0.25">
      <c r="A7665" s="99" t="s">
        <v>14121</v>
      </c>
    </row>
    <row r="7666" spans="1:1" ht="15" customHeight="1" x14ac:dyDescent="0.25">
      <c r="A7666" s="100" t="s">
        <v>14063</v>
      </c>
    </row>
    <row r="7667" spans="1:1" ht="15" customHeight="1" x14ac:dyDescent="0.25">
      <c r="A7667" s="100" t="s">
        <v>14122</v>
      </c>
    </row>
    <row r="7668" spans="1:1" ht="14.1" customHeight="1" x14ac:dyDescent="0.25">
      <c r="A7668" s="99" t="s">
        <v>14123</v>
      </c>
    </row>
    <row r="7669" spans="1:1" ht="15" customHeight="1" x14ac:dyDescent="0.25">
      <c r="A7669" s="100" t="s">
        <v>14063</v>
      </c>
    </row>
    <row r="7670" spans="1:1" ht="15" customHeight="1" x14ac:dyDescent="0.25">
      <c r="A7670" s="100" t="s">
        <v>14124</v>
      </c>
    </row>
    <row r="7671" spans="1:1" ht="14.1" customHeight="1" x14ac:dyDescent="0.25">
      <c r="A7671" s="99" t="s">
        <v>14125</v>
      </c>
    </row>
    <row r="7672" spans="1:1" ht="15" customHeight="1" x14ac:dyDescent="0.25">
      <c r="A7672" s="100" t="s">
        <v>14063</v>
      </c>
    </row>
    <row r="7673" spans="1:1" ht="15" customHeight="1" x14ac:dyDescent="0.25">
      <c r="A7673" s="100" t="s">
        <v>14126</v>
      </c>
    </row>
    <row r="7674" spans="1:1" ht="14.1" customHeight="1" x14ac:dyDescent="0.25">
      <c r="A7674" s="99" t="s">
        <v>14127</v>
      </c>
    </row>
    <row r="7675" spans="1:1" ht="15" customHeight="1" x14ac:dyDescent="0.25">
      <c r="A7675" s="100" t="s">
        <v>14063</v>
      </c>
    </row>
    <row r="7676" spans="1:1" ht="15" customHeight="1" x14ac:dyDescent="0.25">
      <c r="A7676" s="100" t="s">
        <v>14128</v>
      </c>
    </row>
    <row r="7677" spans="1:1" ht="14.1" customHeight="1" x14ac:dyDescent="0.25">
      <c r="A7677" s="99" t="s">
        <v>14129</v>
      </c>
    </row>
    <row r="7678" spans="1:1" ht="15" customHeight="1" x14ac:dyDescent="0.25">
      <c r="A7678" s="100" t="s">
        <v>14063</v>
      </c>
    </row>
    <row r="7679" spans="1:1" ht="15" customHeight="1" x14ac:dyDescent="0.25">
      <c r="A7679" s="100" t="s">
        <v>14130</v>
      </c>
    </row>
    <row r="7680" spans="1:1" ht="14.1" customHeight="1" x14ac:dyDescent="0.25">
      <c r="A7680" s="99" t="s">
        <v>14131</v>
      </c>
    </row>
    <row r="7681" spans="1:1" ht="15" customHeight="1" x14ac:dyDescent="0.25">
      <c r="A7681" s="100" t="s">
        <v>14063</v>
      </c>
    </row>
    <row r="7682" spans="1:1" ht="15" customHeight="1" x14ac:dyDescent="0.25">
      <c r="A7682" s="100" t="s">
        <v>14132</v>
      </c>
    </row>
    <row r="7683" spans="1:1" ht="14.1" customHeight="1" x14ac:dyDescent="0.25">
      <c r="A7683" s="99" t="s">
        <v>14133</v>
      </c>
    </row>
    <row r="7684" spans="1:1" ht="15" customHeight="1" x14ac:dyDescent="0.25">
      <c r="A7684" s="100" t="s">
        <v>14063</v>
      </c>
    </row>
    <row r="7685" spans="1:1" ht="15" customHeight="1" x14ac:dyDescent="0.25">
      <c r="A7685" s="100" t="s">
        <v>14134</v>
      </c>
    </row>
    <row r="7686" spans="1:1" ht="14.1" customHeight="1" x14ac:dyDescent="0.25">
      <c r="A7686" s="99" t="s">
        <v>14135</v>
      </c>
    </row>
    <row r="7687" spans="1:1" ht="15" customHeight="1" x14ac:dyDescent="0.25">
      <c r="A7687" s="100" t="s">
        <v>14063</v>
      </c>
    </row>
    <row r="7688" spans="1:1" ht="15" customHeight="1" x14ac:dyDescent="0.25">
      <c r="A7688" s="100" t="s">
        <v>14136</v>
      </c>
    </row>
    <row r="7689" spans="1:1" ht="14.1" customHeight="1" x14ac:dyDescent="0.25">
      <c r="A7689" s="99" t="s">
        <v>14137</v>
      </c>
    </row>
    <row r="7690" spans="1:1" ht="14.1" customHeight="1" x14ac:dyDescent="0.25">
      <c r="A7690" s="110" t="s">
        <v>14138</v>
      </c>
    </row>
    <row r="7691" spans="1:1" ht="15" customHeight="1" x14ac:dyDescent="0.25">
      <c r="A7691" s="100" t="s">
        <v>14063</v>
      </c>
    </row>
    <row r="7692" spans="1:1" ht="15" customHeight="1" x14ac:dyDescent="0.25">
      <c r="A7692" s="100" t="s">
        <v>14139</v>
      </c>
    </row>
    <row r="7693" spans="1:1" ht="15" customHeight="1" x14ac:dyDescent="0.25">
      <c r="A7693" s="95" t="s">
        <v>14140</v>
      </c>
    </row>
    <row r="7694" spans="1:1" ht="14.1" customHeight="1" x14ac:dyDescent="0.25">
      <c r="A7694" s="99" t="s">
        <v>14141</v>
      </c>
    </row>
    <row r="7695" spans="1:1" ht="14.1" customHeight="1" x14ac:dyDescent="0.25">
      <c r="A7695" s="110" t="s">
        <v>14142</v>
      </c>
    </row>
    <row r="7696" spans="1:1" ht="15" customHeight="1" x14ac:dyDescent="0.25">
      <c r="A7696" s="100" t="s">
        <v>14063</v>
      </c>
    </row>
    <row r="7697" spans="1:1" ht="15" customHeight="1" x14ac:dyDescent="0.25">
      <c r="A7697" s="100" t="s">
        <v>14143</v>
      </c>
    </row>
    <row r="7698" spans="1:1" ht="14.1" customHeight="1" x14ac:dyDescent="0.25">
      <c r="A7698" s="99" t="s">
        <v>14144</v>
      </c>
    </row>
    <row r="7699" spans="1:1" ht="15" customHeight="1" x14ac:dyDescent="0.25">
      <c r="A7699" s="100" t="s">
        <v>14063</v>
      </c>
    </row>
    <row r="7700" spans="1:1" ht="15" customHeight="1" x14ac:dyDescent="0.25">
      <c r="A7700" s="100" t="s">
        <v>14145</v>
      </c>
    </row>
    <row r="7701" spans="1:1" ht="14.1" customHeight="1" x14ac:dyDescent="0.25">
      <c r="A7701" s="93" t="s">
        <v>14146</v>
      </c>
    </row>
    <row r="7702" spans="1:1" ht="14.1" customHeight="1" x14ac:dyDescent="0.25">
      <c r="A7702" s="99" t="s">
        <v>14147</v>
      </c>
    </row>
    <row r="7703" spans="1:1" ht="15" customHeight="1" x14ac:dyDescent="0.25">
      <c r="A7703" s="100" t="s">
        <v>14148</v>
      </c>
    </row>
    <row r="7704" spans="1:1" ht="15" customHeight="1" x14ac:dyDescent="0.25">
      <c r="A7704" s="100" t="s">
        <v>14149</v>
      </c>
    </row>
    <row r="7705" spans="1:1" ht="14.1" customHeight="1" x14ac:dyDescent="0.25">
      <c r="A7705" s="99" t="s">
        <v>14150</v>
      </c>
    </row>
    <row r="7706" spans="1:1" ht="15" customHeight="1" x14ac:dyDescent="0.25">
      <c r="A7706" s="100" t="s">
        <v>14151</v>
      </c>
    </row>
    <row r="7707" spans="1:1" ht="15" customHeight="1" x14ac:dyDescent="0.25">
      <c r="A7707" s="100" t="s">
        <v>14152</v>
      </c>
    </row>
    <row r="7708" spans="1:1" ht="14.1" customHeight="1" x14ac:dyDescent="0.25">
      <c r="A7708" s="99" t="s">
        <v>14153</v>
      </c>
    </row>
    <row r="7709" spans="1:1" ht="15" customHeight="1" x14ac:dyDescent="0.25">
      <c r="A7709" s="100" t="s">
        <v>14151</v>
      </c>
    </row>
    <row r="7710" spans="1:1" ht="15" customHeight="1" x14ac:dyDescent="0.25">
      <c r="A7710" s="100" t="s">
        <v>14154</v>
      </c>
    </row>
    <row r="7711" spans="1:1" ht="14.1" customHeight="1" x14ac:dyDescent="0.25">
      <c r="A7711" s="99" t="s">
        <v>14155</v>
      </c>
    </row>
    <row r="7712" spans="1:1" ht="15" customHeight="1" x14ac:dyDescent="0.25">
      <c r="A7712" s="100" t="s">
        <v>14151</v>
      </c>
    </row>
    <row r="7713" spans="1:1" ht="15" customHeight="1" x14ac:dyDescent="0.25">
      <c r="A7713" s="100" t="s">
        <v>14156</v>
      </c>
    </row>
    <row r="7714" spans="1:1" ht="14.1" customHeight="1" x14ac:dyDescent="0.25">
      <c r="A7714" s="99" t="s">
        <v>14157</v>
      </c>
    </row>
    <row r="7715" spans="1:1" ht="15" customHeight="1" x14ac:dyDescent="0.25">
      <c r="A7715" s="100" t="s">
        <v>14151</v>
      </c>
    </row>
    <row r="7716" spans="1:1" ht="15" customHeight="1" x14ac:dyDescent="0.25">
      <c r="A7716" s="100" t="s">
        <v>14158</v>
      </c>
    </row>
    <row r="7717" spans="1:1" ht="14.1" customHeight="1" x14ac:dyDescent="0.25">
      <c r="A7717" s="99" t="s">
        <v>14159</v>
      </c>
    </row>
    <row r="7718" spans="1:1" ht="15" customHeight="1" x14ac:dyDescent="0.25">
      <c r="A7718" s="100" t="s">
        <v>14151</v>
      </c>
    </row>
    <row r="7719" spans="1:1" ht="15" customHeight="1" x14ac:dyDescent="0.25">
      <c r="A7719" s="100" t="s">
        <v>14160</v>
      </c>
    </row>
    <row r="7720" spans="1:1" ht="14.1" customHeight="1" x14ac:dyDescent="0.25">
      <c r="A7720" s="99" t="s">
        <v>14161</v>
      </c>
    </row>
    <row r="7721" spans="1:1" ht="15" customHeight="1" x14ac:dyDescent="0.25">
      <c r="A7721" s="100" t="s">
        <v>14151</v>
      </c>
    </row>
    <row r="7722" spans="1:1" ht="15" customHeight="1" x14ac:dyDescent="0.25">
      <c r="A7722" s="100" t="s">
        <v>14162</v>
      </c>
    </row>
    <row r="7723" spans="1:1" ht="14.1" customHeight="1" x14ac:dyDescent="0.25">
      <c r="A7723" s="99" t="s">
        <v>14163</v>
      </c>
    </row>
    <row r="7724" spans="1:1" ht="15" customHeight="1" x14ac:dyDescent="0.25">
      <c r="A7724" s="100" t="s">
        <v>14151</v>
      </c>
    </row>
    <row r="7725" spans="1:1" ht="15" customHeight="1" x14ac:dyDescent="0.25">
      <c r="A7725" s="100" t="s">
        <v>14164</v>
      </c>
    </row>
    <row r="7726" spans="1:1" ht="14.1" customHeight="1" x14ac:dyDescent="0.25">
      <c r="A7726" s="99" t="s">
        <v>14165</v>
      </c>
    </row>
    <row r="7727" spans="1:1" ht="15" customHeight="1" x14ac:dyDescent="0.25">
      <c r="A7727" s="100" t="s">
        <v>14151</v>
      </c>
    </row>
    <row r="7728" spans="1:1" ht="15" customHeight="1" x14ac:dyDescent="0.25">
      <c r="A7728" s="100" t="s">
        <v>14166</v>
      </c>
    </row>
    <row r="7729" spans="1:1" ht="14.1" customHeight="1" x14ac:dyDescent="0.25">
      <c r="A7729" s="99" t="s">
        <v>14167</v>
      </c>
    </row>
    <row r="7730" spans="1:1" ht="15" customHeight="1" x14ac:dyDescent="0.25">
      <c r="A7730" s="100" t="s">
        <v>14151</v>
      </c>
    </row>
    <row r="7731" spans="1:1" ht="15" customHeight="1" x14ac:dyDescent="0.25">
      <c r="A7731" s="100" t="s">
        <v>14168</v>
      </c>
    </row>
    <row r="7732" spans="1:1" ht="14.1" customHeight="1" x14ac:dyDescent="0.25">
      <c r="A7732" s="99" t="s">
        <v>14169</v>
      </c>
    </row>
    <row r="7733" spans="1:1" ht="15" customHeight="1" x14ac:dyDescent="0.25">
      <c r="A7733" s="100" t="s">
        <v>14151</v>
      </c>
    </row>
    <row r="7734" spans="1:1" ht="15" customHeight="1" x14ac:dyDescent="0.25">
      <c r="A7734" s="100" t="s">
        <v>14170</v>
      </c>
    </row>
    <row r="7735" spans="1:1" ht="14.1" customHeight="1" x14ac:dyDescent="0.25">
      <c r="A7735" s="99" t="s">
        <v>14171</v>
      </c>
    </row>
    <row r="7736" spans="1:1" ht="15" customHeight="1" x14ac:dyDescent="0.25">
      <c r="A7736" s="100" t="s">
        <v>14151</v>
      </c>
    </row>
    <row r="7737" spans="1:1" ht="15" customHeight="1" x14ac:dyDescent="0.25">
      <c r="A7737" s="100" t="s">
        <v>14172</v>
      </c>
    </row>
    <row r="7738" spans="1:1" ht="15" customHeight="1" x14ac:dyDescent="0.25">
      <c r="A7738" s="95" t="s">
        <v>14173</v>
      </c>
    </row>
    <row r="7739" spans="1:1" ht="14.1" customHeight="1" x14ac:dyDescent="0.25">
      <c r="A7739" s="99" t="s">
        <v>14174</v>
      </c>
    </row>
    <row r="7740" spans="1:1" ht="15" customHeight="1" x14ac:dyDescent="0.25">
      <c r="A7740" s="100" t="s">
        <v>14151</v>
      </c>
    </row>
    <row r="7741" spans="1:1" ht="15" customHeight="1" x14ac:dyDescent="0.25">
      <c r="A7741" s="100" t="s">
        <v>14175</v>
      </c>
    </row>
    <row r="7742" spans="1:1" ht="14.1" customHeight="1" x14ac:dyDescent="0.25">
      <c r="A7742" s="99" t="s">
        <v>14176</v>
      </c>
    </row>
    <row r="7743" spans="1:1" ht="15" customHeight="1" x14ac:dyDescent="0.25">
      <c r="A7743" s="100" t="s">
        <v>14151</v>
      </c>
    </row>
    <row r="7744" spans="1:1" ht="15" customHeight="1" x14ac:dyDescent="0.25">
      <c r="A7744" s="100" t="s">
        <v>14177</v>
      </c>
    </row>
    <row r="7745" spans="1:1" ht="14.1" customHeight="1" x14ac:dyDescent="0.25">
      <c r="A7745" s="99" t="s">
        <v>14178</v>
      </c>
    </row>
    <row r="7746" spans="1:1" ht="15" customHeight="1" x14ac:dyDescent="0.25">
      <c r="A7746" s="100" t="s">
        <v>14151</v>
      </c>
    </row>
    <row r="7747" spans="1:1" ht="15" customHeight="1" x14ac:dyDescent="0.25">
      <c r="A7747" s="100" t="s">
        <v>14179</v>
      </c>
    </row>
    <row r="7748" spans="1:1" ht="14.1" customHeight="1" x14ac:dyDescent="0.25">
      <c r="A7748" s="99" t="s">
        <v>14180</v>
      </c>
    </row>
    <row r="7749" spans="1:1" ht="15" customHeight="1" x14ac:dyDescent="0.25">
      <c r="A7749" s="100" t="s">
        <v>14151</v>
      </c>
    </row>
    <row r="7750" spans="1:1" ht="15" customHeight="1" x14ac:dyDescent="0.25">
      <c r="A7750" s="100" t="s">
        <v>14181</v>
      </c>
    </row>
    <row r="7751" spans="1:1" ht="14.1" customHeight="1" x14ac:dyDescent="0.25">
      <c r="A7751" s="99" t="s">
        <v>14182</v>
      </c>
    </row>
    <row r="7752" spans="1:1" ht="14.1" customHeight="1" x14ac:dyDescent="0.25">
      <c r="A7752" s="110" t="s">
        <v>14183</v>
      </c>
    </row>
    <row r="7753" spans="1:1" ht="15" customHeight="1" x14ac:dyDescent="0.25">
      <c r="A7753" s="100" t="s">
        <v>14148</v>
      </c>
    </row>
    <row r="7754" spans="1:1" ht="15" customHeight="1" x14ac:dyDescent="0.25">
      <c r="A7754" s="100" t="s">
        <v>14184</v>
      </c>
    </row>
    <row r="7755" spans="1:1" ht="15" customHeight="1" x14ac:dyDescent="0.25">
      <c r="A7755" s="95" t="s">
        <v>14185</v>
      </c>
    </row>
    <row r="7756" spans="1:1" ht="14.1" customHeight="1" x14ac:dyDescent="0.25">
      <c r="A7756" s="99" t="s">
        <v>14186</v>
      </c>
    </row>
    <row r="7757" spans="1:1" ht="14.1" customHeight="1" x14ac:dyDescent="0.25">
      <c r="A7757" s="110" t="s">
        <v>14187</v>
      </c>
    </row>
    <row r="7758" spans="1:1" ht="15" customHeight="1" x14ac:dyDescent="0.25">
      <c r="A7758" s="100" t="s">
        <v>14148</v>
      </c>
    </row>
    <row r="7759" spans="1:1" ht="15" customHeight="1" x14ac:dyDescent="0.25">
      <c r="A7759" s="100" t="s">
        <v>14188</v>
      </c>
    </row>
    <row r="7760" spans="1:1" ht="14.1" customHeight="1" x14ac:dyDescent="0.25">
      <c r="A7760" s="99" t="s">
        <v>14189</v>
      </c>
    </row>
    <row r="7761" spans="1:1" ht="14.1" customHeight="1" x14ac:dyDescent="0.25">
      <c r="A7761" s="110" t="s">
        <v>14190</v>
      </c>
    </row>
    <row r="7762" spans="1:1" ht="15" customHeight="1" x14ac:dyDescent="0.25">
      <c r="A7762" s="100" t="s">
        <v>14148</v>
      </c>
    </row>
    <row r="7763" spans="1:1" ht="15" customHeight="1" x14ac:dyDescent="0.25">
      <c r="A7763" s="100" t="s">
        <v>14191</v>
      </c>
    </row>
    <row r="7764" spans="1:1" ht="14.1" customHeight="1" x14ac:dyDescent="0.25">
      <c r="A7764" s="99" t="s">
        <v>14192</v>
      </c>
    </row>
    <row r="7765" spans="1:1" ht="14.1" customHeight="1" x14ac:dyDescent="0.25">
      <c r="A7765" s="110" t="s">
        <v>14193</v>
      </c>
    </row>
    <row r="7766" spans="1:1" ht="15" customHeight="1" x14ac:dyDescent="0.25">
      <c r="A7766" s="100" t="s">
        <v>14148</v>
      </c>
    </row>
    <row r="7767" spans="1:1" ht="15" customHeight="1" x14ac:dyDescent="0.25">
      <c r="A7767" s="100" t="s">
        <v>14194</v>
      </c>
    </row>
    <row r="7768" spans="1:1" ht="14.1" customHeight="1" x14ac:dyDescent="0.25">
      <c r="A7768" s="99" t="s">
        <v>14195</v>
      </c>
    </row>
    <row r="7769" spans="1:1" ht="15" customHeight="1" x14ac:dyDescent="0.25">
      <c r="A7769" s="100" t="s">
        <v>12731</v>
      </c>
    </row>
    <row r="7770" spans="1:1" ht="15" customHeight="1" x14ac:dyDescent="0.25">
      <c r="A7770" s="100" t="s">
        <v>14196</v>
      </c>
    </row>
    <row r="7771" spans="1:1" ht="14.1" customHeight="1" x14ac:dyDescent="0.25">
      <c r="A7771" s="99" t="s">
        <v>14197</v>
      </c>
    </row>
    <row r="7772" spans="1:1" ht="15" customHeight="1" x14ac:dyDescent="0.25">
      <c r="A7772" s="100" t="s">
        <v>12731</v>
      </c>
    </row>
    <row r="7773" spans="1:1" ht="15" customHeight="1" x14ac:dyDescent="0.25">
      <c r="A7773" s="100" t="s">
        <v>14198</v>
      </c>
    </row>
    <row r="7774" spans="1:1" ht="14.1" customHeight="1" x14ac:dyDescent="0.25">
      <c r="A7774" s="99" t="s">
        <v>14199</v>
      </c>
    </row>
    <row r="7775" spans="1:1" ht="15" customHeight="1" x14ac:dyDescent="0.25">
      <c r="A7775" s="100" t="s">
        <v>12731</v>
      </c>
    </row>
    <row r="7776" spans="1:1" ht="15" customHeight="1" x14ac:dyDescent="0.25">
      <c r="A7776" s="100" t="s">
        <v>14200</v>
      </c>
    </row>
    <row r="7777" spans="1:1" ht="14.1" customHeight="1" x14ac:dyDescent="0.25">
      <c r="A7777" s="99" t="s">
        <v>14201</v>
      </c>
    </row>
    <row r="7778" spans="1:1" ht="15" customHeight="1" x14ac:dyDescent="0.25">
      <c r="A7778" s="100" t="s">
        <v>14151</v>
      </c>
    </row>
    <row r="7779" spans="1:1" ht="15" customHeight="1" x14ac:dyDescent="0.25">
      <c r="A7779" s="100" t="s">
        <v>14202</v>
      </c>
    </row>
    <row r="7780" spans="1:1" ht="14.1" customHeight="1" x14ac:dyDescent="0.25">
      <c r="A7780" s="93" t="s">
        <v>14203</v>
      </c>
    </row>
    <row r="7781" spans="1:1" ht="14.1" customHeight="1" x14ac:dyDescent="0.25">
      <c r="A7781" s="99" t="s">
        <v>14204</v>
      </c>
    </row>
    <row r="7782" spans="1:1" ht="15" customHeight="1" x14ac:dyDescent="0.25">
      <c r="A7782" s="100" t="s">
        <v>14205</v>
      </c>
    </row>
    <row r="7783" spans="1:1" ht="15" customHeight="1" x14ac:dyDescent="0.25">
      <c r="A7783" s="100" t="s">
        <v>14206</v>
      </c>
    </row>
    <row r="7784" spans="1:1" ht="14.1" customHeight="1" x14ac:dyDescent="0.25">
      <c r="A7784" s="99" t="s">
        <v>14207</v>
      </c>
    </row>
    <row r="7785" spans="1:1" ht="15" customHeight="1" x14ac:dyDescent="0.25">
      <c r="A7785" s="100" t="s">
        <v>14205</v>
      </c>
    </row>
    <row r="7786" spans="1:1" ht="15" customHeight="1" x14ac:dyDescent="0.25">
      <c r="A7786" s="100" t="s">
        <v>14208</v>
      </c>
    </row>
    <row r="7787" spans="1:1" ht="14.1" customHeight="1" x14ac:dyDescent="0.25">
      <c r="A7787" s="99" t="s">
        <v>14209</v>
      </c>
    </row>
    <row r="7788" spans="1:1" ht="15" customHeight="1" x14ac:dyDescent="0.25">
      <c r="A7788" s="100" t="s">
        <v>14205</v>
      </c>
    </row>
    <row r="7789" spans="1:1" ht="15" customHeight="1" x14ac:dyDescent="0.25">
      <c r="A7789" s="100" t="s">
        <v>14210</v>
      </c>
    </row>
    <row r="7790" spans="1:1" ht="14.1" customHeight="1" x14ac:dyDescent="0.25">
      <c r="A7790" s="99" t="s">
        <v>14211</v>
      </c>
    </row>
    <row r="7791" spans="1:1" ht="15" customHeight="1" x14ac:dyDescent="0.25">
      <c r="A7791" s="100" t="s">
        <v>14212</v>
      </c>
    </row>
    <row r="7792" spans="1:1" ht="15" customHeight="1" x14ac:dyDescent="0.25">
      <c r="A7792" s="100" t="s">
        <v>14213</v>
      </c>
    </row>
    <row r="7793" spans="1:1" ht="15" customHeight="1" x14ac:dyDescent="0.25">
      <c r="A7793" s="95" t="s">
        <v>14214</v>
      </c>
    </row>
    <row r="7794" spans="1:1" ht="14.1" customHeight="1" x14ac:dyDescent="0.25">
      <c r="A7794" s="99" t="s">
        <v>14215</v>
      </c>
    </row>
    <row r="7795" spans="1:1" ht="15" customHeight="1" x14ac:dyDescent="0.25">
      <c r="A7795" s="100" t="s">
        <v>14212</v>
      </c>
    </row>
    <row r="7796" spans="1:1" ht="15" customHeight="1" x14ac:dyDescent="0.25">
      <c r="A7796" s="100" t="s">
        <v>14216</v>
      </c>
    </row>
    <row r="7797" spans="1:1" ht="14.1" customHeight="1" x14ac:dyDescent="0.25">
      <c r="A7797" s="99" t="s">
        <v>14217</v>
      </c>
    </row>
    <row r="7798" spans="1:1" ht="15" customHeight="1" x14ac:dyDescent="0.25">
      <c r="A7798" s="100" t="s">
        <v>14212</v>
      </c>
    </row>
    <row r="7799" spans="1:1" ht="15" customHeight="1" x14ac:dyDescent="0.25">
      <c r="A7799" s="100" t="s">
        <v>14218</v>
      </c>
    </row>
    <row r="7800" spans="1:1" ht="14.1" customHeight="1" x14ac:dyDescent="0.25">
      <c r="A7800" s="99" t="s">
        <v>14219</v>
      </c>
    </row>
    <row r="7801" spans="1:1" ht="15" customHeight="1" x14ac:dyDescent="0.25">
      <c r="A7801" s="100" t="s">
        <v>14205</v>
      </c>
    </row>
    <row r="7802" spans="1:1" ht="15" customHeight="1" x14ac:dyDescent="0.25">
      <c r="A7802" s="100" t="s">
        <v>14220</v>
      </c>
    </row>
    <row r="7803" spans="1:1" ht="14.1" customHeight="1" x14ac:dyDescent="0.25">
      <c r="A7803" s="99" t="s">
        <v>14221</v>
      </c>
    </row>
    <row r="7804" spans="1:1" ht="15" customHeight="1" x14ac:dyDescent="0.25">
      <c r="A7804" s="100" t="s">
        <v>14205</v>
      </c>
    </row>
    <row r="7805" spans="1:1" ht="15" customHeight="1" x14ac:dyDescent="0.25">
      <c r="A7805" s="100" t="s">
        <v>14222</v>
      </c>
    </row>
    <row r="7806" spans="1:1" ht="14.1" customHeight="1" x14ac:dyDescent="0.25">
      <c r="A7806" s="99" t="s">
        <v>14223</v>
      </c>
    </row>
    <row r="7807" spans="1:1" ht="15" customHeight="1" x14ac:dyDescent="0.25">
      <c r="A7807" s="100" t="s">
        <v>14205</v>
      </c>
    </row>
    <row r="7808" spans="1:1" ht="15" customHeight="1" x14ac:dyDescent="0.25">
      <c r="A7808" s="100" t="s">
        <v>14224</v>
      </c>
    </row>
    <row r="7809" spans="1:1" ht="14.1" customHeight="1" x14ac:dyDescent="0.25">
      <c r="A7809" s="93" t="s">
        <v>14225</v>
      </c>
    </row>
    <row r="7810" spans="1:1" ht="14.1" customHeight="1" x14ac:dyDescent="0.25">
      <c r="A7810" s="99" t="s">
        <v>14226</v>
      </c>
    </row>
    <row r="7811" spans="1:1" ht="15" customHeight="1" x14ac:dyDescent="0.25">
      <c r="A7811" s="100" t="s">
        <v>14227</v>
      </c>
    </row>
    <row r="7812" spans="1:1" ht="8.1" customHeight="1" x14ac:dyDescent="0.25"/>
    <row r="7813" spans="1:1" ht="24" customHeight="1" x14ac:dyDescent="0.25"/>
    <row r="7814" spans="1:1" ht="15" customHeight="1" x14ac:dyDescent="0.25">
      <c r="A7814" s="94" t="s">
        <v>14228</v>
      </c>
    </row>
    <row r="7815" spans="1:1" ht="14.1" customHeight="1" x14ac:dyDescent="0.25">
      <c r="A7815" s="93" t="s">
        <v>14229</v>
      </c>
    </row>
    <row r="7816" spans="1:1" ht="14.1" customHeight="1" x14ac:dyDescent="0.25">
      <c r="A7816" s="99" t="s">
        <v>14230</v>
      </c>
    </row>
    <row r="7817" spans="1:1" ht="15" customHeight="1" x14ac:dyDescent="0.25">
      <c r="A7817" s="100" t="s">
        <v>14231</v>
      </c>
    </row>
    <row r="7818" spans="1:1" ht="15" customHeight="1" x14ac:dyDescent="0.25">
      <c r="A7818" s="100" t="s">
        <v>14232</v>
      </c>
    </row>
    <row r="7819" spans="1:1" ht="14.1" customHeight="1" x14ac:dyDescent="0.25">
      <c r="A7819" s="99" t="s">
        <v>14233</v>
      </c>
    </row>
    <row r="7820" spans="1:1" ht="15" customHeight="1" x14ac:dyDescent="0.25">
      <c r="A7820" s="100" t="s">
        <v>14231</v>
      </c>
    </row>
    <row r="7821" spans="1:1" ht="15" customHeight="1" x14ac:dyDescent="0.25">
      <c r="A7821" s="100" t="s">
        <v>14234</v>
      </c>
    </row>
    <row r="7822" spans="1:1" ht="14.1" customHeight="1" x14ac:dyDescent="0.25">
      <c r="A7822" s="99" t="s">
        <v>14235</v>
      </c>
    </row>
    <row r="7823" spans="1:1" ht="15" customHeight="1" x14ac:dyDescent="0.25">
      <c r="A7823" s="100" t="s">
        <v>14231</v>
      </c>
    </row>
    <row r="7824" spans="1:1" ht="15" customHeight="1" x14ac:dyDescent="0.25">
      <c r="A7824" s="100" t="s">
        <v>14236</v>
      </c>
    </row>
    <row r="7825" spans="1:1" ht="14.1" customHeight="1" x14ac:dyDescent="0.25">
      <c r="A7825" s="99" t="s">
        <v>14237</v>
      </c>
    </row>
    <row r="7826" spans="1:1" ht="15" customHeight="1" x14ac:dyDescent="0.25">
      <c r="A7826" s="100" t="s">
        <v>14231</v>
      </c>
    </row>
    <row r="7827" spans="1:1" ht="15" customHeight="1" x14ac:dyDescent="0.25">
      <c r="A7827" s="100" t="s">
        <v>14238</v>
      </c>
    </row>
    <row r="7828" spans="1:1" ht="14.1" customHeight="1" x14ac:dyDescent="0.25">
      <c r="A7828" s="99" t="s">
        <v>14239</v>
      </c>
    </row>
    <row r="7829" spans="1:1" ht="15" customHeight="1" x14ac:dyDescent="0.25">
      <c r="A7829" s="100" t="s">
        <v>14231</v>
      </c>
    </row>
    <row r="7830" spans="1:1" ht="15" customHeight="1" x14ac:dyDescent="0.25">
      <c r="A7830" s="100" t="s">
        <v>14240</v>
      </c>
    </row>
    <row r="7831" spans="1:1" ht="14.1" customHeight="1" x14ac:dyDescent="0.25">
      <c r="A7831" s="99" t="s">
        <v>14241</v>
      </c>
    </row>
    <row r="7832" spans="1:1" ht="15" customHeight="1" x14ac:dyDescent="0.25">
      <c r="A7832" s="100" t="s">
        <v>14231</v>
      </c>
    </row>
    <row r="7833" spans="1:1" ht="15" customHeight="1" x14ac:dyDescent="0.25">
      <c r="A7833" s="100" t="s">
        <v>14242</v>
      </c>
    </row>
    <row r="7834" spans="1:1" ht="14.1" customHeight="1" x14ac:dyDescent="0.25">
      <c r="A7834" s="99" t="s">
        <v>14243</v>
      </c>
    </row>
    <row r="7835" spans="1:1" ht="15" customHeight="1" x14ac:dyDescent="0.25">
      <c r="A7835" s="100" t="s">
        <v>14231</v>
      </c>
    </row>
    <row r="7836" spans="1:1" ht="15" customHeight="1" x14ac:dyDescent="0.25">
      <c r="A7836" s="100" t="s">
        <v>14244</v>
      </c>
    </row>
    <row r="7837" spans="1:1" ht="14.1" customHeight="1" x14ac:dyDescent="0.25">
      <c r="A7837" s="99" t="s">
        <v>14245</v>
      </c>
    </row>
    <row r="7838" spans="1:1" ht="15" customHeight="1" x14ac:dyDescent="0.25">
      <c r="A7838" s="100" t="s">
        <v>14231</v>
      </c>
    </row>
    <row r="7839" spans="1:1" ht="15" customHeight="1" x14ac:dyDescent="0.25">
      <c r="A7839" s="100" t="s">
        <v>14246</v>
      </c>
    </row>
    <row r="7840" spans="1:1" ht="14.1" customHeight="1" x14ac:dyDescent="0.25">
      <c r="A7840" s="99" t="s">
        <v>14247</v>
      </c>
    </row>
    <row r="7841" spans="1:1" ht="15" customHeight="1" x14ac:dyDescent="0.25">
      <c r="A7841" s="100" t="s">
        <v>14231</v>
      </c>
    </row>
    <row r="7842" spans="1:1" ht="15" customHeight="1" x14ac:dyDescent="0.25">
      <c r="A7842" s="100" t="s">
        <v>14248</v>
      </c>
    </row>
    <row r="7843" spans="1:1" ht="14.1" customHeight="1" x14ac:dyDescent="0.25">
      <c r="A7843" s="93" t="s">
        <v>14249</v>
      </c>
    </row>
    <row r="7844" spans="1:1" ht="14.1" customHeight="1" x14ac:dyDescent="0.25">
      <c r="A7844" s="99" t="s">
        <v>14250</v>
      </c>
    </row>
    <row r="7845" spans="1:1" ht="15" customHeight="1" x14ac:dyDescent="0.25">
      <c r="A7845" s="100" t="s">
        <v>13810</v>
      </c>
    </row>
    <row r="7846" spans="1:1" ht="15" customHeight="1" x14ac:dyDescent="0.25">
      <c r="A7846" s="100" t="s">
        <v>14251</v>
      </c>
    </row>
    <row r="7847" spans="1:1" ht="14.1" customHeight="1" x14ac:dyDescent="0.25">
      <c r="A7847" s="99" t="s">
        <v>14252</v>
      </c>
    </row>
    <row r="7848" spans="1:1" ht="15" customHeight="1" x14ac:dyDescent="0.25">
      <c r="A7848" s="100" t="s">
        <v>13810</v>
      </c>
    </row>
    <row r="7849" spans="1:1" ht="15" customHeight="1" x14ac:dyDescent="0.25">
      <c r="A7849" s="100" t="s">
        <v>14253</v>
      </c>
    </row>
    <row r="7850" spans="1:1" ht="15" customHeight="1" x14ac:dyDescent="0.25">
      <c r="A7850" s="95" t="s">
        <v>14254</v>
      </c>
    </row>
    <row r="7851" spans="1:1" ht="14.1" customHeight="1" x14ac:dyDescent="0.25">
      <c r="A7851" s="99" t="s">
        <v>14255</v>
      </c>
    </row>
    <row r="7852" spans="1:1" ht="15" customHeight="1" x14ac:dyDescent="0.25">
      <c r="A7852" s="100" t="s">
        <v>13810</v>
      </c>
    </row>
    <row r="7853" spans="1:1" ht="15" customHeight="1" x14ac:dyDescent="0.25">
      <c r="A7853" s="100" t="s">
        <v>14256</v>
      </c>
    </row>
    <row r="7854" spans="1:1" ht="14.1" customHeight="1" x14ac:dyDescent="0.25">
      <c r="A7854" s="99" t="s">
        <v>14257</v>
      </c>
    </row>
    <row r="7855" spans="1:1" ht="15" customHeight="1" x14ac:dyDescent="0.25">
      <c r="A7855" s="100" t="s">
        <v>13810</v>
      </c>
    </row>
    <row r="7856" spans="1:1" ht="15" customHeight="1" x14ac:dyDescent="0.25">
      <c r="A7856" s="100" t="s">
        <v>14258</v>
      </c>
    </row>
    <row r="7857" spans="1:1" ht="14.1" customHeight="1" x14ac:dyDescent="0.25">
      <c r="A7857" s="93" t="s">
        <v>14259</v>
      </c>
    </row>
    <row r="7858" spans="1:1" ht="14.1" customHeight="1" x14ac:dyDescent="0.25">
      <c r="A7858" s="99" t="s">
        <v>14260</v>
      </c>
    </row>
    <row r="7859" spans="1:1" ht="15" customHeight="1" x14ac:dyDescent="0.25">
      <c r="A7859" s="100" t="s">
        <v>13810</v>
      </c>
    </row>
    <row r="7860" spans="1:1" ht="15" customHeight="1" x14ac:dyDescent="0.25">
      <c r="A7860" s="100" t="s">
        <v>14261</v>
      </c>
    </row>
    <row r="7861" spans="1:1" ht="14.1" customHeight="1" x14ac:dyDescent="0.25">
      <c r="A7861" s="99" t="s">
        <v>14262</v>
      </c>
    </row>
    <row r="7862" spans="1:1" ht="15" customHeight="1" x14ac:dyDescent="0.25">
      <c r="A7862" s="100" t="s">
        <v>13810</v>
      </c>
    </row>
    <row r="7863" spans="1:1" ht="15" customHeight="1" x14ac:dyDescent="0.25">
      <c r="A7863" s="100" t="s">
        <v>14263</v>
      </c>
    </row>
    <row r="7864" spans="1:1" ht="14.1" customHeight="1" x14ac:dyDescent="0.25">
      <c r="A7864" s="99" t="s">
        <v>14264</v>
      </c>
    </row>
    <row r="7865" spans="1:1" ht="15" customHeight="1" x14ac:dyDescent="0.25">
      <c r="A7865" s="100" t="s">
        <v>13810</v>
      </c>
    </row>
    <row r="7866" spans="1:1" ht="15" customHeight="1" x14ac:dyDescent="0.25">
      <c r="A7866" s="100" t="s">
        <v>14265</v>
      </c>
    </row>
    <row r="7867" spans="1:1" ht="14.1" customHeight="1" x14ac:dyDescent="0.25">
      <c r="A7867" s="99" t="s">
        <v>14266</v>
      </c>
    </row>
    <row r="7868" spans="1:1" ht="15" customHeight="1" x14ac:dyDescent="0.25">
      <c r="A7868" s="100" t="s">
        <v>13810</v>
      </c>
    </row>
    <row r="7869" spans="1:1" ht="15" customHeight="1" x14ac:dyDescent="0.25">
      <c r="A7869" s="100" t="s">
        <v>14267</v>
      </c>
    </row>
    <row r="7870" spans="1:1" ht="14.1" customHeight="1" x14ac:dyDescent="0.25">
      <c r="A7870" s="99" t="s">
        <v>14268</v>
      </c>
    </row>
    <row r="7871" spans="1:1" ht="15" customHeight="1" x14ac:dyDescent="0.25">
      <c r="A7871" s="100" t="s">
        <v>13810</v>
      </c>
    </row>
    <row r="7872" spans="1:1" ht="15" customHeight="1" x14ac:dyDescent="0.25">
      <c r="A7872" s="100" t="s">
        <v>14269</v>
      </c>
    </row>
    <row r="7873" spans="1:1" ht="14.1" customHeight="1" x14ac:dyDescent="0.25">
      <c r="A7873" s="93" t="s">
        <v>14270</v>
      </c>
    </row>
    <row r="7874" spans="1:1" ht="14.1" customHeight="1" x14ac:dyDescent="0.25">
      <c r="A7874" s="99" t="s">
        <v>14271</v>
      </c>
    </row>
    <row r="7875" spans="1:1" ht="15" customHeight="1" x14ac:dyDescent="0.25">
      <c r="A7875" s="100" t="s">
        <v>13735</v>
      </c>
    </row>
    <row r="7876" spans="1:1" ht="15" customHeight="1" x14ac:dyDescent="0.25">
      <c r="A7876" s="100" t="s">
        <v>14272</v>
      </c>
    </row>
    <row r="7877" spans="1:1" ht="14.1" customHeight="1" x14ac:dyDescent="0.25">
      <c r="A7877" s="99" t="s">
        <v>14273</v>
      </c>
    </row>
    <row r="7878" spans="1:1" ht="15" customHeight="1" x14ac:dyDescent="0.25">
      <c r="A7878" s="100" t="s">
        <v>14274</v>
      </c>
    </row>
    <row r="7879" spans="1:1" ht="15" customHeight="1" x14ac:dyDescent="0.25">
      <c r="A7879" s="100" t="s">
        <v>14275</v>
      </c>
    </row>
    <row r="7880" spans="1:1" ht="14.1" customHeight="1" x14ac:dyDescent="0.25">
      <c r="A7880" s="99" t="s">
        <v>14276</v>
      </c>
    </row>
    <row r="7881" spans="1:1" ht="15" customHeight="1" x14ac:dyDescent="0.25">
      <c r="A7881" s="100" t="s">
        <v>14277</v>
      </c>
    </row>
    <row r="7882" spans="1:1" ht="15" customHeight="1" x14ac:dyDescent="0.25">
      <c r="A7882" s="100" t="s">
        <v>14278</v>
      </c>
    </row>
    <row r="7883" spans="1:1" ht="14.1" customHeight="1" x14ac:dyDescent="0.25">
      <c r="A7883" s="99" t="s">
        <v>14279</v>
      </c>
    </row>
    <row r="7884" spans="1:1" ht="15" customHeight="1" x14ac:dyDescent="0.25">
      <c r="A7884" s="100" t="s">
        <v>14280</v>
      </c>
    </row>
    <row r="7885" spans="1:1" ht="15" customHeight="1" x14ac:dyDescent="0.25">
      <c r="A7885" s="100" t="s">
        <v>14281</v>
      </c>
    </row>
    <row r="7886" spans="1:1" ht="14.1" customHeight="1" x14ac:dyDescent="0.25">
      <c r="A7886" s="99" t="s">
        <v>14282</v>
      </c>
    </row>
    <row r="7887" spans="1:1" ht="15" customHeight="1" x14ac:dyDescent="0.25">
      <c r="A7887" s="100" t="s">
        <v>14205</v>
      </c>
    </row>
    <row r="7888" spans="1:1" ht="15" customHeight="1" x14ac:dyDescent="0.25">
      <c r="A7888" s="100" t="s">
        <v>14283</v>
      </c>
    </row>
    <row r="7889" spans="1:1" ht="14.1" customHeight="1" x14ac:dyDescent="0.25">
      <c r="A7889" s="99" t="s">
        <v>14284</v>
      </c>
    </row>
    <row r="7890" spans="1:1" ht="15" customHeight="1" x14ac:dyDescent="0.25">
      <c r="A7890" s="100" t="s">
        <v>14285</v>
      </c>
    </row>
    <row r="7891" spans="1:1" ht="15" customHeight="1" x14ac:dyDescent="0.25">
      <c r="A7891" s="100" t="s">
        <v>14286</v>
      </c>
    </row>
    <row r="7892" spans="1:1" ht="14.1" customHeight="1" x14ac:dyDescent="0.25">
      <c r="A7892" s="99" t="s">
        <v>14287</v>
      </c>
    </row>
    <row r="7893" spans="1:1" ht="15" customHeight="1" x14ac:dyDescent="0.25">
      <c r="A7893" s="100" t="s">
        <v>14285</v>
      </c>
    </row>
    <row r="7894" spans="1:1" ht="15" customHeight="1" x14ac:dyDescent="0.25">
      <c r="A7894" s="100" t="s">
        <v>14288</v>
      </c>
    </row>
    <row r="7895" spans="1:1" ht="14.1" customHeight="1" x14ac:dyDescent="0.25">
      <c r="A7895" s="99" t="s">
        <v>14289</v>
      </c>
    </row>
    <row r="7896" spans="1:1" ht="15" customHeight="1" x14ac:dyDescent="0.25">
      <c r="A7896" s="100" t="s">
        <v>14290</v>
      </c>
    </row>
    <row r="7897" spans="1:1" ht="15" customHeight="1" x14ac:dyDescent="0.25">
      <c r="A7897" s="100" t="s">
        <v>14291</v>
      </c>
    </row>
    <row r="7898" spans="1:1" ht="14.1" customHeight="1" x14ac:dyDescent="0.25">
      <c r="A7898" s="99" t="s">
        <v>14292</v>
      </c>
    </row>
    <row r="7899" spans="1:1" ht="15" customHeight="1" x14ac:dyDescent="0.25">
      <c r="A7899" s="100" t="s">
        <v>12609</v>
      </c>
    </row>
    <row r="7900" spans="1:1" ht="15" customHeight="1" x14ac:dyDescent="0.25">
      <c r="A7900" s="100" t="s">
        <v>14293</v>
      </c>
    </row>
    <row r="7901" spans="1:1" ht="14.1" customHeight="1" x14ac:dyDescent="0.25">
      <c r="A7901" s="99" t="s">
        <v>14294</v>
      </c>
    </row>
    <row r="7902" spans="1:1" ht="15" customHeight="1" x14ac:dyDescent="0.25">
      <c r="A7902" s="100" t="s">
        <v>14295</v>
      </c>
    </row>
    <row r="7903" spans="1:1" ht="15" customHeight="1" x14ac:dyDescent="0.25">
      <c r="A7903" s="100" t="s">
        <v>14296</v>
      </c>
    </row>
    <row r="7904" spans="1:1" ht="14.1" customHeight="1" x14ac:dyDescent="0.25">
      <c r="A7904" s="99" t="s">
        <v>14297</v>
      </c>
    </row>
    <row r="7905" spans="1:1" ht="15" customHeight="1" x14ac:dyDescent="0.25">
      <c r="A7905" s="100" t="s">
        <v>14298</v>
      </c>
    </row>
    <row r="7906" spans="1:1" ht="15" customHeight="1" x14ac:dyDescent="0.25">
      <c r="A7906" s="100" t="s">
        <v>14299</v>
      </c>
    </row>
    <row r="7907" spans="1:1" ht="14.1" customHeight="1" x14ac:dyDescent="0.25">
      <c r="A7907" s="99" t="s">
        <v>14300</v>
      </c>
    </row>
    <row r="7908" spans="1:1" ht="15" customHeight="1" x14ac:dyDescent="0.25">
      <c r="A7908" s="100" t="s">
        <v>14301</v>
      </c>
    </row>
    <row r="7909" spans="1:1" ht="15" customHeight="1" x14ac:dyDescent="0.25">
      <c r="A7909" s="100" t="s">
        <v>14302</v>
      </c>
    </row>
    <row r="7910" spans="1:1" ht="14.1" customHeight="1" x14ac:dyDescent="0.25">
      <c r="A7910" s="93" t="s">
        <v>14303</v>
      </c>
    </row>
    <row r="7911" spans="1:1" ht="14.1" customHeight="1" x14ac:dyDescent="0.25">
      <c r="A7911" s="99" t="s">
        <v>14304</v>
      </c>
    </row>
    <row r="7912" spans="1:1" ht="15" customHeight="1" x14ac:dyDescent="0.25">
      <c r="A7912" s="100" t="s">
        <v>14305</v>
      </c>
    </row>
    <row r="7913" spans="1:1" ht="15" customHeight="1" x14ac:dyDescent="0.25">
      <c r="A7913" s="100" t="s">
        <v>14306</v>
      </c>
    </row>
    <row r="7914" spans="1:1" ht="14.1" customHeight="1" x14ac:dyDescent="0.25">
      <c r="A7914" s="93" t="s">
        <v>14307</v>
      </c>
    </row>
    <row r="7915" spans="1:1" ht="14.1" customHeight="1" x14ac:dyDescent="0.25">
      <c r="A7915" s="99" t="s">
        <v>14308</v>
      </c>
    </row>
    <row r="7916" spans="1:1" ht="15" customHeight="1" x14ac:dyDescent="0.25">
      <c r="A7916" s="100" t="s">
        <v>13810</v>
      </c>
    </row>
    <row r="7917" spans="1:1" ht="15" customHeight="1" x14ac:dyDescent="0.25">
      <c r="A7917" s="100" t="s">
        <v>14309</v>
      </c>
    </row>
    <row r="7918" spans="1:1" ht="14.1" customHeight="1" x14ac:dyDescent="0.25">
      <c r="A7918" s="93" t="s">
        <v>14310</v>
      </c>
    </row>
    <row r="7919" spans="1:1" ht="14.1" customHeight="1" x14ac:dyDescent="0.25">
      <c r="A7919" s="99" t="s">
        <v>14311</v>
      </c>
    </row>
    <row r="7920" spans="1:1" ht="15" customHeight="1" x14ac:dyDescent="0.25">
      <c r="A7920" s="100" t="s">
        <v>14312</v>
      </c>
    </row>
    <row r="7921" spans="1:1" ht="15" customHeight="1" x14ac:dyDescent="0.25">
      <c r="A7921" s="100" t="s">
        <v>14313</v>
      </c>
    </row>
    <row r="7922" spans="1:1" ht="14.1" customHeight="1" x14ac:dyDescent="0.25">
      <c r="A7922" s="99" t="s">
        <v>14314</v>
      </c>
    </row>
    <row r="7923" spans="1:1" ht="15" customHeight="1" x14ac:dyDescent="0.25">
      <c r="A7923" s="100" t="s">
        <v>14312</v>
      </c>
    </row>
    <row r="7924" spans="1:1" ht="15" customHeight="1" x14ac:dyDescent="0.25">
      <c r="A7924" s="100" t="s">
        <v>14315</v>
      </c>
    </row>
    <row r="7925" spans="1:1" ht="15" customHeight="1" x14ac:dyDescent="0.25">
      <c r="A7925" s="95" t="s">
        <v>14316</v>
      </c>
    </row>
    <row r="7926" spans="1:1" ht="14.1" customHeight="1" x14ac:dyDescent="0.25">
      <c r="A7926" s="99" t="s">
        <v>14317</v>
      </c>
    </row>
    <row r="7927" spans="1:1" ht="15" customHeight="1" x14ac:dyDescent="0.25">
      <c r="A7927" s="108" t="s">
        <v>14318</v>
      </c>
    </row>
    <row r="7928" spans="1:1" ht="15" customHeight="1" x14ac:dyDescent="0.25">
      <c r="A7928" s="108" t="s">
        <v>14319</v>
      </c>
    </row>
    <row r="7929" spans="1:1" ht="14.1" customHeight="1" x14ac:dyDescent="0.25">
      <c r="A7929" s="93" t="s">
        <v>14320</v>
      </c>
    </row>
    <row r="7930" spans="1:1" ht="14.1" customHeight="1" x14ac:dyDescent="0.25">
      <c r="A7930" s="99" t="s">
        <v>14321</v>
      </c>
    </row>
    <row r="7931" spans="1:1" ht="15" customHeight="1" x14ac:dyDescent="0.25">
      <c r="A7931" s="100" t="s">
        <v>14063</v>
      </c>
    </row>
    <row r="7932" spans="1:1" ht="15" customHeight="1" x14ac:dyDescent="0.25">
      <c r="A7932" s="100" t="s">
        <v>14322</v>
      </c>
    </row>
    <row r="7933" spans="1:1" ht="14.1" customHeight="1" x14ac:dyDescent="0.25">
      <c r="A7933" s="99" t="s">
        <v>14323</v>
      </c>
    </row>
    <row r="7934" spans="1:1" ht="15" customHeight="1" x14ac:dyDescent="0.25">
      <c r="A7934" s="100" t="s">
        <v>14063</v>
      </c>
    </row>
    <row r="7935" spans="1:1" ht="15" customHeight="1" x14ac:dyDescent="0.25">
      <c r="A7935" s="100" t="s">
        <v>14324</v>
      </c>
    </row>
    <row r="7936" spans="1:1" ht="14.1" customHeight="1" x14ac:dyDescent="0.25">
      <c r="A7936" s="99" t="s">
        <v>14325</v>
      </c>
    </row>
    <row r="7937" spans="1:1" ht="15" customHeight="1" x14ac:dyDescent="0.25">
      <c r="A7937" s="100" t="s">
        <v>14063</v>
      </c>
    </row>
    <row r="7938" spans="1:1" ht="15" customHeight="1" x14ac:dyDescent="0.25">
      <c r="A7938" s="100" t="s">
        <v>14326</v>
      </c>
    </row>
    <row r="7939" spans="1:1" ht="15" customHeight="1" x14ac:dyDescent="0.25">
      <c r="A7939" s="106" t="s">
        <v>14327</v>
      </c>
    </row>
    <row r="7940" spans="1:1" ht="14.1" customHeight="1" x14ac:dyDescent="0.25">
      <c r="A7940" s="99" t="s">
        <v>14328</v>
      </c>
    </row>
    <row r="7941" spans="1:1" ht="15" customHeight="1" x14ac:dyDescent="0.25">
      <c r="A7941" s="100" t="s">
        <v>14063</v>
      </c>
    </row>
    <row r="7942" spans="1:1" ht="15" customHeight="1" x14ac:dyDescent="0.25">
      <c r="A7942" s="100" t="s">
        <v>14329</v>
      </c>
    </row>
    <row r="7943" spans="1:1" ht="14.1" customHeight="1" x14ac:dyDescent="0.25">
      <c r="A7943" s="99" t="s">
        <v>14330</v>
      </c>
    </row>
    <row r="7944" spans="1:1" ht="15" customHeight="1" x14ac:dyDescent="0.25">
      <c r="A7944" s="100" t="s">
        <v>14063</v>
      </c>
    </row>
    <row r="7945" spans="1:1" ht="15" customHeight="1" x14ac:dyDescent="0.25">
      <c r="A7945" s="100" t="s">
        <v>14331</v>
      </c>
    </row>
    <row r="7946" spans="1:1" ht="14.1" customHeight="1" x14ac:dyDescent="0.25">
      <c r="A7946" s="99" t="s">
        <v>14332</v>
      </c>
    </row>
    <row r="7947" spans="1:1" ht="15" customHeight="1" x14ac:dyDescent="0.25">
      <c r="A7947" s="100" t="s">
        <v>14333</v>
      </c>
    </row>
    <row r="7948" spans="1:1" ht="15" customHeight="1" x14ac:dyDescent="0.25">
      <c r="A7948" s="100" t="s">
        <v>14069</v>
      </c>
    </row>
    <row r="7949" spans="1:1" ht="15" customHeight="1" x14ac:dyDescent="0.25">
      <c r="A7949" s="95" t="s">
        <v>14334</v>
      </c>
    </row>
    <row r="7950" spans="1:1" ht="15" customHeight="1" x14ac:dyDescent="0.25">
      <c r="A7950" s="95" t="s">
        <v>14335</v>
      </c>
    </row>
    <row r="7951" spans="1:1" ht="15" customHeight="1" x14ac:dyDescent="0.25">
      <c r="A7951" s="95" t="s">
        <v>14336</v>
      </c>
    </row>
    <row r="7952" spans="1:1" ht="15" customHeight="1" x14ac:dyDescent="0.25">
      <c r="A7952" s="109" t="s">
        <v>14337</v>
      </c>
    </row>
    <row r="7953" spans="1:1" ht="14.1" customHeight="1" x14ac:dyDescent="0.25">
      <c r="A7953" s="99" t="s">
        <v>14338</v>
      </c>
    </row>
    <row r="7954" spans="1:1" ht="15" customHeight="1" x14ac:dyDescent="0.25">
      <c r="A7954" s="100" t="s">
        <v>14333</v>
      </c>
    </row>
    <row r="7955" spans="1:1" ht="15" customHeight="1" x14ac:dyDescent="0.25">
      <c r="A7955" s="100" t="s">
        <v>14069</v>
      </c>
    </row>
    <row r="7956" spans="1:1" ht="15" customHeight="1" x14ac:dyDescent="0.25">
      <c r="A7956" s="95" t="s">
        <v>14339</v>
      </c>
    </row>
    <row r="7957" spans="1:1" ht="15" customHeight="1" x14ac:dyDescent="0.25">
      <c r="A7957" s="95" t="s">
        <v>14340</v>
      </c>
    </row>
    <row r="7958" spans="1:1" ht="15" customHeight="1" x14ac:dyDescent="0.25">
      <c r="A7958" s="95" t="s">
        <v>14341</v>
      </c>
    </row>
    <row r="7959" spans="1:1" ht="15" customHeight="1" x14ac:dyDescent="0.25">
      <c r="A7959" s="95" t="s">
        <v>14342</v>
      </c>
    </row>
    <row r="7960" spans="1:1" ht="14.1" customHeight="1" x14ac:dyDescent="0.25">
      <c r="A7960" s="93" t="s">
        <v>14343</v>
      </c>
    </row>
    <row r="7961" spans="1:1" ht="14.1" customHeight="1" x14ac:dyDescent="0.25">
      <c r="A7961" s="93" t="s">
        <v>14344</v>
      </c>
    </row>
    <row r="7962" spans="1:1" ht="14.1" customHeight="1" x14ac:dyDescent="0.25">
      <c r="A7962" s="99" t="s">
        <v>14345</v>
      </c>
    </row>
    <row r="7963" spans="1:1" ht="15" customHeight="1" x14ac:dyDescent="0.25">
      <c r="A7963" s="100" t="s">
        <v>14346</v>
      </c>
    </row>
    <row r="7964" spans="1:1" ht="15" customHeight="1" x14ac:dyDescent="0.25">
      <c r="A7964" s="100" t="s">
        <v>14347</v>
      </c>
    </row>
    <row r="7965" spans="1:1" ht="14.1" customHeight="1" x14ac:dyDescent="0.25">
      <c r="A7965" s="99" t="s">
        <v>14348</v>
      </c>
    </row>
    <row r="7966" spans="1:1" ht="15" customHeight="1" x14ac:dyDescent="0.25">
      <c r="A7966" s="100" t="s">
        <v>14346</v>
      </c>
    </row>
    <row r="7967" spans="1:1" ht="15" customHeight="1" x14ac:dyDescent="0.25">
      <c r="A7967" s="100" t="s">
        <v>14349</v>
      </c>
    </row>
    <row r="7968" spans="1:1" ht="14.1" customHeight="1" x14ac:dyDescent="0.25">
      <c r="A7968" s="99" t="s">
        <v>14350</v>
      </c>
    </row>
    <row r="7969" spans="1:1" ht="15" customHeight="1" x14ac:dyDescent="0.25">
      <c r="A7969" s="100" t="s">
        <v>14346</v>
      </c>
    </row>
    <row r="7970" spans="1:1" ht="15" customHeight="1" x14ac:dyDescent="0.25">
      <c r="A7970" s="100" t="s">
        <v>14351</v>
      </c>
    </row>
    <row r="7971" spans="1:1" ht="14.1" customHeight="1" x14ac:dyDescent="0.25">
      <c r="A7971" s="99" t="s">
        <v>14352</v>
      </c>
    </row>
    <row r="7972" spans="1:1" ht="15" customHeight="1" x14ac:dyDescent="0.25">
      <c r="A7972" s="100" t="s">
        <v>14346</v>
      </c>
    </row>
    <row r="7973" spans="1:1" ht="15" customHeight="1" x14ac:dyDescent="0.25">
      <c r="A7973" s="100" t="s">
        <v>14353</v>
      </c>
    </row>
    <row r="7974" spans="1:1" ht="15" customHeight="1" x14ac:dyDescent="0.25">
      <c r="A7974" s="95" t="s">
        <v>14354</v>
      </c>
    </row>
    <row r="7975" spans="1:1" ht="14.1" customHeight="1" x14ac:dyDescent="0.25">
      <c r="A7975" s="99" t="s">
        <v>14355</v>
      </c>
    </row>
    <row r="7976" spans="1:1" ht="15" customHeight="1" x14ac:dyDescent="0.25">
      <c r="A7976" s="100" t="s">
        <v>14346</v>
      </c>
    </row>
    <row r="7977" spans="1:1" ht="15" customHeight="1" x14ac:dyDescent="0.25">
      <c r="A7977" s="100" t="s">
        <v>14356</v>
      </c>
    </row>
    <row r="7978" spans="1:1" ht="14.1" customHeight="1" x14ac:dyDescent="0.25">
      <c r="A7978" s="99" t="s">
        <v>14357</v>
      </c>
    </row>
    <row r="7979" spans="1:1" ht="15" customHeight="1" x14ac:dyDescent="0.25">
      <c r="A7979" s="100" t="s">
        <v>14346</v>
      </c>
    </row>
    <row r="7980" spans="1:1" ht="15" customHeight="1" x14ac:dyDescent="0.25">
      <c r="A7980" s="100" t="s">
        <v>14358</v>
      </c>
    </row>
    <row r="7981" spans="1:1" ht="14.1" customHeight="1" x14ac:dyDescent="0.25">
      <c r="A7981" s="99" t="s">
        <v>14359</v>
      </c>
    </row>
    <row r="7982" spans="1:1" ht="15" customHeight="1" x14ac:dyDescent="0.25">
      <c r="A7982" s="100" t="s">
        <v>14346</v>
      </c>
    </row>
    <row r="7983" spans="1:1" ht="15" customHeight="1" x14ac:dyDescent="0.25">
      <c r="A7983" s="100" t="s">
        <v>14360</v>
      </c>
    </row>
    <row r="7984" spans="1:1" ht="14.1" customHeight="1" x14ac:dyDescent="0.25">
      <c r="A7984" s="99" t="s">
        <v>14361</v>
      </c>
    </row>
    <row r="7985" spans="1:1" ht="15" customHeight="1" x14ac:dyDescent="0.25">
      <c r="A7985" s="100" t="s">
        <v>14346</v>
      </c>
    </row>
    <row r="7986" spans="1:1" ht="15" customHeight="1" x14ac:dyDescent="0.25">
      <c r="A7986" s="100" t="s">
        <v>14362</v>
      </c>
    </row>
    <row r="7987" spans="1:1" ht="14.1" customHeight="1" x14ac:dyDescent="0.25">
      <c r="A7987" s="99" t="s">
        <v>14363</v>
      </c>
    </row>
    <row r="7988" spans="1:1" ht="15" customHeight="1" x14ac:dyDescent="0.25">
      <c r="A7988" s="100" t="s">
        <v>14346</v>
      </c>
    </row>
    <row r="7989" spans="1:1" ht="15" customHeight="1" x14ac:dyDescent="0.25">
      <c r="A7989" s="100" t="s">
        <v>14364</v>
      </c>
    </row>
    <row r="7990" spans="1:1" ht="14.1" customHeight="1" x14ac:dyDescent="0.25">
      <c r="A7990" s="93" t="s">
        <v>14365</v>
      </c>
    </row>
    <row r="7991" spans="1:1" ht="14.1" customHeight="1" x14ac:dyDescent="0.25">
      <c r="A7991" s="99" t="s">
        <v>14366</v>
      </c>
    </row>
    <row r="7992" spans="1:1" ht="15" customHeight="1" x14ac:dyDescent="0.25">
      <c r="A7992" s="100" t="s">
        <v>14346</v>
      </c>
    </row>
    <row r="7993" spans="1:1" ht="15" customHeight="1" x14ac:dyDescent="0.25">
      <c r="A7993" s="100" t="s">
        <v>14367</v>
      </c>
    </row>
    <row r="7994" spans="1:1" ht="14.1" customHeight="1" x14ac:dyDescent="0.25">
      <c r="A7994" s="99" t="s">
        <v>14368</v>
      </c>
    </row>
    <row r="7995" spans="1:1" ht="15" customHeight="1" x14ac:dyDescent="0.25">
      <c r="A7995" s="100" t="s">
        <v>14346</v>
      </c>
    </row>
    <row r="7996" spans="1:1" ht="15" customHeight="1" x14ac:dyDescent="0.25">
      <c r="A7996" s="100" t="s">
        <v>14369</v>
      </c>
    </row>
    <row r="7997" spans="1:1" ht="14.1" customHeight="1" x14ac:dyDescent="0.25">
      <c r="A7997" s="99" t="s">
        <v>14370</v>
      </c>
    </row>
    <row r="7998" spans="1:1" ht="15" customHeight="1" x14ac:dyDescent="0.25">
      <c r="A7998" s="100" t="s">
        <v>14346</v>
      </c>
    </row>
    <row r="7999" spans="1:1" ht="15" customHeight="1" x14ac:dyDescent="0.25">
      <c r="A7999" s="100" t="s">
        <v>14371</v>
      </c>
    </row>
    <row r="8000" spans="1:1" ht="15" customHeight="1" x14ac:dyDescent="0.25">
      <c r="A8000" s="95" t="s">
        <v>14372</v>
      </c>
    </row>
    <row r="8001" spans="1:1" ht="14.1" customHeight="1" x14ac:dyDescent="0.25">
      <c r="A8001" s="99" t="s">
        <v>14373</v>
      </c>
    </row>
    <row r="8002" spans="1:1" ht="15" customHeight="1" x14ac:dyDescent="0.25">
      <c r="A8002" s="100" t="s">
        <v>14346</v>
      </c>
    </row>
    <row r="8003" spans="1:1" ht="15" customHeight="1" x14ac:dyDescent="0.25">
      <c r="A8003" s="100" t="s">
        <v>14374</v>
      </c>
    </row>
    <row r="8004" spans="1:1" ht="14.1" customHeight="1" x14ac:dyDescent="0.25">
      <c r="A8004" s="99" t="s">
        <v>14375</v>
      </c>
    </row>
    <row r="8005" spans="1:1" ht="15" customHeight="1" x14ac:dyDescent="0.25">
      <c r="A8005" s="100" t="s">
        <v>14346</v>
      </c>
    </row>
    <row r="8006" spans="1:1" ht="15" customHeight="1" x14ac:dyDescent="0.25">
      <c r="A8006" s="100" t="s">
        <v>14376</v>
      </c>
    </row>
    <row r="8007" spans="1:1" ht="14.1" customHeight="1" x14ac:dyDescent="0.25">
      <c r="A8007" s="99" t="s">
        <v>14377</v>
      </c>
    </row>
    <row r="8008" spans="1:1" ht="15" customHeight="1" x14ac:dyDescent="0.25">
      <c r="A8008" s="100" t="s">
        <v>14346</v>
      </c>
    </row>
    <row r="8009" spans="1:1" ht="15" customHeight="1" x14ac:dyDescent="0.25">
      <c r="A8009" s="100" t="s">
        <v>14378</v>
      </c>
    </row>
    <row r="8010" spans="1:1" ht="14.1" customHeight="1" x14ac:dyDescent="0.25">
      <c r="A8010" s="99" t="s">
        <v>14379</v>
      </c>
    </row>
    <row r="8011" spans="1:1" ht="15" customHeight="1" x14ac:dyDescent="0.25">
      <c r="A8011" s="100" t="s">
        <v>14346</v>
      </c>
    </row>
    <row r="8012" spans="1:1" ht="15" customHeight="1" x14ac:dyDescent="0.25">
      <c r="A8012" s="100" t="s">
        <v>14380</v>
      </c>
    </row>
    <row r="8013" spans="1:1" ht="15" customHeight="1" x14ac:dyDescent="0.25">
      <c r="A8013" s="95" t="s">
        <v>14381</v>
      </c>
    </row>
    <row r="8014" spans="1:1" ht="14.1" customHeight="1" x14ac:dyDescent="0.25">
      <c r="A8014" s="99" t="s">
        <v>14382</v>
      </c>
    </row>
    <row r="8015" spans="1:1" ht="15" customHeight="1" x14ac:dyDescent="0.25">
      <c r="A8015" s="100" t="s">
        <v>14346</v>
      </c>
    </row>
    <row r="8016" spans="1:1" ht="15" customHeight="1" x14ac:dyDescent="0.25">
      <c r="A8016" s="100" t="s">
        <v>14383</v>
      </c>
    </row>
    <row r="8017" spans="1:1" ht="14.1" customHeight="1" x14ac:dyDescent="0.25">
      <c r="A8017" s="99" t="s">
        <v>14384</v>
      </c>
    </row>
    <row r="8018" spans="1:1" ht="15" customHeight="1" x14ac:dyDescent="0.25">
      <c r="A8018" s="100" t="s">
        <v>14346</v>
      </c>
    </row>
    <row r="8019" spans="1:1" ht="15" customHeight="1" x14ac:dyDescent="0.25">
      <c r="A8019" s="100" t="s">
        <v>14385</v>
      </c>
    </row>
    <row r="8020" spans="1:1" ht="14.1" customHeight="1" x14ac:dyDescent="0.25">
      <c r="A8020" s="93" t="s">
        <v>14386</v>
      </c>
    </row>
    <row r="8021" spans="1:1" ht="14.1" customHeight="1" x14ac:dyDescent="0.25">
      <c r="A8021" s="99" t="s">
        <v>14387</v>
      </c>
    </row>
    <row r="8022" spans="1:1" ht="15" customHeight="1" x14ac:dyDescent="0.25">
      <c r="A8022" s="100" t="s">
        <v>14346</v>
      </c>
    </row>
    <row r="8023" spans="1:1" ht="15" customHeight="1" x14ac:dyDescent="0.25">
      <c r="A8023" s="100" t="s">
        <v>14388</v>
      </c>
    </row>
    <row r="8024" spans="1:1" ht="14.1" customHeight="1" x14ac:dyDescent="0.25">
      <c r="A8024" s="99" t="s">
        <v>14389</v>
      </c>
    </row>
    <row r="8025" spans="1:1" ht="15" customHeight="1" x14ac:dyDescent="0.25">
      <c r="A8025" s="100" t="s">
        <v>14346</v>
      </c>
    </row>
    <row r="8026" spans="1:1" ht="15" customHeight="1" x14ac:dyDescent="0.25">
      <c r="A8026" s="100" t="s">
        <v>14390</v>
      </c>
    </row>
    <row r="8027" spans="1:1" ht="15" customHeight="1" x14ac:dyDescent="0.25">
      <c r="A8027" s="95" t="s">
        <v>14391</v>
      </c>
    </row>
    <row r="8028" spans="1:1" ht="14.1" customHeight="1" x14ac:dyDescent="0.25">
      <c r="A8028" s="99" t="s">
        <v>14392</v>
      </c>
    </row>
    <row r="8029" spans="1:1" ht="15" customHeight="1" x14ac:dyDescent="0.25">
      <c r="A8029" s="100" t="s">
        <v>14346</v>
      </c>
    </row>
    <row r="8030" spans="1:1" ht="15" customHeight="1" x14ac:dyDescent="0.25">
      <c r="A8030" s="100" t="s">
        <v>14393</v>
      </c>
    </row>
    <row r="8031" spans="1:1" ht="14.1" customHeight="1" x14ac:dyDescent="0.25">
      <c r="A8031" s="99" t="s">
        <v>14394</v>
      </c>
    </row>
    <row r="8032" spans="1:1" ht="15" customHeight="1" x14ac:dyDescent="0.25">
      <c r="A8032" s="100" t="s">
        <v>14346</v>
      </c>
    </row>
    <row r="8033" spans="1:1" ht="15" customHeight="1" x14ac:dyDescent="0.25">
      <c r="A8033" s="100" t="s">
        <v>14395</v>
      </c>
    </row>
    <row r="8034" spans="1:1" ht="14.1" customHeight="1" x14ac:dyDescent="0.25">
      <c r="A8034" s="99" t="s">
        <v>14396</v>
      </c>
    </row>
    <row r="8035" spans="1:1" ht="15" customHeight="1" x14ac:dyDescent="0.25">
      <c r="A8035" s="100" t="s">
        <v>14346</v>
      </c>
    </row>
    <row r="8036" spans="1:1" ht="15" customHeight="1" x14ac:dyDescent="0.25">
      <c r="A8036" s="100" t="s">
        <v>14397</v>
      </c>
    </row>
    <row r="8037" spans="1:1" ht="14.1" customHeight="1" x14ac:dyDescent="0.25">
      <c r="A8037" s="99" t="s">
        <v>14398</v>
      </c>
    </row>
    <row r="8038" spans="1:1" ht="15" customHeight="1" x14ac:dyDescent="0.25">
      <c r="A8038" s="100" t="s">
        <v>14346</v>
      </c>
    </row>
    <row r="8039" spans="1:1" ht="15" customHeight="1" x14ac:dyDescent="0.25">
      <c r="A8039" s="100" t="s">
        <v>14399</v>
      </c>
    </row>
    <row r="8040" spans="1:1" ht="14.1" customHeight="1" x14ac:dyDescent="0.25">
      <c r="A8040" s="99" t="s">
        <v>14400</v>
      </c>
    </row>
    <row r="8041" spans="1:1" ht="15" customHeight="1" x14ac:dyDescent="0.25">
      <c r="A8041" s="100" t="s">
        <v>14346</v>
      </c>
    </row>
    <row r="8042" spans="1:1" ht="15" customHeight="1" x14ac:dyDescent="0.25">
      <c r="A8042" s="100" t="s">
        <v>14401</v>
      </c>
    </row>
    <row r="8043" spans="1:1" ht="14.1" customHeight="1" x14ac:dyDescent="0.25">
      <c r="A8043" s="99" t="s">
        <v>14402</v>
      </c>
    </row>
    <row r="8044" spans="1:1" ht="15" customHeight="1" x14ac:dyDescent="0.25">
      <c r="A8044" s="100" t="s">
        <v>14346</v>
      </c>
    </row>
    <row r="8045" spans="1:1" ht="15" customHeight="1" x14ac:dyDescent="0.25">
      <c r="A8045" s="100" t="s">
        <v>14403</v>
      </c>
    </row>
    <row r="8046" spans="1:1" ht="14.1" customHeight="1" x14ac:dyDescent="0.25">
      <c r="A8046" s="99" t="s">
        <v>14404</v>
      </c>
    </row>
    <row r="8047" spans="1:1" ht="15" customHeight="1" x14ac:dyDescent="0.25">
      <c r="A8047" s="100" t="s">
        <v>14346</v>
      </c>
    </row>
    <row r="8048" spans="1:1" ht="15" customHeight="1" x14ac:dyDescent="0.25">
      <c r="A8048" s="100" t="s">
        <v>14405</v>
      </c>
    </row>
    <row r="8049" spans="1:1" ht="14.1" customHeight="1" x14ac:dyDescent="0.25">
      <c r="A8049" s="93" t="s">
        <v>14406</v>
      </c>
    </row>
    <row r="8050" spans="1:1" ht="14.1" customHeight="1" x14ac:dyDescent="0.25">
      <c r="A8050" s="99" t="s">
        <v>14407</v>
      </c>
    </row>
    <row r="8051" spans="1:1" ht="15" customHeight="1" x14ac:dyDescent="0.25">
      <c r="A8051" s="100" t="s">
        <v>14346</v>
      </c>
    </row>
    <row r="8052" spans="1:1" ht="15" customHeight="1" x14ac:dyDescent="0.25">
      <c r="A8052" s="100" t="s">
        <v>14408</v>
      </c>
    </row>
    <row r="8053" spans="1:1" ht="14.1" customHeight="1" x14ac:dyDescent="0.25">
      <c r="A8053" s="99" t="s">
        <v>14409</v>
      </c>
    </row>
    <row r="8054" spans="1:1" ht="15" customHeight="1" x14ac:dyDescent="0.25">
      <c r="A8054" s="100" t="s">
        <v>14346</v>
      </c>
    </row>
    <row r="8055" spans="1:1" ht="15" customHeight="1" x14ac:dyDescent="0.25">
      <c r="A8055" s="100" t="s">
        <v>14410</v>
      </c>
    </row>
    <row r="8056" spans="1:1" ht="14.1" customHeight="1" x14ac:dyDescent="0.25">
      <c r="A8056" s="99" t="s">
        <v>14411</v>
      </c>
    </row>
    <row r="8057" spans="1:1" ht="15" customHeight="1" x14ac:dyDescent="0.25">
      <c r="A8057" s="100" t="s">
        <v>14346</v>
      </c>
    </row>
    <row r="8058" spans="1:1" ht="15" customHeight="1" x14ac:dyDescent="0.25">
      <c r="A8058" s="100" t="s">
        <v>14412</v>
      </c>
    </row>
    <row r="8059" spans="1:1" ht="14.1" customHeight="1" x14ac:dyDescent="0.25">
      <c r="A8059" s="99" t="s">
        <v>14413</v>
      </c>
    </row>
    <row r="8060" spans="1:1" ht="15" customHeight="1" x14ac:dyDescent="0.25">
      <c r="A8060" s="100" t="s">
        <v>14346</v>
      </c>
    </row>
    <row r="8061" spans="1:1" ht="15" customHeight="1" x14ac:dyDescent="0.25">
      <c r="A8061" s="100" t="s">
        <v>14414</v>
      </c>
    </row>
    <row r="8062" spans="1:1" ht="15" customHeight="1" x14ac:dyDescent="0.25">
      <c r="A8062" s="95" t="s">
        <v>14415</v>
      </c>
    </row>
    <row r="8063" spans="1:1" ht="14.1" customHeight="1" x14ac:dyDescent="0.25">
      <c r="A8063" s="99" t="s">
        <v>14416</v>
      </c>
    </row>
    <row r="8064" spans="1:1" ht="15" customHeight="1" x14ac:dyDescent="0.25">
      <c r="A8064" s="100" t="s">
        <v>14346</v>
      </c>
    </row>
    <row r="8065" spans="1:1" ht="15" customHeight="1" x14ac:dyDescent="0.25">
      <c r="A8065" s="100" t="s">
        <v>14417</v>
      </c>
    </row>
    <row r="8066" spans="1:1" ht="14.1" customHeight="1" x14ac:dyDescent="0.25">
      <c r="A8066" s="99" t="s">
        <v>14418</v>
      </c>
    </row>
    <row r="8067" spans="1:1" ht="15" customHeight="1" x14ac:dyDescent="0.25">
      <c r="A8067" s="100" t="s">
        <v>14346</v>
      </c>
    </row>
    <row r="8068" spans="1:1" ht="15" customHeight="1" x14ac:dyDescent="0.25">
      <c r="A8068" s="100" t="s">
        <v>14419</v>
      </c>
    </row>
    <row r="8069" spans="1:1" ht="14.1" customHeight="1" x14ac:dyDescent="0.25">
      <c r="A8069" s="99" t="s">
        <v>14420</v>
      </c>
    </row>
    <row r="8070" spans="1:1" ht="15" customHeight="1" x14ac:dyDescent="0.25">
      <c r="A8070" s="100" t="s">
        <v>14346</v>
      </c>
    </row>
    <row r="8071" spans="1:1" ht="15" customHeight="1" x14ac:dyDescent="0.25">
      <c r="A8071" s="100" t="s">
        <v>14421</v>
      </c>
    </row>
    <row r="8072" spans="1:1" ht="14.1" customHeight="1" x14ac:dyDescent="0.25">
      <c r="A8072" s="99" t="s">
        <v>14422</v>
      </c>
    </row>
    <row r="8073" spans="1:1" ht="15" customHeight="1" x14ac:dyDescent="0.25">
      <c r="A8073" s="100" t="s">
        <v>14346</v>
      </c>
    </row>
    <row r="8074" spans="1:1" ht="15" customHeight="1" x14ac:dyDescent="0.25">
      <c r="A8074" s="100" t="s">
        <v>14423</v>
      </c>
    </row>
    <row r="8075" spans="1:1" ht="14.1" customHeight="1" x14ac:dyDescent="0.25">
      <c r="A8075" s="99" t="s">
        <v>14424</v>
      </c>
    </row>
    <row r="8076" spans="1:1" ht="15" customHeight="1" x14ac:dyDescent="0.25">
      <c r="A8076" s="100" t="s">
        <v>14346</v>
      </c>
    </row>
    <row r="8077" spans="1:1" ht="15" customHeight="1" x14ac:dyDescent="0.25">
      <c r="A8077" s="100" t="s">
        <v>14425</v>
      </c>
    </row>
    <row r="8078" spans="1:1" ht="14.1" customHeight="1" x14ac:dyDescent="0.25">
      <c r="A8078" s="93" t="s">
        <v>14426</v>
      </c>
    </row>
    <row r="8079" spans="1:1" ht="14.1" customHeight="1" x14ac:dyDescent="0.25">
      <c r="A8079" s="99" t="s">
        <v>14427</v>
      </c>
    </row>
    <row r="8080" spans="1:1" ht="15" customHeight="1" x14ac:dyDescent="0.25">
      <c r="A8080" s="100" t="s">
        <v>13700</v>
      </c>
    </row>
    <row r="8081" spans="1:1" ht="15" customHeight="1" x14ac:dyDescent="0.25">
      <c r="A8081" s="100" t="s">
        <v>14428</v>
      </c>
    </row>
    <row r="8082" spans="1:1" ht="14.1" customHeight="1" x14ac:dyDescent="0.25">
      <c r="A8082" s="99" t="s">
        <v>14429</v>
      </c>
    </row>
    <row r="8083" spans="1:1" ht="15" customHeight="1" x14ac:dyDescent="0.25">
      <c r="A8083" s="100" t="s">
        <v>14430</v>
      </c>
    </row>
    <row r="8084" spans="1:1" ht="15" customHeight="1" x14ac:dyDescent="0.25">
      <c r="A8084" s="100" t="s">
        <v>14431</v>
      </c>
    </row>
    <row r="8085" spans="1:1" ht="14.1" customHeight="1" x14ac:dyDescent="0.25">
      <c r="A8085" s="99" t="s">
        <v>14432</v>
      </c>
    </row>
    <row r="8086" spans="1:1" ht="15" customHeight="1" x14ac:dyDescent="0.25">
      <c r="A8086" s="100" t="s">
        <v>14433</v>
      </c>
    </row>
    <row r="8087" spans="1:1" ht="15" customHeight="1" x14ac:dyDescent="0.25">
      <c r="A8087" s="100" t="s">
        <v>14434</v>
      </c>
    </row>
    <row r="8088" spans="1:1" ht="14.1" customHeight="1" x14ac:dyDescent="0.25">
      <c r="A8088" s="99" t="s">
        <v>14435</v>
      </c>
    </row>
    <row r="8089" spans="1:1" ht="15" customHeight="1" x14ac:dyDescent="0.25">
      <c r="A8089" s="100" t="s">
        <v>14436</v>
      </c>
    </row>
    <row r="8090" spans="1:1" ht="15" customHeight="1" x14ac:dyDescent="0.25">
      <c r="A8090" s="100" t="s">
        <v>14437</v>
      </c>
    </row>
    <row r="8091" spans="1:1" ht="14.1" customHeight="1" x14ac:dyDescent="0.25">
      <c r="A8091" s="99" t="s">
        <v>14438</v>
      </c>
    </row>
    <row r="8092" spans="1:1" ht="15" customHeight="1" x14ac:dyDescent="0.25">
      <c r="A8092" s="100" t="s">
        <v>14436</v>
      </c>
    </row>
    <row r="8093" spans="1:1" ht="15" customHeight="1" x14ac:dyDescent="0.25">
      <c r="A8093" s="100" t="s">
        <v>14439</v>
      </c>
    </row>
    <row r="8094" spans="1:1" ht="14.1" customHeight="1" x14ac:dyDescent="0.25">
      <c r="A8094" s="99" t="s">
        <v>14440</v>
      </c>
    </row>
    <row r="8095" spans="1:1" ht="15" customHeight="1" x14ac:dyDescent="0.25">
      <c r="A8095" s="100" t="s">
        <v>14441</v>
      </c>
    </row>
    <row r="8096" spans="1:1" ht="15" customHeight="1" x14ac:dyDescent="0.25">
      <c r="A8096" s="100" t="s">
        <v>14442</v>
      </c>
    </row>
    <row r="8097" spans="1:1" ht="14.1" customHeight="1" x14ac:dyDescent="0.25">
      <c r="A8097" s="99" t="s">
        <v>14443</v>
      </c>
    </row>
    <row r="8098" spans="1:1" ht="15" customHeight="1" x14ac:dyDescent="0.25">
      <c r="A8098" s="100" t="s">
        <v>14436</v>
      </c>
    </row>
    <row r="8099" spans="1:1" ht="15" customHeight="1" x14ac:dyDescent="0.25">
      <c r="A8099" s="100" t="s">
        <v>14444</v>
      </c>
    </row>
    <row r="8100" spans="1:1" ht="14.1" customHeight="1" x14ac:dyDescent="0.25">
      <c r="A8100" s="99" t="s">
        <v>14445</v>
      </c>
    </row>
    <row r="8101" spans="1:1" ht="15" customHeight="1" x14ac:dyDescent="0.25">
      <c r="A8101" s="100" t="s">
        <v>14446</v>
      </c>
    </row>
    <row r="8102" spans="1:1" ht="15" customHeight="1" x14ac:dyDescent="0.25">
      <c r="A8102" s="100" t="s">
        <v>14447</v>
      </c>
    </row>
    <row r="8103" spans="1:1" ht="14.1" customHeight="1" x14ac:dyDescent="0.25">
      <c r="A8103" s="99" t="s">
        <v>14448</v>
      </c>
    </row>
    <row r="8104" spans="1:1" ht="15" customHeight="1" x14ac:dyDescent="0.25">
      <c r="A8104" s="100" t="s">
        <v>14449</v>
      </c>
    </row>
    <row r="8105" spans="1:1" ht="15" customHeight="1" x14ac:dyDescent="0.25">
      <c r="A8105" s="100" t="s">
        <v>14450</v>
      </c>
    </row>
    <row r="8106" spans="1:1" ht="14.1" customHeight="1" x14ac:dyDescent="0.25">
      <c r="A8106" s="99" t="s">
        <v>14451</v>
      </c>
    </row>
    <row r="8107" spans="1:1" ht="15" customHeight="1" x14ac:dyDescent="0.25">
      <c r="A8107" s="100" t="s">
        <v>14449</v>
      </c>
    </row>
    <row r="8108" spans="1:1" ht="15" customHeight="1" x14ac:dyDescent="0.25">
      <c r="A8108" s="100" t="s">
        <v>14452</v>
      </c>
    </row>
    <row r="8109" spans="1:1" ht="14.1" customHeight="1" x14ac:dyDescent="0.25">
      <c r="A8109" s="99" t="s">
        <v>14453</v>
      </c>
    </row>
    <row r="8110" spans="1:1" ht="15" customHeight="1" x14ac:dyDescent="0.25">
      <c r="A8110" s="100" t="s">
        <v>14449</v>
      </c>
    </row>
    <row r="8111" spans="1:1" ht="15" customHeight="1" x14ac:dyDescent="0.25">
      <c r="A8111" s="100" t="s">
        <v>14454</v>
      </c>
    </row>
    <row r="8112" spans="1:1" ht="14.1" customHeight="1" x14ac:dyDescent="0.25">
      <c r="A8112" s="99" t="s">
        <v>14455</v>
      </c>
    </row>
    <row r="8113" spans="1:1" ht="15" customHeight="1" x14ac:dyDescent="0.25">
      <c r="A8113" s="100" t="s">
        <v>14456</v>
      </c>
    </row>
    <row r="8114" spans="1:1" ht="15" customHeight="1" x14ac:dyDescent="0.25">
      <c r="A8114" s="100" t="s">
        <v>14457</v>
      </c>
    </row>
    <row r="8115" spans="1:1" ht="14.1" customHeight="1" x14ac:dyDescent="0.25">
      <c r="A8115" s="99" t="s">
        <v>14458</v>
      </c>
    </row>
    <row r="8116" spans="1:1" ht="15" customHeight="1" x14ac:dyDescent="0.25">
      <c r="A8116" s="100" t="s">
        <v>14456</v>
      </c>
    </row>
    <row r="8117" spans="1:1" ht="15" customHeight="1" x14ac:dyDescent="0.25">
      <c r="A8117" s="100" t="s">
        <v>14459</v>
      </c>
    </row>
    <row r="8118" spans="1:1" ht="14.1" customHeight="1" x14ac:dyDescent="0.25">
      <c r="A8118" s="99" t="s">
        <v>14460</v>
      </c>
    </row>
    <row r="8119" spans="1:1" ht="15" customHeight="1" x14ac:dyDescent="0.25">
      <c r="A8119" s="100" t="s">
        <v>14456</v>
      </c>
    </row>
    <row r="8120" spans="1:1" ht="15" customHeight="1" x14ac:dyDescent="0.25">
      <c r="A8120" s="100" t="s">
        <v>14461</v>
      </c>
    </row>
    <row r="8121" spans="1:1" ht="14.1" customHeight="1" x14ac:dyDescent="0.25">
      <c r="A8121" s="99" t="s">
        <v>14462</v>
      </c>
    </row>
    <row r="8122" spans="1:1" ht="15" customHeight="1" x14ac:dyDescent="0.25">
      <c r="A8122" s="100" t="s">
        <v>14463</v>
      </c>
    </row>
    <row r="8123" spans="1:1" ht="15" customHeight="1" x14ac:dyDescent="0.25">
      <c r="A8123" s="100" t="s">
        <v>14464</v>
      </c>
    </row>
    <row r="8124" spans="1:1" ht="15" customHeight="1" x14ac:dyDescent="0.25">
      <c r="A8124" s="95" t="s">
        <v>14465</v>
      </c>
    </row>
    <row r="8125" spans="1:1" ht="14.1" customHeight="1" x14ac:dyDescent="0.25">
      <c r="A8125" s="99" t="s">
        <v>14466</v>
      </c>
    </row>
    <row r="8126" spans="1:1" ht="15" customHeight="1" x14ac:dyDescent="0.25">
      <c r="A8126" s="100" t="s">
        <v>14463</v>
      </c>
    </row>
    <row r="8127" spans="1:1" ht="15" customHeight="1" x14ac:dyDescent="0.25">
      <c r="A8127" s="100" t="s">
        <v>14467</v>
      </c>
    </row>
    <row r="8128" spans="1:1" ht="15" customHeight="1" x14ac:dyDescent="0.25">
      <c r="A8128" s="95" t="s">
        <v>14465</v>
      </c>
    </row>
    <row r="8129" spans="1:1" ht="14.1" customHeight="1" x14ac:dyDescent="0.25">
      <c r="A8129" s="99" t="s">
        <v>14468</v>
      </c>
    </row>
    <row r="8130" spans="1:1" ht="15" customHeight="1" x14ac:dyDescent="0.25">
      <c r="A8130" s="100" t="s">
        <v>14463</v>
      </c>
    </row>
    <row r="8131" spans="1:1" ht="15" customHeight="1" x14ac:dyDescent="0.25">
      <c r="A8131" s="100" t="s">
        <v>14469</v>
      </c>
    </row>
    <row r="8132" spans="1:1" ht="14.1" customHeight="1" x14ac:dyDescent="0.25">
      <c r="A8132" s="99" t="s">
        <v>14470</v>
      </c>
    </row>
    <row r="8133" spans="1:1" ht="15" customHeight="1" x14ac:dyDescent="0.25">
      <c r="A8133" s="100" t="s">
        <v>14471</v>
      </c>
    </row>
    <row r="8134" spans="1:1" ht="15" customHeight="1" x14ac:dyDescent="0.25">
      <c r="A8134" s="100" t="s">
        <v>14472</v>
      </c>
    </row>
    <row r="8135" spans="1:1" ht="14.1" customHeight="1" x14ac:dyDescent="0.25">
      <c r="A8135" s="99" t="s">
        <v>14473</v>
      </c>
    </row>
    <row r="8136" spans="1:1" ht="15" customHeight="1" x14ac:dyDescent="0.25">
      <c r="A8136" s="100" t="s">
        <v>14471</v>
      </c>
    </row>
    <row r="8137" spans="1:1" ht="15" customHeight="1" x14ac:dyDescent="0.25">
      <c r="A8137" s="100" t="s">
        <v>14474</v>
      </c>
    </row>
    <row r="8138" spans="1:1" ht="14.1" customHeight="1" x14ac:dyDescent="0.25">
      <c r="A8138" s="99" t="s">
        <v>14475</v>
      </c>
    </row>
    <row r="8139" spans="1:1" ht="15" customHeight="1" x14ac:dyDescent="0.25">
      <c r="A8139" s="100" t="s">
        <v>14471</v>
      </c>
    </row>
    <row r="8140" spans="1:1" ht="15" customHeight="1" x14ac:dyDescent="0.25">
      <c r="A8140" s="100" t="s">
        <v>14476</v>
      </c>
    </row>
    <row r="8141" spans="1:1" ht="14.1" customHeight="1" x14ac:dyDescent="0.25">
      <c r="A8141" s="99" t="s">
        <v>14477</v>
      </c>
    </row>
    <row r="8142" spans="1:1" ht="15" customHeight="1" x14ac:dyDescent="0.25">
      <c r="A8142" s="100" t="s">
        <v>12609</v>
      </c>
    </row>
    <row r="8143" spans="1:1" ht="15" customHeight="1" x14ac:dyDescent="0.25">
      <c r="A8143" s="100" t="s">
        <v>14478</v>
      </c>
    </row>
    <row r="8144" spans="1:1" ht="14.1" customHeight="1" x14ac:dyDescent="0.25">
      <c r="A8144" s="99" t="s">
        <v>14479</v>
      </c>
    </row>
    <row r="8145" spans="1:1" ht="15" customHeight="1" x14ac:dyDescent="0.25">
      <c r="A8145" s="100" t="s">
        <v>12609</v>
      </c>
    </row>
    <row r="8146" spans="1:1" ht="15" customHeight="1" x14ac:dyDescent="0.25">
      <c r="A8146" s="100" t="s">
        <v>14480</v>
      </c>
    </row>
    <row r="8147" spans="1:1" ht="14.1" customHeight="1" x14ac:dyDescent="0.25">
      <c r="A8147" s="99" t="s">
        <v>14481</v>
      </c>
    </row>
    <row r="8148" spans="1:1" ht="15" customHeight="1" x14ac:dyDescent="0.25">
      <c r="A8148" s="100" t="s">
        <v>12609</v>
      </c>
    </row>
    <row r="8149" spans="1:1" ht="15" customHeight="1" x14ac:dyDescent="0.25">
      <c r="A8149" s="100" t="s">
        <v>14482</v>
      </c>
    </row>
    <row r="8150" spans="1:1" ht="14.1" customHeight="1" x14ac:dyDescent="0.25">
      <c r="A8150" s="99" t="s">
        <v>14483</v>
      </c>
    </row>
    <row r="8151" spans="1:1" ht="15" customHeight="1" x14ac:dyDescent="0.25">
      <c r="A8151" s="100" t="s">
        <v>13700</v>
      </c>
    </row>
    <row r="8152" spans="1:1" ht="15" customHeight="1" x14ac:dyDescent="0.25">
      <c r="A8152" s="100" t="s">
        <v>14484</v>
      </c>
    </row>
    <row r="8153" spans="1:1" ht="14.1" customHeight="1" x14ac:dyDescent="0.25">
      <c r="A8153" s="99" t="s">
        <v>14485</v>
      </c>
    </row>
    <row r="8154" spans="1:1" ht="15" customHeight="1" x14ac:dyDescent="0.25">
      <c r="A8154" s="100" t="s">
        <v>13700</v>
      </c>
    </row>
    <row r="8155" spans="1:1" ht="15" customHeight="1" x14ac:dyDescent="0.25">
      <c r="A8155" s="100" t="s">
        <v>14486</v>
      </c>
    </row>
    <row r="8156" spans="1:1" ht="14.1" customHeight="1" x14ac:dyDescent="0.25">
      <c r="A8156" s="99" t="s">
        <v>14487</v>
      </c>
    </row>
    <row r="8157" spans="1:1" ht="15" customHeight="1" x14ac:dyDescent="0.25">
      <c r="A8157" s="100" t="s">
        <v>14488</v>
      </c>
    </row>
    <row r="8158" spans="1:1" ht="15" customHeight="1" x14ac:dyDescent="0.25">
      <c r="A8158" s="100" t="s">
        <v>14489</v>
      </c>
    </row>
    <row r="8159" spans="1:1" ht="14.1" customHeight="1" x14ac:dyDescent="0.25">
      <c r="A8159" s="99" t="s">
        <v>14490</v>
      </c>
    </row>
    <row r="8160" spans="1:1" ht="15" customHeight="1" x14ac:dyDescent="0.25">
      <c r="A8160" s="100" t="s">
        <v>14488</v>
      </c>
    </row>
    <row r="8161" spans="1:1" ht="15" customHeight="1" x14ac:dyDescent="0.25">
      <c r="A8161" s="100" t="s">
        <v>14491</v>
      </c>
    </row>
    <row r="8162" spans="1:1" ht="14.1" customHeight="1" x14ac:dyDescent="0.25">
      <c r="A8162" s="93" t="s">
        <v>14492</v>
      </c>
    </row>
    <row r="8163" spans="1:1" ht="14.1" customHeight="1" x14ac:dyDescent="0.25">
      <c r="A8163" s="99" t="s">
        <v>14493</v>
      </c>
    </row>
    <row r="8164" spans="1:1" ht="15" customHeight="1" x14ac:dyDescent="0.25">
      <c r="A8164" s="100" t="s">
        <v>14494</v>
      </c>
    </row>
    <row r="8165" spans="1:1" ht="15" customHeight="1" x14ac:dyDescent="0.25">
      <c r="A8165" s="100" t="s">
        <v>14495</v>
      </c>
    </row>
    <row r="8166" spans="1:1" ht="14.1" customHeight="1" x14ac:dyDescent="0.25">
      <c r="A8166" s="99" t="s">
        <v>14496</v>
      </c>
    </row>
    <row r="8167" spans="1:1" ht="15" customHeight="1" x14ac:dyDescent="0.25">
      <c r="A8167" s="100" t="s">
        <v>14494</v>
      </c>
    </row>
    <row r="8168" spans="1:1" ht="15" customHeight="1" x14ac:dyDescent="0.25">
      <c r="A8168" s="100" t="s">
        <v>14497</v>
      </c>
    </row>
    <row r="8169" spans="1:1" ht="14.1" customHeight="1" x14ac:dyDescent="0.25">
      <c r="A8169" s="99" t="s">
        <v>14498</v>
      </c>
    </row>
    <row r="8170" spans="1:1" ht="15" customHeight="1" x14ac:dyDescent="0.25">
      <c r="A8170" s="100" t="s">
        <v>13700</v>
      </c>
    </row>
    <row r="8171" spans="1:1" ht="15" customHeight="1" x14ac:dyDescent="0.25">
      <c r="A8171" s="100" t="s">
        <v>14499</v>
      </c>
    </row>
    <row r="8172" spans="1:1" ht="14.1" customHeight="1" x14ac:dyDescent="0.25">
      <c r="A8172" s="99" t="s">
        <v>14500</v>
      </c>
    </row>
    <row r="8173" spans="1:1" ht="15" customHeight="1" x14ac:dyDescent="0.25">
      <c r="A8173" s="100" t="s">
        <v>13700</v>
      </c>
    </row>
    <row r="8174" spans="1:1" ht="15" customHeight="1" x14ac:dyDescent="0.25">
      <c r="A8174" s="100" t="s">
        <v>14501</v>
      </c>
    </row>
    <row r="8175" spans="1:1" ht="14.1" customHeight="1" x14ac:dyDescent="0.25">
      <c r="A8175" s="99" t="s">
        <v>14502</v>
      </c>
    </row>
    <row r="8176" spans="1:1" ht="15" customHeight="1" x14ac:dyDescent="0.25">
      <c r="A8176" s="100" t="s">
        <v>13700</v>
      </c>
    </row>
    <row r="8177" spans="1:1" ht="15" customHeight="1" x14ac:dyDescent="0.25">
      <c r="A8177" s="100" t="s">
        <v>14503</v>
      </c>
    </row>
    <row r="8178" spans="1:1" ht="14.1" customHeight="1" x14ac:dyDescent="0.25">
      <c r="A8178" s="99" t="s">
        <v>14504</v>
      </c>
    </row>
    <row r="8179" spans="1:1" ht="15" customHeight="1" x14ac:dyDescent="0.25">
      <c r="A8179" s="100" t="s">
        <v>13700</v>
      </c>
    </row>
    <row r="8180" spans="1:1" ht="15" customHeight="1" x14ac:dyDescent="0.25">
      <c r="A8180" s="100" t="s">
        <v>14505</v>
      </c>
    </row>
    <row r="8181" spans="1:1" ht="14.1" customHeight="1" x14ac:dyDescent="0.25">
      <c r="A8181" s="99" t="s">
        <v>14506</v>
      </c>
    </row>
    <row r="8182" spans="1:1" ht="15" customHeight="1" x14ac:dyDescent="0.25">
      <c r="A8182" s="100" t="s">
        <v>13700</v>
      </c>
    </row>
    <row r="8183" spans="1:1" ht="15" customHeight="1" x14ac:dyDescent="0.25">
      <c r="A8183" s="100" t="s">
        <v>14507</v>
      </c>
    </row>
    <row r="8184" spans="1:1" ht="14.1" customHeight="1" x14ac:dyDescent="0.25">
      <c r="A8184" s="99" t="s">
        <v>14508</v>
      </c>
    </row>
    <row r="8185" spans="1:1" ht="15" customHeight="1" x14ac:dyDescent="0.25">
      <c r="A8185" s="100" t="s">
        <v>13700</v>
      </c>
    </row>
    <row r="8186" spans="1:1" ht="15" customHeight="1" x14ac:dyDescent="0.25">
      <c r="A8186" s="100" t="s">
        <v>14509</v>
      </c>
    </row>
    <row r="8187" spans="1:1" ht="14.1" customHeight="1" x14ac:dyDescent="0.25">
      <c r="A8187" s="99" t="s">
        <v>14510</v>
      </c>
    </row>
    <row r="8188" spans="1:1" ht="15" customHeight="1" x14ac:dyDescent="0.25">
      <c r="A8188" s="100" t="s">
        <v>12609</v>
      </c>
    </row>
    <row r="8189" spans="1:1" ht="15" customHeight="1" x14ac:dyDescent="0.25">
      <c r="A8189" s="94" t="s">
        <v>14511</v>
      </c>
    </row>
    <row r="8190" spans="1:1" ht="14.1" customHeight="1" x14ac:dyDescent="0.25">
      <c r="A8190" s="93" t="s">
        <v>14512</v>
      </c>
    </row>
    <row r="8191" spans="1:1" ht="14.1" customHeight="1" x14ac:dyDescent="0.25">
      <c r="A8191" s="99" t="s">
        <v>14513</v>
      </c>
    </row>
    <row r="8192" spans="1:1" ht="15" customHeight="1" x14ac:dyDescent="0.25">
      <c r="A8192" s="100" t="s">
        <v>14514</v>
      </c>
    </row>
    <row r="8193" spans="1:1" ht="15" customHeight="1" x14ac:dyDescent="0.25">
      <c r="A8193" s="100" t="s">
        <v>14515</v>
      </c>
    </row>
    <row r="8194" spans="1:1" ht="14.1" customHeight="1" x14ac:dyDescent="0.25">
      <c r="A8194" s="99" t="s">
        <v>14516</v>
      </c>
    </row>
    <row r="8195" spans="1:1" ht="15" customHeight="1" x14ac:dyDescent="0.25">
      <c r="A8195" s="100" t="s">
        <v>14514</v>
      </c>
    </row>
    <row r="8196" spans="1:1" ht="15" customHeight="1" x14ac:dyDescent="0.25">
      <c r="A8196" s="100" t="s">
        <v>14517</v>
      </c>
    </row>
    <row r="8197" spans="1:1" ht="14.1" customHeight="1" x14ac:dyDescent="0.25">
      <c r="A8197" s="99" t="s">
        <v>14518</v>
      </c>
    </row>
    <row r="8198" spans="1:1" ht="15" customHeight="1" x14ac:dyDescent="0.25">
      <c r="A8198" s="100" t="s">
        <v>14514</v>
      </c>
    </row>
    <row r="8199" spans="1:1" ht="15" customHeight="1" x14ac:dyDescent="0.25">
      <c r="A8199" s="100" t="s">
        <v>14515</v>
      </c>
    </row>
    <row r="8200" spans="1:1" ht="14.1" customHeight="1" x14ac:dyDescent="0.25">
      <c r="A8200" s="99" t="s">
        <v>14519</v>
      </c>
    </row>
    <row r="8201" spans="1:1" ht="15" customHeight="1" x14ac:dyDescent="0.25">
      <c r="A8201" s="100" t="s">
        <v>14514</v>
      </c>
    </row>
    <row r="8202" spans="1:1" ht="15" customHeight="1" x14ac:dyDescent="0.25">
      <c r="A8202" s="100" t="s">
        <v>14515</v>
      </c>
    </row>
    <row r="8203" spans="1:1" ht="14.1" customHeight="1" x14ac:dyDescent="0.25">
      <c r="A8203" s="99" t="s">
        <v>14520</v>
      </c>
    </row>
    <row r="8204" spans="1:1" ht="15" customHeight="1" x14ac:dyDescent="0.25">
      <c r="A8204" s="100" t="s">
        <v>14514</v>
      </c>
    </row>
    <row r="8205" spans="1:1" ht="15" customHeight="1" x14ac:dyDescent="0.25">
      <c r="A8205" s="100" t="s">
        <v>14515</v>
      </c>
    </row>
    <row r="8206" spans="1:1" ht="14.1" customHeight="1" x14ac:dyDescent="0.25">
      <c r="A8206" s="99" t="s">
        <v>14521</v>
      </c>
    </row>
    <row r="8207" spans="1:1" ht="15" customHeight="1" x14ac:dyDescent="0.25">
      <c r="A8207" s="100" t="s">
        <v>14514</v>
      </c>
    </row>
    <row r="8208" spans="1:1" ht="15" customHeight="1" x14ac:dyDescent="0.25">
      <c r="A8208" s="100" t="s">
        <v>14515</v>
      </c>
    </row>
    <row r="8209" spans="1:1" ht="14.1" customHeight="1" x14ac:dyDescent="0.25">
      <c r="A8209" s="93" t="s">
        <v>14522</v>
      </c>
    </row>
    <row r="8210" spans="1:1" ht="14.1" customHeight="1" x14ac:dyDescent="0.25">
      <c r="A8210" s="99" t="s">
        <v>14523</v>
      </c>
    </row>
    <row r="8211" spans="1:1" ht="15" customHeight="1" x14ac:dyDescent="0.25">
      <c r="A8211" s="100" t="s">
        <v>14346</v>
      </c>
    </row>
    <row r="8212" spans="1:1" ht="15" customHeight="1" x14ac:dyDescent="0.25">
      <c r="A8212" s="100" t="s">
        <v>14524</v>
      </c>
    </row>
    <row r="8213" spans="1:1" ht="14.1" customHeight="1" x14ac:dyDescent="0.25">
      <c r="A8213" s="99" t="s">
        <v>14525</v>
      </c>
    </row>
    <row r="8214" spans="1:1" ht="15" customHeight="1" x14ac:dyDescent="0.25">
      <c r="A8214" s="100" t="s">
        <v>14346</v>
      </c>
    </row>
    <row r="8215" spans="1:1" ht="15" customHeight="1" x14ac:dyDescent="0.25">
      <c r="A8215" s="100" t="s">
        <v>14526</v>
      </c>
    </row>
    <row r="8216" spans="1:1" ht="14.1" customHeight="1" x14ac:dyDescent="0.25">
      <c r="A8216" s="99" t="s">
        <v>14527</v>
      </c>
    </row>
    <row r="8217" spans="1:1" ht="15" customHeight="1" x14ac:dyDescent="0.25">
      <c r="A8217" s="100" t="s">
        <v>14346</v>
      </c>
    </row>
    <row r="8218" spans="1:1" ht="15" customHeight="1" x14ac:dyDescent="0.25">
      <c r="A8218" s="100" t="s">
        <v>14528</v>
      </c>
    </row>
    <row r="8219" spans="1:1" ht="14.1" customHeight="1" x14ac:dyDescent="0.25">
      <c r="A8219" s="99" t="s">
        <v>14529</v>
      </c>
    </row>
    <row r="8220" spans="1:1" ht="15" customHeight="1" x14ac:dyDescent="0.25">
      <c r="A8220" s="100" t="s">
        <v>14346</v>
      </c>
    </row>
    <row r="8221" spans="1:1" ht="15" customHeight="1" x14ac:dyDescent="0.25">
      <c r="A8221" s="100" t="s">
        <v>14530</v>
      </c>
    </row>
    <row r="8222" spans="1:1" ht="14.1" customHeight="1" x14ac:dyDescent="0.25">
      <c r="A8222" s="99" t="s">
        <v>14531</v>
      </c>
    </row>
    <row r="8223" spans="1:1" ht="15" customHeight="1" x14ac:dyDescent="0.25">
      <c r="A8223" s="100" t="s">
        <v>14346</v>
      </c>
    </row>
    <row r="8224" spans="1:1" ht="15" customHeight="1" x14ac:dyDescent="0.25">
      <c r="A8224" s="100" t="s">
        <v>14532</v>
      </c>
    </row>
    <row r="8225" spans="1:1" ht="14.1" customHeight="1" x14ac:dyDescent="0.25">
      <c r="A8225" s="99" t="s">
        <v>14533</v>
      </c>
    </row>
    <row r="8226" spans="1:1" ht="15" customHeight="1" x14ac:dyDescent="0.25">
      <c r="A8226" s="100" t="s">
        <v>14346</v>
      </c>
    </row>
    <row r="8227" spans="1:1" ht="15" customHeight="1" x14ac:dyDescent="0.25">
      <c r="A8227" s="100" t="s">
        <v>14534</v>
      </c>
    </row>
    <row r="8228" spans="1:1" ht="14.1" customHeight="1" x14ac:dyDescent="0.25">
      <c r="A8228" s="99" t="s">
        <v>14535</v>
      </c>
    </row>
    <row r="8229" spans="1:1" ht="15" customHeight="1" x14ac:dyDescent="0.25">
      <c r="A8229" s="100" t="s">
        <v>14346</v>
      </c>
    </row>
    <row r="8230" spans="1:1" ht="15" customHeight="1" x14ac:dyDescent="0.25">
      <c r="A8230" s="100" t="s">
        <v>14536</v>
      </c>
    </row>
    <row r="8231" spans="1:1" ht="14.1" customHeight="1" x14ac:dyDescent="0.25">
      <c r="A8231" s="93" t="s">
        <v>14537</v>
      </c>
    </row>
    <row r="8232" spans="1:1" ht="14.1" customHeight="1" x14ac:dyDescent="0.25">
      <c r="A8232" s="99" t="s">
        <v>14538</v>
      </c>
    </row>
    <row r="8233" spans="1:1" ht="15" customHeight="1" x14ac:dyDescent="0.25">
      <c r="A8233" s="100" t="s">
        <v>14539</v>
      </c>
    </row>
    <row r="8234" spans="1:1" ht="15" customHeight="1" x14ac:dyDescent="0.25">
      <c r="A8234" s="100" t="s">
        <v>14540</v>
      </c>
    </row>
    <row r="8235" spans="1:1" ht="14.1" customHeight="1" x14ac:dyDescent="0.25">
      <c r="A8235" s="99" t="s">
        <v>14541</v>
      </c>
    </row>
    <row r="8236" spans="1:1" ht="15" customHeight="1" x14ac:dyDescent="0.25">
      <c r="A8236" s="100" t="s">
        <v>14539</v>
      </c>
    </row>
    <row r="8237" spans="1:1" ht="15" customHeight="1" x14ac:dyDescent="0.25">
      <c r="A8237" s="100" t="s">
        <v>14540</v>
      </c>
    </row>
    <row r="8238" spans="1:1" ht="14.1" customHeight="1" x14ac:dyDescent="0.25">
      <c r="A8238" s="99" t="s">
        <v>14542</v>
      </c>
    </row>
    <row r="8239" spans="1:1" ht="15" customHeight="1" x14ac:dyDescent="0.25">
      <c r="A8239" s="100" t="s">
        <v>14539</v>
      </c>
    </row>
    <row r="8240" spans="1:1" ht="15" customHeight="1" x14ac:dyDescent="0.25">
      <c r="A8240" s="100" t="s">
        <v>14540</v>
      </c>
    </row>
    <row r="8241" spans="1:1" ht="14.1" customHeight="1" x14ac:dyDescent="0.25">
      <c r="A8241" s="99" t="s">
        <v>14543</v>
      </c>
    </row>
    <row r="8242" spans="1:1" ht="15" customHeight="1" x14ac:dyDescent="0.25">
      <c r="A8242" s="100" t="s">
        <v>14539</v>
      </c>
    </row>
    <row r="8243" spans="1:1" ht="15" customHeight="1" x14ac:dyDescent="0.25">
      <c r="A8243" s="100" t="s">
        <v>14544</v>
      </c>
    </row>
    <row r="8244" spans="1:1" ht="15" customHeight="1" x14ac:dyDescent="0.25">
      <c r="A8244" s="95" t="s">
        <v>14545</v>
      </c>
    </row>
    <row r="8245" spans="1:1" ht="14.1" customHeight="1" x14ac:dyDescent="0.25">
      <c r="A8245" s="99" t="s">
        <v>14546</v>
      </c>
    </row>
    <row r="8246" spans="1:1" ht="15" customHeight="1" x14ac:dyDescent="0.25">
      <c r="A8246" s="100" t="s">
        <v>13879</v>
      </c>
    </row>
    <row r="8247" spans="1:1" ht="15" customHeight="1" x14ac:dyDescent="0.25">
      <c r="A8247" s="100" t="s">
        <v>14547</v>
      </c>
    </row>
    <row r="8248" spans="1:1" ht="14.1" customHeight="1" x14ac:dyDescent="0.25">
      <c r="A8248" s="99" t="s">
        <v>14548</v>
      </c>
    </row>
    <row r="8249" spans="1:1" ht="15" customHeight="1" x14ac:dyDescent="0.25">
      <c r="A8249" s="100" t="s">
        <v>13879</v>
      </c>
    </row>
    <row r="8250" spans="1:1" ht="15" customHeight="1" x14ac:dyDescent="0.25">
      <c r="A8250" s="100" t="s">
        <v>14549</v>
      </c>
    </row>
    <row r="8251" spans="1:1" ht="14.1" customHeight="1" x14ac:dyDescent="0.25">
      <c r="A8251" s="99" t="s">
        <v>14550</v>
      </c>
    </row>
    <row r="8252" spans="1:1" ht="15" customHeight="1" x14ac:dyDescent="0.25">
      <c r="A8252" s="100" t="s">
        <v>13879</v>
      </c>
    </row>
    <row r="8253" spans="1:1" ht="15" customHeight="1" x14ac:dyDescent="0.25">
      <c r="A8253" s="100" t="s">
        <v>14551</v>
      </c>
    </row>
    <row r="8254" spans="1:1" ht="14.1" customHeight="1" x14ac:dyDescent="0.25">
      <c r="A8254" s="99" t="s">
        <v>14552</v>
      </c>
    </row>
    <row r="8255" spans="1:1" ht="15" customHeight="1" x14ac:dyDescent="0.25">
      <c r="A8255" s="100" t="s">
        <v>13879</v>
      </c>
    </row>
    <row r="8256" spans="1:1" ht="15" customHeight="1" x14ac:dyDescent="0.25">
      <c r="A8256" s="100" t="s">
        <v>14553</v>
      </c>
    </row>
    <row r="8257" spans="1:1" ht="14.1" customHeight="1" x14ac:dyDescent="0.25">
      <c r="A8257" s="99" t="s">
        <v>14554</v>
      </c>
    </row>
    <row r="8258" spans="1:1" ht="15" customHeight="1" x14ac:dyDescent="0.25">
      <c r="A8258" s="100" t="s">
        <v>13879</v>
      </c>
    </row>
    <row r="8259" spans="1:1" ht="15" customHeight="1" x14ac:dyDescent="0.25">
      <c r="A8259" s="100" t="s">
        <v>14555</v>
      </c>
    </row>
    <row r="8260" spans="1:1" ht="14.1" customHeight="1" x14ac:dyDescent="0.25">
      <c r="A8260" s="99" t="s">
        <v>14556</v>
      </c>
    </row>
    <row r="8261" spans="1:1" ht="15" customHeight="1" x14ac:dyDescent="0.25">
      <c r="A8261" s="100" t="s">
        <v>13879</v>
      </c>
    </row>
    <row r="8262" spans="1:1" ht="15" customHeight="1" x14ac:dyDescent="0.25">
      <c r="A8262" s="100" t="s">
        <v>14557</v>
      </c>
    </row>
    <row r="8263" spans="1:1" ht="14.1" customHeight="1" x14ac:dyDescent="0.25">
      <c r="A8263" s="99" t="s">
        <v>14558</v>
      </c>
    </row>
    <row r="8264" spans="1:1" ht="15" customHeight="1" x14ac:dyDescent="0.25">
      <c r="A8264" s="100" t="s">
        <v>13879</v>
      </c>
    </row>
    <row r="8265" spans="1:1" ht="15" customHeight="1" x14ac:dyDescent="0.25">
      <c r="A8265" s="100" t="s">
        <v>14559</v>
      </c>
    </row>
    <row r="8266" spans="1:1" ht="14.1" customHeight="1" x14ac:dyDescent="0.25">
      <c r="A8266" s="99" t="s">
        <v>14560</v>
      </c>
    </row>
    <row r="8267" spans="1:1" ht="15" customHeight="1" x14ac:dyDescent="0.25">
      <c r="A8267" s="100" t="s">
        <v>13879</v>
      </c>
    </row>
    <row r="8268" spans="1:1" ht="15" customHeight="1" x14ac:dyDescent="0.25">
      <c r="A8268" s="100" t="s">
        <v>14561</v>
      </c>
    </row>
    <row r="8269" spans="1:1" ht="14.1" customHeight="1" x14ac:dyDescent="0.25">
      <c r="A8269" s="93" t="s">
        <v>14562</v>
      </c>
    </row>
    <row r="8270" spans="1:1" ht="14.1" customHeight="1" x14ac:dyDescent="0.25">
      <c r="A8270" s="99" t="s">
        <v>14563</v>
      </c>
    </row>
    <row r="8271" spans="1:1" ht="15" customHeight="1" x14ac:dyDescent="0.25">
      <c r="A8271" s="100" t="s">
        <v>14564</v>
      </c>
    </row>
    <row r="8272" spans="1:1" ht="15" customHeight="1" x14ac:dyDescent="0.25">
      <c r="A8272" s="100" t="s">
        <v>14565</v>
      </c>
    </row>
    <row r="8273" spans="1:1" ht="14.1" customHeight="1" x14ac:dyDescent="0.25">
      <c r="A8273" s="99" t="s">
        <v>14566</v>
      </c>
    </row>
    <row r="8274" spans="1:1" ht="15" customHeight="1" x14ac:dyDescent="0.25">
      <c r="A8274" s="100" t="s">
        <v>14567</v>
      </c>
    </row>
    <row r="8275" spans="1:1" ht="15" customHeight="1" x14ac:dyDescent="0.25">
      <c r="A8275" s="100" t="s">
        <v>14568</v>
      </c>
    </row>
    <row r="8276" spans="1:1" ht="14.1" customHeight="1" x14ac:dyDescent="0.25">
      <c r="A8276" s="99" t="s">
        <v>14569</v>
      </c>
    </row>
    <row r="8277" spans="1:1" ht="15" customHeight="1" x14ac:dyDescent="0.25">
      <c r="A8277" s="100" t="s">
        <v>14570</v>
      </c>
    </row>
    <row r="8278" spans="1:1" ht="15" customHeight="1" x14ac:dyDescent="0.25">
      <c r="A8278" s="100" t="s">
        <v>14571</v>
      </c>
    </row>
    <row r="8279" spans="1:1" ht="14.1" customHeight="1" x14ac:dyDescent="0.25">
      <c r="A8279" s="99" t="s">
        <v>14572</v>
      </c>
    </row>
    <row r="8280" spans="1:1" ht="15" customHeight="1" x14ac:dyDescent="0.25">
      <c r="A8280" s="100" t="s">
        <v>13700</v>
      </c>
    </row>
    <row r="8281" spans="1:1" ht="15" customHeight="1" x14ac:dyDescent="0.25">
      <c r="A8281" s="100" t="s">
        <v>14573</v>
      </c>
    </row>
    <row r="8282" spans="1:1" ht="14.1" customHeight="1" x14ac:dyDescent="0.25">
      <c r="A8282" s="99" t="s">
        <v>14574</v>
      </c>
    </row>
    <row r="8283" spans="1:1" ht="15" customHeight="1" x14ac:dyDescent="0.25">
      <c r="A8283" s="100" t="s">
        <v>13700</v>
      </c>
    </row>
    <row r="8284" spans="1:1" ht="15" customHeight="1" x14ac:dyDescent="0.25">
      <c r="A8284" s="100" t="s">
        <v>14575</v>
      </c>
    </row>
    <row r="8285" spans="1:1" ht="14.1" customHeight="1" x14ac:dyDescent="0.25">
      <c r="A8285" s="99" t="s">
        <v>14576</v>
      </c>
    </row>
    <row r="8286" spans="1:1" ht="15" customHeight="1" x14ac:dyDescent="0.25">
      <c r="A8286" s="100" t="s">
        <v>13700</v>
      </c>
    </row>
    <row r="8287" spans="1:1" ht="15" customHeight="1" x14ac:dyDescent="0.25">
      <c r="A8287" s="100" t="s">
        <v>14577</v>
      </c>
    </row>
    <row r="8288" spans="1:1" ht="14.1" customHeight="1" x14ac:dyDescent="0.25">
      <c r="A8288" s="99" t="s">
        <v>14578</v>
      </c>
    </row>
    <row r="8289" spans="1:1" ht="15" customHeight="1" x14ac:dyDescent="0.25">
      <c r="A8289" s="100" t="s">
        <v>14579</v>
      </c>
    </row>
    <row r="8290" spans="1:1" ht="15" customHeight="1" x14ac:dyDescent="0.25">
      <c r="A8290" s="100" t="s">
        <v>14580</v>
      </c>
    </row>
    <row r="8291" spans="1:1" ht="14.1" customHeight="1" x14ac:dyDescent="0.25">
      <c r="A8291" s="99" t="s">
        <v>14581</v>
      </c>
    </row>
    <row r="8292" spans="1:1" ht="15" customHeight="1" x14ac:dyDescent="0.25">
      <c r="A8292" s="100" t="s">
        <v>14564</v>
      </c>
    </row>
    <row r="8293" spans="1:1" ht="15" customHeight="1" x14ac:dyDescent="0.25">
      <c r="A8293" s="100" t="s">
        <v>14582</v>
      </c>
    </row>
    <row r="8294" spans="1:1" ht="14.1" customHeight="1" x14ac:dyDescent="0.25">
      <c r="A8294" s="99" t="s">
        <v>14583</v>
      </c>
    </row>
    <row r="8295" spans="1:1" ht="15" customHeight="1" x14ac:dyDescent="0.25">
      <c r="A8295" s="100" t="s">
        <v>14567</v>
      </c>
    </row>
    <row r="8296" spans="1:1" ht="15" customHeight="1" x14ac:dyDescent="0.25">
      <c r="A8296" s="100" t="s">
        <v>14584</v>
      </c>
    </row>
    <row r="8297" spans="1:1" ht="14.1" customHeight="1" x14ac:dyDescent="0.25">
      <c r="A8297" s="99" t="s">
        <v>14585</v>
      </c>
    </row>
    <row r="8298" spans="1:1" ht="15" customHeight="1" x14ac:dyDescent="0.25">
      <c r="A8298" s="100" t="s">
        <v>14579</v>
      </c>
    </row>
    <row r="8299" spans="1:1" ht="15" customHeight="1" x14ac:dyDescent="0.25">
      <c r="A8299" s="100" t="s">
        <v>14586</v>
      </c>
    </row>
    <row r="8300" spans="1:1" ht="14.1" customHeight="1" x14ac:dyDescent="0.25">
      <c r="A8300" s="99" t="s">
        <v>14587</v>
      </c>
    </row>
    <row r="8301" spans="1:1" ht="15" customHeight="1" x14ac:dyDescent="0.25">
      <c r="A8301" s="100" t="s">
        <v>14567</v>
      </c>
    </row>
    <row r="8302" spans="1:1" ht="15" customHeight="1" x14ac:dyDescent="0.25">
      <c r="A8302" s="100" t="s">
        <v>14588</v>
      </c>
    </row>
    <row r="8303" spans="1:1" ht="14.1" customHeight="1" x14ac:dyDescent="0.25">
      <c r="A8303" s="99" t="s">
        <v>14589</v>
      </c>
    </row>
    <row r="8304" spans="1:1" ht="15" customHeight="1" x14ac:dyDescent="0.25">
      <c r="A8304" s="100" t="s">
        <v>14567</v>
      </c>
    </row>
    <row r="8305" spans="1:1" ht="15" customHeight="1" x14ac:dyDescent="0.25">
      <c r="A8305" s="100" t="s">
        <v>14590</v>
      </c>
    </row>
    <row r="8306" spans="1:1" ht="14.1" customHeight="1" x14ac:dyDescent="0.25">
      <c r="A8306" s="99" t="s">
        <v>14591</v>
      </c>
    </row>
    <row r="8307" spans="1:1" ht="15" customHeight="1" x14ac:dyDescent="0.25">
      <c r="A8307" s="100" t="s">
        <v>14592</v>
      </c>
    </row>
    <row r="8308" spans="1:1" ht="15" customHeight="1" x14ac:dyDescent="0.25">
      <c r="A8308" s="100" t="s">
        <v>14593</v>
      </c>
    </row>
    <row r="8309" spans="1:1" ht="14.1" customHeight="1" x14ac:dyDescent="0.25">
      <c r="A8309" s="99" t="s">
        <v>14594</v>
      </c>
    </row>
    <row r="8310" spans="1:1" ht="15" customHeight="1" x14ac:dyDescent="0.25">
      <c r="A8310" s="100" t="s">
        <v>14570</v>
      </c>
    </row>
    <row r="8311" spans="1:1" ht="15" customHeight="1" x14ac:dyDescent="0.25">
      <c r="A8311" s="100" t="s">
        <v>14595</v>
      </c>
    </row>
    <row r="8312" spans="1:1" ht="14.1" customHeight="1" x14ac:dyDescent="0.25">
      <c r="A8312" s="99" t="s">
        <v>14596</v>
      </c>
    </row>
    <row r="8313" spans="1:1" ht="15" customHeight="1" x14ac:dyDescent="0.25">
      <c r="A8313" s="100" t="s">
        <v>13700</v>
      </c>
    </row>
    <row r="8314" spans="1:1" ht="15" customHeight="1" x14ac:dyDescent="0.25">
      <c r="A8314" s="100" t="s">
        <v>14597</v>
      </c>
    </row>
    <row r="8315" spans="1:1" ht="14.1" customHeight="1" x14ac:dyDescent="0.25">
      <c r="A8315" s="93" t="s">
        <v>14598</v>
      </c>
    </row>
    <row r="8316" spans="1:1" ht="14.1" customHeight="1" x14ac:dyDescent="0.25">
      <c r="A8316" s="99" t="s">
        <v>14599</v>
      </c>
    </row>
    <row r="8317" spans="1:1" ht="15" customHeight="1" x14ac:dyDescent="0.25">
      <c r="A8317" s="100" t="s">
        <v>14600</v>
      </c>
    </row>
    <row r="8318" spans="1:1" ht="15" customHeight="1" x14ac:dyDescent="0.25">
      <c r="A8318" s="100" t="s">
        <v>14601</v>
      </c>
    </row>
    <row r="8319" spans="1:1" ht="14.1" customHeight="1" x14ac:dyDescent="0.25">
      <c r="A8319" s="99" t="s">
        <v>14602</v>
      </c>
    </row>
    <row r="8320" spans="1:1" ht="15" customHeight="1" x14ac:dyDescent="0.25">
      <c r="A8320" s="100" t="s">
        <v>14600</v>
      </c>
    </row>
    <row r="8321" spans="1:1" ht="15" customHeight="1" x14ac:dyDescent="0.25">
      <c r="A8321" s="100" t="s">
        <v>14603</v>
      </c>
    </row>
    <row r="8322" spans="1:1" ht="14.1" customHeight="1" x14ac:dyDescent="0.25">
      <c r="A8322" s="99" t="s">
        <v>14604</v>
      </c>
    </row>
    <row r="8323" spans="1:1" ht="15" customHeight="1" x14ac:dyDescent="0.25">
      <c r="A8323" s="100" t="s">
        <v>14600</v>
      </c>
    </row>
    <row r="8324" spans="1:1" ht="15" customHeight="1" x14ac:dyDescent="0.25">
      <c r="A8324" s="100" t="s">
        <v>14605</v>
      </c>
    </row>
    <row r="8325" spans="1:1" ht="14.1" customHeight="1" x14ac:dyDescent="0.25">
      <c r="A8325" s="99" t="s">
        <v>14606</v>
      </c>
    </row>
    <row r="8326" spans="1:1" ht="15" customHeight="1" x14ac:dyDescent="0.25">
      <c r="A8326" s="100" t="s">
        <v>14600</v>
      </c>
    </row>
    <row r="8327" spans="1:1" ht="15" customHeight="1" x14ac:dyDescent="0.25">
      <c r="A8327" s="100" t="s">
        <v>14607</v>
      </c>
    </row>
    <row r="8328" spans="1:1" ht="14.1" customHeight="1" x14ac:dyDescent="0.25">
      <c r="A8328" s="99" t="s">
        <v>14608</v>
      </c>
    </row>
    <row r="8329" spans="1:1" ht="15" customHeight="1" x14ac:dyDescent="0.25">
      <c r="A8329" s="100" t="s">
        <v>14600</v>
      </c>
    </row>
    <row r="8330" spans="1:1" ht="15" customHeight="1" x14ac:dyDescent="0.25">
      <c r="A8330" s="100" t="s">
        <v>14609</v>
      </c>
    </row>
    <row r="8331" spans="1:1" ht="15" customHeight="1" x14ac:dyDescent="0.25">
      <c r="A8331" s="95" t="s">
        <v>14610</v>
      </c>
    </row>
    <row r="8332" spans="1:1" ht="14.1" customHeight="1" x14ac:dyDescent="0.25">
      <c r="A8332" s="99" t="s">
        <v>14611</v>
      </c>
    </row>
    <row r="8333" spans="1:1" ht="15" customHeight="1" x14ac:dyDescent="0.25">
      <c r="A8333" s="100" t="s">
        <v>14600</v>
      </c>
    </row>
    <row r="8334" spans="1:1" ht="15" customHeight="1" x14ac:dyDescent="0.25">
      <c r="A8334" s="100" t="s">
        <v>14612</v>
      </c>
    </row>
    <row r="8335" spans="1:1" ht="14.1" customHeight="1" x14ac:dyDescent="0.25">
      <c r="A8335" s="99" t="s">
        <v>14613</v>
      </c>
    </row>
    <row r="8336" spans="1:1" ht="15" customHeight="1" x14ac:dyDescent="0.25">
      <c r="A8336" s="100" t="s">
        <v>14600</v>
      </c>
    </row>
    <row r="8337" spans="1:1" ht="15" customHeight="1" x14ac:dyDescent="0.25">
      <c r="A8337" s="100" t="s">
        <v>14614</v>
      </c>
    </row>
    <row r="8338" spans="1:1" ht="14.1" customHeight="1" x14ac:dyDescent="0.25">
      <c r="A8338" s="93" t="s">
        <v>14615</v>
      </c>
    </row>
    <row r="8339" spans="1:1" ht="14.1" customHeight="1" x14ac:dyDescent="0.25">
      <c r="A8339" s="99" t="s">
        <v>14616</v>
      </c>
    </row>
    <row r="8340" spans="1:1" ht="15" customHeight="1" x14ac:dyDescent="0.25">
      <c r="A8340" s="100" t="s">
        <v>14617</v>
      </c>
    </row>
    <row r="8341" spans="1:1" ht="15" customHeight="1" x14ac:dyDescent="0.25">
      <c r="A8341" s="100" t="s">
        <v>14618</v>
      </c>
    </row>
    <row r="8342" spans="1:1" ht="14.1" customHeight="1" x14ac:dyDescent="0.25">
      <c r="A8342" s="99" t="s">
        <v>14619</v>
      </c>
    </row>
    <row r="8343" spans="1:1" ht="15" customHeight="1" x14ac:dyDescent="0.25">
      <c r="A8343" s="100" t="s">
        <v>14617</v>
      </c>
    </row>
    <row r="8344" spans="1:1" ht="15" customHeight="1" x14ac:dyDescent="0.25">
      <c r="A8344" s="100" t="s">
        <v>14620</v>
      </c>
    </row>
    <row r="8345" spans="1:1" ht="14.1" customHeight="1" x14ac:dyDescent="0.25">
      <c r="A8345" s="99" t="s">
        <v>14621</v>
      </c>
    </row>
    <row r="8346" spans="1:1" ht="15" customHeight="1" x14ac:dyDescent="0.25">
      <c r="A8346" s="100" t="s">
        <v>14617</v>
      </c>
    </row>
    <row r="8347" spans="1:1" ht="15" customHeight="1" x14ac:dyDescent="0.25">
      <c r="A8347" s="100" t="s">
        <v>14622</v>
      </c>
    </row>
    <row r="8348" spans="1:1" ht="14.1" customHeight="1" x14ac:dyDescent="0.25">
      <c r="A8348" s="99" t="s">
        <v>14623</v>
      </c>
    </row>
    <row r="8349" spans="1:1" ht="15" customHeight="1" x14ac:dyDescent="0.25">
      <c r="A8349" s="100" t="s">
        <v>14617</v>
      </c>
    </row>
    <row r="8350" spans="1:1" ht="15" customHeight="1" x14ac:dyDescent="0.25">
      <c r="A8350" s="100" t="s">
        <v>14624</v>
      </c>
    </row>
    <row r="8351" spans="1:1" ht="14.1" customHeight="1" x14ac:dyDescent="0.25">
      <c r="A8351" s="99" t="s">
        <v>14625</v>
      </c>
    </row>
    <row r="8352" spans="1:1" ht="15" customHeight="1" x14ac:dyDescent="0.25">
      <c r="A8352" s="100" t="s">
        <v>14617</v>
      </c>
    </row>
    <row r="8353" spans="1:1" ht="15" customHeight="1" x14ac:dyDescent="0.25">
      <c r="A8353" s="100" t="s">
        <v>14626</v>
      </c>
    </row>
    <row r="8354" spans="1:1" ht="14.1" customHeight="1" x14ac:dyDescent="0.25">
      <c r="A8354" s="99" t="s">
        <v>14627</v>
      </c>
    </row>
    <row r="8355" spans="1:1" ht="15" customHeight="1" x14ac:dyDescent="0.25">
      <c r="A8355" s="100" t="s">
        <v>14617</v>
      </c>
    </row>
    <row r="8356" spans="1:1" ht="15" customHeight="1" x14ac:dyDescent="0.25">
      <c r="A8356" s="100" t="s">
        <v>14628</v>
      </c>
    </row>
    <row r="8357" spans="1:1" ht="14.1" customHeight="1" x14ac:dyDescent="0.25">
      <c r="A8357" s="99" t="s">
        <v>14629</v>
      </c>
    </row>
    <row r="8358" spans="1:1" ht="15" customHeight="1" x14ac:dyDescent="0.25">
      <c r="A8358" s="100" t="s">
        <v>14617</v>
      </c>
    </row>
    <row r="8359" spans="1:1" ht="15" customHeight="1" x14ac:dyDescent="0.25">
      <c r="A8359" s="100" t="s">
        <v>14630</v>
      </c>
    </row>
    <row r="8360" spans="1:1" ht="14.1" customHeight="1" x14ac:dyDescent="0.25">
      <c r="A8360" s="99" t="s">
        <v>14631</v>
      </c>
    </row>
    <row r="8361" spans="1:1" ht="15" customHeight="1" x14ac:dyDescent="0.25">
      <c r="A8361" s="100" t="s">
        <v>14617</v>
      </c>
    </row>
    <row r="8362" spans="1:1" ht="15" customHeight="1" x14ac:dyDescent="0.25">
      <c r="A8362" s="100" t="s">
        <v>14632</v>
      </c>
    </row>
    <row r="8363" spans="1:1" ht="14.1" customHeight="1" x14ac:dyDescent="0.25">
      <c r="A8363" s="99" t="s">
        <v>14633</v>
      </c>
    </row>
    <row r="8364" spans="1:1" ht="15" customHeight="1" x14ac:dyDescent="0.25">
      <c r="A8364" s="100" t="s">
        <v>14617</v>
      </c>
    </row>
    <row r="8365" spans="1:1" ht="15" customHeight="1" x14ac:dyDescent="0.25">
      <c r="A8365" s="100" t="s">
        <v>14634</v>
      </c>
    </row>
    <row r="8366" spans="1:1" ht="14.1" customHeight="1" x14ac:dyDescent="0.25">
      <c r="A8366" s="99" t="s">
        <v>14635</v>
      </c>
    </row>
    <row r="8367" spans="1:1" ht="15" customHeight="1" x14ac:dyDescent="0.25">
      <c r="A8367" s="100" t="s">
        <v>14617</v>
      </c>
    </row>
    <row r="8368" spans="1:1" ht="15" customHeight="1" x14ac:dyDescent="0.25">
      <c r="A8368" s="100" t="s">
        <v>14636</v>
      </c>
    </row>
    <row r="8369" spans="1:1" ht="14.1" customHeight="1" x14ac:dyDescent="0.25">
      <c r="A8369" s="99" t="s">
        <v>14637</v>
      </c>
    </row>
    <row r="8370" spans="1:1" ht="15" customHeight="1" x14ac:dyDescent="0.25">
      <c r="A8370" s="100" t="s">
        <v>14617</v>
      </c>
    </row>
    <row r="8371" spans="1:1" ht="15" customHeight="1" x14ac:dyDescent="0.25">
      <c r="A8371" s="100" t="s">
        <v>14638</v>
      </c>
    </row>
    <row r="8372" spans="1:1" ht="14.1" customHeight="1" x14ac:dyDescent="0.25">
      <c r="A8372" s="99" t="s">
        <v>14639</v>
      </c>
    </row>
    <row r="8373" spans="1:1" ht="15" customHeight="1" x14ac:dyDescent="0.25">
      <c r="A8373" s="100" t="s">
        <v>14617</v>
      </c>
    </row>
    <row r="8374" spans="1:1" ht="15" customHeight="1" x14ac:dyDescent="0.25">
      <c r="A8374" s="100" t="s">
        <v>14640</v>
      </c>
    </row>
    <row r="8375" spans="1:1" ht="14.1" customHeight="1" x14ac:dyDescent="0.25">
      <c r="A8375" s="99" t="s">
        <v>14641</v>
      </c>
    </row>
    <row r="8376" spans="1:1" ht="15" customHeight="1" x14ac:dyDescent="0.25">
      <c r="A8376" s="100" t="s">
        <v>14642</v>
      </c>
    </row>
    <row r="8377" spans="1:1" ht="15" customHeight="1" x14ac:dyDescent="0.25">
      <c r="A8377" s="100" t="s">
        <v>14643</v>
      </c>
    </row>
    <row r="8378" spans="1:1" ht="15" customHeight="1" x14ac:dyDescent="0.25">
      <c r="A8378" s="95" t="s">
        <v>14644</v>
      </c>
    </row>
    <row r="8379" spans="1:1" ht="14.1" customHeight="1" x14ac:dyDescent="0.25">
      <c r="A8379" s="99" t="s">
        <v>14645</v>
      </c>
    </row>
    <row r="8380" spans="1:1" ht="15" customHeight="1" x14ac:dyDescent="0.25">
      <c r="A8380" s="100" t="s">
        <v>14617</v>
      </c>
    </row>
    <row r="8381" spans="1:1" ht="15" customHeight="1" x14ac:dyDescent="0.25">
      <c r="A8381" s="100" t="s">
        <v>14646</v>
      </c>
    </row>
    <row r="8382" spans="1:1" ht="14.1" customHeight="1" x14ac:dyDescent="0.25">
      <c r="A8382" s="99" t="s">
        <v>14647</v>
      </c>
    </row>
    <row r="8383" spans="1:1" ht="15" customHeight="1" x14ac:dyDescent="0.25">
      <c r="A8383" s="100" t="s">
        <v>14617</v>
      </c>
    </row>
    <row r="8384" spans="1:1" ht="15" customHeight="1" x14ac:dyDescent="0.25">
      <c r="A8384" s="100" t="s">
        <v>14648</v>
      </c>
    </row>
    <row r="8385" spans="1:1" ht="14.1" customHeight="1" x14ac:dyDescent="0.25">
      <c r="A8385" s="99" t="s">
        <v>14649</v>
      </c>
    </row>
    <row r="8386" spans="1:1" ht="15" customHeight="1" x14ac:dyDescent="0.25">
      <c r="A8386" s="100" t="s">
        <v>14617</v>
      </c>
    </row>
    <row r="8387" spans="1:1" ht="15" customHeight="1" x14ac:dyDescent="0.25">
      <c r="A8387" s="100" t="s">
        <v>14650</v>
      </c>
    </row>
    <row r="8388" spans="1:1" ht="14.1" customHeight="1" x14ac:dyDescent="0.25">
      <c r="A8388" s="93" t="s">
        <v>14651</v>
      </c>
    </row>
    <row r="8389" spans="1:1" ht="14.1" customHeight="1" x14ac:dyDescent="0.25">
      <c r="A8389" s="99" t="s">
        <v>14652</v>
      </c>
    </row>
    <row r="8390" spans="1:1" ht="15" customHeight="1" x14ac:dyDescent="0.25">
      <c r="A8390" s="100" t="s">
        <v>14617</v>
      </c>
    </row>
    <row r="8391" spans="1:1" ht="15" customHeight="1" x14ac:dyDescent="0.25">
      <c r="A8391" s="100" t="s">
        <v>14653</v>
      </c>
    </row>
    <row r="8392" spans="1:1" ht="14.1" customHeight="1" x14ac:dyDescent="0.25">
      <c r="A8392" s="99" t="s">
        <v>14654</v>
      </c>
    </row>
    <row r="8393" spans="1:1" ht="15" customHeight="1" x14ac:dyDescent="0.25">
      <c r="A8393" s="100" t="s">
        <v>14617</v>
      </c>
    </row>
    <row r="8394" spans="1:1" ht="15" customHeight="1" x14ac:dyDescent="0.25">
      <c r="A8394" s="100" t="s">
        <v>14655</v>
      </c>
    </row>
    <row r="8395" spans="1:1" ht="14.1" customHeight="1" x14ac:dyDescent="0.25">
      <c r="A8395" s="99" t="s">
        <v>14656</v>
      </c>
    </row>
    <row r="8396" spans="1:1" ht="15" customHeight="1" x14ac:dyDescent="0.25">
      <c r="A8396" s="100" t="s">
        <v>14617</v>
      </c>
    </row>
    <row r="8397" spans="1:1" ht="15" customHeight="1" x14ac:dyDescent="0.25">
      <c r="A8397" s="100" t="s">
        <v>14657</v>
      </c>
    </row>
    <row r="8398" spans="1:1" ht="14.1" customHeight="1" x14ac:dyDescent="0.25">
      <c r="A8398" s="99" t="s">
        <v>14658</v>
      </c>
    </row>
    <row r="8399" spans="1:1" ht="15" customHeight="1" x14ac:dyDescent="0.25">
      <c r="A8399" s="100" t="s">
        <v>14617</v>
      </c>
    </row>
    <row r="8400" spans="1:1" ht="15" customHeight="1" x14ac:dyDescent="0.25">
      <c r="A8400" s="100" t="s">
        <v>14659</v>
      </c>
    </row>
    <row r="8401" spans="1:1" ht="14.1" customHeight="1" x14ac:dyDescent="0.25">
      <c r="A8401" s="99" t="s">
        <v>14660</v>
      </c>
    </row>
    <row r="8402" spans="1:1" ht="15" customHeight="1" x14ac:dyDescent="0.25">
      <c r="A8402" s="100" t="s">
        <v>14617</v>
      </c>
    </row>
    <row r="8403" spans="1:1" ht="15" customHeight="1" x14ac:dyDescent="0.25">
      <c r="A8403" s="100" t="s">
        <v>14661</v>
      </c>
    </row>
    <row r="8404" spans="1:1" ht="14.1" customHeight="1" x14ac:dyDescent="0.25">
      <c r="A8404" s="99" t="s">
        <v>14662</v>
      </c>
    </row>
    <row r="8405" spans="1:1" ht="15" customHeight="1" x14ac:dyDescent="0.25">
      <c r="A8405" s="100" t="s">
        <v>14617</v>
      </c>
    </row>
    <row r="8406" spans="1:1" ht="15" customHeight="1" x14ac:dyDescent="0.25">
      <c r="A8406" s="100" t="s">
        <v>14663</v>
      </c>
    </row>
    <row r="8407" spans="1:1" ht="14.1" customHeight="1" x14ac:dyDescent="0.25">
      <c r="A8407" s="99" t="s">
        <v>14664</v>
      </c>
    </row>
    <row r="8408" spans="1:1" ht="15" customHeight="1" x14ac:dyDescent="0.25">
      <c r="A8408" s="100" t="s">
        <v>14617</v>
      </c>
    </row>
    <row r="8409" spans="1:1" ht="15" customHeight="1" x14ac:dyDescent="0.25">
      <c r="A8409" s="100" t="s">
        <v>14665</v>
      </c>
    </row>
    <row r="8410" spans="1:1" ht="14.1" customHeight="1" x14ac:dyDescent="0.25">
      <c r="A8410" s="99" t="s">
        <v>14666</v>
      </c>
    </row>
    <row r="8411" spans="1:1" ht="15" customHeight="1" x14ac:dyDescent="0.25">
      <c r="A8411" s="100" t="s">
        <v>14667</v>
      </c>
    </row>
    <row r="8412" spans="1:1" ht="15" customHeight="1" x14ac:dyDescent="0.25">
      <c r="A8412" s="100" t="s">
        <v>14668</v>
      </c>
    </row>
    <row r="8413" spans="1:1" ht="14.1" customHeight="1" x14ac:dyDescent="0.25">
      <c r="A8413" s="99" t="s">
        <v>14669</v>
      </c>
    </row>
    <row r="8414" spans="1:1" ht="15" customHeight="1" x14ac:dyDescent="0.25">
      <c r="A8414" s="100" t="s">
        <v>14667</v>
      </c>
    </row>
    <row r="8415" spans="1:1" ht="15" customHeight="1" x14ac:dyDescent="0.25">
      <c r="A8415" s="100" t="s">
        <v>14670</v>
      </c>
    </row>
    <row r="8416" spans="1:1" ht="14.1" customHeight="1" x14ac:dyDescent="0.25">
      <c r="A8416" s="99" t="s">
        <v>14671</v>
      </c>
    </row>
    <row r="8417" spans="1:1" ht="15" customHeight="1" x14ac:dyDescent="0.25">
      <c r="A8417" s="100" t="s">
        <v>14667</v>
      </c>
    </row>
    <row r="8418" spans="1:1" ht="15" customHeight="1" x14ac:dyDescent="0.25">
      <c r="A8418" s="100" t="s">
        <v>14672</v>
      </c>
    </row>
    <row r="8419" spans="1:1" ht="14.1" customHeight="1" x14ac:dyDescent="0.25">
      <c r="A8419" s="99" t="s">
        <v>14673</v>
      </c>
    </row>
    <row r="8420" spans="1:1" ht="15" customHeight="1" x14ac:dyDescent="0.25">
      <c r="A8420" s="100" t="s">
        <v>14667</v>
      </c>
    </row>
    <row r="8421" spans="1:1" ht="15" customHeight="1" x14ac:dyDescent="0.25">
      <c r="A8421" s="100" t="s">
        <v>14674</v>
      </c>
    </row>
    <row r="8422" spans="1:1" ht="14.1" customHeight="1" x14ac:dyDescent="0.25">
      <c r="A8422" s="99" t="s">
        <v>14675</v>
      </c>
    </row>
    <row r="8423" spans="1:1" ht="15" customHeight="1" x14ac:dyDescent="0.25">
      <c r="A8423" s="100" t="s">
        <v>14667</v>
      </c>
    </row>
    <row r="8424" spans="1:1" ht="15" customHeight="1" x14ac:dyDescent="0.25">
      <c r="A8424" s="100" t="s">
        <v>14676</v>
      </c>
    </row>
    <row r="8425" spans="1:1" ht="14.1" customHeight="1" x14ac:dyDescent="0.25">
      <c r="A8425" s="99" t="s">
        <v>14677</v>
      </c>
    </row>
    <row r="8426" spans="1:1" ht="15" customHeight="1" x14ac:dyDescent="0.25">
      <c r="A8426" s="100" t="s">
        <v>14667</v>
      </c>
    </row>
    <row r="8427" spans="1:1" ht="15" customHeight="1" x14ac:dyDescent="0.25">
      <c r="A8427" s="100" t="s">
        <v>14678</v>
      </c>
    </row>
    <row r="8428" spans="1:1" ht="14.1" customHeight="1" x14ac:dyDescent="0.25">
      <c r="A8428" s="99" t="s">
        <v>14679</v>
      </c>
    </row>
    <row r="8429" spans="1:1" ht="15" customHeight="1" x14ac:dyDescent="0.25">
      <c r="A8429" s="100" t="s">
        <v>14667</v>
      </c>
    </row>
    <row r="8430" spans="1:1" ht="15" customHeight="1" x14ac:dyDescent="0.25">
      <c r="A8430" s="100" t="s">
        <v>14680</v>
      </c>
    </row>
    <row r="8431" spans="1:1" ht="14.1" customHeight="1" x14ac:dyDescent="0.25">
      <c r="A8431" s="99" t="s">
        <v>14681</v>
      </c>
    </row>
    <row r="8432" spans="1:1" ht="15" customHeight="1" x14ac:dyDescent="0.25">
      <c r="A8432" s="100" t="s">
        <v>14667</v>
      </c>
    </row>
    <row r="8433" spans="1:1" ht="15" customHeight="1" x14ac:dyDescent="0.25">
      <c r="A8433" s="100" t="s">
        <v>14682</v>
      </c>
    </row>
    <row r="8434" spans="1:1" ht="14.1" customHeight="1" x14ac:dyDescent="0.25">
      <c r="A8434" s="99" t="s">
        <v>14683</v>
      </c>
    </row>
    <row r="8435" spans="1:1" ht="15" customHeight="1" x14ac:dyDescent="0.25">
      <c r="A8435" s="100" t="s">
        <v>14667</v>
      </c>
    </row>
    <row r="8436" spans="1:1" ht="15" customHeight="1" x14ac:dyDescent="0.25">
      <c r="A8436" s="100" t="s">
        <v>14684</v>
      </c>
    </row>
    <row r="8437" spans="1:1" ht="14.1" customHeight="1" x14ac:dyDescent="0.25">
      <c r="A8437" s="93" t="s">
        <v>14685</v>
      </c>
    </row>
    <row r="8438" spans="1:1" ht="14.1" customHeight="1" x14ac:dyDescent="0.25">
      <c r="A8438" s="99" t="s">
        <v>14686</v>
      </c>
    </row>
    <row r="8439" spans="1:1" ht="15" customHeight="1" x14ac:dyDescent="0.25">
      <c r="A8439" s="100" t="s">
        <v>12609</v>
      </c>
    </row>
    <row r="8440" spans="1:1" ht="15" customHeight="1" x14ac:dyDescent="0.25">
      <c r="A8440" s="100" t="s">
        <v>14687</v>
      </c>
    </row>
    <row r="8441" spans="1:1" ht="14.1" customHeight="1" x14ac:dyDescent="0.25">
      <c r="A8441" s="99" t="s">
        <v>14688</v>
      </c>
    </row>
    <row r="8442" spans="1:1" ht="15" customHeight="1" x14ac:dyDescent="0.25">
      <c r="A8442" s="100" t="s">
        <v>12609</v>
      </c>
    </row>
    <row r="8443" spans="1:1" ht="15" customHeight="1" x14ac:dyDescent="0.25">
      <c r="A8443" s="100" t="s">
        <v>14689</v>
      </c>
    </row>
    <row r="8444" spans="1:1" ht="14.1" customHeight="1" x14ac:dyDescent="0.25">
      <c r="A8444" s="99" t="s">
        <v>14690</v>
      </c>
    </row>
    <row r="8445" spans="1:1" ht="15" customHeight="1" x14ac:dyDescent="0.25">
      <c r="A8445" s="100" t="s">
        <v>12609</v>
      </c>
    </row>
    <row r="8446" spans="1:1" ht="15" customHeight="1" x14ac:dyDescent="0.25">
      <c r="A8446" s="100" t="s">
        <v>14691</v>
      </c>
    </row>
    <row r="8447" spans="1:1" ht="14.1" customHeight="1" x14ac:dyDescent="0.25">
      <c r="A8447" s="99" t="s">
        <v>14692</v>
      </c>
    </row>
    <row r="8448" spans="1:1" ht="15" customHeight="1" x14ac:dyDescent="0.25">
      <c r="A8448" s="100" t="s">
        <v>12609</v>
      </c>
    </row>
    <row r="8449" spans="1:1" ht="15" customHeight="1" x14ac:dyDescent="0.25">
      <c r="A8449" s="100" t="s">
        <v>14693</v>
      </c>
    </row>
    <row r="8450" spans="1:1" ht="14.1" customHeight="1" x14ac:dyDescent="0.25">
      <c r="A8450" s="99" t="s">
        <v>14694</v>
      </c>
    </row>
    <row r="8451" spans="1:1" ht="15" customHeight="1" x14ac:dyDescent="0.25">
      <c r="A8451" s="100" t="s">
        <v>12609</v>
      </c>
    </row>
    <row r="8452" spans="1:1" ht="15" customHeight="1" x14ac:dyDescent="0.25">
      <c r="A8452" s="100" t="s">
        <v>14695</v>
      </c>
    </row>
    <row r="8453" spans="1:1" ht="14.1" customHeight="1" x14ac:dyDescent="0.25">
      <c r="A8453" s="99" t="s">
        <v>14696</v>
      </c>
    </row>
    <row r="8454" spans="1:1" ht="15" customHeight="1" x14ac:dyDescent="0.25">
      <c r="A8454" s="100" t="s">
        <v>12609</v>
      </c>
    </row>
    <row r="8455" spans="1:1" ht="15" customHeight="1" x14ac:dyDescent="0.25">
      <c r="A8455" s="100" t="s">
        <v>14697</v>
      </c>
    </row>
    <row r="8456" spans="1:1" ht="14.1" customHeight="1" x14ac:dyDescent="0.25">
      <c r="A8456" s="99" t="s">
        <v>14698</v>
      </c>
    </row>
    <row r="8457" spans="1:1" ht="15" customHeight="1" x14ac:dyDescent="0.25">
      <c r="A8457" s="100" t="s">
        <v>12609</v>
      </c>
    </row>
    <row r="8458" spans="1:1" ht="15" customHeight="1" x14ac:dyDescent="0.25">
      <c r="A8458" s="100" t="s">
        <v>14699</v>
      </c>
    </row>
    <row r="8459" spans="1:1" ht="14.1" customHeight="1" x14ac:dyDescent="0.25">
      <c r="A8459" s="99" t="s">
        <v>14700</v>
      </c>
    </row>
    <row r="8460" spans="1:1" ht="15" customHeight="1" x14ac:dyDescent="0.25">
      <c r="A8460" s="100" t="s">
        <v>12609</v>
      </c>
    </row>
    <row r="8461" spans="1:1" ht="15" customHeight="1" x14ac:dyDescent="0.25">
      <c r="A8461" s="100" t="s">
        <v>14701</v>
      </c>
    </row>
    <row r="8462" spans="1:1" ht="14.1" customHeight="1" x14ac:dyDescent="0.25">
      <c r="A8462" s="99" t="s">
        <v>14702</v>
      </c>
    </row>
    <row r="8463" spans="1:1" ht="15" customHeight="1" x14ac:dyDescent="0.25">
      <c r="A8463" s="100" t="s">
        <v>12609</v>
      </c>
    </row>
    <row r="8464" spans="1:1" ht="15" customHeight="1" x14ac:dyDescent="0.25">
      <c r="A8464" s="100" t="s">
        <v>14703</v>
      </c>
    </row>
    <row r="8465" spans="1:1" ht="14.1" customHeight="1" x14ac:dyDescent="0.25">
      <c r="A8465" s="99" t="s">
        <v>14704</v>
      </c>
    </row>
    <row r="8466" spans="1:1" ht="15" customHeight="1" x14ac:dyDescent="0.25">
      <c r="A8466" s="100" t="s">
        <v>12609</v>
      </c>
    </row>
    <row r="8467" spans="1:1" ht="15" customHeight="1" x14ac:dyDescent="0.25">
      <c r="A8467" s="100" t="s">
        <v>14705</v>
      </c>
    </row>
    <row r="8468" spans="1:1" ht="15" customHeight="1" x14ac:dyDescent="0.25">
      <c r="A8468" s="95" t="s">
        <v>14706</v>
      </c>
    </row>
    <row r="8469" spans="1:1" ht="14.1" customHeight="1" x14ac:dyDescent="0.25">
      <c r="A8469" s="99" t="s">
        <v>14707</v>
      </c>
    </row>
    <row r="8470" spans="1:1" ht="15" customHeight="1" x14ac:dyDescent="0.25">
      <c r="A8470" s="100" t="s">
        <v>12609</v>
      </c>
    </row>
    <row r="8471" spans="1:1" ht="15" customHeight="1" x14ac:dyDescent="0.25">
      <c r="A8471" s="100" t="s">
        <v>14708</v>
      </c>
    </row>
    <row r="8472" spans="1:1" ht="14.1" customHeight="1" x14ac:dyDescent="0.25">
      <c r="A8472" s="99" t="s">
        <v>14709</v>
      </c>
    </row>
    <row r="8473" spans="1:1" ht="15" customHeight="1" x14ac:dyDescent="0.25">
      <c r="A8473" s="100" t="s">
        <v>12609</v>
      </c>
    </row>
    <row r="8474" spans="1:1" ht="15" customHeight="1" x14ac:dyDescent="0.25">
      <c r="A8474" s="100" t="s">
        <v>14710</v>
      </c>
    </row>
    <row r="8475" spans="1:1" ht="14.1" customHeight="1" x14ac:dyDescent="0.25">
      <c r="A8475" s="99" t="s">
        <v>14711</v>
      </c>
    </row>
    <row r="8476" spans="1:1" ht="15" customHeight="1" x14ac:dyDescent="0.25">
      <c r="A8476" s="100" t="s">
        <v>12609</v>
      </c>
    </row>
    <row r="8477" spans="1:1" ht="15" customHeight="1" x14ac:dyDescent="0.25">
      <c r="A8477" s="100" t="s">
        <v>14712</v>
      </c>
    </row>
    <row r="8478" spans="1:1" ht="14.1" customHeight="1" x14ac:dyDescent="0.25">
      <c r="A8478" s="99" t="s">
        <v>14713</v>
      </c>
    </row>
    <row r="8479" spans="1:1" ht="15" customHeight="1" x14ac:dyDescent="0.25">
      <c r="A8479" s="100" t="s">
        <v>12609</v>
      </c>
    </row>
    <row r="8480" spans="1:1" ht="15" customHeight="1" x14ac:dyDescent="0.25">
      <c r="A8480" s="100" t="s">
        <v>14714</v>
      </c>
    </row>
    <row r="8481" spans="1:1" ht="14.1" customHeight="1" x14ac:dyDescent="0.25">
      <c r="A8481" s="99" t="s">
        <v>14715</v>
      </c>
    </row>
    <row r="8482" spans="1:1" ht="15" customHeight="1" x14ac:dyDescent="0.25">
      <c r="A8482" s="100" t="s">
        <v>13907</v>
      </c>
    </row>
    <row r="8483" spans="1:1" ht="15" customHeight="1" x14ac:dyDescent="0.25">
      <c r="A8483" s="100" t="s">
        <v>14716</v>
      </c>
    </row>
    <row r="8484" spans="1:1" ht="14.1" customHeight="1" x14ac:dyDescent="0.25">
      <c r="A8484" s="99" t="s">
        <v>14717</v>
      </c>
    </row>
    <row r="8485" spans="1:1" ht="15" customHeight="1" x14ac:dyDescent="0.25">
      <c r="A8485" s="100" t="s">
        <v>13907</v>
      </c>
    </row>
    <row r="8486" spans="1:1" ht="15" customHeight="1" x14ac:dyDescent="0.25">
      <c r="A8486" s="100" t="s">
        <v>14718</v>
      </c>
    </row>
    <row r="8487" spans="1:1" ht="14.1" customHeight="1" x14ac:dyDescent="0.25">
      <c r="A8487" s="99" t="s">
        <v>14719</v>
      </c>
    </row>
    <row r="8488" spans="1:1" ht="15" customHeight="1" x14ac:dyDescent="0.25">
      <c r="A8488" s="100" t="s">
        <v>14720</v>
      </c>
    </row>
    <row r="8489" spans="1:1" ht="14.1" customHeight="1" x14ac:dyDescent="0.25">
      <c r="A8489" s="99" t="s">
        <v>14721</v>
      </c>
    </row>
    <row r="8490" spans="1:1" ht="15" customHeight="1" x14ac:dyDescent="0.25">
      <c r="A8490" s="100" t="s">
        <v>13907</v>
      </c>
    </row>
    <row r="8491" spans="1:1" ht="15" customHeight="1" x14ac:dyDescent="0.25">
      <c r="A8491" s="100" t="s">
        <v>14722</v>
      </c>
    </row>
    <row r="8492" spans="1:1" ht="14.1" customHeight="1" x14ac:dyDescent="0.25">
      <c r="A8492" s="99" t="s">
        <v>14723</v>
      </c>
    </row>
    <row r="8493" spans="1:1" ht="15" customHeight="1" x14ac:dyDescent="0.25">
      <c r="A8493" s="100" t="s">
        <v>13907</v>
      </c>
    </row>
    <row r="8494" spans="1:1" ht="15" customHeight="1" x14ac:dyDescent="0.25">
      <c r="A8494" s="100" t="s">
        <v>14724</v>
      </c>
    </row>
    <row r="8495" spans="1:1" ht="14.1" customHeight="1" x14ac:dyDescent="0.25">
      <c r="A8495" s="99" t="s">
        <v>14725</v>
      </c>
    </row>
    <row r="8496" spans="1:1" ht="15" customHeight="1" x14ac:dyDescent="0.25">
      <c r="A8496" s="100" t="s">
        <v>13907</v>
      </c>
    </row>
    <row r="8497" spans="1:1" ht="15" customHeight="1" x14ac:dyDescent="0.25">
      <c r="A8497" s="100" t="s">
        <v>14726</v>
      </c>
    </row>
    <row r="8498" spans="1:1" ht="14.1" customHeight="1" x14ac:dyDescent="0.25">
      <c r="A8498" s="99" t="s">
        <v>14727</v>
      </c>
    </row>
    <row r="8499" spans="1:1" ht="15" customHeight="1" x14ac:dyDescent="0.25">
      <c r="A8499" s="100" t="s">
        <v>13907</v>
      </c>
    </row>
    <row r="8500" spans="1:1" ht="15" customHeight="1" x14ac:dyDescent="0.25">
      <c r="A8500" s="100" t="s">
        <v>14728</v>
      </c>
    </row>
    <row r="8501" spans="1:1" ht="14.1" customHeight="1" x14ac:dyDescent="0.25">
      <c r="A8501" s="99" t="s">
        <v>14729</v>
      </c>
    </row>
    <row r="8502" spans="1:1" ht="15" customHeight="1" x14ac:dyDescent="0.25">
      <c r="A8502" s="100" t="s">
        <v>13907</v>
      </c>
    </row>
    <row r="8503" spans="1:1" ht="15" customHeight="1" x14ac:dyDescent="0.25">
      <c r="A8503" s="100" t="s">
        <v>14730</v>
      </c>
    </row>
    <row r="8504" spans="1:1" ht="14.1" customHeight="1" x14ac:dyDescent="0.25">
      <c r="A8504" s="99" t="s">
        <v>14731</v>
      </c>
    </row>
    <row r="8505" spans="1:1" ht="15" customHeight="1" x14ac:dyDescent="0.25">
      <c r="A8505" s="94" t="s">
        <v>14732</v>
      </c>
    </row>
    <row r="8506" spans="1:1" ht="14.1" customHeight="1" x14ac:dyDescent="0.25">
      <c r="A8506" s="93" t="s">
        <v>14733</v>
      </c>
    </row>
    <row r="8507" spans="1:1" ht="14.1" customHeight="1" x14ac:dyDescent="0.25">
      <c r="A8507" s="93" t="s">
        <v>14734</v>
      </c>
    </row>
    <row r="8508" spans="1:1" ht="14.1" customHeight="1" x14ac:dyDescent="0.25">
      <c r="A8508" s="99" t="s">
        <v>14735</v>
      </c>
    </row>
    <row r="8509" spans="1:1" ht="15" customHeight="1" x14ac:dyDescent="0.25">
      <c r="A8509" s="100" t="s">
        <v>14736</v>
      </c>
    </row>
    <row r="8510" spans="1:1" ht="15" customHeight="1" x14ac:dyDescent="0.25">
      <c r="A8510" s="100" t="s">
        <v>14737</v>
      </c>
    </row>
    <row r="8511" spans="1:1" ht="14.1" customHeight="1" x14ac:dyDescent="0.25">
      <c r="A8511" s="99" t="s">
        <v>14738</v>
      </c>
    </row>
    <row r="8512" spans="1:1" ht="15" customHeight="1" x14ac:dyDescent="0.25">
      <c r="A8512" s="100" t="s">
        <v>14736</v>
      </c>
    </row>
    <row r="8513" spans="1:1" ht="15" customHeight="1" x14ac:dyDescent="0.25">
      <c r="A8513" s="100" t="s">
        <v>14737</v>
      </c>
    </row>
    <row r="8514" spans="1:1" ht="14.1" customHeight="1" x14ac:dyDescent="0.25">
      <c r="A8514" s="99" t="s">
        <v>14739</v>
      </c>
    </row>
    <row r="8515" spans="1:1" ht="15" customHeight="1" x14ac:dyDescent="0.25">
      <c r="A8515" s="100" t="s">
        <v>14736</v>
      </c>
    </row>
    <row r="8516" spans="1:1" ht="15" customHeight="1" x14ac:dyDescent="0.25">
      <c r="A8516" s="100" t="s">
        <v>14737</v>
      </c>
    </row>
    <row r="8517" spans="1:1" ht="14.1" customHeight="1" x14ac:dyDescent="0.25">
      <c r="A8517" s="99" t="s">
        <v>14740</v>
      </c>
    </row>
    <row r="8518" spans="1:1" ht="15" customHeight="1" x14ac:dyDescent="0.25">
      <c r="A8518" s="100" t="s">
        <v>14736</v>
      </c>
    </row>
    <row r="8519" spans="1:1" ht="15" customHeight="1" x14ac:dyDescent="0.25">
      <c r="A8519" s="100" t="s">
        <v>14737</v>
      </c>
    </row>
    <row r="8520" spans="1:1" ht="14.1" customHeight="1" x14ac:dyDescent="0.25">
      <c r="A8520" s="99" t="s">
        <v>14741</v>
      </c>
    </row>
    <row r="8521" spans="1:1" ht="15" customHeight="1" x14ac:dyDescent="0.25">
      <c r="A8521" s="100" t="s">
        <v>14736</v>
      </c>
    </row>
    <row r="8522" spans="1:1" ht="15" customHeight="1" x14ac:dyDescent="0.25">
      <c r="A8522" s="100" t="s">
        <v>14737</v>
      </c>
    </row>
    <row r="8523" spans="1:1" ht="14.1" customHeight="1" x14ac:dyDescent="0.25">
      <c r="A8523" s="93" t="s">
        <v>14742</v>
      </c>
    </row>
    <row r="8524" spans="1:1" ht="14.1" customHeight="1" x14ac:dyDescent="0.25">
      <c r="A8524" s="99" t="s">
        <v>14743</v>
      </c>
    </row>
    <row r="8525" spans="1:1" ht="15" customHeight="1" x14ac:dyDescent="0.25">
      <c r="A8525" s="100" t="s">
        <v>14744</v>
      </c>
    </row>
    <row r="8526" spans="1:1" ht="15" customHeight="1" x14ac:dyDescent="0.25">
      <c r="A8526" s="100" t="s">
        <v>14745</v>
      </c>
    </row>
    <row r="8527" spans="1:1" ht="14.1" customHeight="1" x14ac:dyDescent="0.25">
      <c r="A8527" s="99" t="s">
        <v>14746</v>
      </c>
    </row>
    <row r="8528" spans="1:1" ht="15" customHeight="1" x14ac:dyDescent="0.25">
      <c r="A8528" s="100" t="s">
        <v>14744</v>
      </c>
    </row>
    <row r="8529" spans="1:1" ht="15" customHeight="1" x14ac:dyDescent="0.25">
      <c r="A8529" s="100" t="s">
        <v>14745</v>
      </c>
    </row>
    <row r="8530" spans="1:1" ht="14.1" customHeight="1" x14ac:dyDescent="0.25">
      <c r="A8530" s="99" t="s">
        <v>14747</v>
      </c>
    </row>
    <row r="8531" spans="1:1" ht="15" customHeight="1" x14ac:dyDescent="0.25">
      <c r="A8531" s="100" t="s">
        <v>14744</v>
      </c>
    </row>
    <row r="8532" spans="1:1" ht="15" customHeight="1" x14ac:dyDescent="0.25">
      <c r="A8532" s="100" t="s">
        <v>14745</v>
      </c>
    </row>
    <row r="8533" spans="1:1" ht="14.1" customHeight="1" x14ac:dyDescent="0.25">
      <c r="A8533" s="99" t="s">
        <v>14748</v>
      </c>
    </row>
    <row r="8534" spans="1:1" ht="15" customHeight="1" x14ac:dyDescent="0.25">
      <c r="A8534" s="100" t="s">
        <v>14744</v>
      </c>
    </row>
    <row r="8535" spans="1:1" ht="15" customHeight="1" x14ac:dyDescent="0.25">
      <c r="A8535" s="100" t="s">
        <v>14745</v>
      </c>
    </row>
    <row r="8536" spans="1:1" ht="14.1" customHeight="1" x14ac:dyDescent="0.25">
      <c r="A8536" s="99" t="s">
        <v>14749</v>
      </c>
    </row>
    <row r="8537" spans="1:1" ht="15" customHeight="1" x14ac:dyDescent="0.25">
      <c r="A8537" s="100" t="s">
        <v>14744</v>
      </c>
    </row>
    <row r="8538" spans="1:1" ht="15" customHeight="1" x14ac:dyDescent="0.25">
      <c r="A8538" s="100" t="s">
        <v>14745</v>
      </c>
    </row>
    <row r="8539" spans="1:1" ht="14.1" customHeight="1" x14ac:dyDescent="0.25">
      <c r="A8539" s="93" t="s">
        <v>14750</v>
      </c>
    </row>
    <row r="8540" spans="1:1" ht="14.1" customHeight="1" x14ac:dyDescent="0.25">
      <c r="A8540" s="99" t="s">
        <v>14751</v>
      </c>
    </row>
    <row r="8541" spans="1:1" ht="15" customHeight="1" x14ac:dyDescent="0.25">
      <c r="A8541" s="100" t="s">
        <v>14744</v>
      </c>
    </row>
    <row r="8542" spans="1:1" ht="15" customHeight="1" x14ac:dyDescent="0.25">
      <c r="A8542" s="100" t="s">
        <v>14752</v>
      </c>
    </row>
    <row r="8543" spans="1:1" ht="14.1" customHeight="1" x14ac:dyDescent="0.25">
      <c r="A8543" s="99" t="s">
        <v>14753</v>
      </c>
    </row>
    <row r="8544" spans="1:1" ht="15" customHeight="1" x14ac:dyDescent="0.25">
      <c r="A8544" s="100" t="s">
        <v>14744</v>
      </c>
    </row>
    <row r="8545" spans="1:1" ht="15" customHeight="1" x14ac:dyDescent="0.25">
      <c r="A8545" s="100" t="s">
        <v>14752</v>
      </c>
    </row>
    <row r="8546" spans="1:1" ht="14.1" customHeight="1" x14ac:dyDescent="0.25">
      <c r="A8546" s="99" t="s">
        <v>14754</v>
      </c>
    </row>
    <row r="8547" spans="1:1" ht="15" customHeight="1" x14ac:dyDescent="0.25">
      <c r="A8547" s="100" t="s">
        <v>14744</v>
      </c>
    </row>
    <row r="8548" spans="1:1" ht="15" customHeight="1" x14ac:dyDescent="0.25">
      <c r="A8548" s="100" t="s">
        <v>14752</v>
      </c>
    </row>
    <row r="8549" spans="1:1" ht="14.1" customHeight="1" x14ac:dyDescent="0.25">
      <c r="A8549" s="99" t="s">
        <v>14755</v>
      </c>
    </row>
    <row r="8550" spans="1:1" ht="15" customHeight="1" x14ac:dyDescent="0.25">
      <c r="A8550" s="100" t="s">
        <v>14744</v>
      </c>
    </row>
    <row r="8551" spans="1:1" ht="15" customHeight="1" x14ac:dyDescent="0.25">
      <c r="A8551" s="100" t="s">
        <v>14752</v>
      </c>
    </row>
    <row r="8552" spans="1:1" ht="14.1" customHeight="1" x14ac:dyDescent="0.25">
      <c r="A8552" s="99" t="s">
        <v>14756</v>
      </c>
    </row>
    <row r="8553" spans="1:1" ht="15" customHeight="1" x14ac:dyDescent="0.25">
      <c r="A8553" s="100" t="s">
        <v>14744</v>
      </c>
    </row>
    <row r="8554" spans="1:1" ht="15" customHeight="1" x14ac:dyDescent="0.25">
      <c r="A8554" s="100" t="s">
        <v>14752</v>
      </c>
    </row>
    <row r="8555" spans="1:1" ht="14.1" customHeight="1" x14ac:dyDescent="0.25">
      <c r="A8555" s="99" t="s">
        <v>14757</v>
      </c>
    </row>
    <row r="8556" spans="1:1" ht="15" customHeight="1" x14ac:dyDescent="0.25">
      <c r="A8556" s="100" t="s">
        <v>14744</v>
      </c>
    </row>
    <row r="8557" spans="1:1" ht="15" customHeight="1" x14ac:dyDescent="0.25">
      <c r="A8557" s="100" t="s">
        <v>14752</v>
      </c>
    </row>
    <row r="8558" spans="1:1" ht="14.1" customHeight="1" x14ac:dyDescent="0.25">
      <c r="A8558" s="99" t="s">
        <v>14758</v>
      </c>
    </row>
    <row r="8559" spans="1:1" ht="15" customHeight="1" x14ac:dyDescent="0.25">
      <c r="A8559" s="100" t="s">
        <v>14744</v>
      </c>
    </row>
    <row r="8560" spans="1:1" ht="15" customHeight="1" x14ac:dyDescent="0.25">
      <c r="A8560" s="100" t="s">
        <v>14752</v>
      </c>
    </row>
    <row r="8561" spans="1:1" ht="14.1" customHeight="1" x14ac:dyDescent="0.25">
      <c r="A8561" s="99" t="s">
        <v>14759</v>
      </c>
    </row>
    <row r="8562" spans="1:1" ht="15" customHeight="1" x14ac:dyDescent="0.25">
      <c r="A8562" s="100" t="s">
        <v>14744</v>
      </c>
    </row>
    <row r="8563" spans="1:1" ht="15" customHeight="1" x14ac:dyDescent="0.25">
      <c r="A8563" s="100" t="s">
        <v>14752</v>
      </c>
    </row>
    <row r="8564" spans="1:1" ht="14.1" customHeight="1" x14ac:dyDescent="0.25">
      <c r="A8564" s="99" t="s">
        <v>14760</v>
      </c>
    </row>
    <row r="8565" spans="1:1" ht="15" customHeight="1" x14ac:dyDescent="0.25">
      <c r="A8565" s="100" t="s">
        <v>14744</v>
      </c>
    </row>
    <row r="8566" spans="1:1" ht="15" customHeight="1" x14ac:dyDescent="0.25">
      <c r="A8566" s="100" t="s">
        <v>14752</v>
      </c>
    </row>
    <row r="8567" spans="1:1" ht="14.1" customHeight="1" x14ac:dyDescent="0.25">
      <c r="A8567" s="99" t="s">
        <v>14761</v>
      </c>
    </row>
    <row r="8568" spans="1:1" ht="15" customHeight="1" x14ac:dyDescent="0.25">
      <c r="A8568" s="100" t="s">
        <v>14744</v>
      </c>
    </row>
    <row r="8569" spans="1:1" ht="15" customHeight="1" x14ac:dyDescent="0.25">
      <c r="A8569" s="100" t="s">
        <v>14752</v>
      </c>
    </row>
    <row r="8570" spans="1:1" ht="14.1" customHeight="1" x14ac:dyDescent="0.25">
      <c r="A8570" s="99" t="s">
        <v>14762</v>
      </c>
    </row>
    <row r="8571" spans="1:1" ht="15" customHeight="1" x14ac:dyDescent="0.25">
      <c r="A8571" s="100" t="s">
        <v>14744</v>
      </c>
    </row>
    <row r="8572" spans="1:1" ht="15" customHeight="1" x14ac:dyDescent="0.25">
      <c r="A8572" s="100" t="s">
        <v>14752</v>
      </c>
    </row>
    <row r="8573" spans="1:1" ht="14.1" customHeight="1" x14ac:dyDescent="0.25">
      <c r="A8573" s="93" t="s">
        <v>14763</v>
      </c>
    </row>
    <row r="8574" spans="1:1" ht="14.1" customHeight="1" x14ac:dyDescent="0.25">
      <c r="A8574" s="99" t="s">
        <v>14764</v>
      </c>
    </row>
    <row r="8575" spans="1:1" ht="15" customHeight="1" x14ac:dyDescent="0.25">
      <c r="A8575" s="100" t="s">
        <v>14744</v>
      </c>
    </row>
    <row r="8576" spans="1:1" ht="15" customHeight="1" x14ac:dyDescent="0.25">
      <c r="A8576" s="100" t="s">
        <v>14765</v>
      </c>
    </row>
    <row r="8577" spans="1:1" ht="14.1" customHeight="1" x14ac:dyDescent="0.25">
      <c r="A8577" s="99" t="s">
        <v>14766</v>
      </c>
    </row>
    <row r="8578" spans="1:1" ht="15" customHeight="1" x14ac:dyDescent="0.25">
      <c r="A8578" s="100" t="s">
        <v>14744</v>
      </c>
    </row>
    <row r="8579" spans="1:1" ht="15" customHeight="1" x14ac:dyDescent="0.25">
      <c r="A8579" s="100" t="s">
        <v>14765</v>
      </c>
    </row>
    <row r="8580" spans="1:1" ht="14.1" customHeight="1" x14ac:dyDescent="0.25">
      <c r="A8580" s="93" t="s">
        <v>14767</v>
      </c>
    </row>
    <row r="8581" spans="1:1" ht="14.1" customHeight="1" x14ac:dyDescent="0.25">
      <c r="A8581" s="99" t="s">
        <v>14768</v>
      </c>
    </row>
    <row r="8582" spans="1:1" ht="15" customHeight="1" x14ac:dyDescent="0.25">
      <c r="A8582" s="100" t="s">
        <v>14744</v>
      </c>
    </row>
    <row r="8583" spans="1:1" ht="15" customHeight="1" x14ac:dyDescent="0.25">
      <c r="A8583" s="100" t="s">
        <v>14769</v>
      </c>
    </row>
    <row r="8584" spans="1:1" ht="14.1" customHeight="1" x14ac:dyDescent="0.25">
      <c r="A8584" s="99" t="s">
        <v>14770</v>
      </c>
    </row>
    <row r="8585" spans="1:1" ht="15" customHeight="1" x14ac:dyDescent="0.25">
      <c r="A8585" s="100" t="s">
        <v>14744</v>
      </c>
    </row>
    <row r="8586" spans="1:1" ht="15" customHeight="1" x14ac:dyDescent="0.25">
      <c r="A8586" s="100" t="s">
        <v>14769</v>
      </c>
    </row>
    <row r="8587" spans="1:1" ht="14.1" customHeight="1" x14ac:dyDescent="0.25">
      <c r="A8587" s="99" t="s">
        <v>14771</v>
      </c>
    </row>
    <row r="8588" spans="1:1" ht="15" customHeight="1" x14ac:dyDescent="0.25">
      <c r="A8588" s="100" t="s">
        <v>14744</v>
      </c>
    </row>
    <row r="8589" spans="1:1" ht="15" customHeight="1" x14ac:dyDescent="0.25">
      <c r="A8589" s="100" t="s">
        <v>14769</v>
      </c>
    </row>
    <row r="8590" spans="1:1" ht="14.1" customHeight="1" x14ac:dyDescent="0.25">
      <c r="A8590" s="99" t="s">
        <v>14772</v>
      </c>
    </row>
    <row r="8591" spans="1:1" ht="15" customHeight="1" x14ac:dyDescent="0.25">
      <c r="A8591" s="100" t="s">
        <v>14744</v>
      </c>
    </row>
    <row r="8592" spans="1:1" ht="15" customHeight="1" x14ac:dyDescent="0.25">
      <c r="A8592" s="100" t="s">
        <v>14769</v>
      </c>
    </row>
    <row r="8593" spans="1:1" ht="14.1" customHeight="1" x14ac:dyDescent="0.25">
      <c r="A8593" s="99" t="s">
        <v>14773</v>
      </c>
    </row>
    <row r="8594" spans="1:1" ht="15" customHeight="1" x14ac:dyDescent="0.25">
      <c r="A8594" s="100" t="s">
        <v>14744</v>
      </c>
    </row>
    <row r="8595" spans="1:1" ht="15" customHeight="1" x14ac:dyDescent="0.25">
      <c r="A8595" s="100" t="s">
        <v>14769</v>
      </c>
    </row>
    <row r="8596" spans="1:1" ht="14.1" customHeight="1" x14ac:dyDescent="0.25">
      <c r="A8596" s="99" t="s">
        <v>14774</v>
      </c>
    </row>
    <row r="8597" spans="1:1" ht="15" customHeight="1" x14ac:dyDescent="0.25">
      <c r="A8597" s="100" t="s">
        <v>14744</v>
      </c>
    </row>
    <row r="8598" spans="1:1" ht="15" customHeight="1" x14ac:dyDescent="0.25">
      <c r="A8598" s="100" t="s">
        <v>14775</v>
      </c>
    </row>
    <row r="8599" spans="1:1" ht="15" customHeight="1" x14ac:dyDescent="0.25">
      <c r="A8599" s="95" t="s">
        <v>14776</v>
      </c>
    </row>
    <row r="8600" spans="1:1" ht="14.1" customHeight="1" x14ac:dyDescent="0.25">
      <c r="A8600" s="99" t="s">
        <v>14777</v>
      </c>
    </row>
    <row r="8601" spans="1:1" ht="15" customHeight="1" x14ac:dyDescent="0.25">
      <c r="A8601" s="100" t="s">
        <v>14744</v>
      </c>
    </row>
    <row r="8602" spans="1:1" ht="15" customHeight="1" x14ac:dyDescent="0.25">
      <c r="A8602" s="100" t="s">
        <v>14778</v>
      </c>
    </row>
    <row r="8603" spans="1:1" ht="14.1" customHeight="1" x14ac:dyDescent="0.25">
      <c r="A8603" s="93" t="s">
        <v>14779</v>
      </c>
    </row>
    <row r="8604" spans="1:1" ht="14.1" customHeight="1" x14ac:dyDescent="0.25">
      <c r="A8604" s="99" t="s">
        <v>14780</v>
      </c>
    </row>
    <row r="8605" spans="1:1" ht="15" customHeight="1" x14ac:dyDescent="0.25">
      <c r="A8605" s="100" t="s">
        <v>14781</v>
      </c>
    </row>
    <row r="8606" spans="1:1" ht="15" customHeight="1" x14ac:dyDescent="0.25">
      <c r="A8606" s="100" t="s">
        <v>14782</v>
      </c>
    </row>
    <row r="8607" spans="1:1" ht="14.1" customHeight="1" x14ac:dyDescent="0.25">
      <c r="A8607" s="99" t="s">
        <v>14783</v>
      </c>
    </row>
    <row r="8608" spans="1:1" ht="15" customHeight="1" x14ac:dyDescent="0.25">
      <c r="A8608" s="100" t="s">
        <v>14781</v>
      </c>
    </row>
    <row r="8609" spans="1:1" ht="15" customHeight="1" x14ac:dyDescent="0.25">
      <c r="A8609" s="100" t="s">
        <v>14784</v>
      </c>
    </row>
    <row r="8610" spans="1:1" ht="14.1" customHeight="1" x14ac:dyDescent="0.25">
      <c r="A8610" s="99" t="s">
        <v>14785</v>
      </c>
    </row>
    <row r="8611" spans="1:1" ht="15" customHeight="1" x14ac:dyDescent="0.25">
      <c r="A8611" s="100" t="s">
        <v>14781</v>
      </c>
    </row>
    <row r="8612" spans="1:1" ht="15" customHeight="1" x14ac:dyDescent="0.25">
      <c r="A8612" s="100" t="s">
        <v>14786</v>
      </c>
    </row>
    <row r="8613" spans="1:1" ht="14.1" customHeight="1" x14ac:dyDescent="0.25">
      <c r="A8613" s="99" t="s">
        <v>14787</v>
      </c>
    </row>
    <row r="8614" spans="1:1" ht="15" customHeight="1" x14ac:dyDescent="0.25">
      <c r="A8614" s="100" t="s">
        <v>14781</v>
      </c>
    </row>
    <row r="8615" spans="1:1" ht="15" customHeight="1" x14ac:dyDescent="0.25">
      <c r="A8615" s="100" t="s">
        <v>14788</v>
      </c>
    </row>
    <row r="8616" spans="1:1" ht="14.1" customHeight="1" x14ac:dyDescent="0.25">
      <c r="A8616" s="99" t="s">
        <v>14789</v>
      </c>
    </row>
    <row r="8617" spans="1:1" ht="15" customHeight="1" x14ac:dyDescent="0.25">
      <c r="A8617" s="100" t="s">
        <v>14781</v>
      </c>
    </row>
    <row r="8618" spans="1:1" ht="15" customHeight="1" x14ac:dyDescent="0.25">
      <c r="A8618" s="100" t="s">
        <v>14790</v>
      </c>
    </row>
    <row r="8619" spans="1:1" ht="14.1" customHeight="1" x14ac:dyDescent="0.25">
      <c r="A8619" s="99" t="s">
        <v>14791</v>
      </c>
    </row>
    <row r="8620" spans="1:1" ht="15" customHeight="1" x14ac:dyDescent="0.25">
      <c r="A8620" s="100" t="s">
        <v>14781</v>
      </c>
    </row>
    <row r="8621" spans="1:1" ht="15" customHeight="1" x14ac:dyDescent="0.25">
      <c r="A8621" s="100" t="s">
        <v>14792</v>
      </c>
    </row>
    <row r="8622" spans="1:1" ht="14.1" customHeight="1" x14ac:dyDescent="0.25">
      <c r="A8622" s="99" t="s">
        <v>14793</v>
      </c>
    </row>
    <row r="8623" spans="1:1" ht="15" customHeight="1" x14ac:dyDescent="0.25">
      <c r="A8623" s="100" t="s">
        <v>14781</v>
      </c>
    </row>
    <row r="8624" spans="1:1" ht="15" customHeight="1" x14ac:dyDescent="0.25">
      <c r="A8624" s="100" t="s">
        <v>14794</v>
      </c>
    </row>
    <row r="8625" spans="1:1" ht="14.1" customHeight="1" x14ac:dyDescent="0.25">
      <c r="A8625" s="99" t="s">
        <v>14795</v>
      </c>
    </row>
    <row r="8626" spans="1:1" ht="15" customHeight="1" x14ac:dyDescent="0.25">
      <c r="A8626" s="100" t="s">
        <v>14781</v>
      </c>
    </row>
    <row r="8627" spans="1:1" ht="15" customHeight="1" x14ac:dyDescent="0.25">
      <c r="A8627" s="100" t="s">
        <v>14796</v>
      </c>
    </row>
    <row r="8628" spans="1:1" ht="14.1" customHeight="1" x14ac:dyDescent="0.25">
      <c r="A8628" s="99" t="s">
        <v>14797</v>
      </c>
    </row>
    <row r="8629" spans="1:1" ht="15" customHeight="1" x14ac:dyDescent="0.25">
      <c r="A8629" s="100" t="s">
        <v>14781</v>
      </c>
    </row>
    <row r="8630" spans="1:1" ht="15" customHeight="1" x14ac:dyDescent="0.25">
      <c r="A8630" s="100" t="s">
        <v>14798</v>
      </c>
    </row>
    <row r="8631" spans="1:1" ht="14.1" customHeight="1" x14ac:dyDescent="0.25">
      <c r="A8631" s="99" t="s">
        <v>14799</v>
      </c>
    </row>
    <row r="8632" spans="1:1" ht="15" customHeight="1" x14ac:dyDescent="0.25">
      <c r="A8632" s="100" t="s">
        <v>14781</v>
      </c>
    </row>
    <row r="8633" spans="1:1" ht="15" customHeight="1" x14ac:dyDescent="0.25">
      <c r="A8633" s="100" t="s">
        <v>14800</v>
      </c>
    </row>
    <row r="8634" spans="1:1" ht="14.1" customHeight="1" x14ac:dyDescent="0.25">
      <c r="A8634" s="99" t="s">
        <v>14801</v>
      </c>
    </row>
    <row r="8635" spans="1:1" ht="15" customHeight="1" x14ac:dyDescent="0.25">
      <c r="A8635" s="100" t="s">
        <v>14802</v>
      </c>
    </row>
    <row r="8636" spans="1:1" ht="15" customHeight="1" x14ac:dyDescent="0.25">
      <c r="A8636" s="100" t="s">
        <v>14803</v>
      </c>
    </row>
    <row r="8637" spans="1:1" ht="14.1" customHeight="1" x14ac:dyDescent="0.25">
      <c r="A8637" s="93" t="s">
        <v>14804</v>
      </c>
    </row>
    <row r="8638" spans="1:1" ht="14.1" customHeight="1" x14ac:dyDescent="0.25">
      <c r="A8638" s="99" t="s">
        <v>14805</v>
      </c>
    </row>
    <row r="8639" spans="1:1" ht="15" customHeight="1" x14ac:dyDescent="0.25">
      <c r="A8639" s="100" t="s">
        <v>13879</v>
      </c>
    </row>
    <row r="8640" spans="1:1" ht="15" customHeight="1" x14ac:dyDescent="0.25">
      <c r="A8640" s="100" t="s">
        <v>14806</v>
      </c>
    </row>
    <row r="8641" spans="1:1" ht="14.1" customHeight="1" x14ac:dyDescent="0.25">
      <c r="A8641" s="99" t="s">
        <v>14807</v>
      </c>
    </row>
    <row r="8642" spans="1:1" ht="15" customHeight="1" x14ac:dyDescent="0.25">
      <c r="A8642" s="100" t="s">
        <v>13879</v>
      </c>
    </row>
    <row r="8643" spans="1:1" ht="15" customHeight="1" x14ac:dyDescent="0.25">
      <c r="A8643" s="100" t="s">
        <v>14808</v>
      </c>
    </row>
    <row r="8644" spans="1:1" ht="14.1" customHeight="1" x14ac:dyDescent="0.25">
      <c r="A8644" s="99" t="s">
        <v>14809</v>
      </c>
    </row>
    <row r="8645" spans="1:1" ht="15" customHeight="1" x14ac:dyDescent="0.25">
      <c r="A8645" s="100" t="s">
        <v>13879</v>
      </c>
    </row>
    <row r="8646" spans="1:1" ht="15" customHeight="1" x14ac:dyDescent="0.25">
      <c r="A8646" s="100" t="s">
        <v>14810</v>
      </c>
    </row>
    <row r="8647" spans="1:1" ht="14.1" customHeight="1" x14ac:dyDescent="0.25">
      <c r="A8647" s="99" t="s">
        <v>14811</v>
      </c>
    </row>
    <row r="8648" spans="1:1" ht="15" customHeight="1" x14ac:dyDescent="0.25">
      <c r="A8648" s="100" t="s">
        <v>13879</v>
      </c>
    </row>
    <row r="8649" spans="1:1" ht="15" customHeight="1" x14ac:dyDescent="0.25">
      <c r="A8649" s="100" t="s">
        <v>14812</v>
      </c>
    </row>
    <row r="8650" spans="1:1" ht="14.1" customHeight="1" x14ac:dyDescent="0.25">
      <c r="A8650" s="99" t="s">
        <v>14813</v>
      </c>
    </row>
    <row r="8651" spans="1:1" ht="15" customHeight="1" x14ac:dyDescent="0.25">
      <c r="A8651" s="100" t="s">
        <v>13879</v>
      </c>
    </row>
    <row r="8652" spans="1:1" ht="15" customHeight="1" x14ac:dyDescent="0.25">
      <c r="A8652" s="100" t="s">
        <v>14814</v>
      </c>
    </row>
    <row r="8653" spans="1:1" ht="14.1" customHeight="1" x14ac:dyDescent="0.25">
      <c r="A8653" s="99" t="s">
        <v>14815</v>
      </c>
    </row>
    <row r="8654" spans="1:1" ht="15" customHeight="1" x14ac:dyDescent="0.25">
      <c r="A8654" s="100" t="s">
        <v>13879</v>
      </c>
    </row>
    <row r="8655" spans="1:1" ht="15" customHeight="1" x14ac:dyDescent="0.25">
      <c r="A8655" s="100" t="s">
        <v>14816</v>
      </c>
    </row>
    <row r="8656" spans="1:1" ht="14.1" customHeight="1" x14ac:dyDescent="0.25">
      <c r="A8656" s="99" t="s">
        <v>14817</v>
      </c>
    </row>
    <row r="8657" spans="1:1" ht="15" customHeight="1" x14ac:dyDescent="0.25">
      <c r="A8657" s="100" t="s">
        <v>13879</v>
      </c>
    </row>
    <row r="8658" spans="1:1" ht="15" customHeight="1" x14ac:dyDescent="0.25">
      <c r="A8658" s="100" t="s">
        <v>14818</v>
      </c>
    </row>
    <row r="8659" spans="1:1" ht="14.1" customHeight="1" x14ac:dyDescent="0.25">
      <c r="A8659" s="99" t="s">
        <v>14819</v>
      </c>
    </row>
    <row r="8660" spans="1:1" ht="15" customHeight="1" x14ac:dyDescent="0.25">
      <c r="A8660" s="100" t="s">
        <v>13879</v>
      </c>
    </row>
    <row r="8661" spans="1:1" ht="15" customHeight="1" x14ac:dyDescent="0.25">
      <c r="A8661" s="100" t="s">
        <v>14820</v>
      </c>
    </row>
    <row r="8662" spans="1:1" ht="14.1" customHeight="1" x14ac:dyDescent="0.25">
      <c r="A8662" s="99" t="s">
        <v>14821</v>
      </c>
    </row>
    <row r="8663" spans="1:1" ht="15" customHeight="1" x14ac:dyDescent="0.25">
      <c r="A8663" s="100" t="s">
        <v>13879</v>
      </c>
    </row>
    <row r="8664" spans="1:1" ht="15" customHeight="1" x14ac:dyDescent="0.25">
      <c r="A8664" s="100" t="s">
        <v>14822</v>
      </c>
    </row>
    <row r="8665" spans="1:1" ht="14.1" customHeight="1" x14ac:dyDescent="0.25">
      <c r="A8665" s="99" t="s">
        <v>14823</v>
      </c>
    </row>
    <row r="8666" spans="1:1" ht="15" customHeight="1" x14ac:dyDescent="0.25">
      <c r="A8666" s="100" t="s">
        <v>13879</v>
      </c>
    </row>
    <row r="8667" spans="1:1" ht="15" customHeight="1" x14ac:dyDescent="0.25">
      <c r="A8667" s="100" t="s">
        <v>14824</v>
      </c>
    </row>
    <row r="8668" spans="1:1" ht="14.1" customHeight="1" x14ac:dyDescent="0.25">
      <c r="A8668" s="99" t="s">
        <v>14825</v>
      </c>
    </row>
    <row r="8669" spans="1:1" ht="15" customHeight="1" x14ac:dyDescent="0.25">
      <c r="A8669" s="100" t="s">
        <v>13879</v>
      </c>
    </row>
    <row r="8670" spans="1:1" ht="15" customHeight="1" x14ac:dyDescent="0.25">
      <c r="A8670" s="100" t="s">
        <v>14826</v>
      </c>
    </row>
    <row r="8671" spans="1:1" ht="14.1" customHeight="1" x14ac:dyDescent="0.25">
      <c r="A8671" s="99" t="s">
        <v>14827</v>
      </c>
    </row>
    <row r="8672" spans="1:1" ht="15" customHeight="1" x14ac:dyDescent="0.25">
      <c r="A8672" s="100" t="s">
        <v>13879</v>
      </c>
    </row>
    <row r="8673" spans="1:1" ht="15" customHeight="1" x14ac:dyDescent="0.25">
      <c r="A8673" s="100" t="s">
        <v>14828</v>
      </c>
    </row>
    <row r="8674" spans="1:1" ht="14.1" customHeight="1" x14ac:dyDescent="0.25">
      <c r="A8674" s="93" t="s">
        <v>14829</v>
      </c>
    </row>
    <row r="8675" spans="1:1" ht="14.1" customHeight="1" x14ac:dyDescent="0.25">
      <c r="A8675" s="99" t="s">
        <v>14830</v>
      </c>
    </row>
    <row r="8676" spans="1:1" ht="15" customHeight="1" x14ac:dyDescent="0.25">
      <c r="A8676" s="100" t="s">
        <v>14744</v>
      </c>
    </row>
    <row r="8677" spans="1:1" ht="15" customHeight="1" x14ac:dyDescent="0.25">
      <c r="A8677" s="100" t="s">
        <v>14831</v>
      </c>
    </row>
    <row r="8678" spans="1:1" ht="14.1" customHeight="1" x14ac:dyDescent="0.25">
      <c r="A8678" s="99" t="s">
        <v>14832</v>
      </c>
    </row>
    <row r="8679" spans="1:1" ht="15" customHeight="1" x14ac:dyDescent="0.25">
      <c r="A8679" s="100" t="s">
        <v>14744</v>
      </c>
    </row>
    <row r="8680" spans="1:1" ht="15" customHeight="1" x14ac:dyDescent="0.25">
      <c r="A8680" s="100" t="s">
        <v>14833</v>
      </c>
    </row>
    <row r="8681" spans="1:1" ht="14.1" customHeight="1" x14ac:dyDescent="0.25">
      <c r="A8681" s="99" t="s">
        <v>14834</v>
      </c>
    </row>
    <row r="8682" spans="1:1" ht="15" customHeight="1" x14ac:dyDescent="0.25">
      <c r="A8682" s="100" t="s">
        <v>14744</v>
      </c>
    </row>
    <row r="8683" spans="1:1" ht="15" customHeight="1" x14ac:dyDescent="0.25">
      <c r="A8683" s="100" t="s">
        <v>14835</v>
      </c>
    </row>
    <row r="8684" spans="1:1" ht="14.1" customHeight="1" x14ac:dyDescent="0.25">
      <c r="A8684" s="99" t="s">
        <v>14836</v>
      </c>
    </row>
    <row r="8685" spans="1:1" ht="15" customHeight="1" x14ac:dyDescent="0.25">
      <c r="A8685" s="100" t="s">
        <v>14837</v>
      </c>
    </row>
    <row r="8686" spans="1:1" ht="15" customHeight="1" x14ac:dyDescent="0.25">
      <c r="A8686" s="100" t="s">
        <v>14838</v>
      </c>
    </row>
    <row r="8687" spans="1:1" ht="14.1" customHeight="1" x14ac:dyDescent="0.25">
      <c r="A8687" s="99" t="s">
        <v>14839</v>
      </c>
    </row>
    <row r="8688" spans="1:1" ht="15" customHeight="1" x14ac:dyDescent="0.25">
      <c r="A8688" s="100" t="s">
        <v>14837</v>
      </c>
    </row>
    <row r="8689" spans="1:1" ht="15" customHeight="1" x14ac:dyDescent="0.25">
      <c r="A8689" s="100" t="s">
        <v>14840</v>
      </c>
    </row>
    <row r="8690" spans="1:1" ht="14.1" customHeight="1" x14ac:dyDescent="0.25">
      <c r="A8690" s="99" t="s">
        <v>14841</v>
      </c>
    </row>
    <row r="8691" spans="1:1" ht="15" customHeight="1" x14ac:dyDescent="0.25">
      <c r="A8691" s="100" t="s">
        <v>14744</v>
      </c>
    </row>
    <row r="8692" spans="1:1" ht="15" customHeight="1" x14ac:dyDescent="0.25">
      <c r="A8692" s="100" t="s">
        <v>14842</v>
      </c>
    </row>
    <row r="8693" spans="1:1" ht="14.1" customHeight="1" x14ac:dyDescent="0.25">
      <c r="A8693" s="99" t="s">
        <v>14843</v>
      </c>
    </row>
    <row r="8694" spans="1:1" ht="15" customHeight="1" x14ac:dyDescent="0.25">
      <c r="A8694" s="100" t="s">
        <v>14744</v>
      </c>
    </row>
    <row r="8695" spans="1:1" ht="15" customHeight="1" x14ac:dyDescent="0.25">
      <c r="A8695" s="100" t="s">
        <v>14844</v>
      </c>
    </row>
    <row r="8696" spans="1:1" ht="14.1" customHeight="1" x14ac:dyDescent="0.25">
      <c r="A8696" s="99" t="s">
        <v>14845</v>
      </c>
    </row>
    <row r="8697" spans="1:1" ht="15" customHeight="1" x14ac:dyDescent="0.25">
      <c r="A8697" s="100" t="s">
        <v>14744</v>
      </c>
    </row>
    <row r="8698" spans="1:1" ht="15" customHeight="1" x14ac:dyDescent="0.25">
      <c r="A8698" s="100" t="s">
        <v>14846</v>
      </c>
    </row>
    <row r="8699" spans="1:1" ht="14.1" customHeight="1" x14ac:dyDescent="0.25">
      <c r="A8699" s="99" t="s">
        <v>14847</v>
      </c>
    </row>
    <row r="8700" spans="1:1" ht="15" customHeight="1" x14ac:dyDescent="0.25">
      <c r="A8700" s="100" t="s">
        <v>14744</v>
      </c>
    </row>
    <row r="8701" spans="1:1" ht="15" customHeight="1" x14ac:dyDescent="0.25">
      <c r="A8701" s="100" t="s">
        <v>14848</v>
      </c>
    </row>
    <row r="8702" spans="1:1" ht="14.1" customHeight="1" x14ac:dyDescent="0.25">
      <c r="A8702" s="99" t="s">
        <v>14849</v>
      </c>
    </row>
    <row r="8703" spans="1:1" ht="15" customHeight="1" x14ac:dyDescent="0.25">
      <c r="A8703" s="100" t="s">
        <v>14744</v>
      </c>
    </row>
    <row r="8704" spans="1:1" ht="15" customHeight="1" x14ac:dyDescent="0.25">
      <c r="A8704" s="100" t="s">
        <v>14850</v>
      </c>
    </row>
    <row r="8705" spans="1:1" ht="14.1" customHeight="1" x14ac:dyDescent="0.25">
      <c r="A8705" s="99" t="s">
        <v>14851</v>
      </c>
    </row>
    <row r="8706" spans="1:1" ht="15" customHeight="1" x14ac:dyDescent="0.25">
      <c r="A8706" s="100" t="s">
        <v>14744</v>
      </c>
    </row>
    <row r="8707" spans="1:1" ht="15" customHeight="1" x14ac:dyDescent="0.25">
      <c r="A8707" s="100" t="s">
        <v>14852</v>
      </c>
    </row>
    <row r="8708" spans="1:1" ht="14.1" customHeight="1" x14ac:dyDescent="0.25">
      <c r="A8708" s="99" t="s">
        <v>14853</v>
      </c>
    </row>
    <row r="8709" spans="1:1" ht="15" customHeight="1" x14ac:dyDescent="0.25">
      <c r="A8709" s="100" t="s">
        <v>14744</v>
      </c>
    </row>
    <row r="8710" spans="1:1" ht="15" customHeight="1" x14ac:dyDescent="0.25">
      <c r="A8710" s="100" t="s">
        <v>14854</v>
      </c>
    </row>
    <row r="8711" spans="1:1" ht="14.1" customHeight="1" x14ac:dyDescent="0.25">
      <c r="A8711" s="99" t="s">
        <v>14855</v>
      </c>
    </row>
    <row r="8712" spans="1:1" ht="15" customHeight="1" x14ac:dyDescent="0.25">
      <c r="A8712" s="100" t="s">
        <v>14744</v>
      </c>
    </row>
    <row r="8713" spans="1:1" ht="15" customHeight="1" x14ac:dyDescent="0.25">
      <c r="A8713" s="100" t="s">
        <v>14856</v>
      </c>
    </row>
    <row r="8714" spans="1:1" ht="14.1" customHeight="1" x14ac:dyDescent="0.25">
      <c r="A8714" s="99" t="s">
        <v>14857</v>
      </c>
    </row>
    <row r="8715" spans="1:1" ht="15" customHeight="1" x14ac:dyDescent="0.25">
      <c r="A8715" s="100" t="s">
        <v>14744</v>
      </c>
    </row>
    <row r="8716" spans="1:1" ht="15" customHeight="1" x14ac:dyDescent="0.25">
      <c r="A8716" s="100" t="s">
        <v>14858</v>
      </c>
    </row>
    <row r="8717" spans="1:1" ht="14.1" customHeight="1" x14ac:dyDescent="0.25">
      <c r="A8717" s="99" t="s">
        <v>14859</v>
      </c>
    </row>
    <row r="8718" spans="1:1" ht="15" customHeight="1" x14ac:dyDescent="0.25">
      <c r="A8718" s="100" t="s">
        <v>14744</v>
      </c>
    </row>
    <row r="8719" spans="1:1" ht="15" customHeight="1" x14ac:dyDescent="0.25">
      <c r="A8719" s="100" t="s">
        <v>14860</v>
      </c>
    </row>
    <row r="8720" spans="1:1" ht="14.1" customHeight="1" x14ac:dyDescent="0.25">
      <c r="A8720" s="99" t="s">
        <v>14861</v>
      </c>
    </row>
    <row r="8721" spans="1:1" ht="15" customHeight="1" x14ac:dyDescent="0.25">
      <c r="A8721" s="100" t="s">
        <v>14744</v>
      </c>
    </row>
    <row r="8722" spans="1:1" ht="15" customHeight="1" x14ac:dyDescent="0.25">
      <c r="A8722" s="100" t="s">
        <v>14862</v>
      </c>
    </row>
    <row r="8723" spans="1:1" ht="14.1" customHeight="1" x14ac:dyDescent="0.25">
      <c r="A8723" s="99" t="s">
        <v>14863</v>
      </c>
    </row>
    <row r="8724" spans="1:1" ht="15" customHeight="1" x14ac:dyDescent="0.25">
      <c r="A8724" s="100" t="s">
        <v>14744</v>
      </c>
    </row>
    <row r="8725" spans="1:1" ht="15" customHeight="1" x14ac:dyDescent="0.25">
      <c r="A8725" s="100" t="s">
        <v>14864</v>
      </c>
    </row>
    <row r="8726" spans="1:1" ht="14.1" customHeight="1" x14ac:dyDescent="0.25">
      <c r="A8726" s="93" t="s">
        <v>14865</v>
      </c>
    </row>
    <row r="8727" spans="1:1" ht="15" customHeight="1" x14ac:dyDescent="0.25">
      <c r="A8727" s="94" t="s">
        <v>14866</v>
      </c>
    </row>
    <row r="8728" spans="1:1" ht="15" customHeight="1" x14ac:dyDescent="0.25">
      <c r="A8728" s="100" t="s">
        <v>14744</v>
      </c>
    </row>
    <row r="8729" spans="1:1" ht="15" customHeight="1" x14ac:dyDescent="0.25">
      <c r="A8729" s="100" t="s">
        <v>14867</v>
      </c>
    </row>
    <row r="8730" spans="1:1" ht="15" customHeight="1" x14ac:dyDescent="0.25">
      <c r="A8730" s="94" t="s">
        <v>14868</v>
      </c>
    </row>
    <row r="8731" spans="1:1" ht="15" customHeight="1" x14ac:dyDescent="0.25">
      <c r="A8731" s="100" t="s">
        <v>14744</v>
      </c>
    </row>
    <row r="8732" spans="1:1" ht="15" customHeight="1" x14ac:dyDescent="0.25">
      <c r="A8732" s="100" t="s">
        <v>14869</v>
      </c>
    </row>
    <row r="8733" spans="1:1" ht="14.1" customHeight="1" x14ac:dyDescent="0.25">
      <c r="A8733" s="99" t="s">
        <v>14870</v>
      </c>
    </row>
    <row r="8734" spans="1:1" ht="15" customHeight="1" x14ac:dyDescent="0.25">
      <c r="A8734" s="100" t="s">
        <v>14871</v>
      </c>
    </row>
    <row r="8735" spans="1:1" ht="15" customHeight="1" x14ac:dyDescent="0.25">
      <c r="A8735" s="100" t="s">
        <v>14872</v>
      </c>
    </row>
    <row r="8736" spans="1:1" ht="14.1" customHeight="1" x14ac:dyDescent="0.25">
      <c r="A8736" s="93" t="s">
        <v>14873</v>
      </c>
    </row>
    <row r="8737" spans="1:1" ht="14.1" customHeight="1" x14ac:dyDescent="0.25">
      <c r="A8737" s="99" t="s">
        <v>14874</v>
      </c>
    </row>
    <row r="8738" spans="1:1" ht="15" customHeight="1" x14ac:dyDescent="0.25">
      <c r="A8738" s="100" t="s">
        <v>14736</v>
      </c>
    </row>
    <row r="8739" spans="1:1" ht="15" customHeight="1" x14ac:dyDescent="0.25">
      <c r="A8739" s="100" t="s">
        <v>14875</v>
      </c>
    </row>
    <row r="8740" spans="1:1" ht="14.1" customHeight="1" x14ac:dyDescent="0.25">
      <c r="A8740" s="99" t="s">
        <v>14876</v>
      </c>
    </row>
    <row r="8741" spans="1:1" ht="15" customHeight="1" x14ac:dyDescent="0.25">
      <c r="A8741" s="100" t="s">
        <v>14736</v>
      </c>
    </row>
    <row r="8742" spans="1:1" ht="15" customHeight="1" x14ac:dyDescent="0.25">
      <c r="A8742" s="100" t="s">
        <v>14877</v>
      </c>
    </row>
    <row r="8743" spans="1:1" ht="14.1" customHeight="1" x14ac:dyDescent="0.25">
      <c r="A8743" s="93" t="s">
        <v>14878</v>
      </c>
    </row>
    <row r="8744" spans="1:1" ht="14.1" customHeight="1" x14ac:dyDescent="0.25">
      <c r="A8744" s="99" t="s">
        <v>14879</v>
      </c>
    </row>
    <row r="8745" spans="1:1" ht="15" customHeight="1" x14ac:dyDescent="0.25">
      <c r="A8745" s="100" t="s">
        <v>14736</v>
      </c>
    </row>
    <row r="8746" spans="1:1" ht="15" customHeight="1" x14ac:dyDescent="0.25">
      <c r="A8746" s="100" t="s">
        <v>14880</v>
      </c>
    </row>
    <row r="8747" spans="1:1" ht="14.1" customHeight="1" x14ac:dyDescent="0.25">
      <c r="A8747" s="99" t="s">
        <v>14881</v>
      </c>
    </row>
    <row r="8748" spans="1:1" ht="15" customHeight="1" x14ac:dyDescent="0.25">
      <c r="A8748" s="100" t="s">
        <v>14736</v>
      </c>
    </row>
    <row r="8749" spans="1:1" ht="15" customHeight="1" x14ac:dyDescent="0.25">
      <c r="A8749" s="100" t="s">
        <v>14882</v>
      </c>
    </row>
    <row r="8750" spans="1:1" ht="14.1" customHeight="1" x14ac:dyDescent="0.25">
      <c r="A8750" s="93" t="s">
        <v>14883</v>
      </c>
    </row>
    <row r="8751" spans="1:1" ht="14.1" customHeight="1" x14ac:dyDescent="0.25">
      <c r="A8751" s="99" t="s">
        <v>14884</v>
      </c>
    </row>
    <row r="8752" spans="1:1" ht="15" customHeight="1" x14ac:dyDescent="0.25">
      <c r="A8752" s="100" t="s">
        <v>14736</v>
      </c>
    </row>
    <row r="8753" spans="1:1" ht="15" customHeight="1" x14ac:dyDescent="0.25">
      <c r="A8753" s="100" t="s">
        <v>14885</v>
      </c>
    </row>
    <row r="8754" spans="1:1" ht="14.1" customHeight="1" x14ac:dyDescent="0.25">
      <c r="A8754" s="99" t="s">
        <v>14886</v>
      </c>
    </row>
    <row r="8755" spans="1:1" ht="15" customHeight="1" x14ac:dyDescent="0.25">
      <c r="A8755" s="100" t="s">
        <v>14736</v>
      </c>
    </row>
    <row r="8756" spans="1:1" ht="15" customHeight="1" x14ac:dyDescent="0.25">
      <c r="A8756" s="100" t="s">
        <v>14887</v>
      </c>
    </row>
    <row r="8757" spans="1:1" ht="15" customHeight="1" x14ac:dyDescent="0.25">
      <c r="A8757" s="95" t="s">
        <v>14888</v>
      </c>
    </row>
    <row r="8758" spans="1:1" ht="14.1" customHeight="1" x14ac:dyDescent="0.25">
      <c r="A8758" s="99" t="s">
        <v>14889</v>
      </c>
    </row>
    <row r="8759" spans="1:1" ht="15" customHeight="1" x14ac:dyDescent="0.25">
      <c r="A8759" s="100" t="s">
        <v>14736</v>
      </c>
    </row>
    <row r="8760" spans="1:1" ht="15" customHeight="1" x14ac:dyDescent="0.25">
      <c r="A8760" s="100" t="s">
        <v>14890</v>
      </c>
    </row>
    <row r="8761" spans="1:1" ht="14.1" customHeight="1" x14ac:dyDescent="0.25">
      <c r="A8761" s="99" t="s">
        <v>14891</v>
      </c>
    </row>
    <row r="8762" spans="1:1" ht="15" customHeight="1" x14ac:dyDescent="0.25">
      <c r="A8762" s="100" t="s">
        <v>14736</v>
      </c>
    </row>
    <row r="8763" spans="1:1" ht="15" customHeight="1" x14ac:dyDescent="0.25">
      <c r="A8763" s="100" t="s">
        <v>14892</v>
      </c>
    </row>
    <row r="8764" spans="1:1" ht="14.1" customHeight="1" x14ac:dyDescent="0.25">
      <c r="A8764" s="99" t="s">
        <v>14893</v>
      </c>
    </row>
    <row r="8765" spans="1:1" ht="15" customHeight="1" x14ac:dyDescent="0.25">
      <c r="A8765" s="100" t="s">
        <v>14736</v>
      </c>
    </row>
    <row r="8766" spans="1:1" ht="15" customHeight="1" x14ac:dyDescent="0.25">
      <c r="A8766" s="100" t="s">
        <v>14894</v>
      </c>
    </row>
    <row r="8767" spans="1:1" ht="14.1" customHeight="1" x14ac:dyDescent="0.25">
      <c r="A8767" s="99" t="s">
        <v>14895</v>
      </c>
    </row>
    <row r="8768" spans="1:1" ht="15" customHeight="1" x14ac:dyDescent="0.25">
      <c r="A8768" s="100" t="s">
        <v>14736</v>
      </c>
    </row>
    <row r="8769" spans="1:1" ht="15" customHeight="1" x14ac:dyDescent="0.25">
      <c r="A8769" s="100" t="s">
        <v>14896</v>
      </c>
    </row>
    <row r="8770" spans="1:1" ht="14.1" customHeight="1" x14ac:dyDescent="0.25">
      <c r="A8770" s="99" t="s">
        <v>14897</v>
      </c>
    </row>
    <row r="8771" spans="1:1" ht="15" customHeight="1" x14ac:dyDescent="0.25">
      <c r="A8771" s="100" t="s">
        <v>14736</v>
      </c>
    </row>
    <row r="8772" spans="1:1" ht="15" customHeight="1" x14ac:dyDescent="0.25">
      <c r="A8772" s="100" t="s">
        <v>14898</v>
      </c>
    </row>
    <row r="8773" spans="1:1" ht="15" customHeight="1" x14ac:dyDescent="0.25">
      <c r="A8773" s="96" t="s">
        <v>14899</v>
      </c>
    </row>
    <row r="8774" spans="1:1" ht="14.1" customHeight="1" x14ac:dyDescent="0.25">
      <c r="A8774" s="93" t="s">
        <v>14900</v>
      </c>
    </row>
    <row r="8775" spans="1:1" ht="14.1" customHeight="1" x14ac:dyDescent="0.25">
      <c r="A8775" s="99" t="s">
        <v>14901</v>
      </c>
    </row>
    <row r="8776" spans="1:1" ht="15" customHeight="1" x14ac:dyDescent="0.25">
      <c r="A8776" s="100" t="s">
        <v>14736</v>
      </c>
    </row>
    <row r="8777" spans="1:1" ht="15" customHeight="1" x14ac:dyDescent="0.25">
      <c r="A8777" s="100" t="s">
        <v>14902</v>
      </c>
    </row>
    <row r="8778" spans="1:1" ht="14.1" customHeight="1" x14ac:dyDescent="0.25">
      <c r="A8778" s="99" t="s">
        <v>14903</v>
      </c>
    </row>
    <row r="8779" spans="1:1" ht="15" customHeight="1" x14ac:dyDescent="0.25">
      <c r="A8779" s="100" t="s">
        <v>14904</v>
      </c>
    </row>
    <row r="8780" spans="1:1" ht="15" customHeight="1" x14ac:dyDescent="0.25">
      <c r="A8780" s="100" t="s">
        <v>14905</v>
      </c>
    </row>
    <row r="8781" spans="1:1" ht="14.1" customHeight="1" x14ac:dyDescent="0.25">
      <c r="A8781" s="99" t="s">
        <v>14906</v>
      </c>
    </row>
    <row r="8782" spans="1:1" ht="15" customHeight="1" x14ac:dyDescent="0.25">
      <c r="A8782" s="100" t="s">
        <v>14736</v>
      </c>
    </row>
    <row r="8783" spans="1:1" ht="15" customHeight="1" x14ac:dyDescent="0.25">
      <c r="A8783" s="100" t="s">
        <v>14907</v>
      </c>
    </row>
    <row r="8784" spans="1:1" ht="14.1" customHeight="1" x14ac:dyDescent="0.25">
      <c r="A8784" s="93" t="s">
        <v>14908</v>
      </c>
    </row>
    <row r="8785" spans="1:1" ht="14.1" customHeight="1" x14ac:dyDescent="0.25">
      <c r="A8785" s="99" t="s">
        <v>14909</v>
      </c>
    </row>
    <row r="8786" spans="1:1" ht="15" customHeight="1" x14ac:dyDescent="0.25">
      <c r="A8786" s="100" t="s">
        <v>14744</v>
      </c>
    </row>
    <row r="8787" spans="1:1" ht="15" customHeight="1" x14ac:dyDescent="0.25">
      <c r="A8787" s="100" t="s">
        <v>14910</v>
      </c>
    </row>
    <row r="8788" spans="1:1" ht="14.1" customHeight="1" x14ac:dyDescent="0.25">
      <c r="A8788" s="99" t="s">
        <v>14911</v>
      </c>
    </row>
    <row r="8789" spans="1:1" ht="15" customHeight="1" x14ac:dyDescent="0.25">
      <c r="A8789" s="100" t="s">
        <v>14744</v>
      </c>
    </row>
    <row r="8790" spans="1:1" ht="15" customHeight="1" x14ac:dyDescent="0.25">
      <c r="A8790" s="100" t="s">
        <v>14910</v>
      </c>
    </row>
    <row r="8791" spans="1:1" ht="14.1" customHeight="1" x14ac:dyDescent="0.25">
      <c r="A8791" s="99" t="s">
        <v>14912</v>
      </c>
    </row>
    <row r="8792" spans="1:1" ht="15" customHeight="1" x14ac:dyDescent="0.25">
      <c r="A8792" s="100" t="s">
        <v>14744</v>
      </c>
    </row>
    <row r="8793" spans="1:1" ht="15" customHeight="1" x14ac:dyDescent="0.25">
      <c r="A8793" s="100" t="s">
        <v>14910</v>
      </c>
    </row>
    <row r="8794" spans="1:1" ht="14.1" customHeight="1" x14ac:dyDescent="0.25">
      <c r="A8794" s="99" t="s">
        <v>14913</v>
      </c>
    </row>
    <row r="8795" spans="1:1" ht="15" customHeight="1" x14ac:dyDescent="0.25">
      <c r="A8795" s="100" t="s">
        <v>14744</v>
      </c>
    </row>
    <row r="8796" spans="1:1" ht="15" customHeight="1" x14ac:dyDescent="0.25">
      <c r="A8796" s="100" t="s">
        <v>14910</v>
      </c>
    </row>
    <row r="8797" spans="1:1" ht="14.1" customHeight="1" x14ac:dyDescent="0.25">
      <c r="A8797" s="99" t="s">
        <v>14914</v>
      </c>
    </row>
    <row r="8798" spans="1:1" ht="15" customHeight="1" x14ac:dyDescent="0.25">
      <c r="A8798" s="100" t="s">
        <v>14744</v>
      </c>
    </row>
    <row r="8799" spans="1:1" ht="15" customHeight="1" x14ac:dyDescent="0.25">
      <c r="A8799" s="100" t="s">
        <v>14910</v>
      </c>
    </row>
    <row r="8800" spans="1:1" ht="14.1" customHeight="1" x14ac:dyDescent="0.25">
      <c r="A8800" s="99" t="s">
        <v>14915</v>
      </c>
    </row>
    <row r="8801" spans="1:1" ht="15" customHeight="1" x14ac:dyDescent="0.25">
      <c r="A8801" s="100" t="s">
        <v>14744</v>
      </c>
    </row>
    <row r="8802" spans="1:1" ht="15" customHeight="1" x14ac:dyDescent="0.25">
      <c r="A8802" s="100" t="s">
        <v>14910</v>
      </c>
    </row>
    <row r="8803" spans="1:1" ht="14.1" customHeight="1" x14ac:dyDescent="0.25">
      <c r="A8803" s="99" t="s">
        <v>14916</v>
      </c>
    </row>
    <row r="8804" spans="1:1" ht="15" customHeight="1" x14ac:dyDescent="0.25">
      <c r="A8804" s="100" t="s">
        <v>14744</v>
      </c>
    </row>
    <row r="8805" spans="1:1" ht="15" customHeight="1" x14ac:dyDescent="0.25">
      <c r="A8805" s="100" t="s">
        <v>14910</v>
      </c>
    </row>
    <row r="8806" spans="1:1" ht="14.1" customHeight="1" x14ac:dyDescent="0.25">
      <c r="A8806" s="99" t="s">
        <v>14917</v>
      </c>
    </row>
    <row r="8807" spans="1:1" ht="15" customHeight="1" x14ac:dyDescent="0.25">
      <c r="A8807" s="100" t="s">
        <v>14744</v>
      </c>
    </row>
    <row r="8808" spans="1:1" ht="15" customHeight="1" x14ac:dyDescent="0.25">
      <c r="A8808" s="100" t="s">
        <v>14910</v>
      </c>
    </row>
    <row r="8809" spans="1:1" ht="14.1" customHeight="1" x14ac:dyDescent="0.25">
      <c r="A8809" s="99" t="s">
        <v>14918</v>
      </c>
    </row>
    <row r="8810" spans="1:1" ht="15" customHeight="1" x14ac:dyDescent="0.25">
      <c r="A8810" s="100" t="s">
        <v>14744</v>
      </c>
    </row>
    <row r="8811" spans="1:1" ht="15" customHeight="1" x14ac:dyDescent="0.25">
      <c r="A8811" s="100" t="s">
        <v>14910</v>
      </c>
    </row>
    <row r="8812" spans="1:1" ht="14.1" customHeight="1" x14ac:dyDescent="0.25">
      <c r="A8812" s="99" t="s">
        <v>14919</v>
      </c>
    </row>
    <row r="8813" spans="1:1" ht="15" customHeight="1" x14ac:dyDescent="0.25">
      <c r="A8813" s="100" t="s">
        <v>14744</v>
      </c>
    </row>
    <row r="8814" spans="1:1" ht="15" customHeight="1" x14ac:dyDescent="0.25">
      <c r="A8814" s="100" t="s">
        <v>14910</v>
      </c>
    </row>
    <row r="8815" spans="1:1" ht="14.1" customHeight="1" x14ac:dyDescent="0.25">
      <c r="A8815" s="99" t="s">
        <v>14920</v>
      </c>
    </row>
    <row r="8816" spans="1:1" ht="15" customHeight="1" x14ac:dyDescent="0.25">
      <c r="A8816" s="100" t="s">
        <v>14744</v>
      </c>
    </row>
    <row r="8817" spans="1:1" ht="15" customHeight="1" x14ac:dyDescent="0.25">
      <c r="A8817" s="100" t="s">
        <v>14910</v>
      </c>
    </row>
    <row r="8818" spans="1:1" ht="14.1" customHeight="1" x14ac:dyDescent="0.25">
      <c r="A8818" s="99" t="s">
        <v>14921</v>
      </c>
    </row>
    <row r="8819" spans="1:1" ht="15" customHeight="1" x14ac:dyDescent="0.25">
      <c r="A8819" s="100" t="s">
        <v>14744</v>
      </c>
    </row>
    <row r="8820" spans="1:1" ht="15" customHeight="1" x14ac:dyDescent="0.25">
      <c r="A8820" s="100" t="s">
        <v>14910</v>
      </c>
    </row>
    <row r="8821" spans="1:1" ht="14.1" customHeight="1" x14ac:dyDescent="0.25">
      <c r="A8821" s="99" t="s">
        <v>14922</v>
      </c>
    </row>
    <row r="8822" spans="1:1" ht="15" customHeight="1" x14ac:dyDescent="0.25">
      <c r="A8822" s="100" t="s">
        <v>14744</v>
      </c>
    </row>
    <row r="8823" spans="1:1" ht="15" customHeight="1" x14ac:dyDescent="0.25">
      <c r="A8823" s="100" t="s">
        <v>14910</v>
      </c>
    </row>
    <row r="8824" spans="1:1" ht="14.1" customHeight="1" x14ac:dyDescent="0.25">
      <c r="A8824" s="99" t="s">
        <v>14923</v>
      </c>
    </row>
    <row r="8825" spans="1:1" ht="15" customHeight="1" x14ac:dyDescent="0.25">
      <c r="A8825" s="100" t="s">
        <v>14744</v>
      </c>
    </row>
    <row r="8826" spans="1:1" ht="15" customHeight="1" x14ac:dyDescent="0.25">
      <c r="A8826" s="100" t="s">
        <v>14910</v>
      </c>
    </row>
    <row r="8827" spans="1:1" ht="14.1" customHeight="1" x14ac:dyDescent="0.25">
      <c r="A8827" s="99" t="s">
        <v>14924</v>
      </c>
    </row>
    <row r="8828" spans="1:1" ht="15" customHeight="1" x14ac:dyDescent="0.25">
      <c r="A8828" s="100" t="s">
        <v>14744</v>
      </c>
    </row>
    <row r="8829" spans="1:1" ht="15" customHeight="1" x14ac:dyDescent="0.25">
      <c r="A8829" s="100" t="s">
        <v>14910</v>
      </c>
    </row>
    <row r="8830" spans="1:1" ht="14.1" customHeight="1" x14ac:dyDescent="0.25">
      <c r="A8830" s="99" t="s">
        <v>14925</v>
      </c>
    </row>
    <row r="8831" spans="1:1" ht="15" customHeight="1" x14ac:dyDescent="0.25">
      <c r="A8831" s="100" t="s">
        <v>14744</v>
      </c>
    </row>
    <row r="8832" spans="1:1" ht="15" customHeight="1" x14ac:dyDescent="0.25">
      <c r="A8832" s="100" t="s">
        <v>14926</v>
      </c>
    </row>
    <row r="8833" spans="1:1" ht="15" customHeight="1" x14ac:dyDescent="0.25">
      <c r="A8833" s="95" t="s">
        <v>14927</v>
      </c>
    </row>
    <row r="8834" spans="1:1" ht="14.1" customHeight="1" x14ac:dyDescent="0.25">
      <c r="A8834" s="99" t="s">
        <v>14928</v>
      </c>
    </row>
    <row r="8835" spans="1:1" ht="15" customHeight="1" x14ac:dyDescent="0.25">
      <c r="A8835" s="100" t="s">
        <v>14744</v>
      </c>
    </row>
    <row r="8836" spans="1:1" ht="15" customHeight="1" x14ac:dyDescent="0.25">
      <c r="A8836" s="100" t="s">
        <v>14910</v>
      </c>
    </row>
    <row r="8837" spans="1:1" ht="14.1" customHeight="1" x14ac:dyDescent="0.25">
      <c r="A8837" s="99" t="s">
        <v>14929</v>
      </c>
    </row>
    <row r="8838" spans="1:1" ht="15" customHeight="1" x14ac:dyDescent="0.25">
      <c r="A8838" s="100" t="s">
        <v>14744</v>
      </c>
    </row>
    <row r="8839" spans="1:1" ht="15" customHeight="1" x14ac:dyDescent="0.25">
      <c r="A8839" s="100" t="s">
        <v>14910</v>
      </c>
    </row>
    <row r="8840" spans="1:1" ht="14.1" customHeight="1" x14ac:dyDescent="0.25">
      <c r="A8840" s="99" t="s">
        <v>14930</v>
      </c>
    </row>
    <row r="8841" spans="1:1" ht="15" customHeight="1" x14ac:dyDescent="0.25">
      <c r="A8841" s="100" t="s">
        <v>14744</v>
      </c>
    </row>
    <row r="8842" spans="1:1" ht="15" customHeight="1" x14ac:dyDescent="0.25">
      <c r="A8842" s="100" t="s">
        <v>14910</v>
      </c>
    </row>
    <row r="8843" spans="1:1" ht="14.1" customHeight="1" x14ac:dyDescent="0.25">
      <c r="A8843" s="99" t="s">
        <v>14931</v>
      </c>
    </row>
    <row r="8844" spans="1:1" ht="15" customHeight="1" x14ac:dyDescent="0.25">
      <c r="A8844" s="100" t="s">
        <v>14744</v>
      </c>
    </row>
    <row r="8845" spans="1:1" ht="15" customHeight="1" x14ac:dyDescent="0.25">
      <c r="A8845" s="100" t="s">
        <v>14910</v>
      </c>
    </row>
    <row r="8846" spans="1:1" ht="14.1" customHeight="1" x14ac:dyDescent="0.25">
      <c r="A8846" s="99" t="s">
        <v>14932</v>
      </c>
    </row>
    <row r="8847" spans="1:1" ht="15" customHeight="1" x14ac:dyDescent="0.25">
      <c r="A8847" s="100" t="s">
        <v>14744</v>
      </c>
    </row>
    <row r="8848" spans="1:1" ht="15" customHeight="1" x14ac:dyDescent="0.25">
      <c r="A8848" s="100" t="s">
        <v>14910</v>
      </c>
    </row>
    <row r="8849" spans="1:1" ht="14.1" customHeight="1" x14ac:dyDescent="0.25">
      <c r="A8849" s="99" t="s">
        <v>14933</v>
      </c>
    </row>
    <row r="8850" spans="1:1" ht="15" customHeight="1" x14ac:dyDescent="0.25">
      <c r="A8850" s="100" t="s">
        <v>14744</v>
      </c>
    </row>
    <row r="8851" spans="1:1" ht="15" customHeight="1" x14ac:dyDescent="0.25">
      <c r="A8851" s="100" t="s">
        <v>14926</v>
      </c>
    </row>
    <row r="8852" spans="1:1" ht="14.1" customHeight="1" x14ac:dyDescent="0.25">
      <c r="A8852" s="99" t="s">
        <v>14934</v>
      </c>
    </row>
    <row r="8853" spans="1:1" ht="15" customHeight="1" x14ac:dyDescent="0.25">
      <c r="A8853" s="100" t="s">
        <v>14744</v>
      </c>
    </row>
    <row r="8854" spans="1:1" ht="15" customHeight="1" x14ac:dyDescent="0.25">
      <c r="A8854" s="100" t="s">
        <v>14910</v>
      </c>
    </row>
    <row r="8855" spans="1:1" ht="14.1" customHeight="1" x14ac:dyDescent="0.25">
      <c r="A8855" s="99" t="s">
        <v>14935</v>
      </c>
    </row>
    <row r="8856" spans="1:1" ht="15" customHeight="1" x14ac:dyDescent="0.25">
      <c r="A8856" s="100" t="s">
        <v>14744</v>
      </c>
    </row>
    <row r="8857" spans="1:1" ht="15" customHeight="1" x14ac:dyDescent="0.25">
      <c r="A8857" s="100" t="s">
        <v>14910</v>
      </c>
    </row>
    <row r="8858" spans="1:1" ht="14.1" customHeight="1" x14ac:dyDescent="0.25">
      <c r="A8858" s="99" t="s">
        <v>14936</v>
      </c>
    </row>
    <row r="8859" spans="1:1" ht="15" customHeight="1" x14ac:dyDescent="0.25">
      <c r="A8859" s="100" t="s">
        <v>14744</v>
      </c>
    </row>
    <row r="8860" spans="1:1" ht="15" customHeight="1" x14ac:dyDescent="0.25">
      <c r="A8860" s="100" t="s">
        <v>14910</v>
      </c>
    </row>
    <row r="8861" spans="1:1" ht="14.1" customHeight="1" x14ac:dyDescent="0.25">
      <c r="A8861" s="99" t="s">
        <v>14937</v>
      </c>
    </row>
    <row r="8862" spans="1:1" ht="15" customHeight="1" x14ac:dyDescent="0.25">
      <c r="A8862" s="100" t="s">
        <v>14744</v>
      </c>
    </row>
    <row r="8863" spans="1:1" ht="15" customHeight="1" x14ac:dyDescent="0.25">
      <c r="A8863" s="100" t="s">
        <v>14910</v>
      </c>
    </row>
    <row r="8864" spans="1:1" ht="14.1" customHeight="1" x14ac:dyDescent="0.25">
      <c r="A8864" s="99" t="s">
        <v>14938</v>
      </c>
    </row>
    <row r="8865" spans="1:1" ht="15" customHeight="1" x14ac:dyDescent="0.25">
      <c r="A8865" s="100" t="s">
        <v>14744</v>
      </c>
    </row>
    <row r="8866" spans="1:1" ht="15" customHeight="1" x14ac:dyDescent="0.25">
      <c r="A8866" s="100" t="s">
        <v>14910</v>
      </c>
    </row>
    <row r="8867" spans="1:1" ht="14.1" customHeight="1" x14ac:dyDescent="0.25">
      <c r="A8867" s="99" t="s">
        <v>14939</v>
      </c>
    </row>
    <row r="8868" spans="1:1" ht="15" customHeight="1" x14ac:dyDescent="0.25">
      <c r="A8868" s="100" t="s">
        <v>14744</v>
      </c>
    </row>
    <row r="8869" spans="1:1" ht="15" customHeight="1" x14ac:dyDescent="0.25">
      <c r="A8869" s="100" t="s">
        <v>14926</v>
      </c>
    </row>
    <row r="8870" spans="1:1" ht="14.1" customHeight="1" x14ac:dyDescent="0.25">
      <c r="A8870" s="99" t="s">
        <v>14940</v>
      </c>
    </row>
    <row r="8871" spans="1:1" ht="15" customHeight="1" x14ac:dyDescent="0.25">
      <c r="A8871" s="100" t="s">
        <v>14744</v>
      </c>
    </row>
    <row r="8872" spans="1:1" ht="15" customHeight="1" x14ac:dyDescent="0.25">
      <c r="A8872" s="100" t="s">
        <v>14910</v>
      </c>
    </row>
    <row r="8873" spans="1:1" ht="14.1" customHeight="1" x14ac:dyDescent="0.25">
      <c r="A8873" s="99" t="s">
        <v>14941</v>
      </c>
    </row>
    <row r="8874" spans="1:1" ht="15" customHeight="1" x14ac:dyDescent="0.25">
      <c r="A8874" s="100" t="s">
        <v>14744</v>
      </c>
    </row>
    <row r="8875" spans="1:1" ht="15" customHeight="1" x14ac:dyDescent="0.25">
      <c r="A8875" s="100" t="s">
        <v>14910</v>
      </c>
    </row>
    <row r="8876" spans="1:1" ht="14.1" customHeight="1" x14ac:dyDescent="0.25">
      <c r="A8876" s="99" t="s">
        <v>14942</v>
      </c>
    </row>
    <row r="8877" spans="1:1" ht="15" customHeight="1" x14ac:dyDescent="0.25">
      <c r="A8877" s="100" t="s">
        <v>14744</v>
      </c>
    </row>
    <row r="8878" spans="1:1" ht="15" customHeight="1" x14ac:dyDescent="0.25">
      <c r="A8878" s="100" t="s">
        <v>14910</v>
      </c>
    </row>
    <row r="8879" spans="1:1" ht="14.1" customHeight="1" x14ac:dyDescent="0.25">
      <c r="A8879" s="99" t="s">
        <v>14943</v>
      </c>
    </row>
    <row r="8880" spans="1:1" ht="15" customHeight="1" x14ac:dyDescent="0.25">
      <c r="A8880" s="100" t="s">
        <v>14744</v>
      </c>
    </row>
    <row r="8881" spans="1:1" ht="15" customHeight="1" x14ac:dyDescent="0.25">
      <c r="A8881" s="100" t="s">
        <v>14910</v>
      </c>
    </row>
    <row r="8882" spans="1:1" ht="14.1" customHeight="1" x14ac:dyDescent="0.25">
      <c r="A8882" s="93" t="s">
        <v>14944</v>
      </c>
    </row>
    <row r="8883" spans="1:1" ht="14.1" customHeight="1" x14ac:dyDescent="0.25">
      <c r="A8883" s="99" t="s">
        <v>14945</v>
      </c>
    </row>
    <row r="8884" spans="1:1" ht="15" customHeight="1" x14ac:dyDescent="0.25">
      <c r="A8884" s="100" t="s">
        <v>14744</v>
      </c>
    </row>
    <row r="8885" spans="1:1" ht="15" customHeight="1" x14ac:dyDescent="0.25">
      <c r="A8885" s="100" t="s">
        <v>14946</v>
      </c>
    </row>
    <row r="8886" spans="1:1" ht="14.1" customHeight="1" x14ac:dyDescent="0.25">
      <c r="A8886" s="99" t="s">
        <v>14947</v>
      </c>
    </row>
    <row r="8887" spans="1:1" ht="15" customHeight="1" x14ac:dyDescent="0.25">
      <c r="A8887" s="100" t="s">
        <v>14744</v>
      </c>
    </row>
    <row r="8888" spans="1:1" ht="15" customHeight="1" x14ac:dyDescent="0.25">
      <c r="A8888" s="100" t="s">
        <v>14946</v>
      </c>
    </row>
    <row r="8889" spans="1:1" ht="14.1" customHeight="1" x14ac:dyDescent="0.25">
      <c r="A8889" s="99" t="s">
        <v>14948</v>
      </c>
    </row>
    <row r="8890" spans="1:1" ht="15" customHeight="1" x14ac:dyDescent="0.25">
      <c r="A8890" s="100" t="s">
        <v>14744</v>
      </c>
    </row>
    <row r="8891" spans="1:1" ht="15" customHeight="1" x14ac:dyDescent="0.25">
      <c r="A8891" s="100" t="s">
        <v>14946</v>
      </c>
    </row>
    <row r="8892" spans="1:1" ht="14.1" customHeight="1" x14ac:dyDescent="0.25">
      <c r="A8892" s="99" t="s">
        <v>14949</v>
      </c>
    </row>
    <row r="8893" spans="1:1" ht="15" customHeight="1" x14ac:dyDescent="0.25">
      <c r="A8893" s="100" t="s">
        <v>14744</v>
      </c>
    </row>
    <row r="8894" spans="1:1" ht="15" customHeight="1" x14ac:dyDescent="0.25">
      <c r="A8894" s="100" t="s">
        <v>14946</v>
      </c>
    </row>
    <row r="8895" spans="1:1" ht="14.1" customHeight="1" x14ac:dyDescent="0.25">
      <c r="A8895" s="99" t="s">
        <v>14950</v>
      </c>
    </row>
    <row r="8896" spans="1:1" ht="15" customHeight="1" x14ac:dyDescent="0.25">
      <c r="A8896" s="100" t="s">
        <v>14744</v>
      </c>
    </row>
    <row r="8897" spans="1:1" ht="15" customHeight="1" x14ac:dyDescent="0.25">
      <c r="A8897" s="100" t="s">
        <v>14946</v>
      </c>
    </row>
    <row r="8898" spans="1:1" ht="14.1" customHeight="1" x14ac:dyDescent="0.25">
      <c r="A8898" s="99" t="s">
        <v>14951</v>
      </c>
    </row>
    <row r="8899" spans="1:1" ht="15" customHeight="1" x14ac:dyDescent="0.25">
      <c r="A8899" s="100" t="s">
        <v>14744</v>
      </c>
    </row>
    <row r="8900" spans="1:1" ht="15" customHeight="1" x14ac:dyDescent="0.25">
      <c r="A8900" s="100" t="s">
        <v>14946</v>
      </c>
    </row>
    <row r="8901" spans="1:1" ht="14.1" customHeight="1" x14ac:dyDescent="0.25">
      <c r="A8901" s="99" t="s">
        <v>14952</v>
      </c>
    </row>
    <row r="8902" spans="1:1" ht="15" customHeight="1" x14ac:dyDescent="0.25">
      <c r="A8902" s="100" t="s">
        <v>14744</v>
      </c>
    </row>
    <row r="8903" spans="1:1" ht="15" customHeight="1" x14ac:dyDescent="0.25">
      <c r="A8903" s="100" t="s">
        <v>14946</v>
      </c>
    </row>
    <row r="8904" spans="1:1" ht="14.1" customHeight="1" x14ac:dyDescent="0.25">
      <c r="A8904" s="99" t="s">
        <v>14953</v>
      </c>
    </row>
    <row r="8905" spans="1:1" ht="15" customHeight="1" x14ac:dyDescent="0.25">
      <c r="A8905" s="100" t="s">
        <v>14744</v>
      </c>
    </row>
    <row r="8906" spans="1:1" ht="15" customHeight="1" x14ac:dyDescent="0.25">
      <c r="A8906" s="100" t="s">
        <v>14946</v>
      </c>
    </row>
    <row r="8907" spans="1:1" ht="14.1" customHeight="1" x14ac:dyDescent="0.25">
      <c r="A8907" s="99" t="s">
        <v>14954</v>
      </c>
    </row>
    <row r="8908" spans="1:1" ht="15" customHeight="1" x14ac:dyDescent="0.25">
      <c r="A8908" s="100" t="s">
        <v>14744</v>
      </c>
    </row>
    <row r="8909" spans="1:1" ht="15" customHeight="1" x14ac:dyDescent="0.25">
      <c r="A8909" s="100" t="s">
        <v>14946</v>
      </c>
    </row>
    <row r="8910" spans="1:1" ht="14.1" customHeight="1" x14ac:dyDescent="0.25">
      <c r="A8910" s="99" t="s">
        <v>14955</v>
      </c>
    </row>
    <row r="8911" spans="1:1" ht="15" customHeight="1" x14ac:dyDescent="0.25">
      <c r="A8911" s="100" t="s">
        <v>14744</v>
      </c>
    </row>
    <row r="8912" spans="1:1" ht="15" customHeight="1" x14ac:dyDescent="0.25">
      <c r="A8912" s="100" t="s">
        <v>14956</v>
      </c>
    </row>
    <row r="8913" spans="1:1" ht="15" customHeight="1" x14ac:dyDescent="0.25">
      <c r="A8913" s="95" t="s">
        <v>14957</v>
      </c>
    </row>
    <row r="8914" spans="1:1" ht="14.1" customHeight="1" x14ac:dyDescent="0.25">
      <c r="A8914" s="99" t="s">
        <v>14958</v>
      </c>
    </row>
    <row r="8915" spans="1:1" ht="15" customHeight="1" x14ac:dyDescent="0.25">
      <c r="A8915" s="100" t="s">
        <v>14744</v>
      </c>
    </row>
    <row r="8916" spans="1:1" ht="15" customHeight="1" x14ac:dyDescent="0.25">
      <c r="A8916" s="100" t="s">
        <v>14946</v>
      </c>
    </row>
    <row r="8917" spans="1:1" ht="14.1" customHeight="1" x14ac:dyDescent="0.25">
      <c r="A8917" s="99" t="s">
        <v>14959</v>
      </c>
    </row>
    <row r="8918" spans="1:1" ht="15" customHeight="1" x14ac:dyDescent="0.25">
      <c r="A8918" s="100" t="s">
        <v>14744</v>
      </c>
    </row>
    <row r="8919" spans="1:1" ht="15" customHeight="1" x14ac:dyDescent="0.25">
      <c r="A8919" s="100" t="s">
        <v>14946</v>
      </c>
    </row>
    <row r="8920" spans="1:1" ht="14.1" customHeight="1" x14ac:dyDescent="0.25">
      <c r="A8920" s="99" t="s">
        <v>14960</v>
      </c>
    </row>
    <row r="8921" spans="1:1" ht="15" customHeight="1" x14ac:dyDescent="0.25">
      <c r="A8921" s="100" t="s">
        <v>14744</v>
      </c>
    </row>
    <row r="8922" spans="1:1" ht="15" customHeight="1" x14ac:dyDescent="0.25">
      <c r="A8922" s="100" t="s">
        <v>14946</v>
      </c>
    </row>
    <row r="8923" spans="1:1" ht="14.1" customHeight="1" x14ac:dyDescent="0.25">
      <c r="A8923" s="99" t="s">
        <v>14961</v>
      </c>
    </row>
    <row r="8924" spans="1:1" ht="15" customHeight="1" x14ac:dyDescent="0.25">
      <c r="A8924" s="100" t="s">
        <v>14744</v>
      </c>
    </row>
    <row r="8925" spans="1:1" ht="15" customHeight="1" x14ac:dyDescent="0.25">
      <c r="A8925" s="100" t="s">
        <v>14962</v>
      </c>
    </row>
    <row r="8926" spans="1:1" ht="15" customHeight="1" x14ac:dyDescent="0.25">
      <c r="A8926" s="96" t="s">
        <v>14963</v>
      </c>
    </row>
    <row r="8927" spans="1:1" ht="14.1" customHeight="1" x14ac:dyDescent="0.25">
      <c r="A8927" s="93" t="s">
        <v>14964</v>
      </c>
    </row>
    <row r="8928" spans="1:1" ht="14.1" customHeight="1" x14ac:dyDescent="0.25">
      <c r="A8928" s="99" t="s">
        <v>14965</v>
      </c>
    </row>
    <row r="8929" spans="1:1" ht="15" customHeight="1" x14ac:dyDescent="0.25">
      <c r="A8929" s="100" t="s">
        <v>14871</v>
      </c>
    </row>
    <row r="8930" spans="1:1" ht="15" customHeight="1" x14ac:dyDescent="0.25">
      <c r="A8930" s="100" t="s">
        <v>14966</v>
      </c>
    </row>
    <row r="8931" spans="1:1" ht="14.1" customHeight="1" x14ac:dyDescent="0.25">
      <c r="A8931" s="99" t="s">
        <v>14967</v>
      </c>
    </row>
    <row r="8932" spans="1:1" ht="15" customHeight="1" x14ac:dyDescent="0.25">
      <c r="A8932" s="100" t="s">
        <v>14871</v>
      </c>
    </row>
    <row r="8933" spans="1:1" ht="15" customHeight="1" x14ac:dyDescent="0.25">
      <c r="A8933" s="100" t="s">
        <v>14966</v>
      </c>
    </row>
    <row r="8934" spans="1:1" ht="14.1" customHeight="1" x14ac:dyDescent="0.25">
      <c r="A8934" s="93" t="s">
        <v>14968</v>
      </c>
    </row>
    <row r="8935" spans="1:1" ht="14.1" customHeight="1" x14ac:dyDescent="0.25">
      <c r="A8935" s="99" t="s">
        <v>14969</v>
      </c>
    </row>
    <row r="8936" spans="1:1" ht="15" customHeight="1" x14ac:dyDescent="0.25">
      <c r="A8936" s="108" t="s">
        <v>14970</v>
      </c>
    </row>
    <row r="8937" spans="1:1" ht="15" customHeight="1" x14ac:dyDescent="0.25">
      <c r="A8937" s="100" t="s">
        <v>14971</v>
      </c>
    </row>
    <row r="8938" spans="1:1" ht="14.1" customHeight="1" x14ac:dyDescent="0.25">
      <c r="A8938" s="99" t="s">
        <v>14972</v>
      </c>
    </row>
    <row r="8939" spans="1:1" ht="15" customHeight="1" x14ac:dyDescent="0.25">
      <c r="A8939" s="108" t="s">
        <v>14970</v>
      </c>
    </row>
    <row r="8940" spans="1:1" ht="15" customHeight="1" x14ac:dyDescent="0.25">
      <c r="A8940" s="100" t="s">
        <v>14973</v>
      </c>
    </row>
    <row r="8941" spans="1:1" ht="14.1" customHeight="1" x14ac:dyDescent="0.25">
      <c r="A8941" s="99" t="s">
        <v>14974</v>
      </c>
    </row>
    <row r="8942" spans="1:1" ht="15" customHeight="1" x14ac:dyDescent="0.25">
      <c r="A8942" s="108" t="s">
        <v>14970</v>
      </c>
    </row>
    <row r="8943" spans="1:1" ht="15" customHeight="1" x14ac:dyDescent="0.25">
      <c r="A8943" s="100" t="s">
        <v>14971</v>
      </c>
    </row>
    <row r="8944" spans="1:1" ht="14.1" customHeight="1" x14ac:dyDescent="0.25">
      <c r="A8944" s="99" t="s">
        <v>14975</v>
      </c>
    </row>
    <row r="8945" spans="1:1" ht="15" customHeight="1" x14ac:dyDescent="0.25">
      <c r="A8945" s="108" t="s">
        <v>14970</v>
      </c>
    </row>
    <row r="8946" spans="1:1" ht="15" customHeight="1" x14ac:dyDescent="0.25">
      <c r="A8946" s="100" t="s">
        <v>14971</v>
      </c>
    </row>
    <row r="8947" spans="1:1" ht="14.1" customHeight="1" x14ac:dyDescent="0.25">
      <c r="A8947" s="99" t="s">
        <v>14976</v>
      </c>
    </row>
    <row r="8948" spans="1:1" ht="15" customHeight="1" x14ac:dyDescent="0.25">
      <c r="A8948" s="108" t="s">
        <v>14970</v>
      </c>
    </row>
    <row r="8949" spans="1:1" ht="15" customHeight="1" x14ac:dyDescent="0.25">
      <c r="A8949" s="100" t="s">
        <v>14971</v>
      </c>
    </row>
    <row r="8950" spans="1:1" ht="14.1" customHeight="1" x14ac:dyDescent="0.25">
      <c r="A8950" s="99" t="s">
        <v>14977</v>
      </c>
    </row>
    <row r="8951" spans="1:1" ht="15" customHeight="1" x14ac:dyDescent="0.25">
      <c r="A8951" s="100" t="s">
        <v>14744</v>
      </c>
    </row>
    <row r="8952" spans="1:1" ht="15" customHeight="1" x14ac:dyDescent="0.25">
      <c r="A8952" s="100" t="s">
        <v>14978</v>
      </c>
    </row>
    <row r="8953" spans="1:1" ht="14.1" customHeight="1" x14ac:dyDescent="0.25">
      <c r="A8953" s="99" t="s">
        <v>14979</v>
      </c>
    </row>
    <row r="8954" spans="1:1" ht="15" customHeight="1" x14ac:dyDescent="0.25">
      <c r="A8954" s="108" t="s">
        <v>14970</v>
      </c>
    </row>
    <row r="8955" spans="1:1" ht="15" customHeight="1" x14ac:dyDescent="0.25">
      <c r="A8955" s="100" t="s">
        <v>14971</v>
      </c>
    </row>
    <row r="8956" spans="1:1" ht="14.1" customHeight="1" x14ac:dyDescent="0.25">
      <c r="A8956" s="99" t="s">
        <v>14980</v>
      </c>
    </row>
    <row r="8957" spans="1:1" ht="15" customHeight="1" x14ac:dyDescent="0.25">
      <c r="A8957" s="108" t="s">
        <v>14970</v>
      </c>
    </row>
    <row r="8958" spans="1:1" ht="15" customHeight="1" x14ac:dyDescent="0.25">
      <c r="A8958" s="100" t="s">
        <v>14971</v>
      </c>
    </row>
    <row r="8959" spans="1:1" ht="14.1" customHeight="1" x14ac:dyDescent="0.25">
      <c r="A8959" s="99" t="s">
        <v>14981</v>
      </c>
    </row>
    <row r="8960" spans="1:1" ht="15" customHeight="1" x14ac:dyDescent="0.25">
      <c r="A8960" s="108" t="s">
        <v>14970</v>
      </c>
    </row>
    <row r="8961" spans="1:1" ht="15" customHeight="1" x14ac:dyDescent="0.25">
      <c r="A8961" s="100" t="s">
        <v>14982</v>
      </c>
    </row>
    <row r="8962" spans="1:1" ht="15" customHeight="1" x14ac:dyDescent="0.25">
      <c r="A8962" s="95" t="s">
        <v>14983</v>
      </c>
    </row>
    <row r="8963" spans="1:1" ht="14.1" customHeight="1" x14ac:dyDescent="0.25">
      <c r="A8963" s="99" t="s">
        <v>14984</v>
      </c>
    </row>
    <row r="8964" spans="1:1" ht="15" customHeight="1" x14ac:dyDescent="0.25">
      <c r="A8964" s="108" t="s">
        <v>14970</v>
      </c>
    </row>
    <row r="8965" spans="1:1" ht="15" customHeight="1" x14ac:dyDescent="0.25">
      <c r="A8965" s="100" t="s">
        <v>14971</v>
      </c>
    </row>
    <row r="8966" spans="1:1" ht="14.1" customHeight="1" x14ac:dyDescent="0.25">
      <c r="A8966" s="99" t="s">
        <v>14985</v>
      </c>
    </row>
    <row r="8967" spans="1:1" ht="15" customHeight="1" x14ac:dyDescent="0.25">
      <c r="A8967" s="108" t="s">
        <v>14970</v>
      </c>
    </row>
    <row r="8968" spans="1:1" ht="15" customHeight="1" x14ac:dyDescent="0.25">
      <c r="A8968" s="100" t="s">
        <v>14971</v>
      </c>
    </row>
    <row r="8969" spans="1:1" ht="14.1" customHeight="1" x14ac:dyDescent="0.25">
      <c r="A8969" s="99" t="s">
        <v>14986</v>
      </c>
    </row>
    <row r="8970" spans="1:1" ht="15" customHeight="1" x14ac:dyDescent="0.25">
      <c r="A8970" s="108" t="s">
        <v>14970</v>
      </c>
    </row>
    <row r="8971" spans="1:1" ht="15" customHeight="1" x14ac:dyDescent="0.25">
      <c r="A8971" s="100" t="s">
        <v>14987</v>
      </c>
    </row>
    <row r="8972" spans="1:1" ht="14.1" customHeight="1" x14ac:dyDescent="0.25">
      <c r="A8972" s="99" t="s">
        <v>14988</v>
      </c>
    </row>
    <row r="8973" spans="1:1" ht="15" customHeight="1" x14ac:dyDescent="0.25">
      <c r="A8973" s="108" t="s">
        <v>14970</v>
      </c>
    </row>
    <row r="8974" spans="1:1" ht="15" customHeight="1" x14ac:dyDescent="0.25">
      <c r="A8974" s="108" t="s">
        <v>14989</v>
      </c>
    </row>
    <row r="8975" spans="1:1" ht="15" customHeight="1" x14ac:dyDescent="0.25">
      <c r="A8975" s="106" t="s">
        <v>14990</v>
      </c>
    </row>
    <row r="8976" spans="1:1" ht="14.1" customHeight="1" x14ac:dyDescent="0.25">
      <c r="A8976" s="99" t="s">
        <v>14991</v>
      </c>
    </row>
    <row r="8977" spans="1:1" ht="15" customHeight="1" x14ac:dyDescent="0.25">
      <c r="A8977" s="108" t="s">
        <v>14970</v>
      </c>
    </row>
    <row r="8978" spans="1:1" ht="15" customHeight="1" x14ac:dyDescent="0.25">
      <c r="A8978" s="100" t="s">
        <v>14971</v>
      </c>
    </row>
    <row r="8979" spans="1:1" ht="14.1" customHeight="1" x14ac:dyDescent="0.25">
      <c r="A8979" s="99" t="s">
        <v>14992</v>
      </c>
    </row>
    <row r="8980" spans="1:1" ht="15" customHeight="1" x14ac:dyDescent="0.25">
      <c r="A8980" s="108" t="s">
        <v>14970</v>
      </c>
    </row>
    <row r="8981" spans="1:1" ht="15" customHeight="1" x14ac:dyDescent="0.25">
      <c r="A8981" s="100" t="s">
        <v>14993</v>
      </c>
    </row>
    <row r="8982" spans="1:1" ht="14.1" customHeight="1" x14ac:dyDescent="0.25">
      <c r="A8982" s="93" t="s">
        <v>14994</v>
      </c>
    </row>
    <row r="8983" spans="1:1" ht="14.1" customHeight="1" x14ac:dyDescent="0.25">
      <c r="A8983" s="99" t="s">
        <v>14995</v>
      </c>
    </row>
    <row r="8984" spans="1:1" ht="15" customHeight="1" x14ac:dyDescent="0.25">
      <c r="A8984" s="100" t="s">
        <v>14744</v>
      </c>
    </row>
    <row r="8985" spans="1:1" ht="15" customHeight="1" x14ac:dyDescent="0.25">
      <c r="A8985" s="100" t="s">
        <v>14996</v>
      </c>
    </row>
    <row r="8986" spans="1:1" ht="15" customHeight="1" x14ac:dyDescent="0.25">
      <c r="A8986" s="94" t="s">
        <v>14997</v>
      </c>
    </row>
    <row r="8987" spans="1:1" ht="15" customHeight="1" x14ac:dyDescent="0.25">
      <c r="A8987" s="100" t="s">
        <v>14744</v>
      </c>
    </row>
    <row r="8988" spans="1:1" ht="15" customHeight="1" x14ac:dyDescent="0.25">
      <c r="A8988" s="100" t="s">
        <v>14998</v>
      </c>
    </row>
    <row r="8989" spans="1:1" ht="15" customHeight="1" x14ac:dyDescent="0.25">
      <c r="A8989" s="94" t="s">
        <v>14999</v>
      </c>
    </row>
    <row r="8990" spans="1:1" ht="15" customHeight="1" x14ac:dyDescent="0.25">
      <c r="A8990" s="100" t="s">
        <v>14871</v>
      </c>
    </row>
    <row r="8991" spans="1:1" ht="15" customHeight="1" x14ac:dyDescent="0.25">
      <c r="A8991" s="100" t="s">
        <v>15000</v>
      </c>
    </row>
    <row r="8992" spans="1:1" ht="15" customHeight="1" x14ac:dyDescent="0.25">
      <c r="A8992" s="94" t="s">
        <v>15001</v>
      </c>
    </row>
    <row r="8993" spans="1:1" ht="15" customHeight="1" x14ac:dyDescent="0.25">
      <c r="A8993" s="100" t="s">
        <v>14744</v>
      </c>
    </row>
    <row r="8994" spans="1:1" ht="15" customHeight="1" x14ac:dyDescent="0.25">
      <c r="A8994" s="100" t="s">
        <v>15002</v>
      </c>
    </row>
    <row r="8995" spans="1:1" ht="15" customHeight="1" x14ac:dyDescent="0.25">
      <c r="A8995" s="94" t="s">
        <v>15003</v>
      </c>
    </row>
    <row r="8996" spans="1:1" ht="15" customHeight="1" x14ac:dyDescent="0.25">
      <c r="A8996" s="100" t="s">
        <v>14744</v>
      </c>
    </row>
    <row r="8997" spans="1:1" ht="15" customHeight="1" x14ac:dyDescent="0.25">
      <c r="A8997" s="100" t="s">
        <v>15004</v>
      </c>
    </row>
    <row r="8998" spans="1:1" ht="14.1" customHeight="1" x14ac:dyDescent="0.25">
      <c r="A8998" s="93" t="s">
        <v>15005</v>
      </c>
    </row>
    <row r="8999" spans="1:1" ht="14.1" customHeight="1" x14ac:dyDescent="0.25">
      <c r="A8999" s="99" t="s">
        <v>15006</v>
      </c>
    </row>
    <row r="9000" spans="1:1" ht="15" customHeight="1" x14ac:dyDescent="0.25">
      <c r="A9000" s="108" t="s">
        <v>14970</v>
      </c>
    </row>
    <row r="9001" spans="1:1" ht="15" customHeight="1" x14ac:dyDescent="0.25">
      <c r="A9001" s="108" t="s">
        <v>15007</v>
      </c>
    </row>
    <row r="9002" spans="1:1" ht="14.1" customHeight="1" x14ac:dyDescent="0.25">
      <c r="A9002" s="99" t="s">
        <v>15008</v>
      </c>
    </row>
    <row r="9003" spans="1:1" ht="15" customHeight="1" x14ac:dyDescent="0.25">
      <c r="A9003" s="108" t="s">
        <v>14970</v>
      </c>
    </row>
    <row r="9004" spans="1:1" ht="15" customHeight="1" x14ac:dyDescent="0.25">
      <c r="A9004" s="108" t="s">
        <v>15009</v>
      </c>
    </row>
    <row r="9005" spans="1:1" ht="14.1" customHeight="1" x14ac:dyDescent="0.25">
      <c r="A9005" s="99" t="s">
        <v>15010</v>
      </c>
    </row>
    <row r="9006" spans="1:1" ht="15" customHeight="1" x14ac:dyDescent="0.25">
      <c r="A9006" s="108" t="s">
        <v>14970</v>
      </c>
    </row>
    <row r="9007" spans="1:1" ht="15" customHeight="1" x14ac:dyDescent="0.25">
      <c r="A9007" s="108" t="s">
        <v>15011</v>
      </c>
    </row>
    <row r="9008" spans="1:1" ht="14.1" customHeight="1" x14ac:dyDescent="0.25">
      <c r="A9008" s="99" t="s">
        <v>15012</v>
      </c>
    </row>
    <row r="9009" spans="1:1" ht="15" customHeight="1" x14ac:dyDescent="0.25">
      <c r="A9009" s="108" t="s">
        <v>14970</v>
      </c>
    </row>
    <row r="9010" spans="1:1" ht="15" customHeight="1" x14ac:dyDescent="0.25">
      <c r="A9010" s="108" t="s">
        <v>15011</v>
      </c>
    </row>
    <row r="9011" spans="1:1" ht="14.1" customHeight="1" x14ac:dyDescent="0.25">
      <c r="A9011" s="99" t="s">
        <v>15013</v>
      </c>
    </row>
    <row r="9012" spans="1:1" ht="15" customHeight="1" x14ac:dyDescent="0.25">
      <c r="A9012" s="96" t="s">
        <v>14970</v>
      </c>
    </row>
    <row r="9013" spans="1:1" ht="15" customHeight="1" x14ac:dyDescent="0.25">
      <c r="A9013" s="96" t="s">
        <v>15009</v>
      </c>
    </row>
    <row r="9014" spans="1:1" ht="14.1" customHeight="1" x14ac:dyDescent="0.25">
      <c r="A9014" s="93" t="s">
        <v>15014</v>
      </c>
    </row>
    <row r="9015" spans="1:1" ht="14.1" customHeight="1" x14ac:dyDescent="0.25">
      <c r="A9015" s="99" t="s">
        <v>15015</v>
      </c>
    </row>
    <row r="9016" spans="1:1" ht="15" customHeight="1" x14ac:dyDescent="0.25">
      <c r="A9016" s="100" t="s">
        <v>14744</v>
      </c>
    </row>
    <row r="9017" spans="1:1" ht="15" customHeight="1" x14ac:dyDescent="0.25">
      <c r="A9017" s="100" t="s">
        <v>15016</v>
      </c>
    </row>
    <row r="9018" spans="1:1" ht="15" customHeight="1" x14ac:dyDescent="0.25">
      <c r="A9018" s="95" t="s">
        <v>15017</v>
      </c>
    </row>
    <row r="9019" spans="1:1" ht="15" customHeight="1" x14ac:dyDescent="0.25">
      <c r="A9019" s="95" t="s">
        <v>15018</v>
      </c>
    </row>
    <row r="9020" spans="1:1" ht="15" customHeight="1" x14ac:dyDescent="0.25">
      <c r="A9020" s="95" t="s">
        <v>15019</v>
      </c>
    </row>
    <row r="9021" spans="1:1" ht="15" customHeight="1" x14ac:dyDescent="0.25">
      <c r="A9021" s="95" t="s">
        <v>15020</v>
      </c>
    </row>
    <row r="9022" spans="1:1" ht="15" customHeight="1" x14ac:dyDescent="0.25">
      <c r="A9022" s="95" t="s">
        <v>15021</v>
      </c>
    </row>
    <row r="9023" spans="1:1" ht="15" customHeight="1" x14ac:dyDescent="0.25">
      <c r="A9023" s="95" t="s">
        <v>15022</v>
      </c>
    </row>
    <row r="9024" spans="1:1" ht="15" customHeight="1" x14ac:dyDescent="0.25">
      <c r="A9024" s="95" t="s">
        <v>15023</v>
      </c>
    </row>
    <row r="9025" spans="1:1" ht="15" customHeight="1" x14ac:dyDescent="0.25">
      <c r="A9025" s="95" t="s">
        <v>15024</v>
      </c>
    </row>
    <row r="9026" spans="1:1" ht="15" customHeight="1" x14ac:dyDescent="0.25">
      <c r="A9026" s="95" t="s">
        <v>15025</v>
      </c>
    </row>
    <row r="9027" spans="1:1" ht="14.1" customHeight="1" x14ac:dyDescent="0.25">
      <c r="A9027" s="93" t="s">
        <v>15026</v>
      </c>
    </row>
    <row r="9028" spans="1:1" ht="14.1" customHeight="1" x14ac:dyDescent="0.25">
      <c r="A9028" s="93" t="s">
        <v>15027</v>
      </c>
    </row>
    <row r="9029" spans="1:1" ht="14.1" customHeight="1" x14ac:dyDescent="0.25">
      <c r="A9029" s="99" t="s">
        <v>15028</v>
      </c>
    </row>
    <row r="9030" spans="1:1" ht="15" customHeight="1" x14ac:dyDescent="0.25">
      <c r="A9030" s="100" t="s">
        <v>13700</v>
      </c>
    </row>
    <row r="9031" spans="1:1" ht="15" customHeight="1" x14ac:dyDescent="0.25">
      <c r="A9031" s="100" t="s">
        <v>15029</v>
      </c>
    </row>
    <row r="9032" spans="1:1" ht="14.1" customHeight="1" x14ac:dyDescent="0.25">
      <c r="A9032" s="99" t="s">
        <v>15030</v>
      </c>
    </row>
    <row r="9033" spans="1:1" ht="15" customHeight="1" x14ac:dyDescent="0.25">
      <c r="A9033" s="100" t="s">
        <v>13700</v>
      </c>
    </row>
    <row r="9034" spans="1:1" ht="15" customHeight="1" x14ac:dyDescent="0.25">
      <c r="A9034" s="100" t="s">
        <v>15031</v>
      </c>
    </row>
    <row r="9035" spans="1:1" ht="14.1" customHeight="1" x14ac:dyDescent="0.25">
      <c r="A9035" s="99" t="s">
        <v>15032</v>
      </c>
    </row>
    <row r="9036" spans="1:1" ht="15" customHeight="1" x14ac:dyDescent="0.25">
      <c r="A9036" s="100" t="s">
        <v>13700</v>
      </c>
    </row>
    <row r="9037" spans="1:1" ht="15" customHeight="1" x14ac:dyDescent="0.25">
      <c r="A9037" s="100" t="s">
        <v>15033</v>
      </c>
    </row>
    <row r="9038" spans="1:1" ht="14.1" customHeight="1" x14ac:dyDescent="0.25">
      <c r="A9038" s="99" t="s">
        <v>15034</v>
      </c>
    </row>
    <row r="9039" spans="1:1" ht="15" customHeight="1" x14ac:dyDescent="0.25">
      <c r="A9039" s="100" t="s">
        <v>13700</v>
      </c>
    </row>
    <row r="9040" spans="1:1" ht="15" customHeight="1" x14ac:dyDescent="0.25">
      <c r="A9040" s="100" t="s">
        <v>15035</v>
      </c>
    </row>
    <row r="9041" spans="1:1" ht="14.1" customHeight="1" x14ac:dyDescent="0.25">
      <c r="A9041" s="93" t="s">
        <v>15036</v>
      </c>
    </row>
    <row r="9042" spans="1:1" ht="14.1" customHeight="1" x14ac:dyDescent="0.25">
      <c r="A9042" s="99" t="s">
        <v>15037</v>
      </c>
    </row>
    <row r="9043" spans="1:1" ht="15" customHeight="1" x14ac:dyDescent="0.25">
      <c r="A9043" s="100" t="s">
        <v>15038</v>
      </c>
    </row>
    <row r="9044" spans="1:1" ht="15" customHeight="1" x14ac:dyDescent="0.25">
      <c r="A9044" s="100" t="s">
        <v>15039</v>
      </c>
    </row>
    <row r="9045" spans="1:1" ht="14.1" customHeight="1" x14ac:dyDescent="0.25">
      <c r="A9045" s="99" t="s">
        <v>15040</v>
      </c>
    </row>
    <row r="9046" spans="1:1" ht="15" customHeight="1" x14ac:dyDescent="0.25">
      <c r="A9046" s="100" t="s">
        <v>15041</v>
      </c>
    </row>
    <row r="9047" spans="1:1" ht="15" customHeight="1" x14ac:dyDescent="0.25">
      <c r="A9047" s="100" t="s">
        <v>15042</v>
      </c>
    </row>
    <row r="9048" spans="1:1" ht="14.1" customHeight="1" x14ac:dyDescent="0.25">
      <c r="A9048" s="99" t="s">
        <v>15043</v>
      </c>
    </row>
    <row r="9049" spans="1:1" ht="15" customHeight="1" x14ac:dyDescent="0.25">
      <c r="A9049" s="100" t="s">
        <v>15041</v>
      </c>
    </row>
    <row r="9050" spans="1:1" ht="15" customHeight="1" x14ac:dyDescent="0.25">
      <c r="A9050" s="100" t="s">
        <v>15044</v>
      </c>
    </row>
    <row r="9051" spans="1:1" ht="14.1" customHeight="1" x14ac:dyDescent="0.25">
      <c r="A9051" s="99" t="s">
        <v>15045</v>
      </c>
    </row>
    <row r="9052" spans="1:1" ht="15" customHeight="1" x14ac:dyDescent="0.25">
      <c r="A9052" s="100" t="s">
        <v>15041</v>
      </c>
    </row>
    <row r="9053" spans="1:1" ht="15" customHeight="1" x14ac:dyDescent="0.25">
      <c r="A9053" s="100" t="s">
        <v>15046</v>
      </c>
    </row>
    <row r="9054" spans="1:1" ht="14.1" customHeight="1" x14ac:dyDescent="0.25">
      <c r="A9054" s="99" t="s">
        <v>15047</v>
      </c>
    </row>
    <row r="9055" spans="1:1" ht="15" customHeight="1" x14ac:dyDescent="0.25">
      <c r="A9055" s="100" t="s">
        <v>15041</v>
      </c>
    </row>
    <row r="9056" spans="1:1" ht="15" customHeight="1" x14ac:dyDescent="0.25">
      <c r="A9056" s="100" t="s">
        <v>15048</v>
      </c>
    </row>
    <row r="9057" spans="1:1" ht="14.1" customHeight="1" x14ac:dyDescent="0.25">
      <c r="A9057" s="99" t="s">
        <v>15049</v>
      </c>
    </row>
    <row r="9058" spans="1:1" ht="15" customHeight="1" x14ac:dyDescent="0.25">
      <c r="A9058" s="100" t="s">
        <v>15041</v>
      </c>
    </row>
    <row r="9059" spans="1:1" ht="15" customHeight="1" x14ac:dyDescent="0.25">
      <c r="A9059" s="100" t="s">
        <v>15050</v>
      </c>
    </row>
    <row r="9060" spans="1:1" ht="14.1" customHeight="1" x14ac:dyDescent="0.25">
      <c r="A9060" s="99" t="s">
        <v>15051</v>
      </c>
    </row>
    <row r="9061" spans="1:1" ht="15" customHeight="1" x14ac:dyDescent="0.25">
      <c r="A9061" s="100" t="s">
        <v>15041</v>
      </c>
    </row>
    <row r="9062" spans="1:1" ht="15" customHeight="1" x14ac:dyDescent="0.25">
      <c r="A9062" s="100" t="s">
        <v>15052</v>
      </c>
    </row>
    <row r="9063" spans="1:1" ht="14.1" customHeight="1" x14ac:dyDescent="0.25">
      <c r="A9063" s="99" t="s">
        <v>15053</v>
      </c>
    </row>
    <row r="9064" spans="1:1" ht="15" customHeight="1" x14ac:dyDescent="0.25">
      <c r="A9064" s="100" t="s">
        <v>15041</v>
      </c>
    </row>
    <row r="9065" spans="1:1" ht="15" customHeight="1" x14ac:dyDescent="0.25">
      <c r="A9065" s="100" t="s">
        <v>15054</v>
      </c>
    </row>
    <row r="9066" spans="1:1" ht="14.1" customHeight="1" x14ac:dyDescent="0.25">
      <c r="A9066" s="99" t="s">
        <v>15055</v>
      </c>
    </row>
    <row r="9067" spans="1:1" ht="15" customHeight="1" x14ac:dyDescent="0.25">
      <c r="A9067" s="100" t="s">
        <v>15041</v>
      </c>
    </row>
    <row r="9068" spans="1:1" ht="15" customHeight="1" x14ac:dyDescent="0.25">
      <c r="A9068" s="100" t="s">
        <v>15056</v>
      </c>
    </row>
    <row r="9069" spans="1:1" ht="14.1" customHeight="1" x14ac:dyDescent="0.25">
      <c r="A9069" s="99" t="s">
        <v>15057</v>
      </c>
    </row>
    <row r="9070" spans="1:1" ht="15" customHeight="1" x14ac:dyDescent="0.25">
      <c r="A9070" s="100" t="s">
        <v>13700</v>
      </c>
    </row>
    <row r="9071" spans="1:1" ht="15" customHeight="1" x14ac:dyDescent="0.25">
      <c r="A9071" s="100" t="s">
        <v>15058</v>
      </c>
    </row>
    <row r="9072" spans="1:1" ht="14.1" customHeight="1" x14ac:dyDescent="0.25">
      <c r="A9072" s="99" t="s">
        <v>15059</v>
      </c>
    </row>
    <row r="9073" spans="1:1" ht="15" customHeight="1" x14ac:dyDescent="0.25">
      <c r="A9073" s="100" t="s">
        <v>13700</v>
      </c>
    </row>
    <row r="9074" spans="1:1" ht="15" customHeight="1" x14ac:dyDescent="0.25">
      <c r="A9074" s="100" t="s">
        <v>15060</v>
      </c>
    </row>
    <row r="9075" spans="1:1" ht="14.1" customHeight="1" x14ac:dyDescent="0.25">
      <c r="A9075" s="99" t="s">
        <v>15061</v>
      </c>
    </row>
    <row r="9076" spans="1:1" ht="15" customHeight="1" x14ac:dyDescent="0.25">
      <c r="A9076" s="100" t="s">
        <v>13700</v>
      </c>
    </row>
    <row r="9077" spans="1:1" ht="15" customHeight="1" x14ac:dyDescent="0.25">
      <c r="A9077" s="100" t="s">
        <v>15062</v>
      </c>
    </row>
    <row r="9078" spans="1:1" ht="14.1" customHeight="1" x14ac:dyDescent="0.25">
      <c r="A9078" s="99" t="s">
        <v>15063</v>
      </c>
    </row>
    <row r="9079" spans="1:1" ht="15" customHeight="1" x14ac:dyDescent="0.25">
      <c r="A9079" s="100" t="s">
        <v>13700</v>
      </c>
    </row>
    <row r="9080" spans="1:1" ht="15" customHeight="1" x14ac:dyDescent="0.25">
      <c r="A9080" s="100" t="s">
        <v>15064</v>
      </c>
    </row>
    <row r="9081" spans="1:1" ht="14.1" customHeight="1" x14ac:dyDescent="0.25">
      <c r="A9081" s="99" t="s">
        <v>15065</v>
      </c>
    </row>
    <row r="9082" spans="1:1" ht="15" customHeight="1" x14ac:dyDescent="0.25">
      <c r="A9082" s="100" t="s">
        <v>13700</v>
      </c>
    </row>
    <row r="9083" spans="1:1" ht="15" customHeight="1" x14ac:dyDescent="0.25">
      <c r="A9083" s="100" t="s">
        <v>15066</v>
      </c>
    </row>
    <row r="9084" spans="1:1" ht="15" customHeight="1" x14ac:dyDescent="0.25">
      <c r="A9084" s="94" t="s">
        <v>15067</v>
      </c>
    </row>
    <row r="9085" spans="1:1" ht="15" customHeight="1" x14ac:dyDescent="0.25">
      <c r="A9085" s="100" t="s">
        <v>13700</v>
      </c>
    </row>
    <row r="9086" spans="1:1" ht="15" customHeight="1" x14ac:dyDescent="0.25">
      <c r="A9086" s="100" t="s">
        <v>15068</v>
      </c>
    </row>
    <row r="9087" spans="1:1" ht="15" customHeight="1" x14ac:dyDescent="0.25">
      <c r="A9087" s="95" t="s">
        <v>15069</v>
      </c>
    </row>
    <row r="9088" spans="1:1" ht="15" customHeight="1" x14ac:dyDescent="0.25">
      <c r="A9088" s="94" t="s">
        <v>15070</v>
      </c>
    </row>
    <row r="9089" spans="1:1" ht="15" customHeight="1" x14ac:dyDescent="0.25">
      <c r="A9089" s="100" t="s">
        <v>13700</v>
      </c>
    </row>
    <row r="9090" spans="1:1" ht="15" customHeight="1" x14ac:dyDescent="0.25">
      <c r="A9090" s="100" t="s">
        <v>15071</v>
      </c>
    </row>
    <row r="9091" spans="1:1" ht="14.1" customHeight="1" x14ac:dyDescent="0.25">
      <c r="A9091" s="93" t="s">
        <v>15072</v>
      </c>
    </row>
    <row r="9092" spans="1:1" ht="14.1" customHeight="1" x14ac:dyDescent="0.25">
      <c r="A9092" s="99" t="s">
        <v>15073</v>
      </c>
    </row>
    <row r="9093" spans="1:1" ht="15" customHeight="1" x14ac:dyDescent="0.25">
      <c r="A9093" s="100" t="s">
        <v>15074</v>
      </c>
    </row>
    <row r="9094" spans="1:1" ht="15" customHeight="1" x14ac:dyDescent="0.25">
      <c r="A9094" s="100" t="s">
        <v>15075</v>
      </c>
    </row>
    <row r="9095" spans="1:1" ht="14.1" customHeight="1" x14ac:dyDescent="0.25">
      <c r="A9095" s="99" t="s">
        <v>15076</v>
      </c>
    </row>
    <row r="9096" spans="1:1" ht="15" customHeight="1" x14ac:dyDescent="0.25">
      <c r="A9096" s="100" t="s">
        <v>14488</v>
      </c>
    </row>
    <row r="9097" spans="1:1" ht="15" customHeight="1" x14ac:dyDescent="0.25">
      <c r="A9097" s="100" t="s">
        <v>15077</v>
      </c>
    </row>
    <row r="9098" spans="1:1" ht="14.1" customHeight="1" x14ac:dyDescent="0.25">
      <c r="A9098" s="99" t="s">
        <v>15078</v>
      </c>
    </row>
    <row r="9099" spans="1:1" ht="15" customHeight="1" x14ac:dyDescent="0.25">
      <c r="A9099" s="100" t="s">
        <v>14488</v>
      </c>
    </row>
    <row r="9100" spans="1:1" ht="15" customHeight="1" x14ac:dyDescent="0.25">
      <c r="A9100" s="100" t="s">
        <v>15079</v>
      </c>
    </row>
    <row r="9101" spans="1:1" ht="14.1" customHeight="1" x14ac:dyDescent="0.25">
      <c r="A9101" s="99" t="s">
        <v>15080</v>
      </c>
    </row>
    <row r="9102" spans="1:1" ht="15" customHeight="1" x14ac:dyDescent="0.25">
      <c r="A9102" s="100" t="s">
        <v>15074</v>
      </c>
    </row>
    <row r="9103" spans="1:1" ht="15" customHeight="1" x14ac:dyDescent="0.25">
      <c r="A9103" s="100" t="s">
        <v>15081</v>
      </c>
    </row>
    <row r="9104" spans="1:1" ht="14.1" customHeight="1" x14ac:dyDescent="0.25">
      <c r="A9104" s="99" t="s">
        <v>15082</v>
      </c>
    </row>
    <row r="9105" spans="1:1" ht="15" customHeight="1" x14ac:dyDescent="0.25">
      <c r="A9105" s="100" t="s">
        <v>15074</v>
      </c>
    </row>
    <row r="9106" spans="1:1" ht="15" customHeight="1" x14ac:dyDescent="0.25">
      <c r="A9106" s="100" t="s">
        <v>15083</v>
      </c>
    </row>
    <row r="9107" spans="1:1" ht="14.1" customHeight="1" x14ac:dyDescent="0.25">
      <c r="A9107" s="99" t="s">
        <v>15084</v>
      </c>
    </row>
    <row r="9108" spans="1:1" ht="15" customHeight="1" x14ac:dyDescent="0.25">
      <c r="A9108" s="100" t="s">
        <v>15074</v>
      </c>
    </row>
    <row r="9109" spans="1:1" ht="15" customHeight="1" x14ac:dyDescent="0.25">
      <c r="A9109" s="100" t="s">
        <v>15085</v>
      </c>
    </row>
    <row r="9110" spans="1:1" ht="14.1" customHeight="1" x14ac:dyDescent="0.25">
      <c r="A9110" s="99" t="s">
        <v>15086</v>
      </c>
    </row>
    <row r="9111" spans="1:1" ht="15" customHeight="1" x14ac:dyDescent="0.25">
      <c r="A9111" s="100" t="s">
        <v>15074</v>
      </c>
    </row>
    <row r="9112" spans="1:1" ht="15" customHeight="1" x14ac:dyDescent="0.25">
      <c r="A9112" s="100" t="s">
        <v>15087</v>
      </c>
    </row>
    <row r="9113" spans="1:1" ht="14.1" customHeight="1" x14ac:dyDescent="0.25">
      <c r="A9113" s="99" t="s">
        <v>15088</v>
      </c>
    </row>
    <row r="9114" spans="1:1" ht="15" customHeight="1" x14ac:dyDescent="0.25">
      <c r="A9114" s="100" t="s">
        <v>15074</v>
      </c>
    </row>
    <row r="9115" spans="1:1" ht="15" customHeight="1" x14ac:dyDescent="0.25">
      <c r="A9115" s="100" t="s">
        <v>15089</v>
      </c>
    </row>
    <row r="9116" spans="1:1" ht="14.1" customHeight="1" x14ac:dyDescent="0.25">
      <c r="A9116" s="99" t="s">
        <v>15090</v>
      </c>
    </row>
    <row r="9117" spans="1:1" ht="15" customHeight="1" x14ac:dyDescent="0.25">
      <c r="A9117" s="100" t="s">
        <v>15074</v>
      </c>
    </row>
    <row r="9118" spans="1:1" ht="15" customHeight="1" x14ac:dyDescent="0.25">
      <c r="A9118" s="100" t="s">
        <v>15091</v>
      </c>
    </row>
    <row r="9119" spans="1:1" ht="14.1" customHeight="1" x14ac:dyDescent="0.25">
      <c r="A9119" s="99" t="s">
        <v>15092</v>
      </c>
    </row>
    <row r="9120" spans="1:1" ht="15" customHeight="1" x14ac:dyDescent="0.25">
      <c r="A9120" s="100" t="s">
        <v>14488</v>
      </c>
    </row>
    <row r="9121" spans="1:1" ht="15" customHeight="1" x14ac:dyDescent="0.25">
      <c r="A9121" s="100" t="s">
        <v>15093</v>
      </c>
    </row>
    <row r="9122" spans="1:1" ht="14.1" customHeight="1" x14ac:dyDescent="0.25">
      <c r="A9122" s="99" t="s">
        <v>15094</v>
      </c>
    </row>
    <row r="9123" spans="1:1" ht="15" customHeight="1" x14ac:dyDescent="0.25">
      <c r="A9123" s="100" t="s">
        <v>15074</v>
      </c>
    </row>
    <row r="9124" spans="1:1" ht="15" customHeight="1" x14ac:dyDescent="0.25">
      <c r="A9124" s="100" t="s">
        <v>15095</v>
      </c>
    </row>
    <row r="9125" spans="1:1" ht="14.1" customHeight="1" x14ac:dyDescent="0.25">
      <c r="A9125" s="99" t="s">
        <v>15096</v>
      </c>
    </row>
    <row r="9126" spans="1:1" ht="15" customHeight="1" x14ac:dyDescent="0.25">
      <c r="A9126" s="100" t="s">
        <v>15074</v>
      </c>
    </row>
    <row r="9127" spans="1:1" ht="15" customHeight="1" x14ac:dyDescent="0.25">
      <c r="A9127" s="100" t="s">
        <v>15097</v>
      </c>
    </row>
    <row r="9128" spans="1:1" ht="14.1" customHeight="1" x14ac:dyDescent="0.25">
      <c r="A9128" s="99" t="s">
        <v>15098</v>
      </c>
    </row>
    <row r="9129" spans="1:1" ht="15" customHeight="1" x14ac:dyDescent="0.25">
      <c r="A9129" s="100" t="s">
        <v>15099</v>
      </c>
    </row>
    <row r="9130" spans="1:1" ht="15" customHeight="1" x14ac:dyDescent="0.25">
      <c r="A9130" s="100" t="s">
        <v>15100</v>
      </c>
    </row>
    <row r="9131" spans="1:1" ht="14.1" customHeight="1" x14ac:dyDescent="0.25">
      <c r="A9131" s="99" t="s">
        <v>15101</v>
      </c>
    </row>
    <row r="9132" spans="1:1" ht="15" customHeight="1" x14ac:dyDescent="0.25">
      <c r="A9132" s="100" t="s">
        <v>15102</v>
      </c>
    </row>
    <row r="9133" spans="1:1" ht="15" customHeight="1" x14ac:dyDescent="0.25">
      <c r="A9133" s="100" t="s">
        <v>15103</v>
      </c>
    </row>
    <row r="9134" spans="1:1" ht="14.1" customHeight="1" x14ac:dyDescent="0.25">
      <c r="A9134" s="99" t="s">
        <v>15104</v>
      </c>
    </row>
    <row r="9135" spans="1:1" ht="15" customHeight="1" x14ac:dyDescent="0.25">
      <c r="A9135" s="100" t="s">
        <v>15102</v>
      </c>
    </row>
    <row r="9136" spans="1:1" ht="15" customHeight="1" x14ac:dyDescent="0.25">
      <c r="A9136" s="100" t="s">
        <v>15105</v>
      </c>
    </row>
    <row r="9137" spans="1:1" ht="14.1" customHeight="1" x14ac:dyDescent="0.25">
      <c r="A9137" s="93" t="s">
        <v>15106</v>
      </c>
    </row>
    <row r="9138" spans="1:1" ht="14.1" customHeight="1" x14ac:dyDescent="0.25">
      <c r="A9138" s="99" t="s">
        <v>15107</v>
      </c>
    </row>
    <row r="9139" spans="1:1" ht="15" customHeight="1" x14ac:dyDescent="0.25">
      <c r="A9139" s="108" t="s">
        <v>15108</v>
      </c>
    </row>
    <row r="9140" spans="1:1" ht="15" customHeight="1" x14ac:dyDescent="0.25">
      <c r="A9140" s="108" t="s">
        <v>15109</v>
      </c>
    </row>
    <row r="9141" spans="1:1" ht="14.1" customHeight="1" x14ac:dyDescent="0.25">
      <c r="A9141" s="99" t="s">
        <v>15110</v>
      </c>
    </row>
    <row r="9142" spans="1:1" ht="15" customHeight="1" x14ac:dyDescent="0.25">
      <c r="A9142" s="100" t="s">
        <v>15111</v>
      </c>
    </row>
    <row r="9143" spans="1:1" ht="15" customHeight="1" x14ac:dyDescent="0.25">
      <c r="A9143" s="100" t="s">
        <v>15112</v>
      </c>
    </row>
    <row r="9144" spans="1:1" ht="14.1" customHeight="1" x14ac:dyDescent="0.25">
      <c r="A9144" s="99" t="s">
        <v>15113</v>
      </c>
    </row>
    <row r="9145" spans="1:1" ht="15" customHeight="1" x14ac:dyDescent="0.25">
      <c r="A9145" s="100" t="s">
        <v>15111</v>
      </c>
    </row>
    <row r="9146" spans="1:1" ht="15" customHeight="1" x14ac:dyDescent="0.25">
      <c r="A9146" s="100" t="s">
        <v>15114</v>
      </c>
    </row>
    <row r="9147" spans="1:1" ht="14.1" customHeight="1" x14ac:dyDescent="0.25">
      <c r="A9147" s="99" t="s">
        <v>15115</v>
      </c>
    </row>
    <row r="9148" spans="1:1" ht="15" customHeight="1" x14ac:dyDescent="0.25">
      <c r="A9148" s="100" t="s">
        <v>15111</v>
      </c>
    </row>
    <row r="9149" spans="1:1" ht="15" customHeight="1" x14ac:dyDescent="0.25">
      <c r="A9149" s="100" t="s">
        <v>15116</v>
      </c>
    </row>
    <row r="9150" spans="1:1" ht="14.1" customHeight="1" x14ac:dyDescent="0.25">
      <c r="A9150" s="99" t="s">
        <v>15117</v>
      </c>
    </row>
    <row r="9151" spans="1:1" ht="15" customHeight="1" x14ac:dyDescent="0.25">
      <c r="A9151" s="100" t="s">
        <v>15111</v>
      </c>
    </row>
    <row r="9152" spans="1:1" ht="15" customHeight="1" x14ac:dyDescent="0.25">
      <c r="A9152" s="100" t="s">
        <v>15118</v>
      </c>
    </row>
    <row r="9153" spans="1:1" ht="14.1" customHeight="1" x14ac:dyDescent="0.25">
      <c r="A9153" s="99" t="s">
        <v>15119</v>
      </c>
    </row>
    <row r="9154" spans="1:1" ht="15" customHeight="1" x14ac:dyDescent="0.25">
      <c r="A9154" s="100" t="s">
        <v>15111</v>
      </c>
    </row>
    <row r="9155" spans="1:1" ht="15" customHeight="1" x14ac:dyDescent="0.25">
      <c r="A9155" s="100" t="s">
        <v>15120</v>
      </c>
    </row>
    <row r="9156" spans="1:1" ht="14.1" customHeight="1" x14ac:dyDescent="0.25">
      <c r="A9156" s="99" t="s">
        <v>15121</v>
      </c>
    </row>
    <row r="9157" spans="1:1" ht="15" customHeight="1" x14ac:dyDescent="0.25">
      <c r="A9157" s="100" t="s">
        <v>15111</v>
      </c>
    </row>
    <row r="9158" spans="1:1" ht="15" customHeight="1" x14ac:dyDescent="0.25">
      <c r="A9158" s="100" t="s">
        <v>15122</v>
      </c>
    </row>
    <row r="9159" spans="1:1" ht="14.1" customHeight="1" x14ac:dyDescent="0.25">
      <c r="A9159" s="99" t="s">
        <v>15123</v>
      </c>
    </row>
    <row r="9160" spans="1:1" ht="15" customHeight="1" x14ac:dyDescent="0.25">
      <c r="A9160" s="100" t="s">
        <v>15111</v>
      </c>
    </row>
    <row r="9161" spans="1:1" ht="15" customHeight="1" x14ac:dyDescent="0.25">
      <c r="A9161" s="100" t="s">
        <v>15124</v>
      </c>
    </row>
    <row r="9162" spans="1:1" ht="14.1" customHeight="1" x14ac:dyDescent="0.25">
      <c r="A9162" s="99" t="s">
        <v>15125</v>
      </c>
    </row>
    <row r="9163" spans="1:1" ht="15" customHeight="1" x14ac:dyDescent="0.25">
      <c r="A9163" s="100" t="s">
        <v>15126</v>
      </c>
    </row>
    <row r="9164" spans="1:1" ht="15" customHeight="1" x14ac:dyDescent="0.25">
      <c r="A9164" s="100" t="s">
        <v>15127</v>
      </c>
    </row>
    <row r="9165" spans="1:1" ht="14.1" customHeight="1" x14ac:dyDescent="0.25">
      <c r="A9165" s="99" t="s">
        <v>15128</v>
      </c>
    </row>
    <row r="9166" spans="1:1" ht="15" customHeight="1" x14ac:dyDescent="0.25">
      <c r="A9166" s="100" t="s">
        <v>15111</v>
      </c>
    </row>
    <row r="9167" spans="1:1" ht="15" customHeight="1" x14ac:dyDescent="0.25">
      <c r="A9167" s="100" t="s">
        <v>15129</v>
      </c>
    </row>
    <row r="9168" spans="1:1" ht="14.1" customHeight="1" x14ac:dyDescent="0.25">
      <c r="A9168" s="99" t="s">
        <v>15130</v>
      </c>
    </row>
    <row r="9169" spans="1:1" ht="15" customHeight="1" x14ac:dyDescent="0.25">
      <c r="A9169" s="100" t="s">
        <v>15131</v>
      </c>
    </row>
    <row r="9170" spans="1:1" ht="15" customHeight="1" x14ac:dyDescent="0.25">
      <c r="A9170" s="100" t="s">
        <v>15132</v>
      </c>
    </row>
    <row r="9171" spans="1:1" ht="14.1" customHeight="1" x14ac:dyDescent="0.25">
      <c r="A9171" s="99" t="s">
        <v>15133</v>
      </c>
    </row>
    <row r="9172" spans="1:1" ht="15" customHeight="1" x14ac:dyDescent="0.25">
      <c r="A9172" s="100" t="s">
        <v>15134</v>
      </c>
    </row>
    <row r="9173" spans="1:1" ht="15" customHeight="1" x14ac:dyDescent="0.25">
      <c r="A9173" s="100" t="s">
        <v>15135</v>
      </c>
    </row>
    <row r="9174" spans="1:1" ht="14.1" customHeight="1" x14ac:dyDescent="0.25">
      <c r="A9174" s="99" t="s">
        <v>15136</v>
      </c>
    </row>
    <row r="9175" spans="1:1" ht="15" customHeight="1" x14ac:dyDescent="0.25">
      <c r="A9175" s="100" t="s">
        <v>15137</v>
      </c>
    </row>
    <row r="9176" spans="1:1" ht="15" customHeight="1" x14ac:dyDescent="0.25">
      <c r="A9176" s="100" t="s">
        <v>15138</v>
      </c>
    </row>
    <row r="9177" spans="1:1" ht="14.1" customHeight="1" x14ac:dyDescent="0.25">
      <c r="A9177" s="99" t="s">
        <v>15139</v>
      </c>
    </row>
    <row r="9178" spans="1:1" ht="15" customHeight="1" x14ac:dyDescent="0.25">
      <c r="A9178" s="100" t="s">
        <v>15137</v>
      </c>
    </row>
    <row r="9179" spans="1:1" ht="15" customHeight="1" x14ac:dyDescent="0.25">
      <c r="A9179" s="100" t="s">
        <v>15140</v>
      </c>
    </row>
    <row r="9180" spans="1:1" ht="14.1" customHeight="1" x14ac:dyDescent="0.25">
      <c r="A9180" s="93" t="s">
        <v>15141</v>
      </c>
    </row>
    <row r="9181" spans="1:1" ht="14.1" customHeight="1" x14ac:dyDescent="0.25">
      <c r="A9181" s="99" t="s">
        <v>15142</v>
      </c>
    </row>
    <row r="9182" spans="1:1" ht="15" customHeight="1" x14ac:dyDescent="0.25">
      <c r="A9182" s="100" t="s">
        <v>15143</v>
      </c>
    </row>
    <row r="9183" spans="1:1" ht="15" customHeight="1" x14ac:dyDescent="0.25">
      <c r="A9183" s="100" t="s">
        <v>15144</v>
      </c>
    </row>
    <row r="9184" spans="1:1" ht="14.1" customHeight="1" x14ac:dyDescent="0.25">
      <c r="A9184" s="99" t="s">
        <v>15145</v>
      </c>
    </row>
    <row r="9185" spans="1:1" ht="15" customHeight="1" x14ac:dyDescent="0.25">
      <c r="A9185" s="100" t="s">
        <v>15143</v>
      </c>
    </row>
    <row r="9186" spans="1:1" ht="15" customHeight="1" x14ac:dyDescent="0.25">
      <c r="A9186" s="100" t="s">
        <v>15146</v>
      </c>
    </row>
    <row r="9187" spans="1:1" ht="14.1" customHeight="1" x14ac:dyDescent="0.25">
      <c r="A9187" s="99" t="s">
        <v>15147</v>
      </c>
    </row>
    <row r="9188" spans="1:1" ht="15" customHeight="1" x14ac:dyDescent="0.25">
      <c r="A9188" s="100" t="s">
        <v>15143</v>
      </c>
    </row>
    <row r="9189" spans="1:1" ht="15" customHeight="1" x14ac:dyDescent="0.25">
      <c r="A9189" s="100" t="s">
        <v>15148</v>
      </c>
    </row>
    <row r="9190" spans="1:1" ht="14.1" customHeight="1" x14ac:dyDescent="0.25">
      <c r="A9190" s="99" t="s">
        <v>15149</v>
      </c>
    </row>
    <row r="9191" spans="1:1" ht="15" customHeight="1" x14ac:dyDescent="0.25">
      <c r="A9191" s="100" t="s">
        <v>15143</v>
      </c>
    </row>
    <row r="9192" spans="1:1" ht="15" customHeight="1" x14ac:dyDescent="0.25">
      <c r="A9192" s="100" t="s">
        <v>15150</v>
      </c>
    </row>
    <row r="9193" spans="1:1" ht="14.1" customHeight="1" x14ac:dyDescent="0.25">
      <c r="A9193" s="99" t="s">
        <v>15151</v>
      </c>
    </row>
    <row r="9194" spans="1:1" ht="15" customHeight="1" x14ac:dyDescent="0.25">
      <c r="A9194" s="100" t="s">
        <v>15143</v>
      </c>
    </row>
    <row r="9195" spans="1:1" ht="15" customHeight="1" x14ac:dyDescent="0.25">
      <c r="A9195" s="100" t="s">
        <v>15152</v>
      </c>
    </row>
    <row r="9196" spans="1:1" ht="14.1" customHeight="1" x14ac:dyDescent="0.25">
      <c r="A9196" s="99" t="s">
        <v>15153</v>
      </c>
    </row>
    <row r="9197" spans="1:1" ht="15" customHeight="1" x14ac:dyDescent="0.25">
      <c r="A9197" s="100" t="s">
        <v>15143</v>
      </c>
    </row>
    <row r="9198" spans="1:1" ht="15" customHeight="1" x14ac:dyDescent="0.25">
      <c r="A9198" s="100" t="s">
        <v>15154</v>
      </c>
    </row>
    <row r="9199" spans="1:1" ht="14.1" customHeight="1" x14ac:dyDescent="0.25">
      <c r="A9199" s="99" t="s">
        <v>15155</v>
      </c>
    </row>
    <row r="9200" spans="1:1" ht="15" customHeight="1" x14ac:dyDescent="0.25">
      <c r="A9200" s="100" t="s">
        <v>15143</v>
      </c>
    </row>
    <row r="9201" spans="1:1" ht="15" customHeight="1" x14ac:dyDescent="0.25">
      <c r="A9201" s="100" t="s">
        <v>15156</v>
      </c>
    </row>
    <row r="9202" spans="1:1" ht="14.1" customHeight="1" x14ac:dyDescent="0.25">
      <c r="A9202" s="99" t="s">
        <v>15157</v>
      </c>
    </row>
    <row r="9203" spans="1:1" ht="15" customHeight="1" x14ac:dyDescent="0.25">
      <c r="A9203" s="100" t="s">
        <v>15143</v>
      </c>
    </row>
    <row r="9204" spans="1:1" ht="15" customHeight="1" x14ac:dyDescent="0.25">
      <c r="A9204" s="100" t="s">
        <v>15158</v>
      </c>
    </row>
    <row r="9205" spans="1:1" ht="14.1" customHeight="1" x14ac:dyDescent="0.25">
      <c r="A9205" s="99" t="s">
        <v>15159</v>
      </c>
    </row>
    <row r="9206" spans="1:1" ht="15" customHeight="1" x14ac:dyDescent="0.25">
      <c r="A9206" s="100" t="s">
        <v>15143</v>
      </c>
    </row>
    <row r="9207" spans="1:1" ht="15" customHeight="1" x14ac:dyDescent="0.25">
      <c r="A9207" s="100" t="s">
        <v>15160</v>
      </c>
    </row>
    <row r="9208" spans="1:1" ht="14.1" customHeight="1" x14ac:dyDescent="0.25">
      <c r="A9208" s="94" t="s">
        <v>15161</v>
      </c>
    </row>
    <row r="9209" spans="1:1" ht="15" customHeight="1" x14ac:dyDescent="0.25">
      <c r="A9209" s="100" t="s">
        <v>15143</v>
      </c>
    </row>
    <row r="9210" spans="1:1" ht="15" customHeight="1" x14ac:dyDescent="0.25">
      <c r="A9210" s="100" t="s">
        <v>15162</v>
      </c>
    </row>
    <row r="9211" spans="1:1" ht="14.1" customHeight="1" x14ac:dyDescent="0.25">
      <c r="A9211" s="94" t="s">
        <v>15163</v>
      </c>
    </row>
    <row r="9212" spans="1:1" ht="15" customHeight="1" x14ac:dyDescent="0.25">
      <c r="A9212" s="100" t="s">
        <v>15143</v>
      </c>
    </row>
    <row r="9213" spans="1:1" ht="15" customHeight="1" x14ac:dyDescent="0.25">
      <c r="A9213" s="100" t="s">
        <v>15164</v>
      </c>
    </row>
    <row r="9214" spans="1:1" ht="14.1" customHeight="1" x14ac:dyDescent="0.25">
      <c r="A9214" s="93" t="s">
        <v>15165</v>
      </c>
    </row>
    <row r="9215" spans="1:1" ht="14.1" customHeight="1" x14ac:dyDescent="0.25">
      <c r="A9215" s="99" t="s">
        <v>15166</v>
      </c>
    </row>
    <row r="9216" spans="1:1" ht="15" customHeight="1" x14ac:dyDescent="0.25">
      <c r="A9216" s="100" t="s">
        <v>13700</v>
      </c>
    </row>
    <row r="9217" spans="1:1" ht="15" customHeight="1" x14ac:dyDescent="0.25">
      <c r="A9217" s="100" t="s">
        <v>15167</v>
      </c>
    </row>
    <row r="9218" spans="1:1" ht="14.1" customHeight="1" x14ac:dyDescent="0.25">
      <c r="A9218" s="99" t="s">
        <v>15168</v>
      </c>
    </row>
    <row r="9219" spans="1:1" ht="15" customHeight="1" x14ac:dyDescent="0.25">
      <c r="A9219" s="100" t="s">
        <v>13700</v>
      </c>
    </row>
    <row r="9220" spans="1:1" ht="15" customHeight="1" x14ac:dyDescent="0.25">
      <c r="A9220" s="100" t="s">
        <v>15169</v>
      </c>
    </row>
    <row r="9221" spans="1:1" ht="14.1" customHeight="1" x14ac:dyDescent="0.25">
      <c r="A9221" s="99" t="s">
        <v>15170</v>
      </c>
    </row>
    <row r="9222" spans="1:1" ht="15" customHeight="1" x14ac:dyDescent="0.25">
      <c r="A9222" s="100" t="s">
        <v>13700</v>
      </c>
    </row>
    <row r="9223" spans="1:1" ht="15" customHeight="1" x14ac:dyDescent="0.25">
      <c r="A9223" s="100" t="s">
        <v>15171</v>
      </c>
    </row>
    <row r="9224" spans="1:1" ht="14.1" customHeight="1" x14ac:dyDescent="0.25">
      <c r="A9224" s="93" t="s">
        <v>15172</v>
      </c>
    </row>
    <row r="9225" spans="1:1" ht="14.1" customHeight="1" x14ac:dyDescent="0.25">
      <c r="A9225" s="99" t="s">
        <v>15173</v>
      </c>
    </row>
    <row r="9226" spans="1:1" ht="15" customHeight="1" x14ac:dyDescent="0.25">
      <c r="A9226" s="100" t="s">
        <v>15174</v>
      </c>
    </row>
    <row r="9227" spans="1:1" ht="15" customHeight="1" x14ac:dyDescent="0.25">
      <c r="A9227" s="100" t="s">
        <v>15175</v>
      </c>
    </row>
    <row r="9228" spans="1:1" ht="14.1" customHeight="1" x14ac:dyDescent="0.25">
      <c r="A9228" s="99" t="s">
        <v>15176</v>
      </c>
    </row>
    <row r="9229" spans="1:1" ht="15" customHeight="1" x14ac:dyDescent="0.25">
      <c r="A9229" s="100" t="s">
        <v>15174</v>
      </c>
    </row>
    <row r="9230" spans="1:1" ht="15" customHeight="1" x14ac:dyDescent="0.25">
      <c r="A9230" s="100" t="s">
        <v>15177</v>
      </c>
    </row>
    <row r="9231" spans="1:1" ht="14.1" customHeight="1" x14ac:dyDescent="0.25">
      <c r="A9231" s="99" t="s">
        <v>15178</v>
      </c>
    </row>
    <row r="9232" spans="1:1" ht="15" customHeight="1" x14ac:dyDescent="0.25">
      <c r="A9232" s="100" t="s">
        <v>15174</v>
      </c>
    </row>
    <row r="9233" spans="1:1" ht="15" customHeight="1" x14ac:dyDescent="0.25">
      <c r="A9233" s="100" t="s">
        <v>15179</v>
      </c>
    </row>
    <row r="9234" spans="1:1" ht="14.1" customHeight="1" x14ac:dyDescent="0.25">
      <c r="A9234" s="99" t="s">
        <v>15180</v>
      </c>
    </row>
    <row r="9235" spans="1:1" ht="15" customHeight="1" x14ac:dyDescent="0.25">
      <c r="A9235" s="100" t="s">
        <v>15174</v>
      </c>
    </row>
    <row r="9236" spans="1:1" ht="15" customHeight="1" x14ac:dyDescent="0.25">
      <c r="A9236" s="100" t="s">
        <v>15181</v>
      </c>
    </row>
    <row r="9237" spans="1:1" ht="14.1" customHeight="1" x14ac:dyDescent="0.25">
      <c r="A9237" s="99" t="s">
        <v>15182</v>
      </c>
    </row>
    <row r="9238" spans="1:1" ht="15" customHeight="1" x14ac:dyDescent="0.25">
      <c r="A9238" s="100" t="s">
        <v>15174</v>
      </c>
    </row>
    <row r="9239" spans="1:1" ht="15" customHeight="1" x14ac:dyDescent="0.25">
      <c r="A9239" s="100" t="s">
        <v>15183</v>
      </c>
    </row>
    <row r="9240" spans="1:1" ht="14.1" customHeight="1" x14ac:dyDescent="0.25">
      <c r="A9240" s="99" t="s">
        <v>15184</v>
      </c>
    </row>
    <row r="9241" spans="1:1" ht="15" customHeight="1" x14ac:dyDescent="0.25">
      <c r="A9241" s="100" t="s">
        <v>15174</v>
      </c>
    </row>
    <row r="9242" spans="1:1" ht="15" customHeight="1" x14ac:dyDescent="0.25">
      <c r="A9242" s="100" t="s">
        <v>15185</v>
      </c>
    </row>
    <row r="9243" spans="1:1" ht="14.1" customHeight="1" x14ac:dyDescent="0.25">
      <c r="A9243" s="99" t="s">
        <v>15186</v>
      </c>
    </row>
    <row r="9244" spans="1:1" ht="15" customHeight="1" x14ac:dyDescent="0.25">
      <c r="A9244" s="100" t="s">
        <v>15174</v>
      </c>
    </row>
    <row r="9245" spans="1:1" ht="15" customHeight="1" x14ac:dyDescent="0.25">
      <c r="A9245" s="100" t="s">
        <v>15187</v>
      </c>
    </row>
    <row r="9246" spans="1:1" ht="14.1" customHeight="1" x14ac:dyDescent="0.25">
      <c r="A9246" s="99" t="s">
        <v>15188</v>
      </c>
    </row>
    <row r="9247" spans="1:1" ht="15" customHeight="1" x14ac:dyDescent="0.25">
      <c r="A9247" s="100" t="s">
        <v>15174</v>
      </c>
    </row>
    <row r="9248" spans="1:1" ht="15" customHeight="1" x14ac:dyDescent="0.25">
      <c r="A9248" s="100" t="s">
        <v>15189</v>
      </c>
    </row>
    <row r="9249" spans="1:1" ht="14.1" customHeight="1" x14ac:dyDescent="0.25">
      <c r="A9249" s="99" t="s">
        <v>15190</v>
      </c>
    </row>
    <row r="9250" spans="1:1" ht="15" customHeight="1" x14ac:dyDescent="0.25">
      <c r="A9250" s="100" t="s">
        <v>15174</v>
      </c>
    </row>
    <row r="9251" spans="1:1" ht="15" customHeight="1" x14ac:dyDescent="0.25">
      <c r="A9251" s="100" t="s">
        <v>15191</v>
      </c>
    </row>
    <row r="9252" spans="1:1" ht="14.1" customHeight="1" x14ac:dyDescent="0.25">
      <c r="A9252" s="99" t="s">
        <v>15192</v>
      </c>
    </row>
    <row r="9253" spans="1:1" ht="15" customHeight="1" x14ac:dyDescent="0.25">
      <c r="A9253" s="100" t="s">
        <v>15174</v>
      </c>
    </row>
    <row r="9254" spans="1:1" ht="15" customHeight="1" x14ac:dyDescent="0.25">
      <c r="A9254" s="100" t="s">
        <v>15193</v>
      </c>
    </row>
    <row r="9255" spans="1:1" ht="14.1" customHeight="1" x14ac:dyDescent="0.25">
      <c r="A9255" s="99" t="s">
        <v>15194</v>
      </c>
    </row>
    <row r="9256" spans="1:1" ht="15" customHeight="1" x14ac:dyDescent="0.25">
      <c r="A9256" s="100" t="s">
        <v>15174</v>
      </c>
    </row>
    <row r="9257" spans="1:1" ht="15" customHeight="1" x14ac:dyDescent="0.25">
      <c r="A9257" s="100" t="s">
        <v>15195</v>
      </c>
    </row>
    <row r="9258" spans="1:1" ht="14.1" customHeight="1" x14ac:dyDescent="0.25">
      <c r="A9258" s="99" t="s">
        <v>15196</v>
      </c>
    </row>
    <row r="9259" spans="1:1" ht="15" customHeight="1" x14ac:dyDescent="0.25">
      <c r="A9259" s="100" t="s">
        <v>15174</v>
      </c>
    </row>
    <row r="9260" spans="1:1" ht="15" customHeight="1" x14ac:dyDescent="0.25">
      <c r="A9260" s="100" t="s">
        <v>15197</v>
      </c>
    </row>
    <row r="9261" spans="1:1" ht="14.1" customHeight="1" x14ac:dyDescent="0.25">
      <c r="A9261" s="99" t="s">
        <v>15198</v>
      </c>
    </row>
    <row r="9262" spans="1:1" ht="15" customHeight="1" x14ac:dyDescent="0.25">
      <c r="A9262" s="100" t="s">
        <v>15199</v>
      </c>
    </row>
    <row r="9263" spans="1:1" ht="15" customHeight="1" x14ac:dyDescent="0.25">
      <c r="A9263" s="100" t="s">
        <v>15200</v>
      </c>
    </row>
    <row r="9264" spans="1:1" ht="14.1" customHeight="1" x14ac:dyDescent="0.25">
      <c r="A9264" s="99" t="s">
        <v>15201</v>
      </c>
    </row>
    <row r="9265" spans="1:1" ht="15" customHeight="1" x14ac:dyDescent="0.25">
      <c r="A9265" s="100" t="s">
        <v>15174</v>
      </c>
    </row>
    <row r="9266" spans="1:1" ht="15" customHeight="1" x14ac:dyDescent="0.25">
      <c r="A9266" s="100" t="s">
        <v>15202</v>
      </c>
    </row>
    <row r="9267" spans="1:1" ht="14.1" customHeight="1" x14ac:dyDescent="0.25">
      <c r="A9267" s="99" t="s">
        <v>15203</v>
      </c>
    </row>
    <row r="9268" spans="1:1" ht="15" customHeight="1" x14ac:dyDescent="0.25">
      <c r="A9268" s="100" t="s">
        <v>15174</v>
      </c>
    </row>
    <row r="9269" spans="1:1" ht="15" customHeight="1" x14ac:dyDescent="0.25">
      <c r="A9269" s="100" t="s">
        <v>15204</v>
      </c>
    </row>
    <row r="9270" spans="1:1" ht="14.1" customHeight="1" x14ac:dyDescent="0.25">
      <c r="A9270" s="93" t="s">
        <v>15205</v>
      </c>
    </row>
    <row r="9271" spans="1:1" ht="14.1" customHeight="1" x14ac:dyDescent="0.25">
      <c r="A9271" s="99" t="s">
        <v>15206</v>
      </c>
    </row>
    <row r="9272" spans="1:1" ht="15" customHeight="1" x14ac:dyDescent="0.25">
      <c r="A9272" s="100" t="s">
        <v>15207</v>
      </c>
    </row>
    <row r="9273" spans="1:1" ht="15" customHeight="1" x14ac:dyDescent="0.25">
      <c r="A9273" s="100" t="s">
        <v>15208</v>
      </c>
    </row>
    <row r="9274" spans="1:1" ht="14.1" customHeight="1" x14ac:dyDescent="0.25">
      <c r="A9274" s="99" t="s">
        <v>15209</v>
      </c>
    </row>
    <row r="9275" spans="1:1" ht="15" customHeight="1" x14ac:dyDescent="0.25">
      <c r="A9275" s="100" t="s">
        <v>15207</v>
      </c>
    </row>
    <row r="9276" spans="1:1" ht="15" customHeight="1" x14ac:dyDescent="0.25">
      <c r="A9276" s="100" t="s">
        <v>15210</v>
      </c>
    </row>
    <row r="9277" spans="1:1" ht="14.1" customHeight="1" x14ac:dyDescent="0.25">
      <c r="A9277" s="99" t="s">
        <v>15211</v>
      </c>
    </row>
    <row r="9278" spans="1:1" ht="15" customHeight="1" x14ac:dyDescent="0.25">
      <c r="A9278" s="100" t="s">
        <v>15207</v>
      </c>
    </row>
    <row r="9279" spans="1:1" ht="15" customHeight="1" x14ac:dyDescent="0.25">
      <c r="A9279" s="100" t="s">
        <v>15212</v>
      </c>
    </row>
    <row r="9280" spans="1:1" ht="14.1" customHeight="1" x14ac:dyDescent="0.25">
      <c r="A9280" s="99" t="s">
        <v>15213</v>
      </c>
    </row>
    <row r="9281" spans="1:1" ht="15" customHeight="1" x14ac:dyDescent="0.25">
      <c r="A9281" s="100" t="s">
        <v>15207</v>
      </c>
    </row>
    <row r="9282" spans="1:1" ht="15" customHeight="1" x14ac:dyDescent="0.25">
      <c r="A9282" s="100" t="s">
        <v>15214</v>
      </c>
    </row>
    <row r="9283" spans="1:1" ht="14.1" customHeight="1" x14ac:dyDescent="0.25">
      <c r="A9283" s="99" t="s">
        <v>15215</v>
      </c>
    </row>
    <row r="9284" spans="1:1" ht="15" customHeight="1" x14ac:dyDescent="0.25">
      <c r="A9284" s="100" t="s">
        <v>15207</v>
      </c>
    </row>
    <row r="9285" spans="1:1" ht="15" customHeight="1" x14ac:dyDescent="0.25">
      <c r="A9285" s="100" t="s">
        <v>15216</v>
      </c>
    </row>
    <row r="9286" spans="1:1" ht="14.1" customHeight="1" x14ac:dyDescent="0.25">
      <c r="A9286" s="99" t="s">
        <v>15217</v>
      </c>
    </row>
    <row r="9287" spans="1:1" ht="15" customHeight="1" x14ac:dyDescent="0.25">
      <c r="A9287" s="100" t="s">
        <v>15207</v>
      </c>
    </row>
    <row r="9288" spans="1:1" ht="15" customHeight="1" x14ac:dyDescent="0.25">
      <c r="A9288" s="100" t="s">
        <v>15218</v>
      </c>
    </row>
    <row r="9289" spans="1:1" ht="14.1" customHeight="1" x14ac:dyDescent="0.25">
      <c r="A9289" s="99" t="s">
        <v>15219</v>
      </c>
    </row>
    <row r="9290" spans="1:1" ht="15" customHeight="1" x14ac:dyDescent="0.25">
      <c r="A9290" s="100" t="s">
        <v>15220</v>
      </c>
    </row>
    <row r="9291" spans="1:1" ht="15" customHeight="1" x14ac:dyDescent="0.25">
      <c r="A9291" s="100" t="s">
        <v>15221</v>
      </c>
    </row>
    <row r="9292" spans="1:1" ht="14.1" customHeight="1" x14ac:dyDescent="0.25">
      <c r="A9292" s="99" t="s">
        <v>15222</v>
      </c>
    </row>
    <row r="9293" spans="1:1" ht="15" customHeight="1" x14ac:dyDescent="0.25">
      <c r="A9293" s="100" t="s">
        <v>15207</v>
      </c>
    </row>
    <row r="9294" spans="1:1" ht="15" customHeight="1" x14ac:dyDescent="0.25">
      <c r="A9294" s="100" t="s">
        <v>15223</v>
      </c>
    </row>
    <row r="9295" spans="1:1" ht="14.1" customHeight="1" x14ac:dyDescent="0.25">
      <c r="A9295" s="99" t="s">
        <v>15224</v>
      </c>
    </row>
    <row r="9296" spans="1:1" ht="15" customHeight="1" x14ac:dyDescent="0.25">
      <c r="A9296" s="100" t="s">
        <v>15207</v>
      </c>
    </row>
    <row r="9297" spans="1:1" ht="15" customHeight="1" x14ac:dyDescent="0.25">
      <c r="A9297" s="100" t="s">
        <v>15225</v>
      </c>
    </row>
    <row r="9298" spans="1:1" ht="14.1" customHeight="1" x14ac:dyDescent="0.25">
      <c r="A9298" s="99" t="s">
        <v>15226</v>
      </c>
    </row>
    <row r="9299" spans="1:1" ht="15" customHeight="1" x14ac:dyDescent="0.25">
      <c r="A9299" s="100" t="s">
        <v>15207</v>
      </c>
    </row>
    <row r="9300" spans="1:1" ht="15" customHeight="1" x14ac:dyDescent="0.25">
      <c r="A9300" s="100" t="s">
        <v>15227</v>
      </c>
    </row>
    <row r="9301" spans="1:1" ht="14.1" customHeight="1" x14ac:dyDescent="0.25">
      <c r="A9301" s="99" t="s">
        <v>15228</v>
      </c>
    </row>
    <row r="9302" spans="1:1" ht="15" customHeight="1" x14ac:dyDescent="0.25">
      <c r="A9302" s="100" t="s">
        <v>15207</v>
      </c>
    </row>
    <row r="9303" spans="1:1" ht="15" customHeight="1" x14ac:dyDescent="0.25">
      <c r="A9303" s="100" t="s">
        <v>15229</v>
      </c>
    </row>
    <row r="9304" spans="1:1" ht="14.1" customHeight="1" x14ac:dyDescent="0.25">
      <c r="A9304" s="99" t="s">
        <v>15230</v>
      </c>
    </row>
    <row r="9305" spans="1:1" ht="15" customHeight="1" x14ac:dyDescent="0.25">
      <c r="A9305" s="100" t="s">
        <v>15207</v>
      </c>
    </row>
    <row r="9306" spans="1:1" ht="15" customHeight="1" x14ac:dyDescent="0.25">
      <c r="A9306" s="100" t="s">
        <v>15231</v>
      </c>
    </row>
    <row r="9307" spans="1:1" ht="14.1" customHeight="1" x14ac:dyDescent="0.25">
      <c r="A9307" s="99" t="s">
        <v>15232</v>
      </c>
    </row>
    <row r="9308" spans="1:1" ht="15" customHeight="1" x14ac:dyDescent="0.25">
      <c r="A9308" s="100" t="s">
        <v>15233</v>
      </c>
    </row>
    <row r="9309" spans="1:1" ht="15" customHeight="1" x14ac:dyDescent="0.25">
      <c r="A9309" s="100" t="s">
        <v>15234</v>
      </c>
    </row>
    <row r="9310" spans="1:1" ht="14.1" customHeight="1" x14ac:dyDescent="0.25">
      <c r="A9310" s="93" t="s">
        <v>15235</v>
      </c>
    </row>
    <row r="9311" spans="1:1" ht="14.1" customHeight="1" x14ac:dyDescent="0.25">
      <c r="A9311" s="99" t="s">
        <v>15236</v>
      </c>
    </row>
    <row r="9312" spans="1:1" ht="15" customHeight="1" x14ac:dyDescent="0.25">
      <c r="A9312" s="100" t="s">
        <v>14148</v>
      </c>
    </row>
    <row r="9313" spans="1:1" ht="15" customHeight="1" x14ac:dyDescent="0.25">
      <c r="A9313" s="100" t="s">
        <v>15237</v>
      </c>
    </row>
    <row r="9314" spans="1:1" ht="14.1" customHeight="1" x14ac:dyDescent="0.25">
      <c r="A9314" s="99" t="s">
        <v>15238</v>
      </c>
    </row>
    <row r="9315" spans="1:1" ht="15" customHeight="1" x14ac:dyDescent="0.25">
      <c r="A9315" s="100" t="s">
        <v>14148</v>
      </c>
    </row>
    <row r="9316" spans="1:1" ht="15" customHeight="1" x14ac:dyDescent="0.25">
      <c r="A9316" s="100" t="s">
        <v>15239</v>
      </c>
    </row>
    <row r="9317" spans="1:1" ht="14.1" customHeight="1" x14ac:dyDescent="0.25">
      <c r="A9317" s="99" t="s">
        <v>15240</v>
      </c>
    </row>
    <row r="9318" spans="1:1" ht="15" customHeight="1" x14ac:dyDescent="0.25">
      <c r="A9318" s="100" t="s">
        <v>14148</v>
      </c>
    </row>
    <row r="9319" spans="1:1" ht="15" customHeight="1" x14ac:dyDescent="0.25">
      <c r="A9319" s="100" t="s">
        <v>15241</v>
      </c>
    </row>
    <row r="9320" spans="1:1" ht="14.1" customHeight="1" x14ac:dyDescent="0.25">
      <c r="A9320" s="99" t="s">
        <v>15242</v>
      </c>
    </row>
    <row r="9321" spans="1:1" ht="15" customHeight="1" x14ac:dyDescent="0.25">
      <c r="A9321" s="100" t="s">
        <v>15243</v>
      </c>
    </row>
    <row r="9322" spans="1:1" ht="15" customHeight="1" x14ac:dyDescent="0.25">
      <c r="A9322" s="100" t="s">
        <v>15244</v>
      </c>
    </row>
    <row r="9323" spans="1:1" ht="14.1" customHeight="1" x14ac:dyDescent="0.25">
      <c r="A9323" s="99" t="s">
        <v>15245</v>
      </c>
    </row>
    <row r="9324" spans="1:1" ht="15" customHeight="1" x14ac:dyDescent="0.25">
      <c r="A9324" s="100" t="s">
        <v>14148</v>
      </c>
    </row>
    <row r="9325" spans="1:1" ht="15" customHeight="1" x14ac:dyDescent="0.25">
      <c r="A9325" s="100" t="s">
        <v>15246</v>
      </c>
    </row>
    <row r="9326" spans="1:1" ht="14.1" customHeight="1" x14ac:dyDescent="0.25">
      <c r="A9326" s="93" t="s">
        <v>15247</v>
      </c>
    </row>
    <row r="9327" spans="1:1" ht="14.1" customHeight="1" x14ac:dyDescent="0.25">
      <c r="A9327" s="99" t="s">
        <v>15248</v>
      </c>
    </row>
    <row r="9328" spans="1:1" ht="15" customHeight="1" x14ac:dyDescent="0.25">
      <c r="A9328" s="100" t="s">
        <v>14148</v>
      </c>
    </row>
    <row r="9329" spans="1:1" ht="15" customHeight="1" x14ac:dyDescent="0.25">
      <c r="A9329" s="100" t="s">
        <v>15249</v>
      </c>
    </row>
    <row r="9330" spans="1:1" ht="14.1" customHeight="1" x14ac:dyDescent="0.25">
      <c r="A9330" s="99" t="s">
        <v>15250</v>
      </c>
    </row>
    <row r="9331" spans="1:1" ht="15" customHeight="1" x14ac:dyDescent="0.25">
      <c r="A9331" s="100" t="s">
        <v>15251</v>
      </c>
    </row>
    <row r="9332" spans="1:1" ht="15" customHeight="1" x14ac:dyDescent="0.25">
      <c r="A9332" s="100" t="s">
        <v>15252</v>
      </c>
    </row>
    <row r="9333" spans="1:1" ht="14.1" customHeight="1" x14ac:dyDescent="0.25">
      <c r="A9333" s="93" t="s">
        <v>15253</v>
      </c>
    </row>
    <row r="9334" spans="1:1" ht="14.1" customHeight="1" x14ac:dyDescent="0.25">
      <c r="A9334" s="99" t="s">
        <v>15254</v>
      </c>
    </row>
    <row r="9335" spans="1:1" ht="15" customHeight="1" x14ac:dyDescent="0.25">
      <c r="A9335" s="100" t="s">
        <v>14148</v>
      </c>
    </row>
    <row r="9336" spans="1:1" ht="15" customHeight="1" x14ac:dyDescent="0.25">
      <c r="A9336" s="100" t="s">
        <v>15255</v>
      </c>
    </row>
    <row r="9337" spans="1:1" ht="14.1" customHeight="1" x14ac:dyDescent="0.25">
      <c r="A9337" s="99" t="s">
        <v>15256</v>
      </c>
    </row>
    <row r="9338" spans="1:1" ht="15" customHeight="1" x14ac:dyDescent="0.25">
      <c r="A9338" s="100" t="s">
        <v>15257</v>
      </c>
    </row>
    <row r="9339" spans="1:1" ht="15" customHeight="1" x14ac:dyDescent="0.25">
      <c r="A9339" s="100" t="s">
        <v>15258</v>
      </c>
    </row>
    <row r="9340" spans="1:1" ht="14.1" customHeight="1" x14ac:dyDescent="0.25">
      <c r="A9340" s="93" t="s">
        <v>15259</v>
      </c>
    </row>
    <row r="9341" spans="1:1" ht="14.1" customHeight="1" x14ac:dyDescent="0.25">
      <c r="A9341" s="99" t="s">
        <v>15260</v>
      </c>
    </row>
    <row r="9342" spans="1:1" ht="15" customHeight="1" x14ac:dyDescent="0.25">
      <c r="A9342" s="100" t="s">
        <v>15261</v>
      </c>
    </row>
    <row r="9343" spans="1:1" ht="15" customHeight="1" x14ac:dyDescent="0.25">
      <c r="A9343" s="100" t="s">
        <v>15262</v>
      </c>
    </row>
    <row r="9344" spans="1:1" ht="14.1" customHeight="1" x14ac:dyDescent="0.25">
      <c r="A9344" s="99" t="s">
        <v>15263</v>
      </c>
    </row>
    <row r="9345" spans="1:1" ht="15" customHeight="1" x14ac:dyDescent="0.25">
      <c r="A9345" s="100" t="s">
        <v>15264</v>
      </c>
    </row>
    <row r="9346" spans="1:1" ht="15" customHeight="1" x14ac:dyDescent="0.25">
      <c r="A9346" s="100" t="s">
        <v>15265</v>
      </c>
    </row>
    <row r="9347" spans="1:1" ht="14.1" customHeight="1" x14ac:dyDescent="0.25">
      <c r="A9347" s="99" t="s">
        <v>15266</v>
      </c>
    </row>
    <row r="9348" spans="1:1" ht="15" customHeight="1" x14ac:dyDescent="0.25">
      <c r="A9348" s="100" t="s">
        <v>15267</v>
      </c>
    </row>
    <row r="9349" spans="1:1" ht="15" customHeight="1" x14ac:dyDescent="0.25">
      <c r="A9349" s="100" t="s">
        <v>15268</v>
      </c>
    </row>
    <row r="9350" spans="1:1" ht="14.1" customHeight="1" x14ac:dyDescent="0.25">
      <c r="A9350" s="99" t="s">
        <v>15269</v>
      </c>
    </row>
    <row r="9351" spans="1:1" ht="15" customHeight="1" x14ac:dyDescent="0.25">
      <c r="A9351" s="100" t="s">
        <v>15270</v>
      </c>
    </row>
    <row r="9352" spans="1:1" ht="15" customHeight="1" x14ac:dyDescent="0.25">
      <c r="A9352" s="100" t="s">
        <v>15271</v>
      </c>
    </row>
    <row r="9353" spans="1:1" ht="14.1" customHeight="1" x14ac:dyDescent="0.25">
      <c r="A9353" s="99" t="s">
        <v>15272</v>
      </c>
    </row>
    <row r="9354" spans="1:1" ht="15" customHeight="1" x14ac:dyDescent="0.25">
      <c r="A9354" s="100" t="s">
        <v>15273</v>
      </c>
    </row>
    <row r="9355" spans="1:1" ht="15" customHeight="1" x14ac:dyDescent="0.25">
      <c r="A9355" s="100" t="s">
        <v>15274</v>
      </c>
    </row>
    <row r="9356" spans="1:1" ht="14.1" customHeight="1" x14ac:dyDescent="0.25">
      <c r="A9356" s="99" t="s">
        <v>15275</v>
      </c>
    </row>
    <row r="9357" spans="1:1" ht="15" customHeight="1" x14ac:dyDescent="0.25">
      <c r="A9357" s="100" t="s">
        <v>15273</v>
      </c>
    </row>
    <row r="9358" spans="1:1" ht="15" customHeight="1" x14ac:dyDescent="0.25">
      <c r="A9358" s="100" t="s">
        <v>15276</v>
      </c>
    </row>
    <row r="9359" spans="1:1" ht="14.1" customHeight="1" x14ac:dyDescent="0.25">
      <c r="A9359" s="99" t="s">
        <v>15277</v>
      </c>
    </row>
    <row r="9360" spans="1:1" ht="15" customHeight="1" x14ac:dyDescent="0.25">
      <c r="A9360" s="100" t="s">
        <v>15278</v>
      </c>
    </row>
    <row r="9361" spans="1:1" ht="15" customHeight="1" x14ac:dyDescent="0.25">
      <c r="A9361" s="100" t="s">
        <v>15279</v>
      </c>
    </row>
    <row r="9362" spans="1:1" ht="14.1" customHeight="1" x14ac:dyDescent="0.25">
      <c r="A9362" s="99" t="s">
        <v>15280</v>
      </c>
    </row>
    <row r="9363" spans="1:1" ht="15" customHeight="1" x14ac:dyDescent="0.25">
      <c r="A9363" s="100" t="s">
        <v>12807</v>
      </c>
    </row>
    <row r="9364" spans="1:1" ht="15" customHeight="1" x14ac:dyDescent="0.25">
      <c r="A9364" s="100" t="s">
        <v>15281</v>
      </c>
    </row>
    <row r="9365" spans="1:1" ht="14.1" customHeight="1" x14ac:dyDescent="0.25">
      <c r="A9365" s="99" t="s">
        <v>15282</v>
      </c>
    </row>
    <row r="9366" spans="1:1" ht="15" customHeight="1" x14ac:dyDescent="0.25">
      <c r="A9366" s="100" t="s">
        <v>12807</v>
      </c>
    </row>
    <row r="9367" spans="1:1" ht="15" customHeight="1" x14ac:dyDescent="0.25">
      <c r="A9367" s="100" t="s">
        <v>15283</v>
      </c>
    </row>
    <row r="9368" spans="1:1" ht="14.1" customHeight="1" x14ac:dyDescent="0.25">
      <c r="A9368" s="99" t="s">
        <v>15284</v>
      </c>
    </row>
    <row r="9369" spans="1:1" ht="15" customHeight="1" x14ac:dyDescent="0.25">
      <c r="A9369" s="100" t="s">
        <v>15285</v>
      </c>
    </row>
    <row r="9370" spans="1:1" ht="15" customHeight="1" x14ac:dyDescent="0.25">
      <c r="A9370" s="100" t="s">
        <v>15286</v>
      </c>
    </row>
    <row r="9371" spans="1:1" ht="14.1" customHeight="1" x14ac:dyDescent="0.25">
      <c r="A9371" s="99" t="s">
        <v>15287</v>
      </c>
    </row>
    <row r="9372" spans="1:1" ht="15" customHeight="1" x14ac:dyDescent="0.25">
      <c r="A9372" s="100" t="s">
        <v>15261</v>
      </c>
    </row>
    <row r="9373" spans="1:1" ht="15" customHeight="1" x14ac:dyDescent="0.25">
      <c r="A9373" s="100" t="s">
        <v>15288</v>
      </c>
    </row>
    <row r="9374" spans="1:1" ht="14.1" customHeight="1" x14ac:dyDescent="0.25">
      <c r="A9374" s="99" t="s">
        <v>15289</v>
      </c>
    </row>
    <row r="9375" spans="1:1" ht="15" customHeight="1" x14ac:dyDescent="0.25">
      <c r="A9375" s="100" t="s">
        <v>15261</v>
      </c>
    </row>
    <row r="9376" spans="1:1" ht="15" customHeight="1" x14ac:dyDescent="0.25">
      <c r="A9376" s="100" t="s">
        <v>15290</v>
      </c>
    </row>
    <row r="9377" spans="1:1" ht="14.1" customHeight="1" x14ac:dyDescent="0.25">
      <c r="A9377" s="99" t="s">
        <v>15291</v>
      </c>
    </row>
    <row r="9378" spans="1:1" ht="15" customHeight="1" x14ac:dyDescent="0.25">
      <c r="A9378" s="100" t="s">
        <v>15261</v>
      </c>
    </row>
    <row r="9379" spans="1:1" ht="15" customHeight="1" x14ac:dyDescent="0.25">
      <c r="A9379" s="100" t="s">
        <v>15292</v>
      </c>
    </row>
    <row r="9380" spans="1:1" ht="14.1" customHeight="1" x14ac:dyDescent="0.25">
      <c r="A9380" s="99" t="s">
        <v>15293</v>
      </c>
    </row>
    <row r="9381" spans="1:1" ht="15" customHeight="1" x14ac:dyDescent="0.25">
      <c r="A9381" s="100" t="s">
        <v>15261</v>
      </c>
    </row>
    <row r="9382" spans="1:1" ht="15" customHeight="1" x14ac:dyDescent="0.25">
      <c r="A9382" s="100" t="s">
        <v>15294</v>
      </c>
    </row>
    <row r="9383" spans="1:1" ht="14.1" customHeight="1" x14ac:dyDescent="0.25">
      <c r="A9383" s="99" t="s">
        <v>15295</v>
      </c>
    </row>
    <row r="9384" spans="1:1" ht="15" customHeight="1" x14ac:dyDescent="0.25">
      <c r="A9384" s="100" t="s">
        <v>15296</v>
      </c>
    </row>
    <row r="9385" spans="1:1" ht="15" customHeight="1" x14ac:dyDescent="0.25">
      <c r="A9385" s="100" t="s">
        <v>15297</v>
      </c>
    </row>
    <row r="9386" spans="1:1" ht="14.1" customHeight="1" x14ac:dyDescent="0.25">
      <c r="A9386" s="99" t="s">
        <v>15298</v>
      </c>
    </row>
    <row r="9387" spans="1:1" ht="15" customHeight="1" x14ac:dyDescent="0.25">
      <c r="A9387" s="100" t="s">
        <v>15299</v>
      </c>
    </row>
    <row r="9388" spans="1:1" ht="15" customHeight="1" x14ac:dyDescent="0.25">
      <c r="A9388" s="100" t="s">
        <v>15300</v>
      </c>
    </row>
    <row r="9389" spans="1:1" ht="14.1" customHeight="1" x14ac:dyDescent="0.25">
      <c r="A9389" s="99" t="s">
        <v>15301</v>
      </c>
    </row>
    <row r="9390" spans="1:1" ht="15" customHeight="1" x14ac:dyDescent="0.25">
      <c r="A9390" s="100" t="s">
        <v>15299</v>
      </c>
    </row>
    <row r="9391" spans="1:1" ht="15" customHeight="1" x14ac:dyDescent="0.25">
      <c r="A9391" s="100" t="s">
        <v>15302</v>
      </c>
    </row>
    <row r="9392" spans="1:1" ht="14.1" customHeight="1" x14ac:dyDescent="0.25">
      <c r="A9392" s="99" t="s">
        <v>15303</v>
      </c>
    </row>
    <row r="9393" spans="1:1" ht="15" customHeight="1" x14ac:dyDescent="0.25">
      <c r="A9393" s="94" t="s">
        <v>15299</v>
      </c>
    </row>
    <row r="9394" spans="1:1" ht="15" customHeight="1" x14ac:dyDescent="0.25">
      <c r="A9394" s="94" t="s">
        <v>15304</v>
      </c>
    </row>
    <row r="9395" spans="1:1" ht="14.1" customHeight="1" x14ac:dyDescent="0.25">
      <c r="A9395" s="93" t="s">
        <v>15305</v>
      </c>
    </row>
    <row r="9396" spans="1:1" ht="14.1" customHeight="1" x14ac:dyDescent="0.25">
      <c r="A9396" s="93" t="s">
        <v>15306</v>
      </c>
    </row>
    <row r="9397" spans="1:1" ht="14.1" customHeight="1" x14ac:dyDescent="0.25">
      <c r="A9397" s="99" t="s">
        <v>15307</v>
      </c>
    </row>
    <row r="9398" spans="1:1" ht="15" customHeight="1" x14ac:dyDescent="0.25">
      <c r="A9398" s="100" t="s">
        <v>15308</v>
      </c>
    </row>
    <row r="9399" spans="1:1" ht="15" customHeight="1" x14ac:dyDescent="0.25">
      <c r="A9399" s="100" t="s">
        <v>15309</v>
      </c>
    </row>
    <row r="9400" spans="1:1" ht="15" customHeight="1" x14ac:dyDescent="0.25">
      <c r="A9400" s="94" t="s">
        <v>15310</v>
      </c>
    </row>
    <row r="9401" spans="1:1" ht="15" customHeight="1" x14ac:dyDescent="0.25">
      <c r="A9401" s="100" t="s">
        <v>15308</v>
      </c>
    </row>
    <row r="9402" spans="1:1" ht="15" customHeight="1" x14ac:dyDescent="0.25">
      <c r="A9402" s="100" t="s">
        <v>15311</v>
      </c>
    </row>
    <row r="9403" spans="1:1" ht="15" customHeight="1" x14ac:dyDescent="0.25">
      <c r="A9403" s="94" t="s">
        <v>15312</v>
      </c>
    </row>
    <row r="9404" spans="1:1" ht="15" customHeight="1" x14ac:dyDescent="0.25">
      <c r="A9404" s="100" t="s">
        <v>15308</v>
      </c>
    </row>
    <row r="9405" spans="1:1" ht="15" customHeight="1" x14ac:dyDescent="0.25">
      <c r="A9405" s="100" t="s">
        <v>15313</v>
      </c>
    </row>
    <row r="9406" spans="1:1" ht="14.1" customHeight="1" x14ac:dyDescent="0.25">
      <c r="A9406" s="93" t="s">
        <v>15314</v>
      </c>
    </row>
    <row r="9407" spans="1:1" ht="14.1" customHeight="1" x14ac:dyDescent="0.25">
      <c r="A9407" s="99" t="s">
        <v>15315</v>
      </c>
    </row>
    <row r="9408" spans="1:1" ht="15" customHeight="1" x14ac:dyDescent="0.25">
      <c r="A9408" s="100" t="s">
        <v>15316</v>
      </c>
    </row>
    <row r="9409" spans="1:1" ht="15" customHeight="1" x14ac:dyDescent="0.25">
      <c r="A9409" s="100" t="s">
        <v>15317</v>
      </c>
    </row>
    <row r="9410" spans="1:1" ht="14.1" customHeight="1" x14ac:dyDescent="0.25">
      <c r="A9410" s="99" t="s">
        <v>15318</v>
      </c>
    </row>
    <row r="9411" spans="1:1" ht="15" customHeight="1" x14ac:dyDescent="0.25">
      <c r="A9411" s="100" t="s">
        <v>15316</v>
      </c>
    </row>
    <row r="9412" spans="1:1" ht="15" customHeight="1" x14ac:dyDescent="0.25">
      <c r="A9412" s="100" t="s">
        <v>15319</v>
      </c>
    </row>
    <row r="9413" spans="1:1" ht="14.1" customHeight="1" x14ac:dyDescent="0.25">
      <c r="A9413" s="99" t="s">
        <v>15320</v>
      </c>
    </row>
    <row r="9414" spans="1:1" ht="15" customHeight="1" x14ac:dyDescent="0.25">
      <c r="A9414" s="100" t="s">
        <v>15321</v>
      </c>
    </row>
    <row r="9415" spans="1:1" ht="15" customHeight="1" x14ac:dyDescent="0.25">
      <c r="A9415" s="100" t="s">
        <v>15322</v>
      </c>
    </row>
    <row r="9416" spans="1:1" ht="14.1" customHeight="1" x14ac:dyDescent="0.25">
      <c r="A9416" s="99" t="s">
        <v>15323</v>
      </c>
    </row>
    <row r="9417" spans="1:1" ht="15" customHeight="1" x14ac:dyDescent="0.25">
      <c r="A9417" s="100" t="s">
        <v>15324</v>
      </c>
    </row>
    <row r="9418" spans="1:1" ht="15" customHeight="1" x14ac:dyDescent="0.25">
      <c r="A9418" s="100" t="s">
        <v>15325</v>
      </c>
    </row>
    <row r="9419" spans="1:1" ht="14.1" customHeight="1" x14ac:dyDescent="0.25">
      <c r="A9419" s="99" t="s">
        <v>15326</v>
      </c>
    </row>
    <row r="9420" spans="1:1" ht="15" customHeight="1" x14ac:dyDescent="0.25">
      <c r="A9420" s="100" t="s">
        <v>15324</v>
      </c>
    </row>
    <row r="9421" spans="1:1" ht="15" customHeight="1" x14ac:dyDescent="0.25">
      <c r="A9421" s="100" t="s">
        <v>15327</v>
      </c>
    </row>
    <row r="9422" spans="1:1" ht="14.1" customHeight="1" x14ac:dyDescent="0.25">
      <c r="A9422" s="93" t="s">
        <v>15328</v>
      </c>
    </row>
    <row r="9423" spans="1:1" ht="14.1" customHeight="1" x14ac:dyDescent="0.25">
      <c r="A9423" s="99" t="s">
        <v>15329</v>
      </c>
    </row>
    <row r="9424" spans="1:1" ht="15" customHeight="1" x14ac:dyDescent="0.25">
      <c r="A9424" s="100" t="s">
        <v>15308</v>
      </c>
    </row>
    <row r="9425" spans="1:1" ht="15" customHeight="1" x14ac:dyDescent="0.25">
      <c r="A9425" s="100" t="s">
        <v>15330</v>
      </c>
    </row>
    <row r="9426" spans="1:1" ht="14.1" customHeight="1" x14ac:dyDescent="0.25">
      <c r="A9426" s="99" t="s">
        <v>15331</v>
      </c>
    </row>
    <row r="9427" spans="1:1" ht="15" customHeight="1" x14ac:dyDescent="0.25">
      <c r="A9427" s="100" t="s">
        <v>15308</v>
      </c>
    </row>
    <row r="9428" spans="1:1" ht="15" customHeight="1" x14ac:dyDescent="0.25">
      <c r="A9428" s="100" t="s">
        <v>15332</v>
      </c>
    </row>
    <row r="9429" spans="1:1" ht="14.1" customHeight="1" x14ac:dyDescent="0.25">
      <c r="A9429" s="99" t="s">
        <v>15333</v>
      </c>
    </row>
    <row r="9430" spans="1:1" ht="15" customHeight="1" x14ac:dyDescent="0.25">
      <c r="A9430" s="100" t="s">
        <v>15308</v>
      </c>
    </row>
    <row r="9431" spans="1:1" ht="15" customHeight="1" x14ac:dyDescent="0.25">
      <c r="A9431" s="100" t="s">
        <v>15334</v>
      </c>
    </row>
    <row r="9432" spans="1:1" ht="14.1" customHeight="1" x14ac:dyDescent="0.25">
      <c r="A9432" s="99" t="s">
        <v>15335</v>
      </c>
    </row>
    <row r="9433" spans="1:1" ht="15" customHeight="1" x14ac:dyDescent="0.25">
      <c r="A9433" s="100" t="s">
        <v>15308</v>
      </c>
    </row>
    <row r="9434" spans="1:1" ht="15" customHeight="1" x14ac:dyDescent="0.25">
      <c r="A9434" s="100" t="s">
        <v>15336</v>
      </c>
    </row>
    <row r="9435" spans="1:1" ht="14.1" customHeight="1" x14ac:dyDescent="0.25">
      <c r="A9435" s="99" t="s">
        <v>15337</v>
      </c>
    </row>
    <row r="9436" spans="1:1" ht="15" customHeight="1" x14ac:dyDescent="0.25">
      <c r="A9436" s="100" t="s">
        <v>15308</v>
      </c>
    </row>
    <row r="9437" spans="1:1" ht="15" customHeight="1" x14ac:dyDescent="0.25">
      <c r="A9437" s="100" t="s">
        <v>15338</v>
      </c>
    </row>
    <row r="9438" spans="1:1" ht="14.1" customHeight="1" x14ac:dyDescent="0.25">
      <c r="A9438" s="99" t="s">
        <v>15339</v>
      </c>
    </row>
    <row r="9439" spans="1:1" ht="15" customHeight="1" x14ac:dyDescent="0.25">
      <c r="A9439" s="100" t="s">
        <v>15308</v>
      </c>
    </row>
    <row r="9440" spans="1:1" ht="15" customHeight="1" x14ac:dyDescent="0.25">
      <c r="A9440" s="100" t="s">
        <v>15340</v>
      </c>
    </row>
    <row r="9441" spans="1:1" ht="14.1" customHeight="1" x14ac:dyDescent="0.25">
      <c r="A9441" s="99" t="s">
        <v>15341</v>
      </c>
    </row>
    <row r="9442" spans="1:1" ht="15" customHeight="1" x14ac:dyDescent="0.25">
      <c r="A9442" s="100" t="s">
        <v>15308</v>
      </c>
    </row>
    <row r="9443" spans="1:1" ht="15" customHeight="1" x14ac:dyDescent="0.25">
      <c r="A9443" s="100" t="s">
        <v>15342</v>
      </c>
    </row>
    <row r="9444" spans="1:1" ht="14.1" customHeight="1" x14ac:dyDescent="0.25">
      <c r="A9444" s="99" t="s">
        <v>15343</v>
      </c>
    </row>
    <row r="9445" spans="1:1" ht="15" customHeight="1" x14ac:dyDescent="0.25">
      <c r="A9445" s="100" t="s">
        <v>15308</v>
      </c>
    </row>
    <row r="9446" spans="1:1" ht="15" customHeight="1" x14ac:dyDescent="0.25">
      <c r="A9446" s="100" t="s">
        <v>15344</v>
      </c>
    </row>
    <row r="9447" spans="1:1" ht="14.1" customHeight="1" x14ac:dyDescent="0.25">
      <c r="A9447" s="99" t="s">
        <v>15345</v>
      </c>
    </row>
    <row r="9448" spans="1:1" ht="15" customHeight="1" x14ac:dyDescent="0.25">
      <c r="A9448" s="100" t="s">
        <v>15308</v>
      </c>
    </row>
    <row r="9449" spans="1:1" ht="15" customHeight="1" x14ac:dyDescent="0.25">
      <c r="A9449" s="100" t="s">
        <v>15346</v>
      </c>
    </row>
    <row r="9450" spans="1:1" ht="14.1" customHeight="1" x14ac:dyDescent="0.25">
      <c r="A9450" s="99" t="s">
        <v>15347</v>
      </c>
    </row>
    <row r="9451" spans="1:1" ht="15" customHeight="1" x14ac:dyDescent="0.25">
      <c r="A9451" s="100" t="s">
        <v>15308</v>
      </c>
    </row>
    <row r="9452" spans="1:1" ht="15" customHeight="1" x14ac:dyDescent="0.25">
      <c r="A9452" s="100" t="s">
        <v>15348</v>
      </c>
    </row>
    <row r="9453" spans="1:1" ht="14.1" customHeight="1" x14ac:dyDescent="0.25">
      <c r="A9453" s="99" t="s">
        <v>15349</v>
      </c>
    </row>
    <row r="9454" spans="1:1" ht="15" customHeight="1" x14ac:dyDescent="0.25">
      <c r="A9454" s="100" t="s">
        <v>15308</v>
      </c>
    </row>
    <row r="9455" spans="1:1" ht="15" customHeight="1" x14ac:dyDescent="0.25">
      <c r="A9455" s="100" t="s">
        <v>15350</v>
      </c>
    </row>
    <row r="9456" spans="1:1" ht="15" customHeight="1" x14ac:dyDescent="0.25">
      <c r="A9456" s="95" t="s">
        <v>15351</v>
      </c>
    </row>
    <row r="9457" spans="1:1" ht="14.1" customHeight="1" x14ac:dyDescent="0.25">
      <c r="A9457" s="99" t="s">
        <v>15352</v>
      </c>
    </row>
    <row r="9458" spans="1:1" ht="15" customHeight="1" x14ac:dyDescent="0.25">
      <c r="A9458" s="100" t="s">
        <v>15308</v>
      </c>
    </row>
    <row r="9459" spans="1:1" ht="15" customHeight="1" x14ac:dyDescent="0.25">
      <c r="A9459" s="100" t="s">
        <v>15353</v>
      </c>
    </row>
    <row r="9460" spans="1:1" ht="14.1" customHeight="1" x14ac:dyDescent="0.25">
      <c r="A9460" s="99" t="s">
        <v>15354</v>
      </c>
    </row>
    <row r="9461" spans="1:1" ht="15" customHeight="1" x14ac:dyDescent="0.25">
      <c r="A9461" s="100" t="s">
        <v>15308</v>
      </c>
    </row>
    <row r="9462" spans="1:1" ht="15" customHeight="1" x14ac:dyDescent="0.25">
      <c r="A9462" s="100" t="s">
        <v>15355</v>
      </c>
    </row>
    <row r="9463" spans="1:1" ht="14.1" customHeight="1" x14ac:dyDescent="0.25">
      <c r="A9463" s="93" t="s">
        <v>15356</v>
      </c>
    </row>
    <row r="9464" spans="1:1" ht="14.1" customHeight="1" x14ac:dyDescent="0.25">
      <c r="A9464" s="99" t="s">
        <v>15357</v>
      </c>
    </row>
    <row r="9465" spans="1:1" ht="15" customHeight="1" x14ac:dyDescent="0.25">
      <c r="A9465" s="100" t="s">
        <v>15308</v>
      </c>
    </row>
    <row r="9466" spans="1:1" ht="15" customHeight="1" x14ac:dyDescent="0.25">
      <c r="A9466" s="100" t="s">
        <v>15358</v>
      </c>
    </row>
    <row r="9467" spans="1:1" ht="14.1" customHeight="1" x14ac:dyDescent="0.25">
      <c r="A9467" s="99" t="s">
        <v>15359</v>
      </c>
    </row>
    <row r="9468" spans="1:1" ht="15" customHeight="1" x14ac:dyDescent="0.25">
      <c r="A9468" s="100" t="s">
        <v>15308</v>
      </c>
    </row>
    <row r="9469" spans="1:1" ht="15" customHeight="1" x14ac:dyDescent="0.25">
      <c r="A9469" s="100" t="s">
        <v>15360</v>
      </c>
    </row>
    <row r="9470" spans="1:1" ht="14.1" customHeight="1" x14ac:dyDescent="0.25">
      <c r="A9470" s="99" t="s">
        <v>15361</v>
      </c>
    </row>
    <row r="9471" spans="1:1" ht="15" customHeight="1" x14ac:dyDescent="0.25">
      <c r="A9471" s="107" t="s">
        <v>15308</v>
      </c>
    </row>
    <row r="9472" spans="1:1" ht="15" customHeight="1" x14ac:dyDescent="0.25">
      <c r="A9472" s="107" t="s">
        <v>15362</v>
      </c>
    </row>
    <row r="9473" spans="1:1" ht="14.1" customHeight="1" x14ac:dyDescent="0.25">
      <c r="A9473" s="99" t="s">
        <v>15363</v>
      </c>
    </row>
    <row r="9474" spans="1:1" ht="15" customHeight="1" x14ac:dyDescent="0.25">
      <c r="A9474" s="100" t="s">
        <v>15308</v>
      </c>
    </row>
    <row r="9475" spans="1:1" ht="15" customHeight="1" x14ac:dyDescent="0.25">
      <c r="A9475" s="100" t="s">
        <v>15364</v>
      </c>
    </row>
    <row r="9476" spans="1:1" ht="14.1" customHeight="1" x14ac:dyDescent="0.25">
      <c r="A9476" s="99" t="s">
        <v>15365</v>
      </c>
    </row>
    <row r="9477" spans="1:1" ht="15" customHeight="1" x14ac:dyDescent="0.25">
      <c r="A9477" s="100" t="s">
        <v>15308</v>
      </c>
    </row>
    <row r="9478" spans="1:1" ht="15" customHeight="1" x14ac:dyDescent="0.25">
      <c r="A9478" s="100" t="s">
        <v>15366</v>
      </c>
    </row>
    <row r="9479" spans="1:1" ht="14.1" customHeight="1" x14ac:dyDescent="0.25">
      <c r="A9479" s="99" t="s">
        <v>15367</v>
      </c>
    </row>
    <row r="9480" spans="1:1" ht="15" customHeight="1" x14ac:dyDescent="0.25">
      <c r="A9480" s="100" t="s">
        <v>15308</v>
      </c>
    </row>
    <row r="9481" spans="1:1" ht="15" customHeight="1" x14ac:dyDescent="0.25">
      <c r="A9481" s="100" t="s">
        <v>15368</v>
      </c>
    </row>
    <row r="9482" spans="1:1" ht="14.1" customHeight="1" x14ac:dyDescent="0.25">
      <c r="A9482" s="99" t="s">
        <v>15369</v>
      </c>
    </row>
    <row r="9483" spans="1:1" ht="15" customHeight="1" x14ac:dyDescent="0.25">
      <c r="A9483" s="100" t="s">
        <v>15308</v>
      </c>
    </row>
    <row r="9484" spans="1:1" ht="15" customHeight="1" x14ac:dyDescent="0.25">
      <c r="A9484" s="100" t="s">
        <v>15370</v>
      </c>
    </row>
    <row r="9485" spans="1:1" ht="14.1" customHeight="1" x14ac:dyDescent="0.25">
      <c r="A9485" s="93" t="s">
        <v>15371</v>
      </c>
    </row>
    <row r="9486" spans="1:1" ht="14.1" customHeight="1" x14ac:dyDescent="0.25">
      <c r="A9486" s="99" t="s">
        <v>15372</v>
      </c>
    </row>
    <row r="9487" spans="1:1" ht="15" customHeight="1" x14ac:dyDescent="0.25">
      <c r="A9487" s="100" t="s">
        <v>15308</v>
      </c>
    </row>
    <row r="9488" spans="1:1" ht="15" customHeight="1" x14ac:dyDescent="0.25">
      <c r="A9488" s="100" t="s">
        <v>15373</v>
      </c>
    </row>
    <row r="9489" spans="1:1" ht="14.1" customHeight="1" x14ac:dyDescent="0.25">
      <c r="A9489" s="99" t="s">
        <v>15374</v>
      </c>
    </row>
    <row r="9490" spans="1:1" ht="15" customHeight="1" x14ac:dyDescent="0.25">
      <c r="A9490" s="100" t="s">
        <v>15308</v>
      </c>
    </row>
    <row r="9491" spans="1:1" ht="15" customHeight="1" x14ac:dyDescent="0.25">
      <c r="A9491" s="100" t="s">
        <v>15375</v>
      </c>
    </row>
    <row r="9492" spans="1:1" ht="14.1" customHeight="1" x14ac:dyDescent="0.25">
      <c r="A9492" s="99" t="s">
        <v>15376</v>
      </c>
    </row>
    <row r="9493" spans="1:1" ht="15" customHeight="1" x14ac:dyDescent="0.25">
      <c r="A9493" s="100" t="s">
        <v>15308</v>
      </c>
    </row>
    <row r="9494" spans="1:1" ht="15" customHeight="1" x14ac:dyDescent="0.25">
      <c r="A9494" s="100" t="s">
        <v>15377</v>
      </c>
    </row>
    <row r="9495" spans="1:1" ht="15" customHeight="1" x14ac:dyDescent="0.25">
      <c r="A9495" s="95" t="s">
        <v>15378</v>
      </c>
    </row>
    <row r="9496" spans="1:1" ht="14.1" customHeight="1" x14ac:dyDescent="0.25">
      <c r="A9496" s="99" t="s">
        <v>15379</v>
      </c>
    </row>
    <row r="9497" spans="1:1" ht="15" customHeight="1" x14ac:dyDescent="0.25">
      <c r="A9497" s="100" t="s">
        <v>15308</v>
      </c>
    </row>
    <row r="9498" spans="1:1" ht="15" customHeight="1" x14ac:dyDescent="0.25">
      <c r="A9498" s="100" t="s">
        <v>15380</v>
      </c>
    </row>
    <row r="9499" spans="1:1" ht="14.1" customHeight="1" x14ac:dyDescent="0.25">
      <c r="A9499" s="99" t="s">
        <v>15381</v>
      </c>
    </row>
    <row r="9500" spans="1:1" ht="15" customHeight="1" x14ac:dyDescent="0.25">
      <c r="A9500" s="100" t="s">
        <v>15308</v>
      </c>
    </row>
    <row r="9501" spans="1:1" ht="15" customHeight="1" x14ac:dyDescent="0.25">
      <c r="A9501" s="100" t="s">
        <v>15382</v>
      </c>
    </row>
    <row r="9502" spans="1:1" ht="14.1" customHeight="1" x14ac:dyDescent="0.25">
      <c r="A9502" s="99" t="s">
        <v>15383</v>
      </c>
    </row>
    <row r="9503" spans="1:1" ht="15" customHeight="1" x14ac:dyDescent="0.25">
      <c r="A9503" s="100" t="s">
        <v>15308</v>
      </c>
    </row>
    <row r="9504" spans="1:1" ht="15" customHeight="1" x14ac:dyDescent="0.25">
      <c r="A9504" s="100" t="s">
        <v>15384</v>
      </c>
    </row>
    <row r="9505" spans="1:1" ht="14.1" customHeight="1" x14ac:dyDescent="0.25">
      <c r="A9505" s="99" t="s">
        <v>15385</v>
      </c>
    </row>
    <row r="9506" spans="1:1" ht="15" customHeight="1" x14ac:dyDescent="0.25">
      <c r="A9506" s="100" t="s">
        <v>15386</v>
      </c>
    </row>
    <row r="9507" spans="1:1" ht="15" customHeight="1" x14ac:dyDescent="0.25">
      <c r="A9507" s="100" t="s">
        <v>15387</v>
      </c>
    </row>
    <row r="9508" spans="1:1" ht="14.1" customHeight="1" x14ac:dyDescent="0.25">
      <c r="A9508" s="99" t="s">
        <v>15388</v>
      </c>
    </row>
    <row r="9509" spans="1:1" ht="15" customHeight="1" x14ac:dyDescent="0.25">
      <c r="A9509" s="100" t="s">
        <v>15308</v>
      </c>
    </row>
    <row r="9510" spans="1:1" ht="15" customHeight="1" x14ac:dyDescent="0.25">
      <c r="A9510" s="100" t="s">
        <v>15389</v>
      </c>
    </row>
    <row r="9511" spans="1:1" ht="14.1" customHeight="1" x14ac:dyDescent="0.25">
      <c r="A9511" s="99" t="s">
        <v>15390</v>
      </c>
    </row>
    <row r="9512" spans="1:1" ht="15" customHeight="1" x14ac:dyDescent="0.25">
      <c r="A9512" s="100" t="s">
        <v>15308</v>
      </c>
    </row>
    <row r="9513" spans="1:1" ht="15" customHeight="1" x14ac:dyDescent="0.25">
      <c r="A9513" s="100" t="s">
        <v>15391</v>
      </c>
    </row>
    <row r="9514" spans="1:1" ht="15" customHeight="1" x14ac:dyDescent="0.25">
      <c r="A9514" s="95" t="s">
        <v>15392</v>
      </c>
    </row>
    <row r="9515" spans="1:1" ht="14.1" customHeight="1" x14ac:dyDescent="0.25">
      <c r="A9515" s="99" t="s">
        <v>15393</v>
      </c>
    </row>
    <row r="9516" spans="1:1" ht="15" customHeight="1" x14ac:dyDescent="0.25">
      <c r="A9516" s="100" t="s">
        <v>15308</v>
      </c>
    </row>
    <row r="9517" spans="1:1" ht="15" customHeight="1" x14ac:dyDescent="0.25">
      <c r="A9517" s="100" t="s">
        <v>15394</v>
      </c>
    </row>
    <row r="9518" spans="1:1" ht="14.1" customHeight="1" x14ac:dyDescent="0.25">
      <c r="A9518" s="99" t="s">
        <v>15395</v>
      </c>
    </row>
    <row r="9519" spans="1:1" ht="15" customHeight="1" x14ac:dyDescent="0.25">
      <c r="A9519" s="100" t="s">
        <v>15308</v>
      </c>
    </row>
    <row r="9520" spans="1:1" ht="15" customHeight="1" x14ac:dyDescent="0.25">
      <c r="A9520" s="100" t="s">
        <v>15396</v>
      </c>
    </row>
    <row r="9521" spans="1:1" ht="14.1" customHeight="1" x14ac:dyDescent="0.25">
      <c r="A9521" s="99" t="s">
        <v>15397</v>
      </c>
    </row>
    <row r="9522" spans="1:1" ht="15" customHeight="1" x14ac:dyDescent="0.25">
      <c r="A9522" s="100" t="s">
        <v>15308</v>
      </c>
    </row>
    <row r="9523" spans="1:1" ht="15" customHeight="1" x14ac:dyDescent="0.25">
      <c r="A9523" s="100" t="s">
        <v>15398</v>
      </c>
    </row>
    <row r="9524" spans="1:1" ht="14.1" customHeight="1" x14ac:dyDescent="0.25">
      <c r="A9524" s="99" t="s">
        <v>15399</v>
      </c>
    </row>
    <row r="9525" spans="1:1" ht="15" customHeight="1" x14ac:dyDescent="0.25">
      <c r="A9525" s="100" t="s">
        <v>15308</v>
      </c>
    </row>
    <row r="9526" spans="1:1" ht="15" customHeight="1" x14ac:dyDescent="0.25">
      <c r="A9526" s="100" t="s">
        <v>15400</v>
      </c>
    </row>
    <row r="9527" spans="1:1" ht="14.1" customHeight="1" x14ac:dyDescent="0.25">
      <c r="A9527" s="99" t="s">
        <v>15401</v>
      </c>
    </row>
    <row r="9528" spans="1:1" ht="15" customHeight="1" x14ac:dyDescent="0.25">
      <c r="A9528" s="100" t="s">
        <v>15308</v>
      </c>
    </row>
    <row r="9529" spans="1:1" ht="15" customHeight="1" x14ac:dyDescent="0.25">
      <c r="A9529" s="100" t="s">
        <v>15402</v>
      </c>
    </row>
    <row r="9530" spans="1:1" ht="14.1" customHeight="1" x14ac:dyDescent="0.25">
      <c r="A9530" s="99" t="s">
        <v>15403</v>
      </c>
    </row>
    <row r="9531" spans="1:1" ht="15" customHeight="1" x14ac:dyDescent="0.25">
      <c r="A9531" s="100" t="s">
        <v>15308</v>
      </c>
    </row>
    <row r="9532" spans="1:1" ht="15" customHeight="1" x14ac:dyDescent="0.25">
      <c r="A9532" s="100" t="s">
        <v>15404</v>
      </c>
    </row>
    <row r="9533" spans="1:1" ht="14.1" customHeight="1" x14ac:dyDescent="0.25">
      <c r="A9533" s="99" t="s">
        <v>15405</v>
      </c>
    </row>
    <row r="9534" spans="1:1" ht="15" customHeight="1" x14ac:dyDescent="0.25">
      <c r="A9534" s="100" t="s">
        <v>15308</v>
      </c>
    </row>
    <row r="9535" spans="1:1" ht="15" customHeight="1" x14ac:dyDescent="0.25">
      <c r="A9535" s="100" t="s">
        <v>15406</v>
      </c>
    </row>
    <row r="9536" spans="1:1" ht="14.1" customHeight="1" x14ac:dyDescent="0.25">
      <c r="A9536" s="99" t="s">
        <v>15407</v>
      </c>
    </row>
    <row r="9537" spans="1:1" ht="15" customHeight="1" x14ac:dyDescent="0.25">
      <c r="A9537" s="100" t="s">
        <v>15308</v>
      </c>
    </row>
    <row r="9538" spans="1:1" ht="15" customHeight="1" x14ac:dyDescent="0.25">
      <c r="A9538" s="100" t="s">
        <v>15408</v>
      </c>
    </row>
    <row r="9539" spans="1:1" ht="14.1" customHeight="1" x14ac:dyDescent="0.25">
      <c r="A9539" s="99" t="s">
        <v>15409</v>
      </c>
    </row>
    <row r="9540" spans="1:1" ht="15" customHeight="1" x14ac:dyDescent="0.25">
      <c r="A9540" s="100" t="s">
        <v>15308</v>
      </c>
    </row>
    <row r="9541" spans="1:1" ht="15" customHeight="1" x14ac:dyDescent="0.25">
      <c r="A9541" s="100" t="s">
        <v>15410</v>
      </c>
    </row>
    <row r="9542" spans="1:1" ht="14.1" customHeight="1" x14ac:dyDescent="0.25">
      <c r="A9542" s="99" t="s">
        <v>15411</v>
      </c>
    </row>
    <row r="9543" spans="1:1" ht="15" customHeight="1" x14ac:dyDescent="0.25">
      <c r="A9543" s="100" t="s">
        <v>15386</v>
      </c>
    </row>
    <row r="9544" spans="1:1" ht="15" customHeight="1" x14ac:dyDescent="0.25">
      <c r="A9544" s="100" t="s">
        <v>15412</v>
      </c>
    </row>
    <row r="9545" spans="1:1" ht="14.1" customHeight="1" x14ac:dyDescent="0.25">
      <c r="A9545" s="99" t="s">
        <v>15413</v>
      </c>
    </row>
    <row r="9546" spans="1:1" ht="15" customHeight="1" x14ac:dyDescent="0.25">
      <c r="A9546" s="100" t="s">
        <v>15386</v>
      </c>
    </row>
    <row r="9547" spans="1:1" ht="15" customHeight="1" x14ac:dyDescent="0.25">
      <c r="A9547" s="100" t="s">
        <v>15414</v>
      </c>
    </row>
    <row r="9548" spans="1:1" ht="14.1" customHeight="1" x14ac:dyDescent="0.25">
      <c r="A9548" s="93" t="s">
        <v>15415</v>
      </c>
    </row>
    <row r="9549" spans="1:1" ht="14.1" customHeight="1" x14ac:dyDescent="0.25">
      <c r="A9549" s="99" t="s">
        <v>15416</v>
      </c>
    </row>
    <row r="9550" spans="1:1" ht="15" customHeight="1" x14ac:dyDescent="0.25">
      <c r="A9550" s="100" t="s">
        <v>13810</v>
      </c>
    </row>
    <row r="9551" spans="1:1" ht="15" customHeight="1" x14ac:dyDescent="0.25">
      <c r="A9551" s="100" t="s">
        <v>15417</v>
      </c>
    </row>
    <row r="9552" spans="1:1" ht="14.1" customHeight="1" x14ac:dyDescent="0.25">
      <c r="A9552" s="99" t="s">
        <v>15418</v>
      </c>
    </row>
    <row r="9553" spans="1:1" ht="15" customHeight="1" x14ac:dyDescent="0.25">
      <c r="A9553" s="100" t="s">
        <v>15419</v>
      </c>
    </row>
    <row r="9554" spans="1:1" ht="15" customHeight="1" x14ac:dyDescent="0.25">
      <c r="A9554" s="100" t="s">
        <v>15420</v>
      </c>
    </row>
    <row r="9555" spans="1:1" ht="14.1" customHeight="1" x14ac:dyDescent="0.25">
      <c r="A9555" s="99" t="s">
        <v>15421</v>
      </c>
    </row>
    <row r="9556" spans="1:1" ht="15" customHeight="1" x14ac:dyDescent="0.25">
      <c r="A9556" s="100" t="s">
        <v>15419</v>
      </c>
    </row>
    <row r="9557" spans="1:1" ht="15" customHeight="1" x14ac:dyDescent="0.25">
      <c r="A9557" s="100" t="s">
        <v>15422</v>
      </c>
    </row>
    <row r="9558" spans="1:1" ht="14.1" customHeight="1" x14ac:dyDescent="0.25">
      <c r="A9558" s="99" t="s">
        <v>15423</v>
      </c>
    </row>
    <row r="9559" spans="1:1" ht="15" customHeight="1" x14ac:dyDescent="0.25">
      <c r="A9559" s="100" t="s">
        <v>15419</v>
      </c>
    </row>
    <row r="9560" spans="1:1" ht="15" customHeight="1" x14ac:dyDescent="0.25">
      <c r="A9560" s="100" t="s">
        <v>15424</v>
      </c>
    </row>
    <row r="9561" spans="1:1" ht="14.1" customHeight="1" x14ac:dyDescent="0.25">
      <c r="A9561" s="99" t="s">
        <v>15425</v>
      </c>
    </row>
    <row r="9562" spans="1:1" ht="15" customHeight="1" x14ac:dyDescent="0.25">
      <c r="A9562" s="100" t="s">
        <v>15419</v>
      </c>
    </row>
    <row r="9563" spans="1:1" ht="15" customHeight="1" x14ac:dyDescent="0.25">
      <c r="A9563" s="100" t="s">
        <v>15426</v>
      </c>
    </row>
    <row r="9564" spans="1:1" ht="14.1" customHeight="1" x14ac:dyDescent="0.25">
      <c r="A9564" s="99" t="s">
        <v>15427</v>
      </c>
    </row>
    <row r="9565" spans="1:1" ht="15" customHeight="1" x14ac:dyDescent="0.25">
      <c r="A9565" s="100" t="s">
        <v>15419</v>
      </c>
    </row>
    <row r="9566" spans="1:1" ht="15" customHeight="1" x14ac:dyDescent="0.25">
      <c r="A9566" s="100" t="s">
        <v>15428</v>
      </c>
    </row>
    <row r="9567" spans="1:1" ht="14.1" customHeight="1" x14ac:dyDescent="0.25">
      <c r="A9567" s="99" t="s">
        <v>15429</v>
      </c>
    </row>
    <row r="9568" spans="1:1" ht="15" customHeight="1" x14ac:dyDescent="0.25">
      <c r="A9568" s="100" t="s">
        <v>15419</v>
      </c>
    </row>
    <row r="9569" spans="1:1" ht="15" customHeight="1" x14ac:dyDescent="0.25">
      <c r="A9569" s="100" t="s">
        <v>15430</v>
      </c>
    </row>
    <row r="9570" spans="1:1" ht="14.1" customHeight="1" x14ac:dyDescent="0.25">
      <c r="A9570" s="99" t="s">
        <v>15431</v>
      </c>
    </row>
    <row r="9571" spans="1:1" ht="15" customHeight="1" x14ac:dyDescent="0.25">
      <c r="A9571" s="100" t="s">
        <v>15419</v>
      </c>
    </row>
    <row r="9572" spans="1:1" ht="15" customHeight="1" x14ac:dyDescent="0.25">
      <c r="A9572" s="100" t="s">
        <v>15432</v>
      </c>
    </row>
    <row r="9573" spans="1:1" ht="14.1" customHeight="1" x14ac:dyDescent="0.25">
      <c r="A9573" s="99" t="s">
        <v>15433</v>
      </c>
    </row>
    <row r="9574" spans="1:1" ht="15" customHeight="1" x14ac:dyDescent="0.25">
      <c r="A9574" s="100" t="s">
        <v>15419</v>
      </c>
    </row>
    <row r="9575" spans="1:1" ht="15" customHeight="1" x14ac:dyDescent="0.25">
      <c r="A9575" s="100" t="s">
        <v>15434</v>
      </c>
    </row>
    <row r="9576" spans="1:1" ht="14.1" customHeight="1" x14ac:dyDescent="0.25">
      <c r="A9576" s="99" t="s">
        <v>15435</v>
      </c>
    </row>
    <row r="9577" spans="1:1" ht="15" customHeight="1" x14ac:dyDescent="0.25">
      <c r="A9577" s="100" t="s">
        <v>15419</v>
      </c>
    </row>
    <row r="9578" spans="1:1" ht="15" customHeight="1" x14ac:dyDescent="0.25">
      <c r="A9578" s="100" t="s">
        <v>15436</v>
      </c>
    </row>
    <row r="9579" spans="1:1" ht="14.1" customHeight="1" x14ac:dyDescent="0.25">
      <c r="A9579" s="93" t="s">
        <v>15437</v>
      </c>
    </row>
    <row r="9580" spans="1:1" ht="14.1" customHeight="1" x14ac:dyDescent="0.25">
      <c r="A9580" s="99" t="s">
        <v>15438</v>
      </c>
    </row>
    <row r="9581" spans="1:1" ht="15" customHeight="1" x14ac:dyDescent="0.25">
      <c r="A9581" s="100" t="s">
        <v>15419</v>
      </c>
    </row>
    <row r="9582" spans="1:1" ht="15" customHeight="1" x14ac:dyDescent="0.25">
      <c r="A9582" s="100" t="s">
        <v>15439</v>
      </c>
    </row>
    <row r="9583" spans="1:1" ht="14.1" customHeight="1" x14ac:dyDescent="0.25">
      <c r="A9583" s="99" t="s">
        <v>15440</v>
      </c>
    </row>
    <row r="9584" spans="1:1" ht="15" customHeight="1" x14ac:dyDescent="0.25">
      <c r="A9584" s="100" t="s">
        <v>15419</v>
      </c>
    </row>
    <row r="9585" spans="1:1" ht="15" customHeight="1" x14ac:dyDescent="0.25">
      <c r="A9585" s="100" t="s">
        <v>15441</v>
      </c>
    </row>
    <row r="9586" spans="1:1" ht="14.1" customHeight="1" x14ac:dyDescent="0.25">
      <c r="A9586" s="99" t="s">
        <v>15442</v>
      </c>
    </row>
    <row r="9587" spans="1:1" ht="15" customHeight="1" x14ac:dyDescent="0.25">
      <c r="A9587" s="100" t="s">
        <v>15419</v>
      </c>
    </row>
    <row r="9588" spans="1:1" ht="15" customHeight="1" x14ac:dyDescent="0.25">
      <c r="A9588" s="100" t="s">
        <v>15443</v>
      </c>
    </row>
    <row r="9589" spans="1:1" ht="14.1" customHeight="1" x14ac:dyDescent="0.25">
      <c r="A9589" s="99" t="s">
        <v>15444</v>
      </c>
    </row>
    <row r="9590" spans="1:1" ht="15" customHeight="1" x14ac:dyDescent="0.25">
      <c r="A9590" s="100" t="s">
        <v>15419</v>
      </c>
    </row>
    <row r="9591" spans="1:1" ht="15" customHeight="1" x14ac:dyDescent="0.25">
      <c r="A9591" s="100" t="s">
        <v>15445</v>
      </c>
    </row>
    <row r="9592" spans="1:1" ht="14.1" customHeight="1" x14ac:dyDescent="0.25">
      <c r="A9592" s="99" t="s">
        <v>15446</v>
      </c>
    </row>
    <row r="9593" spans="1:1" ht="15" customHeight="1" x14ac:dyDescent="0.25">
      <c r="A9593" s="100" t="s">
        <v>15419</v>
      </c>
    </row>
    <row r="9594" spans="1:1" ht="15" customHeight="1" x14ac:dyDescent="0.25">
      <c r="A9594" s="100" t="s">
        <v>15447</v>
      </c>
    </row>
    <row r="9595" spans="1:1" ht="14.1" customHeight="1" x14ac:dyDescent="0.25">
      <c r="A9595" s="99" t="s">
        <v>15448</v>
      </c>
    </row>
    <row r="9596" spans="1:1" ht="15" customHeight="1" x14ac:dyDescent="0.25">
      <c r="A9596" s="100" t="s">
        <v>15419</v>
      </c>
    </row>
    <row r="9597" spans="1:1" ht="15" customHeight="1" x14ac:dyDescent="0.25">
      <c r="A9597" s="100" t="s">
        <v>15449</v>
      </c>
    </row>
    <row r="9598" spans="1:1" ht="14.1" customHeight="1" x14ac:dyDescent="0.25">
      <c r="A9598" s="99" t="s">
        <v>15450</v>
      </c>
    </row>
    <row r="9599" spans="1:1" ht="15" customHeight="1" x14ac:dyDescent="0.25">
      <c r="A9599" s="100" t="s">
        <v>15419</v>
      </c>
    </row>
    <row r="9600" spans="1:1" ht="15" customHeight="1" x14ac:dyDescent="0.25">
      <c r="A9600" s="100" t="s">
        <v>15451</v>
      </c>
    </row>
    <row r="9601" spans="1:1" ht="14.1" customHeight="1" x14ac:dyDescent="0.25">
      <c r="A9601" s="99" t="s">
        <v>15452</v>
      </c>
    </row>
    <row r="9602" spans="1:1" ht="15" customHeight="1" x14ac:dyDescent="0.25">
      <c r="A9602" s="100" t="s">
        <v>15419</v>
      </c>
    </row>
    <row r="9603" spans="1:1" ht="15" customHeight="1" x14ac:dyDescent="0.25">
      <c r="A9603" s="100" t="s">
        <v>15453</v>
      </c>
    </row>
    <row r="9604" spans="1:1" ht="14.1" customHeight="1" x14ac:dyDescent="0.25">
      <c r="A9604" s="99" t="s">
        <v>15454</v>
      </c>
    </row>
    <row r="9605" spans="1:1" ht="15" customHeight="1" x14ac:dyDescent="0.25">
      <c r="A9605" s="100" t="s">
        <v>15419</v>
      </c>
    </row>
    <row r="9606" spans="1:1" ht="15" customHeight="1" x14ac:dyDescent="0.25">
      <c r="A9606" s="100" t="s">
        <v>15455</v>
      </c>
    </row>
    <row r="9607" spans="1:1" ht="14.1" customHeight="1" x14ac:dyDescent="0.25">
      <c r="A9607" s="99" t="s">
        <v>15456</v>
      </c>
    </row>
    <row r="9608" spans="1:1" ht="15" customHeight="1" x14ac:dyDescent="0.25">
      <c r="A9608" s="100" t="s">
        <v>15419</v>
      </c>
    </row>
    <row r="9609" spans="1:1" ht="15" customHeight="1" x14ac:dyDescent="0.25">
      <c r="A9609" s="100" t="s">
        <v>15457</v>
      </c>
    </row>
    <row r="9610" spans="1:1" ht="14.1" customHeight="1" x14ac:dyDescent="0.25">
      <c r="A9610" s="99" t="s">
        <v>15458</v>
      </c>
    </row>
    <row r="9611" spans="1:1" ht="15" customHeight="1" x14ac:dyDescent="0.25">
      <c r="A9611" s="100" t="s">
        <v>15419</v>
      </c>
    </row>
    <row r="9612" spans="1:1" ht="15" customHeight="1" x14ac:dyDescent="0.25">
      <c r="A9612" s="100" t="s">
        <v>15459</v>
      </c>
    </row>
    <row r="9613" spans="1:1" ht="14.1" customHeight="1" x14ac:dyDescent="0.25">
      <c r="A9613" s="99" t="s">
        <v>15460</v>
      </c>
    </row>
    <row r="9614" spans="1:1" ht="15" customHeight="1" x14ac:dyDescent="0.25">
      <c r="A9614" s="100" t="s">
        <v>15419</v>
      </c>
    </row>
    <row r="9615" spans="1:1" ht="15" customHeight="1" x14ac:dyDescent="0.25">
      <c r="A9615" s="100" t="s">
        <v>15461</v>
      </c>
    </row>
    <row r="9616" spans="1:1" ht="14.1" customHeight="1" x14ac:dyDescent="0.25">
      <c r="A9616" s="99" t="s">
        <v>15462</v>
      </c>
    </row>
    <row r="9617" spans="1:1" ht="15" customHeight="1" x14ac:dyDescent="0.25">
      <c r="A9617" s="100" t="s">
        <v>15419</v>
      </c>
    </row>
    <row r="9618" spans="1:1" ht="15" customHeight="1" x14ac:dyDescent="0.25">
      <c r="A9618" s="100" t="s">
        <v>15463</v>
      </c>
    </row>
    <row r="9619" spans="1:1" ht="14.1" customHeight="1" x14ac:dyDescent="0.25">
      <c r="A9619" s="93" t="s">
        <v>15464</v>
      </c>
    </row>
    <row r="9620" spans="1:1" ht="14.1" customHeight="1" x14ac:dyDescent="0.25">
      <c r="A9620" s="99" t="s">
        <v>15465</v>
      </c>
    </row>
    <row r="9621" spans="1:1" ht="15" customHeight="1" x14ac:dyDescent="0.25">
      <c r="A9621" s="100" t="s">
        <v>15466</v>
      </c>
    </row>
    <row r="9622" spans="1:1" ht="15" customHeight="1" x14ac:dyDescent="0.25">
      <c r="A9622" s="100" t="s">
        <v>15467</v>
      </c>
    </row>
    <row r="9623" spans="1:1" ht="14.1" customHeight="1" x14ac:dyDescent="0.25">
      <c r="A9623" s="99" t="s">
        <v>15468</v>
      </c>
    </row>
    <row r="9624" spans="1:1" ht="15" customHeight="1" x14ac:dyDescent="0.25">
      <c r="A9624" s="100" t="s">
        <v>13897</v>
      </c>
    </row>
    <row r="9625" spans="1:1" ht="15" customHeight="1" x14ac:dyDescent="0.25">
      <c r="A9625" s="100" t="s">
        <v>15469</v>
      </c>
    </row>
    <row r="9626" spans="1:1" ht="14.1" customHeight="1" x14ac:dyDescent="0.25">
      <c r="A9626" s="99" t="s">
        <v>15470</v>
      </c>
    </row>
    <row r="9627" spans="1:1" ht="15" customHeight="1" x14ac:dyDescent="0.25">
      <c r="A9627" s="100" t="s">
        <v>13897</v>
      </c>
    </row>
    <row r="9628" spans="1:1" ht="15" customHeight="1" x14ac:dyDescent="0.25">
      <c r="A9628" s="100" t="s">
        <v>15471</v>
      </c>
    </row>
    <row r="9629" spans="1:1" ht="14.1" customHeight="1" x14ac:dyDescent="0.25">
      <c r="A9629" s="99" t="s">
        <v>15472</v>
      </c>
    </row>
    <row r="9630" spans="1:1" ht="15" customHeight="1" x14ac:dyDescent="0.25">
      <c r="A9630" s="100" t="s">
        <v>14592</v>
      </c>
    </row>
    <row r="9631" spans="1:1" ht="15" customHeight="1" x14ac:dyDescent="0.25">
      <c r="A9631" s="100" t="s">
        <v>15473</v>
      </c>
    </row>
    <row r="9632" spans="1:1" ht="14.1" customHeight="1" x14ac:dyDescent="0.25">
      <c r="A9632" s="99" t="s">
        <v>15474</v>
      </c>
    </row>
    <row r="9633" spans="1:1" ht="15" customHeight="1" x14ac:dyDescent="0.25">
      <c r="A9633" s="100" t="s">
        <v>14592</v>
      </c>
    </row>
    <row r="9634" spans="1:1" ht="15" customHeight="1" x14ac:dyDescent="0.25">
      <c r="A9634" s="100" t="s">
        <v>15475</v>
      </c>
    </row>
    <row r="9635" spans="1:1" ht="14.1" customHeight="1" x14ac:dyDescent="0.25">
      <c r="A9635" s="99" t="s">
        <v>15476</v>
      </c>
    </row>
    <row r="9636" spans="1:1" ht="15" customHeight="1" x14ac:dyDescent="0.25">
      <c r="A9636" s="100" t="s">
        <v>14592</v>
      </c>
    </row>
    <row r="9637" spans="1:1" ht="15" customHeight="1" x14ac:dyDescent="0.25">
      <c r="A9637" s="100" t="s">
        <v>15477</v>
      </c>
    </row>
    <row r="9638" spans="1:1" ht="14.1" customHeight="1" x14ac:dyDescent="0.25">
      <c r="A9638" s="99" t="s">
        <v>15478</v>
      </c>
    </row>
    <row r="9639" spans="1:1" ht="15" customHeight="1" x14ac:dyDescent="0.25">
      <c r="A9639" s="100" t="s">
        <v>14592</v>
      </c>
    </row>
    <row r="9640" spans="1:1" ht="15" customHeight="1" x14ac:dyDescent="0.25">
      <c r="A9640" s="100" t="s">
        <v>15479</v>
      </c>
    </row>
    <row r="9641" spans="1:1" ht="14.1" customHeight="1" x14ac:dyDescent="0.25">
      <c r="A9641" s="99" t="s">
        <v>15480</v>
      </c>
    </row>
    <row r="9642" spans="1:1" ht="15" customHeight="1" x14ac:dyDescent="0.25">
      <c r="A9642" s="100" t="s">
        <v>15481</v>
      </c>
    </row>
    <row r="9643" spans="1:1" ht="15" customHeight="1" x14ac:dyDescent="0.25">
      <c r="A9643" s="100" t="s">
        <v>15482</v>
      </c>
    </row>
    <row r="9644" spans="1:1" ht="15" customHeight="1" x14ac:dyDescent="0.25">
      <c r="A9644" s="95" t="s">
        <v>15483</v>
      </c>
    </row>
    <row r="9645" spans="1:1" ht="14.1" customHeight="1" x14ac:dyDescent="0.25">
      <c r="A9645" s="99" t="s">
        <v>15484</v>
      </c>
    </row>
    <row r="9646" spans="1:1" ht="15" customHeight="1" x14ac:dyDescent="0.25">
      <c r="A9646" s="100" t="s">
        <v>14592</v>
      </c>
    </row>
    <row r="9647" spans="1:1" ht="15" customHeight="1" x14ac:dyDescent="0.25">
      <c r="A9647" s="100" t="s">
        <v>15485</v>
      </c>
    </row>
    <row r="9648" spans="1:1" ht="14.1" customHeight="1" x14ac:dyDescent="0.25">
      <c r="A9648" s="99" t="s">
        <v>15486</v>
      </c>
    </row>
    <row r="9649" spans="1:1" ht="15" customHeight="1" x14ac:dyDescent="0.25">
      <c r="A9649" s="100" t="s">
        <v>14592</v>
      </c>
    </row>
    <row r="9650" spans="1:1" ht="15" customHeight="1" x14ac:dyDescent="0.25">
      <c r="A9650" s="100" t="s">
        <v>15487</v>
      </c>
    </row>
    <row r="9651" spans="1:1" ht="14.1" customHeight="1" x14ac:dyDescent="0.25">
      <c r="A9651" s="99" t="s">
        <v>15488</v>
      </c>
    </row>
    <row r="9652" spans="1:1" ht="15" customHeight="1" x14ac:dyDescent="0.25">
      <c r="A9652" s="100" t="s">
        <v>14592</v>
      </c>
    </row>
    <row r="9653" spans="1:1" ht="15" customHeight="1" x14ac:dyDescent="0.25">
      <c r="A9653" s="100" t="s">
        <v>15489</v>
      </c>
    </row>
    <row r="9654" spans="1:1" ht="14.1" customHeight="1" x14ac:dyDescent="0.25">
      <c r="A9654" s="99" t="s">
        <v>15490</v>
      </c>
    </row>
    <row r="9655" spans="1:1" ht="15" customHeight="1" x14ac:dyDescent="0.25">
      <c r="A9655" s="100" t="s">
        <v>14592</v>
      </c>
    </row>
    <row r="9656" spans="1:1" ht="15" customHeight="1" x14ac:dyDescent="0.25">
      <c r="A9656" s="100" t="s">
        <v>15491</v>
      </c>
    </row>
    <row r="9657" spans="1:1" ht="14.1" customHeight="1" x14ac:dyDescent="0.25">
      <c r="A9657" s="99" t="s">
        <v>15492</v>
      </c>
    </row>
    <row r="9658" spans="1:1" ht="15" customHeight="1" x14ac:dyDescent="0.25">
      <c r="A9658" s="100" t="s">
        <v>14592</v>
      </c>
    </row>
    <row r="9659" spans="1:1" ht="15" customHeight="1" x14ac:dyDescent="0.25">
      <c r="A9659" s="100" t="s">
        <v>15493</v>
      </c>
    </row>
    <row r="9660" spans="1:1" ht="14.1" customHeight="1" x14ac:dyDescent="0.25">
      <c r="A9660" s="99" t="s">
        <v>15494</v>
      </c>
    </row>
    <row r="9661" spans="1:1" ht="15" customHeight="1" x14ac:dyDescent="0.25">
      <c r="A9661" s="100" t="s">
        <v>14592</v>
      </c>
    </row>
    <row r="9662" spans="1:1" ht="15" customHeight="1" x14ac:dyDescent="0.25">
      <c r="A9662" s="100" t="s">
        <v>15495</v>
      </c>
    </row>
    <row r="9663" spans="1:1" ht="14.1" customHeight="1" x14ac:dyDescent="0.25">
      <c r="A9663" s="99" t="s">
        <v>15496</v>
      </c>
    </row>
    <row r="9664" spans="1:1" ht="15" customHeight="1" x14ac:dyDescent="0.25">
      <c r="A9664" s="100" t="s">
        <v>14592</v>
      </c>
    </row>
    <row r="9665" spans="1:1" ht="15" customHeight="1" x14ac:dyDescent="0.25">
      <c r="A9665" s="100" t="s">
        <v>15497</v>
      </c>
    </row>
    <row r="9666" spans="1:1" ht="14.1" customHeight="1" x14ac:dyDescent="0.25">
      <c r="A9666" s="99" t="s">
        <v>15498</v>
      </c>
    </row>
    <row r="9667" spans="1:1" ht="15" customHeight="1" x14ac:dyDescent="0.25">
      <c r="A9667" s="100" t="s">
        <v>14592</v>
      </c>
    </row>
    <row r="9668" spans="1:1" ht="15" customHeight="1" x14ac:dyDescent="0.25">
      <c r="A9668" s="100" t="s">
        <v>15499</v>
      </c>
    </row>
    <row r="9669" spans="1:1" ht="14.1" customHeight="1" x14ac:dyDescent="0.25">
      <c r="A9669" s="99" t="s">
        <v>15500</v>
      </c>
    </row>
    <row r="9670" spans="1:1" ht="15" customHeight="1" x14ac:dyDescent="0.25">
      <c r="A9670" s="100" t="s">
        <v>14592</v>
      </c>
    </row>
    <row r="9671" spans="1:1" ht="15" customHeight="1" x14ac:dyDescent="0.25">
      <c r="A9671" s="100" t="s">
        <v>15501</v>
      </c>
    </row>
    <row r="9672" spans="1:1" ht="14.1" customHeight="1" x14ac:dyDescent="0.25">
      <c r="A9672" s="99" t="s">
        <v>15502</v>
      </c>
    </row>
    <row r="9673" spans="1:1" ht="15" customHeight="1" x14ac:dyDescent="0.25">
      <c r="A9673" s="100" t="s">
        <v>14592</v>
      </c>
    </row>
    <row r="9674" spans="1:1" ht="15" customHeight="1" x14ac:dyDescent="0.25">
      <c r="A9674" s="100" t="s">
        <v>15503</v>
      </c>
    </row>
    <row r="9675" spans="1:1" ht="14.1" customHeight="1" x14ac:dyDescent="0.25">
      <c r="A9675" s="99" t="s">
        <v>15504</v>
      </c>
    </row>
    <row r="9676" spans="1:1" ht="15" customHeight="1" x14ac:dyDescent="0.25">
      <c r="A9676" s="100" t="s">
        <v>14592</v>
      </c>
    </row>
    <row r="9677" spans="1:1" ht="15" customHeight="1" x14ac:dyDescent="0.25">
      <c r="A9677" s="94" t="s">
        <v>15505</v>
      </c>
    </row>
    <row r="9678" spans="1:1" ht="14.1" customHeight="1" x14ac:dyDescent="0.25">
      <c r="A9678" s="93" t="s">
        <v>15506</v>
      </c>
    </row>
    <row r="9679" spans="1:1" ht="14.1" customHeight="1" x14ac:dyDescent="0.25">
      <c r="A9679" s="99" t="s">
        <v>15507</v>
      </c>
    </row>
    <row r="9680" spans="1:1" ht="15" customHeight="1" x14ac:dyDescent="0.25">
      <c r="A9680" s="100" t="s">
        <v>15508</v>
      </c>
    </row>
    <row r="9681" spans="1:1" ht="15" customHeight="1" x14ac:dyDescent="0.25">
      <c r="A9681" s="100" t="s">
        <v>15509</v>
      </c>
    </row>
    <row r="9682" spans="1:1" ht="14.1" customHeight="1" x14ac:dyDescent="0.25">
      <c r="A9682" s="99" t="s">
        <v>15510</v>
      </c>
    </row>
    <row r="9683" spans="1:1" ht="15" customHeight="1" x14ac:dyDescent="0.25">
      <c r="A9683" s="100" t="s">
        <v>15508</v>
      </c>
    </row>
    <row r="9684" spans="1:1" ht="15" customHeight="1" x14ac:dyDescent="0.25">
      <c r="A9684" s="100" t="s">
        <v>15511</v>
      </c>
    </row>
    <row r="9685" spans="1:1" ht="14.1" customHeight="1" x14ac:dyDescent="0.25">
      <c r="A9685" s="99" t="s">
        <v>15512</v>
      </c>
    </row>
    <row r="9686" spans="1:1" ht="15" customHeight="1" x14ac:dyDescent="0.25">
      <c r="A9686" s="100" t="s">
        <v>15508</v>
      </c>
    </row>
    <row r="9687" spans="1:1" ht="15" customHeight="1" x14ac:dyDescent="0.25">
      <c r="A9687" s="100" t="s">
        <v>15513</v>
      </c>
    </row>
    <row r="9688" spans="1:1" ht="14.1" customHeight="1" x14ac:dyDescent="0.25">
      <c r="A9688" s="99" t="s">
        <v>15514</v>
      </c>
    </row>
    <row r="9689" spans="1:1" ht="15" customHeight="1" x14ac:dyDescent="0.25">
      <c r="A9689" s="100" t="s">
        <v>15508</v>
      </c>
    </row>
    <row r="9690" spans="1:1" ht="15" customHeight="1" x14ac:dyDescent="0.25">
      <c r="A9690" s="100" t="s">
        <v>15515</v>
      </c>
    </row>
    <row r="9691" spans="1:1" ht="14.1" customHeight="1" x14ac:dyDescent="0.25">
      <c r="A9691" s="99" t="s">
        <v>15516</v>
      </c>
    </row>
    <row r="9692" spans="1:1" ht="15" customHeight="1" x14ac:dyDescent="0.25">
      <c r="A9692" s="100" t="s">
        <v>15508</v>
      </c>
    </row>
    <row r="9693" spans="1:1" ht="15" customHeight="1" x14ac:dyDescent="0.25">
      <c r="A9693" s="100" t="s">
        <v>15517</v>
      </c>
    </row>
    <row r="9694" spans="1:1" ht="14.1" customHeight="1" x14ac:dyDescent="0.25">
      <c r="A9694" s="99" t="s">
        <v>15518</v>
      </c>
    </row>
    <row r="9695" spans="1:1" ht="15" customHeight="1" x14ac:dyDescent="0.25">
      <c r="A9695" s="100" t="s">
        <v>15508</v>
      </c>
    </row>
    <row r="9696" spans="1:1" ht="15" customHeight="1" x14ac:dyDescent="0.25">
      <c r="A9696" s="100" t="s">
        <v>15519</v>
      </c>
    </row>
    <row r="9697" spans="1:1" ht="14.1" customHeight="1" x14ac:dyDescent="0.25">
      <c r="A9697" s="99" t="s">
        <v>15520</v>
      </c>
    </row>
    <row r="9698" spans="1:1" ht="15" customHeight="1" x14ac:dyDescent="0.25">
      <c r="A9698" s="100" t="s">
        <v>12609</v>
      </c>
    </row>
    <row r="9699" spans="1:1" ht="15" customHeight="1" x14ac:dyDescent="0.25">
      <c r="A9699" s="100" t="s">
        <v>15521</v>
      </c>
    </row>
    <row r="9700" spans="1:1" ht="15" customHeight="1" x14ac:dyDescent="0.25">
      <c r="A9700" s="95" t="s">
        <v>15522</v>
      </c>
    </row>
    <row r="9701" spans="1:1" ht="14.1" customHeight="1" x14ac:dyDescent="0.25">
      <c r="A9701" s="99" t="s">
        <v>15523</v>
      </c>
    </row>
    <row r="9702" spans="1:1" ht="15" customHeight="1" x14ac:dyDescent="0.25">
      <c r="A9702" s="100" t="s">
        <v>12609</v>
      </c>
    </row>
    <row r="9703" spans="1:1" ht="15" customHeight="1" x14ac:dyDescent="0.25">
      <c r="A9703" s="100" t="s">
        <v>15524</v>
      </c>
    </row>
    <row r="9704" spans="1:1" ht="14.1" customHeight="1" x14ac:dyDescent="0.25">
      <c r="A9704" s="99" t="s">
        <v>15525</v>
      </c>
    </row>
    <row r="9705" spans="1:1" ht="15" customHeight="1" x14ac:dyDescent="0.25">
      <c r="A9705" s="100" t="s">
        <v>12609</v>
      </c>
    </row>
    <row r="9706" spans="1:1" ht="15" customHeight="1" x14ac:dyDescent="0.25">
      <c r="A9706" s="100" t="s">
        <v>15526</v>
      </c>
    </row>
    <row r="9707" spans="1:1" ht="14.1" customHeight="1" x14ac:dyDescent="0.25">
      <c r="A9707" s="99" t="s">
        <v>15527</v>
      </c>
    </row>
    <row r="9708" spans="1:1" ht="15" customHeight="1" x14ac:dyDescent="0.25">
      <c r="A9708" s="100" t="s">
        <v>12609</v>
      </c>
    </row>
    <row r="9709" spans="1:1" ht="15" customHeight="1" x14ac:dyDescent="0.25">
      <c r="A9709" s="100" t="s">
        <v>15528</v>
      </c>
    </row>
    <row r="9710" spans="1:1" ht="15.95" customHeight="1" x14ac:dyDescent="0.25">
      <c r="A9710" s="106" t="s">
        <v>15529</v>
      </c>
    </row>
    <row r="9711" spans="1:1" ht="15" customHeight="1" x14ac:dyDescent="0.25">
      <c r="A9711" s="94" t="s">
        <v>15530</v>
      </c>
    </row>
    <row r="9712" spans="1:1" ht="15" customHeight="1" x14ac:dyDescent="0.25">
      <c r="A9712" s="100" t="s">
        <v>15531</v>
      </c>
    </row>
    <row r="9713" spans="1:1" ht="15" customHeight="1" x14ac:dyDescent="0.25">
      <c r="A9713" s="100" t="s">
        <v>15532</v>
      </c>
    </row>
    <row r="9714" spans="1:1" ht="15" customHeight="1" x14ac:dyDescent="0.25">
      <c r="A9714" s="95" t="s">
        <v>15533</v>
      </c>
    </row>
    <row r="9715" spans="1:1" ht="14.1" customHeight="1" x14ac:dyDescent="0.25">
      <c r="A9715" s="99" t="s">
        <v>15534</v>
      </c>
    </row>
    <row r="9716" spans="1:1" ht="15" customHeight="1" x14ac:dyDescent="0.25">
      <c r="A9716" s="100" t="s">
        <v>15508</v>
      </c>
    </row>
    <row r="9717" spans="1:1" ht="15" customHeight="1" x14ac:dyDescent="0.25">
      <c r="A9717" s="100" t="s">
        <v>15535</v>
      </c>
    </row>
    <row r="9718" spans="1:1" ht="15" customHeight="1" x14ac:dyDescent="0.25">
      <c r="A9718" s="95" t="s">
        <v>15536</v>
      </c>
    </row>
    <row r="9719" spans="1:1" ht="14.1" customHeight="1" x14ac:dyDescent="0.25">
      <c r="A9719" s="99" t="s">
        <v>15537</v>
      </c>
    </row>
    <row r="9720" spans="1:1" ht="15" customHeight="1" x14ac:dyDescent="0.25">
      <c r="A9720" s="100" t="s">
        <v>15508</v>
      </c>
    </row>
    <row r="9721" spans="1:1" ht="15" customHeight="1" x14ac:dyDescent="0.25">
      <c r="A9721" s="100" t="s">
        <v>15538</v>
      </c>
    </row>
    <row r="9722" spans="1:1" ht="15" customHeight="1" x14ac:dyDescent="0.25">
      <c r="A9722" s="95" t="s">
        <v>15539</v>
      </c>
    </row>
    <row r="9723" spans="1:1" ht="14.1" customHeight="1" x14ac:dyDescent="0.25">
      <c r="A9723" s="93" t="s">
        <v>15540</v>
      </c>
    </row>
    <row r="9724" spans="1:1" ht="14.1" customHeight="1" x14ac:dyDescent="0.25">
      <c r="A9724" s="99" t="s">
        <v>15541</v>
      </c>
    </row>
    <row r="9725" spans="1:1" ht="15" customHeight="1" x14ac:dyDescent="0.25">
      <c r="A9725" s="100" t="s">
        <v>15542</v>
      </c>
    </row>
    <row r="9726" spans="1:1" ht="15" customHeight="1" x14ac:dyDescent="0.25">
      <c r="A9726" s="100" t="s">
        <v>15543</v>
      </c>
    </row>
    <row r="9727" spans="1:1" ht="14.1" customHeight="1" x14ac:dyDescent="0.25">
      <c r="A9727" s="99" t="s">
        <v>15544</v>
      </c>
    </row>
    <row r="9728" spans="1:1" ht="15" customHeight="1" x14ac:dyDescent="0.25">
      <c r="A9728" s="100" t="s">
        <v>15542</v>
      </c>
    </row>
    <row r="9729" spans="1:1" ht="15" customHeight="1" x14ac:dyDescent="0.25">
      <c r="A9729" s="100" t="s">
        <v>15545</v>
      </c>
    </row>
    <row r="9730" spans="1:1" ht="15" customHeight="1" x14ac:dyDescent="0.25">
      <c r="A9730" s="95" t="s">
        <v>15546</v>
      </c>
    </row>
    <row r="9731" spans="1:1" ht="14.1" customHeight="1" x14ac:dyDescent="0.25">
      <c r="A9731" s="99" t="s">
        <v>15547</v>
      </c>
    </row>
    <row r="9732" spans="1:1" ht="15" customHeight="1" x14ac:dyDescent="0.25">
      <c r="A9732" s="100" t="s">
        <v>15542</v>
      </c>
    </row>
    <row r="9733" spans="1:1" ht="15" customHeight="1" x14ac:dyDescent="0.25">
      <c r="A9733" s="100" t="s">
        <v>15548</v>
      </c>
    </row>
    <row r="9734" spans="1:1" ht="14.1" customHeight="1" x14ac:dyDescent="0.25">
      <c r="A9734" s="99" t="s">
        <v>15549</v>
      </c>
    </row>
    <row r="9735" spans="1:1" ht="15" customHeight="1" x14ac:dyDescent="0.25">
      <c r="A9735" s="100" t="s">
        <v>15542</v>
      </c>
    </row>
    <row r="9736" spans="1:1" ht="15" customHeight="1" x14ac:dyDescent="0.25">
      <c r="A9736" s="100" t="s">
        <v>15550</v>
      </c>
    </row>
    <row r="9737" spans="1:1" ht="14.1" customHeight="1" x14ac:dyDescent="0.25">
      <c r="A9737" s="99" t="s">
        <v>15551</v>
      </c>
    </row>
    <row r="9738" spans="1:1" ht="15" customHeight="1" x14ac:dyDescent="0.25">
      <c r="A9738" s="100" t="s">
        <v>15542</v>
      </c>
    </row>
    <row r="9739" spans="1:1" ht="15" customHeight="1" x14ac:dyDescent="0.25">
      <c r="A9739" s="100" t="s">
        <v>15552</v>
      </c>
    </row>
    <row r="9740" spans="1:1" ht="14.1" customHeight="1" x14ac:dyDescent="0.25">
      <c r="A9740" s="99" t="s">
        <v>15553</v>
      </c>
    </row>
    <row r="9741" spans="1:1" ht="15" customHeight="1" x14ac:dyDescent="0.25">
      <c r="A9741" s="100" t="s">
        <v>15542</v>
      </c>
    </row>
    <row r="9742" spans="1:1" ht="15" customHeight="1" x14ac:dyDescent="0.25">
      <c r="A9742" s="100" t="s">
        <v>15554</v>
      </c>
    </row>
    <row r="9743" spans="1:1" ht="14.1" customHeight="1" x14ac:dyDescent="0.25">
      <c r="A9743" s="99" t="s">
        <v>15555</v>
      </c>
    </row>
    <row r="9744" spans="1:1" ht="15" customHeight="1" x14ac:dyDescent="0.25">
      <c r="A9744" s="100" t="s">
        <v>15542</v>
      </c>
    </row>
    <row r="9745" spans="1:1" ht="15" customHeight="1" x14ac:dyDescent="0.25">
      <c r="A9745" s="100" t="s">
        <v>15556</v>
      </c>
    </row>
    <row r="9746" spans="1:1" ht="14.1" customHeight="1" x14ac:dyDescent="0.25">
      <c r="A9746" s="99" t="s">
        <v>15557</v>
      </c>
    </row>
    <row r="9747" spans="1:1" ht="15" customHeight="1" x14ac:dyDescent="0.25">
      <c r="A9747" s="100" t="s">
        <v>15542</v>
      </c>
    </row>
    <row r="9748" spans="1:1" ht="15" customHeight="1" x14ac:dyDescent="0.25">
      <c r="A9748" s="100" t="s">
        <v>15558</v>
      </c>
    </row>
    <row r="9749" spans="1:1" ht="14.1" customHeight="1" x14ac:dyDescent="0.25">
      <c r="A9749" s="93" t="s">
        <v>15559</v>
      </c>
    </row>
    <row r="9750" spans="1:1" ht="14.1" customHeight="1" x14ac:dyDescent="0.25">
      <c r="A9750" s="99" t="s">
        <v>15560</v>
      </c>
    </row>
    <row r="9751" spans="1:1" ht="15" customHeight="1" x14ac:dyDescent="0.25">
      <c r="A9751" s="100" t="s">
        <v>15508</v>
      </c>
    </row>
    <row r="9752" spans="1:1" ht="15" customHeight="1" x14ac:dyDescent="0.25">
      <c r="A9752" s="100" t="s">
        <v>15561</v>
      </c>
    </row>
    <row r="9753" spans="1:1" ht="14.1" customHeight="1" x14ac:dyDescent="0.25">
      <c r="A9753" s="99" t="s">
        <v>15562</v>
      </c>
    </row>
    <row r="9754" spans="1:1" ht="15" customHeight="1" x14ac:dyDescent="0.25">
      <c r="A9754" s="100" t="s">
        <v>15508</v>
      </c>
    </row>
    <row r="9755" spans="1:1" ht="15" customHeight="1" x14ac:dyDescent="0.25">
      <c r="A9755" s="100" t="s">
        <v>15563</v>
      </c>
    </row>
    <row r="9756" spans="1:1" ht="14.1" customHeight="1" x14ac:dyDescent="0.25">
      <c r="A9756" s="99" t="s">
        <v>15564</v>
      </c>
    </row>
    <row r="9757" spans="1:1" ht="15" customHeight="1" x14ac:dyDescent="0.25">
      <c r="A9757" s="100" t="s">
        <v>15508</v>
      </c>
    </row>
    <row r="9758" spans="1:1" ht="15" customHeight="1" x14ac:dyDescent="0.25">
      <c r="A9758" s="100" t="s">
        <v>15565</v>
      </c>
    </row>
    <row r="9759" spans="1:1" ht="14.1" customHeight="1" x14ac:dyDescent="0.25">
      <c r="A9759" s="99" t="s">
        <v>15566</v>
      </c>
    </row>
    <row r="9760" spans="1:1" ht="15" customHeight="1" x14ac:dyDescent="0.25">
      <c r="A9760" s="100" t="s">
        <v>15508</v>
      </c>
    </row>
    <row r="9761" spans="1:28" ht="15" customHeight="1" x14ac:dyDescent="0.25">
      <c r="A9761" s="100" t="s">
        <v>15567</v>
      </c>
    </row>
    <row r="9762" spans="1:28" ht="14.1" customHeight="1" x14ac:dyDescent="0.25">
      <c r="A9762" s="99" t="s">
        <v>15568</v>
      </c>
    </row>
    <row r="9763" spans="1:28" ht="15" customHeight="1" x14ac:dyDescent="0.25">
      <c r="A9763" s="100" t="s">
        <v>15508</v>
      </c>
    </row>
    <row r="9764" spans="1:28" ht="15" customHeight="1" x14ac:dyDescent="0.25">
      <c r="A9764" s="100" t="s">
        <v>15569</v>
      </c>
    </row>
    <row r="9765" spans="1:28" ht="15" customHeight="1" x14ac:dyDescent="0.25">
      <c r="A9765" s="95" t="s">
        <v>15570</v>
      </c>
    </row>
    <row r="9766" spans="1:28" ht="14.1" customHeight="1" x14ac:dyDescent="0.25">
      <c r="A9766" s="99" t="s">
        <v>15571</v>
      </c>
    </row>
    <row r="9767" spans="1:28" ht="15" customHeight="1" x14ac:dyDescent="0.25">
      <c r="A9767" s="100" t="s">
        <v>15508</v>
      </c>
    </row>
    <row r="9768" spans="1:28" ht="15" customHeight="1" x14ac:dyDescent="0.25">
      <c r="A9768" s="100" t="s">
        <v>15572</v>
      </c>
    </row>
    <row r="9769" spans="1:28" ht="14.1" customHeight="1" x14ac:dyDescent="0.25">
      <c r="A9769" s="93" t="s">
        <v>15573</v>
      </c>
    </row>
    <row r="9770" spans="1:28" ht="14.1" customHeight="1" x14ac:dyDescent="0.25">
      <c r="A9770" s="99" t="s">
        <v>15574</v>
      </c>
    </row>
    <row r="9771" spans="1:28" ht="15" customHeight="1" x14ac:dyDescent="0.25">
      <c r="A9771" s="100" t="s">
        <v>15508</v>
      </c>
    </row>
    <row r="9772" spans="1:28" ht="15" customHeight="1" x14ac:dyDescent="0.25">
      <c r="A9772" s="100" t="s">
        <v>15575</v>
      </c>
    </row>
    <row r="9773" spans="1:28" ht="17.100000000000001" customHeight="1" x14ac:dyDescent="0.25">
      <c r="A9773" s="608" t="s">
        <v>15576</v>
      </c>
      <c r="B9773" s="609"/>
      <c r="C9773" s="609"/>
      <c r="D9773" s="609"/>
      <c r="E9773" s="609"/>
      <c r="F9773" s="609"/>
      <c r="G9773" s="610"/>
      <c r="H9773" s="611" t="s">
        <v>15577</v>
      </c>
      <c r="I9773" s="612"/>
      <c r="J9773" s="612"/>
      <c r="K9773" s="612"/>
      <c r="L9773" s="613"/>
      <c r="M9773" s="608" t="s">
        <v>15578</v>
      </c>
      <c r="N9773" s="609"/>
      <c r="O9773" s="609"/>
      <c r="P9773" s="609"/>
      <c r="Q9773" s="609"/>
      <c r="R9773" s="609"/>
      <c r="S9773" s="610"/>
      <c r="T9773" s="608" t="s">
        <v>15579</v>
      </c>
      <c r="U9773" s="609"/>
      <c r="V9773" s="609"/>
      <c r="W9773" s="609"/>
      <c r="X9773" s="609"/>
      <c r="Y9773" s="609"/>
      <c r="Z9773" s="609"/>
      <c r="AA9773" s="609"/>
      <c r="AB9773" s="610"/>
    </row>
    <row r="9774" spans="1:28" ht="17.100000000000001" customHeight="1" x14ac:dyDescent="0.25">
      <c r="A9774" s="608" t="s">
        <v>15580</v>
      </c>
      <c r="B9774" s="609"/>
      <c r="C9774" s="609"/>
      <c r="D9774" s="609"/>
      <c r="E9774" s="609"/>
      <c r="F9774" s="609"/>
      <c r="G9774" s="610"/>
      <c r="H9774" s="611" t="s">
        <v>15581</v>
      </c>
      <c r="I9774" s="612"/>
      <c r="J9774" s="612"/>
      <c r="K9774" s="612"/>
      <c r="L9774" s="613"/>
      <c r="M9774" s="608" t="s">
        <v>15582</v>
      </c>
      <c r="N9774" s="609"/>
      <c r="O9774" s="609"/>
      <c r="P9774" s="609"/>
      <c r="Q9774" s="609"/>
      <c r="R9774" s="609"/>
      <c r="S9774" s="610"/>
      <c r="T9774" s="614">
        <v>0.56000000000000005</v>
      </c>
      <c r="U9774" s="615"/>
      <c r="V9774" s="615"/>
      <c r="W9774" s="615"/>
      <c r="X9774" s="615"/>
      <c r="Y9774" s="615"/>
      <c r="Z9774" s="615"/>
      <c r="AA9774" s="615"/>
      <c r="AB9774" s="616"/>
    </row>
    <row r="9775" spans="1:28" ht="17.100000000000001" customHeight="1" x14ac:dyDescent="0.25">
      <c r="A9775" s="608" t="s">
        <v>15583</v>
      </c>
      <c r="B9775" s="609"/>
      <c r="C9775" s="609"/>
      <c r="D9775" s="609"/>
      <c r="E9775" s="609"/>
      <c r="F9775" s="609"/>
      <c r="G9775" s="610"/>
      <c r="H9775" s="611" t="s">
        <v>15584</v>
      </c>
      <c r="I9775" s="612"/>
      <c r="J9775" s="612"/>
      <c r="K9775" s="612"/>
      <c r="L9775" s="613"/>
      <c r="M9775" s="608" t="s">
        <v>15582</v>
      </c>
      <c r="N9775" s="609"/>
      <c r="O9775" s="609"/>
      <c r="P9775" s="609"/>
      <c r="Q9775" s="609"/>
      <c r="R9775" s="609"/>
      <c r="S9775" s="610"/>
      <c r="T9775" s="614">
        <v>0.54</v>
      </c>
      <c r="U9775" s="615"/>
      <c r="V9775" s="615"/>
      <c r="W9775" s="615"/>
      <c r="X9775" s="615"/>
      <c r="Y9775" s="615"/>
      <c r="Z9775" s="615"/>
      <c r="AA9775" s="615"/>
      <c r="AB9775" s="616"/>
    </row>
    <row r="9776" spans="1:28" ht="14.1" customHeight="1" x14ac:dyDescent="0.25">
      <c r="A9776" s="99" t="s">
        <v>15585</v>
      </c>
    </row>
    <row r="9777" spans="1:28" ht="15" customHeight="1" x14ac:dyDescent="0.25">
      <c r="A9777" s="100" t="s">
        <v>15508</v>
      </c>
    </row>
    <row r="9778" spans="1:28" ht="15" customHeight="1" x14ac:dyDescent="0.25">
      <c r="A9778" s="100" t="s">
        <v>15586</v>
      </c>
    </row>
    <row r="9779" spans="1:28" ht="17.100000000000001" customHeight="1" x14ac:dyDescent="0.25">
      <c r="A9779" s="608" t="s">
        <v>15576</v>
      </c>
      <c r="B9779" s="609"/>
      <c r="C9779" s="609"/>
      <c r="D9779" s="609"/>
      <c r="E9779" s="609"/>
      <c r="F9779" s="609"/>
      <c r="G9779" s="610"/>
      <c r="H9779" s="608" t="s">
        <v>15577</v>
      </c>
      <c r="I9779" s="609"/>
      <c r="J9779" s="609"/>
      <c r="K9779" s="609"/>
      <c r="L9779" s="610"/>
      <c r="M9779" s="608" t="s">
        <v>15578</v>
      </c>
      <c r="N9779" s="609"/>
      <c r="O9779" s="609"/>
      <c r="P9779" s="609"/>
      <c r="Q9779" s="609"/>
      <c r="R9779" s="609"/>
      <c r="S9779" s="610"/>
      <c r="T9779" s="608" t="s">
        <v>15579</v>
      </c>
      <c r="U9779" s="609"/>
      <c r="V9779" s="609"/>
      <c r="W9779" s="609"/>
      <c r="X9779" s="609"/>
      <c r="Y9779" s="609"/>
      <c r="Z9779" s="609"/>
      <c r="AA9779" s="609"/>
      <c r="AB9779" s="610"/>
    </row>
    <row r="9780" spans="1:28" ht="17.100000000000001" customHeight="1" x14ac:dyDescent="0.25">
      <c r="A9780" s="608" t="s">
        <v>15583</v>
      </c>
      <c r="B9780" s="609"/>
      <c r="C9780" s="609"/>
      <c r="D9780" s="609"/>
      <c r="E9780" s="609"/>
      <c r="F9780" s="609"/>
      <c r="G9780" s="610"/>
      <c r="H9780" s="608" t="s">
        <v>15587</v>
      </c>
      <c r="I9780" s="609"/>
      <c r="J9780" s="609"/>
      <c r="K9780" s="609"/>
      <c r="L9780" s="610"/>
      <c r="M9780" s="608" t="s">
        <v>15588</v>
      </c>
      <c r="N9780" s="609"/>
      <c r="O9780" s="609"/>
      <c r="P9780" s="609"/>
      <c r="Q9780" s="609"/>
      <c r="R9780" s="609"/>
      <c r="S9780" s="610"/>
      <c r="T9780" s="614">
        <v>0.79</v>
      </c>
      <c r="U9780" s="615"/>
      <c r="V9780" s="615"/>
      <c r="W9780" s="615"/>
      <c r="X9780" s="615"/>
      <c r="Y9780" s="615"/>
      <c r="Z9780" s="615"/>
      <c r="AA9780" s="615"/>
      <c r="AB9780" s="616"/>
    </row>
    <row r="9781" spans="1:28" ht="14.1" customHeight="1" x14ac:dyDescent="0.25">
      <c r="A9781" s="99" t="s">
        <v>15589</v>
      </c>
    </row>
    <row r="9782" spans="1:28" ht="15" customHeight="1" x14ac:dyDescent="0.25">
      <c r="A9782" s="100" t="s">
        <v>15508</v>
      </c>
    </row>
    <row r="9783" spans="1:28" ht="15" customHeight="1" x14ac:dyDescent="0.25">
      <c r="A9783" s="100" t="s">
        <v>15590</v>
      </c>
    </row>
    <row r="9784" spans="1:28" ht="17.100000000000001" customHeight="1" x14ac:dyDescent="0.25">
      <c r="A9784" s="608" t="s">
        <v>15576</v>
      </c>
      <c r="B9784" s="609"/>
      <c r="C9784" s="609"/>
      <c r="D9784" s="609"/>
      <c r="E9784" s="609"/>
      <c r="F9784" s="609"/>
      <c r="G9784" s="610"/>
      <c r="H9784" s="608" t="s">
        <v>15577</v>
      </c>
      <c r="I9784" s="609"/>
      <c r="J9784" s="609"/>
      <c r="K9784" s="609"/>
      <c r="L9784" s="610"/>
      <c r="M9784" s="608" t="s">
        <v>15578</v>
      </c>
      <c r="N9784" s="609"/>
      <c r="O9784" s="609"/>
      <c r="P9784" s="609"/>
      <c r="Q9784" s="609"/>
      <c r="R9784" s="609"/>
      <c r="S9784" s="610"/>
      <c r="T9784" s="608" t="s">
        <v>15579</v>
      </c>
      <c r="U9784" s="609"/>
      <c r="V9784" s="609"/>
      <c r="W9784" s="609"/>
      <c r="X9784" s="609"/>
      <c r="Y9784" s="609"/>
      <c r="Z9784" s="609"/>
      <c r="AA9784" s="609"/>
      <c r="AB9784" s="610"/>
    </row>
    <row r="9785" spans="1:28" ht="17.100000000000001" customHeight="1" x14ac:dyDescent="0.25">
      <c r="A9785" s="608" t="s">
        <v>15583</v>
      </c>
      <c r="B9785" s="609"/>
      <c r="C9785" s="609"/>
      <c r="D9785" s="609"/>
      <c r="E9785" s="609"/>
      <c r="F9785" s="609"/>
      <c r="G9785" s="610"/>
      <c r="H9785" s="608" t="s">
        <v>15591</v>
      </c>
      <c r="I9785" s="609"/>
      <c r="J9785" s="609"/>
      <c r="K9785" s="609"/>
      <c r="L9785" s="610"/>
      <c r="M9785" s="608" t="s">
        <v>15592</v>
      </c>
      <c r="N9785" s="609"/>
      <c r="O9785" s="609"/>
      <c r="P9785" s="609"/>
      <c r="Q9785" s="609"/>
      <c r="R9785" s="609"/>
      <c r="S9785" s="610"/>
      <c r="T9785" s="614">
        <v>0.94</v>
      </c>
      <c r="U9785" s="615"/>
      <c r="V9785" s="615"/>
      <c r="W9785" s="615"/>
      <c r="X9785" s="615"/>
      <c r="Y9785" s="615"/>
      <c r="Z9785" s="615"/>
      <c r="AA9785" s="615"/>
      <c r="AB9785" s="616"/>
    </row>
    <row r="9786" spans="1:28" ht="14.1" customHeight="1" x14ac:dyDescent="0.25">
      <c r="A9786" s="99" t="s">
        <v>15593</v>
      </c>
    </row>
    <row r="9787" spans="1:28" ht="15" customHeight="1" x14ac:dyDescent="0.25">
      <c r="A9787" s="100" t="s">
        <v>15508</v>
      </c>
    </row>
    <row r="9788" spans="1:28" ht="15" customHeight="1" x14ac:dyDescent="0.25">
      <c r="A9788" s="100" t="s">
        <v>15594</v>
      </c>
    </row>
    <row r="9789" spans="1:28" ht="17.100000000000001" customHeight="1" x14ac:dyDescent="0.25">
      <c r="A9789" s="608" t="s">
        <v>15576</v>
      </c>
      <c r="B9789" s="609"/>
      <c r="C9789" s="609"/>
      <c r="D9789" s="609"/>
      <c r="E9789" s="609"/>
      <c r="F9789" s="609"/>
      <c r="G9789" s="610"/>
      <c r="H9789" s="608" t="s">
        <v>15577</v>
      </c>
      <c r="I9789" s="609"/>
      <c r="J9789" s="609"/>
      <c r="K9789" s="609"/>
      <c r="L9789" s="610"/>
      <c r="M9789" s="608" t="s">
        <v>15578</v>
      </c>
      <c r="N9789" s="609"/>
      <c r="O9789" s="609"/>
      <c r="P9789" s="609"/>
      <c r="Q9789" s="609"/>
      <c r="R9789" s="609"/>
      <c r="S9789" s="610"/>
      <c r="T9789" s="608" t="s">
        <v>15579</v>
      </c>
      <c r="U9789" s="609"/>
      <c r="V9789" s="609"/>
      <c r="W9789" s="609"/>
      <c r="X9789" s="609"/>
      <c r="Y9789" s="609"/>
      <c r="Z9789" s="609"/>
      <c r="AA9789" s="609"/>
      <c r="AB9789" s="610"/>
    </row>
    <row r="9790" spans="1:28" ht="17.100000000000001" customHeight="1" x14ac:dyDescent="0.25">
      <c r="A9790" s="608" t="s">
        <v>15595</v>
      </c>
      <c r="B9790" s="609"/>
      <c r="C9790" s="609"/>
      <c r="D9790" s="609"/>
      <c r="E9790" s="609"/>
      <c r="F9790" s="609"/>
      <c r="G9790" s="610"/>
      <c r="H9790" s="608" t="s">
        <v>15591</v>
      </c>
      <c r="I9790" s="609"/>
      <c r="J9790" s="609"/>
      <c r="K9790" s="609"/>
      <c r="L9790" s="610"/>
      <c r="M9790" s="608" t="s">
        <v>15592</v>
      </c>
      <c r="N9790" s="609"/>
      <c r="O9790" s="609"/>
      <c r="P9790" s="609"/>
      <c r="Q9790" s="609"/>
      <c r="R9790" s="609"/>
      <c r="S9790" s="610"/>
      <c r="T9790" s="614">
        <v>0.94</v>
      </c>
      <c r="U9790" s="615"/>
      <c r="V9790" s="615"/>
      <c r="W9790" s="615"/>
      <c r="X9790" s="615"/>
      <c r="Y9790" s="615"/>
      <c r="Z9790" s="615"/>
      <c r="AA9790" s="615"/>
      <c r="AB9790" s="616"/>
    </row>
    <row r="9791" spans="1:28" ht="14.1" customHeight="1" x14ac:dyDescent="0.25">
      <c r="A9791" s="99" t="s">
        <v>15596</v>
      </c>
    </row>
    <row r="9792" spans="1:28" ht="15" customHeight="1" x14ac:dyDescent="0.25">
      <c r="A9792" s="100" t="s">
        <v>15508</v>
      </c>
    </row>
    <row r="9793" spans="1:28" ht="15" customHeight="1" x14ac:dyDescent="0.25">
      <c r="A9793" s="100" t="s">
        <v>15597</v>
      </c>
    </row>
    <row r="9794" spans="1:28" ht="18" customHeight="1" x14ac:dyDescent="0.25">
      <c r="A9794" s="608" t="s">
        <v>15576</v>
      </c>
      <c r="B9794" s="609"/>
      <c r="C9794" s="609"/>
      <c r="D9794" s="609"/>
      <c r="E9794" s="609"/>
      <c r="F9794" s="609"/>
      <c r="G9794" s="610"/>
      <c r="H9794" s="608" t="s">
        <v>15577</v>
      </c>
      <c r="I9794" s="609"/>
      <c r="J9794" s="609"/>
      <c r="K9794" s="609"/>
      <c r="L9794" s="610"/>
      <c r="M9794" s="608" t="s">
        <v>15578</v>
      </c>
      <c r="N9794" s="609"/>
      <c r="O9794" s="609"/>
      <c r="P9794" s="609"/>
      <c r="Q9794" s="609"/>
      <c r="R9794" s="609"/>
      <c r="S9794" s="610"/>
      <c r="T9794" s="608" t="s">
        <v>15579</v>
      </c>
      <c r="U9794" s="609"/>
      <c r="V9794" s="609"/>
      <c r="W9794" s="609"/>
      <c r="X9794" s="609"/>
      <c r="Y9794" s="609"/>
      <c r="Z9794" s="609"/>
      <c r="AA9794" s="609"/>
      <c r="AB9794" s="610"/>
    </row>
    <row r="9795" spans="1:28" ht="17.100000000000001" customHeight="1" x14ac:dyDescent="0.25">
      <c r="A9795" s="608" t="s">
        <v>15598</v>
      </c>
      <c r="B9795" s="609"/>
      <c r="C9795" s="609"/>
      <c r="D9795" s="609"/>
      <c r="E9795" s="609"/>
      <c r="F9795" s="609"/>
      <c r="G9795" s="610"/>
      <c r="H9795" s="608" t="s">
        <v>15599</v>
      </c>
      <c r="I9795" s="609"/>
      <c r="J9795" s="609"/>
      <c r="K9795" s="609"/>
      <c r="L9795" s="610"/>
      <c r="M9795" s="608" t="s">
        <v>15592</v>
      </c>
      <c r="N9795" s="609"/>
      <c r="O9795" s="609"/>
      <c r="P9795" s="609"/>
      <c r="Q9795" s="609"/>
      <c r="R9795" s="609"/>
      <c r="S9795" s="610"/>
      <c r="T9795" s="608" t="s">
        <v>15592</v>
      </c>
      <c r="U9795" s="609"/>
      <c r="V9795" s="609"/>
      <c r="W9795" s="609"/>
      <c r="X9795" s="609"/>
      <c r="Y9795" s="609"/>
      <c r="Z9795" s="609"/>
      <c r="AA9795" s="609"/>
      <c r="AB9795" s="610"/>
    </row>
    <row r="9796" spans="1:28" ht="17.100000000000001" customHeight="1" x14ac:dyDescent="0.25">
      <c r="A9796" s="608" t="s">
        <v>15598</v>
      </c>
      <c r="B9796" s="609"/>
      <c r="C9796" s="609"/>
      <c r="D9796" s="609"/>
      <c r="E9796" s="609"/>
      <c r="F9796" s="609"/>
      <c r="G9796" s="610"/>
      <c r="H9796" s="608" t="s">
        <v>15600</v>
      </c>
      <c r="I9796" s="609"/>
      <c r="J9796" s="609"/>
      <c r="K9796" s="609"/>
      <c r="L9796" s="610"/>
      <c r="M9796" s="608" t="s">
        <v>15592</v>
      </c>
      <c r="N9796" s="609"/>
      <c r="O9796" s="609"/>
      <c r="P9796" s="609"/>
      <c r="Q9796" s="609"/>
      <c r="R9796" s="609"/>
      <c r="S9796" s="610"/>
      <c r="T9796" s="608" t="s">
        <v>15592</v>
      </c>
      <c r="U9796" s="609"/>
      <c r="V9796" s="609"/>
      <c r="W9796" s="609"/>
      <c r="X9796" s="609"/>
      <c r="Y9796" s="609"/>
      <c r="Z9796" s="609"/>
      <c r="AA9796" s="609"/>
      <c r="AB9796" s="610"/>
    </row>
    <row r="9797" spans="1:28" ht="14.1" customHeight="1" x14ac:dyDescent="0.25">
      <c r="A9797" s="99" t="s">
        <v>15601</v>
      </c>
    </row>
    <row r="9798" spans="1:28" ht="15" customHeight="1" x14ac:dyDescent="0.25">
      <c r="A9798" s="100" t="s">
        <v>15508</v>
      </c>
    </row>
    <row r="9799" spans="1:28" ht="15" customHeight="1" x14ac:dyDescent="0.25">
      <c r="A9799" s="100" t="s">
        <v>15602</v>
      </c>
    </row>
    <row r="9800" spans="1:28" ht="17.100000000000001" customHeight="1" x14ac:dyDescent="0.25">
      <c r="A9800" s="608" t="s">
        <v>15576</v>
      </c>
      <c r="B9800" s="609"/>
      <c r="C9800" s="609"/>
      <c r="D9800" s="609"/>
      <c r="E9800" s="609"/>
      <c r="F9800" s="609"/>
      <c r="G9800" s="610"/>
      <c r="H9800" s="608" t="s">
        <v>15577</v>
      </c>
      <c r="I9800" s="609"/>
      <c r="J9800" s="609"/>
      <c r="K9800" s="609"/>
      <c r="L9800" s="610"/>
      <c r="M9800" s="608" t="s">
        <v>15578</v>
      </c>
      <c r="N9800" s="609"/>
      <c r="O9800" s="609"/>
      <c r="P9800" s="609"/>
      <c r="Q9800" s="609"/>
      <c r="R9800" s="609"/>
      <c r="S9800" s="610"/>
      <c r="T9800" s="608" t="s">
        <v>15579</v>
      </c>
      <c r="U9800" s="609"/>
      <c r="V9800" s="609"/>
      <c r="W9800" s="609"/>
      <c r="X9800" s="609"/>
      <c r="Y9800" s="609"/>
      <c r="Z9800" s="609"/>
      <c r="AA9800" s="609"/>
      <c r="AB9800" s="610"/>
    </row>
    <row r="9801" spans="1:28" ht="17.100000000000001" customHeight="1" x14ac:dyDescent="0.25">
      <c r="A9801" s="608" t="s">
        <v>15583</v>
      </c>
      <c r="B9801" s="609"/>
      <c r="C9801" s="609"/>
      <c r="D9801" s="609"/>
      <c r="E9801" s="609"/>
      <c r="F9801" s="609"/>
      <c r="G9801" s="610"/>
      <c r="H9801" s="608" t="s">
        <v>15603</v>
      </c>
      <c r="I9801" s="609"/>
      <c r="J9801" s="609"/>
      <c r="K9801" s="609"/>
      <c r="L9801" s="610"/>
      <c r="M9801" s="608" t="s">
        <v>15592</v>
      </c>
      <c r="N9801" s="609"/>
      <c r="O9801" s="609"/>
      <c r="P9801" s="609"/>
      <c r="Q9801" s="609"/>
      <c r="R9801" s="609"/>
      <c r="S9801" s="610"/>
      <c r="T9801" s="614">
        <v>0.94</v>
      </c>
      <c r="U9801" s="615"/>
      <c r="V9801" s="615"/>
      <c r="W9801" s="615"/>
      <c r="X9801" s="615"/>
      <c r="Y9801" s="615"/>
      <c r="Z9801" s="615"/>
      <c r="AA9801" s="615"/>
      <c r="AB9801" s="616"/>
    </row>
    <row r="9802" spans="1:28" ht="14.1" customHeight="1" x14ac:dyDescent="0.25">
      <c r="A9802" s="99" t="s">
        <v>15604</v>
      </c>
    </row>
    <row r="9803" spans="1:28" ht="15" customHeight="1" x14ac:dyDescent="0.25">
      <c r="A9803" s="100" t="s">
        <v>15508</v>
      </c>
    </row>
    <row r="9804" spans="1:28" ht="15" customHeight="1" x14ac:dyDescent="0.25">
      <c r="A9804" s="100" t="s">
        <v>15605</v>
      </c>
    </row>
    <row r="9805" spans="1:28" ht="17.100000000000001" customHeight="1" x14ac:dyDescent="0.25">
      <c r="A9805" s="608" t="s">
        <v>15576</v>
      </c>
      <c r="B9805" s="609"/>
      <c r="C9805" s="609"/>
      <c r="D9805" s="609"/>
      <c r="E9805" s="609"/>
      <c r="F9805" s="609"/>
      <c r="G9805" s="610"/>
      <c r="H9805" s="608" t="s">
        <v>15577</v>
      </c>
      <c r="I9805" s="609"/>
      <c r="J9805" s="609"/>
      <c r="K9805" s="609"/>
      <c r="L9805" s="610"/>
      <c r="M9805" s="608" t="s">
        <v>15578</v>
      </c>
      <c r="N9805" s="609"/>
      <c r="O9805" s="609"/>
      <c r="P9805" s="609"/>
      <c r="Q9805" s="609"/>
      <c r="R9805" s="609"/>
      <c r="S9805" s="610"/>
      <c r="T9805" s="608" t="s">
        <v>15579</v>
      </c>
      <c r="U9805" s="609"/>
      <c r="V9805" s="609"/>
      <c r="W9805" s="609"/>
      <c r="X9805" s="609"/>
      <c r="Y9805" s="609"/>
      <c r="Z9805" s="609"/>
      <c r="AA9805" s="609"/>
      <c r="AB9805" s="610"/>
    </row>
    <row r="9806" spans="1:28" ht="17.100000000000001" customHeight="1" x14ac:dyDescent="0.25">
      <c r="A9806" s="608" t="s">
        <v>15583</v>
      </c>
      <c r="B9806" s="609"/>
      <c r="C9806" s="609"/>
      <c r="D9806" s="609"/>
      <c r="E9806" s="609"/>
      <c r="F9806" s="609"/>
      <c r="G9806" s="610"/>
      <c r="H9806" s="608" t="s">
        <v>15587</v>
      </c>
      <c r="I9806" s="609"/>
      <c r="J9806" s="609"/>
      <c r="K9806" s="609"/>
      <c r="L9806" s="610"/>
      <c r="M9806" s="608" t="s">
        <v>15592</v>
      </c>
      <c r="N9806" s="609"/>
      <c r="O9806" s="609"/>
      <c r="P9806" s="609"/>
      <c r="Q9806" s="609"/>
      <c r="R9806" s="609"/>
      <c r="S9806" s="610"/>
      <c r="T9806" s="614">
        <v>0.73</v>
      </c>
      <c r="U9806" s="615"/>
      <c r="V9806" s="615"/>
      <c r="W9806" s="615"/>
      <c r="X9806" s="615"/>
      <c r="Y9806" s="615"/>
      <c r="Z9806" s="615"/>
      <c r="AA9806" s="615"/>
      <c r="AB9806" s="616"/>
    </row>
    <row r="9807" spans="1:28" ht="14.1" customHeight="1" x14ac:dyDescent="0.25">
      <c r="A9807" s="99" t="s">
        <v>15606</v>
      </c>
    </row>
    <row r="9808" spans="1:28" ht="15" customHeight="1" x14ac:dyDescent="0.25">
      <c r="A9808" s="100" t="s">
        <v>15508</v>
      </c>
    </row>
    <row r="9809" spans="1:29" ht="15" customHeight="1" x14ac:dyDescent="0.25">
      <c r="A9809" s="100" t="s">
        <v>15607</v>
      </c>
    </row>
    <row r="9810" spans="1:29" ht="17.100000000000001" customHeight="1" x14ac:dyDescent="0.25">
      <c r="A9810" s="608" t="s">
        <v>15576</v>
      </c>
      <c r="B9810" s="609"/>
      <c r="C9810" s="609"/>
      <c r="D9810" s="609"/>
      <c r="E9810" s="609"/>
      <c r="F9810" s="609"/>
      <c r="G9810" s="610"/>
      <c r="H9810" s="608" t="s">
        <v>15577</v>
      </c>
      <c r="I9810" s="609"/>
      <c r="J9810" s="609"/>
      <c r="K9810" s="609"/>
      <c r="L9810" s="610"/>
      <c r="M9810" s="608" t="s">
        <v>15578</v>
      </c>
      <c r="N9810" s="609"/>
      <c r="O9810" s="609"/>
      <c r="P9810" s="609"/>
      <c r="Q9810" s="609"/>
      <c r="R9810" s="609"/>
      <c r="S9810" s="610"/>
      <c r="T9810" s="608" t="s">
        <v>15579</v>
      </c>
      <c r="U9810" s="609"/>
      <c r="V9810" s="609"/>
      <c r="W9810" s="609"/>
      <c r="X9810" s="609"/>
      <c r="Y9810" s="609"/>
      <c r="Z9810" s="609"/>
      <c r="AA9810" s="609"/>
      <c r="AB9810" s="610"/>
    </row>
    <row r="9811" spans="1:29" ht="15.95" customHeight="1" x14ac:dyDescent="0.25">
      <c r="A9811" s="608" t="s">
        <v>15608</v>
      </c>
      <c r="B9811" s="609"/>
      <c r="C9811" s="609"/>
      <c r="D9811" s="609"/>
      <c r="E9811" s="609"/>
      <c r="F9811" s="609"/>
      <c r="G9811" s="610"/>
      <c r="H9811" s="608" t="s">
        <v>15609</v>
      </c>
      <c r="I9811" s="609"/>
      <c r="J9811" s="609"/>
      <c r="K9811" s="609"/>
      <c r="L9811" s="610"/>
      <c r="M9811" s="608" t="s">
        <v>15592</v>
      </c>
      <c r="N9811" s="609"/>
      <c r="O9811" s="609"/>
      <c r="P9811" s="609"/>
      <c r="Q9811" s="609"/>
      <c r="R9811" s="609"/>
      <c r="S9811" s="610"/>
      <c r="T9811" s="614">
        <v>0.77</v>
      </c>
      <c r="U9811" s="615"/>
      <c r="V9811" s="615"/>
      <c r="W9811" s="615"/>
      <c r="X9811" s="615"/>
      <c r="Y9811" s="615"/>
      <c r="Z9811" s="615"/>
      <c r="AA9811" s="615"/>
      <c r="AB9811" s="616"/>
    </row>
    <row r="9812" spans="1:29" ht="17.100000000000001" customHeight="1" x14ac:dyDescent="0.25">
      <c r="A9812" s="608" t="s">
        <v>15608</v>
      </c>
      <c r="B9812" s="609"/>
      <c r="C9812" s="609"/>
      <c r="D9812" s="609"/>
      <c r="E9812" s="609"/>
      <c r="F9812" s="609"/>
      <c r="G9812" s="610"/>
      <c r="H9812" s="608" t="s">
        <v>15610</v>
      </c>
      <c r="I9812" s="609"/>
      <c r="J9812" s="609"/>
      <c r="K9812" s="609"/>
      <c r="L9812" s="610"/>
      <c r="M9812" s="608" t="s">
        <v>15592</v>
      </c>
      <c r="N9812" s="609"/>
      <c r="O9812" s="609"/>
      <c r="P9812" s="609"/>
      <c r="Q9812" s="609"/>
      <c r="R9812" s="609"/>
      <c r="S9812" s="610"/>
      <c r="T9812" s="608" t="s">
        <v>15592</v>
      </c>
      <c r="U9812" s="609"/>
      <c r="V9812" s="609"/>
      <c r="W9812" s="609"/>
      <c r="X9812" s="609"/>
      <c r="Y9812" s="609"/>
      <c r="Z9812" s="609"/>
      <c r="AA9812" s="609"/>
      <c r="AB9812" s="610"/>
    </row>
    <row r="9813" spans="1:29" ht="14.1" customHeight="1" x14ac:dyDescent="0.25">
      <c r="A9813" s="99" t="s">
        <v>15611</v>
      </c>
    </row>
    <row r="9814" spans="1:29" ht="15" customHeight="1" x14ac:dyDescent="0.25">
      <c r="A9814" s="100" t="s">
        <v>15508</v>
      </c>
    </row>
    <row r="9815" spans="1:29" ht="15" customHeight="1" x14ac:dyDescent="0.25">
      <c r="A9815" s="100" t="s">
        <v>15612</v>
      </c>
    </row>
    <row r="9816" spans="1:29" ht="17.100000000000001" customHeight="1" x14ac:dyDescent="0.25">
      <c r="A9816" s="608" t="s">
        <v>15576</v>
      </c>
      <c r="B9816" s="609"/>
      <c r="C9816" s="609"/>
      <c r="D9816" s="609"/>
      <c r="E9816" s="609"/>
      <c r="F9816" s="609"/>
      <c r="G9816" s="609"/>
      <c r="H9816" s="609"/>
      <c r="I9816" s="610"/>
      <c r="J9816" s="608" t="s">
        <v>15577</v>
      </c>
      <c r="K9816" s="609"/>
      <c r="L9816" s="609"/>
      <c r="M9816" s="609"/>
      <c r="N9816" s="610"/>
      <c r="O9816" s="608" t="s">
        <v>15578</v>
      </c>
      <c r="P9816" s="609"/>
      <c r="Q9816" s="609"/>
      <c r="R9816" s="609"/>
      <c r="S9816" s="609"/>
      <c r="T9816" s="609"/>
      <c r="U9816" s="610"/>
      <c r="V9816" s="608" t="s">
        <v>15579</v>
      </c>
      <c r="W9816" s="609"/>
      <c r="X9816" s="609"/>
      <c r="Y9816" s="609"/>
      <c r="Z9816" s="609"/>
      <c r="AA9816" s="609"/>
      <c r="AB9816" s="609"/>
      <c r="AC9816" s="610"/>
    </row>
    <row r="9817" spans="1:29" ht="18.95" customHeight="1" x14ac:dyDescent="0.25">
      <c r="A9817" s="617" t="s">
        <v>15613</v>
      </c>
      <c r="B9817" s="618"/>
      <c r="C9817" s="618"/>
      <c r="D9817" s="618"/>
      <c r="E9817" s="618"/>
      <c r="F9817" s="618"/>
      <c r="G9817" s="618"/>
      <c r="H9817" s="618"/>
      <c r="I9817" s="619"/>
      <c r="J9817" s="608" t="s">
        <v>15614</v>
      </c>
      <c r="K9817" s="609"/>
      <c r="L9817" s="609"/>
      <c r="M9817" s="609"/>
      <c r="N9817" s="610"/>
      <c r="O9817" s="608" t="s">
        <v>15615</v>
      </c>
      <c r="P9817" s="609"/>
      <c r="Q9817" s="609"/>
      <c r="R9817" s="609"/>
      <c r="S9817" s="609"/>
      <c r="T9817" s="609"/>
      <c r="U9817" s="610"/>
      <c r="V9817" s="614">
        <v>0.5</v>
      </c>
      <c r="W9817" s="615"/>
      <c r="X9817" s="615"/>
      <c r="Y9817" s="615"/>
      <c r="Z9817" s="615"/>
      <c r="AA9817" s="615"/>
      <c r="AB9817" s="615"/>
      <c r="AC9817" s="616"/>
    </row>
    <row r="9818" spans="1:29" ht="20.100000000000001" customHeight="1" x14ac:dyDescent="0.25">
      <c r="A9818" s="617" t="s">
        <v>15616</v>
      </c>
      <c r="B9818" s="618"/>
      <c r="C9818" s="618"/>
      <c r="D9818" s="618"/>
      <c r="E9818" s="618"/>
      <c r="F9818" s="618"/>
      <c r="G9818" s="618"/>
      <c r="H9818" s="618"/>
      <c r="I9818" s="619"/>
      <c r="J9818" s="608" t="s">
        <v>15614</v>
      </c>
      <c r="K9818" s="609"/>
      <c r="L9818" s="609"/>
      <c r="M9818" s="609"/>
      <c r="N9818" s="610"/>
      <c r="O9818" s="608" t="s">
        <v>15615</v>
      </c>
      <c r="P9818" s="609"/>
      <c r="Q9818" s="609"/>
      <c r="R9818" s="609"/>
      <c r="S9818" s="609"/>
      <c r="T9818" s="609"/>
      <c r="U9818" s="610"/>
      <c r="V9818" s="614">
        <v>0.5</v>
      </c>
      <c r="W9818" s="615"/>
      <c r="X9818" s="615"/>
      <c r="Y9818" s="615"/>
      <c r="Z9818" s="615"/>
      <c r="AA9818" s="615"/>
      <c r="AB9818" s="615"/>
      <c r="AC9818" s="616"/>
    </row>
    <row r="9819" spans="1:29" ht="14.1" customHeight="1" x14ac:dyDescent="0.25">
      <c r="A9819" s="99" t="s">
        <v>15617</v>
      </c>
    </row>
    <row r="9820" spans="1:29" ht="15" customHeight="1" x14ac:dyDescent="0.25">
      <c r="A9820" s="100" t="s">
        <v>15508</v>
      </c>
    </row>
    <row r="9821" spans="1:29" ht="15" customHeight="1" x14ac:dyDescent="0.25">
      <c r="A9821" s="100" t="s">
        <v>15618</v>
      </c>
    </row>
    <row r="9822" spans="1:29" ht="17.100000000000001" customHeight="1" x14ac:dyDescent="0.25">
      <c r="A9822" s="608" t="s">
        <v>15576</v>
      </c>
      <c r="B9822" s="609"/>
      <c r="C9822" s="609"/>
      <c r="D9822" s="609"/>
      <c r="E9822" s="609"/>
      <c r="F9822" s="609"/>
      <c r="G9822" s="610"/>
      <c r="H9822" s="608" t="s">
        <v>15577</v>
      </c>
      <c r="I9822" s="609"/>
      <c r="J9822" s="609"/>
      <c r="K9822" s="609"/>
      <c r="L9822" s="610"/>
      <c r="M9822" s="608" t="s">
        <v>15578</v>
      </c>
      <c r="N9822" s="609"/>
      <c r="O9822" s="609"/>
      <c r="P9822" s="609"/>
      <c r="Q9822" s="609"/>
      <c r="R9822" s="609"/>
      <c r="S9822" s="610"/>
      <c r="T9822" s="608" t="s">
        <v>15579</v>
      </c>
      <c r="U9822" s="609"/>
      <c r="V9822" s="609"/>
      <c r="W9822" s="609"/>
      <c r="X9822" s="609"/>
      <c r="Y9822" s="609"/>
      <c r="Z9822" s="609"/>
      <c r="AA9822" s="609"/>
      <c r="AB9822" s="610"/>
    </row>
    <row r="9823" spans="1:29" ht="17.100000000000001" customHeight="1" x14ac:dyDescent="0.25">
      <c r="A9823" s="608" t="s">
        <v>15583</v>
      </c>
      <c r="B9823" s="609"/>
      <c r="C9823" s="609"/>
      <c r="D9823" s="609"/>
      <c r="E9823" s="609"/>
      <c r="F9823" s="609"/>
      <c r="G9823" s="610"/>
      <c r="H9823" s="608" t="s">
        <v>15587</v>
      </c>
      <c r="I9823" s="609"/>
      <c r="J9823" s="609"/>
      <c r="K9823" s="609"/>
      <c r="L9823" s="610"/>
      <c r="M9823" s="608" t="s">
        <v>15592</v>
      </c>
      <c r="N9823" s="609"/>
      <c r="O9823" s="609"/>
      <c r="P9823" s="609"/>
      <c r="Q9823" s="609"/>
      <c r="R9823" s="609"/>
      <c r="S9823" s="610"/>
      <c r="T9823" s="614">
        <v>0.79</v>
      </c>
      <c r="U9823" s="615"/>
      <c r="V9823" s="615"/>
      <c r="W9823" s="615"/>
      <c r="X9823" s="615"/>
      <c r="Y9823" s="615"/>
      <c r="Z9823" s="615"/>
      <c r="AA9823" s="615"/>
      <c r="AB9823" s="616"/>
    </row>
    <row r="9824" spans="1:29" ht="14.1" customHeight="1" x14ac:dyDescent="0.25">
      <c r="A9824" s="99" t="s">
        <v>15619</v>
      </c>
    </row>
    <row r="9825" spans="1:28" ht="15" customHeight="1" x14ac:dyDescent="0.25">
      <c r="A9825" s="100" t="s">
        <v>15508</v>
      </c>
    </row>
    <row r="9826" spans="1:28" ht="15" customHeight="1" x14ac:dyDescent="0.25">
      <c r="A9826" s="100" t="s">
        <v>15620</v>
      </c>
    </row>
    <row r="9827" spans="1:28" ht="17.100000000000001" customHeight="1" x14ac:dyDescent="0.25">
      <c r="A9827" s="608" t="s">
        <v>15576</v>
      </c>
      <c r="B9827" s="609"/>
      <c r="C9827" s="609"/>
      <c r="D9827" s="609"/>
      <c r="E9827" s="609"/>
      <c r="F9827" s="609"/>
      <c r="G9827" s="609"/>
      <c r="H9827" s="609"/>
      <c r="I9827" s="610"/>
      <c r="J9827" s="608" t="s">
        <v>15577</v>
      </c>
      <c r="K9827" s="609"/>
      <c r="L9827" s="609"/>
      <c r="M9827" s="610"/>
      <c r="N9827" s="608" t="s">
        <v>15578</v>
      </c>
      <c r="O9827" s="609"/>
      <c r="P9827" s="609"/>
      <c r="Q9827" s="609"/>
      <c r="R9827" s="609"/>
      <c r="S9827" s="609"/>
      <c r="T9827" s="610"/>
      <c r="U9827" s="608" t="s">
        <v>15579</v>
      </c>
      <c r="V9827" s="609"/>
      <c r="W9827" s="609"/>
      <c r="X9827" s="609"/>
      <c r="Y9827" s="609"/>
      <c r="Z9827" s="609"/>
      <c r="AA9827" s="609"/>
      <c r="AB9827" s="610"/>
    </row>
    <row r="9828" spans="1:28" ht="18.95" customHeight="1" x14ac:dyDescent="0.25">
      <c r="A9828" s="608" t="s">
        <v>15621</v>
      </c>
      <c r="B9828" s="609"/>
      <c r="C9828" s="609"/>
      <c r="D9828" s="609"/>
      <c r="E9828" s="609"/>
      <c r="F9828" s="609"/>
      <c r="G9828" s="609"/>
      <c r="H9828" s="609"/>
      <c r="I9828" s="610"/>
      <c r="J9828" s="608" t="s">
        <v>15622</v>
      </c>
      <c r="K9828" s="609"/>
      <c r="L9828" s="609"/>
      <c r="M9828" s="610"/>
      <c r="N9828" s="608" t="s">
        <v>15623</v>
      </c>
      <c r="O9828" s="609"/>
      <c r="P9828" s="609"/>
      <c r="Q9828" s="609"/>
      <c r="R9828" s="609"/>
      <c r="S9828" s="609"/>
      <c r="T9828" s="610"/>
      <c r="U9828" s="614">
        <v>0.4</v>
      </c>
      <c r="V9828" s="615"/>
      <c r="W9828" s="615"/>
      <c r="X9828" s="615"/>
      <c r="Y9828" s="615"/>
      <c r="Z9828" s="615"/>
      <c r="AA9828" s="615"/>
      <c r="AB9828" s="616"/>
    </row>
    <row r="9829" spans="1:28" ht="18.95" customHeight="1" x14ac:dyDescent="0.25">
      <c r="A9829" s="608" t="s">
        <v>15624</v>
      </c>
      <c r="B9829" s="609"/>
      <c r="C9829" s="609"/>
      <c r="D9829" s="609"/>
      <c r="E9829" s="609"/>
      <c r="F9829" s="609"/>
      <c r="G9829" s="609"/>
      <c r="H9829" s="609"/>
      <c r="I9829" s="610"/>
      <c r="J9829" s="608" t="s">
        <v>15614</v>
      </c>
      <c r="K9829" s="609"/>
      <c r="L9829" s="609"/>
      <c r="M9829" s="610"/>
      <c r="N9829" s="608" t="s">
        <v>15623</v>
      </c>
      <c r="O9829" s="609"/>
      <c r="P9829" s="609"/>
      <c r="Q9829" s="609"/>
      <c r="R9829" s="609"/>
      <c r="S9829" s="609"/>
      <c r="T9829" s="610"/>
      <c r="U9829" s="614">
        <v>0.37</v>
      </c>
      <c r="V9829" s="615"/>
      <c r="W9829" s="615"/>
      <c r="X9829" s="615"/>
      <c r="Y9829" s="615"/>
      <c r="Z9829" s="615"/>
      <c r="AA9829" s="615"/>
      <c r="AB9829" s="616"/>
    </row>
    <row r="9830" spans="1:28" ht="18.95" customHeight="1" x14ac:dyDescent="0.25">
      <c r="A9830" s="608" t="s">
        <v>15625</v>
      </c>
      <c r="B9830" s="609"/>
      <c r="C9830" s="609"/>
      <c r="D9830" s="609"/>
      <c r="E9830" s="609"/>
      <c r="F9830" s="609"/>
      <c r="G9830" s="609"/>
      <c r="H9830" s="609"/>
      <c r="I9830" s="610"/>
      <c r="J9830" s="608" t="s">
        <v>15614</v>
      </c>
      <c r="K9830" s="609"/>
      <c r="L9830" s="609"/>
      <c r="M9830" s="610"/>
      <c r="N9830" s="608" t="s">
        <v>15623</v>
      </c>
      <c r="O9830" s="609"/>
      <c r="P9830" s="609"/>
      <c r="Q9830" s="609"/>
      <c r="R9830" s="609"/>
      <c r="S9830" s="609"/>
      <c r="T9830" s="610"/>
      <c r="U9830" s="614">
        <v>0.35</v>
      </c>
      <c r="V9830" s="615"/>
      <c r="W9830" s="615"/>
      <c r="X9830" s="615"/>
      <c r="Y9830" s="615"/>
      <c r="Z9830" s="615"/>
      <c r="AA9830" s="615"/>
      <c r="AB9830" s="616"/>
    </row>
    <row r="9831" spans="1:28" ht="18.95" customHeight="1" x14ac:dyDescent="0.25">
      <c r="A9831" s="608" t="s">
        <v>15626</v>
      </c>
      <c r="B9831" s="609"/>
      <c r="C9831" s="609"/>
      <c r="D9831" s="609"/>
      <c r="E9831" s="609"/>
      <c r="F9831" s="609"/>
      <c r="G9831" s="609"/>
      <c r="H9831" s="609"/>
      <c r="I9831" s="610"/>
      <c r="J9831" s="608" t="s">
        <v>15627</v>
      </c>
      <c r="K9831" s="609"/>
      <c r="L9831" s="609"/>
      <c r="M9831" s="610"/>
      <c r="N9831" s="608" t="s">
        <v>15623</v>
      </c>
      <c r="O9831" s="609"/>
      <c r="P9831" s="609"/>
      <c r="Q9831" s="609"/>
      <c r="R9831" s="609"/>
      <c r="S9831" s="609"/>
      <c r="T9831" s="610"/>
      <c r="U9831" s="614">
        <v>0.37</v>
      </c>
      <c r="V9831" s="615"/>
      <c r="W9831" s="615"/>
      <c r="X9831" s="615"/>
      <c r="Y9831" s="615"/>
      <c r="Z9831" s="615"/>
      <c r="AA9831" s="615"/>
      <c r="AB9831" s="616"/>
    </row>
    <row r="9832" spans="1:28" ht="18.95" customHeight="1" x14ac:dyDescent="0.25">
      <c r="A9832" s="608" t="s">
        <v>15613</v>
      </c>
      <c r="B9832" s="609"/>
      <c r="C9832" s="609"/>
      <c r="D9832" s="609"/>
      <c r="E9832" s="609"/>
      <c r="F9832" s="609"/>
      <c r="G9832" s="609"/>
      <c r="H9832" s="609"/>
      <c r="I9832" s="610"/>
      <c r="J9832" s="608" t="s">
        <v>15614</v>
      </c>
      <c r="K9832" s="609"/>
      <c r="L9832" s="609"/>
      <c r="M9832" s="610"/>
      <c r="N9832" s="608" t="s">
        <v>15623</v>
      </c>
      <c r="O9832" s="609"/>
      <c r="P9832" s="609"/>
      <c r="Q9832" s="609"/>
      <c r="R9832" s="609"/>
      <c r="S9832" s="609"/>
      <c r="T9832" s="610"/>
      <c r="U9832" s="608" t="s">
        <v>15592</v>
      </c>
      <c r="V9832" s="609"/>
      <c r="W9832" s="609"/>
      <c r="X9832" s="609"/>
      <c r="Y9832" s="609"/>
      <c r="Z9832" s="609"/>
      <c r="AA9832" s="609"/>
      <c r="AB9832" s="610"/>
    </row>
    <row r="9833" spans="1:28" ht="20.100000000000001" customHeight="1" x14ac:dyDescent="0.25">
      <c r="A9833" s="608" t="s">
        <v>15616</v>
      </c>
      <c r="B9833" s="609"/>
      <c r="C9833" s="609"/>
      <c r="D9833" s="609"/>
      <c r="E9833" s="609"/>
      <c r="F9833" s="609"/>
      <c r="G9833" s="609"/>
      <c r="H9833" s="609"/>
      <c r="I9833" s="610"/>
      <c r="J9833" s="608" t="s">
        <v>15614</v>
      </c>
      <c r="K9833" s="609"/>
      <c r="L9833" s="609"/>
      <c r="M9833" s="610"/>
      <c r="N9833" s="608" t="s">
        <v>15623</v>
      </c>
      <c r="O9833" s="609"/>
      <c r="P9833" s="609"/>
      <c r="Q9833" s="609"/>
      <c r="R9833" s="609"/>
      <c r="S9833" s="609"/>
      <c r="T9833" s="610"/>
      <c r="U9833" s="608" t="s">
        <v>15592</v>
      </c>
      <c r="V9833" s="609"/>
      <c r="W9833" s="609"/>
      <c r="X9833" s="609"/>
      <c r="Y9833" s="609"/>
      <c r="Z9833" s="609"/>
      <c r="AA9833" s="609"/>
      <c r="AB9833" s="610"/>
    </row>
    <row r="9834" spans="1:28" ht="14.1" customHeight="1" x14ac:dyDescent="0.25">
      <c r="A9834" s="99" t="s">
        <v>15628</v>
      </c>
    </row>
    <row r="9835" spans="1:28" ht="15" customHeight="1" x14ac:dyDescent="0.25">
      <c r="A9835" s="100" t="s">
        <v>15508</v>
      </c>
    </row>
    <row r="9836" spans="1:28" ht="15" customHeight="1" x14ac:dyDescent="0.25">
      <c r="A9836" s="100" t="s">
        <v>15629</v>
      </c>
    </row>
    <row r="9837" spans="1:28" ht="17.100000000000001" customHeight="1" x14ac:dyDescent="0.25">
      <c r="A9837" s="608" t="s">
        <v>15576</v>
      </c>
      <c r="B9837" s="609"/>
      <c r="C9837" s="609"/>
      <c r="D9837" s="609"/>
      <c r="E9837" s="609"/>
      <c r="F9837" s="609"/>
      <c r="G9837" s="610"/>
      <c r="H9837" s="608" t="s">
        <v>15577</v>
      </c>
      <c r="I9837" s="609"/>
      <c r="J9837" s="609"/>
      <c r="K9837" s="609"/>
      <c r="L9837" s="610"/>
      <c r="M9837" s="608" t="s">
        <v>15578</v>
      </c>
      <c r="N9837" s="609"/>
      <c r="O9837" s="609"/>
      <c r="P9837" s="609"/>
      <c r="Q9837" s="609"/>
      <c r="R9837" s="609"/>
      <c r="S9837" s="610"/>
      <c r="T9837" s="608" t="s">
        <v>15579</v>
      </c>
      <c r="U9837" s="609"/>
      <c r="V9837" s="609"/>
      <c r="W9837" s="609"/>
      <c r="X9837" s="609"/>
      <c r="Y9837" s="609"/>
      <c r="Z9837" s="609"/>
      <c r="AA9837" s="609"/>
      <c r="AB9837" s="610"/>
    </row>
    <row r="9838" spans="1:28" ht="17.100000000000001" customHeight="1" x14ac:dyDescent="0.25">
      <c r="A9838" s="608" t="s">
        <v>15583</v>
      </c>
      <c r="B9838" s="609"/>
      <c r="C9838" s="609"/>
      <c r="D9838" s="609"/>
      <c r="E9838" s="609"/>
      <c r="F9838" s="609"/>
      <c r="G9838" s="610"/>
      <c r="H9838" s="608" t="s">
        <v>15587</v>
      </c>
      <c r="I9838" s="609"/>
      <c r="J9838" s="609"/>
      <c r="K9838" s="609"/>
      <c r="L9838" s="610"/>
      <c r="M9838" s="608" t="s">
        <v>15592</v>
      </c>
      <c r="N9838" s="609"/>
      <c r="O9838" s="609"/>
      <c r="P9838" s="609"/>
      <c r="Q9838" s="609"/>
      <c r="R9838" s="609"/>
      <c r="S9838" s="610"/>
      <c r="T9838" s="614">
        <v>0.54</v>
      </c>
      <c r="U9838" s="615"/>
      <c r="V9838" s="615"/>
      <c r="W9838" s="615"/>
      <c r="X9838" s="615"/>
      <c r="Y9838" s="615"/>
      <c r="Z9838" s="615"/>
      <c r="AA9838" s="615"/>
      <c r="AB9838" s="616"/>
    </row>
    <row r="9839" spans="1:28" ht="14.1" customHeight="1" x14ac:dyDescent="0.25">
      <c r="A9839" s="99" t="s">
        <v>15630</v>
      </c>
    </row>
    <row r="9840" spans="1:28" ht="15" customHeight="1" x14ac:dyDescent="0.25">
      <c r="A9840" s="100" t="s">
        <v>15508</v>
      </c>
    </row>
    <row r="9841" spans="1:28" ht="15" customHeight="1" x14ac:dyDescent="0.25">
      <c r="A9841" s="100" t="s">
        <v>15631</v>
      </c>
    </row>
    <row r="9842" spans="1:28" ht="17.100000000000001" customHeight="1" x14ac:dyDescent="0.25">
      <c r="A9842" s="608" t="s">
        <v>15576</v>
      </c>
      <c r="B9842" s="609"/>
      <c r="C9842" s="609"/>
      <c r="D9842" s="609"/>
      <c r="E9842" s="609"/>
      <c r="F9842" s="609"/>
      <c r="G9842" s="610"/>
      <c r="H9842" s="608" t="s">
        <v>15577</v>
      </c>
      <c r="I9842" s="609"/>
      <c r="J9842" s="609"/>
      <c r="K9842" s="609"/>
      <c r="L9842" s="610"/>
      <c r="M9842" s="608" t="s">
        <v>15578</v>
      </c>
      <c r="N9842" s="609"/>
      <c r="O9842" s="609"/>
      <c r="P9842" s="609"/>
      <c r="Q9842" s="609"/>
      <c r="R9842" s="609"/>
      <c r="S9842" s="610"/>
      <c r="T9842" s="608" t="s">
        <v>15579</v>
      </c>
      <c r="U9842" s="609"/>
      <c r="V9842" s="609"/>
      <c r="W9842" s="609"/>
      <c r="X9842" s="609"/>
      <c r="Y9842" s="609"/>
      <c r="Z9842" s="609"/>
      <c r="AA9842" s="609"/>
      <c r="AB9842" s="610"/>
    </row>
    <row r="9843" spans="1:28" ht="17.100000000000001" customHeight="1" x14ac:dyDescent="0.25">
      <c r="A9843" s="608" t="s">
        <v>15583</v>
      </c>
      <c r="B9843" s="609"/>
      <c r="C9843" s="609"/>
      <c r="D9843" s="609"/>
      <c r="E9843" s="609"/>
      <c r="F9843" s="609"/>
      <c r="G9843" s="610"/>
      <c r="H9843" s="608" t="s">
        <v>15587</v>
      </c>
      <c r="I9843" s="609"/>
      <c r="J9843" s="609"/>
      <c r="K9843" s="609"/>
      <c r="L9843" s="610"/>
      <c r="M9843" s="608" t="s">
        <v>15592</v>
      </c>
      <c r="N9843" s="609"/>
      <c r="O9843" s="609"/>
      <c r="P9843" s="609"/>
      <c r="Q9843" s="609"/>
      <c r="R9843" s="609"/>
      <c r="S9843" s="610"/>
      <c r="T9843" s="614">
        <v>0.83</v>
      </c>
      <c r="U9843" s="615"/>
      <c r="V9843" s="615"/>
      <c r="W9843" s="615"/>
      <c r="X9843" s="615"/>
      <c r="Y9843" s="615"/>
      <c r="Z9843" s="615"/>
      <c r="AA9843" s="615"/>
      <c r="AB9843" s="616"/>
    </row>
    <row r="9844" spans="1:28" ht="14.1" customHeight="1" x14ac:dyDescent="0.25">
      <c r="A9844" s="99" t="s">
        <v>15632</v>
      </c>
    </row>
    <row r="9845" spans="1:28" ht="15" customHeight="1" x14ac:dyDescent="0.25">
      <c r="A9845" s="100" t="s">
        <v>15508</v>
      </c>
    </row>
    <row r="9846" spans="1:28" ht="15" customHeight="1" x14ac:dyDescent="0.25">
      <c r="A9846" s="100" t="s">
        <v>15633</v>
      </c>
    </row>
    <row r="9847" spans="1:28" ht="15" customHeight="1" x14ac:dyDescent="0.25">
      <c r="A9847" s="96" t="s">
        <v>15634</v>
      </c>
    </row>
    <row r="9848" spans="1:28" ht="17.100000000000001" customHeight="1" x14ac:dyDescent="0.25">
      <c r="A9848" s="608" t="s">
        <v>15576</v>
      </c>
      <c r="B9848" s="609"/>
      <c r="C9848" s="609"/>
      <c r="D9848" s="609"/>
      <c r="E9848" s="609"/>
      <c r="F9848" s="609"/>
      <c r="G9848" s="610"/>
      <c r="H9848" s="608" t="s">
        <v>15577</v>
      </c>
      <c r="I9848" s="609"/>
      <c r="J9848" s="609"/>
      <c r="K9848" s="609"/>
      <c r="L9848" s="610"/>
      <c r="M9848" s="608" t="s">
        <v>15578</v>
      </c>
      <c r="N9848" s="609"/>
      <c r="O9848" s="609"/>
      <c r="P9848" s="609"/>
      <c r="Q9848" s="609"/>
      <c r="R9848" s="609"/>
      <c r="S9848" s="610"/>
      <c r="T9848" s="608" t="s">
        <v>15579</v>
      </c>
      <c r="U9848" s="609"/>
      <c r="V9848" s="609"/>
      <c r="W9848" s="609"/>
      <c r="X9848" s="609"/>
      <c r="Y9848" s="609"/>
      <c r="Z9848" s="609"/>
      <c r="AA9848" s="609"/>
      <c r="AB9848" s="610"/>
    </row>
    <row r="9849" spans="1:28" ht="18.95" customHeight="1" x14ac:dyDescent="0.25">
      <c r="A9849" s="608" t="s">
        <v>15635</v>
      </c>
      <c r="B9849" s="609"/>
      <c r="C9849" s="609"/>
      <c r="D9849" s="609"/>
      <c r="E9849" s="609"/>
      <c r="F9849" s="609"/>
      <c r="G9849" s="610"/>
      <c r="H9849" s="608" t="s">
        <v>15636</v>
      </c>
      <c r="I9849" s="609"/>
      <c r="J9849" s="609"/>
      <c r="K9849" s="609"/>
      <c r="L9849" s="610"/>
      <c r="M9849" s="608" t="s">
        <v>15637</v>
      </c>
      <c r="N9849" s="609"/>
      <c r="O9849" s="609"/>
      <c r="P9849" s="609"/>
      <c r="Q9849" s="609"/>
      <c r="R9849" s="609"/>
      <c r="S9849" s="610"/>
      <c r="T9849" s="614">
        <v>0.43</v>
      </c>
      <c r="U9849" s="615"/>
      <c r="V9849" s="615"/>
      <c r="W9849" s="615"/>
      <c r="X9849" s="615"/>
      <c r="Y9849" s="615"/>
      <c r="Z9849" s="615"/>
      <c r="AA9849" s="615"/>
      <c r="AB9849" s="616"/>
    </row>
    <row r="9850" spans="1:28" ht="18.95" customHeight="1" x14ac:dyDescent="0.25">
      <c r="A9850" s="608" t="s">
        <v>15638</v>
      </c>
      <c r="B9850" s="609"/>
      <c r="C9850" s="609"/>
      <c r="D9850" s="609"/>
      <c r="E9850" s="609"/>
      <c r="F9850" s="609"/>
      <c r="G9850" s="610"/>
      <c r="H9850" s="608" t="s">
        <v>15639</v>
      </c>
      <c r="I9850" s="609"/>
      <c r="J9850" s="609"/>
      <c r="K9850" s="609"/>
      <c r="L9850" s="610"/>
      <c r="M9850" s="608" t="s">
        <v>15637</v>
      </c>
      <c r="N9850" s="609"/>
      <c r="O9850" s="609"/>
      <c r="P9850" s="609"/>
      <c r="Q9850" s="609"/>
      <c r="R9850" s="609"/>
      <c r="S9850" s="610"/>
      <c r="T9850" s="614">
        <v>0.53</v>
      </c>
      <c r="U9850" s="615"/>
      <c r="V9850" s="615"/>
      <c r="W9850" s="615"/>
      <c r="X9850" s="615"/>
      <c r="Y9850" s="615"/>
      <c r="Z9850" s="615"/>
      <c r="AA9850" s="615"/>
      <c r="AB9850" s="616"/>
    </row>
    <row r="9851" spans="1:28" ht="18.95" customHeight="1" x14ac:dyDescent="0.25">
      <c r="A9851" s="608" t="s">
        <v>15595</v>
      </c>
      <c r="B9851" s="609"/>
      <c r="C9851" s="609"/>
      <c r="D9851" s="609"/>
      <c r="E9851" s="609"/>
      <c r="F9851" s="609"/>
      <c r="G9851" s="610"/>
      <c r="H9851" s="608" t="s">
        <v>15640</v>
      </c>
      <c r="I9851" s="609"/>
      <c r="J9851" s="609"/>
      <c r="K9851" s="609"/>
      <c r="L9851" s="610"/>
      <c r="M9851" s="608" t="s">
        <v>15637</v>
      </c>
      <c r="N9851" s="609"/>
      <c r="O9851" s="609"/>
      <c r="P9851" s="609"/>
      <c r="Q9851" s="609"/>
      <c r="R9851" s="609"/>
      <c r="S9851" s="610"/>
      <c r="T9851" s="614">
        <v>0.5</v>
      </c>
      <c r="U9851" s="615"/>
      <c r="V9851" s="615"/>
      <c r="W9851" s="615"/>
      <c r="X9851" s="615"/>
      <c r="Y9851" s="615"/>
      <c r="Z9851" s="615"/>
      <c r="AA9851" s="615"/>
      <c r="AB9851" s="616"/>
    </row>
    <row r="9852" spans="1:28" ht="20.100000000000001" customHeight="1" x14ac:dyDescent="0.25">
      <c r="A9852" s="608" t="s">
        <v>15595</v>
      </c>
      <c r="B9852" s="609"/>
      <c r="C9852" s="609"/>
      <c r="D9852" s="609"/>
      <c r="E9852" s="609"/>
      <c r="F9852" s="609"/>
      <c r="G9852" s="610"/>
      <c r="H9852" s="608" t="s">
        <v>15641</v>
      </c>
      <c r="I9852" s="609"/>
      <c r="J9852" s="609"/>
      <c r="K9852" s="609"/>
      <c r="L9852" s="610"/>
      <c r="M9852" s="608" t="s">
        <v>15637</v>
      </c>
      <c r="N9852" s="609"/>
      <c r="O9852" s="609"/>
      <c r="P9852" s="609"/>
      <c r="Q9852" s="609"/>
      <c r="R9852" s="609"/>
      <c r="S9852" s="610"/>
      <c r="T9852" s="608" t="s">
        <v>15592</v>
      </c>
      <c r="U9852" s="609"/>
      <c r="V9852" s="609"/>
      <c r="W9852" s="609"/>
      <c r="X9852" s="609"/>
      <c r="Y9852" s="609"/>
      <c r="Z9852" s="609"/>
      <c r="AA9852" s="609"/>
      <c r="AB9852" s="610"/>
    </row>
    <row r="9853" spans="1:28" ht="14.1" customHeight="1" x14ac:dyDescent="0.25">
      <c r="A9853" s="99" t="s">
        <v>15642</v>
      </c>
    </row>
    <row r="9854" spans="1:28" ht="15" customHeight="1" x14ac:dyDescent="0.25">
      <c r="A9854" s="100" t="s">
        <v>15508</v>
      </c>
    </row>
    <row r="9855" spans="1:28" ht="15" customHeight="1" x14ac:dyDescent="0.25">
      <c r="A9855" s="100" t="s">
        <v>15643</v>
      </c>
    </row>
    <row r="9856" spans="1:28" ht="17.100000000000001" customHeight="1" x14ac:dyDescent="0.25">
      <c r="A9856" s="608" t="s">
        <v>15576</v>
      </c>
      <c r="B9856" s="609"/>
      <c r="C9856" s="609"/>
      <c r="D9856" s="609"/>
      <c r="E9856" s="609"/>
      <c r="F9856" s="609"/>
      <c r="G9856" s="610"/>
      <c r="H9856" s="608" t="s">
        <v>15577</v>
      </c>
      <c r="I9856" s="609"/>
      <c r="J9856" s="609"/>
      <c r="K9856" s="609"/>
      <c r="L9856" s="610"/>
      <c r="M9856" s="608" t="s">
        <v>15578</v>
      </c>
      <c r="N9856" s="609"/>
      <c r="O9856" s="609"/>
      <c r="P9856" s="609"/>
      <c r="Q9856" s="609"/>
      <c r="R9856" s="609"/>
      <c r="S9856" s="610"/>
      <c r="T9856" s="608" t="s">
        <v>15579</v>
      </c>
      <c r="U9856" s="609"/>
      <c r="V9856" s="609"/>
      <c r="W9856" s="609"/>
      <c r="X9856" s="609"/>
      <c r="Y9856" s="609"/>
      <c r="Z9856" s="609"/>
      <c r="AA9856" s="609"/>
      <c r="AB9856" s="610"/>
    </row>
    <row r="9857" spans="1:28" ht="18.95" customHeight="1" x14ac:dyDescent="0.25">
      <c r="A9857" s="608" t="s">
        <v>15638</v>
      </c>
      <c r="B9857" s="609"/>
      <c r="C9857" s="609"/>
      <c r="D9857" s="609"/>
      <c r="E9857" s="609"/>
      <c r="F9857" s="609"/>
      <c r="G9857" s="610"/>
      <c r="H9857" s="608" t="s">
        <v>15639</v>
      </c>
      <c r="I9857" s="609"/>
      <c r="J9857" s="609"/>
      <c r="K9857" s="609"/>
      <c r="L9857" s="610"/>
      <c r="M9857" s="608" t="s">
        <v>15644</v>
      </c>
      <c r="N9857" s="609"/>
      <c r="O9857" s="609"/>
      <c r="P9857" s="609"/>
      <c r="Q9857" s="609"/>
      <c r="R9857" s="609"/>
      <c r="S9857" s="610"/>
      <c r="T9857" s="614">
        <v>0.72</v>
      </c>
      <c r="U9857" s="615"/>
      <c r="V9857" s="615"/>
      <c r="W9857" s="615"/>
      <c r="X9857" s="615"/>
      <c r="Y9857" s="615"/>
      <c r="Z9857" s="615"/>
      <c r="AA9857" s="615"/>
      <c r="AB9857" s="616"/>
    </row>
    <row r="9858" spans="1:28" ht="20.100000000000001" customHeight="1" x14ac:dyDescent="0.25">
      <c r="A9858" s="608" t="s">
        <v>15595</v>
      </c>
      <c r="B9858" s="609"/>
      <c r="C9858" s="609"/>
      <c r="D9858" s="609"/>
      <c r="E9858" s="609"/>
      <c r="F9858" s="609"/>
      <c r="G9858" s="610"/>
      <c r="H9858" s="608" t="s">
        <v>15645</v>
      </c>
      <c r="I9858" s="609"/>
      <c r="J9858" s="609"/>
      <c r="K9858" s="609"/>
      <c r="L9858" s="610"/>
      <c r="M9858" s="608" t="s">
        <v>15644</v>
      </c>
      <c r="N9858" s="609"/>
      <c r="O9858" s="609"/>
      <c r="P9858" s="609"/>
      <c r="Q9858" s="609"/>
      <c r="R9858" s="609"/>
      <c r="S9858" s="610"/>
      <c r="T9858" s="614">
        <v>0.72</v>
      </c>
      <c r="U9858" s="615"/>
      <c r="V9858" s="615"/>
      <c r="W9858" s="615"/>
      <c r="X9858" s="615"/>
      <c r="Y9858" s="615"/>
      <c r="Z9858" s="615"/>
      <c r="AA9858" s="615"/>
      <c r="AB9858" s="616"/>
    </row>
    <row r="9859" spans="1:28" ht="14.1" customHeight="1" x14ac:dyDescent="0.25">
      <c r="A9859" s="99" t="s">
        <v>15646</v>
      </c>
    </row>
    <row r="9860" spans="1:28" ht="15" customHeight="1" x14ac:dyDescent="0.25">
      <c r="A9860" s="100" t="s">
        <v>15508</v>
      </c>
    </row>
    <row r="9861" spans="1:28" ht="15" customHeight="1" x14ac:dyDescent="0.25">
      <c r="A9861" s="100" t="s">
        <v>15647</v>
      </c>
    </row>
    <row r="9862" spans="1:28" ht="17.100000000000001" customHeight="1" x14ac:dyDescent="0.25">
      <c r="A9862" s="608" t="s">
        <v>15576</v>
      </c>
      <c r="B9862" s="609"/>
      <c r="C9862" s="609"/>
      <c r="D9862" s="609"/>
      <c r="E9862" s="609"/>
      <c r="F9862" s="609"/>
      <c r="G9862" s="610"/>
      <c r="H9862" s="608" t="s">
        <v>15577</v>
      </c>
      <c r="I9862" s="609"/>
      <c r="J9862" s="609"/>
      <c r="K9862" s="609"/>
      <c r="L9862" s="610"/>
      <c r="M9862" s="608" t="s">
        <v>15578</v>
      </c>
      <c r="N9862" s="609"/>
      <c r="O9862" s="609"/>
      <c r="P9862" s="609"/>
      <c r="Q9862" s="609"/>
      <c r="R9862" s="609"/>
      <c r="S9862" s="610"/>
      <c r="T9862" s="608" t="s">
        <v>15579</v>
      </c>
      <c r="U9862" s="609"/>
      <c r="V9862" s="609"/>
      <c r="W9862" s="609"/>
      <c r="X9862" s="609"/>
      <c r="Y9862" s="609"/>
      <c r="Z9862" s="609"/>
      <c r="AA9862" s="609"/>
      <c r="AB9862" s="610"/>
    </row>
    <row r="9863" spans="1:28" ht="20.100000000000001" customHeight="1" x14ac:dyDescent="0.25">
      <c r="A9863" s="608" t="s">
        <v>15583</v>
      </c>
      <c r="B9863" s="609"/>
      <c r="C9863" s="609"/>
      <c r="D9863" s="609"/>
      <c r="E9863" s="609"/>
      <c r="F9863" s="609"/>
      <c r="G9863" s="610"/>
      <c r="H9863" s="608" t="s">
        <v>15645</v>
      </c>
      <c r="I9863" s="609"/>
      <c r="J9863" s="609"/>
      <c r="K9863" s="609"/>
      <c r="L9863" s="610"/>
      <c r="M9863" s="608" t="s">
        <v>15648</v>
      </c>
      <c r="N9863" s="609"/>
      <c r="O9863" s="609"/>
      <c r="P9863" s="609"/>
      <c r="Q9863" s="609"/>
      <c r="R9863" s="609"/>
      <c r="S9863" s="610"/>
      <c r="T9863" s="614">
        <v>0.73</v>
      </c>
      <c r="U9863" s="615"/>
      <c r="V9863" s="615"/>
      <c r="W9863" s="615"/>
      <c r="X9863" s="615"/>
      <c r="Y9863" s="615"/>
      <c r="Z9863" s="615"/>
      <c r="AA9863" s="615"/>
      <c r="AB9863" s="616"/>
    </row>
    <row r="9864" spans="1:28" ht="14.1" customHeight="1" x14ac:dyDescent="0.25">
      <c r="A9864" s="99" t="s">
        <v>15649</v>
      </c>
    </row>
    <row r="9865" spans="1:28" ht="15" customHeight="1" x14ac:dyDescent="0.25">
      <c r="A9865" s="100" t="s">
        <v>15508</v>
      </c>
    </row>
    <row r="9866" spans="1:28" ht="15" customHeight="1" x14ac:dyDescent="0.25">
      <c r="A9866" s="94" t="s">
        <v>15650</v>
      </c>
    </row>
    <row r="9867" spans="1:28" ht="17.100000000000001" customHeight="1" x14ac:dyDescent="0.25">
      <c r="A9867" s="608" t="s">
        <v>15576</v>
      </c>
      <c r="B9867" s="609"/>
      <c r="C9867" s="609"/>
      <c r="D9867" s="609"/>
      <c r="E9867" s="609"/>
      <c r="F9867" s="609"/>
      <c r="G9867" s="610"/>
      <c r="H9867" s="608" t="s">
        <v>15577</v>
      </c>
      <c r="I9867" s="609"/>
      <c r="J9867" s="609"/>
      <c r="K9867" s="609"/>
      <c r="L9867" s="610"/>
      <c r="M9867" s="608" t="s">
        <v>15578</v>
      </c>
      <c r="N9867" s="609"/>
      <c r="O9867" s="609"/>
      <c r="P9867" s="609"/>
      <c r="Q9867" s="609"/>
      <c r="R9867" s="609"/>
      <c r="S9867" s="610"/>
      <c r="T9867" s="608" t="s">
        <v>15579</v>
      </c>
      <c r="U9867" s="609"/>
      <c r="V9867" s="609"/>
      <c r="W9867" s="609"/>
      <c r="X9867" s="609"/>
      <c r="Y9867" s="609"/>
      <c r="Z9867" s="609"/>
      <c r="AA9867" s="609"/>
      <c r="AB9867" s="610"/>
    </row>
    <row r="9868" spans="1:28" ht="17.100000000000001" customHeight="1" x14ac:dyDescent="0.25">
      <c r="A9868" s="608" t="s">
        <v>15651</v>
      </c>
      <c r="B9868" s="609"/>
      <c r="C9868" s="609"/>
      <c r="D9868" s="609"/>
      <c r="E9868" s="609"/>
      <c r="F9868" s="609"/>
      <c r="G9868" s="610"/>
      <c r="H9868" s="608" t="s">
        <v>15591</v>
      </c>
      <c r="I9868" s="609"/>
      <c r="J9868" s="609"/>
      <c r="K9868" s="609"/>
      <c r="L9868" s="610"/>
      <c r="M9868" s="608" t="s">
        <v>15592</v>
      </c>
      <c r="N9868" s="609"/>
      <c r="O9868" s="609"/>
      <c r="P9868" s="609"/>
      <c r="Q9868" s="609"/>
      <c r="R9868" s="609"/>
      <c r="S9868" s="610"/>
      <c r="T9868" s="614">
        <v>0.9</v>
      </c>
      <c r="U9868" s="615"/>
      <c r="V9868" s="615"/>
      <c r="W9868" s="615"/>
      <c r="X9868" s="615"/>
      <c r="Y9868" s="615"/>
      <c r="Z9868" s="615"/>
      <c r="AA9868" s="615"/>
      <c r="AB9868" s="616"/>
    </row>
    <row r="9869" spans="1:28" ht="17.100000000000001" customHeight="1" x14ac:dyDescent="0.25">
      <c r="A9869" s="608" t="s">
        <v>15583</v>
      </c>
      <c r="B9869" s="609"/>
      <c r="C9869" s="609"/>
      <c r="D9869" s="609"/>
      <c r="E9869" s="609"/>
      <c r="F9869" s="609"/>
      <c r="G9869" s="610"/>
      <c r="H9869" s="608" t="s">
        <v>15591</v>
      </c>
      <c r="I9869" s="609"/>
      <c r="J9869" s="609"/>
      <c r="K9869" s="609"/>
      <c r="L9869" s="610"/>
      <c r="M9869" s="608" t="s">
        <v>15592</v>
      </c>
      <c r="N9869" s="609"/>
      <c r="O9869" s="609"/>
      <c r="P9869" s="609"/>
      <c r="Q9869" s="609"/>
      <c r="R9869" s="609"/>
      <c r="S9869" s="610"/>
      <c r="T9869" s="614">
        <v>0.9</v>
      </c>
      <c r="U9869" s="615"/>
      <c r="V9869" s="615"/>
      <c r="W9869" s="615"/>
      <c r="X9869" s="615"/>
      <c r="Y9869" s="615"/>
      <c r="Z9869" s="615"/>
      <c r="AA9869" s="615"/>
      <c r="AB9869" s="616"/>
    </row>
    <row r="9870" spans="1:28" ht="14.1" customHeight="1" x14ac:dyDescent="0.25">
      <c r="A9870" s="99" t="s">
        <v>15652</v>
      </c>
    </row>
    <row r="9871" spans="1:28" ht="15" customHeight="1" x14ac:dyDescent="0.25">
      <c r="A9871" s="100" t="s">
        <v>15508</v>
      </c>
    </row>
    <row r="9872" spans="1:28" ht="15" customHeight="1" x14ac:dyDescent="0.25">
      <c r="A9872" s="100" t="s">
        <v>15653</v>
      </c>
    </row>
    <row r="9873" spans="1:28" ht="17.100000000000001" customHeight="1" x14ac:dyDescent="0.25">
      <c r="A9873" s="608" t="s">
        <v>15576</v>
      </c>
      <c r="B9873" s="609"/>
      <c r="C9873" s="609"/>
      <c r="D9873" s="609"/>
      <c r="E9873" s="609"/>
      <c r="F9873" s="609"/>
      <c r="G9873" s="610"/>
      <c r="H9873" s="608" t="s">
        <v>15577</v>
      </c>
      <c r="I9873" s="609"/>
      <c r="J9873" s="609"/>
      <c r="K9873" s="609"/>
      <c r="L9873" s="610"/>
      <c r="M9873" s="608" t="s">
        <v>15578</v>
      </c>
      <c r="N9873" s="609"/>
      <c r="O9873" s="609"/>
      <c r="P9873" s="609"/>
      <c r="Q9873" s="609"/>
      <c r="R9873" s="609"/>
      <c r="S9873" s="610"/>
      <c r="T9873" s="608" t="s">
        <v>15579</v>
      </c>
      <c r="U9873" s="609"/>
      <c r="V9873" s="609"/>
      <c r="W9873" s="609"/>
      <c r="X9873" s="609"/>
      <c r="Y9873" s="609"/>
      <c r="Z9873" s="609"/>
      <c r="AA9873" s="609"/>
      <c r="AB9873" s="610"/>
    </row>
    <row r="9874" spans="1:28" ht="17.100000000000001" customHeight="1" x14ac:dyDescent="0.25">
      <c r="A9874" s="608" t="s">
        <v>15583</v>
      </c>
      <c r="B9874" s="609"/>
      <c r="C9874" s="609"/>
      <c r="D9874" s="609"/>
      <c r="E9874" s="609"/>
      <c r="F9874" s="609"/>
      <c r="G9874" s="610"/>
      <c r="H9874" s="608" t="s">
        <v>15640</v>
      </c>
      <c r="I9874" s="609"/>
      <c r="J9874" s="609"/>
      <c r="K9874" s="609"/>
      <c r="L9874" s="610"/>
      <c r="M9874" s="608" t="s">
        <v>15592</v>
      </c>
      <c r="N9874" s="609"/>
      <c r="O9874" s="609"/>
      <c r="P9874" s="609"/>
      <c r="Q9874" s="609"/>
      <c r="R9874" s="609"/>
      <c r="S9874" s="610"/>
      <c r="T9874" s="614">
        <v>0.9</v>
      </c>
      <c r="U9874" s="615"/>
      <c r="V9874" s="615"/>
      <c r="W9874" s="615"/>
      <c r="X9874" s="615"/>
      <c r="Y9874" s="615"/>
      <c r="Z9874" s="615"/>
      <c r="AA9874" s="615"/>
      <c r="AB9874" s="616"/>
    </row>
    <row r="9875" spans="1:28" ht="14.1" customHeight="1" x14ac:dyDescent="0.25">
      <c r="A9875" s="99" t="s">
        <v>15654</v>
      </c>
    </row>
    <row r="9876" spans="1:28" ht="15" customHeight="1" x14ac:dyDescent="0.25">
      <c r="A9876" s="100" t="s">
        <v>15508</v>
      </c>
    </row>
    <row r="9877" spans="1:28" ht="15" customHeight="1" x14ac:dyDescent="0.25">
      <c r="A9877" s="100" t="s">
        <v>15655</v>
      </c>
    </row>
    <row r="9878" spans="1:28" ht="14.1" customHeight="1" x14ac:dyDescent="0.25">
      <c r="A9878" s="99" t="s">
        <v>15656</v>
      </c>
    </row>
    <row r="9879" spans="1:28" ht="15" customHeight="1" x14ac:dyDescent="0.25">
      <c r="A9879" s="100" t="s">
        <v>15508</v>
      </c>
    </row>
    <row r="9880" spans="1:28" ht="15" customHeight="1" x14ac:dyDescent="0.25">
      <c r="A9880" s="100" t="s">
        <v>15657</v>
      </c>
    </row>
    <row r="9881" spans="1:28" ht="17.100000000000001" customHeight="1" x14ac:dyDescent="0.25">
      <c r="A9881" s="608" t="s">
        <v>15576</v>
      </c>
      <c r="B9881" s="609"/>
      <c r="C9881" s="609"/>
      <c r="D9881" s="609"/>
      <c r="E9881" s="609"/>
      <c r="F9881" s="609"/>
      <c r="G9881" s="609"/>
      <c r="H9881" s="609"/>
      <c r="I9881" s="610"/>
      <c r="J9881" s="608" t="s">
        <v>15577</v>
      </c>
      <c r="K9881" s="609"/>
      <c r="L9881" s="609"/>
      <c r="M9881" s="610"/>
      <c r="N9881" s="608" t="s">
        <v>15578</v>
      </c>
      <c r="O9881" s="609"/>
      <c r="P9881" s="609"/>
      <c r="Q9881" s="609"/>
      <c r="R9881" s="609"/>
      <c r="S9881" s="609"/>
      <c r="T9881" s="610"/>
      <c r="U9881" s="608" t="s">
        <v>15579</v>
      </c>
      <c r="V9881" s="609"/>
      <c r="W9881" s="609"/>
      <c r="X9881" s="609"/>
      <c r="Y9881" s="609"/>
      <c r="Z9881" s="609"/>
      <c r="AA9881" s="609"/>
      <c r="AB9881" s="610"/>
    </row>
    <row r="9882" spans="1:28" ht="18.95" customHeight="1" x14ac:dyDescent="0.25">
      <c r="A9882" s="608" t="s">
        <v>15658</v>
      </c>
      <c r="B9882" s="609"/>
      <c r="C9882" s="609"/>
      <c r="D9882" s="609"/>
      <c r="E9882" s="609"/>
      <c r="F9882" s="609"/>
      <c r="G9882" s="609"/>
      <c r="H9882" s="609"/>
      <c r="I9882" s="610"/>
      <c r="J9882" s="608" t="s">
        <v>15614</v>
      </c>
      <c r="K9882" s="609"/>
      <c r="L9882" s="609"/>
      <c r="M9882" s="610"/>
      <c r="N9882" s="608" t="s">
        <v>15592</v>
      </c>
      <c r="O9882" s="609"/>
      <c r="P9882" s="609"/>
      <c r="Q9882" s="609"/>
      <c r="R9882" s="609"/>
      <c r="S9882" s="609"/>
      <c r="T9882" s="610"/>
      <c r="U9882" s="608" t="s">
        <v>15592</v>
      </c>
      <c r="V9882" s="609"/>
      <c r="W9882" s="609"/>
      <c r="X9882" s="609"/>
      <c r="Y9882" s="609"/>
      <c r="Z9882" s="609"/>
      <c r="AA9882" s="609"/>
      <c r="AB9882" s="610"/>
    </row>
    <row r="9883" spans="1:28" ht="18.95" customHeight="1" x14ac:dyDescent="0.25">
      <c r="A9883" s="608" t="s">
        <v>15625</v>
      </c>
      <c r="B9883" s="609"/>
      <c r="C9883" s="609"/>
      <c r="D9883" s="609"/>
      <c r="E9883" s="609"/>
      <c r="F9883" s="609"/>
      <c r="G9883" s="609"/>
      <c r="H9883" s="609"/>
      <c r="I9883" s="610"/>
      <c r="J9883" s="608" t="s">
        <v>15614</v>
      </c>
      <c r="K9883" s="609"/>
      <c r="L9883" s="609"/>
      <c r="M9883" s="610"/>
      <c r="N9883" s="608" t="s">
        <v>15592</v>
      </c>
      <c r="O9883" s="609"/>
      <c r="P9883" s="609"/>
      <c r="Q9883" s="609"/>
      <c r="R9883" s="609"/>
      <c r="S9883" s="609"/>
      <c r="T9883" s="610"/>
      <c r="U9883" s="614">
        <v>0.49</v>
      </c>
      <c r="V9883" s="615"/>
      <c r="W9883" s="615"/>
      <c r="X9883" s="615"/>
      <c r="Y9883" s="615"/>
      <c r="Z9883" s="615"/>
      <c r="AA9883" s="615"/>
      <c r="AB9883" s="616"/>
    </row>
    <row r="9884" spans="1:28" ht="18.95" customHeight="1" x14ac:dyDescent="0.25">
      <c r="A9884" s="608" t="s">
        <v>15613</v>
      </c>
      <c r="B9884" s="609"/>
      <c r="C9884" s="609"/>
      <c r="D9884" s="609"/>
      <c r="E9884" s="609"/>
      <c r="F9884" s="609"/>
      <c r="G9884" s="609"/>
      <c r="H9884" s="609"/>
      <c r="I9884" s="610"/>
      <c r="J9884" s="608" t="s">
        <v>15614</v>
      </c>
      <c r="K9884" s="609"/>
      <c r="L9884" s="609"/>
      <c r="M9884" s="610"/>
      <c r="N9884" s="608" t="s">
        <v>15592</v>
      </c>
      <c r="O9884" s="609"/>
      <c r="P9884" s="609"/>
      <c r="Q9884" s="609"/>
      <c r="R9884" s="609"/>
      <c r="S9884" s="609"/>
      <c r="T9884" s="610"/>
      <c r="U9884" s="614">
        <v>0.39</v>
      </c>
      <c r="V9884" s="615"/>
      <c r="W9884" s="615"/>
      <c r="X9884" s="615"/>
      <c r="Y9884" s="615"/>
      <c r="Z9884" s="615"/>
      <c r="AA9884" s="615"/>
      <c r="AB9884" s="616"/>
    </row>
    <row r="9885" spans="1:28" ht="20.100000000000001" customHeight="1" x14ac:dyDescent="0.25">
      <c r="A9885" s="608" t="s">
        <v>15616</v>
      </c>
      <c r="B9885" s="609"/>
      <c r="C9885" s="609"/>
      <c r="D9885" s="609"/>
      <c r="E9885" s="609"/>
      <c r="F9885" s="609"/>
      <c r="G9885" s="609"/>
      <c r="H9885" s="609"/>
      <c r="I9885" s="610"/>
      <c r="J9885" s="608" t="s">
        <v>15614</v>
      </c>
      <c r="K9885" s="609"/>
      <c r="L9885" s="609"/>
      <c r="M9885" s="610"/>
      <c r="N9885" s="608" t="s">
        <v>15592</v>
      </c>
      <c r="O9885" s="609"/>
      <c r="P9885" s="609"/>
      <c r="Q9885" s="609"/>
      <c r="R9885" s="609"/>
      <c r="S9885" s="609"/>
      <c r="T9885" s="610"/>
      <c r="U9885" s="608" t="s">
        <v>15592</v>
      </c>
      <c r="V9885" s="609"/>
      <c r="W9885" s="609"/>
      <c r="X9885" s="609"/>
      <c r="Y9885" s="609"/>
      <c r="Z9885" s="609"/>
      <c r="AA9885" s="609"/>
      <c r="AB9885" s="610"/>
    </row>
    <row r="9886" spans="1:28" ht="14.1" customHeight="1" x14ac:dyDescent="0.25">
      <c r="A9886" s="99" t="s">
        <v>15659</v>
      </c>
    </row>
    <row r="9887" spans="1:28" ht="15" customHeight="1" x14ac:dyDescent="0.25">
      <c r="A9887" s="100" t="s">
        <v>15508</v>
      </c>
    </row>
    <row r="9888" spans="1:28" ht="15" customHeight="1" x14ac:dyDescent="0.25">
      <c r="A9888" s="100" t="s">
        <v>15660</v>
      </c>
    </row>
    <row r="9889" spans="1:28" ht="17.100000000000001" customHeight="1" x14ac:dyDescent="0.25">
      <c r="A9889" s="608" t="s">
        <v>15576</v>
      </c>
      <c r="B9889" s="609"/>
      <c r="C9889" s="609"/>
      <c r="D9889" s="609"/>
      <c r="E9889" s="609"/>
      <c r="F9889" s="609"/>
      <c r="G9889" s="610"/>
      <c r="H9889" s="608" t="s">
        <v>15577</v>
      </c>
      <c r="I9889" s="609"/>
      <c r="J9889" s="609"/>
      <c r="K9889" s="609"/>
      <c r="L9889" s="610"/>
      <c r="M9889" s="608" t="s">
        <v>15578</v>
      </c>
      <c r="N9889" s="609"/>
      <c r="O9889" s="609"/>
      <c r="P9889" s="609"/>
      <c r="Q9889" s="609"/>
      <c r="R9889" s="609"/>
      <c r="S9889" s="610"/>
      <c r="T9889" s="608" t="s">
        <v>15579</v>
      </c>
      <c r="U9889" s="609"/>
      <c r="V9889" s="609"/>
      <c r="W9889" s="609"/>
      <c r="X9889" s="609"/>
      <c r="Y9889" s="609"/>
      <c r="Z9889" s="609"/>
      <c r="AA9889" s="609"/>
      <c r="AB9889" s="610"/>
    </row>
    <row r="9890" spans="1:28" ht="20.100000000000001" customHeight="1" x14ac:dyDescent="0.25">
      <c r="A9890" s="608" t="s">
        <v>15580</v>
      </c>
      <c r="B9890" s="609"/>
      <c r="C9890" s="609"/>
      <c r="D9890" s="609"/>
      <c r="E9890" s="609"/>
      <c r="F9890" s="609"/>
      <c r="G9890" s="610"/>
      <c r="H9890" s="608" t="s">
        <v>15599</v>
      </c>
      <c r="I9890" s="609"/>
      <c r="J9890" s="609"/>
      <c r="K9890" s="609"/>
      <c r="L9890" s="610"/>
      <c r="M9890" s="608" t="s">
        <v>15592</v>
      </c>
      <c r="N9890" s="609"/>
      <c r="O9890" s="609"/>
      <c r="P9890" s="609"/>
      <c r="Q9890" s="609"/>
      <c r="R9890" s="609"/>
      <c r="S9890" s="610"/>
      <c r="T9890" s="608" t="s">
        <v>15592</v>
      </c>
      <c r="U9890" s="609"/>
      <c r="V9890" s="609"/>
      <c r="W9890" s="609"/>
      <c r="X9890" s="609"/>
      <c r="Y9890" s="609"/>
      <c r="Z9890" s="609"/>
      <c r="AA9890" s="609"/>
      <c r="AB9890" s="610"/>
    </row>
    <row r="9891" spans="1:28" ht="14.1" customHeight="1" x14ac:dyDescent="0.25">
      <c r="A9891" s="99" t="s">
        <v>15661</v>
      </c>
    </row>
    <row r="9892" spans="1:28" ht="15" customHeight="1" x14ac:dyDescent="0.25">
      <c r="A9892" s="100" t="s">
        <v>15508</v>
      </c>
    </row>
    <row r="9893" spans="1:28" ht="15" customHeight="1" x14ac:dyDescent="0.25">
      <c r="A9893" s="100" t="s">
        <v>15662</v>
      </c>
    </row>
    <row r="9894" spans="1:28" ht="17.100000000000001" customHeight="1" x14ac:dyDescent="0.25">
      <c r="A9894" s="608" t="s">
        <v>15576</v>
      </c>
      <c r="B9894" s="609"/>
      <c r="C9894" s="609"/>
      <c r="D9894" s="609"/>
      <c r="E9894" s="609"/>
      <c r="F9894" s="609"/>
      <c r="G9894" s="610"/>
      <c r="H9894" s="608" t="s">
        <v>15577</v>
      </c>
      <c r="I9894" s="609"/>
      <c r="J9894" s="609"/>
      <c r="K9894" s="609"/>
      <c r="L9894" s="610"/>
      <c r="M9894" s="608" t="s">
        <v>15578</v>
      </c>
      <c r="N9894" s="609"/>
      <c r="O9894" s="609"/>
      <c r="P9894" s="609"/>
      <c r="Q9894" s="609"/>
      <c r="R9894" s="609"/>
      <c r="S9894" s="610"/>
      <c r="T9894" s="608" t="s">
        <v>15579</v>
      </c>
      <c r="U9894" s="609"/>
      <c r="V9894" s="609"/>
      <c r="W9894" s="609"/>
      <c r="X9894" s="609"/>
      <c r="Y9894" s="609"/>
      <c r="Z9894" s="609"/>
      <c r="AA9894" s="609"/>
      <c r="AB9894" s="610"/>
    </row>
    <row r="9895" spans="1:28" ht="20.100000000000001" customHeight="1" x14ac:dyDescent="0.25">
      <c r="A9895" s="608" t="s">
        <v>15580</v>
      </c>
      <c r="B9895" s="609"/>
      <c r="C9895" s="609"/>
      <c r="D9895" s="609"/>
      <c r="E9895" s="609"/>
      <c r="F9895" s="609"/>
      <c r="G9895" s="610"/>
      <c r="H9895" s="608" t="s">
        <v>15663</v>
      </c>
      <c r="I9895" s="609"/>
      <c r="J9895" s="609"/>
      <c r="K9895" s="609"/>
      <c r="L9895" s="610"/>
      <c r="M9895" s="608" t="s">
        <v>15664</v>
      </c>
      <c r="N9895" s="609"/>
      <c r="O9895" s="609"/>
      <c r="P9895" s="609"/>
      <c r="Q9895" s="609"/>
      <c r="R9895" s="609"/>
      <c r="S9895" s="610"/>
      <c r="T9895" s="614">
        <v>0.84</v>
      </c>
      <c r="U9895" s="615"/>
      <c r="V9895" s="615"/>
      <c r="W9895" s="615"/>
      <c r="X9895" s="615"/>
      <c r="Y9895" s="615"/>
      <c r="Z9895" s="615"/>
      <c r="AA9895" s="615"/>
      <c r="AB9895" s="616"/>
    </row>
    <row r="9896" spans="1:28" ht="14.1" customHeight="1" x14ac:dyDescent="0.25">
      <c r="A9896" s="99" t="s">
        <v>15665</v>
      </c>
    </row>
    <row r="9897" spans="1:28" ht="15" customHeight="1" x14ac:dyDescent="0.25">
      <c r="A9897" s="100" t="s">
        <v>15508</v>
      </c>
    </row>
    <row r="9898" spans="1:28" ht="15" customHeight="1" x14ac:dyDescent="0.25">
      <c r="A9898" s="100" t="s">
        <v>15666</v>
      </c>
    </row>
    <row r="9899" spans="1:28" ht="15" customHeight="1" x14ac:dyDescent="0.25">
      <c r="A9899" s="96" t="s">
        <v>15667</v>
      </c>
    </row>
    <row r="9900" spans="1:28" ht="17.100000000000001" customHeight="1" x14ac:dyDescent="0.25">
      <c r="A9900" s="608" t="s">
        <v>15576</v>
      </c>
      <c r="B9900" s="609"/>
      <c r="C9900" s="609"/>
      <c r="D9900" s="609"/>
      <c r="E9900" s="609"/>
      <c r="F9900" s="609"/>
      <c r="G9900" s="610"/>
      <c r="H9900" s="608" t="s">
        <v>15577</v>
      </c>
      <c r="I9900" s="609"/>
      <c r="J9900" s="609"/>
      <c r="K9900" s="609"/>
      <c r="L9900" s="610"/>
      <c r="M9900" s="608" t="s">
        <v>15578</v>
      </c>
      <c r="N9900" s="609"/>
      <c r="O9900" s="609"/>
      <c r="P9900" s="609"/>
      <c r="Q9900" s="609"/>
      <c r="R9900" s="609"/>
      <c r="S9900" s="610"/>
      <c r="T9900" s="608" t="s">
        <v>15579</v>
      </c>
      <c r="U9900" s="609"/>
      <c r="V9900" s="609"/>
      <c r="W9900" s="609"/>
      <c r="X9900" s="609"/>
      <c r="Y9900" s="609"/>
      <c r="Z9900" s="609"/>
      <c r="AA9900" s="609"/>
      <c r="AB9900" s="610"/>
    </row>
    <row r="9901" spans="1:28" ht="20.100000000000001" customHeight="1" x14ac:dyDescent="0.25">
      <c r="A9901" s="608" t="s">
        <v>15580</v>
      </c>
      <c r="B9901" s="609"/>
      <c r="C9901" s="609"/>
      <c r="D9901" s="609"/>
      <c r="E9901" s="609"/>
      <c r="F9901" s="609"/>
      <c r="G9901" s="610"/>
      <c r="H9901" s="608" t="s">
        <v>15663</v>
      </c>
      <c r="I9901" s="609"/>
      <c r="J9901" s="609"/>
      <c r="K9901" s="609"/>
      <c r="L9901" s="610"/>
      <c r="M9901" s="608" t="s">
        <v>15664</v>
      </c>
      <c r="N9901" s="609"/>
      <c r="O9901" s="609"/>
      <c r="P9901" s="609"/>
      <c r="Q9901" s="609"/>
      <c r="R9901" s="609"/>
      <c r="S9901" s="610"/>
      <c r="T9901" s="614">
        <v>0.69</v>
      </c>
      <c r="U9901" s="615"/>
      <c r="V9901" s="615"/>
      <c r="W9901" s="615"/>
      <c r="X9901" s="615"/>
      <c r="Y9901" s="615"/>
      <c r="Z9901" s="615"/>
      <c r="AA9901" s="615"/>
      <c r="AB9901" s="616"/>
    </row>
    <row r="9902" spans="1:28" ht="14.1" customHeight="1" x14ac:dyDescent="0.25">
      <c r="A9902" s="99" t="s">
        <v>15668</v>
      </c>
    </row>
    <row r="9903" spans="1:28" ht="15" customHeight="1" x14ac:dyDescent="0.25">
      <c r="A9903" s="100" t="s">
        <v>15508</v>
      </c>
    </row>
    <row r="9904" spans="1:28" ht="15" customHeight="1" x14ac:dyDescent="0.25">
      <c r="A9904" s="100" t="s">
        <v>15669</v>
      </c>
    </row>
    <row r="9905" spans="1:28" ht="17.100000000000001" customHeight="1" x14ac:dyDescent="0.25">
      <c r="A9905" s="608" t="s">
        <v>15576</v>
      </c>
      <c r="B9905" s="609"/>
      <c r="C9905" s="609"/>
      <c r="D9905" s="609"/>
      <c r="E9905" s="609"/>
      <c r="F9905" s="609"/>
      <c r="G9905" s="610"/>
      <c r="H9905" s="608" t="s">
        <v>15577</v>
      </c>
      <c r="I9905" s="609"/>
      <c r="J9905" s="609"/>
      <c r="K9905" s="609"/>
      <c r="L9905" s="610"/>
      <c r="M9905" s="608" t="s">
        <v>15578</v>
      </c>
      <c r="N9905" s="609"/>
      <c r="O9905" s="609"/>
      <c r="P9905" s="609"/>
      <c r="Q9905" s="609"/>
      <c r="R9905" s="609"/>
      <c r="S9905" s="610"/>
      <c r="T9905" s="608" t="s">
        <v>15579</v>
      </c>
      <c r="U9905" s="609"/>
      <c r="V9905" s="609"/>
      <c r="W9905" s="609"/>
      <c r="X9905" s="609"/>
      <c r="Y9905" s="609"/>
      <c r="Z9905" s="609"/>
      <c r="AA9905" s="609"/>
      <c r="AB9905" s="610"/>
    </row>
    <row r="9906" spans="1:28" ht="18.95" customHeight="1" x14ac:dyDescent="0.25">
      <c r="A9906" s="608" t="s">
        <v>15670</v>
      </c>
      <c r="B9906" s="609"/>
      <c r="C9906" s="609"/>
      <c r="D9906" s="609"/>
      <c r="E9906" s="609"/>
      <c r="F9906" s="609"/>
      <c r="G9906" s="610"/>
      <c r="H9906" s="608" t="s">
        <v>15671</v>
      </c>
      <c r="I9906" s="609"/>
      <c r="J9906" s="609"/>
      <c r="K9906" s="609"/>
      <c r="L9906" s="610"/>
      <c r="M9906" s="608" t="s">
        <v>15592</v>
      </c>
      <c r="N9906" s="609"/>
      <c r="O9906" s="609"/>
      <c r="P9906" s="609"/>
      <c r="Q9906" s="609"/>
      <c r="R9906" s="609"/>
      <c r="S9906" s="610"/>
      <c r="T9906" s="608" t="s">
        <v>15592</v>
      </c>
      <c r="U9906" s="609"/>
      <c r="V9906" s="609"/>
      <c r="W9906" s="609"/>
      <c r="X9906" s="609"/>
      <c r="Y9906" s="609"/>
      <c r="Z9906" s="609"/>
      <c r="AA9906" s="609"/>
      <c r="AB9906" s="610"/>
    </row>
    <row r="9907" spans="1:28" ht="20.100000000000001" customHeight="1" x14ac:dyDescent="0.25">
      <c r="A9907" s="608" t="s">
        <v>15580</v>
      </c>
      <c r="B9907" s="609"/>
      <c r="C9907" s="609"/>
      <c r="D9907" s="609"/>
      <c r="E9907" s="609"/>
      <c r="F9907" s="609"/>
      <c r="G9907" s="610"/>
      <c r="H9907" s="608" t="s">
        <v>15671</v>
      </c>
      <c r="I9907" s="609"/>
      <c r="J9907" s="609"/>
      <c r="K9907" s="609"/>
      <c r="L9907" s="610"/>
      <c r="M9907" s="608" t="s">
        <v>15592</v>
      </c>
      <c r="N9907" s="609"/>
      <c r="O9907" s="609"/>
      <c r="P9907" s="609"/>
      <c r="Q9907" s="609"/>
      <c r="R9907" s="609"/>
      <c r="S9907" s="610"/>
      <c r="T9907" s="614">
        <v>0.85</v>
      </c>
      <c r="U9907" s="615"/>
      <c r="V9907" s="615"/>
      <c r="W9907" s="615"/>
      <c r="X9907" s="615"/>
      <c r="Y9907" s="615"/>
      <c r="Z9907" s="615"/>
      <c r="AA9907" s="615"/>
      <c r="AB9907" s="616"/>
    </row>
    <row r="9908" spans="1:28" ht="14.1" customHeight="1" x14ac:dyDescent="0.25">
      <c r="A9908" s="99" t="s">
        <v>15672</v>
      </c>
    </row>
    <row r="9909" spans="1:28" ht="15" customHeight="1" x14ac:dyDescent="0.25">
      <c r="A9909" s="100" t="s">
        <v>15508</v>
      </c>
    </row>
    <row r="9910" spans="1:28" ht="15" customHeight="1" x14ac:dyDescent="0.25">
      <c r="A9910" s="100" t="s">
        <v>15669</v>
      </c>
    </row>
    <row r="9911" spans="1:28" ht="17.100000000000001" customHeight="1" x14ac:dyDescent="0.25">
      <c r="A9911" s="608" t="s">
        <v>15576</v>
      </c>
      <c r="B9911" s="609"/>
      <c r="C9911" s="609"/>
      <c r="D9911" s="609"/>
      <c r="E9911" s="609"/>
      <c r="F9911" s="609"/>
      <c r="G9911" s="610"/>
      <c r="H9911" s="608" t="s">
        <v>15577</v>
      </c>
      <c r="I9911" s="609"/>
      <c r="J9911" s="609"/>
      <c r="K9911" s="609"/>
      <c r="L9911" s="610"/>
      <c r="M9911" s="608" t="s">
        <v>15578</v>
      </c>
      <c r="N9911" s="609"/>
      <c r="O9911" s="609"/>
      <c r="P9911" s="609"/>
      <c r="Q9911" s="609"/>
      <c r="R9911" s="609"/>
      <c r="S9911" s="610"/>
      <c r="T9911" s="608" t="s">
        <v>15579</v>
      </c>
      <c r="U9911" s="609"/>
      <c r="V9911" s="609"/>
      <c r="W9911" s="609"/>
      <c r="X9911" s="609"/>
      <c r="Y9911" s="609"/>
      <c r="Z9911" s="609"/>
      <c r="AA9911" s="609"/>
      <c r="AB9911" s="610"/>
    </row>
    <row r="9912" spans="1:28" ht="18.95" customHeight="1" x14ac:dyDescent="0.25">
      <c r="A9912" s="608" t="s">
        <v>15670</v>
      </c>
      <c r="B9912" s="609"/>
      <c r="C9912" s="609"/>
      <c r="D9912" s="609"/>
      <c r="E9912" s="609"/>
      <c r="F9912" s="609"/>
      <c r="G9912" s="610"/>
      <c r="H9912" s="608" t="s">
        <v>15673</v>
      </c>
      <c r="I9912" s="609"/>
      <c r="J9912" s="609"/>
      <c r="K9912" s="609"/>
      <c r="L9912" s="610"/>
      <c r="M9912" s="608" t="s">
        <v>15592</v>
      </c>
      <c r="N9912" s="609"/>
      <c r="O9912" s="609"/>
      <c r="P9912" s="609"/>
      <c r="Q9912" s="609"/>
      <c r="R9912" s="609"/>
      <c r="S9912" s="610"/>
      <c r="T9912" s="614">
        <v>0.89</v>
      </c>
      <c r="U9912" s="615"/>
      <c r="V9912" s="615"/>
      <c r="W9912" s="615"/>
      <c r="X9912" s="615"/>
      <c r="Y9912" s="615"/>
      <c r="Z9912" s="615"/>
      <c r="AA9912" s="615"/>
      <c r="AB9912" s="616"/>
    </row>
    <row r="9913" spans="1:28" ht="18.95" customHeight="1" x14ac:dyDescent="0.25">
      <c r="A9913" s="608" t="s">
        <v>15670</v>
      </c>
      <c r="B9913" s="609"/>
      <c r="C9913" s="609"/>
      <c r="D9913" s="609"/>
      <c r="E9913" s="609"/>
      <c r="F9913" s="609"/>
      <c r="G9913" s="610"/>
      <c r="H9913" s="608" t="s">
        <v>15674</v>
      </c>
      <c r="I9913" s="609"/>
      <c r="J9913" s="609"/>
      <c r="K9913" s="609"/>
      <c r="L9913" s="610"/>
      <c r="M9913" s="608" t="s">
        <v>15592</v>
      </c>
      <c r="N9913" s="609"/>
      <c r="O9913" s="609"/>
      <c r="P9913" s="609"/>
      <c r="Q9913" s="609"/>
      <c r="R9913" s="609"/>
      <c r="S9913" s="610"/>
      <c r="T9913" s="608" t="s">
        <v>15592</v>
      </c>
      <c r="U9913" s="609"/>
      <c r="V9913" s="609"/>
      <c r="W9913" s="609"/>
      <c r="X9913" s="609"/>
      <c r="Y9913" s="609"/>
      <c r="Z9913" s="609"/>
      <c r="AA9913" s="609"/>
      <c r="AB9913" s="610"/>
    </row>
    <row r="9914" spans="1:28" ht="20.100000000000001" customHeight="1" x14ac:dyDescent="0.25">
      <c r="A9914" s="608" t="s">
        <v>15580</v>
      </c>
      <c r="B9914" s="609"/>
      <c r="C9914" s="609"/>
      <c r="D9914" s="609"/>
      <c r="E9914" s="609"/>
      <c r="F9914" s="609"/>
      <c r="G9914" s="610"/>
      <c r="H9914" s="608" t="s">
        <v>15663</v>
      </c>
      <c r="I9914" s="609"/>
      <c r="J9914" s="609"/>
      <c r="K9914" s="609"/>
      <c r="L9914" s="610"/>
      <c r="M9914" s="608" t="s">
        <v>15592</v>
      </c>
      <c r="N9914" s="609"/>
      <c r="O9914" s="609"/>
      <c r="P9914" s="609"/>
      <c r="Q9914" s="609"/>
      <c r="R9914" s="609"/>
      <c r="S9914" s="610"/>
      <c r="T9914" s="614">
        <v>0.88</v>
      </c>
      <c r="U9914" s="615"/>
      <c r="V9914" s="615"/>
      <c r="W9914" s="615"/>
      <c r="X9914" s="615"/>
      <c r="Y9914" s="615"/>
      <c r="Z9914" s="615"/>
      <c r="AA9914" s="615"/>
      <c r="AB9914" s="616"/>
    </row>
    <row r="9915" spans="1:28" ht="14.1" customHeight="1" x14ac:dyDescent="0.25">
      <c r="A9915" s="99" t="s">
        <v>15675</v>
      </c>
    </row>
    <row r="9916" spans="1:28" ht="15" customHeight="1" x14ac:dyDescent="0.25">
      <c r="A9916" s="100" t="s">
        <v>15508</v>
      </c>
    </row>
    <row r="9917" spans="1:28" ht="15" customHeight="1" x14ac:dyDescent="0.25">
      <c r="A9917" s="94" t="s">
        <v>15676</v>
      </c>
    </row>
    <row r="9918" spans="1:28" ht="17.100000000000001" customHeight="1" x14ac:dyDescent="0.25">
      <c r="A9918" s="608" t="s">
        <v>15576</v>
      </c>
      <c r="B9918" s="609"/>
      <c r="C9918" s="609"/>
      <c r="D9918" s="609"/>
      <c r="E9918" s="609"/>
      <c r="F9918" s="609"/>
      <c r="G9918" s="610"/>
      <c r="H9918" s="608" t="s">
        <v>15577</v>
      </c>
      <c r="I9918" s="609"/>
      <c r="J9918" s="609"/>
      <c r="K9918" s="609"/>
      <c r="L9918" s="610"/>
      <c r="M9918" s="608" t="s">
        <v>15578</v>
      </c>
      <c r="N9918" s="609"/>
      <c r="O9918" s="609"/>
      <c r="P9918" s="609"/>
      <c r="Q9918" s="609"/>
      <c r="R9918" s="609"/>
      <c r="S9918" s="610"/>
      <c r="T9918" s="608" t="s">
        <v>15579</v>
      </c>
      <c r="U9918" s="609"/>
      <c r="V9918" s="609"/>
      <c r="W9918" s="609"/>
      <c r="X9918" s="609"/>
      <c r="Y9918" s="609"/>
      <c r="Z9918" s="609"/>
      <c r="AA9918" s="609"/>
      <c r="AB9918" s="610"/>
    </row>
    <row r="9919" spans="1:28" ht="17.100000000000001" customHeight="1" x14ac:dyDescent="0.25">
      <c r="A9919" s="608" t="s">
        <v>15580</v>
      </c>
      <c r="B9919" s="609"/>
      <c r="C9919" s="609"/>
      <c r="D9919" s="609"/>
      <c r="E9919" s="609"/>
      <c r="F9919" s="609"/>
      <c r="G9919" s="610"/>
      <c r="H9919" s="608" t="s">
        <v>15663</v>
      </c>
      <c r="I9919" s="609"/>
      <c r="J9919" s="609"/>
      <c r="K9919" s="609"/>
      <c r="L9919" s="610"/>
      <c r="M9919" s="608" t="s">
        <v>15592</v>
      </c>
      <c r="N9919" s="609"/>
      <c r="O9919" s="609"/>
      <c r="P9919" s="609"/>
      <c r="Q9919" s="609"/>
      <c r="R9919" s="609"/>
      <c r="S9919" s="610"/>
      <c r="T9919" s="614">
        <v>0.71</v>
      </c>
      <c r="U9919" s="615"/>
      <c r="V9919" s="615"/>
      <c r="W9919" s="615"/>
      <c r="X9919" s="615"/>
      <c r="Y9919" s="615"/>
      <c r="Z9919" s="615"/>
      <c r="AA9919" s="615"/>
      <c r="AB9919" s="616"/>
    </row>
    <row r="9920" spans="1:28" ht="14.1" customHeight="1" x14ac:dyDescent="0.25">
      <c r="A9920" s="99" t="s">
        <v>15677</v>
      </c>
    </row>
    <row r="9921" spans="1:28" ht="15" customHeight="1" x14ac:dyDescent="0.25">
      <c r="A9921" s="100" t="s">
        <v>15508</v>
      </c>
    </row>
    <row r="9922" spans="1:28" ht="15" customHeight="1" x14ac:dyDescent="0.25">
      <c r="A9922" s="100" t="s">
        <v>15678</v>
      </c>
    </row>
    <row r="9923" spans="1:28" ht="17.100000000000001" customHeight="1" x14ac:dyDescent="0.25">
      <c r="A9923" s="608" t="s">
        <v>15576</v>
      </c>
      <c r="B9923" s="609"/>
      <c r="C9923" s="609"/>
      <c r="D9923" s="609"/>
      <c r="E9923" s="609"/>
      <c r="F9923" s="609"/>
      <c r="G9923" s="610"/>
      <c r="H9923" s="608" t="s">
        <v>15577</v>
      </c>
      <c r="I9923" s="609"/>
      <c r="J9923" s="609"/>
      <c r="K9923" s="609"/>
      <c r="L9923" s="610"/>
      <c r="M9923" s="608" t="s">
        <v>15578</v>
      </c>
      <c r="N9923" s="609"/>
      <c r="O9923" s="609"/>
      <c r="P9923" s="609"/>
      <c r="Q9923" s="609"/>
      <c r="R9923" s="609"/>
      <c r="S9923" s="610"/>
      <c r="T9923" s="608" t="s">
        <v>15579</v>
      </c>
      <c r="U9923" s="609"/>
      <c r="V9923" s="609"/>
      <c r="W9923" s="609"/>
      <c r="X9923" s="609"/>
      <c r="Y9923" s="609"/>
      <c r="Z9923" s="609"/>
      <c r="AA9923" s="609"/>
      <c r="AB9923" s="610"/>
    </row>
    <row r="9924" spans="1:28" ht="18.95" customHeight="1" x14ac:dyDescent="0.25">
      <c r="A9924" s="608" t="s">
        <v>15580</v>
      </c>
      <c r="B9924" s="609"/>
      <c r="C9924" s="609"/>
      <c r="D9924" s="609"/>
      <c r="E9924" s="609"/>
      <c r="F9924" s="609"/>
      <c r="G9924" s="610"/>
      <c r="H9924" s="608" t="s">
        <v>15679</v>
      </c>
      <c r="I9924" s="609"/>
      <c r="J9924" s="609"/>
      <c r="K9924" s="609"/>
      <c r="L9924" s="610"/>
      <c r="M9924" s="608" t="s">
        <v>15680</v>
      </c>
      <c r="N9924" s="609"/>
      <c r="O9924" s="609"/>
      <c r="P9924" s="609"/>
      <c r="Q9924" s="609"/>
      <c r="R9924" s="609"/>
      <c r="S9924" s="610"/>
      <c r="T9924" s="614">
        <v>0.88</v>
      </c>
      <c r="U9924" s="615"/>
      <c r="V9924" s="615"/>
      <c r="W9924" s="615"/>
      <c r="X9924" s="615"/>
      <c r="Y9924" s="615"/>
      <c r="Z9924" s="615"/>
      <c r="AA9924" s="615"/>
      <c r="AB9924" s="616"/>
    </row>
    <row r="9925" spans="1:28" ht="20.100000000000001" customHeight="1" x14ac:dyDescent="0.25">
      <c r="A9925" s="608" t="s">
        <v>15580</v>
      </c>
      <c r="B9925" s="609"/>
      <c r="C9925" s="609"/>
      <c r="D9925" s="609"/>
      <c r="E9925" s="609"/>
      <c r="F9925" s="609"/>
      <c r="G9925" s="610"/>
      <c r="H9925" s="608" t="s">
        <v>15681</v>
      </c>
      <c r="I9925" s="609"/>
      <c r="J9925" s="609"/>
      <c r="K9925" s="609"/>
      <c r="L9925" s="610"/>
      <c r="M9925" s="608" t="s">
        <v>15680</v>
      </c>
      <c r="N9925" s="609"/>
      <c r="O9925" s="609"/>
      <c r="P9925" s="609"/>
      <c r="Q9925" s="609"/>
      <c r="R9925" s="609"/>
      <c r="S9925" s="610"/>
      <c r="T9925" s="614">
        <v>0.91</v>
      </c>
      <c r="U9925" s="615"/>
      <c r="V9925" s="615"/>
      <c r="W9925" s="615"/>
      <c r="X9925" s="615"/>
      <c r="Y9925" s="615"/>
      <c r="Z9925" s="615"/>
      <c r="AA9925" s="615"/>
      <c r="AB9925" s="616"/>
    </row>
    <row r="9926" spans="1:28" ht="14.1" customHeight="1" x14ac:dyDescent="0.25">
      <c r="A9926" s="99" t="s">
        <v>15682</v>
      </c>
    </row>
    <row r="9927" spans="1:28" ht="15" customHeight="1" x14ac:dyDescent="0.25">
      <c r="A9927" s="100" t="s">
        <v>15508</v>
      </c>
    </row>
    <row r="9928" spans="1:28" ht="15" customHeight="1" x14ac:dyDescent="0.25">
      <c r="A9928" s="100" t="s">
        <v>15683</v>
      </c>
    </row>
    <row r="9929" spans="1:28" ht="17.100000000000001" customHeight="1" x14ac:dyDescent="0.25">
      <c r="A9929" s="608" t="s">
        <v>15576</v>
      </c>
      <c r="B9929" s="609"/>
      <c r="C9929" s="609"/>
      <c r="D9929" s="609"/>
      <c r="E9929" s="609"/>
      <c r="F9929" s="609"/>
      <c r="G9929" s="610"/>
      <c r="H9929" s="608" t="s">
        <v>15577</v>
      </c>
      <c r="I9929" s="609"/>
      <c r="J9929" s="609"/>
      <c r="K9929" s="609"/>
      <c r="L9929" s="610"/>
      <c r="M9929" s="608" t="s">
        <v>15578</v>
      </c>
      <c r="N9929" s="609"/>
      <c r="O9929" s="609"/>
      <c r="P9929" s="609"/>
      <c r="Q9929" s="609"/>
      <c r="R9929" s="609"/>
      <c r="S9929" s="610"/>
      <c r="T9929" s="608" t="s">
        <v>15579</v>
      </c>
      <c r="U9929" s="609"/>
      <c r="V9929" s="609"/>
      <c r="W9929" s="609"/>
      <c r="X9929" s="609"/>
      <c r="Y9929" s="609"/>
      <c r="Z9929" s="609"/>
      <c r="AA9929" s="609"/>
      <c r="AB9929" s="610"/>
    </row>
    <row r="9930" spans="1:28" ht="18.95" customHeight="1" x14ac:dyDescent="0.25">
      <c r="A9930" s="608" t="s">
        <v>15580</v>
      </c>
      <c r="B9930" s="609"/>
      <c r="C9930" s="609"/>
      <c r="D9930" s="609"/>
      <c r="E9930" s="609"/>
      <c r="F9930" s="609"/>
      <c r="G9930" s="610"/>
      <c r="H9930" s="608" t="s">
        <v>15673</v>
      </c>
      <c r="I9930" s="609"/>
      <c r="J9930" s="609"/>
      <c r="K9930" s="609"/>
      <c r="L9930" s="610"/>
      <c r="M9930" s="608" t="s">
        <v>15680</v>
      </c>
      <c r="N9930" s="609"/>
      <c r="O9930" s="609"/>
      <c r="P9930" s="609"/>
      <c r="Q9930" s="609"/>
      <c r="R9930" s="609"/>
      <c r="S9930" s="610"/>
      <c r="T9930" s="614">
        <v>0.8</v>
      </c>
      <c r="U9930" s="615"/>
      <c r="V9930" s="615"/>
      <c r="W9930" s="615"/>
      <c r="X9930" s="615"/>
      <c r="Y9930" s="615"/>
      <c r="Z9930" s="615"/>
      <c r="AA9930" s="615"/>
      <c r="AB9930" s="616"/>
    </row>
    <row r="9931" spans="1:28" ht="20.100000000000001" customHeight="1" x14ac:dyDescent="0.25">
      <c r="A9931" s="608" t="s">
        <v>15580</v>
      </c>
      <c r="B9931" s="609"/>
      <c r="C9931" s="609"/>
      <c r="D9931" s="609"/>
      <c r="E9931" s="609"/>
      <c r="F9931" s="609"/>
      <c r="G9931" s="610"/>
      <c r="H9931" s="608" t="s">
        <v>15674</v>
      </c>
      <c r="I9931" s="609"/>
      <c r="J9931" s="609"/>
      <c r="K9931" s="609"/>
      <c r="L9931" s="610"/>
      <c r="M9931" s="608" t="s">
        <v>15680</v>
      </c>
      <c r="N9931" s="609"/>
      <c r="O9931" s="609"/>
      <c r="P9931" s="609"/>
      <c r="Q9931" s="609"/>
      <c r="R9931" s="609"/>
      <c r="S9931" s="610"/>
      <c r="T9931" s="614">
        <v>0.71</v>
      </c>
      <c r="U9931" s="615"/>
      <c r="V9931" s="615"/>
      <c r="W9931" s="615"/>
      <c r="X9931" s="615"/>
      <c r="Y9931" s="615"/>
      <c r="Z9931" s="615"/>
      <c r="AA9931" s="615"/>
      <c r="AB9931" s="616"/>
    </row>
    <row r="9932" spans="1:28" ht="14.1" customHeight="1" x14ac:dyDescent="0.25">
      <c r="A9932" s="99" t="s">
        <v>15684</v>
      </c>
    </row>
    <row r="9933" spans="1:28" ht="15" customHeight="1" x14ac:dyDescent="0.25">
      <c r="A9933" s="100" t="s">
        <v>15508</v>
      </c>
    </row>
    <row r="9934" spans="1:28" ht="15" customHeight="1" x14ac:dyDescent="0.25">
      <c r="A9934" s="94" t="s">
        <v>15685</v>
      </c>
    </row>
    <row r="9935" spans="1:28" ht="17.100000000000001" customHeight="1" x14ac:dyDescent="0.25">
      <c r="A9935" s="608" t="s">
        <v>15576</v>
      </c>
      <c r="B9935" s="609"/>
      <c r="C9935" s="609"/>
      <c r="D9935" s="609"/>
      <c r="E9935" s="609"/>
      <c r="F9935" s="609"/>
      <c r="G9935" s="610"/>
      <c r="H9935" s="623" t="s">
        <v>15577</v>
      </c>
      <c r="I9935" s="624"/>
      <c r="J9935" s="624"/>
      <c r="K9935" s="624"/>
      <c r="L9935" s="625"/>
      <c r="M9935" s="608" t="s">
        <v>15578</v>
      </c>
      <c r="N9935" s="609"/>
      <c r="O9935" s="609"/>
      <c r="P9935" s="609"/>
      <c r="Q9935" s="609"/>
      <c r="R9935" s="609"/>
      <c r="S9935" s="610"/>
      <c r="T9935" s="608" t="s">
        <v>15579</v>
      </c>
      <c r="U9935" s="609"/>
      <c r="V9935" s="609"/>
      <c r="W9935" s="609"/>
      <c r="X9935" s="609"/>
      <c r="Y9935" s="609"/>
      <c r="Z9935" s="609"/>
      <c r="AA9935" s="609"/>
      <c r="AB9935" s="610"/>
    </row>
    <row r="9936" spans="1:28" ht="18.95" customHeight="1" x14ac:dyDescent="0.25">
      <c r="A9936" s="608" t="s">
        <v>15621</v>
      </c>
      <c r="B9936" s="609"/>
      <c r="C9936" s="609"/>
      <c r="D9936" s="609"/>
      <c r="E9936" s="609"/>
      <c r="F9936" s="609"/>
      <c r="G9936" s="610"/>
      <c r="H9936" s="620" t="s">
        <v>15686</v>
      </c>
      <c r="I9936" s="621"/>
      <c r="J9936" s="621"/>
      <c r="K9936" s="621"/>
      <c r="L9936" s="622"/>
      <c r="M9936" s="608" t="s">
        <v>15592</v>
      </c>
      <c r="N9936" s="609"/>
      <c r="O9936" s="609"/>
      <c r="P9936" s="609"/>
      <c r="Q9936" s="609"/>
      <c r="R9936" s="609"/>
      <c r="S9936" s="610"/>
      <c r="T9936" s="608" t="s">
        <v>15592</v>
      </c>
      <c r="U9936" s="609"/>
      <c r="V9936" s="609"/>
      <c r="W9936" s="609"/>
      <c r="X9936" s="609"/>
      <c r="Y9936" s="609"/>
      <c r="Z9936" s="609"/>
      <c r="AA9936" s="609"/>
      <c r="AB9936" s="610"/>
    </row>
    <row r="9937" spans="1:28" ht="18.95" customHeight="1" x14ac:dyDescent="0.25">
      <c r="A9937" s="608" t="s">
        <v>15621</v>
      </c>
      <c r="B9937" s="609"/>
      <c r="C9937" s="609"/>
      <c r="D9937" s="609"/>
      <c r="E9937" s="609"/>
      <c r="F9937" s="609"/>
      <c r="G9937" s="610"/>
      <c r="H9937" s="620" t="s">
        <v>15627</v>
      </c>
      <c r="I9937" s="621"/>
      <c r="J9937" s="621"/>
      <c r="K9937" s="621"/>
      <c r="L9937" s="622"/>
      <c r="M9937" s="608" t="s">
        <v>15592</v>
      </c>
      <c r="N9937" s="609"/>
      <c r="O9937" s="609"/>
      <c r="P9937" s="609"/>
      <c r="Q9937" s="609"/>
      <c r="R9937" s="609"/>
      <c r="S9937" s="610"/>
      <c r="T9937" s="608" t="s">
        <v>15592</v>
      </c>
      <c r="U9937" s="609"/>
      <c r="V9937" s="609"/>
      <c r="W9937" s="609"/>
      <c r="X9937" s="609"/>
      <c r="Y9937" s="609"/>
      <c r="Z9937" s="609"/>
      <c r="AA9937" s="609"/>
      <c r="AB9937" s="610"/>
    </row>
    <row r="9938" spans="1:28" ht="20.100000000000001" customHeight="1" x14ac:dyDescent="0.25">
      <c r="A9938" s="608" t="s">
        <v>15687</v>
      </c>
      <c r="B9938" s="609"/>
      <c r="C9938" s="609"/>
      <c r="D9938" s="609"/>
      <c r="E9938" s="609"/>
      <c r="F9938" s="609"/>
      <c r="G9938" s="610"/>
      <c r="H9938" s="623" t="s">
        <v>15688</v>
      </c>
      <c r="I9938" s="624"/>
      <c r="J9938" s="624"/>
      <c r="K9938" s="624"/>
      <c r="L9938" s="625"/>
      <c r="M9938" s="608" t="s">
        <v>15592</v>
      </c>
      <c r="N9938" s="609"/>
      <c r="O9938" s="609"/>
      <c r="P9938" s="609"/>
      <c r="Q9938" s="609"/>
      <c r="R9938" s="609"/>
      <c r="S9938" s="610"/>
      <c r="T9938" s="608" t="s">
        <v>15592</v>
      </c>
      <c r="U9938" s="609"/>
      <c r="V9938" s="609"/>
      <c r="W9938" s="609"/>
      <c r="X9938" s="609"/>
      <c r="Y9938" s="609"/>
      <c r="Z9938" s="609"/>
      <c r="AA9938" s="609"/>
      <c r="AB9938" s="610"/>
    </row>
    <row r="9939" spans="1:28" ht="14.1" customHeight="1" x14ac:dyDescent="0.25">
      <c r="A9939" s="99" t="s">
        <v>15689</v>
      </c>
    </row>
    <row r="9940" spans="1:28" ht="15" customHeight="1" x14ac:dyDescent="0.25">
      <c r="A9940" s="100" t="s">
        <v>15508</v>
      </c>
    </row>
    <row r="9941" spans="1:28" ht="15" customHeight="1" x14ac:dyDescent="0.25">
      <c r="A9941" s="100" t="s">
        <v>15690</v>
      </c>
    </row>
    <row r="9942" spans="1:28" ht="17.100000000000001" customHeight="1" x14ac:dyDescent="0.25">
      <c r="A9942" s="608" t="s">
        <v>15576</v>
      </c>
      <c r="B9942" s="609"/>
      <c r="C9942" s="609"/>
      <c r="D9942" s="609"/>
      <c r="E9942" s="609"/>
      <c r="F9942" s="609"/>
      <c r="G9942" s="610"/>
      <c r="H9942" s="608" t="s">
        <v>15577</v>
      </c>
      <c r="I9942" s="609"/>
      <c r="J9942" s="609"/>
      <c r="K9942" s="609"/>
      <c r="L9942" s="610"/>
      <c r="M9942" s="608" t="s">
        <v>15578</v>
      </c>
      <c r="N9942" s="609"/>
      <c r="O9942" s="609"/>
      <c r="P9942" s="609"/>
      <c r="Q9942" s="609"/>
      <c r="R9942" s="609"/>
      <c r="S9942" s="610"/>
      <c r="T9942" s="608" t="s">
        <v>15579</v>
      </c>
      <c r="U9942" s="609"/>
      <c r="V9942" s="609"/>
      <c r="W9942" s="609"/>
      <c r="X9942" s="609"/>
      <c r="Y9942" s="609"/>
      <c r="Z9942" s="609"/>
      <c r="AA9942" s="609"/>
      <c r="AB9942" s="610"/>
    </row>
    <row r="9943" spans="1:28" ht="20.100000000000001" customHeight="1" x14ac:dyDescent="0.25">
      <c r="A9943" s="608" t="s">
        <v>15670</v>
      </c>
      <c r="B9943" s="609"/>
      <c r="C9943" s="609"/>
      <c r="D9943" s="609"/>
      <c r="E9943" s="609"/>
      <c r="F9943" s="609"/>
      <c r="G9943" s="610"/>
      <c r="H9943" s="608" t="s">
        <v>15663</v>
      </c>
      <c r="I9943" s="609"/>
      <c r="J9943" s="609"/>
      <c r="K9943" s="609"/>
      <c r="L9943" s="610"/>
      <c r="M9943" s="608" t="s">
        <v>15592</v>
      </c>
      <c r="N9943" s="609"/>
      <c r="O9943" s="609"/>
      <c r="P9943" s="609"/>
      <c r="Q9943" s="609"/>
      <c r="R9943" s="609"/>
      <c r="S9943" s="610"/>
      <c r="T9943" s="608" t="s">
        <v>15592</v>
      </c>
      <c r="U9943" s="609"/>
      <c r="V9943" s="609"/>
      <c r="W9943" s="609"/>
      <c r="X9943" s="609"/>
      <c r="Y9943" s="609"/>
      <c r="Z9943" s="609"/>
      <c r="AA9943" s="609"/>
      <c r="AB9943" s="610"/>
    </row>
    <row r="9944" spans="1:28" ht="14.1" customHeight="1" x14ac:dyDescent="0.25">
      <c r="A9944" s="99" t="s">
        <v>15691</v>
      </c>
    </row>
    <row r="9945" spans="1:28" ht="15" customHeight="1" x14ac:dyDescent="0.25">
      <c r="A9945" s="100" t="s">
        <v>15508</v>
      </c>
    </row>
    <row r="9946" spans="1:28" ht="15" customHeight="1" x14ac:dyDescent="0.25">
      <c r="A9946" s="100" t="s">
        <v>15692</v>
      </c>
    </row>
    <row r="9947" spans="1:28" ht="20.100000000000001" customHeight="1" x14ac:dyDescent="0.25">
      <c r="A9947" s="608" t="s">
        <v>15576</v>
      </c>
      <c r="B9947" s="609"/>
      <c r="C9947" s="609"/>
      <c r="D9947" s="609"/>
      <c r="E9947" s="609"/>
      <c r="F9947" s="609"/>
      <c r="G9947" s="609"/>
      <c r="H9947" s="610"/>
      <c r="I9947" s="608" t="s">
        <v>15577</v>
      </c>
      <c r="J9947" s="609"/>
      <c r="K9947" s="609"/>
      <c r="L9947" s="609"/>
      <c r="M9947" s="610"/>
      <c r="N9947" s="608" t="s">
        <v>15578</v>
      </c>
      <c r="O9947" s="609"/>
      <c r="P9947" s="609"/>
      <c r="Q9947" s="609"/>
      <c r="R9947" s="609"/>
      <c r="S9947" s="610"/>
      <c r="T9947" s="608" t="s">
        <v>15693</v>
      </c>
      <c r="U9947" s="609"/>
      <c r="V9947" s="609"/>
      <c r="W9947" s="609"/>
      <c r="X9947" s="609"/>
      <c r="Y9947" s="609"/>
      <c r="Z9947" s="609"/>
      <c r="AA9947" s="610"/>
    </row>
    <row r="9948" spans="1:28" ht="20.100000000000001" customHeight="1" x14ac:dyDescent="0.25">
      <c r="A9948" s="608" t="s">
        <v>15694</v>
      </c>
      <c r="B9948" s="609"/>
      <c r="C9948" s="609"/>
      <c r="D9948" s="609"/>
      <c r="E9948" s="609"/>
      <c r="F9948" s="609"/>
      <c r="G9948" s="609"/>
      <c r="H9948" s="610"/>
      <c r="I9948" s="608" t="s">
        <v>15695</v>
      </c>
      <c r="J9948" s="609"/>
      <c r="K9948" s="609"/>
      <c r="L9948" s="609"/>
      <c r="M9948" s="610"/>
      <c r="N9948" s="608" t="s">
        <v>15592</v>
      </c>
      <c r="O9948" s="609"/>
      <c r="P9948" s="609"/>
      <c r="Q9948" s="609"/>
      <c r="R9948" s="609"/>
      <c r="S9948" s="610"/>
      <c r="T9948" s="608" t="s">
        <v>15592</v>
      </c>
      <c r="U9948" s="609"/>
      <c r="V9948" s="609"/>
      <c r="W9948" s="609"/>
      <c r="X9948" s="609"/>
      <c r="Y9948" s="609"/>
      <c r="Z9948" s="609"/>
      <c r="AA9948" s="610"/>
    </row>
    <row r="9949" spans="1:28" ht="14.1" customHeight="1" x14ac:dyDescent="0.25">
      <c r="A9949" s="99" t="s">
        <v>15696</v>
      </c>
    </row>
    <row r="9950" spans="1:28" ht="15" customHeight="1" x14ac:dyDescent="0.25">
      <c r="A9950" s="100" t="s">
        <v>15508</v>
      </c>
    </row>
    <row r="9951" spans="1:28" ht="15" customHeight="1" x14ac:dyDescent="0.25">
      <c r="A9951" s="94" t="s">
        <v>15697</v>
      </c>
    </row>
    <row r="9952" spans="1:28" ht="20.100000000000001" customHeight="1" x14ac:dyDescent="0.25">
      <c r="A9952" s="608" t="s">
        <v>15576</v>
      </c>
      <c r="B9952" s="609"/>
      <c r="C9952" s="609"/>
      <c r="D9952" s="609"/>
      <c r="E9952" s="609"/>
      <c r="F9952" s="609"/>
      <c r="G9952" s="609"/>
      <c r="H9952" s="610"/>
      <c r="I9952" s="608" t="s">
        <v>15577</v>
      </c>
      <c r="J9952" s="609"/>
      <c r="K9952" s="609"/>
      <c r="L9952" s="609"/>
      <c r="M9952" s="610"/>
      <c r="N9952" s="608" t="s">
        <v>15578</v>
      </c>
      <c r="O9952" s="609"/>
      <c r="P9952" s="609"/>
      <c r="Q9952" s="609"/>
      <c r="R9952" s="609"/>
      <c r="S9952" s="610"/>
      <c r="T9952" s="608" t="s">
        <v>15693</v>
      </c>
      <c r="U9952" s="609"/>
      <c r="V9952" s="609"/>
      <c r="W9952" s="609"/>
      <c r="X9952" s="609"/>
      <c r="Y9952" s="609"/>
      <c r="Z9952" s="609"/>
      <c r="AA9952" s="610"/>
    </row>
    <row r="9953" spans="1:27" ht="20.100000000000001" customHeight="1" x14ac:dyDescent="0.25">
      <c r="A9953" s="608" t="s">
        <v>15694</v>
      </c>
      <c r="B9953" s="609"/>
      <c r="C9953" s="609"/>
      <c r="D9953" s="609"/>
      <c r="E9953" s="609"/>
      <c r="F9953" s="609"/>
      <c r="G9953" s="609"/>
      <c r="H9953" s="610"/>
      <c r="I9953" s="608" t="s">
        <v>15695</v>
      </c>
      <c r="J9953" s="609"/>
      <c r="K9953" s="609"/>
      <c r="L9953" s="609"/>
      <c r="M9953" s="610"/>
      <c r="N9953" s="608" t="s">
        <v>15698</v>
      </c>
      <c r="O9953" s="609"/>
      <c r="P9953" s="609"/>
      <c r="Q9953" s="609"/>
      <c r="R9953" s="609"/>
      <c r="S9953" s="610"/>
      <c r="T9953" s="614">
        <v>0.59</v>
      </c>
      <c r="U9953" s="615"/>
      <c r="V9953" s="615"/>
      <c r="W9953" s="615"/>
      <c r="X9953" s="615"/>
      <c r="Y9953" s="615"/>
      <c r="Z9953" s="615"/>
      <c r="AA9953" s="616"/>
    </row>
    <row r="9954" spans="1:27" ht="14.1" customHeight="1" x14ac:dyDescent="0.25">
      <c r="A9954" s="99" t="s">
        <v>15699</v>
      </c>
    </row>
    <row r="9955" spans="1:27" ht="15" customHeight="1" x14ac:dyDescent="0.25">
      <c r="A9955" s="100" t="s">
        <v>15508</v>
      </c>
    </row>
    <row r="9956" spans="1:27" ht="15" customHeight="1" x14ac:dyDescent="0.25">
      <c r="A9956" s="100" t="s">
        <v>15700</v>
      </c>
    </row>
    <row r="9957" spans="1:27" ht="20.100000000000001" customHeight="1" x14ac:dyDescent="0.25">
      <c r="A9957" s="608" t="s">
        <v>15576</v>
      </c>
      <c r="B9957" s="609"/>
      <c r="C9957" s="609"/>
      <c r="D9957" s="609"/>
      <c r="E9957" s="609"/>
      <c r="F9957" s="609"/>
      <c r="G9957" s="609"/>
      <c r="H9957" s="609"/>
      <c r="I9957" s="609"/>
      <c r="J9957" s="610"/>
      <c r="K9957" s="611" t="s">
        <v>15577</v>
      </c>
      <c r="L9957" s="612"/>
      <c r="M9957" s="612"/>
      <c r="N9957" s="612"/>
      <c r="O9957" s="612"/>
      <c r="P9957" s="613"/>
      <c r="Q9957" s="608" t="s">
        <v>15578</v>
      </c>
      <c r="R9957" s="609"/>
      <c r="S9957" s="609"/>
      <c r="T9957" s="609"/>
      <c r="U9957" s="610"/>
      <c r="V9957" s="608" t="s">
        <v>15693</v>
      </c>
      <c r="W9957" s="609"/>
      <c r="X9957" s="609"/>
      <c r="Y9957" s="609"/>
      <c r="Z9957" s="609"/>
      <c r="AA9957" s="610"/>
    </row>
    <row r="9958" spans="1:27" ht="18.95" customHeight="1" x14ac:dyDescent="0.25">
      <c r="A9958" s="608" t="s">
        <v>15613</v>
      </c>
      <c r="B9958" s="609"/>
      <c r="C9958" s="609"/>
      <c r="D9958" s="609"/>
      <c r="E9958" s="609"/>
      <c r="F9958" s="609"/>
      <c r="G9958" s="609"/>
      <c r="H9958" s="609"/>
      <c r="I9958" s="609"/>
      <c r="J9958" s="610"/>
      <c r="K9958" s="611" t="s">
        <v>15614</v>
      </c>
      <c r="L9958" s="612"/>
      <c r="M9958" s="612"/>
      <c r="N9958" s="612"/>
      <c r="O9958" s="612"/>
      <c r="P9958" s="613"/>
      <c r="Q9958" s="608" t="s">
        <v>15698</v>
      </c>
      <c r="R9958" s="609"/>
      <c r="S9958" s="609"/>
      <c r="T9958" s="609"/>
      <c r="U9958" s="610"/>
      <c r="V9958" s="608" t="s">
        <v>15592</v>
      </c>
      <c r="W9958" s="609"/>
      <c r="X9958" s="609"/>
      <c r="Y9958" s="609"/>
      <c r="Z9958" s="609"/>
      <c r="AA9958" s="610"/>
    </row>
    <row r="9959" spans="1:27" ht="20.100000000000001" customHeight="1" x14ac:dyDescent="0.25">
      <c r="A9959" s="608" t="s">
        <v>15701</v>
      </c>
      <c r="B9959" s="609"/>
      <c r="C9959" s="609"/>
      <c r="D9959" s="609"/>
      <c r="E9959" s="609"/>
      <c r="F9959" s="609"/>
      <c r="G9959" s="609"/>
      <c r="H9959" s="609"/>
      <c r="I9959" s="609"/>
      <c r="J9959" s="610"/>
      <c r="K9959" s="611" t="s">
        <v>15614</v>
      </c>
      <c r="L9959" s="612"/>
      <c r="M9959" s="612"/>
      <c r="N9959" s="612"/>
      <c r="O9959" s="612"/>
      <c r="P9959" s="613"/>
      <c r="Q9959" s="608" t="s">
        <v>15698</v>
      </c>
      <c r="R9959" s="609"/>
      <c r="S9959" s="609"/>
      <c r="T9959" s="609"/>
      <c r="U9959" s="610"/>
      <c r="V9959" s="608" t="s">
        <v>15592</v>
      </c>
      <c r="W9959" s="609"/>
      <c r="X9959" s="609"/>
      <c r="Y9959" s="609"/>
      <c r="Z9959" s="609"/>
      <c r="AA9959" s="610"/>
    </row>
    <row r="9960" spans="1:27" ht="14.1" customHeight="1" x14ac:dyDescent="0.25">
      <c r="A9960" s="99" t="s">
        <v>15702</v>
      </c>
    </row>
    <row r="9961" spans="1:27" ht="15" customHeight="1" x14ac:dyDescent="0.25">
      <c r="A9961" s="100" t="s">
        <v>15508</v>
      </c>
    </row>
    <row r="9962" spans="1:27" ht="15" customHeight="1" x14ac:dyDescent="0.25">
      <c r="A9962" s="100" t="s">
        <v>15703</v>
      </c>
    </row>
    <row r="9963" spans="1:27" ht="20.100000000000001" customHeight="1" x14ac:dyDescent="0.25">
      <c r="A9963" s="608" t="s">
        <v>15576</v>
      </c>
      <c r="B9963" s="609"/>
      <c r="C9963" s="609"/>
      <c r="D9963" s="609"/>
      <c r="E9963" s="609"/>
      <c r="F9963" s="609"/>
      <c r="G9963" s="609"/>
      <c r="H9963" s="610"/>
      <c r="I9963" s="608" t="s">
        <v>15577</v>
      </c>
      <c r="J9963" s="609"/>
      <c r="K9963" s="609"/>
      <c r="L9963" s="609"/>
      <c r="M9963" s="610"/>
      <c r="N9963" s="608" t="s">
        <v>15578</v>
      </c>
      <c r="O9963" s="609"/>
      <c r="P9963" s="609"/>
      <c r="Q9963" s="609"/>
      <c r="R9963" s="609"/>
      <c r="S9963" s="610"/>
      <c r="T9963" s="608" t="s">
        <v>15693</v>
      </c>
      <c r="U9963" s="609"/>
      <c r="V9963" s="609"/>
      <c r="W9963" s="609"/>
      <c r="X9963" s="609"/>
      <c r="Y9963" s="609"/>
      <c r="Z9963" s="609"/>
      <c r="AA9963" s="610"/>
    </row>
    <row r="9964" spans="1:27" ht="20.100000000000001" customHeight="1" x14ac:dyDescent="0.25">
      <c r="A9964" s="608" t="s">
        <v>15670</v>
      </c>
      <c r="B9964" s="609"/>
      <c r="C9964" s="609"/>
      <c r="D9964" s="609"/>
      <c r="E9964" s="609"/>
      <c r="F9964" s="609"/>
      <c r="G9964" s="609"/>
      <c r="H9964" s="610"/>
      <c r="I9964" s="608" t="s">
        <v>15671</v>
      </c>
      <c r="J9964" s="609"/>
      <c r="K9964" s="609"/>
      <c r="L9964" s="609"/>
      <c r="M9964" s="610"/>
      <c r="N9964" s="608" t="s">
        <v>15704</v>
      </c>
      <c r="O9964" s="609"/>
      <c r="P9964" s="609"/>
      <c r="Q9964" s="609"/>
      <c r="R9964" s="609"/>
      <c r="S9964" s="610"/>
      <c r="T9964" s="614">
        <v>0.63</v>
      </c>
      <c r="U9964" s="615"/>
      <c r="V9964" s="615"/>
      <c r="W9964" s="615"/>
      <c r="X9964" s="615"/>
      <c r="Y9964" s="615"/>
      <c r="Z9964" s="615"/>
      <c r="AA9964" s="616"/>
    </row>
    <row r="9965" spans="1:27" ht="14.1" customHeight="1" x14ac:dyDescent="0.25">
      <c r="A9965" s="99" t="s">
        <v>15705</v>
      </c>
    </row>
    <row r="9966" spans="1:27" ht="15" customHeight="1" x14ac:dyDescent="0.25">
      <c r="A9966" s="100" t="s">
        <v>15508</v>
      </c>
    </row>
    <row r="9967" spans="1:27" ht="15" customHeight="1" x14ac:dyDescent="0.25">
      <c r="A9967" s="94" t="s">
        <v>15706</v>
      </c>
    </row>
    <row r="9968" spans="1:27" ht="20.100000000000001" customHeight="1" x14ac:dyDescent="0.25">
      <c r="A9968" s="608" t="s">
        <v>15576</v>
      </c>
      <c r="B9968" s="609"/>
      <c r="C9968" s="609"/>
      <c r="D9968" s="609"/>
      <c r="E9968" s="609"/>
      <c r="F9968" s="609"/>
      <c r="G9968" s="609"/>
      <c r="H9968" s="610"/>
      <c r="I9968" s="608" t="s">
        <v>15577</v>
      </c>
      <c r="J9968" s="609"/>
      <c r="K9968" s="609"/>
      <c r="L9968" s="609"/>
      <c r="M9968" s="610"/>
      <c r="N9968" s="608" t="s">
        <v>15578</v>
      </c>
      <c r="O9968" s="609"/>
      <c r="P9968" s="609"/>
      <c r="Q9968" s="609"/>
      <c r="R9968" s="609"/>
      <c r="S9968" s="610"/>
      <c r="T9968" s="608" t="s">
        <v>15693</v>
      </c>
      <c r="U9968" s="609"/>
      <c r="V9968" s="609"/>
      <c r="W9968" s="609"/>
      <c r="X9968" s="609"/>
      <c r="Y9968" s="609"/>
      <c r="Z9968" s="609"/>
      <c r="AA9968" s="610"/>
    </row>
    <row r="9969" spans="1:27" ht="20.100000000000001" customHeight="1" x14ac:dyDescent="0.25">
      <c r="A9969" s="608" t="s">
        <v>15608</v>
      </c>
      <c r="B9969" s="609"/>
      <c r="C9969" s="609"/>
      <c r="D9969" s="609"/>
      <c r="E9969" s="609"/>
      <c r="F9969" s="609"/>
      <c r="G9969" s="609"/>
      <c r="H9969" s="610"/>
      <c r="I9969" s="608" t="s">
        <v>15609</v>
      </c>
      <c r="J9969" s="609"/>
      <c r="K9969" s="609"/>
      <c r="L9969" s="609"/>
      <c r="M9969" s="610"/>
      <c r="N9969" s="608" t="s">
        <v>15592</v>
      </c>
      <c r="O9969" s="609"/>
      <c r="P9969" s="609"/>
      <c r="Q9969" s="609"/>
      <c r="R9969" s="609"/>
      <c r="S9969" s="610"/>
      <c r="T9969" s="608" t="s">
        <v>15592</v>
      </c>
      <c r="U9969" s="609"/>
      <c r="V9969" s="609"/>
      <c r="W9969" s="609"/>
      <c r="X9969" s="609"/>
      <c r="Y9969" s="609"/>
      <c r="Z9969" s="609"/>
      <c r="AA9969" s="610"/>
    </row>
    <row r="9970" spans="1:27" ht="14.1" customHeight="1" x14ac:dyDescent="0.25">
      <c r="A9970" s="99" t="s">
        <v>15707</v>
      </c>
    </row>
    <row r="9971" spans="1:27" ht="15" customHeight="1" x14ac:dyDescent="0.25">
      <c r="A9971" s="100" t="s">
        <v>15508</v>
      </c>
    </row>
    <row r="9972" spans="1:27" ht="15" customHeight="1" x14ac:dyDescent="0.25">
      <c r="A9972" s="100" t="s">
        <v>15708</v>
      </c>
    </row>
    <row r="9973" spans="1:27" ht="20.100000000000001" customHeight="1" x14ac:dyDescent="0.25">
      <c r="A9973" s="608" t="s">
        <v>15576</v>
      </c>
      <c r="B9973" s="609"/>
      <c r="C9973" s="609"/>
      <c r="D9973" s="609"/>
      <c r="E9973" s="609"/>
      <c r="F9973" s="609"/>
      <c r="G9973" s="609"/>
      <c r="H9973" s="610"/>
      <c r="I9973" s="608" t="s">
        <v>15577</v>
      </c>
      <c r="J9973" s="609"/>
      <c r="K9973" s="609"/>
      <c r="L9973" s="609"/>
      <c r="M9973" s="610"/>
      <c r="N9973" s="608" t="s">
        <v>15578</v>
      </c>
      <c r="O9973" s="609"/>
      <c r="P9973" s="609"/>
      <c r="Q9973" s="609"/>
      <c r="R9973" s="609"/>
      <c r="S9973" s="610"/>
      <c r="T9973" s="608" t="s">
        <v>15693</v>
      </c>
      <c r="U9973" s="609"/>
      <c r="V9973" s="609"/>
      <c r="W9973" s="609"/>
      <c r="X9973" s="609"/>
      <c r="Y9973" s="610"/>
    </row>
    <row r="9974" spans="1:27" ht="18.95" customHeight="1" x14ac:dyDescent="0.25">
      <c r="A9974" s="608" t="s">
        <v>15709</v>
      </c>
      <c r="B9974" s="609"/>
      <c r="C9974" s="609"/>
      <c r="D9974" s="609"/>
      <c r="E9974" s="609"/>
      <c r="F9974" s="609"/>
      <c r="G9974" s="609"/>
      <c r="H9974" s="610"/>
      <c r="I9974" s="608" t="s">
        <v>15639</v>
      </c>
      <c r="J9974" s="609"/>
      <c r="K9974" s="609"/>
      <c r="L9974" s="609"/>
      <c r="M9974" s="610"/>
      <c r="N9974" s="608" t="s">
        <v>15710</v>
      </c>
      <c r="O9974" s="609"/>
      <c r="P9974" s="609"/>
      <c r="Q9974" s="609"/>
      <c r="R9974" s="609"/>
      <c r="S9974" s="610"/>
      <c r="T9974" s="614">
        <v>0.55000000000000004</v>
      </c>
      <c r="U9974" s="615"/>
      <c r="V9974" s="615"/>
      <c r="W9974" s="615"/>
      <c r="X9974" s="615"/>
      <c r="Y9974" s="616"/>
    </row>
    <row r="9975" spans="1:27" ht="18.95" customHeight="1" x14ac:dyDescent="0.25">
      <c r="A9975" s="608" t="s">
        <v>15711</v>
      </c>
      <c r="B9975" s="609"/>
      <c r="C9975" s="609"/>
      <c r="D9975" s="609"/>
      <c r="E9975" s="609"/>
      <c r="F9975" s="609"/>
      <c r="G9975" s="609"/>
      <c r="H9975" s="610"/>
      <c r="I9975" s="608" t="s">
        <v>15640</v>
      </c>
      <c r="J9975" s="609"/>
      <c r="K9975" s="609"/>
      <c r="L9975" s="609"/>
      <c r="M9975" s="610"/>
      <c r="N9975" s="608" t="s">
        <v>15710</v>
      </c>
      <c r="O9975" s="609"/>
      <c r="P9975" s="609"/>
      <c r="Q9975" s="609"/>
      <c r="R9975" s="609"/>
      <c r="S9975" s="610"/>
      <c r="T9975" s="614">
        <v>0.63</v>
      </c>
      <c r="U9975" s="615"/>
      <c r="V9975" s="615"/>
      <c r="W9975" s="615"/>
      <c r="X9975" s="615"/>
      <c r="Y9975" s="616"/>
    </row>
    <row r="9976" spans="1:27" ht="20.100000000000001" customHeight="1" x14ac:dyDescent="0.25">
      <c r="A9976" s="608" t="s">
        <v>15711</v>
      </c>
      <c r="B9976" s="609"/>
      <c r="C9976" s="609"/>
      <c r="D9976" s="609"/>
      <c r="E9976" s="609"/>
      <c r="F9976" s="609"/>
      <c r="G9976" s="609"/>
      <c r="H9976" s="610"/>
      <c r="I9976" s="608" t="s">
        <v>15641</v>
      </c>
      <c r="J9976" s="609"/>
      <c r="K9976" s="609"/>
      <c r="L9976" s="609"/>
      <c r="M9976" s="610"/>
      <c r="N9976" s="608" t="s">
        <v>15710</v>
      </c>
      <c r="O9976" s="609"/>
      <c r="P9976" s="609"/>
      <c r="Q9976" s="609"/>
      <c r="R9976" s="609"/>
      <c r="S9976" s="610"/>
      <c r="T9976" s="608" t="s">
        <v>15592</v>
      </c>
      <c r="U9976" s="609"/>
      <c r="V9976" s="609"/>
      <c r="W9976" s="609"/>
      <c r="X9976" s="609"/>
      <c r="Y9976" s="610"/>
    </row>
    <row r="9977" spans="1:27" ht="14.1" customHeight="1" x14ac:dyDescent="0.25">
      <c r="A9977" s="99" t="s">
        <v>15712</v>
      </c>
    </row>
    <row r="9978" spans="1:27" ht="15" customHeight="1" x14ac:dyDescent="0.25">
      <c r="A9978" s="100" t="s">
        <v>15508</v>
      </c>
    </row>
    <row r="9979" spans="1:27" ht="15" customHeight="1" x14ac:dyDescent="0.25">
      <c r="A9979" s="100" t="s">
        <v>15713</v>
      </c>
    </row>
    <row r="9980" spans="1:27" ht="20.100000000000001" customHeight="1" x14ac:dyDescent="0.25">
      <c r="A9980" s="608" t="s">
        <v>15576</v>
      </c>
      <c r="B9980" s="609"/>
      <c r="C9980" s="609"/>
      <c r="D9980" s="609"/>
      <c r="E9980" s="609"/>
      <c r="F9980" s="609"/>
      <c r="G9980" s="609"/>
      <c r="H9980" s="610"/>
      <c r="I9980" s="608" t="s">
        <v>15577</v>
      </c>
      <c r="J9980" s="609"/>
      <c r="K9980" s="609"/>
      <c r="L9980" s="609"/>
      <c r="M9980" s="610"/>
      <c r="N9980" s="608" t="s">
        <v>15578</v>
      </c>
      <c r="O9980" s="609"/>
      <c r="P9980" s="609"/>
      <c r="Q9980" s="609"/>
      <c r="R9980" s="609"/>
      <c r="S9980" s="610"/>
      <c r="T9980" s="608" t="s">
        <v>15693</v>
      </c>
      <c r="U9980" s="609"/>
      <c r="V9980" s="609"/>
      <c r="W9980" s="609"/>
      <c r="X9980" s="609"/>
      <c r="Y9980" s="610"/>
    </row>
    <row r="9981" spans="1:27" ht="18.95" customHeight="1" x14ac:dyDescent="0.25">
      <c r="A9981" s="608" t="s">
        <v>15714</v>
      </c>
      <c r="B9981" s="609"/>
      <c r="C9981" s="609"/>
      <c r="D9981" s="609"/>
      <c r="E9981" s="609"/>
      <c r="F9981" s="609"/>
      <c r="G9981" s="609"/>
      <c r="H9981" s="610"/>
      <c r="I9981" s="626" t="s">
        <v>15715</v>
      </c>
      <c r="J9981" s="627"/>
      <c r="K9981" s="627"/>
      <c r="L9981" s="627"/>
      <c r="M9981" s="628"/>
      <c r="N9981" s="608" t="s">
        <v>15716</v>
      </c>
      <c r="O9981" s="609"/>
      <c r="P9981" s="609"/>
      <c r="Q9981" s="609"/>
      <c r="R9981" s="609"/>
      <c r="S9981" s="610"/>
      <c r="T9981" s="608" t="s">
        <v>15592</v>
      </c>
      <c r="U9981" s="609"/>
      <c r="V9981" s="609"/>
      <c r="W9981" s="609"/>
      <c r="X9981" s="609"/>
      <c r="Y9981" s="610"/>
    </row>
    <row r="9982" spans="1:27" ht="18.95" customHeight="1" x14ac:dyDescent="0.25">
      <c r="A9982" s="608" t="s">
        <v>15717</v>
      </c>
      <c r="B9982" s="609"/>
      <c r="C9982" s="609"/>
      <c r="D9982" s="609"/>
      <c r="E9982" s="609"/>
      <c r="F9982" s="609"/>
      <c r="G9982" s="609"/>
      <c r="H9982" s="610"/>
      <c r="I9982" s="608" t="s">
        <v>15640</v>
      </c>
      <c r="J9982" s="609"/>
      <c r="K9982" s="609"/>
      <c r="L9982" s="609"/>
      <c r="M9982" s="610"/>
      <c r="N9982" s="608" t="s">
        <v>15716</v>
      </c>
      <c r="O9982" s="609"/>
      <c r="P9982" s="609"/>
      <c r="Q9982" s="609"/>
      <c r="R9982" s="609"/>
      <c r="S9982" s="610"/>
      <c r="T9982" s="608" t="s">
        <v>15592</v>
      </c>
      <c r="U9982" s="609"/>
      <c r="V9982" s="609"/>
      <c r="W9982" s="609"/>
      <c r="X9982" s="609"/>
      <c r="Y9982" s="610"/>
    </row>
    <row r="9983" spans="1:27" ht="20.100000000000001" customHeight="1" x14ac:dyDescent="0.25">
      <c r="A9983" s="608" t="s">
        <v>15717</v>
      </c>
      <c r="B9983" s="609"/>
      <c r="C9983" s="609"/>
      <c r="D9983" s="609"/>
      <c r="E9983" s="609"/>
      <c r="F9983" s="609"/>
      <c r="G9983" s="609"/>
      <c r="H9983" s="610"/>
      <c r="I9983" s="608" t="s">
        <v>15718</v>
      </c>
      <c r="J9983" s="609"/>
      <c r="K9983" s="609"/>
      <c r="L9983" s="609"/>
      <c r="M9983" s="610"/>
      <c r="N9983" s="608" t="s">
        <v>15716</v>
      </c>
      <c r="O9983" s="609"/>
      <c r="P9983" s="609"/>
      <c r="Q9983" s="609"/>
      <c r="R9983" s="609"/>
      <c r="S9983" s="610"/>
      <c r="T9983" s="608" t="s">
        <v>15592</v>
      </c>
      <c r="U9983" s="609"/>
      <c r="V9983" s="609"/>
      <c r="W9983" s="609"/>
      <c r="X9983" s="609"/>
      <c r="Y9983" s="610"/>
    </row>
    <row r="9984" spans="1:27" ht="14.1" customHeight="1" x14ac:dyDescent="0.25">
      <c r="A9984" s="99" t="s">
        <v>15719</v>
      </c>
    </row>
    <row r="9985" spans="1:28" ht="15" customHeight="1" x14ac:dyDescent="0.25">
      <c r="A9985" s="100" t="s">
        <v>15508</v>
      </c>
    </row>
    <row r="9986" spans="1:28" ht="15" customHeight="1" x14ac:dyDescent="0.25">
      <c r="A9986" s="100" t="s">
        <v>15720</v>
      </c>
    </row>
    <row r="9987" spans="1:28" ht="17.100000000000001" customHeight="1" x14ac:dyDescent="0.25">
      <c r="A9987" s="608" t="s">
        <v>15576</v>
      </c>
      <c r="B9987" s="609"/>
      <c r="C9987" s="609"/>
      <c r="D9987" s="609"/>
      <c r="E9987" s="609"/>
      <c r="F9987" s="609"/>
      <c r="G9987" s="610"/>
      <c r="H9987" s="608" t="s">
        <v>15577</v>
      </c>
      <c r="I9987" s="609"/>
      <c r="J9987" s="609"/>
      <c r="K9987" s="609"/>
      <c r="L9987" s="610"/>
      <c r="M9987" s="608" t="s">
        <v>15578</v>
      </c>
      <c r="N9987" s="609"/>
      <c r="O9987" s="609"/>
      <c r="P9987" s="609"/>
      <c r="Q9987" s="609"/>
      <c r="R9987" s="609"/>
      <c r="S9987" s="610"/>
      <c r="T9987" s="608" t="s">
        <v>15579</v>
      </c>
      <c r="U9987" s="609"/>
      <c r="V9987" s="609"/>
      <c r="W9987" s="609"/>
      <c r="X9987" s="609"/>
      <c r="Y9987" s="609"/>
      <c r="Z9987" s="609"/>
      <c r="AA9987" s="609"/>
      <c r="AB9987" s="610"/>
    </row>
    <row r="9988" spans="1:28" ht="17.100000000000001" customHeight="1" x14ac:dyDescent="0.25">
      <c r="A9988" s="608" t="s">
        <v>15580</v>
      </c>
      <c r="B9988" s="609"/>
      <c r="C9988" s="609"/>
      <c r="D9988" s="609"/>
      <c r="E9988" s="609"/>
      <c r="F9988" s="609"/>
      <c r="G9988" s="610"/>
      <c r="H9988" s="608" t="s">
        <v>15663</v>
      </c>
      <c r="I9988" s="609"/>
      <c r="J9988" s="609"/>
      <c r="K9988" s="609"/>
      <c r="L9988" s="610"/>
      <c r="M9988" s="608" t="s">
        <v>15721</v>
      </c>
      <c r="N9988" s="609"/>
      <c r="O9988" s="609"/>
      <c r="P9988" s="609"/>
      <c r="Q9988" s="609"/>
      <c r="R9988" s="609"/>
      <c r="S9988" s="610"/>
      <c r="T9988" s="614">
        <v>0.54</v>
      </c>
      <c r="U9988" s="615"/>
      <c r="V9988" s="615"/>
      <c r="W9988" s="615"/>
      <c r="X9988" s="615"/>
      <c r="Y9988" s="615"/>
      <c r="Z9988" s="615"/>
      <c r="AA9988" s="615"/>
      <c r="AB9988" s="616"/>
    </row>
    <row r="9989" spans="1:28" ht="14.1" customHeight="1" x14ac:dyDescent="0.25">
      <c r="A9989" s="93" t="s">
        <v>15722</v>
      </c>
    </row>
    <row r="9990" spans="1:28" ht="14.1" customHeight="1" x14ac:dyDescent="0.25">
      <c r="A9990" s="99" t="s">
        <v>15723</v>
      </c>
    </row>
    <row r="9991" spans="1:28" ht="15" customHeight="1" x14ac:dyDescent="0.25">
      <c r="A9991" s="100" t="s">
        <v>15508</v>
      </c>
    </row>
    <row r="9992" spans="1:28" ht="15" customHeight="1" x14ac:dyDescent="0.25">
      <c r="A9992" s="100" t="s">
        <v>15724</v>
      </c>
    </row>
    <row r="9993" spans="1:28" ht="14.1" customHeight="1" x14ac:dyDescent="0.25">
      <c r="A9993" s="99" t="s">
        <v>15725</v>
      </c>
    </row>
    <row r="9994" spans="1:28" ht="15" customHeight="1" x14ac:dyDescent="0.25">
      <c r="A9994" s="100" t="s">
        <v>15508</v>
      </c>
    </row>
    <row r="9995" spans="1:28" ht="15" customHeight="1" x14ac:dyDescent="0.25">
      <c r="A9995" s="100" t="s">
        <v>15726</v>
      </c>
    </row>
    <row r="9996" spans="1:28" ht="14.1" customHeight="1" x14ac:dyDescent="0.25">
      <c r="A9996" s="93" t="s">
        <v>15727</v>
      </c>
    </row>
    <row r="9997" spans="1:28" ht="14.1" customHeight="1" x14ac:dyDescent="0.25">
      <c r="A9997" s="99" t="s">
        <v>15728</v>
      </c>
    </row>
    <row r="9998" spans="1:28" ht="15" customHeight="1" x14ac:dyDescent="0.25">
      <c r="A9998" s="100" t="s">
        <v>15729</v>
      </c>
    </row>
    <row r="9999" spans="1:28" ht="15" customHeight="1" x14ac:dyDescent="0.25">
      <c r="A9999" s="100" t="s">
        <v>15730</v>
      </c>
    </row>
    <row r="10000" spans="1:28" ht="14.1" customHeight="1" x14ac:dyDescent="0.25">
      <c r="A10000" s="99" t="s">
        <v>15731</v>
      </c>
    </row>
    <row r="10001" spans="1:1" ht="15" customHeight="1" x14ac:dyDescent="0.25">
      <c r="A10001" s="100" t="s">
        <v>15732</v>
      </c>
    </row>
    <row r="10002" spans="1:1" ht="15" customHeight="1" x14ac:dyDescent="0.25">
      <c r="A10002" s="100" t="s">
        <v>15733</v>
      </c>
    </row>
    <row r="10003" spans="1:1" ht="14.1" customHeight="1" x14ac:dyDescent="0.25">
      <c r="A10003" s="93" t="s">
        <v>15734</v>
      </c>
    </row>
    <row r="10004" spans="1:1" ht="14.1" customHeight="1" x14ac:dyDescent="0.25">
      <c r="A10004" s="99" t="s">
        <v>15735</v>
      </c>
    </row>
    <row r="10005" spans="1:1" ht="15" customHeight="1" x14ac:dyDescent="0.25">
      <c r="A10005" s="100" t="s">
        <v>15736</v>
      </c>
    </row>
    <row r="10006" spans="1:1" ht="15" customHeight="1" x14ac:dyDescent="0.25">
      <c r="A10006" s="100" t="s">
        <v>15737</v>
      </c>
    </row>
    <row r="10007" spans="1:1" ht="14.1" customHeight="1" x14ac:dyDescent="0.25">
      <c r="A10007" s="93" t="s">
        <v>15738</v>
      </c>
    </row>
    <row r="10008" spans="1:1" ht="14.1" customHeight="1" x14ac:dyDescent="0.25">
      <c r="A10008" s="99" t="s">
        <v>15739</v>
      </c>
    </row>
    <row r="10009" spans="1:1" ht="15" customHeight="1" x14ac:dyDescent="0.25">
      <c r="A10009" s="100" t="s">
        <v>15508</v>
      </c>
    </row>
    <row r="10010" spans="1:1" ht="15" customHeight="1" x14ac:dyDescent="0.25">
      <c r="A10010" s="100" t="s">
        <v>15740</v>
      </c>
    </row>
    <row r="10011" spans="1:1" ht="15" customHeight="1" x14ac:dyDescent="0.25">
      <c r="A10011" s="94" t="s">
        <v>15741</v>
      </c>
    </row>
    <row r="10012" spans="1:1" ht="15" customHeight="1" x14ac:dyDescent="0.25">
      <c r="A10012" s="100" t="s">
        <v>15508</v>
      </c>
    </row>
    <row r="10013" spans="1:1" ht="15" customHeight="1" x14ac:dyDescent="0.25">
      <c r="A10013" s="100" t="s">
        <v>15742</v>
      </c>
    </row>
    <row r="10014" spans="1:1" ht="15" customHeight="1" x14ac:dyDescent="0.25">
      <c r="A10014" s="95" t="s">
        <v>15743</v>
      </c>
    </row>
    <row r="10015" spans="1:1" ht="14.1" customHeight="1" x14ac:dyDescent="0.25">
      <c r="A10015" s="99" t="s">
        <v>15744</v>
      </c>
    </row>
    <row r="10016" spans="1:1" ht="15" customHeight="1" x14ac:dyDescent="0.25">
      <c r="A10016" s="100" t="s">
        <v>15508</v>
      </c>
    </row>
    <row r="10017" spans="1:1" ht="15" customHeight="1" x14ac:dyDescent="0.25">
      <c r="A10017" s="100" t="s">
        <v>15745</v>
      </c>
    </row>
    <row r="10018" spans="1:1" ht="14.1" customHeight="1" x14ac:dyDescent="0.25">
      <c r="A10018" s="99" t="s">
        <v>15746</v>
      </c>
    </row>
    <row r="10019" spans="1:1" ht="15" customHeight="1" x14ac:dyDescent="0.25">
      <c r="A10019" s="100" t="s">
        <v>15508</v>
      </c>
    </row>
    <row r="10020" spans="1:1" ht="15" customHeight="1" x14ac:dyDescent="0.25">
      <c r="A10020" s="100" t="s">
        <v>15747</v>
      </c>
    </row>
    <row r="10021" spans="1:1" ht="14.1" customHeight="1" x14ac:dyDescent="0.25">
      <c r="A10021" s="99" t="s">
        <v>15748</v>
      </c>
    </row>
    <row r="10022" spans="1:1" ht="15" customHeight="1" x14ac:dyDescent="0.25">
      <c r="A10022" s="100" t="s">
        <v>15508</v>
      </c>
    </row>
    <row r="10023" spans="1:1" ht="15" customHeight="1" x14ac:dyDescent="0.25">
      <c r="A10023" s="100" t="s">
        <v>15749</v>
      </c>
    </row>
    <row r="10024" spans="1:1" ht="14.1" customHeight="1" x14ac:dyDescent="0.25">
      <c r="A10024" s="99" t="s">
        <v>15750</v>
      </c>
    </row>
    <row r="10025" spans="1:1" ht="15" customHeight="1" x14ac:dyDescent="0.25">
      <c r="A10025" s="100" t="s">
        <v>15508</v>
      </c>
    </row>
    <row r="10026" spans="1:1" ht="15" customHeight="1" x14ac:dyDescent="0.25">
      <c r="A10026" s="100" t="s">
        <v>15751</v>
      </c>
    </row>
    <row r="10027" spans="1:1" ht="15" customHeight="1" x14ac:dyDescent="0.25">
      <c r="A10027" s="95" t="s">
        <v>15752</v>
      </c>
    </row>
    <row r="10028" spans="1:1" ht="15" customHeight="1" x14ac:dyDescent="0.25">
      <c r="A10028" s="94" t="s">
        <v>15753</v>
      </c>
    </row>
    <row r="10029" spans="1:1" ht="15" customHeight="1" x14ac:dyDescent="0.25">
      <c r="A10029" s="100" t="s">
        <v>15508</v>
      </c>
    </row>
    <row r="10030" spans="1:1" ht="15" customHeight="1" x14ac:dyDescent="0.25">
      <c r="A10030" s="100" t="s">
        <v>15754</v>
      </c>
    </row>
    <row r="10031" spans="1:1" ht="14.1" customHeight="1" x14ac:dyDescent="0.25">
      <c r="A10031" s="99" t="s">
        <v>15755</v>
      </c>
    </row>
    <row r="10032" spans="1:1" ht="15" customHeight="1" x14ac:dyDescent="0.25">
      <c r="A10032" s="100" t="s">
        <v>15508</v>
      </c>
    </row>
    <row r="10033" spans="1:1" ht="15" customHeight="1" x14ac:dyDescent="0.25">
      <c r="A10033" s="100" t="s">
        <v>15756</v>
      </c>
    </row>
    <row r="10034" spans="1:1" ht="14.1" customHeight="1" x14ac:dyDescent="0.25">
      <c r="A10034" s="99" t="s">
        <v>15757</v>
      </c>
    </row>
    <row r="10035" spans="1:1" ht="15" customHeight="1" x14ac:dyDescent="0.25">
      <c r="A10035" s="100" t="s">
        <v>15508</v>
      </c>
    </row>
    <row r="10036" spans="1:1" ht="15" customHeight="1" x14ac:dyDescent="0.25">
      <c r="A10036" s="100" t="s">
        <v>15758</v>
      </c>
    </row>
    <row r="10037" spans="1:1" ht="15" customHeight="1" x14ac:dyDescent="0.25">
      <c r="A10037" s="94" t="s">
        <v>15759</v>
      </c>
    </row>
    <row r="10038" spans="1:1" ht="15" customHeight="1" x14ac:dyDescent="0.25">
      <c r="A10038" s="100" t="s">
        <v>15542</v>
      </c>
    </row>
    <row r="10039" spans="1:1" ht="15" customHeight="1" x14ac:dyDescent="0.25">
      <c r="A10039" s="100" t="s">
        <v>15760</v>
      </c>
    </row>
    <row r="10040" spans="1:1" ht="14.1" customHeight="1" x14ac:dyDescent="0.25">
      <c r="A10040" s="93" t="s">
        <v>15761</v>
      </c>
    </row>
    <row r="10041" spans="1:1" ht="14.1" customHeight="1" x14ac:dyDescent="0.25">
      <c r="A10041" s="93" t="s">
        <v>15762</v>
      </c>
    </row>
    <row r="10042" spans="1:1" ht="14.1" customHeight="1" x14ac:dyDescent="0.25">
      <c r="A10042" s="99" t="s">
        <v>15763</v>
      </c>
    </row>
    <row r="10043" spans="1:1" ht="15" customHeight="1" x14ac:dyDescent="0.25">
      <c r="A10043" s="100" t="s">
        <v>15764</v>
      </c>
    </row>
    <row r="10044" spans="1:1" ht="15" customHeight="1" x14ac:dyDescent="0.25">
      <c r="A10044" s="100" t="s">
        <v>15765</v>
      </c>
    </row>
    <row r="10045" spans="1:1" ht="14.1" customHeight="1" x14ac:dyDescent="0.25">
      <c r="A10045" s="99" t="s">
        <v>15766</v>
      </c>
    </row>
    <row r="10046" spans="1:1" ht="15" customHeight="1" x14ac:dyDescent="0.25">
      <c r="A10046" s="100" t="s">
        <v>15764</v>
      </c>
    </row>
    <row r="10047" spans="1:1" ht="15" customHeight="1" x14ac:dyDescent="0.25">
      <c r="A10047" s="100" t="s">
        <v>15767</v>
      </c>
    </row>
    <row r="10048" spans="1:1" ht="14.1" customHeight="1" x14ac:dyDescent="0.25">
      <c r="A10048" s="99" t="s">
        <v>15768</v>
      </c>
    </row>
    <row r="10049" spans="1:1" ht="15" customHeight="1" x14ac:dyDescent="0.25">
      <c r="A10049" s="100" t="s">
        <v>15769</v>
      </c>
    </row>
    <row r="10050" spans="1:1" ht="15" customHeight="1" x14ac:dyDescent="0.25">
      <c r="A10050" s="100" t="s">
        <v>15770</v>
      </c>
    </row>
    <row r="10051" spans="1:1" ht="14.1" customHeight="1" x14ac:dyDescent="0.25">
      <c r="A10051" s="99" t="s">
        <v>15771</v>
      </c>
    </row>
    <row r="10052" spans="1:1" ht="15" customHeight="1" x14ac:dyDescent="0.25">
      <c r="A10052" s="100" t="s">
        <v>15772</v>
      </c>
    </row>
    <row r="10053" spans="1:1" ht="15" customHeight="1" x14ac:dyDescent="0.25">
      <c r="A10053" s="100" t="s">
        <v>15773</v>
      </c>
    </row>
    <row r="10054" spans="1:1" ht="14.1" customHeight="1" x14ac:dyDescent="0.25">
      <c r="A10054" s="99" t="s">
        <v>15774</v>
      </c>
    </row>
    <row r="10055" spans="1:1" ht="15" customHeight="1" x14ac:dyDescent="0.25">
      <c r="A10055" s="100" t="s">
        <v>15764</v>
      </c>
    </row>
    <row r="10056" spans="1:1" ht="15" customHeight="1" x14ac:dyDescent="0.25">
      <c r="A10056" s="100" t="s">
        <v>15775</v>
      </c>
    </row>
    <row r="10057" spans="1:1" ht="14.1" customHeight="1" x14ac:dyDescent="0.25">
      <c r="A10057" s="99" t="s">
        <v>15776</v>
      </c>
    </row>
    <row r="10058" spans="1:1" ht="15" customHeight="1" x14ac:dyDescent="0.25">
      <c r="A10058" s="100" t="s">
        <v>15764</v>
      </c>
    </row>
    <row r="10059" spans="1:1" ht="15" customHeight="1" x14ac:dyDescent="0.25">
      <c r="A10059" s="100" t="s">
        <v>15777</v>
      </c>
    </row>
    <row r="10060" spans="1:1" ht="14.1" customHeight="1" x14ac:dyDescent="0.25">
      <c r="A10060" s="99" t="s">
        <v>15778</v>
      </c>
    </row>
    <row r="10061" spans="1:1" ht="15" customHeight="1" x14ac:dyDescent="0.25">
      <c r="A10061" s="100" t="s">
        <v>15764</v>
      </c>
    </row>
    <row r="10062" spans="1:1" ht="15" customHeight="1" x14ac:dyDescent="0.25">
      <c r="A10062" s="100" t="s">
        <v>15779</v>
      </c>
    </row>
    <row r="10063" spans="1:1" ht="14.1" customHeight="1" x14ac:dyDescent="0.25">
      <c r="A10063" s="99" t="s">
        <v>15780</v>
      </c>
    </row>
    <row r="10064" spans="1:1" ht="15" customHeight="1" x14ac:dyDescent="0.25">
      <c r="A10064" s="100" t="s">
        <v>15764</v>
      </c>
    </row>
    <row r="10065" spans="1:1" ht="15" customHeight="1" x14ac:dyDescent="0.25">
      <c r="A10065" s="100" t="s">
        <v>15781</v>
      </c>
    </row>
    <row r="10066" spans="1:1" ht="14.1" customHeight="1" x14ac:dyDescent="0.25">
      <c r="A10066" s="93" t="s">
        <v>15782</v>
      </c>
    </row>
    <row r="10067" spans="1:1" ht="14.1" customHeight="1" x14ac:dyDescent="0.25">
      <c r="A10067" s="99" t="s">
        <v>15783</v>
      </c>
    </row>
    <row r="10068" spans="1:1" ht="15" customHeight="1" x14ac:dyDescent="0.25">
      <c r="A10068" s="100" t="s">
        <v>13735</v>
      </c>
    </row>
    <row r="10069" spans="1:1" ht="15" customHeight="1" x14ac:dyDescent="0.25">
      <c r="A10069" s="100" t="s">
        <v>15784</v>
      </c>
    </row>
    <row r="10070" spans="1:1" ht="14.1" customHeight="1" x14ac:dyDescent="0.25">
      <c r="A10070" s="99" t="s">
        <v>15785</v>
      </c>
    </row>
    <row r="10071" spans="1:1" ht="15" customHeight="1" x14ac:dyDescent="0.25">
      <c r="A10071" s="100" t="s">
        <v>13735</v>
      </c>
    </row>
    <row r="10072" spans="1:1" ht="15" customHeight="1" x14ac:dyDescent="0.25">
      <c r="A10072" s="100" t="s">
        <v>15786</v>
      </c>
    </row>
    <row r="10073" spans="1:1" ht="14.1" customHeight="1" x14ac:dyDescent="0.25">
      <c r="A10073" s="99" t="s">
        <v>15787</v>
      </c>
    </row>
    <row r="10074" spans="1:1" ht="15" customHeight="1" x14ac:dyDescent="0.25">
      <c r="A10074" s="100" t="s">
        <v>13735</v>
      </c>
    </row>
    <row r="10075" spans="1:1" ht="15" customHeight="1" x14ac:dyDescent="0.25">
      <c r="A10075" s="100" t="s">
        <v>15788</v>
      </c>
    </row>
    <row r="10076" spans="1:1" ht="14.1" customHeight="1" x14ac:dyDescent="0.25">
      <c r="A10076" s="99" t="s">
        <v>15789</v>
      </c>
    </row>
    <row r="10077" spans="1:1" ht="15" customHeight="1" x14ac:dyDescent="0.25">
      <c r="A10077" s="100" t="s">
        <v>13735</v>
      </c>
    </row>
    <row r="10078" spans="1:1" ht="15" customHeight="1" x14ac:dyDescent="0.25">
      <c r="A10078" s="100" t="s">
        <v>15790</v>
      </c>
    </row>
    <row r="10079" spans="1:1" ht="14.1" customHeight="1" x14ac:dyDescent="0.25">
      <c r="A10079" s="99" t="s">
        <v>15791</v>
      </c>
    </row>
    <row r="10080" spans="1:1" ht="15" customHeight="1" x14ac:dyDescent="0.25">
      <c r="A10080" s="100" t="s">
        <v>13735</v>
      </c>
    </row>
    <row r="10081" spans="1:1" ht="15" customHeight="1" x14ac:dyDescent="0.25">
      <c r="A10081" s="100" t="s">
        <v>15792</v>
      </c>
    </row>
    <row r="10082" spans="1:1" ht="14.1" customHeight="1" x14ac:dyDescent="0.25">
      <c r="A10082" s="99" t="s">
        <v>15793</v>
      </c>
    </row>
    <row r="10083" spans="1:1" ht="15" customHeight="1" x14ac:dyDescent="0.25">
      <c r="A10083" s="100" t="s">
        <v>13735</v>
      </c>
    </row>
    <row r="10084" spans="1:1" ht="15" customHeight="1" x14ac:dyDescent="0.25">
      <c r="A10084" s="100" t="s">
        <v>15794</v>
      </c>
    </row>
    <row r="10085" spans="1:1" ht="14.1" customHeight="1" x14ac:dyDescent="0.25">
      <c r="A10085" s="99" t="s">
        <v>15795</v>
      </c>
    </row>
    <row r="10086" spans="1:1" ht="15" customHeight="1" x14ac:dyDescent="0.25">
      <c r="A10086" s="100" t="s">
        <v>13735</v>
      </c>
    </row>
    <row r="10087" spans="1:1" ht="15" customHeight="1" x14ac:dyDescent="0.25">
      <c r="A10087" s="100" t="s">
        <v>15796</v>
      </c>
    </row>
    <row r="10088" spans="1:1" ht="14.1" customHeight="1" x14ac:dyDescent="0.25">
      <c r="A10088" s="99" t="s">
        <v>15797</v>
      </c>
    </row>
    <row r="10089" spans="1:1" ht="15" customHeight="1" x14ac:dyDescent="0.25">
      <c r="A10089" s="100" t="s">
        <v>13735</v>
      </c>
    </row>
    <row r="10090" spans="1:1" ht="15" customHeight="1" x14ac:dyDescent="0.25">
      <c r="A10090" s="100" t="s">
        <v>15798</v>
      </c>
    </row>
    <row r="10091" spans="1:1" ht="14.1" customHeight="1" x14ac:dyDescent="0.25">
      <c r="A10091" s="99" t="s">
        <v>15799</v>
      </c>
    </row>
    <row r="10092" spans="1:1" ht="15" customHeight="1" x14ac:dyDescent="0.25">
      <c r="A10092" s="100" t="s">
        <v>13735</v>
      </c>
    </row>
    <row r="10093" spans="1:1" ht="15" customHeight="1" x14ac:dyDescent="0.25">
      <c r="A10093" s="100" t="s">
        <v>15800</v>
      </c>
    </row>
    <row r="10094" spans="1:1" ht="14.1" customHeight="1" x14ac:dyDescent="0.25">
      <c r="A10094" s="93" t="s">
        <v>15801</v>
      </c>
    </row>
    <row r="10095" spans="1:1" ht="14.1" customHeight="1" x14ac:dyDescent="0.25">
      <c r="A10095" s="99" t="s">
        <v>15802</v>
      </c>
    </row>
    <row r="10096" spans="1:1" ht="15" customHeight="1" x14ac:dyDescent="0.25">
      <c r="A10096" s="100" t="s">
        <v>13735</v>
      </c>
    </row>
    <row r="10097" spans="1:1" ht="15" customHeight="1" x14ac:dyDescent="0.25">
      <c r="A10097" s="100" t="s">
        <v>15803</v>
      </c>
    </row>
    <row r="10098" spans="1:1" ht="14.1" customHeight="1" x14ac:dyDescent="0.25">
      <c r="A10098" s="99" t="s">
        <v>15804</v>
      </c>
    </row>
    <row r="10099" spans="1:1" ht="15" customHeight="1" x14ac:dyDescent="0.25">
      <c r="A10099" s="100" t="s">
        <v>13735</v>
      </c>
    </row>
    <row r="10100" spans="1:1" ht="15" customHeight="1" x14ac:dyDescent="0.25">
      <c r="A10100" s="100" t="s">
        <v>15805</v>
      </c>
    </row>
    <row r="10101" spans="1:1" ht="15" customHeight="1" x14ac:dyDescent="0.25">
      <c r="A10101" s="95" t="s">
        <v>15806</v>
      </c>
    </row>
    <row r="10102" spans="1:1" ht="14.1" customHeight="1" x14ac:dyDescent="0.25">
      <c r="A10102" s="99" t="s">
        <v>15807</v>
      </c>
    </row>
    <row r="10103" spans="1:1" ht="15" customHeight="1" x14ac:dyDescent="0.25">
      <c r="A10103" s="100" t="s">
        <v>13735</v>
      </c>
    </row>
    <row r="10104" spans="1:1" ht="15" customHeight="1" x14ac:dyDescent="0.25">
      <c r="A10104" s="100" t="s">
        <v>15808</v>
      </c>
    </row>
    <row r="10105" spans="1:1" ht="14.1" customHeight="1" x14ac:dyDescent="0.25">
      <c r="A10105" s="99" t="s">
        <v>15809</v>
      </c>
    </row>
    <row r="10106" spans="1:1" ht="15" customHeight="1" x14ac:dyDescent="0.25">
      <c r="A10106" s="100" t="s">
        <v>13735</v>
      </c>
    </row>
    <row r="10107" spans="1:1" ht="15" customHeight="1" x14ac:dyDescent="0.25">
      <c r="A10107" s="100" t="s">
        <v>15810</v>
      </c>
    </row>
    <row r="10108" spans="1:1" ht="14.1" customHeight="1" x14ac:dyDescent="0.25">
      <c r="A10108" s="93" t="s">
        <v>15811</v>
      </c>
    </row>
    <row r="10109" spans="1:1" ht="14.1" customHeight="1" x14ac:dyDescent="0.25">
      <c r="A10109" s="99" t="s">
        <v>15812</v>
      </c>
    </row>
    <row r="10110" spans="1:1" ht="15" customHeight="1" x14ac:dyDescent="0.25">
      <c r="A10110" s="100" t="s">
        <v>13882</v>
      </c>
    </row>
    <row r="10111" spans="1:1" ht="15" customHeight="1" x14ac:dyDescent="0.25">
      <c r="A10111" s="100" t="s">
        <v>15813</v>
      </c>
    </row>
    <row r="10112" spans="1:1" ht="14.1" customHeight="1" x14ac:dyDescent="0.25">
      <c r="A10112" s="99" t="s">
        <v>15814</v>
      </c>
    </row>
    <row r="10113" spans="1:1" ht="15" customHeight="1" x14ac:dyDescent="0.25">
      <c r="A10113" s="100" t="s">
        <v>15815</v>
      </c>
    </row>
    <row r="10114" spans="1:1" ht="15" customHeight="1" x14ac:dyDescent="0.25">
      <c r="A10114" s="100" t="s">
        <v>15816</v>
      </c>
    </row>
    <row r="10115" spans="1:1" ht="14.1" customHeight="1" x14ac:dyDescent="0.25">
      <c r="A10115" s="99" t="s">
        <v>15817</v>
      </c>
    </row>
    <row r="10116" spans="1:1" ht="15" customHeight="1" x14ac:dyDescent="0.25">
      <c r="A10116" s="100" t="s">
        <v>14030</v>
      </c>
    </row>
    <row r="10117" spans="1:1" ht="15" customHeight="1" x14ac:dyDescent="0.25">
      <c r="A10117" s="100" t="s">
        <v>15818</v>
      </c>
    </row>
    <row r="10118" spans="1:1" ht="14.1" customHeight="1" x14ac:dyDescent="0.25">
      <c r="A10118" s="99" t="s">
        <v>15819</v>
      </c>
    </row>
    <row r="10119" spans="1:1" ht="15" customHeight="1" x14ac:dyDescent="0.25">
      <c r="A10119" s="100" t="s">
        <v>15820</v>
      </c>
    </row>
    <row r="10120" spans="1:1" ht="15" customHeight="1" x14ac:dyDescent="0.25">
      <c r="A10120" s="100" t="s">
        <v>15821</v>
      </c>
    </row>
    <row r="10121" spans="1:1" ht="14.1" customHeight="1" x14ac:dyDescent="0.25">
      <c r="A10121" s="99" t="s">
        <v>15822</v>
      </c>
    </row>
    <row r="10122" spans="1:1" ht="15" customHeight="1" x14ac:dyDescent="0.25">
      <c r="A10122" s="100" t="s">
        <v>15820</v>
      </c>
    </row>
    <row r="10123" spans="1:1" ht="15" customHeight="1" x14ac:dyDescent="0.25">
      <c r="A10123" s="100" t="s">
        <v>15823</v>
      </c>
    </row>
    <row r="10124" spans="1:1" ht="14.1" customHeight="1" x14ac:dyDescent="0.25">
      <c r="A10124" s="99" t="s">
        <v>15824</v>
      </c>
    </row>
    <row r="10125" spans="1:1" ht="15" customHeight="1" x14ac:dyDescent="0.25">
      <c r="A10125" s="100" t="s">
        <v>15825</v>
      </c>
    </row>
    <row r="10126" spans="1:1" ht="15" customHeight="1" x14ac:dyDescent="0.25">
      <c r="A10126" s="100" t="s">
        <v>15826</v>
      </c>
    </row>
    <row r="10127" spans="1:1" ht="14.1" customHeight="1" x14ac:dyDescent="0.25">
      <c r="A10127" s="99" t="s">
        <v>15827</v>
      </c>
    </row>
    <row r="10128" spans="1:1" ht="15" customHeight="1" x14ac:dyDescent="0.25">
      <c r="A10128" s="100" t="s">
        <v>12609</v>
      </c>
    </row>
    <row r="10129" spans="1:1" ht="15" customHeight="1" x14ac:dyDescent="0.25">
      <c r="A10129" s="100" t="s">
        <v>15828</v>
      </c>
    </row>
    <row r="10130" spans="1:1" ht="14.1" customHeight="1" x14ac:dyDescent="0.25">
      <c r="A10130" s="99" t="s">
        <v>15829</v>
      </c>
    </row>
    <row r="10131" spans="1:1" ht="15" customHeight="1" x14ac:dyDescent="0.25">
      <c r="A10131" s="100" t="s">
        <v>12609</v>
      </c>
    </row>
    <row r="10132" spans="1:1" ht="15" customHeight="1" x14ac:dyDescent="0.25">
      <c r="A10132" s="100" t="s">
        <v>15830</v>
      </c>
    </row>
    <row r="10133" spans="1:1" ht="14.1" customHeight="1" x14ac:dyDescent="0.25">
      <c r="A10133" s="93" t="s">
        <v>15831</v>
      </c>
    </row>
    <row r="10134" spans="1:1" ht="14.1" customHeight="1" x14ac:dyDescent="0.25">
      <c r="A10134" s="99" t="s">
        <v>15832</v>
      </c>
    </row>
    <row r="10135" spans="1:1" ht="15" customHeight="1" x14ac:dyDescent="0.25">
      <c r="A10135" s="100" t="s">
        <v>15833</v>
      </c>
    </row>
    <row r="10136" spans="1:1" ht="15" customHeight="1" x14ac:dyDescent="0.25">
      <c r="A10136" s="100" t="s">
        <v>15834</v>
      </c>
    </row>
    <row r="10137" spans="1:1" ht="14.1" customHeight="1" x14ac:dyDescent="0.25">
      <c r="A10137" s="99" t="s">
        <v>15835</v>
      </c>
    </row>
    <row r="10138" spans="1:1" ht="15" customHeight="1" x14ac:dyDescent="0.25">
      <c r="A10138" s="100" t="s">
        <v>13882</v>
      </c>
    </row>
    <row r="10139" spans="1:1" ht="15" customHeight="1" x14ac:dyDescent="0.25">
      <c r="A10139" s="100" t="s">
        <v>15836</v>
      </c>
    </row>
    <row r="10140" spans="1:1" ht="14.1" customHeight="1" x14ac:dyDescent="0.25">
      <c r="A10140" s="99" t="s">
        <v>15837</v>
      </c>
    </row>
    <row r="10141" spans="1:1" ht="15" customHeight="1" x14ac:dyDescent="0.25">
      <c r="A10141" s="100" t="s">
        <v>15838</v>
      </c>
    </row>
    <row r="10142" spans="1:1" ht="15" customHeight="1" x14ac:dyDescent="0.25">
      <c r="A10142" s="100" t="s">
        <v>15839</v>
      </c>
    </row>
    <row r="10143" spans="1:1" ht="14.1" customHeight="1" x14ac:dyDescent="0.25">
      <c r="A10143" s="99" t="s">
        <v>15840</v>
      </c>
    </row>
    <row r="10144" spans="1:1" ht="15" customHeight="1" x14ac:dyDescent="0.25">
      <c r="A10144" s="100" t="s">
        <v>15841</v>
      </c>
    </row>
    <row r="10145" spans="1:1" ht="15" customHeight="1" x14ac:dyDescent="0.25">
      <c r="A10145" s="100" t="s">
        <v>15842</v>
      </c>
    </row>
    <row r="10146" spans="1:1" ht="14.1" customHeight="1" x14ac:dyDescent="0.25">
      <c r="A10146" s="99" t="s">
        <v>15843</v>
      </c>
    </row>
    <row r="10147" spans="1:1" ht="15" customHeight="1" x14ac:dyDescent="0.25">
      <c r="A10147" s="100" t="s">
        <v>15844</v>
      </c>
    </row>
    <row r="10148" spans="1:1" ht="15" customHeight="1" x14ac:dyDescent="0.25">
      <c r="A10148" s="100" t="s">
        <v>15845</v>
      </c>
    </row>
    <row r="10149" spans="1:1" ht="14.1" customHeight="1" x14ac:dyDescent="0.25">
      <c r="A10149" s="99" t="s">
        <v>15846</v>
      </c>
    </row>
    <row r="10150" spans="1:1" ht="15" customHeight="1" x14ac:dyDescent="0.25">
      <c r="A10150" s="100" t="s">
        <v>13700</v>
      </c>
    </row>
    <row r="10151" spans="1:1" ht="15" customHeight="1" x14ac:dyDescent="0.25">
      <c r="A10151" s="100" t="s">
        <v>15847</v>
      </c>
    </row>
    <row r="10152" spans="1:1" ht="14.1" customHeight="1" x14ac:dyDescent="0.25">
      <c r="A10152" s="99" t="s">
        <v>15848</v>
      </c>
    </row>
    <row r="10153" spans="1:1" ht="15" customHeight="1" x14ac:dyDescent="0.25">
      <c r="A10153" s="100" t="s">
        <v>14781</v>
      </c>
    </row>
    <row r="10154" spans="1:1" ht="15" customHeight="1" x14ac:dyDescent="0.25">
      <c r="A10154" s="100" t="s">
        <v>15849</v>
      </c>
    </row>
    <row r="10155" spans="1:1" ht="14.1" customHeight="1" x14ac:dyDescent="0.25">
      <c r="A10155" s="99" t="s">
        <v>15850</v>
      </c>
    </row>
    <row r="10156" spans="1:1" ht="15" customHeight="1" x14ac:dyDescent="0.25">
      <c r="A10156" s="100" t="s">
        <v>14781</v>
      </c>
    </row>
    <row r="10157" spans="1:1" ht="15" customHeight="1" x14ac:dyDescent="0.25">
      <c r="A10157" s="100" t="s">
        <v>15851</v>
      </c>
    </row>
    <row r="10158" spans="1:1" ht="14.1" customHeight="1" x14ac:dyDescent="0.25">
      <c r="A10158" s="99" t="s">
        <v>15852</v>
      </c>
    </row>
    <row r="10159" spans="1:1" ht="15" customHeight="1" x14ac:dyDescent="0.25">
      <c r="A10159" s="100" t="s">
        <v>14781</v>
      </c>
    </row>
    <row r="10160" spans="1:1" ht="15" customHeight="1" x14ac:dyDescent="0.25">
      <c r="A10160" s="100" t="s">
        <v>15853</v>
      </c>
    </row>
    <row r="10161" spans="1:1" ht="14.1" customHeight="1" x14ac:dyDescent="0.25">
      <c r="A10161" s="99" t="s">
        <v>15854</v>
      </c>
    </row>
    <row r="10162" spans="1:1" ht="15" customHeight="1" x14ac:dyDescent="0.25">
      <c r="A10162" s="100" t="s">
        <v>14781</v>
      </c>
    </row>
    <row r="10163" spans="1:1" ht="15" customHeight="1" x14ac:dyDescent="0.25">
      <c r="A10163" s="100" t="s">
        <v>15855</v>
      </c>
    </row>
    <row r="10164" spans="1:1" ht="14.1" customHeight="1" x14ac:dyDescent="0.25">
      <c r="A10164" s="99" t="s">
        <v>15856</v>
      </c>
    </row>
    <row r="10165" spans="1:1" ht="15" customHeight="1" x14ac:dyDescent="0.25">
      <c r="A10165" s="100" t="s">
        <v>13870</v>
      </c>
    </row>
    <row r="10166" spans="1:1" ht="15" customHeight="1" x14ac:dyDescent="0.25">
      <c r="A10166" s="100" t="s">
        <v>15857</v>
      </c>
    </row>
    <row r="10167" spans="1:1" ht="14.1" customHeight="1" x14ac:dyDescent="0.25">
      <c r="A10167" s="99" t="s">
        <v>15858</v>
      </c>
    </row>
    <row r="10168" spans="1:1" ht="15" customHeight="1" x14ac:dyDescent="0.25">
      <c r="A10168" s="100" t="s">
        <v>15859</v>
      </c>
    </row>
    <row r="10169" spans="1:1" ht="15" customHeight="1" x14ac:dyDescent="0.25">
      <c r="A10169" s="100" t="s">
        <v>15860</v>
      </c>
    </row>
    <row r="10170" spans="1:1" ht="14.1" customHeight="1" x14ac:dyDescent="0.25">
      <c r="A10170" s="99" t="s">
        <v>15861</v>
      </c>
    </row>
    <row r="10171" spans="1:1" ht="15" customHeight="1" x14ac:dyDescent="0.25">
      <c r="A10171" s="100" t="s">
        <v>15862</v>
      </c>
    </row>
    <row r="10172" spans="1:1" ht="15" customHeight="1" x14ac:dyDescent="0.25">
      <c r="A10172" s="100" t="s">
        <v>15863</v>
      </c>
    </row>
    <row r="10173" spans="1:1" ht="14.1" customHeight="1" x14ac:dyDescent="0.25">
      <c r="A10173" s="99" t="s">
        <v>15864</v>
      </c>
    </row>
    <row r="10174" spans="1:1" ht="15" customHeight="1" x14ac:dyDescent="0.25">
      <c r="A10174" s="100" t="s">
        <v>15862</v>
      </c>
    </row>
    <row r="10175" spans="1:1" ht="15" customHeight="1" x14ac:dyDescent="0.25">
      <c r="A10175" s="100" t="s">
        <v>15865</v>
      </c>
    </row>
    <row r="10176" spans="1:1" ht="14.1" customHeight="1" x14ac:dyDescent="0.25">
      <c r="A10176" s="99" t="s">
        <v>15866</v>
      </c>
    </row>
    <row r="10177" spans="1:1" ht="15" customHeight="1" x14ac:dyDescent="0.25">
      <c r="A10177" s="100" t="s">
        <v>15862</v>
      </c>
    </row>
    <row r="10178" spans="1:1" ht="15" customHeight="1" x14ac:dyDescent="0.25">
      <c r="A10178" s="100" t="s">
        <v>15867</v>
      </c>
    </row>
    <row r="10179" spans="1:1" ht="14.1" customHeight="1" x14ac:dyDescent="0.25">
      <c r="A10179" s="99" t="s">
        <v>15868</v>
      </c>
    </row>
    <row r="10180" spans="1:1" ht="15" customHeight="1" x14ac:dyDescent="0.25">
      <c r="A10180" s="100" t="s">
        <v>15869</v>
      </c>
    </row>
    <row r="10181" spans="1:1" ht="15" customHeight="1" x14ac:dyDescent="0.25">
      <c r="A10181" s="100" t="s">
        <v>15870</v>
      </c>
    </row>
    <row r="10182" spans="1:1" ht="14.1" customHeight="1" x14ac:dyDescent="0.25">
      <c r="A10182" s="99" t="s">
        <v>15871</v>
      </c>
    </row>
    <row r="10183" spans="1:1" ht="15" customHeight="1" x14ac:dyDescent="0.25">
      <c r="A10183" s="100" t="s">
        <v>15872</v>
      </c>
    </row>
    <row r="10184" spans="1:1" ht="15" customHeight="1" x14ac:dyDescent="0.25">
      <c r="A10184" s="100" t="s">
        <v>15873</v>
      </c>
    </row>
    <row r="10185" spans="1:1" ht="14.1" customHeight="1" x14ac:dyDescent="0.25">
      <c r="A10185" s="99" t="s">
        <v>15874</v>
      </c>
    </row>
    <row r="10186" spans="1:1" ht="15" customHeight="1" x14ac:dyDescent="0.25">
      <c r="A10186" s="100" t="s">
        <v>12609</v>
      </c>
    </row>
    <row r="10187" spans="1:1" ht="15" customHeight="1" x14ac:dyDescent="0.25">
      <c r="A10187" s="100" t="s">
        <v>15875</v>
      </c>
    </row>
    <row r="10188" spans="1:1" ht="14.1" customHeight="1" x14ac:dyDescent="0.25">
      <c r="A10188" s="99" t="s">
        <v>15876</v>
      </c>
    </row>
    <row r="10189" spans="1:1" ht="15" customHeight="1" x14ac:dyDescent="0.25">
      <c r="A10189" s="100" t="s">
        <v>15877</v>
      </c>
    </row>
    <row r="10190" spans="1:1" ht="15" customHeight="1" x14ac:dyDescent="0.25">
      <c r="A10190" s="100" t="s">
        <v>15878</v>
      </c>
    </row>
    <row r="10191" spans="1:1" ht="14.1" customHeight="1" x14ac:dyDescent="0.25">
      <c r="A10191" s="99" t="s">
        <v>15879</v>
      </c>
    </row>
    <row r="10192" spans="1:1" ht="15" customHeight="1" x14ac:dyDescent="0.25">
      <c r="A10192" s="100" t="s">
        <v>12609</v>
      </c>
    </row>
    <row r="10193" spans="1:1" ht="15" customHeight="1" x14ac:dyDescent="0.25">
      <c r="A10193" s="100" t="s">
        <v>15880</v>
      </c>
    </row>
    <row r="10194" spans="1:1" ht="14.1" customHeight="1" x14ac:dyDescent="0.25">
      <c r="A10194" s="99" t="s">
        <v>15881</v>
      </c>
    </row>
    <row r="10195" spans="1:1" ht="15" customHeight="1" x14ac:dyDescent="0.25">
      <c r="A10195" s="100" t="s">
        <v>15882</v>
      </c>
    </row>
    <row r="10196" spans="1:1" ht="15" customHeight="1" x14ac:dyDescent="0.25">
      <c r="A10196" s="100" t="s">
        <v>15883</v>
      </c>
    </row>
    <row r="10197" spans="1:1" ht="14.1" customHeight="1" x14ac:dyDescent="0.25">
      <c r="A10197" s="99" t="s">
        <v>15884</v>
      </c>
    </row>
    <row r="10198" spans="1:1" ht="15" customHeight="1" x14ac:dyDescent="0.25">
      <c r="A10198" s="100" t="s">
        <v>12609</v>
      </c>
    </row>
    <row r="10199" spans="1:1" ht="15" customHeight="1" x14ac:dyDescent="0.25">
      <c r="A10199" s="100" t="s">
        <v>15885</v>
      </c>
    </row>
    <row r="10200" spans="1:1" ht="14.1" customHeight="1" x14ac:dyDescent="0.25">
      <c r="A10200" s="99" t="s">
        <v>15886</v>
      </c>
    </row>
    <row r="10201" spans="1:1" ht="15" customHeight="1" x14ac:dyDescent="0.25">
      <c r="A10201" s="100" t="s">
        <v>12609</v>
      </c>
    </row>
    <row r="10202" spans="1:1" ht="15" customHeight="1" x14ac:dyDescent="0.25">
      <c r="A10202" s="100" t="s">
        <v>15887</v>
      </c>
    </row>
    <row r="10203" spans="1:1" ht="15" customHeight="1" x14ac:dyDescent="0.25">
      <c r="A10203" s="95" t="s">
        <v>15888</v>
      </c>
    </row>
    <row r="10204" spans="1:1" ht="14.1" customHeight="1" x14ac:dyDescent="0.25">
      <c r="A10204" s="99" t="s">
        <v>15889</v>
      </c>
    </row>
    <row r="10205" spans="1:1" ht="15" customHeight="1" x14ac:dyDescent="0.25">
      <c r="A10205" s="100" t="s">
        <v>15890</v>
      </c>
    </row>
    <row r="10206" spans="1:1" ht="15" customHeight="1" x14ac:dyDescent="0.25">
      <c r="A10206" s="100" t="s">
        <v>15891</v>
      </c>
    </row>
    <row r="10207" spans="1:1" ht="14.1" customHeight="1" x14ac:dyDescent="0.25">
      <c r="A10207" s="99" t="s">
        <v>15892</v>
      </c>
    </row>
    <row r="10208" spans="1:1" ht="15" customHeight="1" x14ac:dyDescent="0.25">
      <c r="A10208" s="100" t="s">
        <v>13700</v>
      </c>
    </row>
    <row r="10209" spans="1:1" ht="15" customHeight="1" x14ac:dyDescent="0.25">
      <c r="A10209" s="100" t="s">
        <v>15893</v>
      </c>
    </row>
    <row r="10210" spans="1:1" ht="14.1" customHeight="1" x14ac:dyDescent="0.25">
      <c r="A10210" s="99" t="s">
        <v>15894</v>
      </c>
    </row>
    <row r="10211" spans="1:1" ht="15" customHeight="1" x14ac:dyDescent="0.25">
      <c r="A10211" s="100" t="s">
        <v>13700</v>
      </c>
    </row>
    <row r="10212" spans="1:1" ht="15" customHeight="1" x14ac:dyDescent="0.25">
      <c r="A10212" s="100" t="s">
        <v>15895</v>
      </c>
    </row>
    <row r="10213" spans="1:1" ht="14.1" customHeight="1" x14ac:dyDescent="0.25">
      <c r="A10213" s="99" t="s">
        <v>15896</v>
      </c>
    </row>
    <row r="10214" spans="1:1" ht="15" customHeight="1" x14ac:dyDescent="0.25">
      <c r="A10214" s="100" t="s">
        <v>13700</v>
      </c>
    </row>
    <row r="10215" spans="1:1" ht="15" customHeight="1" x14ac:dyDescent="0.25">
      <c r="A10215" s="100" t="s">
        <v>15897</v>
      </c>
    </row>
    <row r="10216" spans="1:1" ht="14.1" customHeight="1" x14ac:dyDescent="0.25">
      <c r="A10216" s="99" t="s">
        <v>15898</v>
      </c>
    </row>
    <row r="10217" spans="1:1" ht="15" customHeight="1" x14ac:dyDescent="0.25">
      <c r="A10217" s="100" t="s">
        <v>15877</v>
      </c>
    </row>
    <row r="10218" spans="1:1" ht="15" customHeight="1" x14ac:dyDescent="0.25">
      <c r="A10218" s="100" t="s">
        <v>15899</v>
      </c>
    </row>
    <row r="10219" spans="1:1" ht="14.1" customHeight="1" x14ac:dyDescent="0.25">
      <c r="A10219" s="99" t="s">
        <v>15900</v>
      </c>
    </row>
    <row r="10220" spans="1:1" ht="15" customHeight="1" x14ac:dyDescent="0.25">
      <c r="A10220" s="100" t="s">
        <v>13700</v>
      </c>
    </row>
    <row r="10221" spans="1:1" ht="15" customHeight="1" x14ac:dyDescent="0.25">
      <c r="A10221" s="100" t="s">
        <v>15901</v>
      </c>
    </row>
    <row r="10222" spans="1:1" ht="14.1" customHeight="1" x14ac:dyDescent="0.25">
      <c r="A10222" s="99" t="s">
        <v>15902</v>
      </c>
    </row>
    <row r="10223" spans="1:1" ht="15" customHeight="1" x14ac:dyDescent="0.25">
      <c r="A10223" s="100" t="s">
        <v>13700</v>
      </c>
    </row>
    <row r="10224" spans="1:1" ht="15" customHeight="1" x14ac:dyDescent="0.25">
      <c r="A10224" s="100" t="s">
        <v>15903</v>
      </c>
    </row>
    <row r="10225" spans="1:1" ht="14.1" customHeight="1" x14ac:dyDescent="0.25">
      <c r="A10225" s="99" t="s">
        <v>15904</v>
      </c>
    </row>
    <row r="10226" spans="1:1" ht="15" customHeight="1" x14ac:dyDescent="0.25">
      <c r="A10226" s="100" t="s">
        <v>15905</v>
      </c>
    </row>
    <row r="10227" spans="1:1" ht="15" customHeight="1" x14ac:dyDescent="0.25">
      <c r="A10227" s="100" t="s">
        <v>15906</v>
      </c>
    </row>
    <row r="10228" spans="1:1" ht="15" customHeight="1" x14ac:dyDescent="0.25">
      <c r="A10228" s="95" t="s">
        <v>15907</v>
      </c>
    </row>
    <row r="10229" spans="1:1" ht="14.1" customHeight="1" x14ac:dyDescent="0.25">
      <c r="A10229" s="99" t="s">
        <v>15908</v>
      </c>
    </row>
    <row r="10230" spans="1:1" ht="15" customHeight="1" x14ac:dyDescent="0.25">
      <c r="A10230" s="100" t="s">
        <v>15905</v>
      </c>
    </row>
    <row r="10231" spans="1:1" ht="15" customHeight="1" x14ac:dyDescent="0.25">
      <c r="A10231" s="100" t="s">
        <v>15909</v>
      </c>
    </row>
    <row r="10232" spans="1:1" ht="14.1" customHeight="1" x14ac:dyDescent="0.25">
      <c r="A10232" s="99" t="s">
        <v>15910</v>
      </c>
    </row>
    <row r="10233" spans="1:1" ht="15" customHeight="1" x14ac:dyDescent="0.25">
      <c r="A10233" s="100" t="s">
        <v>12609</v>
      </c>
    </row>
    <row r="10234" spans="1:1" ht="15" customHeight="1" x14ac:dyDescent="0.25">
      <c r="A10234" s="100" t="s">
        <v>15911</v>
      </c>
    </row>
    <row r="10235" spans="1:1" ht="14.1" customHeight="1" x14ac:dyDescent="0.25">
      <c r="A10235" s="99" t="s">
        <v>15912</v>
      </c>
    </row>
    <row r="10236" spans="1:1" ht="15" customHeight="1" x14ac:dyDescent="0.25">
      <c r="A10236" s="100" t="s">
        <v>12609</v>
      </c>
    </row>
    <row r="10237" spans="1:1" ht="15" customHeight="1" x14ac:dyDescent="0.25">
      <c r="A10237" s="100" t="s">
        <v>15913</v>
      </c>
    </row>
    <row r="10238" spans="1:1" ht="14.1" customHeight="1" x14ac:dyDescent="0.25">
      <c r="A10238" s="99" t="s">
        <v>15914</v>
      </c>
    </row>
    <row r="10239" spans="1:1" ht="15" customHeight="1" x14ac:dyDescent="0.25">
      <c r="A10239" s="100" t="s">
        <v>15877</v>
      </c>
    </row>
    <row r="10240" spans="1:1" ht="15" customHeight="1" x14ac:dyDescent="0.25">
      <c r="A10240" s="100" t="s">
        <v>15915</v>
      </c>
    </row>
    <row r="10241" spans="1:1" ht="14.1" customHeight="1" x14ac:dyDescent="0.25">
      <c r="A10241" s="99" t="s">
        <v>15916</v>
      </c>
    </row>
    <row r="10242" spans="1:1" ht="15" customHeight="1" x14ac:dyDescent="0.25">
      <c r="A10242" s="100" t="s">
        <v>14781</v>
      </c>
    </row>
    <row r="10243" spans="1:1" ht="15" customHeight="1" x14ac:dyDescent="0.25">
      <c r="A10243" s="100" t="s">
        <v>15917</v>
      </c>
    </row>
    <row r="10244" spans="1:1" ht="14.1" customHeight="1" x14ac:dyDescent="0.25">
      <c r="A10244" s="99" t="s">
        <v>15918</v>
      </c>
    </row>
    <row r="10245" spans="1:1" ht="15" customHeight="1" x14ac:dyDescent="0.25">
      <c r="A10245" s="100" t="s">
        <v>15919</v>
      </c>
    </row>
    <row r="10246" spans="1:1" ht="15" customHeight="1" x14ac:dyDescent="0.25">
      <c r="A10246" s="100" t="s">
        <v>15920</v>
      </c>
    </row>
    <row r="10247" spans="1:1" ht="14.1" customHeight="1" x14ac:dyDescent="0.25">
      <c r="A10247" s="99" t="s">
        <v>15921</v>
      </c>
    </row>
    <row r="10248" spans="1:1" ht="15" customHeight="1" x14ac:dyDescent="0.25">
      <c r="A10248" s="100" t="s">
        <v>15919</v>
      </c>
    </row>
    <row r="10249" spans="1:1" ht="15" customHeight="1" x14ac:dyDescent="0.25">
      <c r="A10249" s="100" t="s">
        <v>15922</v>
      </c>
    </row>
    <row r="10250" spans="1:1" ht="14.1" customHeight="1" x14ac:dyDescent="0.25">
      <c r="A10250" s="99" t="s">
        <v>15923</v>
      </c>
    </row>
    <row r="10251" spans="1:1" ht="15" customHeight="1" x14ac:dyDescent="0.25">
      <c r="A10251" s="100" t="s">
        <v>12609</v>
      </c>
    </row>
    <row r="10252" spans="1:1" ht="15" customHeight="1" x14ac:dyDescent="0.25">
      <c r="A10252" s="100" t="s">
        <v>15924</v>
      </c>
    </row>
    <row r="10253" spans="1:1" ht="14.1" customHeight="1" x14ac:dyDescent="0.25">
      <c r="A10253" s="99" t="s">
        <v>15925</v>
      </c>
    </row>
    <row r="10254" spans="1:1" ht="15" customHeight="1" x14ac:dyDescent="0.25">
      <c r="A10254" s="100" t="s">
        <v>15926</v>
      </c>
    </row>
    <row r="10255" spans="1:1" ht="15" customHeight="1" x14ac:dyDescent="0.25">
      <c r="A10255" s="100" t="s">
        <v>15927</v>
      </c>
    </row>
    <row r="10256" spans="1:1" ht="14.1" customHeight="1" x14ac:dyDescent="0.25">
      <c r="A10256" s="99" t="s">
        <v>15928</v>
      </c>
    </row>
    <row r="10257" spans="1:1" ht="15" customHeight="1" x14ac:dyDescent="0.25">
      <c r="A10257" s="100" t="s">
        <v>15929</v>
      </c>
    </row>
    <row r="10258" spans="1:1" ht="15" customHeight="1" x14ac:dyDescent="0.25">
      <c r="A10258" s="100" t="s">
        <v>15930</v>
      </c>
    </row>
    <row r="10259" spans="1:1" ht="14.1" customHeight="1" x14ac:dyDescent="0.25">
      <c r="A10259" s="99" t="s">
        <v>15931</v>
      </c>
    </row>
    <row r="10260" spans="1:1" ht="15" customHeight="1" x14ac:dyDescent="0.25">
      <c r="A10260" s="100" t="s">
        <v>15932</v>
      </c>
    </row>
    <row r="10261" spans="1:1" ht="15" customHeight="1" x14ac:dyDescent="0.25">
      <c r="A10261" s="100" t="s">
        <v>15933</v>
      </c>
    </row>
    <row r="10262" spans="1:1" ht="14.1" customHeight="1" x14ac:dyDescent="0.25">
      <c r="A10262" s="99" t="s">
        <v>15934</v>
      </c>
    </row>
    <row r="10263" spans="1:1" ht="15" customHeight="1" x14ac:dyDescent="0.25">
      <c r="A10263" s="100" t="s">
        <v>15935</v>
      </c>
    </row>
    <row r="10264" spans="1:1" ht="15" customHeight="1" x14ac:dyDescent="0.25">
      <c r="A10264" s="100" t="s">
        <v>15936</v>
      </c>
    </row>
    <row r="10265" spans="1:1" ht="14.1" customHeight="1" x14ac:dyDescent="0.25">
      <c r="A10265" s="99" t="s">
        <v>15937</v>
      </c>
    </row>
    <row r="10266" spans="1:1" ht="15" customHeight="1" x14ac:dyDescent="0.25">
      <c r="A10266" s="100" t="s">
        <v>15935</v>
      </c>
    </row>
    <row r="10267" spans="1:1" ht="15" customHeight="1" x14ac:dyDescent="0.25">
      <c r="A10267" s="100" t="s">
        <v>15938</v>
      </c>
    </row>
    <row r="10268" spans="1:1" ht="14.1" customHeight="1" x14ac:dyDescent="0.25">
      <c r="A10268" s="99" t="s">
        <v>15939</v>
      </c>
    </row>
    <row r="10269" spans="1:1" ht="15" customHeight="1" x14ac:dyDescent="0.25">
      <c r="A10269" s="100" t="s">
        <v>13879</v>
      </c>
    </row>
    <row r="10270" spans="1:1" ht="15" customHeight="1" x14ac:dyDescent="0.25">
      <c r="A10270" s="100" t="s">
        <v>15940</v>
      </c>
    </row>
    <row r="10271" spans="1:1" ht="14.1" customHeight="1" x14ac:dyDescent="0.25">
      <c r="A10271" s="99" t="s">
        <v>15941</v>
      </c>
    </row>
    <row r="10272" spans="1:1" ht="15" customHeight="1" x14ac:dyDescent="0.25">
      <c r="A10272" s="100" t="s">
        <v>13879</v>
      </c>
    </row>
    <row r="10273" spans="1:1" ht="15" customHeight="1" x14ac:dyDescent="0.25">
      <c r="A10273" s="100" t="s">
        <v>15942</v>
      </c>
    </row>
    <row r="10274" spans="1:1" ht="14.1" customHeight="1" x14ac:dyDescent="0.25">
      <c r="A10274" s="99" t="s">
        <v>15943</v>
      </c>
    </row>
    <row r="10275" spans="1:1" ht="15" customHeight="1" x14ac:dyDescent="0.25">
      <c r="A10275" s="100" t="s">
        <v>13879</v>
      </c>
    </row>
    <row r="10276" spans="1:1" ht="15" customHeight="1" x14ac:dyDescent="0.25">
      <c r="A10276" s="100" t="s">
        <v>15944</v>
      </c>
    </row>
    <row r="10277" spans="1:1" ht="14.1" customHeight="1" x14ac:dyDescent="0.25">
      <c r="A10277" s="99" t="s">
        <v>15945</v>
      </c>
    </row>
    <row r="10278" spans="1:1" ht="15" customHeight="1" x14ac:dyDescent="0.25">
      <c r="A10278" s="100" t="s">
        <v>13879</v>
      </c>
    </row>
    <row r="10279" spans="1:1" ht="15" customHeight="1" x14ac:dyDescent="0.25">
      <c r="A10279" s="100" t="s">
        <v>15946</v>
      </c>
    </row>
    <row r="10280" spans="1:1" ht="14.1" customHeight="1" x14ac:dyDescent="0.25">
      <c r="A10280" s="99" t="s">
        <v>15947</v>
      </c>
    </row>
    <row r="10281" spans="1:1" ht="15" customHeight="1" x14ac:dyDescent="0.25">
      <c r="A10281" s="100" t="s">
        <v>13879</v>
      </c>
    </row>
    <row r="10282" spans="1:1" ht="15" customHeight="1" x14ac:dyDescent="0.25">
      <c r="A10282" s="100" t="s">
        <v>15948</v>
      </c>
    </row>
    <row r="10283" spans="1:1" ht="14.1" customHeight="1" x14ac:dyDescent="0.25">
      <c r="A10283" s="99" t="s">
        <v>15949</v>
      </c>
    </row>
    <row r="10284" spans="1:1" ht="15" customHeight="1" x14ac:dyDescent="0.25">
      <c r="A10284" s="100" t="s">
        <v>13879</v>
      </c>
    </row>
    <row r="10285" spans="1:1" ht="15" customHeight="1" x14ac:dyDescent="0.25">
      <c r="A10285" s="100" t="s">
        <v>15950</v>
      </c>
    </row>
    <row r="10286" spans="1:1" ht="14.1" customHeight="1" x14ac:dyDescent="0.25">
      <c r="A10286" s="99" t="s">
        <v>15951</v>
      </c>
    </row>
    <row r="10287" spans="1:1" ht="15" customHeight="1" x14ac:dyDescent="0.25">
      <c r="A10287" s="100" t="s">
        <v>14781</v>
      </c>
    </row>
    <row r="10288" spans="1:1" ht="15" customHeight="1" x14ac:dyDescent="0.25">
      <c r="A10288" s="100" t="s">
        <v>15952</v>
      </c>
    </row>
    <row r="10289" spans="1:1" ht="14.1" customHeight="1" x14ac:dyDescent="0.25">
      <c r="A10289" s="99" t="s">
        <v>15953</v>
      </c>
    </row>
    <row r="10290" spans="1:1" ht="15" customHeight="1" x14ac:dyDescent="0.25">
      <c r="A10290" s="100" t="s">
        <v>15954</v>
      </c>
    </row>
    <row r="10291" spans="1:1" ht="15" customHeight="1" x14ac:dyDescent="0.25">
      <c r="A10291" s="100" t="s">
        <v>15955</v>
      </c>
    </row>
    <row r="10292" spans="1:1" ht="14.1" customHeight="1" x14ac:dyDescent="0.25">
      <c r="A10292" s="99" t="s">
        <v>15956</v>
      </c>
    </row>
    <row r="10293" spans="1:1" ht="15" customHeight="1" x14ac:dyDescent="0.25">
      <c r="A10293" s="100" t="s">
        <v>15957</v>
      </c>
    </row>
    <row r="10294" spans="1:1" ht="15" customHeight="1" x14ac:dyDescent="0.25">
      <c r="A10294" s="100" t="s">
        <v>15958</v>
      </c>
    </row>
    <row r="10295" spans="1:1" ht="14.1" customHeight="1" x14ac:dyDescent="0.25">
      <c r="A10295" s="99" t="s">
        <v>15959</v>
      </c>
    </row>
    <row r="10296" spans="1:1" ht="15" customHeight="1" x14ac:dyDescent="0.25">
      <c r="A10296" s="100" t="s">
        <v>15890</v>
      </c>
    </row>
    <row r="10297" spans="1:1" ht="15" customHeight="1" x14ac:dyDescent="0.25">
      <c r="A10297" s="100" t="s">
        <v>15960</v>
      </c>
    </row>
    <row r="10298" spans="1:1" ht="14.1" customHeight="1" x14ac:dyDescent="0.25">
      <c r="A10298" s="93" t="s">
        <v>15961</v>
      </c>
    </row>
    <row r="10299" spans="1:1" ht="14.1" customHeight="1" x14ac:dyDescent="0.25">
      <c r="A10299" s="99" t="s">
        <v>15962</v>
      </c>
    </row>
    <row r="10300" spans="1:1" ht="15" customHeight="1" x14ac:dyDescent="0.25">
      <c r="A10300" s="100" t="s">
        <v>15963</v>
      </c>
    </row>
    <row r="10301" spans="1:1" ht="15" customHeight="1" x14ac:dyDescent="0.25">
      <c r="A10301" s="100" t="s">
        <v>15964</v>
      </c>
    </row>
    <row r="10302" spans="1:1" ht="14.1" customHeight="1" x14ac:dyDescent="0.25">
      <c r="A10302" s="99" t="s">
        <v>15965</v>
      </c>
    </row>
    <row r="10303" spans="1:1" ht="15" customHeight="1" x14ac:dyDescent="0.25">
      <c r="A10303" s="100" t="s">
        <v>15963</v>
      </c>
    </row>
    <row r="10304" spans="1:1" ht="15" customHeight="1" x14ac:dyDescent="0.25">
      <c r="A10304" s="100" t="s">
        <v>15966</v>
      </c>
    </row>
    <row r="10305" spans="1:1" ht="14.1" customHeight="1" x14ac:dyDescent="0.25">
      <c r="A10305" s="99" t="s">
        <v>15967</v>
      </c>
    </row>
    <row r="10306" spans="1:1" ht="15" customHeight="1" x14ac:dyDescent="0.25">
      <c r="A10306" s="100" t="s">
        <v>15963</v>
      </c>
    </row>
    <row r="10307" spans="1:1" ht="15" customHeight="1" x14ac:dyDescent="0.25">
      <c r="A10307" s="100" t="s">
        <v>15968</v>
      </c>
    </row>
    <row r="10308" spans="1:1" ht="14.1" customHeight="1" x14ac:dyDescent="0.25">
      <c r="A10308" s="99" t="s">
        <v>15969</v>
      </c>
    </row>
    <row r="10309" spans="1:1" ht="15" customHeight="1" x14ac:dyDescent="0.25">
      <c r="A10309" s="100" t="s">
        <v>15963</v>
      </c>
    </row>
    <row r="10310" spans="1:1" ht="15" customHeight="1" x14ac:dyDescent="0.25">
      <c r="A10310" s="100" t="s">
        <v>15970</v>
      </c>
    </row>
    <row r="10311" spans="1:1" ht="14.1" customHeight="1" x14ac:dyDescent="0.25">
      <c r="A10311" s="99" t="s">
        <v>15971</v>
      </c>
    </row>
    <row r="10312" spans="1:1" ht="15" customHeight="1" x14ac:dyDescent="0.25">
      <c r="A10312" s="100" t="s">
        <v>15963</v>
      </c>
    </row>
    <row r="10313" spans="1:1" ht="15" customHeight="1" x14ac:dyDescent="0.25">
      <c r="A10313" s="100" t="s">
        <v>15972</v>
      </c>
    </row>
    <row r="10314" spans="1:1" ht="14.1" customHeight="1" x14ac:dyDescent="0.25">
      <c r="A10314" s="99" t="s">
        <v>15973</v>
      </c>
    </row>
    <row r="10315" spans="1:1" ht="15" customHeight="1" x14ac:dyDescent="0.25">
      <c r="A10315" s="100" t="s">
        <v>15963</v>
      </c>
    </row>
    <row r="10316" spans="1:1" ht="15" customHeight="1" x14ac:dyDescent="0.25">
      <c r="A10316" s="100" t="s">
        <v>15974</v>
      </c>
    </row>
    <row r="10317" spans="1:1" ht="14.1" customHeight="1" x14ac:dyDescent="0.25">
      <c r="A10317" s="99" t="s">
        <v>15975</v>
      </c>
    </row>
    <row r="10318" spans="1:1" ht="15" customHeight="1" x14ac:dyDescent="0.25">
      <c r="A10318" s="100" t="s">
        <v>15963</v>
      </c>
    </row>
    <row r="10319" spans="1:1" ht="15" customHeight="1" x14ac:dyDescent="0.25">
      <c r="A10319" s="100" t="s">
        <v>15976</v>
      </c>
    </row>
    <row r="10320" spans="1:1" ht="14.1" customHeight="1" x14ac:dyDescent="0.25">
      <c r="A10320" s="99" t="s">
        <v>15977</v>
      </c>
    </row>
    <row r="10321" spans="1:1" ht="15" customHeight="1" x14ac:dyDescent="0.25">
      <c r="A10321" s="100" t="s">
        <v>15963</v>
      </c>
    </row>
    <row r="10322" spans="1:1" ht="15" customHeight="1" x14ac:dyDescent="0.25">
      <c r="A10322" s="100" t="s">
        <v>15978</v>
      </c>
    </row>
    <row r="10323" spans="1:1" ht="14.1" customHeight="1" x14ac:dyDescent="0.25">
      <c r="A10323" s="99" t="s">
        <v>15979</v>
      </c>
    </row>
    <row r="10324" spans="1:1" ht="15" customHeight="1" x14ac:dyDescent="0.25">
      <c r="A10324" s="100" t="s">
        <v>15963</v>
      </c>
    </row>
    <row r="10325" spans="1:1" ht="15" customHeight="1" x14ac:dyDescent="0.25">
      <c r="A10325" s="100" t="s">
        <v>15980</v>
      </c>
    </row>
    <row r="10326" spans="1:1" ht="14.1" customHeight="1" x14ac:dyDescent="0.25">
      <c r="A10326" s="99" t="s">
        <v>15981</v>
      </c>
    </row>
    <row r="10327" spans="1:1" ht="15" customHeight="1" x14ac:dyDescent="0.25">
      <c r="A10327" s="100" t="s">
        <v>15963</v>
      </c>
    </row>
    <row r="10328" spans="1:1" ht="15" customHeight="1" x14ac:dyDescent="0.25">
      <c r="A10328" s="100" t="s">
        <v>15982</v>
      </c>
    </row>
    <row r="10329" spans="1:1" ht="14.1" customHeight="1" x14ac:dyDescent="0.25">
      <c r="A10329" s="99" t="s">
        <v>15983</v>
      </c>
    </row>
    <row r="10330" spans="1:1" ht="15" customHeight="1" x14ac:dyDescent="0.25">
      <c r="A10330" s="100" t="s">
        <v>15963</v>
      </c>
    </row>
    <row r="10331" spans="1:1" ht="15" customHeight="1" x14ac:dyDescent="0.25">
      <c r="A10331" s="100" t="s">
        <v>15984</v>
      </c>
    </row>
    <row r="10332" spans="1:1" ht="14.1" customHeight="1" x14ac:dyDescent="0.25">
      <c r="A10332" s="99" t="s">
        <v>15985</v>
      </c>
    </row>
    <row r="10333" spans="1:1" ht="15" customHeight="1" x14ac:dyDescent="0.25">
      <c r="A10333" s="100" t="s">
        <v>15963</v>
      </c>
    </row>
    <row r="10334" spans="1:1" ht="15" customHeight="1" x14ac:dyDescent="0.25">
      <c r="A10334" s="100" t="s">
        <v>15986</v>
      </c>
    </row>
    <row r="10335" spans="1:1" ht="14.1" customHeight="1" x14ac:dyDescent="0.25">
      <c r="A10335" s="99" t="s">
        <v>15987</v>
      </c>
    </row>
    <row r="10336" spans="1:1" ht="15" customHeight="1" x14ac:dyDescent="0.25">
      <c r="A10336" s="100" t="s">
        <v>15963</v>
      </c>
    </row>
    <row r="10337" spans="1:1" ht="15" customHeight="1" x14ac:dyDescent="0.25">
      <c r="A10337" s="100" t="s">
        <v>15988</v>
      </c>
    </row>
    <row r="10338" spans="1:1" ht="14.1" customHeight="1" x14ac:dyDescent="0.25">
      <c r="A10338" s="99" t="s">
        <v>15989</v>
      </c>
    </row>
    <row r="10339" spans="1:1" ht="15" customHeight="1" x14ac:dyDescent="0.25">
      <c r="A10339" s="100" t="s">
        <v>15963</v>
      </c>
    </row>
    <row r="10340" spans="1:1" ht="15" customHeight="1" x14ac:dyDescent="0.25">
      <c r="A10340" s="100" t="s">
        <v>15990</v>
      </c>
    </row>
    <row r="10341" spans="1:1" ht="14.1" customHeight="1" x14ac:dyDescent="0.25">
      <c r="A10341" s="99" t="s">
        <v>15991</v>
      </c>
    </row>
    <row r="10342" spans="1:1" ht="15" customHeight="1" x14ac:dyDescent="0.25">
      <c r="A10342" s="100" t="s">
        <v>15963</v>
      </c>
    </row>
    <row r="10343" spans="1:1" ht="15" customHeight="1" x14ac:dyDescent="0.25">
      <c r="A10343" s="100" t="s">
        <v>15992</v>
      </c>
    </row>
    <row r="10344" spans="1:1" ht="14.1" customHeight="1" x14ac:dyDescent="0.25">
      <c r="A10344" s="99" t="s">
        <v>15993</v>
      </c>
    </row>
    <row r="10345" spans="1:1" ht="15" customHeight="1" x14ac:dyDescent="0.25">
      <c r="A10345" s="100" t="s">
        <v>15963</v>
      </c>
    </row>
    <row r="10346" spans="1:1" ht="15" customHeight="1" x14ac:dyDescent="0.25">
      <c r="A10346" s="100" t="s">
        <v>15994</v>
      </c>
    </row>
    <row r="10347" spans="1:1" ht="14.1" customHeight="1" x14ac:dyDescent="0.25">
      <c r="A10347" s="99" t="s">
        <v>15995</v>
      </c>
    </row>
    <row r="10348" spans="1:1" ht="15" customHeight="1" x14ac:dyDescent="0.25">
      <c r="A10348" s="100" t="s">
        <v>15963</v>
      </c>
    </row>
    <row r="10349" spans="1:1" ht="15" customHeight="1" x14ac:dyDescent="0.25">
      <c r="A10349" s="100" t="s">
        <v>15996</v>
      </c>
    </row>
    <row r="10350" spans="1:1" ht="14.1" customHeight="1" x14ac:dyDescent="0.25">
      <c r="A10350" s="99" t="s">
        <v>15997</v>
      </c>
    </row>
    <row r="10351" spans="1:1" ht="15" customHeight="1" x14ac:dyDescent="0.25">
      <c r="A10351" s="100" t="s">
        <v>15963</v>
      </c>
    </row>
    <row r="10352" spans="1:1" ht="15" customHeight="1" x14ac:dyDescent="0.25">
      <c r="A10352" s="100" t="s">
        <v>15998</v>
      </c>
    </row>
    <row r="10353" spans="1:1" ht="15" customHeight="1" x14ac:dyDescent="0.25">
      <c r="A10353" s="95" t="s">
        <v>15999</v>
      </c>
    </row>
    <row r="10354" spans="1:1" ht="14.1" customHeight="1" x14ac:dyDescent="0.25">
      <c r="A10354" s="99" t="s">
        <v>16000</v>
      </c>
    </row>
    <row r="10355" spans="1:1" ht="15" customHeight="1" x14ac:dyDescent="0.25">
      <c r="A10355" s="100" t="s">
        <v>15963</v>
      </c>
    </row>
    <row r="10356" spans="1:1" ht="15" customHeight="1" x14ac:dyDescent="0.25">
      <c r="A10356" s="100" t="s">
        <v>16001</v>
      </c>
    </row>
    <row r="10357" spans="1:1" ht="14.1" customHeight="1" x14ac:dyDescent="0.25">
      <c r="A10357" s="99" t="s">
        <v>16002</v>
      </c>
    </row>
    <row r="10358" spans="1:1" ht="15" customHeight="1" x14ac:dyDescent="0.25">
      <c r="A10358" s="100" t="s">
        <v>15963</v>
      </c>
    </row>
    <row r="10359" spans="1:1" ht="15" customHeight="1" x14ac:dyDescent="0.25">
      <c r="A10359" s="100" t="s">
        <v>16003</v>
      </c>
    </row>
    <row r="10360" spans="1:1" ht="14.1" customHeight="1" x14ac:dyDescent="0.25">
      <c r="A10360" s="99" t="s">
        <v>16004</v>
      </c>
    </row>
    <row r="10361" spans="1:1" ht="15" customHeight="1" x14ac:dyDescent="0.25">
      <c r="A10361" s="100" t="s">
        <v>15963</v>
      </c>
    </row>
    <row r="10362" spans="1:1" ht="15" customHeight="1" x14ac:dyDescent="0.25">
      <c r="A10362" s="100" t="s">
        <v>16005</v>
      </c>
    </row>
    <row r="10363" spans="1:1" ht="14.1" customHeight="1" x14ac:dyDescent="0.25">
      <c r="A10363" s="99" t="s">
        <v>16006</v>
      </c>
    </row>
    <row r="10364" spans="1:1" ht="15" customHeight="1" x14ac:dyDescent="0.25">
      <c r="A10364" s="100" t="s">
        <v>15963</v>
      </c>
    </row>
    <row r="10365" spans="1:1" ht="15" customHeight="1" x14ac:dyDescent="0.25">
      <c r="A10365" s="100" t="s">
        <v>16007</v>
      </c>
    </row>
    <row r="10366" spans="1:1" ht="14.1" customHeight="1" x14ac:dyDescent="0.25">
      <c r="A10366" s="99" t="s">
        <v>16008</v>
      </c>
    </row>
    <row r="10367" spans="1:1" ht="15" customHeight="1" x14ac:dyDescent="0.25">
      <c r="A10367" s="100" t="s">
        <v>15963</v>
      </c>
    </row>
    <row r="10368" spans="1:1" ht="15" customHeight="1" x14ac:dyDescent="0.25">
      <c r="A10368" s="100" t="s">
        <v>16009</v>
      </c>
    </row>
    <row r="10369" spans="1:1" ht="15" customHeight="1" x14ac:dyDescent="0.25">
      <c r="A10369" s="95" t="s">
        <v>16010</v>
      </c>
    </row>
    <row r="10370" spans="1:1" ht="14.1" customHeight="1" x14ac:dyDescent="0.25">
      <c r="A10370" s="99" t="s">
        <v>16011</v>
      </c>
    </row>
    <row r="10371" spans="1:1" ht="15" customHeight="1" x14ac:dyDescent="0.25">
      <c r="A10371" s="100" t="s">
        <v>15963</v>
      </c>
    </row>
    <row r="10372" spans="1:1" ht="15" customHeight="1" x14ac:dyDescent="0.25">
      <c r="A10372" s="100" t="s">
        <v>16012</v>
      </c>
    </row>
    <row r="10373" spans="1:1" ht="14.1" customHeight="1" x14ac:dyDescent="0.25">
      <c r="A10373" s="99" t="s">
        <v>16013</v>
      </c>
    </row>
    <row r="10374" spans="1:1" ht="15" customHeight="1" x14ac:dyDescent="0.25">
      <c r="A10374" s="100" t="s">
        <v>15963</v>
      </c>
    </row>
    <row r="10375" spans="1:1" ht="15" customHeight="1" x14ac:dyDescent="0.25">
      <c r="A10375" s="100" t="s">
        <v>16014</v>
      </c>
    </row>
    <row r="10376" spans="1:1" ht="14.1" customHeight="1" x14ac:dyDescent="0.25">
      <c r="A10376" s="93" t="s">
        <v>16015</v>
      </c>
    </row>
    <row r="10377" spans="1:1" ht="14.1" customHeight="1" x14ac:dyDescent="0.25">
      <c r="A10377" s="93" t="s">
        <v>16016</v>
      </c>
    </row>
    <row r="10378" spans="1:1" ht="14.1" customHeight="1" x14ac:dyDescent="0.25">
      <c r="A10378" s="99" t="s">
        <v>16017</v>
      </c>
    </row>
    <row r="10379" spans="1:1" ht="15" customHeight="1" x14ac:dyDescent="0.25">
      <c r="A10379" s="100" t="s">
        <v>12718</v>
      </c>
    </row>
    <row r="10380" spans="1:1" ht="15" customHeight="1" x14ac:dyDescent="0.25">
      <c r="A10380" s="100" t="s">
        <v>16018</v>
      </c>
    </row>
    <row r="10381" spans="1:1" ht="14.1" customHeight="1" x14ac:dyDescent="0.25">
      <c r="A10381" s="99" t="s">
        <v>16019</v>
      </c>
    </row>
    <row r="10382" spans="1:1" ht="15" customHeight="1" x14ac:dyDescent="0.25">
      <c r="A10382" s="100" t="s">
        <v>12718</v>
      </c>
    </row>
    <row r="10383" spans="1:1" ht="15" customHeight="1" x14ac:dyDescent="0.25">
      <c r="A10383" s="100" t="s">
        <v>16020</v>
      </c>
    </row>
    <row r="10384" spans="1:1" ht="14.1" customHeight="1" x14ac:dyDescent="0.25">
      <c r="A10384" s="93" t="s">
        <v>16021</v>
      </c>
    </row>
    <row r="10385" spans="1:1" ht="14.1" customHeight="1" x14ac:dyDescent="0.25">
      <c r="A10385" s="99" t="s">
        <v>16022</v>
      </c>
    </row>
    <row r="10386" spans="1:1" ht="15" customHeight="1" x14ac:dyDescent="0.25">
      <c r="A10386" s="100" t="s">
        <v>16023</v>
      </c>
    </row>
    <row r="10387" spans="1:1" ht="15" customHeight="1" x14ac:dyDescent="0.25">
      <c r="A10387" s="100" t="s">
        <v>16024</v>
      </c>
    </row>
    <row r="10388" spans="1:1" ht="14.1" customHeight="1" x14ac:dyDescent="0.25">
      <c r="A10388" s="99" t="s">
        <v>16025</v>
      </c>
    </row>
    <row r="10389" spans="1:1" ht="15" customHeight="1" x14ac:dyDescent="0.25">
      <c r="A10389" s="100" t="s">
        <v>16026</v>
      </c>
    </row>
    <row r="10390" spans="1:1" ht="15" customHeight="1" x14ac:dyDescent="0.25">
      <c r="A10390" s="100" t="s">
        <v>16027</v>
      </c>
    </row>
    <row r="10391" spans="1:1" ht="15" customHeight="1" x14ac:dyDescent="0.25">
      <c r="A10391" s="95" t="s">
        <v>16028</v>
      </c>
    </row>
    <row r="10392" spans="1:1" ht="14.1" customHeight="1" x14ac:dyDescent="0.25">
      <c r="A10392" s="99" t="s">
        <v>16029</v>
      </c>
    </row>
    <row r="10393" spans="1:1" ht="15" customHeight="1" x14ac:dyDescent="0.25">
      <c r="A10393" s="100" t="s">
        <v>16023</v>
      </c>
    </row>
    <row r="10394" spans="1:1" ht="15" customHeight="1" x14ac:dyDescent="0.25">
      <c r="A10394" s="100" t="s">
        <v>16030</v>
      </c>
    </row>
    <row r="10395" spans="1:1" ht="14.1" customHeight="1" x14ac:dyDescent="0.25">
      <c r="A10395" s="99" t="s">
        <v>16031</v>
      </c>
    </row>
    <row r="10396" spans="1:1" ht="15" customHeight="1" x14ac:dyDescent="0.25">
      <c r="A10396" s="100" t="s">
        <v>16023</v>
      </c>
    </row>
    <row r="10397" spans="1:1" ht="15" customHeight="1" x14ac:dyDescent="0.25">
      <c r="A10397" s="100" t="s">
        <v>16032</v>
      </c>
    </row>
    <row r="10398" spans="1:1" ht="14.1" customHeight="1" x14ac:dyDescent="0.25">
      <c r="A10398" s="99" t="s">
        <v>16033</v>
      </c>
    </row>
    <row r="10399" spans="1:1" ht="15" customHeight="1" x14ac:dyDescent="0.25">
      <c r="A10399" s="100" t="s">
        <v>16034</v>
      </c>
    </row>
    <row r="10400" spans="1:1" ht="15" customHeight="1" x14ac:dyDescent="0.25">
      <c r="A10400" s="100" t="s">
        <v>16035</v>
      </c>
    </row>
    <row r="10401" spans="1:1" ht="14.1" customHeight="1" x14ac:dyDescent="0.25">
      <c r="A10401" s="99" t="s">
        <v>16036</v>
      </c>
    </row>
    <row r="10402" spans="1:1" ht="15" customHeight="1" x14ac:dyDescent="0.25">
      <c r="A10402" s="100" t="s">
        <v>16034</v>
      </c>
    </row>
    <row r="10403" spans="1:1" ht="15" customHeight="1" x14ac:dyDescent="0.25">
      <c r="A10403" s="100" t="s">
        <v>16037</v>
      </c>
    </row>
    <row r="10404" spans="1:1" ht="14.1" customHeight="1" x14ac:dyDescent="0.25">
      <c r="A10404" s="99" t="s">
        <v>16038</v>
      </c>
    </row>
    <row r="10405" spans="1:1" ht="15" customHeight="1" x14ac:dyDescent="0.25">
      <c r="A10405" s="100" t="s">
        <v>16023</v>
      </c>
    </row>
    <row r="10406" spans="1:1" ht="15" customHeight="1" x14ac:dyDescent="0.25">
      <c r="A10406" s="100" t="s">
        <v>16039</v>
      </c>
    </row>
    <row r="10407" spans="1:1" ht="14.1" customHeight="1" x14ac:dyDescent="0.25">
      <c r="A10407" s="99" t="s">
        <v>16040</v>
      </c>
    </row>
    <row r="10408" spans="1:1" ht="15" customHeight="1" x14ac:dyDescent="0.25">
      <c r="A10408" s="100" t="s">
        <v>16041</v>
      </c>
    </row>
    <row r="10409" spans="1:1" ht="15" customHeight="1" x14ac:dyDescent="0.25">
      <c r="A10409" s="100" t="s">
        <v>16042</v>
      </c>
    </row>
    <row r="10410" spans="1:1" ht="15" customHeight="1" x14ac:dyDescent="0.25">
      <c r="A10410" s="95" t="s">
        <v>16043</v>
      </c>
    </row>
    <row r="10411" spans="1:1" ht="14.1" customHeight="1" x14ac:dyDescent="0.25">
      <c r="A10411" s="99" t="s">
        <v>16044</v>
      </c>
    </row>
    <row r="10412" spans="1:1" ht="15" customHeight="1" x14ac:dyDescent="0.25">
      <c r="A10412" s="100" t="s">
        <v>16023</v>
      </c>
    </row>
    <row r="10413" spans="1:1" ht="15" customHeight="1" x14ac:dyDescent="0.25">
      <c r="A10413" s="100" t="s">
        <v>16045</v>
      </c>
    </row>
    <row r="10414" spans="1:1" ht="14.1" customHeight="1" x14ac:dyDescent="0.25">
      <c r="A10414" s="99" t="s">
        <v>16046</v>
      </c>
    </row>
    <row r="10415" spans="1:1" ht="15" customHeight="1" x14ac:dyDescent="0.25">
      <c r="A10415" s="100" t="s">
        <v>16047</v>
      </c>
    </row>
    <row r="10416" spans="1:1" ht="15" customHeight="1" x14ac:dyDescent="0.25">
      <c r="A10416" s="100" t="s">
        <v>16048</v>
      </c>
    </row>
    <row r="10417" spans="1:1" ht="14.1" customHeight="1" x14ac:dyDescent="0.25">
      <c r="A10417" s="93" t="s">
        <v>16049</v>
      </c>
    </row>
    <row r="10418" spans="1:1" ht="14.1" customHeight="1" x14ac:dyDescent="0.25">
      <c r="A10418" s="99" t="s">
        <v>16050</v>
      </c>
    </row>
    <row r="10419" spans="1:1" ht="15" customHeight="1" x14ac:dyDescent="0.25">
      <c r="A10419" s="100" t="s">
        <v>16051</v>
      </c>
    </row>
    <row r="10420" spans="1:1" ht="15" customHeight="1" x14ac:dyDescent="0.25">
      <c r="A10420" s="100" t="s">
        <v>16052</v>
      </c>
    </row>
    <row r="10421" spans="1:1" ht="14.1" customHeight="1" x14ac:dyDescent="0.25">
      <c r="A10421" s="99" t="s">
        <v>16053</v>
      </c>
    </row>
    <row r="10422" spans="1:1" ht="15" customHeight="1" x14ac:dyDescent="0.25">
      <c r="A10422" s="100" t="s">
        <v>16051</v>
      </c>
    </row>
    <row r="10423" spans="1:1" ht="15" customHeight="1" x14ac:dyDescent="0.25">
      <c r="A10423" s="100" t="s">
        <v>16054</v>
      </c>
    </row>
    <row r="10424" spans="1:1" ht="15" customHeight="1" x14ac:dyDescent="0.25">
      <c r="A10424" s="95" t="s">
        <v>16055</v>
      </c>
    </row>
    <row r="10425" spans="1:1" ht="14.1" customHeight="1" x14ac:dyDescent="0.25">
      <c r="A10425" s="99" t="s">
        <v>16056</v>
      </c>
    </row>
    <row r="10426" spans="1:1" ht="14.1" customHeight="1" x14ac:dyDescent="0.25">
      <c r="A10426" s="110" t="s">
        <v>16057</v>
      </c>
    </row>
    <row r="10427" spans="1:1" ht="15" customHeight="1" x14ac:dyDescent="0.25">
      <c r="A10427" s="100" t="s">
        <v>16051</v>
      </c>
    </row>
    <row r="10428" spans="1:1" ht="15" customHeight="1" x14ac:dyDescent="0.25">
      <c r="A10428" s="100" t="s">
        <v>16058</v>
      </c>
    </row>
    <row r="10429" spans="1:1" ht="14.1" customHeight="1" x14ac:dyDescent="0.25">
      <c r="A10429" s="99" t="s">
        <v>16059</v>
      </c>
    </row>
    <row r="10430" spans="1:1" ht="15" customHeight="1" x14ac:dyDescent="0.25">
      <c r="A10430" s="100" t="s">
        <v>16060</v>
      </c>
    </row>
    <row r="10431" spans="1:1" ht="15" customHeight="1" x14ac:dyDescent="0.25">
      <c r="A10431" s="100" t="s">
        <v>16061</v>
      </c>
    </row>
    <row r="10432" spans="1:1" ht="14.1" customHeight="1" x14ac:dyDescent="0.25">
      <c r="A10432" s="99" t="s">
        <v>16062</v>
      </c>
    </row>
    <row r="10433" spans="1:1" ht="15" customHeight="1" x14ac:dyDescent="0.25">
      <c r="A10433" s="100" t="s">
        <v>16060</v>
      </c>
    </row>
    <row r="10434" spans="1:1" ht="15" customHeight="1" x14ac:dyDescent="0.25">
      <c r="A10434" s="100" t="s">
        <v>16063</v>
      </c>
    </row>
    <row r="10435" spans="1:1" ht="15" customHeight="1" x14ac:dyDescent="0.25">
      <c r="A10435" s="95" t="s">
        <v>16064</v>
      </c>
    </row>
    <row r="10436" spans="1:1" ht="14.1" customHeight="1" x14ac:dyDescent="0.25">
      <c r="A10436" s="99" t="s">
        <v>16065</v>
      </c>
    </row>
    <row r="10437" spans="1:1" ht="15" customHeight="1" x14ac:dyDescent="0.25">
      <c r="A10437" s="100" t="s">
        <v>16060</v>
      </c>
    </row>
    <row r="10438" spans="1:1" ht="15" customHeight="1" x14ac:dyDescent="0.25">
      <c r="A10438" s="100" t="s">
        <v>16066</v>
      </c>
    </row>
    <row r="10439" spans="1:1" ht="14.1" customHeight="1" x14ac:dyDescent="0.25">
      <c r="A10439" s="99" t="s">
        <v>16067</v>
      </c>
    </row>
    <row r="10440" spans="1:1" ht="15" customHeight="1" x14ac:dyDescent="0.25">
      <c r="A10440" s="100" t="s">
        <v>16068</v>
      </c>
    </row>
    <row r="10441" spans="1:1" ht="15" customHeight="1" x14ac:dyDescent="0.25">
      <c r="A10441" s="100" t="s">
        <v>16069</v>
      </c>
    </row>
    <row r="10442" spans="1:1" ht="14.1" customHeight="1" x14ac:dyDescent="0.25">
      <c r="A10442" s="99" t="s">
        <v>16070</v>
      </c>
    </row>
    <row r="10443" spans="1:1" ht="15" customHeight="1" x14ac:dyDescent="0.25">
      <c r="A10443" s="100" t="s">
        <v>16068</v>
      </c>
    </row>
    <row r="10444" spans="1:1" ht="15" customHeight="1" x14ac:dyDescent="0.25">
      <c r="A10444" s="100" t="s">
        <v>16071</v>
      </c>
    </row>
    <row r="10445" spans="1:1" ht="14.1" customHeight="1" x14ac:dyDescent="0.25">
      <c r="A10445" s="99" t="s">
        <v>16072</v>
      </c>
    </row>
    <row r="10446" spans="1:1" ht="15" customHeight="1" x14ac:dyDescent="0.25">
      <c r="A10446" s="100" t="s">
        <v>16073</v>
      </c>
    </row>
    <row r="10447" spans="1:1" ht="15" customHeight="1" x14ac:dyDescent="0.25">
      <c r="A10447" s="100" t="s">
        <v>16074</v>
      </c>
    </row>
    <row r="10448" spans="1:1" ht="14.1" customHeight="1" x14ac:dyDescent="0.25">
      <c r="A10448" s="93" t="s">
        <v>16075</v>
      </c>
    </row>
    <row r="10449" spans="1:1" ht="14.1" customHeight="1" x14ac:dyDescent="0.25">
      <c r="A10449" s="99" t="s">
        <v>16076</v>
      </c>
    </row>
    <row r="10450" spans="1:1" ht="15" customHeight="1" x14ac:dyDescent="0.25">
      <c r="A10450" s="100" t="s">
        <v>16077</v>
      </c>
    </row>
    <row r="10451" spans="1:1" ht="15" customHeight="1" x14ac:dyDescent="0.25">
      <c r="A10451" s="100" t="s">
        <v>16078</v>
      </c>
    </row>
    <row r="10452" spans="1:1" ht="14.1" customHeight="1" x14ac:dyDescent="0.25">
      <c r="A10452" s="93" t="s">
        <v>16079</v>
      </c>
    </row>
    <row r="10453" spans="1:1" ht="14.1" customHeight="1" x14ac:dyDescent="0.25">
      <c r="A10453" s="99" t="s">
        <v>16080</v>
      </c>
    </row>
    <row r="10454" spans="1:1" ht="15" customHeight="1" x14ac:dyDescent="0.25">
      <c r="A10454" s="100" t="s">
        <v>16081</v>
      </c>
    </row>
    <row r="10455" spans="1:1" ht="15" customHeight="1" x14ac:dyDescent="0.25">
      <c r="A10455" s="100" t="s">
        <v>16082</v>
      </c>
    </row>
    <row r="10456" spans="1:1" ht="14.1" customHeight="1" x14ac:dyDescent="0.25">
      <c r="A10456" s="99" t="s">
        <v>16083</v>
      </c>
    </row>
    <row r="10457" spans="1:1" ht="15" customHeight="1" x14ac:dyDescent="0.25">
      <c r="A10457" s="100" t="s">
        <v>16081</v>
      </c>
    </row>
    <row r="10458" spans="1:1" ht="15" customHeight="1" x14ac:dyDescent="0.25">
      <c r="A10458" s="100" t="s">
        <v>16084</v>
      </c>
    </row>
    <row r="10459" spans="1:1" ht="14.1" customHeight="1" x14ac:dyDescent="0.25">
      <c r="A10459" s="93" t="s">
        <v>16085</v>
      </c>
    </row>
    <row r="10460" spans="1:1" ht="14.1" customHeight="1" x14ac:dyDescent="0.25">
      <c r="A10460" s="99" t="s">
        <v>16086</v>
      </c>
    </row>
    <row r="10461" spans="1:1" ht="15" customHeight="1" x14ac:dyDescent="0.25">
      <c r="A10461" s="100" t="s">
        <v>16087</v>
      </c>
    </row>
    <row r="10462" spans="1:1" ht="15" customHeight="1" x14ac:dyDescent="0.25">
      <c r="A10462" s="100" t="s">
        <v>16088</v>
      </c>
    </row>
    <row r="10463" spans="1:1" ht="14.1" customHeight="1" x14ac:dyDescent="0.25">
      <c r="A10463" s="93" t="s">
        <v>16089</v>
      </c>
    </row>
    <row r="10464" spans="1:1" ht="14.1" customHeight="1" x14ac:dyDescent="0.25">
      <c r="A10464" s="99" t="s">
        <v>16090</v>
      </c>
    </row>
    <row r="10465" spans="1:1" ht="15" customHeight="1" x14ac:dyDescent="0.25">
      <c r="A10465" s="100" t="s">
        <v>16091</v>
      </c>
    </row>
    <row r="10466" spans="1:1" ht="15" customHeight="1" x14ac:dyDescent="0.25">
      <c r="A10466" s="100" t="s">
        <v>16092</v>
      </c>
    </row>
    <row r="10467" spans="1:1" ht="14.1" customHeight="1" x14ac:dyDescent="0.25">
      <c r="A10467" s="99" t="s">
        <v>16093</v>
      </c>
    </row>
    <row r="10468" spans="1:1" ht="15" customHeight="1" x14ac:dyDescent="0.25">
      <c r="A10468" s="100" t="s">
        <v>16091</v>
      </c>
    </row>
    <row r="10469" spans="1:1" ht="15" customHeight="1" x14ac:dyDescent="0.25">
      <c r="A10469" s="100" t="s">
        <v>16094</v>
      </c>
    </row>
    <row r="10470" spans="1:1" ht="14.1" customHeight="1" x14ac:dyDescent="0.25">
      <c r="A10470" s="99" t="s">
        <v>16095</v>
      </c>
    </row>
    <row r="10471" spans="1:1" ht="15" customHeight="1" x14ac:dyDescent="0.25">
      <c r="A10471" s="100" t="s">
        <v>16091</v>
      </c>
    </row>
    <row r="10472" spans="1:1" ht="15" customHeight="1" x14ac:dyDescent="0.25">
      <c r="A10472" s="100" t="s">
        <v>16096</v>
      </c>
    </row>
    <row r="10473" spans="1:1" ht="15" customHeight="1" x14ac:dyDescent="0.25">
      <c r="A10473" s="95" t="s">
        <v>16097</v>
      </c>
    </row>
    <row r="10474" spans="1:1" ht="14.1" customHeight="1" x14ac:dyDescent="0.25">
      <c r="A10474" s="99" t="s">
        <v>16098</v>
      </c>
    </row>
    <row r="10475" spans="1:1" ht="15" customHeight="1" x14ac:dyDescent="0.25">
      <c r="A10475" s="100" t="s">
        <v>16091</v>
      </c>
    </row>
    <row r="10476" spans="1:1" ht="15" customHeight="1" x14ac:dyDescent="0.25">
      <c r="A10476" s="100" t="s">
        <v>16099</v>
      </c>
    </row>
    <row r="10477" spans="1:1" ht="14.1" customHeight="1" x14ac:dyDescent="0.25">
      <c r="A10477" s="99" t="s">
        <v>16100</v>
      </c>
    </row>
    <row r="10478" spans="1:1" ht="15" customHeight="1" x14ac:dyDescent="0.25">
      <c r="A10478" s="100" t="s">
        <v>16091</v>
      </c>
    </row>
    <row r="10479" spans="1:1" ht="15" customHeight="1" x14ac:dyDescent="0.25">
      <c r="A10479" s="100" t="s">
        <v>16101</v>
      </c>
    </row>
    <row r="10480" spans="1:1" ht="14.1" customHeight="1" x14ac:dyDescent="0.25">
      <c r="A10480" s="99" t="s">
        <v>16102</v>
      </c>
    </row>
    <row r="10481" spans="1:1" ht="15" customHeight="1" x14ac:dyDescent="0.25">
      <c r="A10481" s="100" t="s">
        <v>16091</v>
      </c>
    </row>
    <row r="10482" spans="1:1" ht="15" customHeight="1" x14ac:dyDescent="0.25">
      <c r="A10482" s="100" t="s">
        <v>16103</v>
      </c>
    </row>
    <row r="10483" spans="1:1" ht="14.1" customHeight="1" x14ac:dyDescent="0.25">
      <c r="A10483" s="99" t="s">
        <v>16104</v>
      </c>
    </row>
    <row r="10484" spans="1:1" ht="15" customHeight="1" x14ac:dyDescent="0.25">
      <c r="A10484" s="100" t="s">
        <v>16091</v>
      </c>
    </row>
    <row r="10485" spans="1:1" ht="15" customHeight="1" x14ac:dyDescent="0.25">
      <c r="A10485" s="100" t="s">
        <v>16105</v>
      </c>
    </row>
    <row r="10486" spans="1:1" ht="14.1" customHeight="1" x14ac:dyDescent="0.25">
      <c r="A10486" s="99" t="s">
        <v>16106</v>
      </c>
    </row>
    <row r="10487" spans="1:1" ht="15" customHeight="1" x14ac:dyDescent="0.25">
      <c r="A10487" s="100" t="s">
        <v>16091</v>
      </c>
    </row>
    <row r="10488" spans="1:1" ht="15" customHeight="1" x14ac:dyDescent="0.25">
      <c r="A10488" s="100" t="s">
        <v>16107</v>
      </c>
    </row>
    <row r="10489" spans="1:1" ht="15" customHeight="1" x14ac:dyDescent="0.25">
      <c r="A10489" s="95" t="s">
        <v>16097</v>
      </c>
    </row>
    <row r="10490" spans="1:1" ht="14.1" customHeight="1" x14ac:dyDescent="0.25">
      <c r="A10490" s="99" t="s">
        <v>16108</v>
      </c>
    </row>
    <row r="10491" spans="1:1" ht="15" customHeight="1" x14ac:dyDescent="0.25">
      <c r="A10491" s="100" t="s">
        <v>16091</v>
      </c>
    </row>
    <row r="10492" spans="1:1" ht="15" customHeight="1" x14ac:dyDescent="0.25">
      <c r="A10492" s="100" t="s">
        <v>16109</v>
      </c>
    </row>
    <row r="10493" spans="1:1" ht="14.1" customHeight="1" x14ac:dyDescent="0.25">
      <c r="A10493" s="99" t="s">
        <v>16110</v>
      </c>
    </row>
    <row r="10494" spans="1:1" ht="15" customHeight="1" x14ac:dyDescent="0.25">
      <c r="A10494" s="100" t="s">
        <v>16091</v>
      </c>
    </row>
    <row r="10495" spans="1:1" ht="15" customHeight="1" x14ac:dyDescent="0.25">
      <c r="A10495" s="100" t="s">
        <v>16111</v>
      </c>
    </row>
    <row r="10496" spans="1:1" ht="14.1" customHeight="1" x14ac:dyDescent="0.25">
      <c r="A10496" s="93" t="s">
        <v>16112</v>
      </c>
    </row>
    <row r="10497" spans="1:1" ht="14.1" customHeight="1" x14ac:dyDescent="0.25">
      <c r="A10497" s="99" t="s">
        <v>16113</v>
      </c>
    </row>
    <row r="10498" spans="1:1" ht="15" customHeight="1" x14ac:dyDescent="0.25">
      <c r="A10498" s="108" t="s">
        <v>16114</v>
      </c>
    </row>
    <row r="10499" spans="1:1" ht="15" customHeight="1" x14ac:dyDescent="0.25">
      <c r="A10499" s="108" t="s">
        <v>16115</v>
      </c>
    </row>
    <row r="10500" spans="1:1" ht="14.1" customHeight="1" x14ac:dyDescent="0.25">
      <c r="A10500" s="99" t="s">
        <v>16116</v>
      </c>
    </row>
    <row r="10501" spans="1:1" ht="15" customHeight="1" x14ac:dyDescent="0.25">
      <c r="A10501" s="108" t="s">
        <v>16114</v>
      </c>
    </row>
    <row r="10502" spans="1:1" ht="15" customHeight="1" x14ac:dyDescent="0.25">
      <c r="A10502" s="108" t="s">
        <v>16117</v>
      </c>
    </row>
    <row r="10503" spans="1:1" ht="14.1" customHeight="1" x14ac:dyDescent="0.25">
      <c r="A10503" s="99" t="s">
        <v>16118</v>
      </c>
    </row>
    <row r="10504" spans="1:1" ht="15" customHeight="1" x14ac:dyDescent="0.25">
      <c r="A10504" s="108" t="s">
        <v>16114</v>
      </c>
    </row>
    <row r="10505" spans="1:1" ht="15" customHeight="1" x14ac:dyDescent="0.25">
      <c r="A10505" s="108" t="s">
        <v>16119</v>
      </c>
    </row>
    <row r="10506" spans="1:1" ht="14.1" customHeight="1" x14ac:dyDescent="0.25">
      <c r="A10506" s="99" t="s">
        <v>16120</v>
      </c>
    </row>
    <row r="10507" spans="1:1" ht="15" customHeight="1" x14ac:dyDescent="0.25">
      <c r="A10507" s="108" t="s">
        <v>16114</v>
      </c>
    </row>
    <row r="10508" spans="1:1" ht="15" customHeight="1" x14ac:dyDescent="0.25">
      <c r="A10508" s="108" t="s">
        <v>16121</v>
      </c>
    </row>
    <row r="10509" spans="1:1" ht="14.1" customHeight="1" x14ac:dyDescent="0.25">
      <c r="A10509" s="99" t="s">
        <v>16122</v>
      </c>
    </row>
    <row r="10510" spans="1:1" ht="15" customHeight="1" x14ac:dyDescent="0.25">
      <c r="A10510" s="108" t="s">
        <v>16123</v>
      </c>
    </row>
    <row r="10511" spans="1:1" ht="15" customHeight="1" x14ac:dyDescent="0.25">
      <c r="A10511" s="108" t="s">
        <v>16124</v>
      </c>
    </row>
    <row r="10512" spans="1:1" ht="14.1" customHeight="1" x14ac:dyDescent="0.25">
      <c r="A10512" s="99" t="s">
        <v>16125</v>
      </c>
    </row>
    <row r="10513" spans="1:1" ht="15" customHeight="1" x14ac:dyDescent="0.25">
      <c r="A10513" s="108" t="s">
        <v>16123</v>
      </c>
    </row>
    <row r="10514" spans="1:1" ht="15" customHeight="1" x14ac:dyDescent="0.25">
      <c r="A10514" s="108" t="s">
        <v>16126</v>
      </c>
    </row>
    <row r="10515" spans="1:1" ht="14.1" customHeight="1" x14ac:dyDescent="0.25">
      <c r="A10515" s="99" t="s">
        <v>16127</v>
      </c>
    </row>
    <row r="10516" spans="1:1" ht="15" customHeight="1" x14ac:dyDescent="0.25">
      <c r="A10516" s="108" t="s">
        <v>16123</v>
      </c>
    </row>
    <row r="10517" spans="1:1" ht="15" customHeight="1" x14ac:dyDescent="0.25">
      <c r="A10517" s="108" t="s">
        <v>16128</v>
      </c>
    </row>
    <row r="10518" spans="1:1" ht="14.1" customHeight="1" x14ac:dyDescent="0.25">
      <c r="A10518" s="99" t="s">
        <v>16129</v>
      </c>
    </row>
    <row r="10519" spans="1:1" ht="15" customHeight="1" x14ac:dyDescent="0.25">
      <c r="A10519" s="100" t="s">
        <v>16130</v>
      </c>
    </row>
    <row r="10520" spans="1:1" ht="15" customHeight="1" x14ac:dyDescent="0.25">
      <c r="A10520" s="100" t="s">
        <v>16131</v>
      </c>
    </row>
    <row r="10521" spans="1:1" ht="14.1" customHeight="1" x14ac:dyDescent="0.25">
      <c r="A10521" s="99" t="s">
        <v>16132</v>
      </c>
    </row>
    <row r="10522" spans="1:1" ht="15" customHeight="1" x14ac:dyDescent="0.25">
      <c r="A10522" s="108" t="s">
        <v>16123</v>
      </c>
    </row>
    <row r="10523" spans="1:1" ht="15" customHeight="1" x14ac:dyDescent="0.25">
      <c r="A10523" s="108" t="s">
        <v>16133</v>
      </c>
    </row>
    <row r="10524" spans="1:1" ht="14.1" customHeight="1" x14ac:dyDescent="0.25">
      <c r="A10524" s="99" t="s">
        <v>16134</v>
      </c>
    </row>
    <row r="10525" spans="1:1" ht="15" customHeight="1" x14ac:dyDescent="0.25">
      <c r="A10525" s="108" t="s">
        <v>16123</v>
      </c>
    </row>
    <row r="10526" spans="1:1" ht="15" customHeight="1" x14ac:dyDescent="0.25">
      <c r="A10526" s="108" t="s">
        <v>16135</v>
      </c>
    </row>
    <row r="10527" spans="1:1" ht="14.1" customHeight="1" x14ac:dyDescent="0.25">
      <c r="A10527" s="99" t="s">
        <v>16136</v>
      </c>
    </row>
    <row r="10528" spans="1:1" ht="15" customHeight="1" x14ac:dyDescent="0.25">
      <c r="A10528" s="108" t="s">
        <v>16123</v>
      </c>
    </row>
    <row r="10529" spans="1:1" ht="15" customHeight="1" x14ac:dyDescent="0.25">
      <c r="A10529" s="108" t="s">
        <v>16137</v>
      </c>
    </row>
    <row r="10530" spans="1:1" ht="14.1" customHeight="1" x14ac:dyDescent="0.25">
      <c r="A10530" s="99" t="s">
        <v>16138</v>
      </c>
    </row>
    <row r="10531" spans="1:1" ht="15" customHeight="1" x14ac:dyDescent="0.25">
      <c r="A10531" s="108" t="s">
        <v>16123</v>
      </c>
    </row>
    <row r="10532" spans="1:1" ht="15" customHeight="1" x14ac:dyDescent="0.25">
      <c r="A10532" s="108" t="s">
        <v>16139</v>
      </c>
    </row>
    <row r="10533" spans="1:1" ht="14.1" customHeight="1" x14ac:dyDescent="0.25">
      <c r="A10533" s="99" t="s">
        <v>16140</v>
      </c>
    </row>
    <row r="10534" spans="1:1" ht="15" customHeight="1" x14ac:dyDescent="0.25">
      <c r="A10534" s="108" t="s">
        <v>16123</v>
      </c>
    </row>
    <row r="10535" spans="1:1" ht="15" customHeight="1" x14ac:dyDescent="0.25">
      <c r="A10535" s="108" t="s">
        <v>16141</v>
      </c>
    </row>
    <row r="10536" spans="1:1" ht="14.1" customHeight="1" x14ac:dyDescent="0.25">
      <c r="A10536" s="99" t="s">
        <v>16142</v>
      </c>
    </row>
    <row r="10537" spans="1:1" ht="15" customHeight="1" x14ac:dyDescent="0.25">
      <c r="A10537" s="108" t="s">
        <v>16123</v>
      </c>
    </row>
    <row r="10538" spans="1:1" ht="15" customHeight="1" x14ac:dyDescent="0.25">
      <c r="A10538" s="108" t="s">
        <v>16143</v>
      </c>
    </row>
    <row r="10539" spans="1:1" ht="14.1" customHeight="1" x14ac:dyDescent="0.25">
      <c r="A10539" s="99" t="s">
        <v>16144</v>
      </c>
    </row>
    <row r="10540" spans="1:1" ht="15" customHeight="1" x14ac:dyDescent="0.25">
      <c r="A10540" s="108" t="s">
        <v>16123</v>
      </c>
    </row>
    <row r="10541" spans="1:1" ht="15" customHeight="1" x14ac:dyDescent="0.25">
      <c r="A10541" s="108" t="s">
        <v>16145</v>
      </c>
    </row>
    <row r="10542" spans="1:1" ht="15" customHeight="1" x14ac:dyDescent="0.25">
      <c r="A10542" s="96" t="s">
        <v>16146</v>
      </c>
    </row>
    <row r="10543" spans="1:1" ht="14.1" customHeight="1" x14ac:dyDescent="0.25">
      <c r="A10543" s="93" t="s">
        <v>16147</v>
      </c>
    </row>
    <row r="10544" spans="1:1" ht="14.1" customHeight="1" x14ac:dyDescent="0.25">
      <c r="A10544" s="99" t="s">
        <v>16148</v>
      </c>
    </row>
    <row r="10545" spans="1:1" ht="15" customHeight="1" x14ac:dyDescent="0.25">
      <c r="A10545" s="100" t="s">
        <v>16149</v>
      </c>
    </row>
    <row r="10546" spans="1:1" ht="15" customHeight="1" x14ac:dyDescent="0.25">
      <c r="A10546" s="100" t="s">
        <v>16150</v>
      </c>
    </row>
    <row r="10547" spans="1:1" ht="14.1" customHeight="1" x14ac:dyDescent="0.25">
      <c r="A10547" s="99" t="s">
        <v>16151</v>
      </c>
    </row>
    <row r="10548" spans="1:1" ht="15" customHeight="1" x14ac:dyDescent="0.25">
      <c r="A10548" s="100" t="s">
        <v>16149</v>
      </c>
    </row>
    <row r="10549" spans="1:1" ht="15" customHeight="1" x14ac:dyDescent="0.25">
      <c r="A10549" s="100" t="s">
        <v>16152</v>
      </c>
    </row>
    <row r="10550" spans="1:1" ht="14.1" customHeight="1" x14ac:dyDescent="0.25">
      <c r="A10550" s="99" t="s">
        <v>16153</v>
      </c>
    </row>
    <row r="10551" spans="1:1" ht="15" customHeight="1" x14ac:dyDescent="0.25">
      <c r="A10551" s="100" t="s">
        <v>16149</v>
      </c>
    </row>
    <row r="10552" spans="1:1" ht="15" customHeight="1" x14ac:dyDescent="0.25">
      <c r="A10552" s="100" t="s">
        <v>16154</v>
      </c>
    </row>
    <row r="10553" spans="1:1" ht="14.1" customHeight="1" x14ac:dyDescent="0.25">
      <c r="A10553" s="99" t="s">
        <v>16155</v>
      </c>
    </row>
    <row r="10554" spans="1:1" ht="15" customHeight="1" x14ac:dyDescent="0.25">
      <c r="A10554" s="100" t="s">
        <v>16149</v>
      </c>
    </row>
    <row r="10555" spans="1:1" ht="15" customHeight="1" x14ac:dyDescent="0.25">
      <c r="A10555" s="100" t="s">
        <v>16156</v>
      </c>
    </row>
    <row r="10556" spans="1:1" ht="14.1" customHeight="1" x14ac:dyDescent="0.25">
      <c r="A10556" s="99" t="s">
        <v>16157</v>
      </c>
    </row>
    <row r="10557" spans="1:1" ht="15" customHeight="1" x14ac:dyDescent="0.25">
      <c r="A10557" s="100" t="s">
        <v>16149</v>
      </c>
    </row>
    <row r="10558" spans="1:1" ht="15" customHeight="1" x14ac:dyDescent="0.25">
      <c r="A10558" s="100" t="s">
        <v>16158</v>
      </c>
    </row>
    <row r="10559" spans="1:1" ht="14.1" customHeight="1" x14ac:dyDescent="0.25">
      <c r="A10559" s="99" t="s">
        <v>16159</v>
      </c>
    </row>
    <row r="10560" spans="1:1" ht="15" customHeight="1" x14ac:dyDescent="0.25">
      <c r="A10560" s="100" t="s">
        <v>16149</v>
      </c>
    </row>
    <row r="10561" spans="1:1" ht="15" customHeight="1" x14ac:dyDescent="0.25">
      <c r="A10561" s="100" t="s">
        <v>16160</v>
      </c>
    </row>
    <row r="10562" spans="1:1" ht="14.1" customHeight="1" x14ac:dyDescent="0.25">
      <c r="A10562" s="99" t="s">
        <v>16161</v>
      </c>
    </row>
    <row r="10563" spans="1:1" ht="15" customHeight="1" x14ac:dyDescent="0.25">
      <c r="A10563" s="100" t="s">
        <v>16149</v>
      </c>
    </row>
    <row r="10564" spans="1:1" ht="15" customHeight="1" x14ac:dyDescent="0.25">
      <c r="A10564" s="100" t="s">
        <v>16162</v>
      </c>
    </row>
    <row r="10565" spans="1:1" ht="14.1" customHeight="1" x14ac:dyDescent="0.25">
      <c r="A10565" s="99" t="s">
        <v>16163</v>
      </c>
    </row>
    <row r="10566" spans="1:1" ht="15" customHeight="1" x14ac:dyDescent="0.25">
      <c r="A10566" s="100" t="s">
        <v>16149</v>
      </c>
    </row>
    <row r="10567" spans="1:1" ht="15" customHeight="1" x14ac:dyDescent="0.25">
      <c r="A10567" s="100" t="s">
        <v>16164</v>
      </c>
    </row>
    <row r="10568" spans="1:1" ht="14.1" customHeight="1" x14ac:dyDescent="0.25">
      <c r="A10568" s="99" t="s">
        <v>16165</v>
      </c>
    </row>
    <row r="10569" spans="1:1" ht="15" customHeight="1" x14ac:dyDescent="0.25">
      <c r="A10569" s="100" t="s">
        <v>16149</v>
      </c>
    </row>
    <row r="10570" spans="1:1" ht="15" customHeight="1" x14ac:dyDescent="0.25">
      <c r="A10570" s="100" t="s">
        <v>16166</v>
      </c>
    </row>
    <row r="10571" spans="1:1" ht="14.1" customHeight="1" x14ac:dyDescent="0.25">
      <c r="A10571" s="99" t="s">
        <v>16167</v>
      </c>
    </row>
    <row r="10572" spans="1:1" ht="15" customHeight="1" x14ac:dyDescent="0.25">
      <c r="A10572" s="100" t="s">
        <v>16149</v>
      </c>
    </row>
    <row r="10573" spans="1:1" ht="15" customHeight="1" x14ac:dyDescent="0.25">
      <c r="A10573" s="100" t="s">
        <v>16168</v>
      </c>
    </row>
    <row r="10574" spans="1:1" ht="14.1" customHeight="1" x14ac:dyDescent="0.25">
      <c r="A10574" s="99" t="s">
        <v>16169</v>
      </c>
    </row>
    <row r="10575" spans="1:1" ht="15" customHeight="1" x14ac:dyDescent="0.25">
      <c r="A10575" s="100" t="s">
        <v>16149</v>
      </c>
    </row>
    <row r="10576" spans="1:1" ht="15" customHeight="1" x14ac:dyDescent="0.25">
      <c r="A10576" s="100" t="s">
        <v>16170</v>
      </c>
    </row>
    <row r="10577" spans="1:1" ht="14.1" customHeight="1" x14ac:dyDescent="0.25">
      <c r="A10577" s="99" t="s">
        <v>16171</v>
      </c>
    </row>
    <row r="10578" spans="1:1" ht="15" customHeight="1" x14ac:dyDescent="0.25">
      <c r="A10578" s="100" t="s">
        <v>16149</v>
      </c>
    </row>
    <row r="10579" spans="1:1" ht="15" customHeight="1" x14ac:dyDescent="0.25">
      <c r="A10579" s="100" t="s">
        <v>16172</v>
      </c>
    </row>
    <row r="10580" spans="1:1" ht="14.1" customHeight="1" x14ac:dyDescent="0.25">
      <c r="A10580" s="99" t="s">
        <v>16173</v>
      </c>
    </row>
    <row r="10581" spans="1:1" ht="15" customHeight="1" x14ac:dyDescent="0.25">
      <c r="A10581" s="100" t="s">
        <v>16149</v>
      </c>
    </row>
    <row r="10582" spans="1:1" ht="15" customHeight="1" x14ac:dyDescent="0.25">
      <c r="A10582" s="100" t="s">
        <v>16174</v>
      </c>
    </row>
    <row r="10583" spans="1:1" ht="15" customHeight="1" x14ac:dyDescent="0.25">
      <c r="A10583" s="95" t="s">
        <v>16175</v>
      </c>
    </row>
    <row r="10584" spans="1:1" ht="14.1" customHeight="1" x14ac:dyDescent="0.25">
      <c r="A10584" s="99" t="s">
        <v>16176</v>
      </c>
    </row>
    <row r="10585" spans="1:1" ht="15" customHeight="1" x14ac:dyDescent="0.25">
      <c r="A10585" s="100" t="s">
        <v>16149</v>
      </c>
    </row>
    <row r="10586" spans="1:1" ht="15" customHeight="1" x14ac:dyDescent="0.25">
      <c r="A10586" s="100" t="s">
        <v>16177</v>
      </c>
    </row>
    <row r="10587" spans="1:1" ht="14.1" customHeight="1" x14ac:dyDescent="0.25">
      <c r="A10587" s="99" t="s">
        <v>16178</v>
      </c>
    </row>
    <row r="10588" spans="1:1" ht="15" customHeight="1" x14ac:dyDescent="0.25">
      <c r="A10588" s="100" t="s">
        <v>16149</v>
      </c>
    </row>
    <row r="10589" spans="1:1" ht="15" customHeight="1" x14ac:dyDescent="0.25">
      <c r="A10589" s="100" t="s">
        <v>16179</v>
      </c>
    </row>
    <row r="10590" spans="1:1" ht="14.1" customHeight="1" x14ac:dyDescent="0.25">
      <c r="A10590" s="99" t="s">
        <v>16180</v>
      </c>
    </row>
    <row r="10591" spans="1:1" ht="15" customHeight="1" x14ac:dyDescent="0.25">
      <c r="A10591" s="100" t="s">
        <v>16149</v>
      </c>
    </row>
    <row r="10592" spans="1:1" ht="15" customHeight="1" x14ac:dyDescent="0.25">
      <c r="A10592" s="100" t="s">
        <v>16181</v>
      </c>
    </row>
    <row r="10593" spans="1:1" ht="14.1" customHeight="1" x14ac:dyDescent="0.25">
      <c r="A10593" s="99" t="s">
        <v>16182</v>
      </c>
    </row>
    <row r="10594" spans="1:1" ht="15" customHeight="1" x14ac:dyDescent="0.25">
      <c r="A10594" s="107" t="s">
        <v>16149</v>
      </c>
    </row>
    <row r="10595" spans="1:1" ht="15" customHeight="1" x14ac:dyDescent="0.25">
      <c r="A10595" s="107" t="s">
        <v>16183</v>
      </c>
    </row>
    <row r="10596" spans="1:1" ht="14.1" customHeight="1" x14ac:dyDescent="0.25">
      <c r="A10596" s="99" t="s">
        <v>16184</v>
      </c>
    </row>
    <row r="10597" spans="1:1" ht="15" customHeight="1" x14ac:dyDescent="0.25">
      <c r="A10597" s="100" t="s">
        <v>16185</v>
      </c>
    </row>
    <row r="10598" spans="1:1" ht="15" customHeight="1" x14ac:dyDescent="0.25">
      <c r="A10598" s="100" t="s">
        <v>16186</v>
      </c>
    </row>
    <row r="10599" spans="1:1" ht="14.1" customHeight="1" x14ac:dyDescent="0.25">
      <c r="A10599" s="99" t="s">
        <v>16187</v>
      </c>
    </row>
    <row r="10600" spans="1:1" ht="15" customHeight="1" x14ac:dyDescent="0.25">
      <c r="A10600" s="100" t="s">
        <v>16185</v>
      </c>
    </row>
    <row r="10601" spans="1:1" ht="15" customHeight="1" x14ac:dyDescent="0.25">
      <c r="A10601" s="100" t="s">
        <v>16188</v>
      </c>
    </row>
    <row r="10602" spans="1:1" ht="14.1" customHeight="1" x14ac:dyDescent="0.25">
      <c r="A10602" s="99" t="s">
        <v>16189</v>
      </c>
    </row>
    <row r="10603" spans="1:1" ht="14.1" customHeight="1" x14ac:dyDescent="0.25">
      <c r="A10603" s="110" t="s">
        <v>16190</v>
      </c>
    </row>
    <row r="10604" spans="1:1" ht="15" customHeight="1" x14ac:dyDescent="0.25">
      <c r="A10604" s="107" t="s">
        <v>16149</v>
      </c>
    </row>
    <row r="10605" spans="1:1" ht="15" customHeight="1" x14ac:dyDescent="0.25">
      <c r="A10605" s="107" t="s">
        <v>16191</v>
      </c>
    </row>
    <row r="10606" spans="1:1" ht="14.1" customHeight="1" x14ac:dyDescent="0.25">
      <c r="A10606" s="99" t="s">
        <v>16192</v>
      </c>
    </row>
    <row r="10607" spans="1:1" ht="15" customHeight="1" x14ac:dyDescent="0.25">
      <c r="A10607" s="100" t="s">
        <v>16149</v>
      </c>
    </row>
    <row r="10608" spans="1:1" ht="15" customHeight="1" x14ac:dyDescent="0.25">
      <c r="A10608" s="100" t="s">
        <v>16193</v>
      </c>
    </row>
    <row r="10609" spans="1:1" ht="14.1" customHeight="1" x14ac:dyDescent="0.25">
      <c r="A10609" s="99" t="s">
        <v>16194</v>
      </c>
    </row>
    <row r="10610" spans="1:1" ht="15" customHeight="1" x14ac:dyDescent="0.25">
      <c r="A10610" s="107" t="s">
        <v>16149</v>
      </c>
    </row>
    <row r="10611" spans="1:1" ht="15" customHeight="1" x14ac:dyDescent="0.25">
      <c r="A10611" s="107" t="s">
        <v>16195</v>
      </c>
    </row>
    <row r="10612" spans="1:1" ht="15" customHeight="1" x14ac:dyDescent="0.25">
      <c r="A10612" s="103" t="s">
        <v>16196</v>
      </c>
    </row>
    <row r="10613" spans="1:1" ht="14.1" customHeight="1" x14ac:dyDescent="0.25">
      <c r="A10613" s="99" t="s">
        <v>16197</v>
      </c>
    </row>
    <row r="10614" spans="1:1" ht="14.1" customHeight="1" x14ac:dyDescent="0.25">
      <c r="A10614" s="110" t="s">
        <v>16198</v>
      </c>
    </row>
    <row r="10615" spans="1:1" ht="15" customHeight="1" x14ac:dyDescent="0.25">
      <c r="A10615" s="100" t="s">
        <v>16199</v>
      </c>
    </row>
    <row r="10616" spans="1:1" ht="15" customHeight="1" x14ac:dyDescent="0.25">
      <c r="A10616" s="100" t="s">
        <v>16200</v>
      </c>
    </row>
    <row r="10617" spans="1:1" ht="14.1" customHeight="1" x14ac:dyDescent="0.25">
      <c r="A10617" s="99" t="s">
        <v>16201</v>
      </c>
    </row>
    <row r="10618" spans="1:1" ht="15" customHeight="1" x14ac:dyDescent="0.25">
      <c r="A10618" s="107" t="s">
        <v>16202</v>
      </c>
    </row>
    <row r="10619" spans="1:1" ht="15" customHeight="1" x14ac:dyDescent="0.25">
      <c r="A10619" s="107" t="s">
        <v>16203</v>
      </c>
    </row>
    <row r="10620" spans="1:1" ht="14.1" customHeight="1" x14ac:dyDescent="0.25">
      <c r="A10620" s="93" t="s">
        <v>16204</v>
      </c>
    </row>
    <row r="10621" spans="1:1" ht="14.1" customHeight="1" x14ac:dyDescent="0.25">
      <c r="A10621" s="99" t="s">
        <v>16205</v>
      </c>
    </row>
    <row r="10622" spans="1:1" ht="15" customHeight="1" x14ac:dyDescent="0.25">
      <c r="A10622" s="100" t="s">
        <v>16206</v>
      </c>
    </row>
    <row r="10623" spans="1:1" ht="15" customHeight="1" x14ac:dyDescent="0.25">
      <c r="A10623" s="100" t="s">
        <v>16207</v>
      </c>
    </row>
    <row r="10624" spans="1:1" ht="14.1" customHeight="1" x14ac:dyDescent="0.25">
      <c r="A10624" s="99" t="s">
        <v>16208</v>
      </c>
    </row>
    <row r="10625" spans="1:1" ht="15" customHeight="1" x14ac:dyDescent="0.25">
      <c r="A10625" s="100" t="s">
        <v>16206</v>
      </c>
    </row>
    <row r="10626" spans="1:1" ht="15" customHeight="1" x14ac:dyDescent="0.25">
      <c r="A10626" s="100" t="s">
        <v>16209</v>
      </c>
    </row>
    <row r="10627" spans="1:1" ht="15" customHeight="1" x14ac:dyDescent="0.25">
      <c r="A10627" s="95" t="s">
        <v>16210</v>
      </c>
    </row>
    <row r="10628" spans="1:1" ht="14.1" customHeight="1" x14ac:dyDescent="0.25">
      <c r="A10628" s="99" t="s">
        <v>16211</v>
      </c>
    </row>
    <row r="10629" spans="1:1" ht="15" customHeight="1" x14ac:dyDescent="0.25">
      <c r="A10629" s="100" t="s">
        <v>16206</v>
      </c>
    </row>
    <row r="10630" spans="1:1" ht="15" customHeight="1" x14ac:dyDescent="0.25">
      <c r="A10630" s="100" t="s">
        <v>16212</v>
      </c>
    </row>
    <row r="10631" spans="1:1" ht="14.1" customHeight="1" x14ac:dyDescent="0.25">
      <c r="A10631" s="99" t="s">
        <v>16213</v>
      </c>
    </row>
    <row r="10632" spans="1:1" ht="15" customHeight="1" x14ac:dyDescent="0.25">
      <c r="A10632" s="100" t="s">
        <v>16206</v>
      </c>
    </row>
    <row r="10633" spans="1:1" ht="15" customHeight="1" x14ac:dyDescent="0.25">
      <c r="A10633" s="100" t="s">
        <v>16214</v>
      </c>
    </row>
    <row r="10634" spans="1:1" ht="14.1" customHeight="1" x14ac:dyDescent="0.25">
      <c r="A10634" s="99" t="s">
        <v>16215</v>
      </c>
    </row>
    <row r="10635" spans="1:1" ht="15" customHeight="1" x14ac:dyDescent="0.25">
      <c r="A10635" s="100" t="s">
        <v>16206</v>
      </c>
    </row>
    <row r="10636" spans="1:1" ht="15" customHeight="1" x14ac:dyDescent="0.25">
      <c r="A10636" s="100" t="s">
        <v>16216</v>
      </c>
    </row>
    <row r="10637" spans="1:1" ht="14.1" customHeight="1" x14ac:dyDescent="0.25">
      <c r="A10637" s="99" t="s">
        <v>16217</v>
      </c>
    </row>
    <row r="10638" spans="1:1" ht="15" customHeight="1" x14ac:dyDescent="0.25">
      <c r="A10638" s="100" t="s">
        <v>16206</v>
      </c>
    </row>
    <row r="10639" spans="1:1" ht="15" customHeight="1" x14ac:dyDescent="0.25">
      <c r="A10639" s="100" t="s">
        <v>16218</v>
      </c>
    </row>
    <row r="10640" spans="1:1" ht="14.1" customHeight="1" x14ac:dyDescent="0.25">
      <c r="A10640" s="99" t="s">
        <v>16219</v>
      </c>
    </row>
    <row r="10641" spans="1:1" ht="15" customHeight="1" x14ac:dyDescent="0.25">
      <c r="A10641" s="100" t="s">
        <v>16206</v>
      </c>
    </row>
    <row r="10642" spans="1:1" ht="15" customHeight="1" x14ac:dyDescent="0.25">
      <c r="A10642" s="100" t="s">
        <v>16220</v>
      </c>
    </row>
    <row r="10643" spans="1:1" ht="14.1" customHeight="1" x14ac:dyDescent="0.25">
      <c r="A10643" s="99" t="s">
        <v>16221</v>
      </c>
    </row>
    <row r="10644" spans="1:1" ht="15" customHeight="1" x14ac:dyDescent="0.25">
      <c r="A10644" s="100" t="s">
        <v>16206</v>
      </c>
    </row>
    <row r="10645" spans="1:1" ht="15" customHeight="1" x14ac:dyDescent="0.25">
      <c r="A10645" s="100" t="s">
        <v>16222</v>
      </c>
    </row>
    <row r="10646" spans="1:1" ht="14.1" customHeight="1" x14ac:dyDescent="0.25">
      <c r="A10646" s="99" t="s">
        <v>16223</v>
      </c>
    </row>
    <row r="10647" spans="1:1" ht="15" customHeight="1" x14ac:dyDescent="0.25">
      <c r="A10647" s="100" t="s">
        <v>16206</v>
      </c>
    </row>
    <row r="10648" spans="1:1" ht="15" customHeight="1" x14ac:dyDescent="0.25">
      <c r="A10648" s="100" t="s">
        <v>16224</v>
      </c>
    </row>
    <row r="10649" spans="1:1" ht="14.1" customHeight="1" x14ac:dyDescent="0.25">
      <c r="A10649" s="99" t="s">
        <v>16225</v>
      </c>
    </row>
    <row r="10650" spans="1:1" ht="15" customHeight="1" x14ac:dyDescent="0.25">
      <c r="A10650" s="100" t="s">
        <v>16206</v>
      </c>
    </row>
    <row r="10651" spans="1:1" ht="15" customHeight="1" x14ac:dyDescent="0.25">
      <c r="A10651" s="100" t="s">
        <v>16226</v>
      </c>
    </row>
    <row r="10652" spans="1:1" ht="14.1" customHeight="1" x14ac:dyDescent="0.25">
      <c r="A10652" s="99" t="s">
        <v>16227</v>
      </c>
    </row>
    <row r="10653" spans="1:1" ht="15" customHeight="1" x14ac:dyDescent="0.25">
      <c r="A10653" s="100" t="s">
        <v>16206</v>
      </c>
    </row>
    <row r="10654" spans="1:1" ht="15" customHeight="1" x14ac:dyDescent="0.25">
      <c r="A10654" s="100" t="s">
        <v>16228</v>
      </c>
    </row>
    <row r="10655" spans="1:1" ht="14.1" customHeight="1" x14ac:dyDescent="0.25">
      <c r="A10655" s="99" t="s">
        <v>16229</v>
      </c>
    </row>
    <row r="10656" spans="1:1" ht="15" customHeight="1" x14ac:dyDescent="0.25">
      <c r="A10656" s="100" t="s">
        <v>16206</v>
      </c>
    </row>
    <row r="10657" spans="1:1" ht="15" customHeight="1" x14ac:dyDescent="0.25">
      <c r="A10657" s="100" t="s">
        <v>16230</v>
      </c>
    </row>
    <row r="10658" spans="1:1" ht="14.1" customHeight="1" x14ac:dyDescent="0.25">
      <c r="A10658" s="99" t="s">
        <v>16231</v>
      </c>
    </row>
    <row r="10659" spans="1:1" ht="15" customHeight="1" x14ac:dyDescent="0.25">
      <c r="A10659" s="100" t="s">
        <v>16206</v>
      </c>
    </row>
    <row r="10660" spans="1:1" ht="15" customHeight="1" x14ac:dyDescent="0.25">
      <c r="A10660" s="100" t="s">
        <v>16232</v>
      </c>
    </row>
    <row r="10661" spans="1:1" ht="14.1" customHeight="1" x14ac:dyDescent="0.25">
      <c r="A10661" s="99" t="s">
        <v>16233</v>
      </c>
    </row>
    <row r="10662" spans="1:1" ht="15" customHeight="1" x14ac:dyDescent="0.25">
      <c r="A10662" s="100" t="s">
        <v>16206</v>
      </c>
    </row>
    <row r="10663" spans="1:1" ht="15" customHeight="1" x14ac:dyDescent="0.25">
      <c r="A10663" s="100" t="s">
        <v>16234</v>
      </c>
    </row>
    <row r="10664" spans="1:1" ht="14.1" customHeight="1" x14ac:dyDescent="0.25">
      <c r="A10664" s="99" t="s">
        <v>16235</v>
      </c>
    </row>
    <row r="10665" spans="1:1" ht="15" customHeight="1" x14ac:dyDescent="0.25">
      <c r="A10665" s="100" t="s">
        <v>16206</v>
      </c>
    </row>
    <row r="10666" spans="1:1" ht="15" customHeight="1" x14ac:dyDescent="0.25">
      <c r="A10666" s="100" t="s">
        <v>16236</v>
      </c>
    </row>
    <row r="10667" spans="1:1" ht="14.1" customHeight="1" x14ac:dyDescent="0.25">
      <c r="A10667" s="99" t="s">
        <v>16237</v>
      </c>
    </row>
    <row r="10668" spans="1:1" ht="15" customHeight="1" x14ac:dyDescent="0.25">
      <c r="A10668" s="100" t="s">
        <v>16206</v>
      </c>
    </row>
    <row r="10669" spans="1:1" ht="15" customHeight="1" x14ac:dyDescent="0.25">
      <c r="A10669" s="100" t="s">
        <v>16238</v>
      </c>
    </row>
    <row r="10670" spans="1:1" ht="14.1" customHeight="1" x14ac:dyDescent="0.25">
      <c r="A10670" s="99" t="s">
        <v>16239</v>
      </c>
    </row>
    <row r="10671" spans="1:1" ht="15" customHeight="1" x14ac:dyDescent="0.25">
      <c r="A10671" s="100" t="s">
        <v>16206</v>
      </c>
    </row>
    <row r="10672" spans="1:1" ht="15" customHeight="1" x14ac:dyDescent="0.25">
      <c r="A10672" s="100" t="s">
        <v>16240</v>
      </c>
    </row>
    <row r="10673" spans="1:1" ht="14.1" customHeight="1" x14ac:dyDescent="0.25">
      <c r="A10673" s="99" t="s">
        <v>16241</v>
      </c>
    </row>
    <row r="10674" spans="1:1" ht="15" customHeight="1" x14ac:dyDescent="0.25">
      <c r="A10674" s="100" t="s">
        <v>16206</v>
      </c>
    </row>
    <row r="10675" spans="1:1" ht="15" customHeight="1" x14ac:dyDescent="0.25">
      <c r="A10675" s="100" t="s">
        <v>16242</v>
      </c>
    </row>
    <row r="10676" spans="1:1" ht="14.1" customHeight="1" x14ac:dyDescent="0.25">
      <c r="A10676" s="99" t="s">
        <v>16243</v>
      </c>
    </row>
    <row r="10677" spans="1:1" ht="15" customHeight="1" x14ac:dyDescent="0.25">
      <c r="A10677" s="100" t="s">
        <v>16149</v>
      </c>
    </row>
    <row r="10678" spans="1:1" ht="15" customHeight="1" x14ac:dyDescent="0.25">
      <c r="A10678" s="100" t="s">
        <v>16244</v>
      </c>
    </row>
    <row r="10679" spans="1:1" ht="14.1" customHeight="1" x14ac:dyDescent="0.25">
      <c r="A10679" s="99" t="s">
        <v>16245</v>
      </c>
    </row>
    <row r="10680" spans="1:1" ht="15" customHeight="1" x14ac:dyDescent="0.25">
      <c r="A10680" s="100" t="s">
        <v>16149</v>
      </c>
    </row>
    <row r="10681" spans="1:1" ht="15" customHeight="1" x14ac:dyDescent="0.25">
      <c r="A10681" s="100" t="s">
        <v>16246</v>
      </c>
    </row>
    <row r="10682" spans="1:1" ht="14.1" customHeight="1" x14ac:dyDescent="0.25">
      <c r="A10682" s="99" t="s">
        <v>16247</v>
      </c>
    </row>
    <row r="10683" spans="1:1" ht="15" customHeight="1" x14ac:dyDescent="0.25">
      <c r="A10683" s="100" t="s">
        <v>16149</v>
      </c>
    </row>
    <row r="10684" spans="1:1" ht="15" customHeight="1" x14ac:dyDescent="0.25">
      <c r="A10684" s="100" t="s">
        <v>16248</v>
      </c>
    </row>
    <row r="10685" spans="1:1" ht="14.1" customHeight="1" x14ac:dyDescent="0.25">
      <c r="A10685" s="99" t="s">
        <v>16249</v>
      </c>
    </row>
    <row r="10686" spans="1:1" ht="15" customHeight="1" x14ac:dyDescent="0.25">
      <c r="A10686" s="100" t="s">
        <v>16149</v>
      </c>
    </row>
    <row r="10687" spans="1:1" ht="15" customHeight="1" x14ac:dyDescent="0.25">
      <c r="A10687" s="100" t="s">
        <v>16250</v>
      </c>
    </row>
    <row r="10688" spans="1:1" ht="14.1" customHeight="1" x14ac:dyDescent="0.25">
      <c r="A10688" s="99" t="s">
        <v>16251</v>
      </c>
    </row>
    <row r="10689" spans="1:1" ht="15" customHeight="1" x14ac:dyDescent="0.25">
      <c r="A10689" s="100" t="s">
        <v>16149</v>
      </c>
    </row>
    <row r="10690" spans="1:1" ht="15" customHeight="1" x14ac:dyDescent="0.25">
      <c r="A10690" s="100" t="s">
        <v>16252</v>
      </c>
    </row>
    <row r="10691" spans="1:1" ht="14.1" customHeight="1" x14ac:dyDescent="0.25">
      <c r="A10691" s="99" t="s">
        <v>16253</v>
      </c>
    </row>
    <row r="10692" spans="1:1" ht="15" customHeight="1" x14ac:dyDescent="0.25">
      <c r="A10692" s="100" t="s">
        <v>16149</v>
      </c>
    </row>
    <row r="10693" spans="1:1" ht="15" customHeight="1" x14ac:dyDescent="0.25">
      <c r="A10693" s="100" t="s">
        <v>16254</v>
      </c>
    </row>
    <row r="10694" spans="1:1" ht="15" customHeight="1" x14ac:dyDescent="0.25">
      <c r="A10694" s="95" t="s">
        <v>16255</v>
      </c>
    </row>
    <row r="10695" spans="1:1" ht="14.1" customHeight="1" x14ac:dyDescent="0.25">
      <c r="A10695" s="99" t="s">
        <v>16256</v>
      </c>
    </row>
    <row r="10696" spans="1:1" ht="15" customHeight="1" x14ac:dyDescent="0.25">
      <c r="A10696" s="100" t="s">
        <v>16149</v>
      </c>
    </row>
    <row r="10697" spans="1:1" ht="15" customHeight="1" x14ac:dyDescent="0.25">
      <c r="A10697" s="100" t="s">
        <v>16257</v>
      </c>
    </row>
    <row r="10698" spans="1:1" ht="14.1" customHeight="1" x14ac:dyDescent="0.25">
      <c r="A10698" s="99" t="s">
        <v>16258</v>
      </c>
    </row>
    <row r="10699" spans="1:1" ht="15" customHeight="1" x14ac:dyDescent="0.25">
      <c r="A10699" s="100" t="s">
        <v>16149</v>
      </c>
    </row>
    <row r="10700" spans="1:1" ht="15" customHeight="1" x14ac:dyDescent="0.25">
      <c r="A10700" s="100" t="s">
        <v>16259</v>
      </c>
    </row>
    <row r="10701" spans="1:1" ht="14.1" customHeight="1" x14ac:dyDescent="0.25">
      <c r="A10701" s="99" t="s">
        <v>16260</v>
      </c>
    </row>
    <row r="10702" spans="1:1" ht="15" customHeight="1" x14ac:dyDescent="0.25">
      <c r="A10702" s="100" t="s">
        <v>16149</v>
      </c>
    </row>
    <row r="10703" spans="1:1" ht="15" customHeight="1" x14ac:dyDescent="0.25">
      <c r="A10703" s="100" t="s">
        <v>16261</v>
      </c>
    </row>
    <row r="10704" spans="1:1" ht="14.1" customHeight="1" x14ac:dyDescent="0.25">
      <c r="A10704" s="99" t="s">
        <v>16262</v>
      </c>
    </row>
    <row r="10705" spans="1:1" ht="15" customHeight="1" x14ac:dyDescent="0.25">
      <c r="A10705" s="100" t="s">
        <v>16149</v>
      </c>
    </row>
    <row r="10706" spans="1:1" ht="15" customHeight="1" x14ac:dyDescent="0.25">
      <c r="A10706" s="100" t="s">
        <v>16263</v>
      </c>
    </row>
    <row r="10707" spans="1:1" ht="15" customHeight="1" x14ac:dyDescent="0.25">
      <c r="A10707" s="95" t="s">
        <v>16264</v>
      </c>
    </row>
    <row r="10708" spans="1:1" ht="14.1" customHeight="1" x14ac:dyDescent="0.25">
      <c r="A10708" s="99" t="s">
        <v>16265</v>
      </c>
    </row>
    <row r="10709" spans="1:1" ht="15" customHeight="1" x14ac:dyDescent="0.25">
      <c r="A10709" s="100" t="s">
        <v>16149</v>
      </c>
    </row>
    <row r="10710" spans="1:1" ht="15" customHeight="1" x14ac:dyDescent="0.25">
      <c r="A10710" s="100" t="s">
        <v>16266</v>
      </c>
    </row>
    <row r="10711" spans="1:1" ht="14.1" customHeight="1" x14ac:dyDescent="0.25">
      <c r="A10711" s="99" t="s">
        <v>16267</v>
      </c>
    </row>
    <row r="10712" spans="1:1" ht="15" customHeight="1" x14ac:dyDescent="0.25">
      <c r="A10712" s="100" t="s">
        <v>16149</v>
      </c>
    </row>
    <row r="10713" spans="1:1" ht="15" customHeight="1" x14ac:dyDescent="0.25">
      <c r="A10713" s="100" t="s">
        <v>16268</v>
      </c>
    </row>
    <row r="10714" spans="1:1" ht="14.1" customHeight="1" x14ac:dyDescent="0.25">
      <c r="A10714" s="93" t="s">
        <v>16269</v>
      </c>
    </row>
    <row r="10715" spans="1:1" ht="14.1" customHeight="1" x14ac:dyDescent="0.25">
      <c r="A10715" s="99" t="s">
        <v>16270</v>
      </c>
    </row>
    <row r="10716" spans="1:1" ht="15" customHeight="1" x14ac:dyDescent="0.25">
      <c r="A10716" s="100" t="s">
        <v>16271</v>
      </c>
    </row>
    <row r="10717" spans="1:1" ht="15" customHeight="1" x14ac:dyDescent="0.25">
      <c r="A10717" s="100" t="s">
        <v>16272</v>
      </c>
    </row>
    <row r="10718" spans="1:1" ht="14.1" customHeight="1" x14ac:dyDescent="0.25">
      <c r="A10718" s="99" t="s">
        <v>16273</v>
      </c>
    </row>
    <row r="10719" spans="1:1" ht="15" customHeight="1" x14ac:dyDescent="0.25">
      <c r="A10719" s="100" t="s">
        <v>16271</v>
      </c>
    </row>
    <row r="10720" spans="1:1" ht="15" customHeight="1" x14ac:dyDescent="0.25">
      <c r="A10720" s="100" t="s">
        <v>16274</v>
      </c>
    </row>
    <row r="10721" spans="1:1" ht="14.1" customHeight="1" x14ac:dyDescent="0.25">
      <c r="A10721" s="99" t="s">
        <v>16275</v>
      </c>
    </row>
    <row r="10722" spans="1:1" ht="15" customHeight="1" x14ac:dyDescent="0.25">
      <c r="A10722" s="100" t="s">
        <v>16276</v>
      </c>
    </row>
    <row r="10723" spans="1:1" ht="15" customHeight="1" x14ac:dyDescent="0.25">
      <c r="A10723" s="100" t="s">
        <v>16277</v>
      </c>
    </row>
    <row r="10724" spans="1:1" ht="14.1" customHeight="1" x14ac:dyDescent="0.25">
      <c r="A10724" s="99" t="s">
        <v>16278</v>
      </c>
    </row>
    <row r="10725" spans="1:1" ht="15" customHeight="1" x14ac:dyDescent="0.25">
      <c r="A10725" s="100" t="s">
        <v>16279</v>
      </c>
    </row>
    <row r="10726" spans="1:1" ht="15" customHeight="1" x14ac:dyDescent="0.25">
      <c r="A10726" s="100" t="s">
        <v>16280</v>
      </c>
    </row>
    <row r="10727" spans="1:1" ht="14.1" customHeight="1" x14ac:dyDescent="0.25">
      <c r="A10727" s="93" t="s">
        <v>16281</v>
      </c>
    </row>
    <row r="10728" spans="1:1" ht="14.1" customHeight="1" x14ac:dyDescent="0.25">
      <c r="A10728" s="99" t="s">
        <v>16282</v>
      </c>
    </row>
    <row r="10729" spans="1:1" ht="15" customHeight="1" x14ac:dyDescent="0.25">
      <c r="A10729" s="100" t="s">
        <v>13700</v>
      </c>
    </row>
    <row r="10730" spans="1:1" ht="15" customHeight="1" x14ac:dyDescent="0.25">
      <c r="A10730" s="100" t="s">
        <v>16283</v>
      </c>
    </row>
    <row r="10731" spans="1:1" ht="14.1" customHeight="1" x14ac:dyDescent="0.25">
      <c r="A10731" s="99" t="s">
        <v>16284</v>
      </c>
    </row>
    <row r="10732" spans="1:1" ht="15" customHeight="1" x14ac:dyDescent="0.25">
      <c r="A10732" s="100" t="s">
        <v>16285</v>
      </c>
    </row>
    <row r="10733" spans="1:1" ht="15" customHeight="1" x14ac:dyDescent="0.25">
      <c r="A10733" s="100" t="s">
        <v>16286</v>
      </c>
    </row>
    <row r="10734" spans="1:1" ht="14.1" customHeight="1" x14ac:dyDescent="0.25">
      <c r="A10734" s="99" t="s">
        <v>16287</v>
      </c>
    </row>
    <row r="10735" spans="1:1" ht="15" customHeight="1" x14ac:dyDescent="0.25">
      <c r="A10735" s="100" t="s">
        <v>16288</v>
      </c>
    </row>
    <row r="10736" spans="1:1" ht="15" customHeight="1" x14ac:dyDescent="0.25">
      <c r="A10736" s="100" t="s">
        <v>16289</v>
      </c>
    </row>
    <row r="10737" spans="1:1" ht="15" customHeight="1" x14ac:dyDescent="0.25">
      <c r="A10737" s="95" t="s">
        <v>16290</v>
      </c>
    </row>
    <row r="10738" spans="1:1" ht="14.1" customHeight="1" x14ac:dyDescent="0.25">
      <c r="A10738" s="99" t="s">
        <v>16291</v>
      </c>
    </row>
    <row r="10739" spans="1:1" ht="15" customHeight="1" x14ac:dyDescent="0.25">
      <c r="A10739" s="100" t="s">
        <v>16285</v>
      </c>
    </row>
    <row r="10740" spans="1:1" ht="15" customHeight="1" x14ac:dyDescent="0.25">
      <c r="A10740" s="100" t="s">
        <v>16292</v>
      </c>
    </row>
    <row r="10741" spans="1:1" ht="14.1" customHeight="1" x14ac:dyDescent="0.25">
      <c r="A10741" s="93" t="s">
        <v>16293</v>
      </c>
    </row>
    <row r="10742" spans="1:1" ht="14.1" customHeight="1" x14ac:dyDescent="0.25">
      <c r="A10742" s="93" t="s">
        <v>16294</v>
      </c>
    </row>
    <row r="10743" spans="1:1" ht="14.1" customHeight="1" x14ac:dyDescent="0.25">
      <c r="A10743" s="99" t="s">
        <v>16295</v>
      </c>
    </row>
    <row r="10744" spans="1:1" ht="15" customHeight="1" x14ac:dyDescent="0.25">
      <c r="A10744" s="100" t="s">
        <v>12718</v>
      </c>
    </row>
    <row r="10745" spans="1:1" ht="15" customHeight="1" x14ac:dyDescent="0.25">
      <c r="A10745" s="100" t="s">
        <v>16296</v>
      </c>
    </row>
    <row r="10746" spans="1:1" ht="14.1" customHeight="1" x14ac:dyDescent="0.25">
      <c r="A10746" s="99" t="s">
        <v>16297</v>
      </c>
    </row>
    <row r="10747" spans="1:1" ht="15" customHeight="1" x14ac:dyDescent="0.25">
      <c r="A10747" s="100" t="s">
        <v>16298</v>
      </c>
    </row>
    <row r="10748" spans="1:1" ht="15" customHeight="1" x14ac:dyDescent="0.25">
      <c r="A10748" s="100" t="s">
        <v>16299</v>
      </c>
    </row>
    <row r="10749" spans="1:1" ht="14.1" customHeight="1" x14ac:dyDescent="0.25">
      <c r="A10749" s="99" t="s">
        <v>16300</v>
      </c>
    </row>
    <row r="10750" spans="1:1" ht="15" customHeight="1" x14ac:dyDescent="0.25">
      <c r="A10750" s="100" t="s">
        <v>12718</v>
      </c>
    </row>
    <row r="10751" spans="1:1" ht="15" customHeight="1" x14ac:dyDescent="0.25">
      <c r="A10751" s="100" t="s">
        <v>16301</v>
      </c>
    </row>
    <row r="10752" spans="1:1" ht="14.1" customHeight="1" x14ac:dyDescent="0.25">
      <c r="A10752" s="99" t="s">
        <v>16302</v>
      </c>
    </row>
    <row r="10753" spans="1:1" ht="15" customHeight="1" x14ac:dyDescent="0.25">
      <c r="A10753" s="100" t="s">
        <v>12718</v>
      </c>
    </row>
    <row r="10754" spans="1:1" ht="15" customHeight="1" x14ac:dyDescent="0.25">
      <c r="A10754" s="100" t="s">
        <v>16303</v>
      </c>
    </row>
    <row r="10755" spans="1:1" ht="14.1" customHeight="1" x14ac:dyDescent="0.25">
      <c r="A10755" s="99" t="s">
        <v>16304</v>
      </c>
    </row>
    <row r="10756" spans="1:1" ht="15" customHeight="1" x14ac:dyDescent="0.25">
      <c r="A10756" s="100" t="s">
        <v>12718</v>
      </c>
    </row>
    <row r="10757" spans="1:1" ht="15" customHeight="1" x14ac:dyDescent="0.25">
      <c r="A10757" s="100" t="s">
        <v>16305</v>
      </c>
    </row>
    <row r="10758" spans="1:1" ht="14.1" customHeight="1" x14ac:dyDescent="0.25">
      <c r="A10758" s="99" t="s">
        <v>16306</v>
      </c>
    </row>
    <row r="10759" spans="1:1" ht="15" customHeight="1" x14ac:dyDescent="0.25">
      <c r="A10759" s="100" t="s">
        <v>12718</v>
      </c>
    </row>
    <row r="10760" spans="1:1" ht="15" customHeight="1" x14ac:dyDescent="0.25">
      <c r="A10760" s="100" t="s">
        <v>16307</v>
      </c>
    </row>
    <row r="10761" spans="1:1" ht="14.1" customHeight="1" x14ac:dyDescent="0.25">
      <c r="A10761" s="99" t="s">
        <v>16308</v>
      </c>
    </row>
    <row r="10762" spans="1:1" ht="15" customHeight="1" x14ac:dyDescent="0.25">
      <c r="A10762" s="100" t="s">
        <v>12718</v>
      </c>
    </row>
    <row r="10763" spans="1:1" ht="15" customHeight="1" x14ac:dyDescent="0.25">
      <c r="A10763" s="100" t="s">
        <v>16309</v>
      </c>
    </row>
    <row r="10764" spans="1:1" ht="14.1" customHeight="1" x14ac:dyDescent="0.25">
      <c r="A10764" s="99" t="s">
        <v>16310</v>
      </c>
    </row>
    <row r="10765" spans="1:1" ht="15" customHeight="1" x14ac:dyDescent="0.25">
      <c r="A10765" s="100" t="s">
        <v>12718</v>
      </c>
    </row>
    <row r="10766" spans="1:1" ht="15" customHeight="1" x14ac:dyDescent="0.25">
      <c r="A10766" s="100" t="s">
        <v>16311</v>
      </c>
    </row>
    <row r="10767" spans="1:1" ht="14.1" customHeight="1" x14ac:dyDescent="0.25">
      <c r="A10767" s="99" t="s">
        <v>16312</v>
      </c>
    </row>
    <row r="10768" spans="1:1" ht="15" customHeight="1" x14ac:dyDescent="0.25">
      <c r="A10768" s="100" t="s">
        <v>16313</v>
      </c>
    </row>
    <row r="10769" spans="1:1" ht="15" customHeight="1" x14ac:dyDescent="0.25">
      <c r="A10769" s="100" t="s">
        <v>16314</v>
      </c>
    </row>
    <row r="10770" spans="1:1" ht="14.1" customHeight="1" x14ac:dyDescent="0.25">
      <c r="A10770" s="99" t="s">
        <v>16315</v>
      </c>
    </row>
    <row r="10771" spans="1:1" ht="15" customHeight="1" x14ac:dyDescent="0.25">
      <c r="A10771" s="100" t="s">
        <v>12833</v>
      </c>
    </row>
    <row r="10772" spans="1:1" ht="15" customHeight="1" x14ac:dyDescent="0.25">
      <c r="A10772" s="100" t="s">
        <v>16316</v>
      </c>
    </row>
    <row r="10773" spans="1:1" ht="14.1" customHeight="1" x14ac:dyDescent="0.25">
      <c r="A10773" s="99" t="s">
        <v>16317</v>
      </c>
    </row>
    <row r="10774" spans="1:1" ht="15" customHeight="1" x14ac:dyDescent="0.25">
      <c r="A10774" s="100" t="s">
        <v>16318</v>
      </c>
    </row>
    <row r="10775" spans="1:1" ht="15" customHeight="1" x14ac:dyDescent="0.25">
      <c r="A10775" s="100" t="s">
        <v>16319</v>
      </c>
    </row>
    <row r="10776" spans="1:1" ht="14.1" customHeight="1" x14ac:dyDescent="0.25">
      <c r="A10776" s="99" t="s">
        <v>16320</v>
      </c>
    </row>
    <row r="10777" spans="1:1" ht="15" customHeight="1" x14ac:dyDescent="0.25">
      <c r="A10777" s="100" t="s">
        <v>12718</v>
      </c>
    </row>
    <row r="10778" spans="1:1" ht="15" customHeight="1" x14ac:dyDescent="0.25">
      <c r="A10778" s="100" t="s">
        <v>16321</v>
      </c>
    </row>
    <row r="10779" spans="1:1" ht="14.1" customHeight="1" x14ac:dyDescent="0.25">
      <c r="A10779" s="99" t="s">
        <v>16322</v>
      </c>
    </row>
    <row r="10780" spans="1:1" ht="15" customHeight="1" x14ac:dyDescent="0.25">
      <c r="A10780" s="100" t="s">
        <v>12718</v>
      </c>
    </row>
    <row r="10781" spans="1:1" ht="15" customHeight="1" x14ac:dyDescent="0.25">
      <c r="A10781" s="100" t="s">
        <v>16323</v>
      </c>
    </row>
    <row r="10782" spans="1:1" ht="14.1" customHeight="1" x14ac:dyDescent="0.25">
      <c r="A10782" s="99" t="s">
        <v>16324</v>
      </c>
    </row>
    <row r="10783" spans="1:1" ht="15" customHeight="1" x14ac:dyDescent="0.25">
      <c r="A10783" s="100" t="s">
        <v>12718</v>
      </c>
    </row>
    <row r="10784" spans="1:1" ht="15" customHeight="1" x14ac:dyDescent="0.25">
      <c r="A10784" s="100" t="s">
        <v>16325</v>
      </c>
    </row>
    <row r="10785" spans="1:1" ht="14.1" customHeight="1" x14ac:dyDescent="0.25">
      <c r="A10785" s="99" t="s">
        <v>16326</v>
      </c>
    </row>
    <row r="10786" spans="1:1" ht="15" customHeight="1" x14ac:dyDescent="0.25">
      <c r="A10786" s="100" t="s">
        <v>16327</v>
      </c>
    </row>
    <row r="10787" spans="1:1" ht="15" customHeight="1" x14ac:dyDescent="0.25">
      <c r="A10787" s="100" t="s">
        <v>16328</v>
      </c>
    </row>
    <row r="10788" spans="1:1" ht="14.1" customHeight="1" x14ac:dyDescent="0.25">
      <c r="A10788" s="99" t="s">
        <v>16329</v>
      </c>
    </row>
    <row r="10789" spans="1:1" ht="15" customHeight="1" x14ac:dyDescent="0.25">
      <c r="A10789" s="100" t="s">
        <v>16330</v>
      </c>
    </row>
    <row r="10790" spans="1:1" ht="15" customHeight="1" x14ac:dyDescent="0.25">
      <c r="A10790" s="100" t="s">
        <v>16331</v>
      </c>
    </row>
    <row r="10791" spans="1:1" ht="14.1" customHeight="1" x14ac:dyDescent="0.25">
      <c r="A10791" s="99" t="s">
        <v>16332</v>
      </c>
    </row>
    <row r="10792" spans="1:1" ht="15" customHeight="1" x14ac:dyDescent="0.25">
      <c r="A10792" s="100" t="s">
        <v>12833</v>
      </c>
    </row>
    <row r="10793" spans="1:1" ht="15" customHeight="1" x14ac:dyDescent="0.25">
      <c r="A10793" s="100" t="s">
        <v>16333</v>
      </c>
    </row>
    <row r="10794" spans="1:1" ht="14.1" customHeight="1" x14ac:dyDescent="0.25">
      <c r="A10794" s="99" t="s">
        <v>16334</v>
      </c>
    </row>
    <row r="10795" spans="1:1" ht="15" customHeight="1" x14ac:dyDescent="0.25">
      <c r="A10795" s="100" t="s">
        <v>16335</v>
      </c>
    </row>
    <row r="10796" spans="1:1" ht="15" customHeight="1" x14ac:dyDescent="0.25">
      <c r="A10796" s="100" t="s">
        <v>16336</v>
      </c>
    </row>
    <row r="10797" spans="1:1" ht="14.1" customHeight="1" x14ac:dyDescent="0.25">
      <c r="A10797" s="99" t="s">
        <v>16337</v>
      </c>
    </row>
    <row r="10798" spans="1:1" ht="15" customHeight="1" x14ac:dyDescent="0.25">
      <c r="A10798" s="100" t="s">
        <v>16335</v>
      </c>
    </row>
    <row r="10799" spans="1:1" ht="15" customHeight="1" x14ac:dyDescent="0.25">
      <c r="A10799" s="100" t="s">
        <v>16338</v>
      </c>
    </row>
    <row r="10800" spans="1:1" ht="14.1" customHeight="1" x14ac:dyDescent="0.25">
      <c r="A10800" s="99" t="s">
        <v>16339</v>
      </c>
    </row>
    <row r="10801" spans="1:1" ht="15" customHeight="1" x14ac:dyDescent="0.25">
      <c r="A10801" s="100" t="s">
        <v>12718</v>
      </c>
    </row>
    <row r="10802" spans="1:1" ht="15" customHeight="1" x14ac:dyDescent="0.25">
      <c r="A10802" s="100" t="s">
        <v>16340</v>
      </c>
    </row>
    <row r="10803" spans="1:1" ht="14.1" customHeight="1" x14ac:dyDescent="0.25">
      <c r="A10803" s="99" t="s">
        <v>16341</v>
      </c>
    </row>
    <row r="10804" spans="1:1" ht="15" customHeight="1" x14ac:dyDescent="0.25">
      <c r="A10804" s="100" t="s">
        <v>16342</v>
      </c>
    </row>
    <row r="10805" spans="1:1" ht="15" customHeight="1" x14ac:dyDescent="0.25">
      <c r="A10805" s="100" t="s">
        <v>16343</v>
      </c>
    </row>
    <row r="10806" spans="1:1" ht="14.1" customHeight="1" x14ac:dyDescent="0.25">
      <c r="A10806" s="99" t="s">
        <v>16344</v>
      </c>
    </row>
    <row r="10807" spans="1:1" ht="15" customHeight="1" x14ac:dyDescent="0.25">
      <c r="A10807" s="100" t="s">
        <v>15134</v>
      </c>
    </row>
    <row r="10808" spans="1:1" ht="15" customHeight="1" x14ac:dyDescent="0.25">
      <c r="A10808" s="100" t="s">
        <v>16345</v>
      </c>
    </row>
    <row r="10809" spans="1:1" ht="15" customHeight="1" x14ac:dyDescent="0.25">
      <c r="A10809" s="95" t="s">
        <v>16346</v>
      </c>
    </row>
    <row r="10810" spans="1:1" ht="14.1" customHeight="1" x14ac:dyDescent="0.25">
      <c r="A10810" s="99" t="s">
        <v>16347</v>
      </c>
    </row>
    <row r="10811" spans="1:1" ht="15" customHeight="1" x14ac:dyDescent="0.25">
      <c r="A10811" s="100" t="s">
        <v>12718</v>
      </c>
    </row>
    <row r="10812" spans="1:1" ht="15" customHeight="1" x14ac:dyDescent="0.25">
      <c r="A10812" s="100" t="s">
        <v>16348</v>
      </c>
    </row>
    <row r="10813" spans="1:1" ht="14.1" customHeight="1" x14ac:dyDescent="0.25">
      <c r="A10813" s="93" t="s">
        <v>16349</v>
      </c>
    </row>
    <row r="10814" spans="1:1" ht="14.1" customHeight="1" x14ac:dyDescent="0.25">
      <c r="A10814" s="99" t="s">
        <v>16350</v>
      </c>
    </row>
    <row r="10815" spans="1:1" ht="15" customHeight="1" x14ac:dyDescent="0.25">
      <c r="A10815" s="100" t="s">
        <v>16351</v>
      </c>
    </row>
    <row r="10816" spans="1:1" ht="15" customHeight="1" x14ac:dyDescent="0.25">
      <c r="A10816" s="100" t="s">
        <v>16352</v>
      </c>
    </row>
    <row r="10817" spans="1:1" ht="14.1" customHeight="1" x14ac:dyDescent="0.25">
      <c r="A10817" s="99" t="s">
        <v>16353</v>
      </c>
    </row>
    <row r="10818" spans="1:1" ht="15" customHeight="1" x14ac:dyDescent="0.25">
      <c r="A10818" s="100" t="s">
        <v>16351</v>
      </c>
    </row>
    <row r="10819" spans="1:1" ht="15" customHeight="1" x14ac:dyDescent="0.25">
      <c r="A10819" s="100" t="s">
        <v>16354</v>
      </c>
    </row>
    <row r="10820" spans="1:1" ht="14.1" customHeight="1" x14ac:dyDescent="0.25">
      <c r="A10820" s="99" t="s">
        <v>16355</v>
      </c>
    </row>
    <row r="10821" spans="1:1" ht="15" customHeight="1" x14ac:dyDescent="0.25">
      <c r="A10821" s="100" t="s">
        <v>16351</v>
      </c>
    </row>
    <row r="10822" spans="1:1" ht="15" customHeight="1" x14ac:dyDescent="0.25">
      <c r="A10822" s="100" t="s">
        <v>16356</v>
      </c>
    </row>
    <row r="10823" spans="1:1" ht="14.1" customHeight="1" x14ac:dyDescent="0.25">
      <c r="A10823" s="99" t="s">
        <v>16357</v>
      </c>
    </row>
    <row r="10824" spans="1:1" ht="15" customHeight="1" x14ac:dyDescent="0.25">
      <c r="A10824" s="100" t="s">
        <v>16351</v>
      </c>
    </row>
    <row r="10825" spans="1:1" ht="15" customHeight="1" x14ac:dyDescent="0.25">
      <c r="A10825" s="100" t="s">
        <v>16358</v>
      </c>
    </row>
    <row r="10826" spans="1:1" ht="14.1" customHeight="1" x14ac:dyDescent="0.25">
      <c r="A10826" s="93" t="s">
        <v>16359</v>
      </c>
    </row>
    <row r="10827" spans="1:1" ht="14.1" customHeight="1" x14ac:dyDescent="0.25">
      <c r="A10827" s="99" t="s">
        <v>16360</v>
      </c>
    </row>
    <row r="10828" spans="1:1" ht="15" customHeight="1" x14ac:dyDescent="0.25">
      <c r="A10828" s="100" t="s">
        <v>16361</v>
      </c>
    </row>
    <row r="10829" spans="1:1" ht="15" customHeight="1" x14ac:dyDescent="0.25">
      <c r="A10829" s="100" t="s">
        <v>16362</v>
      </c>
    </row>
    <row r="10830" spans="1:1" ht="14.1" customHeight="1" x14ac:dyDescent="0.25">
      <c r="A10830" s="99" t="s">
        <v>16363</v>
      </c>
    </row>
    <row r="10831" spans="1:1" ht="15" customHeight="1" x14ac:dyDescent="0.25">
      <c r="A10831" s="100" t="s">
        <v>12718</v>
      </c>
    </row>
    <row r="10832" spans="1:1" ht="15" customHeight="1" x14ac:dyDescent="0.25">
      <c r="A10832" s="100" t="s">
        <v>16364</v>
      </c>
    </row>
    <row r="10833" spans="1:1" ht="14.1" customHeight="1" x14ac:dyDescent="0.25">
      <c r="A10833" s="99" t="s">
        <v>16365</v>
      </c>
    </row>
    <row r="10834" spans="1:1" ht="15" customHeight="1" x14ac:dyDescent="0.25">
      <c r="A10834" s="100" t="s">
        <v>16361</v>
      </c>
    </row>
    <row r="10835" spans="1:1" ht="15" customHeight="1" x14ac:dyDescent="0.25">
      <c r="A10835" s="100" t="s">
        <v>16366</v>
      </c>
    </row>
    <row r="10836" spans="1:1" ht="14.1" customHeight="1" x14ac:dyDescent="0.25">
      <c r="A10836" s="99" t="s">
        <v>16367</v>
      </c>
    </row>
    <row r="10837" spans="1:1" ht="15" customHeight="1" x14ac:dyDescent="0.25">
      <c r="A10837" s="100" t="s">
        <v>12718</v>
      </c>
    </row>
    <row r="10838" spans="1:1" ht="15" customHeight="1" x14ac:dyDescent="0.25">
      <c r="A10838" s="100" t="s">
        <v>16368</v>
      </c>
    </row>
    <row r="10839" spans="1:1" ht="14.1" customHeight="1" x14ac:dyDescent="0.25">
      <c r="A10839" s="99" t="s">
        <v>16369</v>
      </c>
    </row>
    <row r="10840" spans="1:1" ht="15" customHeight="1" x14ac:dyDescent="0.25">
      <c r="A10840" s="100" t="s">
        <v>16370</v>
      </c>
    </row>
    <row r="10841" spans="1:1" ht="15" customHeight="1" x14ac:dyDescent="0.25">
      <c r="A10841" s="100" t="s">
        <v>16371</v>
      </c>
    </row>
    <row r="10842" spans="1:1" ht="14.1" customHeight="1" x14ac:dyDescent="0.25">
      <c r="A10842" s="99" t="s">
        <v>16372</v>
      </c>
    </row>
    <row r="10843" spans="1:1" ht="15" customHeight="1" x14ac:dyDescent="0.25">
      <c r="A10843" s="100" t="s">
        <v>12718</v>
      </c>
    </row>
    <row r="10844" spans="1:1" ht="15" customHeight="1" x14ac:dyDescent="0.25">
      <c r="A10844" s="100" t="s">
        <v>16373</v>
      </c>
    </row>
    <row r="10845" spans="1:1" ht="14.1" customHeight="1" x14ac:dyDescent="0.25">
      <c r="A10845" s="99" t="s">
        <v>16374</v>
      </c>
    </row>
    <row r="10846" spans="1:1" ht="15" customHeight="1" x14ac:dyDescent="0.25">
      <c r="A10846" s="100" t="s">
        <v>16375</v>
      </c>
    </row>
    <row r="10847" spans="1:1" ht="15" customHeight="1" x14ac:dyDescent="0.25">
      <c r="A10847" s="100" t="s">
        <v>16376</v>
      </c>
    </row>
    <row r="10848" spans="1:1" ht="14.1" customHeight="1" x14ac:dyDescent="0.25">
      <c r="A10848" s="99" t="s">
        <v>16377</v>
      </c>
    </row>
    <row r="10849" spans="1:1" ht="15" customHeight="1" x14ac:dyDescent="0.25">
      <c r="A10849" s="100" t="s">
        <v>16375</v>
      </c>
    </row>
    <row r="10850" spans="1:1" ht="15" customHeight="1" x14ac:dyDescent="0.25">
      <c r="A10850" s="100" t="s">
        <v>16378</v>
      </c>
    </row>
    <row r="10851" spans="1:1" ht="14.1" customHeight="1" x14ac:dyDescent="0.25">
      <c r="A10851" s="99" t="s">
        <v>16379</v>
      </c>
    </row>
    <row r="10852" spans="1:1" ht="15" customHeight="1" x14ac:dyDescent="0.25">
      <c r="A10852" s="100" t="s">
        <v>16380</v>
      </c>
    </row>
    <row r="10853" spans="1:1" ht="15" customHeight="1" x14ac:dyDescent="0.25">
      <c r="A10853" s="100" t="s">
        <v>16381</v>
      </c>
    </row>
    <row r="10854" spans="1:1" ht="14.1" customHeight="1" x14ac:dyDescent="0.25">
      <c r="A10854" s="99" t="s">
        <v>16382</v>
      </c>
    </row>
    <row r="10855" spans="1:1" ht="15" customHeight="1" x14ac:dyDescent="0.25">
      <c r="A10855" s="100" t="s">
        <v>16383</v>
      </c>
    </row>
    <row r="10856" spans="1:1" ht="15" customHeight="1" x14ac:dyDescent="0.25">
      <c r="A10856" s="100" t="s">
        <v>16384</v>
      </c>
    </row>
    <row r="10857" spans="1:1" ht="14.1" customHeight="1" x14ac:dyDescent="0.25">
      <c r="A10857" s="99" t="s">
        <v>16385</v>
      </c>
    </row>
    <row r="10858" spans="1:1" ht="15" customHeight="1" x14ac:dyDescent="0.25">
      <c r="A10858" s="100" t="s">
        <v>16386</v>
      </c>
    </row>
    <row r="10859" spans="1:1" ht="15" customHeight="1" x14ac:dyDescent="0.25">
      <c r="A10859" s="100" t="s">
        <v>16387</v>
      </c>
    </row>
    <row r="10860" spans="1:1" ht="14.1" customHeight="1" x14ac:dyDescent="0.25">
      <c r="A10860" s="99" t="s">
        <v>16388</v>
      </c>
    </row>
    <row r="10861" spans="1:1" ht="15" customHeight="1" x14ac:dyDescent="0.25">
      <c r="A10861" s="100" t="s">
        <v>16047</v>
      </c>
    </row>
    <row r="10862" spans="1:1" ht="15" customHeight="1" x14ac:dyDescent="0.25">
      <c r="A10862" s="100" t="s">
        <v>16389</v>
      </c>
    </row>
    <row r="10863" spans="1:1" ht="14.1" customHeight="1" x14ac:dyDescent="0.25">
      <c r="A10863" s="99" t="s">
        <v>16390</v>
      </c>
    </row>
    <row r="10864" spans="1:1" ht="15" customHeight="1" x14ac:dyDescent="0.25">
      <c r="A10864" s="100" t="s">
        <v>12718</v>
      </c>
    </row>
    <row r="10865" spans="1:1" ht="15" customHeight="1" x14ac:dyDescent="0.25">
      <c r="A10865" s="100" t="s">
        <v>16391</v>
      </c>
    </row>
    <row r="10866" spans="1:1" ht="14.1" customHeight="1" x14ac:dyDescent="0.25">
      <c r="A10866" s="99" t="s">
        <v>16392</v>
      </c>
    </row>
    <row r="10867" spans="1:1" ht="15" customHeight="1" x14ac:dyDescent="0.25">
      <c r="A10867" s="100" t="s">
        <v>16077</v>
      </c>
    </row>
    <row r="10868" spans="1:1" ht="15" customHeight="1" x14ac:dyDescent="0.25">
      <c r="A10868" s="100" t="s">
        <v>16393</v>
      </c>
    </row>
    <row r="10869" spans="1:1" ht="14.1" customHeight="1" x14ac:dyDescent="0.25">
      <c r="A10869" s="99" t="s">
        <v>16394</v>
      </c>
    </row>
    <row r="10870" spans="1:1" ht="15" customHeight="1" x14ac:dyDescent="0.25">
      <c r="A10870" s="100" t="s">
        <v>16077</v>
      </c>
    </row>
    <row r="10871" spans="1:1" ht="15" customHeight="1" x14ac:dyDescent="0.25">
      <c r="A10871" s="100" t="s">
        <v>16395</v>
      </c>
    </row>
    <row r="10872" spans="1:1" ht="14.1" customHeight="1" x14ac:dyDescent="0.25">
      <c r="A10872" s="99" t="s">
        <v>16396</v>
      </c>
    </row>
    <row r="10873" spans="1:1" ht="15" customHeight="1" x14ac:dyDescent="0.25">
      <c r="A10873" s="100" t="s">
        <v>12718</v>
      </c>
    </row>
    <row r="10874" spans="1:1" ht="15" customHeight="1" x14ac:dyDescent="0.25">
      <c r="A10874" s="100" t="s">
        <v>16397</v>
      </c>
    </row>
    <row r="10875" spans="1:1" ht="14.1" customHeight="1" x14ac:dyDescent="0.25">
      <c r="A10875" s="99" t="s">
        <v>16398</v>
      </c>
    </row>
    <row r="10876" spans="1:1" ht="15" customHeight="1" x14ac:dyDescent="0.25">
      <c r="A10876" s="100" t="s">
        <v>16077</v>
      </c>
    </row>
    <row r="10877" spans="1:1" ht="15" customHeight="1" x14ac:dyDescent="0.25">
      <c r="A10877" s="100" t="s">
        <v>16399</v>
      </c>
    </row>
    <row r="10878" spans="1:1" ht="14.1" customHeight="1" x14ac:dyDescent="0.25">
      <c r="A10878" s="99" t="s">
        <v>16400</v>
      </c>
    </row>
    <row r="10879" spans="1:1" ht="15" customHeight="1" x14ac:dyDescent="0.25">
      <c r="A10879" s="100" t="s">
        <v>16077</v>
      </c>
    </row>
    <row r="10880" spans="1:1" ht="15" customHeight="1" x14ac:dyDescent="0.25">
      <c r="A10880" s="100" t="s">
        <v>16401</v>
      </c>
    </row>
    <row r="10881" spans="1:1" ht="14.1" customHeight="1" x14ac:dyDescent="0.25">
      <c r="A10881" s="99" t="s">
        <v>16402</v>
      </c>
    </row>
    <row r="10882" spans="1:1" ht="15" customHeight="1" x14ac:dyDescent="0.25">
      <c r="A10882" s="100" t="s">
        <v>16077</v>
      </c>
    </row>
    <row r="10883" spans="1:1" ht="15" customHeight="1" x14ac:dyDescent="0.25">
      <c r="A10883" s="100" t="s">
        <v>16403</v>
      </c>
    </row>
    <row r="10884" spans="1:1" ht="14.1" customHeight="1" x14ac:dyDescent="0.25">
      <c r="A10884" s="99" t="s">
        <v>16404</v>
      </c>
    </row>
    <row r="10885" spans="1:1" ht="15" customHeight="1" x14ac:dyDescent="0.25">
      <c r="A10885" s="100" t="s">
        <v>16077</v>
      </c>
    </row>
    <row r="10886" spans="1:1" ht="15" customHeight="1" x14ac:dyDescent="0.25">
      <c r="A10886" s="100" t="s">
        <v>16405</v>
      </c>
    </row>
    <row r="10887" spans="1:1" ht="14.1" customHeight="1" x14ac:dyDescent="0.25">
      <c r="A10887" s="99" t="s">
        <v>16406</v>
      </c>
    </row>
    <row r="10888" spans="1:1" ht="15" customHeight="1" x14ac:dyDescent="0.25">
      <c r="A10888" s="100" t="s">
        <v>16077</v>
      </c>
    </row>
    <row r="10889" spans="1:1" ht="15" customHeight="1" x14ac:dyDescent="0.25">
      <c r="A10889" s="100" t="s">
        <v>16407</v>
      </c>
    </row>
    <row r="10890" spans="1:1" ht="14.1" customHeight="1" x14ac:dyDescent="0.25">
      <c r="A10890" s="99" t="s">
        <v>16408</v>
      </c>
    </row>
    <row r="10891" spans="1:1" ht="15" customHeight="1" x14ac:dyDescent="0.25">
      <c r="A10891" s="100" t="s">
        <v>16077</v>
      </c>
    </row>
    <row r="10892" spans="1:1" ht="15" customHeight="1" x14ac:dyDescent="0.25">
      <c r="A10892" s="100" t="s">
        <v>16409</v>
      </c>
    </row>
    <row r="10893" spans="1:1" ht="14.1" customHeight="1" x14ac:dyDescent="0.25">
      <c r="A10893" s="99" t="s">
        <v>16410</v>
      </c>
    </row>
    <row r="10894" spans="1:1" ht="15" customHeight="1" x14ac:dyDescent="0.25">
      <c r="A10894" s="100" t="s">
        <v>16077</v>
      </c>
    </row>
    <row r="10895" spans="1:1" ht="15" customHeight="1" x14ac:dyDescent="0.25">
      <c r="A10895" s="100" t="s">
        <v>16411</v>
      </c>
    </row>
    <row r="10896" spans="1:1" ht="14.1" customHeight="1" x14ac:dyDescent="0.25">
      <c r="A10896" s="99" t="s">
        <v>16412</v>
      </c>
    </row>
    <row r="10897" spans="1:1" ht="15" customHeight="1" x14ac:dyDescent="0.25">
      <c r="A10897" s="100" t="s">
        <v>16077</v>
      </c>
    </row>
    <row r="10898" spans="1:1" ht="15" customHeight="1" x14ac:dyDescent="0.25">
      <c r="A10898" s="100" t="s">
        <v>16413</v>
      </c>
    </row>
    <row r="10899" spans="1:1" ht="14.1" customHeight="1" x14ac:dyDescent="0.25">
      <c r="A10899" s="99" t="s">
        <v>16414</v>
      </c>
    </row>
    <row r="10900" spans="1:1" ht="15" customHeight="1" x14ac:dyDescent="0.25">
      <c r="A10900" s="100" t="s">
        <v>16077</v>
      </c>
    </row>
    <row r="10901" spans="1:1" ht="15" customHeight="1" x14ac:dyDescent="0.25">
      <c r="A10901" s="100" t="s">
        <v>16415</v>
      </c>
    </row>
    <row r="10902" spans="1:1" ht="14.1" customHeight="1" x14ac:dyDescent="0.25">
      <c r="A10902" s="99" t="s">
        <v>16416</v>
      </c>
    </row>
    <row r="10903" spans="1:1" ht="15" customHeight="1" x14ac:dyDescent="0.25">
      <c r="A10903" s="100" t="s">
        <v>16077</v>
      </c>
    </row>
    <row r="10904" spans="1:1" ht="15" customHeight="1" x14ac:dyDescent="0.25">
      <c r="A10904" s="100" t="s">
        <v>16417</v>
      </c>
    </row>
    <row r="10905" spans="1:1" ht="14.1" customHeight="1" x14ac:dyDescent="0.25">
      <c r="A10905" s="99" t="s">
        <v>16418</v>
      </c>
    </row>
    <row r="10906" spans="1:1" ht="15" customHeight="1" x14ac:dyDescent="0.25">
      <c r="A10906" s="100" t="s">
        <v>16077</v>
      </c>
    </row>
    <row r="10907" spans="1:1" ht="15" customHeight="1" x14ac:dyDescent="0.25">
      <c r="A10907" s="100" t="s">
        <v>16419</v>
      </c>
    </row>
    <row r="10908" spans="1:1" ht="14.1" customHeight="1" x14ac:dyDescent="0.25">
      <c r="A10908" s="99" t="s">
        <v>16420</v>
      </c>
    </row>
    <row r="10909" spans="1:1" ht="15" customHeight="1" x14ac:dyDescent="0.25">
      <c r="A10909" s="100" t="s">
        <v>16077</v>
      </c>
    </row>
    <row r="10910" spans="1:1" ht="15" customHeight="1" x14ac:dyDescent="0.25">
      <c r="A10910" s="100" t="s">
        <v>16421</v>
      </c>
    </row>
    <row r="10911" spans="1:1" ht="15" customHeight="1" x14ac:dyDescent="0.25">
      <c r="A10911" s="95" t="s">
        <v>16422</v>
      </c>
    </row>
    <row r="10912" spans="1:1" ht="14.1" customHeight="1" x14ac:dyDescent="0.25">
      <c r="A10912" s="99" t="s">
        <v>16423</v>
      </c>
    </row>
    <row r="10913" spans="1:1" ht="15" customHeight="1" x14ac:dyDescent="0.25">
      <c r="A10913" s="100" t="s">
        <v>16424</v>
      </c>
    </row>
    <row r="10914" spans="1:1" ht="15" customHeight="1" x14ac:dyDescent="0.25">
      <c r="A10914" s="100" t="s">
        <v>16425</v>
      </c>
    </row>
    <row r="10915" spans="1:1" ht="14.1" customHeight="1" x14ac:dyDescent="0.25">
      <c r="A10915" s="99" t="s">
        <v>16426</v>
      </c>
    </row>
    <row r="10916" spans="1:1" ht="15" customHeight="1" x14ac:dyDescent="0.25">
      <c r="A10916" s="100" t="s">
        <v>16077</v>
      </c>
    </row>
    <row r="10917" spans="1:1" ht="15" customHeight="1" x14ac:dyDescent="0.25">
      <c r="A10917" s="100" t="s">
        <v>16427</v>
      </c>
    </row>
    <row r="10918" spans="1:1" ht="14.1" customHeight="1" x14ac:dyDescent="0.25">
      <c r="A10918" s="99" t="s">
        <v>16428</v>
      </c>
    </row>
    <row r="10919" spans="1:1" ht="15" customHeight="1" x14ac:dyDescent="0.25">
      <c r="A10919" s="100" t="s">
        <v>16077</v>
      </c>
    </row>
    <row r="10920" spans="1:1" ht="15" customHeight="1" x14ac:dyDescent="0.25">
      <c r="A10920" s="100" t="s">
        <v>16429</v>
      </c>
    </row>
    <row r="10921" spans="1:1" ht="14.1" customHeight="1" x14ac:dyDescent="0.25">
      <c r="A10921" s="99" t="s">
        <v>16430</v>
      </c>
    </row>
    <row r="10922" spans="1:1" ht="15" customHeight="1" x14ac:dyDescent="0.25">
      <c r="A10922" s="100" t="s">
        <v>16077</v>
      </c>
    </row>
    <row r="10923" spans="1:1" ht="15" customHeight="1" x14ac:dyDescent="0.25">
      <c r="A10923" s="100" t="s">
        <v>16431</v>
      </c>
    </row>
    <row r="10924" spans="1:1" ht="14.1" customHeight="1" x14ac:dyDescent="0.25">
      <c r="A10924" s="99" t="s">
        <v>16432</v>
      </c>
    </row>
    <row r="10925" spans="1:1" ht="15" customHeight="1" x14ac:dyDescent="0.25">
      <c r="A10925" s="100" t="s">
        <v>16077</v>
      </c>
    </row>
    <row r="10926" spans="1:1" ht="15" customHeight="1" x14ac:dyDescent="0.25">
      <c r="A10926" s="100" t="s">
        <v>16433</v>
      </c>
    </row>
    <row r="10927" spans="1:1" ht="14.1" customHeight="1" x14ac:dyDescent="0.25">
      <c r="A10927" s="99" t="s">
        <v>16434</v>
      </c>
    </row>
    <row r="10928" spans="1:1" ht="15" customHeight="1" x14ac:dyDescent="0.25">
      <c r="A10928" s="100" t="s">
        <v>16435</v>
      </c>
    </row>
    <row r="10929" spans="1:1" ht="15" customHeight="1" x14ac:dyDescent="0.25">
      <c r="A10929" s="100" t="s">
        <v>16436</v>
      </c>
    </row>
    <row r="10930" spans="1:1" ht="15" customHeight="1" x14ac:dyDescent="0.25">
      <c r="A10930" s="95" t="s">
        <v>16437</v>
      </c>
    </row>
    <row r="10931" spans="1:1" ht="15" customHeight="1" x14ac:dyDescent="0.25">
      <c r="A10931" s="121" t="s">
        <v>16438</v>
      </c>
    </row>
    <row r="10932" spans="1:1" ht="15" customHeight="1" x14ac:dyDescent="0.25">
      <c r="A10932" s="121" t="s">
        <v>16439</v>
      </c>
    </row>
    <row r="10933" spans="1:1" ht="15" customHeight="1" x14ac:dyDescent="0.25">
      <c r="A10933" s="121" t="s">
        <v>16440</v>
      </c>
    </row>
    <row r="10934" spans="1:1" ht="15" customHeight="1" x14ac:dyDescent="0.25">
      <c r="A10934" s="121" t="s">
        <v>16441</v>
      </c>
    </row>
    <row r="10935" spans="1:1" ht="15" customHeight="1" x14ac:dyDescent="0.25">
      <c r="A10935" s="121" t="s">
        <v>16442</v>
      </c>
    </row>
    <row r="10936" spans="1:1" ht="15" customHeight="1" x14ac:dyDescent="0.25">
      <c r="A10936" s="95" t="s">
        <v>16443</v>
      </c>
    </row>
    <row r="10937" spans="1:1" ht="15" customHeight="1" x14ac:dyDescent="0.25">
      <c r="A10937" s="121" t="s">
        <v>16444</v>
      </c>
    </row>
    <row r="10938" spans="1:1" ht="15" customHeight="1" x14ac:dyDescent="0.25">
      <c r="A10938" s="121" t="s">
        <v>16445</v>
      </c>
    </row>
    <row r="10939" spans="1:1" ht="15" customHeight="1" x14ac:dyDescent="0.25">
      <c r="A10939" s="95" t="s">
        <v>16446</v>
      </c>
    </row>
    <row r="10940" spans="1:1" ht="15" customHeight="1" x14ac:dyDescent="0.25">
      <c r="A10940" s="121" t="s">
        <v>16447</v>
      </c>
    </row>
    <row r="10941" spans="1:1" ht="15" customHeight="1" x14ac:dyDescent="0.25">
      <c r="A10941" s="121" t="s">
        <v>16448</v>
      </c>
    </row>
    <row r="10942" spans="1:1" ht="15" customHeight="1" x14ac:dyDescent="0.25">
      <c r="A10942" s="121" t="s">
        <v>16449</v>
      </c>
    </row>
    <row r="10943" spans="1:1" ht="15" customHeight="1" x14ac:dyDescent="0.25">
      <c r="A10943" s="121" t="s">
        <v>16450</v>
      </c>
    </row>
    <row r="10944" spans="1:1" ht="15" customHeight="1" x14ac:dyDescent="0.25">
      <c r="A10944" s="121" t="s">
        <v>16451</v>
      </c>
    </row>
    <row r="10945" spans="1:1" ht="15" customHeight="1" x14ac:dyDescent="0.25">
      <c r="A10945" s="95" t="s">
        <v>16452</v>
      </c>
    </row>
    <row r="10946" spans="1:1" ht="15" customHeight="1" x14ac:dyDescent="0.25">
      <c r="A10946" s="109" t="s">
        <v>16453</v>
      </c>
    </row>
    <row r="10947" spans="1:1" ht="14.1" customHeight="1" x14ac:dyDescent="0.25">
      <c r="A10947" s="99" t="s">
        <v>16454</v>
      </c>
    </row>
    <row r="10948" spans="1:1" ht="15" customHeight="1" x14ac:dyDescent="0.25">
      <c r="A10948" s="100" t="s">
        <v>16077</v>
      </c>
    </row>
    <row r="10949" spans="1:1" ht="15" customHeight="1" x14ac:dyDescent="0.25">
      <c r="A10949" s="100" t="s">
        <v>16455</v>
      </c>
    </row>
    <row r="10950" spans="1:1" ht="14.1" customHeight="1" x14ac:dyDescent="0.25">
      <c r="A10950" s="99" t="s">
        <v>16456</v>
      </c>
    </row>
    <row r="10951" spans="1:1" ht="15" customHeight="1" x14ac:dyDescent="0.25">
      <c r="A10951" s="100" t="s">
        <v>16077</v>
      </c>
    </row>
    <row r="10952" spans="1:1" ht="15" customHeight="1" x14ac:dyDescent="0.25">
      <c r="A10952" s="100" t="s">
        <v>16457</v>
      </c>
    </row>
    <row r="10953" spans="1:1" ht="14.1" customHeight="1" x14ac:dyDescent="0.25">
      <c r="A10953" s="99" t="s">
        <v>16458</v>
      </c>
    </row>
    <row r="10954" spans="1:1" ht="15" customHeight="1" x14ac:dyDescent="0.25">
      <c r="A10954" s="100" t="s">
        <v>16077</v>
      </c>
    </row>
    <row r="10955" spans="1:1" ht="15" customHeight="1" x14ac:dyDescent="0.25">
      <c r="A10955" s="100" t="s">
        <v>16459</v>
      </c>
    </row>
    <row r="10956" spans="1:1" ht="14.1" customHeight="1" x14ac:dyDescent="0.25">
      <c r="A10956" s="99" t="s">
        <v>16460</v>
      </c>
    </row>
    <row r="10957" spans="1:1" ht="15" customHeight="1" x14ac:dyDescent="0.25">
      <c r="A10957" s="100" t="s">
        <v>16461</v>
      </c>
    </row>
    <row r="10958" spans="1:1" ht="15" customHeight="1" x14ac:dyDescent="0.25">
      <c r="A10958" s="100" t="s">
        <v>16462</v>
      </c>
    </row>
    <row r="10959" spans="1:1" ht="14.1" customHeight="1" x14ac:dyDescent="0.25">
      <c r="A10959" s="99" t="s">
        <v>16463</v>
      </c>
    </row>
    <row r="10960" spans="1:1" ht="15" customHeight="1" x14ac:dyDescent="0.25">
      <c r="A10960" s="100" t="s">
        <v>16464</v>
      </c>
    </row>
    <row r="10961" spans="1:1" ht="15" customHeight="1" x14ac:dyDescent="0.25">
      <c r="A10961" s="100" t="s">
        <v>16465</v>
      </c>
    </row>
    <row r="10962" spans="1:1" ht="14.1" customHeight="1" x14ac:dyDescent="0.25">
      <c r="A10962" s="99" t="s">
        <v>16466</v>
      </c>
    </row>
    <row r="10963" spans="1:1" ht="15" customHeight="1" x14ac:dyDescent="0.25">
      <c r="A10963" s="100" t="s">
        <v>16461</v>
      </c>
    </row>
    <row r="10964" spans="1:1" ht="15" customHeight="1" x14ac:dyDescent="0.25">
      <c r="A10964" s="100" t="s">
        <v>16467</v>
      </c>
    </row>
    <row r="10965" spans="1:1" ht="14.1" customHeight="1" x14ac:dyDescent="0.25">
      <c r="A10965" s="99" t="s">
        <v>16468</v>
      </c>
    </row>
    <row r="10966" spans="1:1" ht="15" customHeight="1" x14ac:dyDescent="0.25">
      <c r="A10966" s="100" t="s">
        <v>16469</v>
      </c>
    </row>
    <row r="10967" spans="1:1" ht="15" customHeight="1" x14ac:dyDescent="0.25">
      <c r="A10967" s="100" t="s">
        <v>16470</v>
      </c>
    </row>
    <row r="10968" spans="1:1" ht="14.1" customHeight="1" x14ac:dyDescent="0.25">
      <c r="A10968" s="99" t="s">
        <v>16471</v>
      </c>
    </row>
    <row r="10969" spans="1:1" ht="15" customHeight="1" x14ac:dyDescent="0.25">
      <c r="A10969" s="100" t="s">
        <v>16472</v>
      </c>
    </row>
    <row r="10970" spans="1:1" ht="15" customHeight="1" x14ac:dyDescent="0.25">
      <c r="A10970" s="100" t="s">
        <v>16473</v>
      </c>
    </row>
    <row r="10971" spans="1:1" ht="14.1" customHeight="1" x14ac:dyDescent="0.25">
      <c r="A10971" s="99" t="s">
        <v>16474</v>
      </c>
    </row>
    <row r="10972" spans="1:1" ht="15" customHeight="1" x14ac:dyDescent="0.25">
      <c r="A10972" s="100" t="s">
        <v>16472</v>
      </c>
    </row>
    <row r="10973" spans="1:1" ht="15" customHeight="1" x14ac:dyDescent="0.25">
      <c r="A10973" s="100" t="s">
        <v>16475</v>
      </c>
    </row>
    <row r="10974" spans="1:1" ht="14.1" customHeight="1" x14ac:dyDescent="0.25">
      <c r="A10974" s="93" t="s">
        <v>16476</v>
      </c>
    </row>
    <row r="10975" spans="1:1" ht="14.1" customHeight="1" x14ac:dyDescent="0.25">
      <c r="A10975" s="99" t="s">
        <v>16477</v>
      </c>
    </row>
    <row r="10976" spans="1:1" ht="15" customHeight="1" x14ac:dyDescent="0.25">
      <c r="A10976" s="100" t="s">
        <v>16478</v>
      </c>
    </row>
    <row r="10977" spans="1:1" ht="15" customHeight="1" x14ac:dyDescent="0.25">
      <c r="A10977" s="100" t="s">
        <v>16479</v>
      </c>
    </row>
    <row r="10978" spans="1:1" ht="14.1" customHeight="1" x14ac:dyDescent="0.25">
      <c r="A10978" s="99" t="s">
        <v>16480</v>
      </c>
    </row>
    <row r="10979" spans="1:1" ht="15" customHeight="1" x14ac:dyDescent="0.25">
      <c r="A10979" s="100" t="s">
        <v>16481</v>
      </c>
    </row>
    <row r="10980" spans="1:1" ht="15" customHeight="1" x14ac:dyDescent="0.25">
      <c r="A10980" s="100" t="s">
        <v>16482</v>
      </c>
    </row>
    <row r="10981" spans="1:1" ht="14.1" customHeight="1" x14ac:dyDescent="0.25">
      <c r="A10981" s="99" t="s">
        <v>16483</v>
      </c>
    </row>
    <row r="10982" spans="1:1" ht="15" customHeight="1" x14ac:dyDescent="0.25">
      <c r="A10982" s="100" t="s">
        <v>16478</v>
      </c>
    </row>
    <row r="10983" spans="1:1" ht="15" customHeight="1" x14ac:dyDescent="0.25">
      <c r="A10983" s="100" t="s">
        <v>16484</v>
      </c>
    </row>
    <row r="10984" spans="1:1" ht="14.1" customHeight="1" x14ac:dyDescent="0.25">
      <c r="A10984" s="93" t="s">
        <v>16485</v>
      </c>
    </row>
    <row r="10985" spans="1:1" ht="14.1" customHeight="1" x14ac:dyDescent="0.25">
      <c r="A10985" s="99" t="s">
        <v>16486</v>
      </c>
    </row>
    <row r="10986" spans="1:1" ht="15" customHeight="1" x14ac:dyDescent="0.25">
      <c r="A10986" s="100" t="s">
        <v>16487</v>
      </c>
    </row>
    <row r="10987" spans="1:1" ht="15" customHeight="1" x14ac:dyDescent="0.25">
      <c r="A10987" s="100" t="s">
        <v>16488</v>
      </c>
    </row>
    <row r="10988" spans="1:1" ht="14.1" customHeight="1" x14ac:dyDescent="0.25">
      <c r="A10988" s="99" t="s">
        <v>16489</v>
      </c>
    </row>
    <row r="10989" spans="1:1" ht="15" customHeight="1" x14ac:dyDescent="0.25">
      <c r="A10989" s="100" t="s">
        <v>16490</v>
      </c>
    </row>
    <row r="10990" spans="1:1" ht="15" customHeight="1" x14ac:dyDescent="0.25">
      <c r="A10990" s="100" t="s">
        <v>16491</v>
      </c>
    </row>
    <row r="10991" spans="1:1" ht="14.1" customHeight="1" x14ac:dyDescent="0.25">
      <c r="A10991" s="99" t="s">
        <v>16492</v>
      </c>
    </row>
    <row r="10992" spans="1:1" ht="15" customHeight="1" x14ac:dyDescent="0.25">
      <c r="A10992" s="100" t="s">
        <v>12718</v>
      </c>
    </row>
    <row r="10993" spans="1:1" ht="15" customHeight="1" x14ac:dyDescent="0.25">
      <c r="A10993" s="100" t="s">
        <v>16493</v>
      </c>
    </row>
    <row r="10994" spans="1:1" ht="14.1" customHeight="1" x14ac:dyDescent="0.25">
      <c r="A10994" s="99" t="s">
        <v>16494</v>
      </c>
    </row>
    <row r="10995" spans="1:1" ht="15" customHeight="1" x14ac:dyDescent="0.25">
      <c r="A10995" s="100" t="s">
        <v>16318</v>
      </c>
    </row>
    <row r="10996" spans="1:1" ht="15" customHeight="1" x14ac:dyDescent="0.25">
      <c r="A10996" s="100" t="s">
        <v>16495</v>
      </c>
    </row>
    <row r="10997" spans="1:1" ht="14.1" customHeight="1" x14ac:dyDescent="0.25">
      <c r="A10997" s="99" t="s">
        <v>16496</v>
      </c>
    </row>
    <row r="10998" spans="1:1" ht="15" customHeight="1" x14ac:dyDescent="0.25">
      <c r="A10998" s="100" t="s">
        <v>16497</v>
      </c>
    </row>
    <row r="10999" spans="1:1" ht="15" customHeight="1" x14ac:dyDescent="0.25">
      <c r="A10999" s="100" t="s">
        <v>16498</v>
      </c>
    </row>
    <row r="11000" spans="1:1" ht="14.1" customHeight="1" x14ac:dyDescent="0.25">
      <c r="A11000" s="99" t="s">
        <v>16499</v>
      </c>
    </row>
    <row r="11001" spans="1:1" ht="15" customHeight="1" x14ac:dyDescent="0.25">
      <c r="A11001" s="100" t="s">
        <v>16318</v>
      </c>
    </row>
    <row r="11002" spans="1:1" ht="15" customHeight="1" x14ac:dyDescent="0.25">
      <c r="A11002" s="100" t="s">
        <v>16500</v>
      </c>
    </row>
    <row r="11003" spans="1:1" ht="14.1" customHeight="1" x14ac:dyDescent="0.25">
      <c r="A11003" s="99" t="s">
        <v>16501</v>
      </c>
    </row>
    <row r="11004" spans="1:1" ht="15" customHeight="1" x14ac:dyDescent="0.25">
      <c r="A11004" s="100" t="s">
        <v>16318</v>
      </c>
    </row>
    <row r="11005" spans="1:1" ht="15" customHeight="1" x14ac:dyDescent="0.25">
      <c r="A11005" s="100" t="s">
        <v>16502</v>
      </c>
    </row>
    <row r="11006" spans="1:1" ht="14.1" customHeight="1" x14ac:dyDescent="0.25">
      <c r="A11006" s="99" t="s">
        <v>16503</v>
      </c>
    </row>
    <row r="11007" spans="1:1" ht="15" customHeight="1" x14ac:dyDescent="0.25">
      <c r="A11007" s="100" t="s">
        <v>12718</v>
      </c>
    </row>
    <row r="11008" spans="1:1" ht="15" customHeight="1" x14ac:dyDescent="0.25">
      <c r="A11008" s="100" t="s">
        <v>16504</v>
      </c>
    </row>
    <row r="11009" spans="1:1" ht="15" customHeight="1" x14ac:dyDescent="0.25">
      <c r="A11009" s="95" t="s">
        <v>16505</v>
      </c>
    </row>
    <row r="11010" spans="1:1" ht="14.1" customHeight="1" x14ac:dyDescent="0.25">
      <c r="A11010" s="99" t="s">
        <v>16506</v>
      </c>
    </row>
    <row r="11011" spans="1:1" ht="15" customHeight="1" x14ac:dyDescent="0.25">
      <c r="A11011" s="100" t="s">
        <v>16318</v>
      </c>
    </row>
    <row r="11012" spans="1:1" ht="15" customHeight="1" x14ac:dyDescent="0.25">
      <c r="A11012" s="100" t="s">
        <v>16507</v>
      </c>
    </row>
    <row r="11013" spans="1:1" ht="14.1" customHeight="1" x14ac:dyDescent="0.25">
      <c r="A11013" s="99" t="s">
        <v>16508</v>
      </c>
    </row>
    <row r="11014" spans="1:1" ht="15" customHeight="1" x14ac:dyDescent="0.25">
      <c r="A11014" s="100" t="s">
        <v>12718</v>
      </c>
    </row>
    <row r="11015" spans="1:1" ht="15" customHeight="1" x14ac:dyDescent="0.25">
      <c r="A11015" s="100" t="s">
        <v>16509</v>
      </c>
    </row>
    <row r="11016" spans="1:1" ht="14.1" customHeight="1" x14ac:dyDescent="0.25">
      <c r="A11016" s="99" t="s">
        <v>16510</v>
      </c>
    </row>
    <row r="11017" spans="1:1" ht="15" customHeight="1" x14ac:dyDescent="0.25">
      <c r="A11017" s="100" t="s">
        <v>12718</v>
      </c>
    </row>
    <row r="11018" spans="1:1" ht="15" customHeight="1" x14ac:dyDescent="0.25">
      <c r="A11018" s="100" t="s">
        <v>16511</v>
      </c>
    </row>
    <row r="11019" spans="1:1" ht="14.1" customHeight="1" x14ac:dyDescent="0.25">
      <c r="A11019" s="99" t="s">
        <v>16512</v>
      </c>
    </row>
    <row r="11020" spans="1:1" ht="15" customHeight="1" x14ac:dyDescent="0.25">
      <c r="A11020" s="100" t="s">
        <v>12718</v>
      </c>
    </row>
    <row r="11021" spans="1:1" ht="15" customHeight="1" x14ac:dyDescent="0.25">
      <c r="A11021" s="100" t="s">
        <v>16513</v>
      </c>
    </row>
    <row r="11022" spans="1:1" ht="14.1" customHeight="1" x14ac:dyDescent="0.25">
      <c r="A11022" s="99" t="s">
        <v>16514</v>
      </c>
    </row>
    <row r="11023" spans="1:1" ht="15" customHeight="1" x14ac:dyDescent="0.25">
      <c r="A11023" s="100" t="s">
        <v>12718</v>
      </c>
    </row>
    <row r="11024" spans="1:1" ht="15" customHeight="1" x14ac:dyDescent="0.25">
      <c r="A11024" s="100" t="s">
        <v>16515</v>
      </c>
    </row>
    <row r="11025" spans="1:1" ht="14.1" customHeight="1" x14ac:dyDescent="0.25">
      <c r="A11025" s="99" t="s">
        <v>16516</v>
      </c>
    </row>
    <row r="11026" spans="1:1" ht="15" customHeight="1" x14ac:dyDescent="0.25">
      <c r="A11026" s="100" t="s">
        <v>12718</v>
      </c>
    </row>
    <row r="11027" spans="1:1" ht="15" customHeight="1" x14ac:dyDescent="0.25">
      <c r="A11027" s="100" t="s">
        <v>16517</v>
      </c>
    </row>
    <row r="11028" spans="1:1" ht="14.1" customHeight="1" x14ac:dyDescent="0.25">
      <c r="A11028" s="99" t="s">
        <v>16518</v>
      </c>
    </row>
    <row r="11029" spans="1:1" ht="15" customHeight="1" x14ac:dyDescent="0.25">
      <c r="A11029" s="100" t="s">
        <v>16318</v>
      </c>
    </row>
    <row r="11030" spans="1:1" ht="15" customHeight="1" x14ac:dyDescent="0.25">
      <c r="A11030" s="100" t="s">
        <v>16519</v>
      </c>
    </row>
    <row r="11031" spans="1:1" ht="14.1" customHeight="1" x14ac:dyDescent="0.25">
      <c r="A11031" s="99" t="s">
        <v>16520</v>
      </c>
    </row>
    <row r="11032" spans="1:1" ht="15" customHeight="1" x14ac:dyDescent="0.25">
      <c r="A11032" s="100" t="s">
        <v>16318</v>
      </c>
    </row>
    <row r="11033" spans="1:1" ht="15" customHeight="1" x14ac:dyDescent="0.25">
      <c r="A11033" s="100" t="s">
        <v>16521</v>
      </c>
    </row>
    <row r="11034" spans="1:1" ht="14.1" customHeight="1" x14ac:dyDescent="0.25">
      <c r="A11034" s="99" t="s">
        <v>16522</v>
      </c>
    </row>
    <row r="11035" spans="1:1" ht="15" customHeight="1" x14ac:dyDescent="0.25">
      <c r="A11035" s="100" t="s">
        <v>16318</v>
      </c>
    </row>
    <row r="11036" spans="1:1" ht="15" customHeight="1" x14ac:dyDescent="0.25">
      <c r="A11036" s="100" t="s">
        <v>16523</v>
      </c>
    </row>
    <row r="11037" spans="1:1" ht="14.1" customHeight="1" x14ac:dyDescent="0.25">
      <c r="A11037" s="99" t="s">
        <v>16524</v>
      </c>
    </row>
    <row r="11038" spans="1:1" ht="15" customHeight="1" x14ac:dyDescent="0.25">
      <c r="A11038" s="100" t="s">
        <v>16318</v>
      </c>
    </row>
    <row r="11039" spans="1:1" ht="15" customHeight="1" x14ac:dyDescent="0.25">
      <c r="A11039" s="100" t="s">
        <v>16525</v>
      </c>
    </row>
    <row r="11040" spans="1:1" ht="14.1" customHeight="1" x14ac:dyDescent="0.25">
      <c r="A11040" s="99" t="s">
        <v>16526</v>
      </c>
    </row>
    <row r="11041" spans="1:1" ht="15" customHeight="1" x14ac:dyDescent="0.25">
      <c r="A11041" s="100" t="s">
        <v>12718</v>
      </c>
    </row>
    <row r="11042" spans="1:1" ht="15" customHeight="1" x14ac:dyDescent="0.25">
      <c r="A11042" s="100" t="s">
        <v>16527</v>
      </c>
    </row>
    <row r="11043" spans="1:1" ht="14.1" customHeight="1" x14ac:dyDescent="0.25">
      <c r="A11043" s="93" t="s">
        <v>16528</v>
      </c>
    </row>
    <row r="11044" spans="1:1" ht="14.1" customHeight="1" x14ac:dyDescent="0.25">
      <c r="A11044" s="99" t="s">
        <v>16529</v>
      </c>
    </row>
    <row r="11045" spans="1:1" ht="15" customHeight="1" x14ac:dyDescent="0.25">
      <c r="A11045" s="100" t="s">
        <v>16530</v>
      </c>
    </row>
    <row r="11046" spans="1:1" ht="15" customHeight="1" x14ac:dyDescent="0.25">
      <c r="A11046" s="100" t="s">
        <v>16531</v>
      </c>
    </row>
    <row r="11047" spans="1:1" ht="14.1" customHeight="1" x14ac:dyDescent="0.25">
      <c r="A11047" s="99" t="s">
        <v>16532</v>
      </c>
    </row>
    <row r="11048" spans="1:1" ht="15" customHeight="1" x14ac:dyDescent="0.25">
      <c r="A11048" s="100" t="s">
        <v>16533</v>
      </c>
    </row>
    <row r="11049" spans="1:1" ht="15" customHeight="1" x14ac:dyDescent="0.25">
      <c r="A11049" s="100" t="s">
        <v>16534</v>
      </c>
    </row>
    <row r="11050" spans="1:1" ht="14.1" customHeight="1" x14ac:dyDescent="0.25">
      <c r="A11050" s="99" t="s">
        <v>16535</v>
      </c>
    </row>
    <row r="11051" spans="1:1" ht="15" customHeight="1" x14ac:dyDescent="0.25">
      <c r="A11051" s="100" t="s">
        <v>16536</v>
      </c>
    </row>
    <row r="11052" spans="1:1" ht="15" customHeight="1" x14ac:dyDescent="0.25">
      <c r="A11052" s="100" t="s">
        <v>16537</v>
      </c>
    </row>
    <row r="11053" spans="1:1" ht="14.1" customHeight="1" x14ac:dyDescent="0.25">
      <c r="A11053" s="99" t="s">
        <v>16538</v>
      </c>
    </row>
    <row r="11054" spans="1:1" ht="15" customHeight="1" x14ac:dyDescent="0.25">
      <c r="A11054" s="100" t="s">
        <v>16536</v>
      </c>
    </row>
    <row r="11055" spans="1:1" ht="15" customHeight="1" x14ac:dyDescent="0.25">
      <c r="A11055" s="100" t="s">
        <v>16539</v>
      </c>
    </row>
    <row r="11056" spans="1:1" ht="14.1" customHeight="1" x14ac:dyDescent="0.25">
      <c r="A11056" s="99" t="s">
        <v>16540</v>
      </c>
    </row>
    <row r="11057" spans="1:1" ht="15" customHeight="1" x14ac:dyDescent="0.25">
      <c r="A11057" s="100" t="s">
        <v>16536</v>
      </c>
    </row>
    <row r="11058" spans="1:1" ht="15" customHeight="1" x14ac:dyDescent="0.25">
      <c r="A11058" s="100" t="s">
        <v>16541</v>
      </c>
    </row>
    <row r="11059" spans="1:1" ht="14.1" customHeight="1" x14ac:dyDescent="0.25">
      <c r="A11059" s="99" t="s">
        <v>16542</v>
      </c>
    </row>
    <row r="11060" spans="1:1" ht="15" customHeight="1" x14ac:dyDescent="0.25">
      <c r="A11060" s="100" t="s">
        <v>16543</v>
      </c>
    </row>
    <row r="11061" spans="1:1" ht="15" customHeight="1" x14ac:dyDescent="0.25">
      <c r="A11061" s="100" t="s">
        <v>16544</v>
      </c>
    </row>
    <row r="11062" spans="1:1" ht="14.1" customHeight="1" x14ac:dyDescent="0.25">
      <c r="A11062" s="99" t="s">
        <v>16545</v>
      </c>
    </row>
    <row r="11063" spans="1:1" ht="15" customHeight="1" x14ac:dyDescent="0.25">
      <c r="A11063" s="100" t="s">
        <v>16543</v>
      </c>
    </row>
    <row r="11064" spans="1:1" ht="15" customHeight="1" x14ac:dyDescent="0.25">
      <c r="A11064" s="100" t="s">
        <v>16546</v>
      </c>
    </row>
    <row r="11065" spans="1:1" ht="14.1" customHeight="1" x14ac:dyDescent="0.25">
      <c r="A11065" s="99" t="s">
        <v>16547</v>
      </c>
    </row>
    <row r="11066" spans="1:1" ht="15" customHeight="1" x14ac:dyDescent="0.25">
      <c r="A11066" s="100" t="s">
        <v>12718</v>
      </c>
    </row>
    <row r="11067" spans="1:1" ht="15" customHeight="1" x14ac:dyDescent="0.25">
      <c r="A11067" s="100" t="s">
        <v>16548</v>
      </c>
    </row>
    <row r="11068" spans="1:1" ht="14.1" customHeight="1" x14ac:dyDescent="0.25">
      <c r="A11068" s="99" t="s">
        <v>16549</v>
      </c>
    </row>
    <row r="11069" spans="1:1" ht="15" customHeight="1" x14ac:dyDescent="0.25">
      <c r="A11069" s="100" t="s">
        <v>11024</v>
      </c>
    </row>
    <row r="11070" spans="1:1" ht="15" customHeight="1" x14ac:dyDescent="0.25">
      <c r="A11070" s="100" t="s">
        <v>16550</v>
      </c>
    </row>
    <row r="11071" spans="1:1" ht="14.1" customHeight="1" x14ac:dyDescent="0.25">
      <c r="A11071" s="99" t="s">
        <v>16551</v>
      </c>
    </row>
    <row r="11072" spans="1:1" ht="15" customHeight="1" x14ac:dyDescent="0.25">
      <c r="A11072" s="100" t="s">
        <v>16552</v>
      </c>
    </row>
    <row r="11073" spans="1:1" ht="15" customHeight="1" x14ac:dyDescent="0.25">
      <c r="A11073" s="100" t="s">
        <v>16553</v>
      </c>
    </row>
    <row r="11074" spans="1:1" ht="14.1" customHeight="1" x14ac:dyDescent="0.25">
      <c r="A11074" s="99" t="s">
        <v>16554</v>
      </c>
    </row>
    <row r="11075" spans="1:1" ht="15" customHeight="1" x14ac:dyDescent="0.25">
      <c r="A11075" s="100" t="s">
        <v>12718</v>
      </c>
    </row>
    <row r="11076" spans="1:1" ht="15" customHeight="1" x14ac:dyDescent="0.25">
      <c r="A11076" s="100" t="s">
        <v>16555</v>
      </c>
    </row>
    <row r="11077" spans="1:1" ht="14.1" customHeight="1" x14ac:dyDescent="0.25">
      <c r="A11077" s="99" t="s">
        <v>16556</v>
      </c>
    </row>
    <row r="11078" spans="1:1" ht="15" customHeight="1" x14ac:dyDescent="0.25">
      <c r="A11078" s="100" t="s">
        <v>12718</v>
      </c>
    </row>
    <row r="11079" spans="1:1" ht="15" customHeight="1" x14ac:dyDescent="0.25">
      <c r="A11079" s="100" t="s">
        <v>16557</v>
      </c>
    </row>
    <row r="11080" spans="1:1" ht="14.1" customHeight="1" x14ac:dyDescent="0.25">
      <c r="A11080" s="99" t="s">
        <v>16558</v>
      </c>
    </row>
    <row r="11081" spans="1:1" ht="15" customHeight="1" x14ac:dyDescent="0.25">
      <c r="A11081" s="100" t="s">
        <v>12718</v>
      </c>
    </row>
    <row r="11082" spans="1:1" ht="15" customHeight="1" x14ac:dyDescent="0.25">
      <c r="A11082" s="100" t="s">
        <v>16559</v>
      </c>
    </row>
    <row r="11083" spans="1:1" ht="14.1" customHeight="1" x14ac:dyDescent="0.25">
      <c r="A11083" s="99" t="s">
        <v>16560</v>
      </c>
    </row>
    <row r="11084" spans="1:1" ht="15" customHeight="1" x14ac:dyDescent="0.25">
      <c r="A11084" s="100" t="s">
        <v>16561</v>
      </c>
    </row>
    <row r="11085" spans="1:1" ht="15" customHeight="1" x14ac:dyDescent="0.25">
      <c r="A11085" s="100" t="s">
        <v>16562</v>
      </c>
    </row>
    <row r="11086" spans="1:1" ht="14.1" customHeight="1" x14ac:dyDescent="0.25">
      <c r="A11086" s="99" t="s">
        <v>16563</v>
      </c>
    </row>
    <row r="11087" spans="1:1" ht="15" customHeight="1" x14ac:dyDescent="0.25">
      <c r="A11087" s="100" t="s">
        <v>16561</v>
      </c>
    </row>
    <row r="11088" spans="1:1" ht="15" customHeight="1" x14ac:dyDescent="0.25">
      <c r="A11088" s="100" t="s">
        <v>16564</v>
      </c>
    </row>
    <row r="11089" spans="1:1" ht="14.1" customHeight="1" x14ac:dyDescent="0.25">
      <c r="A11089" s="99" t="s">
        <v>16565</v>
      </c>
    </row>
    <row r="11090" spans="1:1" ht="15" customHeight="1" x14ac:dyDescent="0.25">
      <c r="A11090" s="100" t="s">
        <v>16552</v>
      </c>
    </row>
    <row r="11091" spans="1:1" ht="15" customHeight="1" x14ac:dyDescent="0.25">
      <c r="A11091" s="100" t="s">
        <v>16566</v>
      </c>
    </row>
    <row r="11092" spans="1:1" ht="14.1" customHeight="1" x14ac:dyDescent="0.25">
      <c r="A11092" s="99" t="s">
        <v>16567</v>
      </c>
    </row>
    <row r="11093" spans="1:1" ht="15" customHeight="1" x14ac:dyDescent="0.25">
      <c r="A11093" s="100" t="s">
        <v>16561</v>
      </c>
    </row>
    <row r="11094" spans="1:1" ht="15" customHeight="1" x14ac:dyDescent="0.25">
      <c r="A11094" s="100" t="s">
        <v>16568</v>
      </c>
    </row>
    <row r="11095" spans="1:1" ht="14.1" customHeight="1" x14ac:dyDescent="0.25">
      <c r="A11095" s="99" t="s">
        <v>16569</v>
      </c>
    </row>
    <row r="11096" spans="1:1" ht="15" customHeight="1" x14ac:dyDescent="0.25">
      <c r="A11096" s="100" t="s">
        <v>16561</v>
      </c>
    </row>
    <row r="11097" spans="1:1" ht="15" customHeight="1" x14ac:dyDescent="0.25">
      <c r="A11097" s="100" t="s">
        <v>16570</v>
      </c>
    </row>
    <row r="11098" spans="1:1" ht="14.1" customHeight="1" x14ac:dyDescent="0.25">
      <c r="A11098" s="99" t="s">
        <v>16571</v>
      </c>
    </row>
    <row r="11099" spans="1:1" ht="15" customHeight="1" x14ac:dyDescent="0.25">
      <c r="A11099" s="100" t="s">
        <v>12718</v>
      </c>
    </row>
    <row r="11100" spans="1:1" ht="15" customHeight="1" x14ac:dyDescent="0.25">
      <c r="A11100" s="100" t="s">
        <v>16572</v>
      </c>
    </row>
    <row r="11101" spans="1:1" ht="14.1" customHeight="1" x14ac:dyDescent="0.25">
      <c r="A11101" s="99" t="s">
        <v>16573</v>
      </c>
    </row>
    <row r="11102" spans="1:1" ht="15" customHeight="1" x14ac:dyDescent="0.25">
      <c r="A11102" s="100" t="s">
        <v>12718</v>
      </c>
    </row>
    <row r="11103" spans="1:1" ht="15" customHeight="1" x14ac:dyDescent="0.25">
      <c r="A11103" s="100" t="s">
        <v>16574</v>
      </c>
    </row>
    <row r="11104" spans="1:1" ht="14.1" customHeight="1" x14ac:dyDescent="0.25">
      <c r="A11104" s="99" t="s">
        <v>16575</v>
      </c>
    </row>
    <row r="11105" spans="1:1" ht="15" customHeight="1" x14ac:dyDescent="0.25">
      <c r="A11105" s="100" t="s">
        <v>12718</v>
      </c>
    </row>
    <row r="11106" spans="1:1" ht="15" customHeight="1" x14ac:dyDescent="0.25">
      <c r="A11106" s="100" t="s">
        <v>16576</v>
      </c>
    </row>
    <row r="11107" spans="1:1" ht="14.1" customHeight="1" x14ac:dyDescent="0.25">
      <c r="A11107" s="99" t="s">
        <v>16577</v>
      </c>
    </row>
    <row r="11108" spans="1:1" ht="15" customHeight="1" x14ac:dyDescent="0.25">
      <c r="A11108" s="100" t="s">
        <v>12718</v>
      </c>
    </row>
    <row r="11109" spans="1:1" ht="15" customHeight="1" x14ac:dyDescent="0.25">
      <c r="A11109" s="100" t="s">
        <v>16578</v>
      </c>
    </row>
    <row r="11110" spans="1:1" ht="14.1" customHeight="1" x14ac:dyDescent="0.25">
      <c r="A11110" s="99" t="s">
        <v>16579</v>
      </c>
    </row>
    <row r="11111" spans="1:1" ht="15" customHeight="1" x14ac:dyDescent="0.25">
      <c r="A11111" s="100" t="s">
        <v>12718</v>
      </c>
    </row>
    <row r="11112" spans="1:1" ht="15" customHeight="1" x14ac:dyDescent="0.25">
      <c r="A11112" s="100" t="s">
        <v>16580</v>
      </c>
    </row>
    <row r="11113" spans="1:1" ht="14.1" customHeight="1" x14ac:dyDescent="0.25">
      <c r="A11113" s="99" t="s">
        <v>16581</v>
      </c>
    </row>
    <row r="11114" spans="1:1" ht="15" customHeight="1" x14ac:dyDescent="0.25">
      <c r="A11114" s="100" t="s">
        <v>12718</v>
      </c>
    </row>
    <row r="11115" spans="1:1" ht="15" customHeight="1" x14ac:dyDescent="0.25">
      <c r="A11115" s="100" t="s">
        <v>16582</v>
      </c>
    </row>
    <row r="11116" spans="1:1" ht="14.1" customHeight="1" x14ac:dyDescent="0.25">
      <c r="A11116" s="99" t="s">
        <v>16583</v>
      </c>
    </row>
    <row r="11117" spans="1:1" ht="15" customHeight="1" x14ac:dyDescent="0.25">
      <c r="A11117" s="100" t="s">
        <v>12718</v>
      </c>
    </row>
    <row r="11118" spans="1:1" ht="15" customHeight="1" x14ac:dyDescent="0.25">
      <c r="A11118" s="100" t="s">
        <v>16584</v>
      </c>
    </row>
    <row r="11119" spans="1:1" ht="14.1" customHeight="1" x14ac:dyDescent="0.25">
      <c r="A11119" s="99" t="s">
        <v>16585</v>
      </c>
    </row>
    <row r="11120" spans="1:1" ht="15" customHeight="1" x14ac:dyDescent="0.25">
      <c r="A11120" s="100" t="s">
        <v>16586</v>
      </c>
    </row>
    <row r="11121" spans="1:1" ht="15" customHeight="1" x14ac:dyDescent="0.25">
      <c r="A11121" s="100" t="s">
        <v>16587</v>
      </c>
    </row>
    <row r="11122" spans="1:1" ht="14.1" customHeight="1" x14ac:dyDescent="0.25">
      <c r="A11122" s="93" t="s">
        <v>16588</v>
      </c>
    </row>
    <row r="11123" spans="1:1" ht="14.1" customHeight="1" x14ac:dyDescent="0.25">
      <c r="A11123" s="93" t="s">
        <v>16589</v>
      </c>
    </row>
    <row r="11124" spans="1:1" ht="14.1" customHeight="1" x14ac:dyDescent="0.25">
      <c r="A11124" s="99" t="s">
        <v>16590</v>
      </c>
    </row>
    <row r="11125" spans="1:1" ht="15" customHeight="1" x14ac:dyDescent="0.25">
      <c r="A11125" s="100" t="s">
        <v>16591</v>
      </c>
    </row>
    <row r="11126" spans="1:1" ht="15" customHeight="1" x14ac:dyDescent="0.25">
      <c r="A11126" s="100" t="s">
        <v>16592</v>
      </c>
    </row>
    <row r="11127" spans="1:1" ht="14.1" customHeight="1" x14ac:dyDescent="0.25">
      <c r="A11127" s="99" t="s">
        <v>16593</v>
      </c>
    </row>
    <row r="11128" spans="1:1" ht="15" customHeight="1" x14ac:dyDescent="0.25">
      <c r="A11128" s="100" t="s">
        <v>16591</v>
      </c>
    </row>
    <row r="11129" spans="1:1" ht="15" customHeight="1" x14ac:dyDescent="0.25">
      <c r="A11129" s="100" t="s">
        <v>16594</v>
      </c>
    </row>
    <row r="11130" spans="1:1" ht="14.1" customHeight="1" x14ac:dyDescent="0.25">
      <c r="A11130" s="99" t="s">
        <v>16595</v>
      </c>
    </row>
    <row r="11131" spans="1:1" ht="15" customHeight="1" x14ac:dyDescent="0.25">
      <c r="A11131" s="100" t="s">
        <v>16591</v>
      </c>
    </row>
    <row r="11132" spans="1:1" ht="15" customHeight="1" x14ac:dyDescent="0.25">
      <c r="A11132" s="100" t="s">
        <v>16596</v>
      </c>
    </row>
    <row r="11133" spans="1:1" ht="14.1" customHeight="1" x14ac:dyDescent="0.25">
      <c r="A11133" s="99" t="s">
        <v>16597</v>
      </c>
    </row>
    <row r="11134" spans="1:1" ht="15" customHeight="1" x14ac:dyDescent="0.25">
      <c r="A11134" s="100" t="s">
        <v>16591</v>
      </c>
    </row>
    <row r="11135" spans="1:1" ht="15" customHeight="1" x14ac:dyDescent="0.25">
      <c r="A11135" s="100" t="s">
        <v>16598</v>
      </c>
    </row>
    <row r="11136" spans="1:1" ht="14.1" customHeight="1" x14ac:dyDescent="0.25">
      <c r="A11136" s="99" t="s">
        <v>16599</v>
      </c>
    </row>
    <row r="11137" spans="1:1" ht="15" customHeight="1" x14ac:dyDescent="0.25">
      <c r="A11137" s="100" t="s">
        <v>16600</v>
      </c>
    </row>
    <row r="11138" spans="1:1" ht="15" customHeight="1" x14ac:dyDescent="0.25">
      <c r="A11138" s="100" t="s">
        <v>16601</v>
      </c>
    </row>
    <row r="11139" spans="1:1" ht="14.1" customHeight="1" x14ac:dyDescent="0.25">
      <c r="A11139" s="99" t="s">
        <v>16602</v>
      </c>
    </row>
    <row r="11140" spans="1:1" ht="15" customHeight="1" x14ac:dyDescent="0.25">
      <c r="A11140" s="100" t="s">
        <v>16591</v>
      </c>
    </row>
    <row r="11141" spans="1:1" ht="15" customHeight="1" x14ac:dyDescent="0.25">
      <c r="A11141" s="100" t="s">
        <v>16603</v>
      </c>
    </row>
    <row r="11142" spans="1:1" ht="14.1" customHeight="1" x14ac:dyDescent="0.25">
      <c r="A11142" s="93" t="s">
        <v>16604</v>
      </c>
    </row>
    <row r="11143" spans="1:1" ht="14.1" customHeight="1" x14ac:dyDescent="0.25">
      <c r="A11143" s="99" t="s">
        <v>16605</v>
      </c>
    </row>
    <row r="11144" spans="1:1" ht="15" customHeight="1" x14ac:dyDescent="0.25">
      <c r="A11144" s="100" t="s">
        <v>16606</v>
      </c>
    </row>
    <row r="11145" spans="1:1" ht="15" customHeight="1" x14ac:dyDescent="0.25">
      <c r="A11145" s="100" t="s">
        <v>16607</v>
      </c>
    </row>
    <row r="11146" spans="1:1" ht="14.1" customHeight="1" x14ac:dyDescent="0.25">
      <c r="A11146" s="99" t="s">
        <v>16608</v>
      </c>
    </row>
    <row r="11147" spans="1:1" ht="15" customHeight="1" x14ac:dyDescent="0.25">
      <c r="A11147" s="100" t="s">
        <v>16606</v>
      </c>
    </row>
    <row r="11148" spans="1:1" ht="15" customHeight="1" x14ac:dyDescent="0.25">
      <c r="A11148" s="100" t="s">
        <v>16609</v>
      </c>
    </row>
    <row r="11149" spans="1:1" ht="14.1" customHeight="1" x14ac:dyDescent="0.25">
      <c r="A11149" s="99" t="s">
        <v>16610</v>
      </c>
    </row>
    <row r="11150" spans="1:1" ht="15" customHeight="1" x14ac:dyDescent="0.25">
      <c r="A11150" s="100" t="s">
        <v>16606</v>
      </c>
    </row>
    <row r="11151" spans="1:1" ht="15" customHeight="1" x14ac:dyDescent="0.25">
      <c r="A11151" s="100" t="s">
        <v>16611</v>
      </c>
    </row>
    <row r="11152" spans="1:1" ht="14.1" customHeight="1" x14ac:dyDescent="0.25">
      <c r="A11152" s="99" t="s">
        <v>16612</v>
      </c>
    </row>
    <row r="11153" spans="1:1" ht="15" customHeight="1" x14ac:dyDescent="0.25">
      <c r="A11153" s="100" t="s">
        <v>16606</v>
      </c>
    </row>
    <row r="11154" spans="1:1" ht="15" customHeight="1" x14ac:dyDescent="0.25">
      <c r="A11154" s="100" t="s">
        <v>16613</v>
      </c>
    </row>
    <row r="11155" spans="1:1" ht="14.1" customHeight="1" x14ac:dyDescent="0.25">
      <c r="A11155" s="99" t="s">
        <v>16614</v>
      </c>
    </row>
    <row r="11156" spans="1:1" ht="15" customHeight="1" x14ac:dyDescent="0.25">
      <c r="A11156" s="100" t="s">
        <v>16606</v>
      </c>
    </row>
    <row r="11157" spans="1:1" ht="15" customHeight="1" x14ac:dyDescent="0.25">
      <c r="A11157" s="100" t="s">
        <v>16615</v>
      </c>
    </row>
    <row r="11158" spans="1:1" ht="14.1" customHeight="1" x14ac:dyDescent="0.25">
      <c r="A11158" s="93" t="s">
        <v>16616</v>
      </c>
    </row>
    <row r="11159" spans="1:1" ht="14.1" customHeight="1" x14ac:dyDescent="0.25">
      <c r="A11159" s="99" t="s">
        <v>16617</v>
      </c>
    </row>
    <row r="11160" spans="1:1" ht="15" customHeight="1" x14ac:dyDescent="0.25">
      <c r="A11160" s="100" t="s">
        <v>16618</v>
      </c>
    </row>
    <row r="11161" spans="1:1" ht="15" customHeight="1" x14ac:dyDescent="0.25">
      <c r="A11161" s="100" t="s">
        <v>16619</v>
      </c>
    </row>
    <row r="11162" spans="1:1" ht="14.1" customHeight="1" x14ac:dyDescent="0.25">
      <c r="A11162" s="99" t="s">
        <v>16620</v>
      </c>
    </row>
    <row r="11163" spans="1:1" ht="15" customHeight="1" x14ac:dyDescent="0.25">
      <c r="A11163" s="100" t="s">
        <v>16618</v>
      </c>
    </row>
    <row r="11164" spans="1:1" ht="15" customHeight="1" x14ac:dyDescent="0.25">
      <c r="A11164" s="100" t="s">
        <v>16621</v>
      </c>
    </row>
    <row r="11165" spans="1:1" ht="14.1" customHeight="1" x14ac:dyDescent="0.25">
      <c r="A11165" s="99" t="s">
        <v>16622</v>
      </c>
    </row>
    <row r="11166" spans="1:1" ht="15" customHeight="1" x14ac:dyDescent="0.25">
      <c r="A11166" s="100" t="s">
        <v>16618</v>
      </c>
    </row>
    <row r="11167" spans="1:1" ht="15" customHeight="1" x14ac:dyDescent="0.25">
      <c r="A11167" s="100" t="s">
        <v>16623</v>
      </c>
    </row>
    <row r="11168" spans="1:1" ht="14.1" customHeight="1" x14ac:dyDescent="0.25">
      <c r="A11168" s="99" t="s">
        <v>16624</v>
      </c>
    </row>
    <row r="11169" spans="1:1" ht="15" customHeight="1" x14ac:dyDescent="0.25">
      <c r="A11169" s="100" t="s">
        <v>16618</v>
      </c>
    </row>
    <row r="11170" spans="1:1" ht="15" customHeight="1" x14ac:dyDescent="0.25">
      <c r="A11170" s="100" t="s">
        <v>16625</v>
      </c>
    </row>
    <row r="11171" spans="1:1" ht="14.1" customHeight="1" x14ac:dyDescent="0.25">
      <c r="A11171" s="99" t="s">
        <v>16626</v>
      </c>
    </row>
    <row r="11172" spans="1:1" ht="15" customHeight="1" x14ac:dyDescent="0.25">
      <c r="A11172" s="100" t="s">
        <v>16627</v>
      </c>
    </row>
    <row r="11173" spans="1:1" ht="15" customHeight="1" x14ac:dyDescent="0.25">
      <c r="A11173" s="108" t="s">
        <v>16628</v>
      </c>
    </row>
    <row r="11174" spans="1:1" ht="14.1" customHeight="1" x14ac:dyDescent="0.25">
      <c r="A11174" s="99" t="s">
        <v>16629</v>
      </c>
    </row>
    <row r="11175" spans="1:1" ht="15" customHeight="1" x14ac:dyDescent="0.25">
      <c r="A11175" s="100" t="s">
        <v>16627</v>
      </c>
    </row>
    <row r="11176" spans="1:1" ht="15" customHeight="1" x14ac:dyDescent="0.25">
      <c r="A11176" s="108" t="s">
        <v>16630</v>
      </c>
    </row>
    <row r="11177" spans="1:1" ht="14.1" customHeight="1" x14ac:dyDescent="0.25">
      <c r="A11177" s="99" t="s">
        <v>16631</v>
      </c>
    </row>
    <row r="11178" spans="1:1" ht="15" customHeight="1" x14ac:dyDescent="0.25">
      <c r="A11178" s="100" t="s">
        <v>16632</v>
      </c>
    </row>
    <row r="11179" spans="1:1" ht="15" customHeight="1" x14ac:dyDescent="0.25">
      <c r="A11179" s="100" t="s">
        <v>16633</v>
      </c>
    </row>
    <row r="11180" spans="1:1" ht="14.1" customHeight="1" x14ac:dyDescent="0.25">
      <c r="A11180" s="99" t="s">
        <v>16634</v>
      </c>
    </row>
    <row r="11181" spans="1:1" ht="15" customHeight="1" x14ac:dyDescent="0.25">
      <c r="A11181" s="100" t="s">
        <v>16632</v>
      </c>
    </row>
    <row r="11182" spans="1:1" ht="15" customHeight="1" x14ac:dyDescent="0.25">
      <c r="A11182" s="100" t="s">
        <v>16635</v>
      </c>
    </row>
    <row r="11183" spans="1:1" ht="14.1" customHeight="1" x14ac:dyDescent="0.25">
      <c r="A11183" s="99" t="s">
        <v>16636</v>
      </c>
    </row>
    <row r="11184" spans="1:1" ht="15" customHeight="1" x14ac:dyDescent="0.25">
      <c r="A11184" s="100" t="s">
        <v>16632</v>
      </c>
    </row>
    <row r="11185" spans="1:1" ht="15" customHeight="1" x14ac:dyDescent="0.25">
      <c r="A11185" s="100" t="s">
        <v>16637</v>
      </c>
    </row>
    <row r="11186" spans="1:1" ht="14.1" customHeight="1" x14ac:dyDescent="0.25">
      <c r="A11186" s="99" t="s">
        <v>16638</v>
      </c>
    </row>
    <row r="11187" spans="1:1" ht="15" customHeight="1" x14ac:dyDescent="0.25">
      <c r="A11187" s="100" t="s">
        <v>16632</v>
      </c>
    </row>
    <row r="11188" spans="1:1" ht="15" customHeight="1" x14ac:dyDescent="0.25">
      <c r="A11188" s="100" t="s">
        <v>16639</v>
      </c>
    </row>
    <row r="11189" spans="1:1" ht="14.1" customHeight="1" x14ac:dyDescent="0.25">
      <c r="A11189" s="93" t="s">
        <v>16640</v>
      </c>
    </row>
    <row r="11190" spans="1:1" ht="14.1" customHeight="1" x14ac:dyDescent="0.25">
      <c r="A11190" s="99" t="s">
        <v>16641</v>
      </c>
    </row>
    <row r="11191" spans="1:1" ht="15" customHeight="1" x14ac:dyDescent="0.25">
      <c r="A11191" s="100" t="s">
        <v>16642</v>
      </c>
    </row>
    <row r="11192" spans="1:1" ht="15" customHeight="1" x14ac:dyDescent="0.25">
      <c r="A11192" s="100" t="s">
        <v>16643</v>
      </c>
    </row>
    <row r="11193" spans="1:1" ht="14.1" customHeight="1" x14ac:dyDescent="0.25">
      <c r="A11193" s="93" t="s">
        <v>16644</v>
      </c>
    </row>
    <row r="11194" spans="1:1" ht="14.1" customHeight="1" x14ac:dyDescent="0.25">
      <c r="A11194" s="93" t="s">
        <v>16645</v>
      </c>
    </row>
    <row r="11195" spans="1:1" ht="15" customHeight="1" x14ac:dyDescent="0.25">
      <c r="A11195" s="94" t="s">
        <v>16646</v>
      </c>
    </row>
    <row r="11196" spans="1:1" ht="15" customHeight="1" x14ac:dyDescent="0.25">
      <c r="A11196" s="100" t="s">
        <v>16647</v>
      </c>
    </row>
    <row r="11197" spans="1:1" ht="15" customHeight="1" x14ac:dyDescent="0.25">
      <c r="A11197" s="95" t="s">
        <v>16648</v>
      </c>
    </row>
    <row r="11198" spans="1:1" ht="15" customHeight="1" x14ac:dyDescent="0.25">
      <c r="A11198" s="95" t="s">
        <v>16649</v>
      </c>
    </row>
    <row r="11199" spans="1:1" ht="15" customHeight="1" x14ac:dyDescent="0.25">
      <c r="A11199" s="100" t="s">
        <v>16650</v>
      </c>
    </row>
    <row r="11200" spans="1:1" ht="15" customHeight="1" x14ac:dyDescent="0.25">
      <c r="A11200" s="95" t="s">
        <v>16651</v>
      </c>
    </row>
    <row r="11201" spans="1:1" ht="15" customHeight="1" x14ac:dyDescent="0.25">
      <c r="A11201" s="95" t="s">
        <v>16652</v>
      </c>
    </row>
    <row r="11202" spans="1:1" ht="15" customHeight="1" x14ac:dyDescent="0.25">
      <c r="A11202" s="102" t="s">
        <v>16653</v>
      </c>
    </row>
    <row r="11203" spans="1:1" ht="15" customHeight="1" x14ac:dyDescent="0.25">
      <c r="A11203" s="94" t="s">
        <v>16654</v>
      </c>
    </row>
    <row r="11204" spans="1:1" ht="15" customHeight="1" x14ac:dyDescent="0.25">
      <c r="A11204" s="100" t="s">
        <v>16647</v>
      </c>
    </row>
    <row r="11205" spans="1:1" ht="15" customHeight="1" x14ac:dyDescent="0.25">
      <c r="A11205" s="95" t="s">
        <v>16648</v>
      </c>
    </row>
    <row r="11206" spans="1:1" ht="15" customHeight="1" x14ac:dyDescent="0.25">
      <c r="A11206" s="95" t="s">
        <v>16649</v>
      </c>
    </row>
    <row r="11207" spans="1:1" ht="15" customHeight="1" x14ac:dyDescent="0.25">
      <c r="A11207" s="100" t="s">
        <v>16655</v>
      </c>
    </row>
    <row r="11208" spans="1:1" ht="15" customHeight="1" x14ac:dyDescent="0.25">
      <c r="A11208" s="95" t="s">
        <v>16651</v>
      </c>
    </row>
    <row r="11209" spans="1:1" ht="15" customHeight="1" x14ac:dyDescent="0.25">
      <c r="A11209" s="95" t="s">
        <v>16652</v>
      </c>
    </row>
    <row r="11210" spans="1:1" ht="15" customHeight="1" x14ac:dyDescent="0.25">
      <c r="A11210" s="103" t="s">
        <v>16653</v>
      </c>
    </row>
    <row r="11211" spans="1:1" ht="15" customHeight="1" x14ac:dyDescent="0.25">
      <c r="A11211" s="94" t="s">
        <v>16656</v>
      </c>
    </row>
    <row r="11212" spans="1:1" ht="15" customHeight="1" x14ac:dyDescent="0.25">
      <c r="A11212" s="108" t="s">
        <v>16657</v>
      </c>
    </row>
    <row r="11213" spans="1:1" ht="15" customHeight="1" x14ac:dyDescent="0.25">
      <c r="A11213" s="95" t="s">
        <v>16648</v>
      </c>
    </row>
    <row r="11214" spans="1:1" ht="15" customHeight="1" x14ac:dyDescent="0.25">
      <c r="A11214" s="95" t="s">
        <v>16649</v>
      </c>
    </row>
    <row r="11215" spans="1:1" ht="15" customHeight="1" x14ac:dyDescent="0.25">
      <c r="A11215" s="108" t="s">
        <v>16658</v>
      </c>
    </row>
    <row r="11216" spans="1:1" ht="15" customHeight="1" x14ac:dyDescent="0.25">
      <c r="A11216" s="95" t="s">
        <v>16651</v>
      </c>
    </row>
    <row r="11217" spans="1:1" ht="15" customHeight="1" x14ac:dyDescent="0.25">
      <c r="A11217" s="95" t="s">
        <v>16652</v>
      </c>
    </row>
    <row r="11218" spans="1:1" ht="15" customHeight="1" x14ac:dyDescent="0.25">
      <c r="A11218" s="102" t="s">
        <v>16653</v>
      </c>
    </row>
    <row r="11219" spans="1:1" ht="15" customHeight="1" x14ac:dyDescent="0.25">
      <c r="A11219" s="94" t="s">
        <v>16659</v>
      </c>
    </row>
    <row r="11220" spans="1:1" ht="15" customHeight="1" x14ac:dyDescent="0.25">
      <c r="A11220" s="108" t="s">
        <v>16657</v>
      </c>
    </row>
    <row r="11221" spans="1:1" ht="15" customHeight="1" x14ac:dyDescent="0.25">
      <c r="A11221" s="95" t="s">
        <v>16648</v>
      </c>
    </row>
    <row r="11222" spans="1:1" ht="15" customHeight="1" x14ac:dyDescent="0.25">
      <c r="A11222" s="95" t="s">
        <v>16649</v>
      </c>
    </row>
    <row r="11223" spans="1:1" ht="15" customHeight="1" x14ac:dyDescent="0.25">
      <c r="A11223" s="108" t="s">
        <v>16660</v>
      </c>
    </row>
    <row r="11224" spans="1:1" ht="15" customHeight="1" x14ac:dyDescent="0.25">
      <c r="A11224" s="95" t="s">
        <v>16651</v>
      </c>
    </row>
    <row r="11225" spans="1:1" ht="15" customHeight="1" x14ac:dyDescent="0.25">
      <c r="A11225" s="95" t="s">
        <v>16652</v>
      </c>
    </row>
    <row r="11226" spans="1:1" ht="15" customHeight="1" x14ac:dyDescent="0.25">
      <c r="A11226" s="102" t="s">
        <v>16653</v>
      </c>
    </row>
    <row r="11227" spans="1:1" ht="15" customHeight="1" x14ac:dyDescent="0.25">
      <c r="A11227" s="94" t="s">
        <v>16661</v>
      </c>
    </row>
    <row r="11228" spans="1:1" ht="15" customHeight="1" x14ac:dyDescent="0.25">
      <c r="A11228" s="100" t="s">
        <v>16647</v>
      </c>
    </row>
    <row r="11229" spans="1:1" ht="15" customHeight="1" x14ac:dyDescent="0.25">
      <c r="A11229" s="95" t="s">
        <v>16648</v>
      </c>
    </row>
    <row r="11230" spans="1:1" ht="15" customHeight="1" x14ac:dyDescent="0.25">
      <c r="A11230" s="95" t="s">
        <v>16649</v>
      </c>
    </row>
    <row r="11231" spans="1:1" ht="15" customHeight="1" x14ac:dyDescent="0.25">
      <c r="A11231" s="100" t="s">
        <v>16662</v>
      </c>
    </row>
    <row r="11232" spans="1:1" ht="15" customHeight="1" x14ac:dyDescent="0.25">
      <c r="A11232" s="95" t="s">
        <v>16651</v>
      </c>
    </row>
    <row r="11233" spans="1:1" ht="15" customHeight="1" x14ac:dyDescent="0.25">
      <c r="A11233" s="95" t="s">
        <v>16652</v>
      </c>
    </row>
    <row r="11234" spans="1:1" ht="15" customHeight="1" x14ac:dyDescent="0.25">
      <c r="A11234" s="102" t="s">
        <v>16653</v>
      </c>
    </row>
    <row r="11235" spans="1:1" ht="14.1" customHeight="1" x14ac:dyDescent="0.25">
      <c r="A11235" s="99" t="s">
        <v>16663</v>
      </c>
    </row>
    <row r="11236" spans="1:1" ht="15" customHeight="1" x14ac:dyDescent="0.25">
      <c r="A11236" s="100" t="s">
        <v>16647</v>
      </c>
    </row>
    <row r="11237" spans="1:1" ht="15" customHeight="1" x14ac:dyDescent="0.25">
      <c r="A11237" s="95" t="s">
        <v>16648</v>
      </c>
    </row>
    <row r="11238" spans="1:1" ht="15" customHeight="1" x14ac:dyDescent="0.25">
      <c r="A11238" s="95" t="s">
        <v>16649</v>
      </c>
    </row>
    <row r="11239" spans="1:1" ht="15" customHeight="1" x14ac:dyDescent="0.25">
      <c r="A11239" s="100" t="s">
        <v>16664</v>
      </c>
    </row>
    <row r="11240" spans="1:1" ht="15" customHeight="1" x14ac:dyDescent="0.25">
      <c r="A11240" s="95" t="s">
        <v>16651</v>
      </c>
    </row>
    <row r="11241" spans="1:1" ht="15" customHeight="1" x14ac:dyDescent="0.25">
      <c r="A11241" s="95" t="s">
        <v>16652</v>
      </c>
    </row>
    <row r="11242" spans="1:1" ht="15" customHeight="1" x14ac:dyDescent="0.25">
      <c r="A11242" s="102" t="s">
        <v>16653</v>
      </c>
    </row>
    <row r="11243" spans="1:1" ht="14.1" customHeight="1" x14ac:dyDescent="0.25">
      <c r="A11243" s="99" t="s">
        <v>16665</v>
      </c>
    </row>
    <row r="11244" spans="1:1" ht="15" customHeight="1" x14ac:dyDescent="0.25">
      <c r="A11244" s="100" t="s">
        <v>16647</v>
      </c>
    </row>
    <row r="11245" spans="1:1" ht="15" customHeight="1" x14ac:dyDescent="0.25">
      <c r="A11245" s="95" t="s">
        <v>16648</v>
      </c>
    </row>
    <row r="11246" spans="1:1" ht="15" customHeight="1" x14ac:dyDescent="0.25">
      <c r="A11246" s="95" t="s">
        <v>16649</v>
      </c>
    </row>
    <row r="11247" spans="1:1" ht="15" customHeight="1" x14ac:dyDescent="0.25">
      <c r="A11247" s="100" t="s">
        <v>16666</v>
      </c>
    </row>
    <row r="11248" spans="1:1" ht="15" customHeight="1" x14ac:dyDescent="0.25">
      <c r="A11248" s="95" t="s">
        <v>16651</v>
      </c>
    </row>
    <row r="11249" spans="1:1" ht="15" customHeight="1" x14ac:dyDescent="0.25">
      <c r="A11249" s="95" t="s">
        <v>16652</v>
      </c>
    </row>
    <row r="11250" spans="1:1" ht="15" customHeight="1" x14ac:dyDescent="0.25">
      <c r="A11250" s="102" t="s">
        <v>16653</v>
      </c>
    </row>
    <row r="11251" spans="1:1" ht="14.1" customHeight="1" x14ac:dyDescent="0.25">
      <c r="A11251" s="99" t="s">
        <v>16667</v>
      </c>
    </row>
    <row r="11252" spans="1:1" ht="15" customHeight="1" x14ac:dyDescent="0.25">
      <c r="A11252" s="100" t="s">
        <v>16647</v>
      </c>
    </row>
    <row r="11253" spans="1:1" ht="15" customHeight="1" x14ac:dyDescent="0.25">
      <c r="A11253" s="95" t="s">
        <v>16648</v>
      </c>
    </row>
    <row r="11254" spans="1:1" ht="15" customHeight="1" x14ac:dyDescent="0.25">
      <c r="A11254" s="95" t="s">
        <v>16649</v>
      </c>
    </row>
    <row r="11255" spans="1:1" ht="15" customHeight="1" x14ac:dyDescent="0.25">
      <c r="A11255" s="100" t="s">
        <v>16668</v>
      </c>
    </row>
    <row r="11256" spans="1:1" ht="15" customHeight="1" x14ac:dyDescent="0.25">
      <c r="A11256" s="95" t="s">
        <v>16651</v>
      </c>
    </row>
    <row r="11257" spans="1:1" ht="15" customHeight="1" x14ac:dyDescent="0.25">
      <c r="A11257" s="95" t="s">
        <v>16652</v>
      </c>
    </row>
    <row r="11258" spans="1:1" ht="15" customHeight="1" x14ac:dyDescent="0.25">
      <c r="A11258" s="102" t="s">
        <v>16653</v>
      </c>
    </row>
    <row r="11259" spans="1:1" ht="14.1" customHeight="1" x14ac:dyDescent="0.25">
      <c r="A11259" s="99" t="s">
        <v>16669</v>
      </c>
    </row>
    <row r="11260" spans="1:1" ht="15" customHeight="1" x14ac:dyDescent="0.25">
      <c r="A11260" s="100" t="s">
        <v>16647</v>
      </c>
    </row>
    <row r="11261" spans="1:1" ht="15" customHeight="1" x14ac:dyDescent="0.25">
      <c r="A11261" s="95" t="s">
        <v>16648</v>
      </c>
    </row>
    <row r="11262" spans="1:1" ht="15" customHeight="1" x14ac:dyDescent="0.25">
      <c r="A11262" s="95" t="s">
        <v>16649</v>
      </c>
    </row>
    <row r="11263" spans="1:1" ht="15" customHeight="1" x14ac:dyDescent="0.25">
      <c r="A11263" s="100" t="s">
        <v>16670</v>
      </c>
    </row>
    <row r="11264" spans="1:1" ht="15" customHeight="1" x14ac:dyDescent="0.25">
      <c r="A11264" s="96" t="s">
        <v>16651</v>
      </c>
    </row>
    <row r="11265" spans="1:1" ht="15" customHeight="1" x14ac:dyDescent="0.25">
      <c r="A11265" s="96" t="s">
        <v>16652</v>
      </c>
    </row>
    <row r="11266" spans="1:1" ht="15" customHeight="1" x14ac:dyDescent="0.25">
      <c r="A11266" s="101" t="s">
        <v>16653</v>
      </c>
    </row>
    <row r="11267" spans="1:1" ht="14.1" customHeight="1" x14ac:dyDescent="0.25">
      <c r="A11267" s="93" t="s">
        <v>16671</v>
      </c>
    </row>
    <row r="11268" spans="1:1" ht="14.1" customHeight="1" x14ac:dyDescent="0.25">
      <c r="A11268" s="99" t="s">
        <v>16672</v>
      </c>
    </row>
    <row r="11269" spans="1:1" ht="15" customHeight="1" x14ac:dyDescent="0.25">
      <c r="A11269" s="100" t="s">
        <v>16647</v>
      </c>
    </row>
    <row r="11270" spans="1:1" ht="15" customHeight="1" x14ac:dyDescent="0.25">
      <c r="A11270" s="95" t="s">
        <v>16673</v>
      </c>
    </row>
    <row r="11271" spans="1:1" ht="15" customHeight="1" x14ac:dyDescent="0.25">
      <c r="A11271" s="100" t="s">
        <v>16674</v>
      </c>
    </row>
    <row r="11272" spans="1:1" ht="15" customHeight="1" x14ac:dyDescent="0.25">
      <c r="A11272" s="95" t="s">
        <v>16675</v>
      </c>
    </row>
    <row r="11273" spans="1:1" ht="15" customHeight="1" x14ac:dyDescent="0.25">
      <c r="A11273" s="95" t="s">
        <v>16652</v>
      </c>
    </row>
    <row r="11274" spans="1:1" ht="15" customHeight="1" x14ac:dyDescent="0.25">
      <c r="A11274" s="102" t="s">
        <v>16676</v>
      </c>
    </row>
    <row r="11275" spans="1:1" ht="14.1" customHeight="1" x14ac:dyDescent="0.25">
      <c r="A11275" s="99" t="s">
        <v>16677</v>
      </c>
    </row>
    <row r="11276" spans="1:1" ht="15" customHeight="1" x14ac:dyDescent="0.25">
      <c r="A11276" s="100" t="s">
        <v>16647</v>
      </c>
    </row>
    <row r="11277" spans="1:1" ht="15" customHeight="1" x14ac:dyDescent="0.25">
      <c r="A11277" s="95" t="s">
        <v>16678</v>
      </c>
    </row>
    <row r="11278" spans="1:1" ht="15" customHeight="1" x14ac:dyDescent="0.25">
      <c r="A11278" s="100" t="s">
        <v>16679</v>
      </c>
    </row>
    <row r="11279" spans="1:1" ht="15" customHeight="1" x14ac:dyDescent="0.25">
      <c r="A11279" s="95" t="s">
        <v>16680</v>
      </c>
    </row>
    <row r="11280" spans="1:1" ht="15" customHeight="1" x14ac:dyDescent="0.25">
      <c r="A11280" s="95" t="s">
        <v>16652</v>
      </c>
    </row>
    <row r="11281" spans="1:1" ht="15" customHeight="1" x14ac:dyDescent="0.25">
      <c r="A11281" s="102" t="s">
        <v>16676</v>
      </c>
    </row>
    <row r="11282" spans="1:1" ht="14.1" customHeight="1" x14ac:dyDescent="0.25">
      <c r="A11282" s="99" t="s">
        <v>16681</v>
      </c>
    </row>
    <row r="11283" spans="1:1" ht="15" customHeight="1" x14ac:dyDescent="0.25">
      <c r="A11283" s="108" t="s">
        <v>16657</v>
      </c>
    </row>
    <row r="11284" spans="1:1" ht="15" customHeight="1" x14ac:dyDescent="0.25">
      <c r="A11284" s="95" t="s">
        <v>16678</v>
      </c>
    </row>
    <row r="11285" spans="1:1" ht="15" customHeight="1" x14ac:dyDescent="0.25">
      <c r="A11285" s="108" t="s">
        <v>16682</v>
      </c>
    </row>
    <row r="11286" spans="1:1" ht="15" customHeight="1" x14ac:dyDescent="0.25">
      <c r="A11286" s="95" t="s">
        <v>16680</v>
      </c>
    </row>
    <row r="11287" spans="1:1" ht="15" customHeight="1" x14ac:dyDescent="0.25">
      <c r="A11287" s="95" t="s">
        <v>16652</v>
      </c>
    </row>
    <row r="11288" spans="1:1" ht="15" customHeight="1" x14ac:dyDescent="0.25">
      <c r="A11288" s="102" t="s">
        <v>16676</v>
      </c>
    </row>
    <row r="11289" spans="1:1" ht="14.1" customHeight="1" x14ac:dyDescent="0.25">
      <c r="A11289" s="99" t="s">
        <v>16683</v>
      </c>
    </row>
    <row r="11290" spans="1:1" ht="15" customHeight="1" x14ac:dyDescent="0.25">
      <c r="A11290" s="108" t="s">
        <v>16657</v>
      </c>
    </row>
    <row r="11291" spans="1:1" ht="15" customHeight="1" x14ac:dyDescent="0.25">
      <c r="A11291" s="95" t="s">
        <v>16678</v>
      </c>
    </row>
    <row r="11292" spans="1:1" ht="15" customHeight="1" x14ac:dyDescent="0.25">
      <c r="A11292" s="108" t="s">
        <v>16684</v>
      </c>
    </row>
    <row r="11293" spans="1:1" ht="15" customHeight="1" x14ac:dyDescent="0.25">
      <c r="A11293" s="95" t="s">
        <v>16680</v>
      </c>
    </row>
    <row r="11294" spans="1:1" ht="15" customHeight="1" x14ac:dyDescent="0.25">
      <c r="A11294" s="95" t="s">
        <v>16652</v>
      </c>
    </row>
    <row r="11295" spans="1:1" ht="15" customHeight="1" x14ac:dyDescent="0.25">
      <c r="A11295" s="102" t="s">
        <v>16676</v>
      </c>
    </row>
    <row r="11296" spans="1:1" ht="14.1" customHeight="1" x14ac:dyDescent="0.25">
      <c r="A11296" s="93" t="s">
        <v>16685</v>
      </c>
    </row>
    <row r="11297" spans="1:1" ht="14.1" customHeight="1" x14ac:dyDescent="0.25">
      <c r="A11297" s="99" t="s">
        <v>16686</v>
      </c>
    </row>
    <row r="11298" spans="1:1" ht="15" customHeight="1" x14ac:dyDescent="0.25">
      <c r="A11298" s="108" t="s">
        <v>16657</v>
      </c>
    </row>
    <row r="11299" spans="1:1" ht="15" customHeight="1" x14ac:dyDescent="0.25">
      <c r="A11299" s="103" t="s">
        <v>16687</v>
      </c>
    </row>
    <row r="11300" spans="1:1" ht="15" customHeight="1" x14ac:dyDescent="0.25">
      <c r="A11300" s="108" t="s">
        <v>16688</v>
      </c>
    </row>
    <row r="11301" spans="1:1" ht="15" customHeight="1" x14ac:dyDescent="0.25">
      <c r="A11301" s="95" t="s">
        <v>16689</v>
      </c>
    </row>
    <row r="11302" spans="1:1" ht="15" customHeight="1" x14ac:dyDescent="0.25">
      <c r="A11302" s="95" t="s">
        <v>16690</v>
      </c>
    </row>
    <row r="11303" spans="1:1" ht="15" customHeight="1" x14ac:dyDescent="0.25">
      <c r="A11303" s="95" t="s">
        <v>16652</v>
      </c>
    </row>
    <row r="11304" spans="1:1" ht="15" customHeight="1" x14ac:dyDescent="0.25">
      <c r="A11304" s="95" t="s">
        <v>16676</v>
      </c>
    </row>
    <row r="11305" spans="1:1" ht="14.1" customHeight="1" x14ac:dyDescent="0.25">
      <c r="A11305" s="99" t="s">
        <v>16691</v>
      </c>
    </row>
    <row r="11306" spans="1:1" ht="15" customHeight="1" x14ac:dyDescent="0.25">
      <c r="A11306" s="108" t="s">
        <v>16657</v>
      </c>
    </row>
    <row r="11307" spans="1:1" ht="15" customHeight="1" x14ac:dyDescent="0.25">
      <c r="A11307" s="95" t="s">
        <v>16692</v>
      </c>
    </row>
    <row r="11308" spans="1:1" ht="15" customHeight="1" x14ac:dyDescent="0.25">
      <c r="A11308" s="108" t="s">
        <v>16693</v>
      </c>
    </row>
    <row r="11309" spans="1:1" ht="15" customHeight="1" x14ac:dyDescent="0.25">
      <c r="A11309" s="95" t="s">
        <v>16690</v>
      </c>
    </row>
    <row r="11310" spans="1:1" ht="15" customHeight="1" x14ac:dyDescent="0.25">
      <c r="A11310" s="95" t="s">
        <v>16652</v>
      </c>
    </row>
    <row r="11311" spans="1:1" ht="15" customHeight="1" x14ac:dyDescent="0.25">
      <c r="A11311" s="102" t="s">
        <v>16676</v>
      </c>
    </row>
    <row r="11312" spans="1:1" ht="14.1" customHeight="1" x14ac:dyDescent="0.25">
      <c r="A11312" s="99" t="s">
        <v>16694</v>
      </c>
    </row>
    <row r="11313" spans="1:1" ht="15" customHeight="1" x14ac:dyDescent="0.25">
      <c r="A11313" s="108" t="s">
        <v>16657</v>
      </c>
    </row>
    <row r="11314" spans="1:1" ht="15" customHeight="1" x14ac:dyDescent="0.25">
      <c r="A11314" s="95" t="s">
        <v>16692</v>
      </c>
    </row>
    <row r="11315" spans="1:1" ht="15" customHeight="1" x14ac:dyDescent="0.25">
      <c r="A11315" s="108" t="s">
        <v>16695</v>
      </c>
    </row>
    <row r="11316" spans="1:1" ht="15" customHeight="1" x14ac:dyDescent="0.25">
      <c r="A11316" s="95" t="s">
        <v>16690</v>
      </c>
    </row>
    <row r="11317" spans="1:1" ht="15" customHeight="1" x14ac:dyDescent="0.25">
      <c r="A11317" s="95" t="s">
        <v>16652</v>
      </c>
    </row>
    <row r="11318" spans="1:1" ht="15" customHeight="1" x14ac:dyDescent="0.25">
      <c r="A11318" s="102" t="s">
        <v>16676</v>
      </c>
    </row>
    <row r="11319" spans="1:1" ht="14.1" customHeight="1" x14ac:dyDescent="0.25">
      <c r="A11319" s="99" t="s">
        <v>16696</v>
      </c>
    </row>
    <row r="11320" spans="1:1" ht="15" customHeight="1" x14ac:dyDescent="0.25">
      <c r="A11320" s="108" t="s">
        <v>16657</v>
      </c>
    </row>
    <row r="11321" spans="1:1" ht="15" customHeight="1" x14ac:dyDescent="0.25">
      <c r="A11321" s="95" t="s">
        <v>16692</v>
      </c>
    </row>
    <row r="11322" spans="1:1" ht="15" customHeight="1" x14ac:dyDescent="0.25">
      <c r="A11322" s="108" t="s">
        <v>16697</v>
      </c>
    </row>
    <row r="11323" spans="1:1" ht="15" customHeight="1" x14ac:dyDescent="0.25">
      <c r="A11323" s="95" t="s">
        <v>16690</v>
      </c>
    </row>
    <row r="11324" spans="1:1" ht="15" customHeight="1" x14ac:dyDescent="0.25">
      <c r="A11324" s="95" t="s">
        <v>16652</v>
      </c>
    </row>
    <row r="11325" spans="1:1" ht="15" customHeight="1" x14ac:dyDescent="0.25">
      <c r="A11325" s="102" t="s">
        <v>16676</v>
      </c>
    </row>
    <row r="11326" spans="1:1" ht="14.1" customHeight="1" x14ac:dyDescent="0.25">
      <c r="A11326" s="99" t="s">
        <v>16698</v>
      </c>
    </row>
    <row r="11327" spans="1:1" ht="15" customHeight="1" x14ac:dyDescent="0.25">
      <c r="A11327" s="100" t="s">
        <v>16647</v>
      </c>
    </row>
    <row r="11328" spans="1:1" ht="15" customHeight="1" x14ac:dyDescent="0.25">
      <c r="A11328" s="95" t="s">
        <v>16699</v>
      </c>
    </row>
    <row r="11329" spans="1:1" ht="15" customHeight="1" x14ac:dyDescent="0.25">
      <c r="A11329" s="100" t="s">
        <v>16700</v>
      </c>
    </row>
    <row r="11330" spans="1:1" ht="15" customHeight="1" x14ac:dyDescent="0.25">
      <c r="A11330" s="95" t="s">
        <v>16675</v>
      </c>
    </row>
    <row r="11331" spans="1:1" ht="15" customHeight="1" x14ac:dyDescent="0.25">
      <c r="A11331" s="95" t="s">
        <v>16652</v>
      </c>
    </row>
    <row r="11332" spans="1:1" ht="15" customHeight="1" x14ac:dyDescent="0.25">
      <c r="A11332" s="102" t="s">
        <v>16676</v>
      </c>
    </row>
    <row r="11333" spans="1:1" ht="14.1" customHeight="1" x14ac:dyDescent="0.25">
      <c r="A11333" s="93" t="s">
        <v>16701</v>
      </c>
    </row>
    <row r="11334" spans="1:1" ht="14.1" customHeight="1" x14ac:dyDescent="0.25">
      <c r="A11334" s="99" t="s">
        <v>16702</v>
      </c>
    </row>
    <row r="11335" spans="1:1" ht="15" customHeight="1" x14ac:dyDescent="0.25">
      <c r="A11335" s="100" t="s">
        <v>16647</v>
      </c>
    </row>
    <row r="11336" spans="1:1" ht="15" customHeight="1" x14ac:dyDescent="0.25">
      <c r="A11336" s="100" t="s">
        <v>16703</v>
      </c>
    </row>
    <row r="11337" spans="1:1" ht="14.1" customHeight="1" x14ac:dyDescent="0.25">
      <c r="A11337" s="99" t="s">
        <v>16704</v>
      </c>
    </row>
    <row r="11338" spans="1:1" ht="15" customHeight="1" x14ac:dyDescent="0.25">
      <c r="A11338" s="100" t="s">
        <v>16647</v>
      </c>
    </row>
    <row r="11339" spans="1:1" ht="15" customHeight="1" x14ac:dyDescent="0.25">
      <c r="A11339" s="100" t="s">
        <v>16705</v>
      </c>
    </row>
    <row r="11340" spans="1:1" ht="14.1" customHeight="1" x14ac:dyDescent="0.25">
      <c r="A11340" s="99" t="s">
        <v>16706</v>
      </c>
    </row>
    <row r="11341" spans="1:1" ht="15" customHeight="1" x14ac:dyDescent="0.25">
      <c r="A11341" s="100" t="s">
        <v>16647</v>
      </c>
    </row>
    <row r="11342" spans="1:1" ht="15" customHeight="1" x14ac:dyDescent="0.25">
      <c r="A11342" s="100" t="s">
        <v>16707</v>
      </c>
    </row>
    <row r="11343" spans="1:1" ht="14.1" customHeight="1" x14ac:dyDescent="0.25">
      <c r="A11343" s="99" t="s">
        <v>16708</v>
      </c>
    </row>
    <row r="11344" spans="1:1" ht="15" customHeight="1" x14ac:dyDescent="0.25">
      <c r="A11344" s="100" t="s">
        <v>16647</v>
      </c>
    </row>
    <row r="11345" spans="1:1" ht="15" customHeight="1" x14ac:dyDescent="0.25">
      <c r="A11345" s="100" t="s">
        <v>16709</v>
      </c>
    </row>
    <row r="11346" spans="1:1" ht="14.1" customHeight="1" x14ac:dyDescent="0.25">
      <c r="A11346" s="99" t="s">
        <v>16710</v>
      </c>
    </row>
    <row r="11347" spans="1:1" ht="15" customHeight="1" x14ac:dyDescent="0.25">
      <c r="A11347" s="100" t="s">
        <v>16647</v>
      </c>
    </row>
    <row r="11348" spans="1:1" ht="15" customHeight="1" x14ac:dyDescent="0.25">
      <c r="A11348" s="100" t="s">
        <v>16711</v>
      </c>
    </row>
    <row r="11349" spans="1:1" ht="14.1" customHeight="1" x14ac:dyDescent="0.25">
      <c r="A11349" s="99" t="s">
        <v>16712</v>
      </c>
    </row>
    <row r="11350" spans="1:1" ht="15" customHeight="1" x14ac:dyDescent="0.25">
      <c r="A11350" s="100" t="s">
        <v>16647</v>
      </c>
    </row>
    <row r="11351" spans="1:1" ht="15" customHeight="1" x14ac:dyDescent="0.25">
      <c r="A11351" s="100" t="s">
        <v>16713</v>
      </c>
    </row>
    <row r="11352" spans="1:1" ht="14.1" customHeight="1" x14ac:dyDescent="0.25">
      <c r="A11352" s="99" t="s">
        <v>16714</v>
      </c>
    </row>
    <row r="11353" spans="1:1" ht="15" customHeight="1" x14ac:dyDescent="0.25">
      <c r="A11353" s="100" t="s">
        <v>16647</v>
      </c>
    </row>
    <row r="11354" spans="1:1" ht="15" customHeight="1" x14ac:dyDescent="0.25">
      <c r="A11354" s="100" t="s">
        <v>16715</v>
      </c>
    </row>
    <row r="11355" spans="1:1" ht="14.1" customHeight="1" x14ac:dyDescent="0.25">
      <c r="A11355" s="99" t="s">
        <v>16716</v>
      </c>
    </row>
    <row r="11356" spans="1:1" ht="15" customHeight="1" x14ac:dyDescent="0.25">
      <c r="A11356" s="100" t="s">
        <v>16647</v>
      </c>
    </row>
    <row r="11357" spans="1:1" ht="15" customHeight="1" x14ac:dyDescent="0.25">
      <c r="A11357" s="100" t="s">
        <v>16717</v>
      </c>
    </row>
    <row r="11358" spans="1:1" ht="14.1" customHeight="1" x14ac:dyDescent="0.25">
      <c r="A11358" s="93" t="s">
        <v>16718</v>
      </c>
    </row>
    <row r="11359" spans="1:1" ht="14.1" customHeight="1" x14ac:dyDescent="0.25">
      <c r="A11359" s="99" t="s">
        <v>16719</v>
      </c>
    </row>
    <row r="11360" spans="1:1" ht="15" customHeight="1" x14ac:dyDescent="0.25">
      <c r="A11360" s="100" t="s">
        <v>16647</v>
      </c>
    </row>
    <row r="11361" spans="1:1" ht="15" customHeight="1" x14ac:dyDescent="0.25">
      <c r="A11361" s="100" t="s">
        <v>16720</v>
      </c>
    </row>
    <row r="11362" spans="1:1" ht="14.1" customHeight="1" x14ac:dyDescent="0.25">
      <c r="A11362" s="99" t="s">
        <v>16721</v>
      </c>
    </row>
    <row r="11363" spans="1:1" ht="15" customHeight="1" x14ac:dyDescent="0.25">
      <c r="A11363" s="100" t="s">
        <v>16647</v>
      </c>
    </row>
    <row r="11364" spans="1:1" ht="15" customHeight="1" x14ac:dyDescent="0.25">
      <c r="A11364" s="100" t="s">
        <v>16722</v>
      </c>
    </row>
    <row r="11365" spans="1:1" ht="14.1" customHeight="1" x14ac:dyDescent="0.25">
      <c r="A11365" s="99" t="s">
        <v>16723</v>
      </c>
    </row>
    <row r="11366" spans="1:1" ht="15" customHeight="1" x14ac:dyDescent="0.25">
      <c r="A11366" s="100" t="s">
        <v>16647</v>
      </c>
    </row>
    <row r="11367" spans="1:1" ht="15" customHeight="1" x14ac:dyDescent="0.25">
      <c r="A11367" s="100" t="s">
        <v>16724</v>
      </c>
    </row>
    <row r="11368" spans="1:1" ht="14.1" customHeight="1" x14ac:dyDescent="0.25">
      <c r="A11368" s="99" t="s">
        <v>16725</v>
      </c>
    </row>
    <row r="11369" spans="1:1" ht="15" customHeight="1" x14ac:dyDescent="0.25">
      <c r="A11369" s="100" t="s">
        <v>16647</v>
      </c>
    </row>
    <row r="11370" spans="1:1" ht="15" customHeight="1" x14ac:dyDescent="0.25">
      <c r="A11370" s="100" t="s">
        <v>16726</v>
      </c>
    </row>
    <row r="11371" spans="1:1" ht="14.1" customHeight="1" x14ac:dyDescent="0.25">
      <c r="A11371" s="99" t="s">
        <v>16727</v>
      </c>
    </row>
    <row r="11372" spans="1:1" ht="15" customHeight="1" x14ac:dyDescent="0.25">
      <c r="A11372" s="100" t="s">
        <v>16647</v>
      </c>
    </row>
    <row r="11373" spans="1:1" ht="15" customHeight="1" x14ac:dyDescent="0.25">
      <c r="A11373" s="100" t="s">
        <v>16728</v>
      </c>
    </row>
    <row r="11374" spans="1:1" ht="14.1" customHeight="1" x14ac:dyDescent="0.25">
      <c r="A11374" s="99" t="s">
        <v>16729</v>
      </c>
    </row>
    <row r="11375" spans="1:1" ht="15" customHeight="1" x14ac:dyDescent="0.25">
      <c r="A11375" s="100" t="s">
        <v>16647</v>
      </c>
    </row>
    <row r="11376" spans="1:1" ht="15" customHeight="1" x14ac:dyDescent="0.25">
      <c r="A11376" s="100" t="s">
        <v>16730</v>
      </c>
    </row>
    <row r="11377" spans="1:1" ht="14.1" customHeight="1" x14ac:dyDescent="0.25">
      <c r="A11377" s="99" t="s">
        <v>16731</v>
      </c>
    </row>
    <row r="11378" spans="1:1" ht="15" customHeight="1" x14ac:dyDescent="0.25">
      <c r="A11378" s="100" t="s">
        <v>16647</v>
      </c>
    </row>
    <row r="11379" spans="1:1" ht="15" customHeight="1" x14ac:dyDescent="0.25">
      <c r="A11379" s="100" t="s">
        <v>16732</v>
      </c>
    </row>
    <row r="11380" spans="1:1" ht="14.1" customHeight="1" x14ac:dyDescent="0.25">
      <c r="A11380" s="93" t="s">
        <v>16733</v>
      </c>
    </row>
    <row r="11381" spans="1:1" ht="14.1" customHeight="1" x14ac:dyDescent="0.25">
      <c r="A11381" s="99" t="s">
        <v>16734</v>
      </c>
    </row>
    <row r="11382" spans="1:1" ht="15" customHeight="1" x14ac:dyDescent="0.25">
      <c r="A11382" s="100" t="s">
        <v>16735</v>
      </c>
    </row>
    <row r="11383" spans="1:1" ht="15" customHeight="1" x14ac:dyDescent="0.25">
      <c r="A11383" s="95" t="s">
        <v>16736</v>
      </c>
    </row>
    <row r="11384" spans="1:1" ht="15" customHeight="1" x14ac:dyDescent="0.25">
      <c r="A11384" s="95" t="s">
        <v>16737</v>
      </c>
    </row>
    <row r="11385" spans="1:1" ht="15" customHeight="1" x14ac:dyDescent="0.25">
      <c r="A11385" s="100" t="s">
        <v>16738</v>
      </c>
    </row>
    <row r="11386" spans="1:1" ht="14.1" customHeight="1" x14ac:dyDescent="0.25">
      <c r="A11386" s="99" t="s">
        <v>16739</v>
      </c>
    </row>
    <row r="11387" spans="1:1" ht="15" customHeight="1" x14ac:dyDescent="0.25">
      <c r="A11387" s="100" t="s">
        <v>16735</v>
      </c>
    </row>
    <row r="11388" spans="1:1" ht="15" customHeight="1" x14ac:dyDescent="0.25">
      <c r="A11388" s="95" t="s">
        <v>16736</v>
      </c>
    </row>
    <row r="11389" spans="1:1" ht="15" customHeight="1" x14ac:dyDescent="0.25">
      <c r="A11389" s="95" t="s">
        <v>16737</v>
      </c>
    </row>
    <row r="11390" spans="1:1" ht="15" customHeight="1" x14ac:dyDescent="0.25">
      <c r="A11390" s="100" t="s">
        <v>16740</v>
      </c>
    </row>
    <row r="11391" spans="1:1" ht="14.1" customHeight="1" x14ac:dyDescent="0.25">
      <c r="A11391" s="99" t="s">
        <v>16741</v>
      </c>
    </row>
    <row r="11392" spans="1:1" ht="15" customHeight="1" x14ac:dyDescent="0.25">
      <c r="A11392" s="100" t="s">
        <v>16735</v>
      </c>
    </row>
    <row r="11393" spans="1:1" ht="15" customHeight="1" x14ac:dyDescent="0.25">
      <c r="A11393" s="95" t="s">
        <v>16736</v>
      </c>
    </row>
    <row r="11394" spans="1:1" ht="15" customHeight="1" x14ac:dyDescent="0.25">
      <c r="A11394" s="95" t="s">
        <v>16737</v>
      </c>
    </row>
    <row r="11395" spans="1:1" ht="15" customHeight="1" x14ac:dyDescent="0.25">
      <c r="A11395" s="100" t="s">
        <v>16742</v>
      </c>
    </row>
    <row r="11396" spans="1:1" ht="14.1" customHeight="1" x14ac:dyDescent="0.25">
      <c r="A11396" s="99" t="s">
        <v>16743</v>
      </c>
    </row>
    <row r="11397" spans="1:1" ht="15" customHeight="1" x14ac:dyDescent="0.25">
      <c r="A11397" s="100" t="s">
        <v>16735</v>
      </c>
    </row>
    <row r="11398" spans="1:1" ht="15" customHeight="1" x14ac:dyDescent="0.25">
      <c r="A11398" s="95" t="s">
        <v>16736</v>
      </c>
    </row>
    <row r="11399" spans="1:1" ht="15" customHeight="1" x14ac:dyDescent="0.25">
      <c r="A11399" s="95" t="s">
        <v>16737</v>
      </c>
    </row>
    <row r="11400" spans="1:1" ht="15" customHeight="1" x14ac:dyDescent="0.25">
      <c r="A11400" s="100" t="s">
        <v>16744</v>
      </c>
    </row>
    <row r="11401" spans="1:1" ht="14.1" customHeight="1" x14ac:dyDescent="0.25">
      <c r="A11401" s="99" t="s">
        <v>16745</v>
      </c>
    </row>
    <row r="11402" spans="1:1" ht="15" customHeight="1" x14ac:dyDescent="0.25">
      <c r="A11402" s="100" t="s">
        <v>16735</v>
      </c>
    </row>
    <row r="11403" spans="1:1" ht="15" customHeight="1" x14ac:dyDescent="0.25">
      <c r="A11403" s="95" t="s">
        <v>16736</v>
      </c>
    </row>
    <row r="11404" spans="1:1" ht="15" customHeight="1" x14ac:dyDescent="0.25">
      <c r="A11404" s="95" t="s">
        <v>16737</v>
      </c>
    </row>
    <row r="11405" spans="1:1" ht="15" customHeight="1" x14ac:dyDescent="0.25">
      <c r="A11405" s="100" t="s">
        <v>16746</v>
      </c>
    </row>
    <row r="11406" spans="1:1" ht="14.1" customHeight="1" x14ac:dyDescent="0.25">
      <c r="A11406" s="99" t="s">
        <v>16747</v>
      </c>
    </row>
    <row r="11407" spans="1:1" ht="15" customHeight="1" x14ac:dyDescent="0.25">
      <c r="A11407" s="100" t="s">
        <v>16735</v>
      </c>
    </row>
    <row r="11408" spans="1:1" ht="15" customHeight="1" x14ac:dyDescent="0.25">
      <c r="A11408" s="95" t="s">
        <v>16736</v>
      </c>
    </row>
    <row r="11409" spans="1:1" ht="15" customHeight="1" x14ac:dyDescent="0.25">
      <c r="A11409" s="95" t="s">
        <v>16737</v>
      </c>
    </row>
    <row r="11410" spans="1:1" ht="15" customHeight="1" x14ac:dyDescent="0.25">
      <c r="A11410" s="100" t="s">
        <v>16748</v>
      </c>
    </row>
    <row r="11411" spans="1:1" ht="14.1" customHeight="1" x14ac:dyDescent="0.25">
      <c r="A11411" s="99" t="s">
        <v>16749</v>
      </c>
    </row>
    <row r="11412" spans="1:1" ht="15" customHeight="1" x14ac:dyDescent="0.25">
      <c r="A11412" s="100" t="s">
        <v>16735</v>
      </c>
    </row>
    <row r="11413" spans="1:1" ht="15" customHeight="1" x14ac:dyDescent="0.25">
      <c r="A11413" s="95" t="s">
        <v>16736</v>
      </c>
    </row>
    <row r="11414" spans="1:1" ht="15" customHeight="1" x14ac:dyDescent="0.25">
      <c r="A11414" s="95" t="s">
        <v>16737</v>
      </c>
    </row>
    <row r="11415" spans="1:1" ht="15" customHeight="1" x14ac:dyDescent="0.25">
      <c r="A11415" s="100" t="s">
        <v>16750</v>
      </c>
    </row>
    <row r="11416" spans="1:1" ht="14.1" customHeight="1" x14ac:dyDescent="0.25">
      <c r="A11416" s="99" t="s">
        <v>16751</v>
      </c>
    </row>
    <row r="11417" spans="1:1" ht="15" customHeight="1" x14ac:dyDescent="0.25">
      <c r="A11417" s="100" t="s">
        <v>16735</v>
      </c>
    </row>
    <row r="11418" spans="1:1" ht="15" customHeight="1" x14ac:dyDescent="0.25">
      <c r="A11418" s="95" t="s">
        <v>16736</v>
      </c>
    </row>
    <row r="11419" spans="1:1" ht="15" customHeight="1" x14ac:dyDescent="0.25">
      <c r="A11419" s="95" t="s">
        <v>16737</v>
      </c>
    </row>
    <row r="11420" spans="1:1" ht="15" customHeight="1" x14ac:dyDescent="0.25">
      <c r="A11420" s="100" t="s">
        <v>16752</v>
      </c>
    </row>
    <row r="11421" spans="1:1" ht="14.1" customHeight="1" x14ac:dyDescent="0.25">
      <c r="A11421" s="99" t="s">
        <v>16753</v>
      </c>
    </row>
    <row r="11422" spans="1:1" ht="15" customHeight="1" x14ac:dyDescent="0.25">
      <c r="A11422" s="100" t="s">
        <v>16735</v>
      </c>
    </row>
    <row r="11423" spans="1:1" ht="15" customHeight="1" x14ac:dyDescent="0.25">
      <c r="A11423" s="95" t="s">
        <v>16736</v>
      </c>
    </row>
    <row r="11424" spans="1:1" ht="15" customHeight="1" x14ac:dyDescent="0.25">
      <c r="A11424" s="95" t="s">
        <v>16737</v>
      </c>
    </row>
    <row r="11425" spans="1:1" ht="15" customHeight="1" x14ac:dyDescent="0.25">
      <c r="A11425" s="100" t="s">
        <v>16754</v>
      </c>
    </row>
    <row r="11426" spans="1:1" ht="14.1" customHeight="1" x14ac:dyDescent="0.25">
      <c r="A11426" s="99" t="s">
        <v>16755</v>
      </c>
    </row>
    <row r="11427" spans="1:1" ht="15" customHeight="1" x14ac:dyDescent="0.25">
      <c r="A11427" s="100" t="s">
        <v>16735</v>
      </c>
    </row>
    <row r="11428" spans="1:1" ht="15" customHeight="1" x14ac:dyDescent="0.25">
      <c r="A11428" s="95" t="s">
        <v>16736</v>
      </c>
    </row>
    <row r="11429" spans="1:1" ht="15" customHeight="1" x14ac:dyDescent="0.25">
      <c r="A11429" s="95" t="s">
        <v>16737</v>
      </c>
    </row>
    <row r="11430" spans="1:1" ht="15" customHeight="1" x14ac:dyDescent="0.25">
      <c r="A11430" s="94" t="s">
        <v>16756</v>
      </c>
    </row>
    <row r="11431" spans="1:1" ht="14.1" customHeight="1" x14ac:dyDescent="0.25">
      <c r="A11431" s="93" t="s">
        <v>16757</v>
      </c>
    </row>
    <row r="11432" spans="1:1" ht="14.1" customHeight="1" x14ac:dyDescent="0.25">
      <c r="A11432" s="99" t="s">
        <v>16758</v>
      </c>
    </row>
    <row r="11433" spans="1:1" ht="15" customHeight="1" x14ac:dyDescent="0.25">
      <c r="A11433" s="100" t="s">
        <v>16647</v>
      </c>
    </row>
    <row r="11434" spans="1:1" ht="15" customHeight="1" x14ac:dyDescent="0.25">
      <c r="A11434" s="100" t="s">
        <v>16759</v>
      </c>
    </row>
    <row r="11435" spans="1:1" ht="14.1" customHeight="1" x14ac:dyDescent="0.25">
      <c r="A11435" s="99" t="s">
        <v>16760</v>
      </c>
    </row>
    <row r="11436" spans="1:1" ht="15" customHeight="1" x14ac:dyDescent="0.25">
      <c r="A11436" s="100" t="s">
        <v>16647</v>
      </c>
    </row>
    <row r="11437" spans="1:1" ht="15" customHeight="1" x14ac:dyDescent="0.25">
      <c r="A11437" s="100" t="s">
        <v>16761</v>
      </c>
    </row>
    <row r="11438" spans="1:1" ht="14.1" customHeight="1" x14ac:dyDescent="0.25">
      <c r="A11438" s="99" t="s">
        <v>16762</v>
      </c>
    </row>
    <row r="11439" spans="1:1" ht="15" customHeight="1" x14ac:dyDescent="0.25">
      <c r="A11439" s="100" t="s">
        <v>16647</v>
      </c>
    </row>
    <row r="11440" spans="1:1" ht="15" customHeight="1" x14ac:dyDescent="0.25">
      <c r="A11440" s="100" t="s">
        <v>16763</v>
      </c>
    </row>
    <row r="11441" spans="1:1" ht="14.1" customHeight="1" x14ac:dyDescent="0.25">
      <c r="A11441" s="99" t="s">
        <v>16764</v>
      </c>
    </row>
    <row r="11442" spans="1:1" ht="15" customHeight="1" x14ac:dyDescent="0.25">
      <c r="A11442" s="100" t="s">
        <v>16647</v>
      </c>
    </row>
    <row r="11443" spans="1:1" ht="15" customHeight="1" x14ac:dyDescent="0.25">
      <c r="A11443" s="100" t="s">
        <v>16765</v>
      </c>
    </row>
    <row r="11444" spans="1:1" ht="14.1" customHeight="1" x14ac:dyDescent="0.25">
      <c r="A11444" s="99" t="s">
        <v>16766</v>
      </c>
    </row>
    <row r="11445" spans="1:1" ht="15" customHeight="1" x14ac:dyDescent="0.25">
      <c r="A11445" s="100" t="s">
        <v>16647</v>
      </c>
    </row>
    <row r="11446" spans="1:1" ht="15" customHeight="1" x14ac:dyDescent="0.25">
      <c r="A11446" s="100" t="s">
        <v>16767</v>
      </c>
    </row>
    <row r="11447" spans="1:1" ht="15" customHeight="1" x14ac:dyDescent="0.25">
      <c r="A11447" s="95" t="s">
        <v>16768</v>
      </c>
    </row>
    <row r="11448" spans="1:1" ht="14.1" customHeight="1" x14ac:dyDescent="0.25">
      <c r="A11448" s="99" t="s">
        <v>16769</v>
      </c>
    </row>
    <row r="11449" spans="1:1" ht="15" customHeight="1" x14ac:dyDescent="0.25">
      <c r="A11449" s="100" t="s">
        <v>16647</v>
      </c>
    </row>
    <row r="11450" spans="1:1" ht="15" customHeight="1" x14ac:dyDescent="0.25">
      <c r="A11450" s="100" t="s">
        <v>16770</v>
      </c>
    </row>
    <row r="11451" spans="1:1" ht="14.1" customHeight="1" x14ac:dyDescent="0.25">
      <c r="A11451" s="99" t="s">
        <v>16771</v>
      </c>
    </row>
    <row r="11452" spans="1:1" ht="15" customHeight="1" x14ac:dyDescent="0.25">
      <c r="A11452" s="100" t="s">
        <v>16647</v>
      </c>
    </row>
    <row r="11453" spans="1:1" ht="15" customHeight="1" x14ac:dyDescent="0.25">
      <c r="A11453" s="100" t="s">
        <v>16772</v>
      </c>
    </row>
    <row r="11454" spans="1:1" ht="14.1" customHeight="1" x14ac:dyDescent="0.25">
      <c r="A11454" s="99" t="s">
        <v>16773</v>
      </c>
    </row>
    <row r="11455" spans="1:1" ht="15" customHeight="1" x14ac:dyDescent="0.25">
      <c r="A11455" s="100" t="s">
        <v>16647</v>
      </c>
    </row>
    <row r="11456" spans="1:1" ht="15" customHeight="1" x14ac:dyDescent="0.25">
      <c r="A11456" s="100" t="s">
        <v>16774</v>
      </c>
    </row>
    <row r="11457" spans="1:1" ht="14.1" customHeight="1" x14ac:dyDescent="0.25">
      <c r="A11457" s="99" t="s">
        <v>16775</v>
      </c>
    </row>
    <row r="11458" spans="1:1" ht="15" customHeight="1" x14ac:dyDescent="0.25">
      <c r="A11458" s="100" t="s">
        <v>16647</v>
      </c>
    </row>
    <row r="11459" spans="1:1" ht="15" customHeight="1" x14ac:dyDescent="0.25">
      <c r="A11459" s="100" t="s">
        <v>16776</v>
      </c>
    </row>
    <row r="11460" spans="1:1" ht="14.1" customHeight="1" x14ac:dyDescent="0.25">
      <c r="A11460" s="99" t="s">
        <v>16777</v>
      </c>
    </row>
    <row r="11461" spans="1:1" ht="15" customHeight="1" x14ac:dyDescent="0.25">
      <c r="A11461" s="100" t="s">
        <v>16647</v>
      </c>
    </row>
    <row r="11462" spans="1:1" ht="15" customHeight="1" x14ac:dyDescent="0.25">
      <c r="A11462" s="100" t="s">
        <v>16778</v>
      </c>
    </row>
    <row r="11463" spans="1:1" ht="14.1" customHeight="1" x14ac:dyDescent="0.25">
      <c r="A11463" s="93" t="s">
        <v>16779</v>
      </c>
    </row>
    <row r="11464" spans="1:1" ht="14.1" customHeight="1" x14ac:dyDescent="0.25">
      <c r="A11464" s="99" t="s">
        <v>16780</v>
      </c>
    </row>
    <row r="11465" spans="1:1" ht="15" customHeight="1" x14ac:dyDescent="0.25">
      <c r="A11465" s="100" t="s">
        <v>16781</v>
      </c>
    </row>
    <row r="11466" spans="1:1" ht="15" customHeight="1" x14ac:dyDescent="0.25">
      <c r="A11466" s="100" t="s">
        <v>16782</v>
      </c>
    </row>
    <row r="11467" spans="1:1" ht="14.1" customHeight="1" x14ac:dyDescent="0.25">
      <c r="A11467" s="99" t="s">
        <v>16783</v>
      </c>
    </row>
    <row r="11468" spans="1:1" ht="15" customHeight="1" x14ac:dyDescent="0.25">
      <c r="A11468" s="100" t="s">
        <v>16781</v>
      </c>
    </row>
    <row r="11469" spans="1:1" ht="15" customHeight="1" x14ac:dyDescent="0.25">
      <c r="A11469" s="100" t="s">
        <v>16784</v>
      </c>
    </row>
    <row r="11470" spans="1:1" ht="14.1" customHeight="1" x14ac:dyDescent="0.25">
      <c r="A11470" s="99" t="s">
        <v>16785</v>
      </c>
    </row>
    <row r="11471" spans="1:1" ht="15" customHeight="1" x14ac:dyDescent="0.25">
      <c r="A11471" s="100" t="s">
        <v>16781</v>
      </c>
    </row>
    <row r="11472" spans="1:1" ht="15" customHeight="1" x14ac:dyDescent="0.25">
      <c r="A11472" s="100" t="s">
        <v>16786</v>
      </c>
    </row>
    <row r="11473" spans="1:1" ht="14.1" customHeight="1" x14ac:dyDescent="0.25">
      <c r="A11473" s="99" t="s">
        <v>16787</v>
      </c>
    </row>
    <row r="11474" spans="1:1" ht="15" customHeight="1" x14ac:dyDescent="0.25">
      <c r="A11474" s="100" t="s">
        <v>16781</v>
      </c>
    </row>
    <row r="11475" spans="1:1" ht="15" customHeight="1" x14ac:dyDescent="0.25">
      <c r="A11475" s="100" t="s">
        <v>16788</v>
      </c>
    </row>
    <row r="11476" spans="1:1" ht="14.1" customHeight="1" x14ac:dyDescent="0.25">
      <c r="A11476" s="99" t="s">
        <v>16789</v>
      </c>
    </row>
    <row r="11477" spans="1:1" ht="15" customHeight="1" x14ac:dyDescent="0.25">
      <c r="A11477" s="100" t="s">
        <v>16781</v>
      </c>
    </row>
    <row r="11478" spans="1:1" ht="15" customHeight="1" x14ac:dyDescent="0.25">
      <c r="A11478" s="100" t="s">
        <v>16790</v>
      </c>
    </row>
    <row r="11479" spans="1:1" ht="14.1" customHeight="1" x14ac:dyDescent="0.25">
      <c r="A11479" s="99" t="s">
        <v>16791</v>
      </c>
    </row>
    <row r="11480" spans="1:1" ht="15" customHeight="1" x14ac:dyDescent="0.25">
      <c r="A11480" s="100" t="s">
        <v>16781</v>
      </c>
    </row>
    <row r="11481" spans="1:1" ht="15" customHeight="1" x14ac:dyDescent="0.25">
      <c r="A11481" s="100" t="s">
        <v>16792</v>
      </c>
    </row>
    <row r="11482" spans="1:1" ht="14.1" customHeight="1" x14ac:dyDescent="0.25">
      <c r="A11482" s="99" t="s">
        <v>16793</v>
      </c>
    </row>
    <row r="11483" spans="1:1" ht="15" customHeight="1" x14ac:dyDescent="0.25">
      <c r="A11483" s="100" t="s">
        <v>16781</v>
      </c>
    </row>
    <row r="11484" spans="1:1" ht="15" customHeight="1" x14ac:dyDescent="0.25">
      <c r="A11484" s="100" t="s">
        <v>16794</v>
      </c>
    </row>
    <row r="11485" spans="1:1" ht="14.1" customHeight="1" x14ac:dyDescent="0.25">
      <c r="A11485" s="99" t="s">
        <v>16795</v>
      </c>
    </row>
    <row r="11486" spans="1:1" ht="15" customHeight="1" x14ac:dyDescent="0.25">
      <c r="A11486" s="100" t="s">
        <v>16781</v>
      </c>
    </row>
    <row r="11487" spans="1:1" ht="15" customHeight="1" x14ac:dyDescent="0.25">
      <c r="A11487" s="100" t="s">
        <v>16796</v>
      </c>
    </row>
    <row r="11488" spans="1:1" ht="14.1" customHeight="1" x14ac:dyDescent="0.25">
      <c r="A11488" s="99" t="s">
        <v>16797</v>
      </c>
    </row>
    <row r="11489" spans="1:1" ht="15" customHeight="1" x14ac:dyDescent="0.25">
      <c r="A11489" s="100" t="s">
        <v>16798</v>
      </c>
    </row>
    <row r="11490" spans="1:1" ht="15" customHeight="1" x14ac:dyDescent="0.25">
      <c r="A11490" s="100" t="s">
        <v>16799</v>
      </c>
    </row>
    <row r="11491" spans="1:1" ht="14.1" customHeight="1" x14ac:dyDescent="0.25">
      <c r="A11491" s="99" t="s">
        <v>16800</v>
      </c>
    </row>
    <row r="11492" spans="1:1" ht="15" customHeight="1" x14ac:dyDescent="0.25">
      <c r="A11492" s="100" t="s">
        <v>16798</v>
      </c>
    </row>
    <row r="11493" spans="1:1" ht="15" customHeight="1" x14ac:dyDescent="0.25">
      <c r="A11493" s="100" t="s">
        <v>16801</v>
      </c>
    </row>
    <row r="11494" spans="1:1" ht="14.1" customHeight="1" x14ac:dyDescent="0.25">
      <c r="A11494" s="99" t="s">
        <v>16802</v>
      </c>
    </row>
    <row r="11495" spans="1:1" ht="15" customHeight="1" x14ac:dyDescent="0.25">
      <c r="A11495" s="100" t="s">
        <v>16798</v>
      </c>
    </row>
    <row r="11496" spans="1:1" ht="15" customHeight="1" x14ac:dyDescent="0.25">
      <c r="A11496" s="100" t="s">
        <v>16803</v>
      </c>
    </row>
    <row r="11497" spans="1:1" ht="14.1" customHeight="1" x14ac:dyDescent="0.25">
      <c r="A11497" s="99" t="s">
        <v>16804</v>
      </c>
    </row>
    <row r="11498" spans="1:1" ht="15" customHeight="1" x14ac:dyDescent="0.25">
      <c r="A11498" s="100" t="s">
        <v>16798</v>
      </c>
    </row>
    <row r="11499" spans="1:1" ht="15" customHeight="1" x14ac:dyDescent="0.25">
      <c r="A11499" s="100" t="s">
        <v>16805</v>
      </c>
    </row>
    <row r="11500" spans="1:1" ht="14.1" customHeight="1" x14ac:dyDescent="0.25">
      <c r="A11500" s="99" t="s">
        <v>16806</v>
      </c>
    </row>
    <row r="11501" spans="1:1" ht="15" customHeight="1" x14ac:dyDescent="0.25">
      <c r="A11501" s="100" t="s">
        <v>16807</v>
      </c>
    </row>
    <row r="11502" spans="1:1" ht="15" customHeight="1" x14ac:dyDescent="0.25">
      <c r="A11502" s="100" t="s">
        <v>16808</v>
      </c>
    </row>
    <row r="11503" spans="1:1" ht="14.1" customHeight="1" x14ac:dyDescent="0.25">
      <c r="A11503" s="99" t="s">
        <v>16809</v>
      </c>
    </row>
    <row r="11504" spans="1:1" ht="15" customHeight="1" x14ac:dyDescent="0.25">
      <c r="A11504" s="100" t="s">
        <v>16807</v>
      </c>
    </row>
    <row r="11505" spans="1:1" ht="15" customHeight="1" x14ac:dyDescent="0.25">
      <c r="A11505" s="100" t="s">
        <v>16810</v>
      </c>
    </row>
    <row r="11506" spans="1:1" ht="14.1" customHeight="1" x14ac:dyDescent="0.25">
      <c r="A11506" s="99" t="s">
        <v>16811</v>
      </c>
    </row>
    <row r="11507" spans="1:1" ht="15" customHeight="1" x14ac:dyDescent="0.25">
      <c r="A11507" s="100" t="s">
        <v>16812</v>
      </c>
    </row>
    <row r="11508" spans="1:1" ht="15" customHeight="1" x14ac:dyDescent="0.25">
      <c r="A11508" s="100" t="s">
        <v>16813</v>
      </c>
    </row>
    <row r="11509" spans="1:1" ht="14.1" customHeight="1" x14ac:dyDescent="0.25">
      <c r="A11509" s="99" t="s">
        <v>16814</v>
      </c>
    </row>
    <row r="11510" spans="1:1" ht="15" customHeight="1" x14ac:dyDescent="0.25">
      <c r="A11510" s="100" t="s">
        <v>16812</v>
      </c>
    </row>
    <row r="11511" spans="1:1" ht="15" customHeight="1" x14ac:dyDescent="0.25">
      <c r="A11511" s="100" t="s">
        <v>16815</v>
      </c>
    </row>
    <row r="11512" spans="1:1" ht="14.1" customHeight="1" x14ac:dyDescent="0.25">
      <c r="A11512" s="99" t="s">
        <v>16816</v>
      </c>
    </row>
    <row r="11513" spans="1:1" ht="15" customHeight="1" x14ac:dyDescent="0.25">
      <c r="A11513" s="100" t="s">
        <v>16812</v>
      </c>
    </row>
    <row r="11514" spans="1:1" ht="15" customHeight="1" x14ac:dyDescent="0.25">
      <c r="A11514" s="100" t="s">
        <v>16817</v>
      </c>
    </row>
    <row r="11515" spans="1:1" ht="14.1" customHeight="1" x14ac:dyDescent="0.25">
      <c r="A11515" s="99" t="s">
        <v>16818</v>
      </c>
    </row>
    <row r="11516" spans="1:1" ht="15" customHeight="1" x14ac:dyDescent="0.25">
      <c r="A11516" s="100" t="s">
        <v>16812</v>
      </c>
    </row>
    <row r="11517" spans="1:1" ht="15" customHeight="1" x14ac:dyDescent="0.25">
      <c r="A11517" s="100" t="s">
        <v>16819</v>
      </c>
    </row>
    <row r="11518" spans="1:1" ht="14.1" customHeight="1" x14ac:dyDescent="0.25">
      <c r="A11518" s="99" t="s">
        <v>16820</v>
      </c>
    </row>
    <row r="11519" spans="1:1" ht="15" customHeight="1" x14ac:dyDescent="0.25">
      <c r="A11519" s="100" t="s">
        <v>16812</v>
      </c>
    </row>
    <row r="11520" spans="1:1" ht="15" customHeight="1" x14ac:dyDescent="0.25">
      <c r="A11520" s="100" t="s">
        <v>16821</v>
      </c>
    </row>
    <row r="11521" spans="1:1" ht="14.1" customHeight="1" x14ac:dyDescent="0.25">
      <c r="A11521" s="99" t="s">
        <v>16822</v>
      </c>
    </row>
    <row r="11522" spans="1:1" ht="15" customHeight="1" x14ac:dyDescent="0.25">
      <c r="A11522" s="100" t="s">
        <v>16812</v>
      </c>
    </row>
    <row r="11523" spans="1:1" ht="15" customHeight="1" x14ac:dyDescent="0.25">
      <c r="A11523" s="100" t="s">
        <v>16823</v>
      </c>
    </row>
    <row r="11524" spans="1:1" ht="14.1" customHeight="1" x14ac:dyDescent="0.25">
      <c r="A11524" s="99" t="s">
        <v>16824</v>
      </c>
    </row>
    <row r="11525" spans="1:1" ht="15" customHeight="1" x14ac:dyDescent="0.25">
      <c r="A11525" s="100" t="s">
        <v>16812</v>
      </c>
    </row>
    <row r="11526" spans="1:1" ht="15" customHeight="1" x14ac:dyDescent="0.25">
      <c r="A11526" s="100" t="s">
        <v>16825</v>
      </c>
    </row>
    <row r="11527" spans="1:1" ht="14.1" customHeight="1" x14ac:dyDescent="0.25">
      <c r="A11527" s="99" t="s">
        <v>16826</v>
      </c>
    </row>
    <row r="11528" spans="1:1" ht="15" customHeight="1" x14ac:dyDescent="0.25">
      <c r="A11528" s="100" t="s">
        <v>16827</v>
      </c>
    </row>
    <row r="11529" spans="1:1" ht="15" customHeight="1" x14ac:dyDescent="0.25">
      <c r="A11529" s="100" t="s">
        <v>16828</v>
      </c>
    </row>
    <row r="11530" spans="1:1" ht="14.1" customHeight="1" x14ac:dyDescent="0.25">
      <c r="A11530" s="99" t="s">
        <v>16829</v>
      </c>
    </row>
    <row r="11531" spans="1:1" ht="15" customHeight="1" x14ac:dyDescent="0.25">
      <c r="A11531" s="100" t="s">
        <v>16830</v>
      </c>
    </row>
    <row r="11532" spans="1:1" ht="15" customHeight="1" x14ac:dyDescent="0.25">
      <c r="A11532" s="100" t="s">
        <v>16831</v>
      </c>
    </row>
    <row r="11533" spans="1:1" ht="14.1" customHeight="1" x14ac:dyDescent="0.25">
      <c r="A11533" s="99" t="s">
        <v>16832</v>
      </c>
    </row>
    <row r="11534" spans="1:1" ht="15" customHeight="1" x14ac:dyDescent="0.25">
      <c r="A11534" s="100" t="s">
        <v>16830</v>
      </c>
    </row>
    <row r="11535" spans="1:1" ht="15" customHeight="1" x14ac:dyDescent="0.25">
      <c r="A11535" s="100" t="s">
        <v>16833</v>
      </c>
    </row>
    <row r="11536" spans="1:1" ht="14.1" customHeight="1" x14ac:dyDescent="0.25">
      <c r="A11536" s="99" t="s">
        <v>16834</v>
      </c>
    </row>
    <row r="11537" spans="1:1" ht="15" customHeight="1" x14ac:dyDescent="0.25">
      <c r="A11537" s="100" t="s">
        <v>16830</v>
      </c>
    </row>
    <row r="11538" spans="1:1" ht="15" customHeight="1" x14ac:dyDescent="0.25">
      <c r="A11538" s="100" t="s">
        <v>16835</v>
      </c>
    </row>
    <row r="11539" spans="1:1" ht="14.1" customHeight="1" x14ac:dyDescent="0.25">
      <c r="A11539" s="99" t="s">
        <v>16836</v>
      </c>
    </row>
    <row r="11540" spans="1:1" ht="15" customHeight="1" x14ac:dyDescent="0.25">
      <c r="A11540" s="100" t="s">
        <v>16830</v>
      </c>
    </row>
    <row r="11541" spans="1:1" ht="15" customHeight="1" x14ac:dyDescent="0.25">
      <c r="A11541" s="100" t="s">
        <v>16837</v>
      </c>
    </row>
    <row r="11542" spans="1:1" ht="15" customHeight="1" x14ac:dyDescent="0.25">
      <c r="A11542" s="95" t="s">
        <v>16838</v>
      </c>
    </row>
    <row r="11543" spans="1:1" ht="14.1" customHeight="1" x14ac:dyDescent="0.25">
      <c r="A11543" s="99" t="s">
        <v>16839</v>
      </c>
    </row>
    <row r="11544" spans="1:1" ht="15" customHeight="1" x14ac:dyDescent="0.25">
      <c r="A11544" s="100" t="s">
        <v>16830</v>
      </c>
    </row>
    <row r="11545" spans="1:1" ht="15" customHeight="1" x14ac:dyDescent="0.25">
      <c r="A11545" s="100" t="s">
        <v>16840</v>
      </c>
    </row>
    <row r="11546" spans="1:1" ht="14.1" customHeight="1" x14ac:dyDescent="0.25">
      <c r="A11546" s="99" t="s">
        <v>16841</v>
      </c>
    </row>
    <row r="11547" spans="1:1" ht="15" customHeight="1" x14ac:dyDescent="0.25">
      <c r="A11547" s="100" t="s">
        <v>16830</v>
      </c>
    </row>
    <row r="11548" spans="1:1" ht="15" customHeight="1" x14ac:dyDescent="0.25">
      <c r="A11548" s="100" t="s">
        <v>16842</v>
      </c>
    </row>
    <row r="11549" spans="1:1" ht="14.1" customHeight="1" x14ac:dyDescent="0.25">
      <c r="A11549" s="99" t="s">
        <v>16843</v>
      </c>
    </row>
    <row r="11550" spans="1:1" ht="15" customHeight="1" x14ac:dyDescent="0.25">
      <c r="A11550" s="100" t="s">
        <v>16844</v>
      </c>
    </row>
    <row r="11551" spans="1:1" ht="15" customHeight="1" x14ac:dyDescent="0.25">
      <c r="A11551" s="100" t="s">
        <v>16845</v>
      </c>
    </row>
    <row r="11552" spans="1:1" ht="14.1" customHeight="1" x14ac:dyDescent="0.25">
      <c r="A11552" s="99" t="s">
        <v>16846</v>
      </c>
    </row>
    <row r="11553" spans="1:1" ht="15" customHeight="1" x14ac:dyDescent="0.25">
      <c r="A11553" s="100" t="s">
        <v>16844</v>
      </c>
    </row>
    <row r="11554" spans="1:1" ht="15" customHeight="1" x14ac:dyDescent="0.25">
      <c r="A11554" s="100" t="s">
        <v>16847</v>
      </c>
    </row>
    <row r="11555" spans="1:1" ht="14.1" customHeight="1" x14ac:dyDescent="0.25">
      <c r="A11555" s="99" t="s">
        <v>16848</v>
      </c>
    </row>
    <row r="11556" spans="1:1" ht="15" customHeight="1" x14ac:dyDescent="0.25">
      <c r="A11556" s="100" t="s">
        <v>16849</v>
      </c>
    </row>
    <row r="11557" spans="1:1" ht="15" customHeight="1" x14ac:dyDescent="0.25">
      <c r="A11557" s="100" t="s">
        <v>16850</v>
      </c>
    </row>
    <row r="11558" spans="1:1" ht="14.1" customHeight="1" x14ac:dyDescent="0.25">
      <c r="A11558" s="93" t="s">
        <v>16851</v>
      </c>
    </row>
    <row r="11559" spans="1:1" ht="14.1" customHeight="1" x14ac:dyDescent="0.25">
      <c r="A11559" s="99" t="s">
        <v>16852</v>
      </c>
    </row>
    <row r="11560" spans="1:1" ht="15" customHeight="1" x14ac:dyDescent="0.25">
      <c r="A11560" s="100" t="s">
        <v>16647</v>
      </c>
    </row>
    <row r="11561" spans="1:1" ht="15" customHeight="1" x14ac:dyDescent="0.25">
      <c r="A11561" s="100" t="s">
        <v>16853</v>
      </c>
    </row>
    <row r="11562" spans="1:1" ht="14.1" customHeight="1" x14ac:dyDescent="0.25">
      <c r="A11562" s="99" t="s">
        <v>16854</v>
      </c>
    </row>
    <row r="11563" spans="1:1" ht="15" customHeight="1" x14ac:dyDescent="0.25">
      <c r="A11563" s="100" t="s">
        <v>16647</v>
      </c>
    </row>
    <row r="11564" spans="1:1" ht="15" customHeight="1" x14ac:dyDescent="0.25">
      <c r="A11564" s="100" t="s">
        <v>16855</v>
      </c>
    </row>
    <row r="11565" spans="1:1" ht="14.1" customHeight="1" x14ac:dyDescent="0.25">
      <c r="A11565" s="99" t="s">
        <v>16856</v>
      </c>
    </row>
    <row r="11566" spans="1:1" ht="15" customHeight="1" x14ac:dyDescent="0.25">
      <c r="A11566" s="100" t="s">
        <v>16647</v>
      </c>
    </row>
    <row r="11567" spans="1:1" ht="15" customHeight="1" x14ac:dyDescent="0.25">
      <c r="A11567" s="100" t="s">
        <v>16857</v>
      </c>
    </row>
    <row r="11568" spans="1:1" ht="14.1" customHeight="1" x14ac:dyDescent="0.25">
      <c r="A11568" s="99" t="s">
        <v>16858</v>
      </c>
    </row>
    <row r="11569" spans="1:1" ht="15" customHeight="1" x14ac:dyDescent="0.25">
      <c r="A11569" s="100" t="s">
        <v>16647</v>
      </c>
    </row>
    <row r="11570" spans="1:1" ht="15" customHeight="1" x14ac:dyDescent="0.25">
      <c r="A11570" s="100" t="s">
        <v>16859</v>
      </c>
    </row>
    <row r="11571" spans="1:1" ht="14.1" customHeight="1" x14ac:dyDescent="0.25">
      <c r="A11571" s="99" t="s">
        <v>16860</v>
      </c>
    </row>
    <row r="11572" spans="1:1" ht="15" customHeight="1" x14ac:dyDescent="0.25">
      <c r="A11572" s="100" t="s">
        <v>16647</v>
      </c>
    </row>
    <row r="11573" spans="1:1" ht="15" customHeight="1" x14ac:dyDescent="0.25">
      <c r="A11573" s="100" t="s">
        <v>16861</v>
      </c>
    </row>
    <row r="11574" spans="1:1" ht="14.1" customHeight="1" x14ac:dyDescent="0.25">
      <c r="A11574" s="99" t="s">
        <v>16862</v>
      </c>
    </row>
    <row r="11575" spans="1:1" ht="15" customHeight="1" x14ac:dyDescent="0.25">
      <c r="A11575" s="100" t="s">
        <v>16647</v>
      </c>
    </row>
    <row r="11576" spans="1:1" ht="15" customHeight="1" x14ac:dyDescent="0.25">
      <c r="A11576" s="100" t="s">
        <v>16863</v>
      </c>
    </row>
    <row r="11577" spans="1:1" ht="14.1" customHeight="1" x14ac:dyDescent="0.25">
      <c r="A11577" s="99" t="s">
        <v>16864</v>
      </c>
    </row>
    <row r="11578" spans="1:1" ht="15" customHeight="1" x14ac:dyDescent="0.25">
      <c r="A11578" s="100" t="s">
        <v>16647</v>
      </c>
    </row>
    <row r="11579" spans="1:1" ht="15" customHeight="1" x14ac:dyDescent="0.25">
      <c r="A11579" s="100" t="s">
        <v>16865</v>
      </c>
    </row>
    <row r="11580" spans="1:1" ht="14.1" customHeight="1" x14ac:dyDescent="0.25">
      <c r="A11580" s="99" t="s">
        <v>16866</v>
      </c>
    </row>
    <row r="11581" spans="1:1" ht="15" customHeight="1" x14ac:dyDescent="0.25">
      <c r="A11581" s="100" t="s">
        <v>16647</v>
      </c>
    </row>
    <row r="11582" spans="1:1" ht="15" customHeight="1" x14ac:dyDescent="0.25">
      <c r="A11582" s="100" t="s">
        <v>16867</v>
      </c>
    </row>
    <row r="11583" spans="1:1" ht="14.1" customHeight="1" x14ac:dyDescent="0.25">
      <c r="A11583" s="99" t="s">
        <v>16868</v>
      </c>
    </row>
    <row r="11584" spans="1:1" ht="15" customHeight="1" x14ac:dyDescent="0.25">
      <c r="A11584" s="100" t="s">
        <v>16647</v>
      </c>
    </row>
    <row r="11585" spans="1:1" ht="15" customHeight="1" x14ac:dyDescent="0.25">
      <c r="A11585" s="100" t="s">
        <v>16869</v>
      </c>
    </row>
    <row r="11586" spans="1:1" ht="14.1" customHeight="1" x14ac:dyDescent="0.25">
      <c r="A11586" s="99" t="s">
        <v>16870</v>
      </c>
    </row>
    <row r="11587" spans="1:1" ht="15" customHeight="1" x14ac:dyDescent="0.25">
      <c r="A11587" s="100" t="s">
        <v>16647</v>
      </c>
    </row>
    <row r="11588" spans="1:1" ht="15" customHeight="1" x14ac:dyDescent="0.25">
      <c r="A11588" s="100" t="s">
        <v>16871</v>
      </c>
    </row>
    <row r="11589" spans="1:1" ht="14.1" customHeight="1" x14ac:dyDescent="0.25">
      <c r="A11589" s="99" t="s">
        <v>16872</v>
      </c>
    </row>
    <row r="11590" spans="1:1" ht="15" customHeight="1" x14ac:dyDescent="0.25">
      <c r="A11590" s="100" t="s">
        <v>16647</v>
      </c>
    </row>
    <row r="11591" spans="1:1" ht="15" customHeight="1" x14ac:dyDescent="0.25">
      <c r="A11591" s="100" t="s">
        <v>16873</v>
      </c>
    </row>
    <row r="11592" spans="1:1" ht="14.1" customHeight="1" x14ac:dyDescent="0.25">
      <c r="A11592" s="99" t="s">
        <v>16874</v>
      </c>
    </row>
    <row r="11593" spans="1:1" ht="15" customHeight="1" x14ac:dyDescent="0.25">
      <c r="A11593" s="100" t="s">
        <v>16647</v>
      </c>
    </row>
    <row r="11594" spans="1:1" ht="15" customHeight="1" x14ac:dyDescent="0.25">
      <c r="A11594" s="100" t="s">
        <v>16875</v>
      </c>
    </row>
    <row r="11595" spans="1:1" ht="14.1" customHeight="1" x14ac:dyDescent="0.25">
      <c r="A11595" s="99" t="s">
        <v>16876</v>
      </c>
    </row>
    <row r="11596" spans="1:1" ht="15" customHeight="1" x14ac:dyDescent="0.25">
      <c r="A11596" s="100" t="s">
        <v>16647</v>
      </c>
    </row>
    <row r="11597" spans="1:1" ht="15" customHeight="1" x14ac:dyDescent="0.25">
      <c r="A11597" s="100" t="s">
        <v>16877</v>
      </c>
    </row>
    <row r="11598" spans="1:1" ht="14.1" customHeight="1" x14ac:dyDescent="0.25">
      <c r="A11598" s="99" t="s">
        <v>16878</v>
      </c>
    </row>
    <row r="11599" spans="1:1" ht="15" customHeight="1" x14ac:dyDescent="0.25">
      <c r="A11599" s="100" t="s">
        <v>16647</v>
      </c>
    </row>
    <row r="11600" spans="1:1" ht="15" customHeight="1" x14ac:dyDescent="0.25">
      <c r="A11600" s="100" t="s">
        <v>16879</v>
      </c>
    </row>
    <row r="11601" spans="1:1" ht="14.1" customHeight="1" x14ac:dyDescent="0.25">
      <c r="A11601" s="99" t="s">
        <v>16880</v>
      </c>
    </row>
    <row r="11602" spans="1:1" ht="15" customHeight="1" x14ac:dyDescent="0.25">
      <c r="A11602" s="100" t="s">
        <v>16647</v>
      </c>
    </row>
    <row r="11603" spans="1:1" ht="15" customHeight="1" x14ac:dyDescent="0.25">
      <c r="A11603" s="100" t="s">
        <v>16881</v>
      </c>
    </row>
    <row r="11604" spans="1:1" ht="14.1" customHeight="1" x14ac:dyDescent="0.25">
      <c r="A11604" s="93" t="s">
        <v>16882</v>
      </c>
    </row>
    <row r="11605" spans="1:1" ht="14.1" customHeight="1" x14ac:dyDescent="0.25">
      <c r="A11605" s="99" t="s">
        <v>16883</v>
      </c>
    </row>
    <row r="11606" spans="1:1" ht="15" customHeight="1" x14ac:dyDescent="0.25">
      <c r="A11606" s="100" t="s">
        <v>10115</v>
      </c>
    </row>
    <row r="11607" spans="1:1" ht="15" customHeight="1" x14ac:dyDescent="0.25">
      <c r="A11607" s="100" t="s">
        <v>16884</v>
      </c>
    </row>
    <row r="11608" spans="1:1" ht="14.1" customHeight="1" x14ac:dyDescent="0.25">
      <c r="A11608" s="99" t="s">
        <v>16885</v>
      </c>
    </row>
    <row r="11609" spans="1:1" ht="15" customHeight="1" x14ac:dyDescent="0.25">
      <c r="A11609" s="100" t="s">
        <v>10115</v>
      </c>
    </row>
    <row r="11610" spans="1:1" ht="15" customHeight="1" x14ac:dyDescent="0.25">
      <c r="A11610" s="100" t="s">
        <v>16886</v>
      </c>
    </row>
    <row r="11611" spans="1:1" ht="15" customHeight="1" x14ac:dyDescent="0.25">
      <c r="A11611" s="95" t="s">
        <v>16887</v>
      </c>
    </row>
    <row r="11612" spans="1:1" ht="14.1" customHeight="1" x14ac:dyDescent="0.25">
      <c r="A11612" s="99" t="s">
        <v>16888</v>
      </c>
    </row>
    <row r="11613" spans="1:1" ht="15" customHeight="1" x14ac:dyDescent="0.25">
      <c r="A11613" s="100" t="s">
        <v>10115</v>
      </c>
    </row>
    <row r="11614" spans="1:1" ht="15" customHeight="1" x14ac:dyDescent="0.25">
      <c r="A11614" s="100" t="s">
        <v>16889</v>
      </c>
    </row>
    <row r="11615" spans="1:1" ht="14.1" customHeight="1" x14ac:dyDescent="0.25">
      <c r="A11615" s="99" t="s">
        <v>16890</v>
      </c>
    </row>
    <row r="11616" spans="1:1" ht="15" customHeight="1" x14ac:dyDescent="0.25">
      <c r="A11616" s="100" t="s">
        <v>10115</v>
      </c>
    </row>
    <row r="11617" spans="1:1" ht="15" customHeight="1" x14ac:dyDescent="0.25">
      <c r="A11617" s="100" t="s">
        <v>16891</v>
      </c>
    </row>
    <row r="11618" spans="1:1" ht="14.1" customHeight="1" x14ac:dyDescent="0.25">
      <c r="A11618" s="99" t="s">
        <v>16892</v>
      </c>
    </row>
    <row r="11619" spans="1:1" ht="15" customHeight="1" x14ac:dyDescent="0.25">
      <c r="A11619" s="100" t="s">
        <v>10115</v>
      </c>
    </row>
    <row r="11620" spans="1:1" ht="15" customHeight="1" x14ac:dyDescent="0.25">
      <c r="A11620" s="100" t="s">
        <v>16893</v>
      </c>
    </row>
    <row r="11621" spans="1:1" ht="15" customHeight="1" x14ac:dyDescent="0.25">
      <c r="A11621" s="95" t="s">
        <v>16894</v>
      </c>
    </row>
    <row r="11622" spans="1:1" ht="14.1" customHeight="1" x14ac:dyDescent="0.25">
      <c r="A11622" s="99" t="s">
        <v>16895</v>
      </c>
    </row>
    <row r="11623" spans="1:1" ht="15" customHeight="1" x14ac:dyDescent="0.25">
      <c r="A11623" s="100" t="s">
        <v>10115</v>
      </c>
    </row>
    <row r="11624" spans="1:1" ht="15" customHeight="1" x14ac:dyDescent="0.25">
      <c r="A11624" s="100" t="s">
        <v>16896</v>
      </c>
    </row>
    <row r="11625" spans="1:1" ht="14.1" customHeight="1" x14ac:dyDescent="0.25">
      <c r="A11625" s="99" t="s">
        <v>16897</v>
      </c>
    </row>
    <row r="11626" spans="1:1" ht="15" customHeight="1" x14ac:dyDescent="0.25">
      <c r="A11626" s="100" t="s">
        <v>10115</v>
      </c>
    </row>
    <row r="11627" spans="1:1" ht="15" customHeight="1" x14ac:dyDescent="0.25">
      <c r="A11627" s="100" t="s">
        <v>16898</v>
      </c>
    </row>
    <row r="11628" spans="1:1" ht="14.1" customHeight="1" x14ac:dyDescent="0.25">
      <c r="A11628" s="99" t="s">
        <v>16899</v>
      </c>
    </row>
    <row r="11629" spans="1:1" ht="15" customHeight="1" x14ac:dyDescent="0.25">
      <c r="A11629" s="100" t="s">
        <v>10115</v>
      </c>
    </row>
    <row r="11630" spans="1:1" ht="15" customHeight="1" x14ac:dyDescent="0.25">
      <c r="A11630" s="100" t="s">
        <v>16900</v>
      </c>
    </row>
    <row r="11631" spans="1:1" ht="14.1" customHeight="1" x14ac:dyDescent="0.25">
      <c r="A11631" s="99" t="s">
        <v>16901</v>
      </c>
    </row>
    <row r="11632" spans="1:1" ht="15" customHeight="1" x14ac:dyDescent="0.25">
      <c r="A11632" s="100" t="s">
        <v>10115</v>
      </c>
    </row>
    <row r="11633" spans="1:1" ht="15" customHeight="1" x14ac:dyDescent="0.25">
      <c r="A11633" s="100" t="s">
        <v>16902</v>
      </c>
    </row>
    <row r="11634" spans="1:1" ht="14.1" customHeight="1" x14ac:dyDescent="0.25">
      <c r="A11634" s="99" t="s">
        <v>16903</v>
      </c>
    </row>
    <row r="11635" spans="1:1" ht="15" customHeight="1" x14ac:dyDescent="0.25">
      <c r="A11635" s="100" t="s">
        <v>10115</v>
      </c>
    </row>
    <row r="11636" spans="1:1" ht="15" customHeight="1" x14ac:dyDescent="0.25">
      <c r="A11636" s="100" t="s">
        <v>16904</v>
      </c>
    </row>
    <row r="11637" spans="1:1" ht="14.1" customHeight="1" x14ac:dyDescent="0.25">
      <c r="A11637" s="99" t="s">
        <v>16905</v>
      </c>
    </row>
    <row r="11638" spans="1:1" ht="15" customHeight="1" x14ac:dyDescent="0.25">
      <c r="A11638" s="100" t="s">
        <v>10115</v>
      </c>
    </row>
    <row r="11639" spans="1:1" ht="15" customHeight="1" x14ac:dyDescent="0.25">
      <c r="A11639" s="100" t="s">
        <v>16906</v>
      </c>
    </row>
    <row r="11640" spans="1:1" ht="14.1" customHeight="1" x14ac:dyDescent="0.25">
      <c r="A11640" s="99" t="s">
        <v>16907</v>
      </c>
    </row>
    <row r="11641" spans="1:1" ht="15" customHeight="1" x14ac:dyDescent="0.25">
      <c r="A11641" s="100" t="s">
        <v>10115</v>
      </c>
    </row>
    <row r="11642" spans="1:1" ht="15" customHeight="1" x14ac:dyDescent="0.25">
      <c r="A11642" s="100" t="s">
        <v>16908</v>
      </c>
    </row>
    <row r="11643" spans="1:1" ht="15" customHeight="1" x14ac:dyDescent="0.25">
      <c r="A11643" s="95" t="s">
        <v>16909</v>
      </c>
    </row>
    <row r="11644" spans="1:1" ht="14.1" customHeight="1" x14ac:dyDescent="0.25">
      <c r="A11644" s="99" t="s">
        <v>16910</v>
      </c>
    </row>
    <row r="11645" spans="1:1" ht="15" customHeight="1" x14ac:dyDescent="0.25">
      <c r="A11645" s="100" t="s">
        <v>10115</v>
      </c>
    </row>
    <row r="11646" spans="1:1" ht="15" customHeight="1" x14ac:dyDescent="0.25">
      <c r="A11646" s="100" t="s">
        <v>16911</v>
      </c>
    </row>
    <row r="11647" spans="1:1" ht="14.1" customHeight="1" x14ac:dyDescent="0.25">
      <c r="A11647" s="99" t="s">
        <v>16912</v>
      </c>
    </row>
    <row r="11648" spans="1:1" ht="15" customHeight="1" x14ac:dyDescent="0.25">
      <c r="A11648" s="100" t="s">
        <v>10115</v>
      </c>
    </row>
    <row r="11649" spans="1:1" ht="15" customHeight="1" x14ac:dyDescent="0.25">
      <c r="A11649" s="100" t="s">
        <v>16913</v>
      </c>
    </row>
    <row r="11650" spans="1:1" ht="14.1" customHeight="1" x14ac:dyDescent="0.25">
      <c r="A11650" s="99" t="s">
        <v>16914</v>
      </c>
    </row>
    <row r="11651" spans="1:1" ht="15" customHeight="1" x14ac:dyDescent="0.25">
      <c r="A11651" s="100" t="s">
        <v>10115</v>
      </c>
    </row>
    <row r="11652" spans="1:1" ht="15" customHeight="1" x14ac:dyDescent="0.25">
      <c r="A11652" s="100" t="s">
        <v>16915</v>
      </c>
    </row>
    <row r="11653" spans="1:1" ht="14.1" customHeight="1" x14ac:dyDescent="0.25">
      <c r="A11653" s="99" t="s">
        <v>16916</v>
      </c>
    </row>
    <row r="11654" spans="1:1" ht="15" customHeight="1" x14ac:dyDescent="0.25">
      <c r="A11654" s="100" t="s">
        <v>10115</v>
      </c>
    </row>
    <row r="11655" spans="1:1" ht="15" customHeight="1" x14ac:dyDescent="0.25">
      <c r="A11655" s="100" t="s">
        <v>16917</v>
      </c>
    </row>
    <row r="11656" spans="1:1" ht="14.1" customHeight="1" x14ac:dyDescent="0.25">
      <c r="A11656" s="99" t="s">
        <v>16918</v>
      </c>
    </row>
    <row r="11657" spans="1:1" ht="15" customHeight="1" x14ac:dyDescent="0.25">
      <c r="A11657" s="100" t="s">
        <v>10115</v>
      </c>
    </row>
    <row r="11658" spans="1:1" ht="15" customHeight="1" x14ac:dyDescent="0.25">
      <c r="A11658" s="100" t="s">
        <v>16919</v>
      </c>
    </row>
    <row r="11659" spans="1:1" ht="14.1" customHeight="1" x14ac:dyDescent="0.25">
      <c r="A11659" s="99" t="s">
        <v>16920</v>
      </c>
    </row>
    <row r="11660" spans="1:1" ht="15" customHeight="1" x14ac:dyDescent="0.25">
      <c r="A11660" s="100" t="s">
        <v>10115</v>
      </c>
    </row>
    <row r="11661" spans="1:1" ht="15" customHeight="1" x14ac:dyDescent="0.25">
      <c r="A11661" s="100" t="s">
        <v>16921</v>
      </c>
    </row>
    <row r="11662" spans="1:1" ht="14.1" customHeight="1" x14ac:dyDescent="0.25">
      <c r="A11662" s="99" t="s">
        <v>16922</v>
      </c>
    </row>
    <row r="11663" spans="1:1" ht="15" customHeight="1" x14ac:dyDescent="0.25">
      <c r="A11663" s="100" t="s">
        <v>10115</v>
      </c>
    </row>
    <row r="11664" spans="1:1" ht="15" customHeight="1" x14ac:dyDescent="0.25">
      <c r="A11664" s="100" t="s">
        <v>16923</v>
      </c>
    </row>
    <row r="11665" spans="1:1" ht="15" customHeight="1" x14ac:dyDescent="0.25">
      <c r="A11665" s="95" t="s">
        <v>16924</v>
      </c>
    </row>
    <row r="11666" spans="1:1" ht="14.1" customHeight="1" x14ac:dyDescent="0.25">
      <c r="A11666" s="99" t="s">
        <v>16925</v>
      </c>
    </row>
    <row r="11667" spans="1:1" ht="15" customHeight="1" x14ac:dyDescent="0.25">
      <c r="A11667" s="100" t="s">
        <v>10115</v>
      </c>
    </row>
    <row r="11668" spans="1:1" ht="15" customHeight="1" x14ac:dyDescent="0.25">
      <c r="A11668" s="100" t="s">
        <v>16926</v>
      </c>
    </row>
    <row r="11669" spans="1:1" ht="14.1" customHeight="1" x14ac:dyDescent="0.25">
      <c r="A11669" s="99" t="s">
        <v>16927</v>
      </c>
    </row>
    <row r="11670" spans="1:1" ht="15" customHeight="1" x14ac:dyDescent="0.25">
      <c r="A11670" s="100" t="s">
        <v>10115</v>
      </c>
    </row>
    <row r="11671" spans="1:1" ht="15" customHeight="1" x14ac:dyDescent="0.25">
      <c r="A11671" s="100" t="s">
        <v>16928</v>
      </c>
    </row>
    <row r="11672" spans="1:1" ht="14.1" customHeight="1" x14ac:dyDescent="0.25">
      <c r="A11672" s="99" t="s">
        <v>16929</v>
      </c>
    </row>
    <row r="11673" spans="1:1" ht="15" customHeight="1" x14ac:dyDescent="0.25">
      <c r="A11673" s="100" t="s">
        <v>10115</v>
      </c>
    </row>
    <row r="11674" spans="1:1" ht="15" customHeight="1" x14ac:dyDescent="0.25">
      <c r="A11674" s="100" t="s">
        <v>16930</v>
      </c>
    </row>
    <row r="11675" spans="1:1" ht="14.1" customHeight="1" x14ac:dyDescent="0.25">
      <c r="A11675" s="99" t="s">
        <v>16931</v>
      </c>
    </row>
    <row r="11676" spans="1:1" ht="15" customHeight="1" x14ac:dyDescent="0.25">
      <c r="A11676" s="100" t="s">
        <v>10115</v>
      </c>
    </row>
    <row r="11677" spans="1:1" ht="15" customHeight="1" x14ac:dyDescent="0.25">
      <c r="A11677" s="100" t="s">
        <v>16932</v>
      </c>
    </row>
    <row r="11678" spans="1:1" ht="15" customHeight="1" x14ac:dyDescent="0.25">
      <c r="A11678" s="95" t="s">
        <v>16933</v>
      </c>
    </row>
    <row r="11679" spans="1:1" ht="14.1" customHeight="1" x14ac:dyDescent="0.25">
      <c r="A11679" s="99" t="s">
        <v>16934</v>
      </c>
    </row>
    <row r="11680" spans="1:1" ht="15" customHeight="1" x14ac:dyDescent="0.25">
      <c r="A11680" s="100" t="s">
        <v>10115</v>
      </c>
    </row>
    <row r="11681" spans="1:1" ht="15" customHeight="1" x14ac:dyDescent="0.25">
      <c r="A11681" s="100" t="s">
        <v>16935</v>
      </c>
    </row>
    <row r="11682" spans="1:1" ht="14.1" customHeight="1" x14ac:dyDescent="0.25">
      <c r="A11682" s="99" t="s">
        <v>16936</v>
      </c>
    </row>
    <row r="11683" spans="1:1" ht="15" customHeight="1" x14ac:dyDescent="0.25">
      <c r="A11683" s="100" t="s">
        <v>10115</v>
      </c>
    </row>
    <row r="11684" spans="1:1" ht="15" customHeight="1" x14ac:dyDescent="0.25">
      <c r="A11684" s="100" t="s">
        <v>16937</v>
      </c>
    </row>
    <row r="11685" spans="1:1" ht="14.1" customHeight="1" x14ac:dyDescent="0.25">
      <c r="A11685" s="99" t="s">
        <v>16938</v>
      </c>
    </row>
    <row r="11686" spans="1:1" ht="15" customHeight="1" x14ac:dyDescent="0.25">
      <c r="A11686" s="100" t="s">
        <v>10115</v>
      </c>
    </row>
    <row r="11687" spans="1:1" ht="15" customHeight="1" x14ac:dyDescent="0.25">
      <c r="A11687" s="100" t="s">
        <v>16939</v>
      </c>
    </row>
    <row r="11688" spans="1:1" ht="14.1" customHeight="1" x14ac:dyDescent="0.25">
      <c r="A11688" s="99" t="s">
        <v>16940</v>
      </c>
    </row>
    <row r="11689" spans="1:1" ht="15" customHeight="1" x14ac:dyDescent="0.25">
      <c r="A11689" s="100" t="s">
        <v>10115</v>
      </c>
    </row>
    <row r="11690" spans="1:1" ht="15" customHeight="1" x14ac:dyDescent="0.25">
      <c r="A11690" s="100" t="s">
        <v>16941</v>
      </c>
    </row>
    <row r="11691" spans="1:1" ht="14.1" customHeight="1" x14ac:dyDescent="0.25">
      <c r="A11691" s="99" t="s">
        <v>16942</v>
      </c>
    </row>
    <row r="11692" spans="1:1" ht="15" customHeight="1" x14ac:dyDescent="0.25">
      <c r="A11692" s="100" t="s">
        <v>10115</v>
      </c>
    </row>
    <row r="11693" spans="1:1" ht="15" customHeight="1" x14ac:dyDescent="0.25">
      <c r="A11693" s="100" t="s">
        <v>16943</v>
      </c>
    </row>
    <row r="11694" spans="1:1" ht="14.1" customHeight="1" x14ac:dyDescent="0.25">
      <c r="A11694" s="99" t="s">
        <v>16944</v>
      </c>
    </row>
    <row r="11695" spans="1:1" ht="15" customHeight="1" x14ac:dyDescent="0.25">
      <c r="A11695" s="100" t="s">
        <v>10115</v>
      </c>
    </row>
    <row r="11696" spans="1:1" ht="15" customHeight="1" x14ac:dyDescent="0.25">
      <c r="A11696" s="100" t="s">
        <v>16945</v>
      </c>
    </row>
    <row r="11697" spans="1:1" ht="14.1" customHeight="1" x14ac:dyDescent="0.25">
      <c r="A11697" s="99" t="s">
        <v>16946</v>
      </c>
    </row>
    <row r="11698" spans="1:1" ht="15" customHeight="1" x14ac:dyDescent="0.25">
      <c r="A11698" s="100" t="s">
        <v>10115</v>
      </c>
    </row>
    <row r="11699" spans="1:1" ht="15" customHeight="1" x14ac:dyDescent="0.25">
      <c r="A11699" s="100" t="s">
        <v>16947</v>
      </c>
    </row>
    <row r="11700" spans="1:1" ht="15" customHeight="1" x14ac:dyDescent="0.25">
      <c r="A11700" s="95" t="s">
        <v>16948</v>
      </c>
    </row>
    <row r="11701" spans="1:1" ht="14.1" customHeight="1" x14ac:dyDescent="0.25">
      <c r="A11701" s="99" t="s">
        <v>16949</v>
      </c>
    </row>
    <row r="11702" spans="1:1" ht="15" customHeight="1" x14ac:dyDescent="0.25">
      <c r="A11702" s="100" t="s">
        <v>10115</v>
      </c>
    </row>
    <row r="11703" spans="1:1" ht="15" customHeight="1" x14ac:dyDescent="0.25">
      <c r="A11703" s="100" t="s">
        <v>16950</v>
      </c>
    </row>
    <row r="11704" spans="1:1" ht="14.1" customHeight="1" x14ac:dyDescent="0.25">
      <c r="A11704" s="99" t="s">
        <v>16951</v>
      </c>
    </row>
    <row r="11705" spans="1:1" ht="15" customHeight="1" x14ac:dyDescent="0.25">
      <c r="A11705" s="100" t="s">
        <v>10115</v>
      </c>
    </row>
    <row r="11706" spans="1:1" ht="15" customHeight="1" x14ac:dyDescent="0.25">
      <c r="A11706" s="100" t="s">
        <v>16952</v>
      </c>
    </row>
    <row r="11707" spans="1:1" ht="14.1" customHeight="1" x14ac:dyDescent="0.25">
      <c r="A11707" s="99" t="s">
        <v>16953</v>
      </c>
    </row>
    <row r="11708" spans="1:1" ht="15" customHeight="1" x14ac:dyDescent="0.25">
      <c r="A11708" s="100" t="s">
        <v>10115</v>
      </c>
    </row>
    <row r="11709" spans="1:1" ht="15" customHeight="1" x14ac:dyDescent="0.25">
      <c r="A11709" s="100" t="s">
        <v>16954</v>
      </c>
    </row>
    <row r="11710" spans="1:1" ht="14.1" customHeight="1" x14ac:dyDescent="0.25">
      <c r="A11710" s="93" t="s">
        <v>16955</v>
      </c>
    </row>
    <row r="11711" spans="1:1" ht="14.1" customHeight="1" x14ac:dyDescent="0.25">
      <c r="A11711" s="99" t="s">
        <v>16956</v>
      </c>
    </row>
    <row r="11712" spans="1:1" ht="15" customHeight="1" x14ac:dyDescent="0.25">
      <c r="A11712" s="100" t="s">
        <v>10115</v>
      </c>
    </row>
    <row r="11713" spans="1:1" ht="15" customHeight="1" x14ac:dyDescent="0.25">
      <c r="A11713" s="100" t="s">
        <v>16957</v>
      </c>
    </row>
    <row r="11714" spans="1:1" ht="14.1" customHeight="1" x14ac:dyDescent="0.25">
      <c r="A11714" s="99" t="s">
        <v>16958</v>
      </c>
    </row>
    <row r="11715" spans="1:1" ht="15" customHeight="1" x14ac:dyDescent="0.25">
      <c r="A11715" s="100" t="s">
        <v>10115</v>
      </c>
    </row>
    <row r="11716" spans="1:1" ht="15" customHeight="1" x14ac:dyDescent="0.25">
      <c r="A11716" s="100" t="s">
        <v>16959</v>
      </c>
    </row>
    <row r="11717" spans="1:1" ht="14.1" customHeight="1" x14ac:dyDescent="0.25">
      <c r="A11717" s="99" t="s">
        <v>16960</v>
      </c>
    </row>
    <row r="11718" spans="1:1" ht="15" customHeight="1" x14ac:dyDescent="0.25">
      <c r="A11718" s="100" t="s">
        <v>10115</v>
      </c>
    </row>
    <row r="11719" spans="1:1" ht="15" customHeight="1" x14ac:dyDescent="0.25">
      <c r="A11719" s="100" t="s">
        <v>16961</v>
      </c>
    </row>
    <row r="11720" spans="1:1" ht="14.1" customHeight="1" x14ac:dyDescent="0.25">
      <c r="A11720" s="99" t="s">
        <v>16962</v>
      </c>
    </row>
    <row r="11721" spans="1:1" ht="15" customHeight="1" x14ac:dyDescent="0.25">
      <c r="A11721" s="100" t="s">
        <v>10115</v>
      </c>
    </row>
    <row r="11722" spans="1:1" ht="15" customHeight="1" x14ac:dyDescent="0.25">
      <c r="A11722" s="100" t="s">
        <v>16963</v>
      </c>
    </row>
    <row r="11723" spans="1:1" ht="14.1" customHeight="1" x14ac:dyDescent="0.25">
      <c r="A11723" s="99" t="s">
        <v>16964</v>
      </c>
    </row>
    <row r="11724" spans="1:1" ht="15" customHeight="1" x14ac:dyDescent="0.25">
      <c r="A11724" s="100" t="s">
        <v>10115</v>
      </c>
    </row>
    <row r="11725" spans="1:1" ht="15" customHeight="1" x14ac:dyDescent="0.25">
      <c r="A11725" s="100" t="s">
        <v>16965</v>
      </c>
    </row>
    <row r="11726" spans="1:1" ht="14.1" customHeight="1" x14ac:dyDescent="0.25">
      <c r="A11726" s="93" t="s">
        <v>16966</v>
      </c>
    </row>
    <row r="11727" spans="1:1" ht="14.1" customHeight="1" x14ac:dyDescent="0.25">
      <c r="A11727" s="99" t="s">
        <v>16967</v>
      </c>
    </row>
    <row r="11728" spans="1:1" ht="15" customHeight="1" x14ac:dyDescent="0.25">
      <c r="A11728" s="100" t="s">
        <v>10115</v>
      </c>
    </row>
    <row r="11729" spans="1:1" ht="15" customHeight="1" x14ac:dyDescent="0.25">
      <c r="A11729" s="100" t="s">
        <v>16968</v>
      </c>
    </row>
    <row r="11730" spans="1:1" ht="14.1" customHeight="1" x14ac:dyDescent="0.25">
      <c r="A11730" s="99" t="s">
        <v>16969</v>
      </c>
    </row>
    <row r="11731" spans="1:1" ht="15" customHeight="1" x14ac:dyDescent="0.25">
      <c r="A11731" s="100" t="s">
        <v>10115</v>
      </c>
    </row>
    <row r="11732" spans="1:1" ht="15" customHeight="1" x14ac:dyDescent="0.25">
      <c r="A11732" s="100" t="s">
        <v>16970</v>
      </c>
    </row>
    <row r="11733" spans="1:1" ht="14.1" customHeight="1" x14ac:dyDescent="0.25">
      <c r="A11733" s="99" t="s">
        <v>16971</v>
      </c>
    </row>
    <row r="11734" spans="1:1" ht="15" customHeight="1" x14ac:dyDescent="0.25">
      <c r="A11734" s="100" t="s">
        <v>10115</v>
      </c>
    </row>
    <row r="11735" spans="1:1" ht="15" customHeight="1" x14ac:dyDescent="0.25">
      <c r="A11735" s="100" t="s">
        <v>16972</v>
      </c>
    </row>
    <row r="11736" spans="1:1" ht="14.1" customHeight="1" x14ac:dyDescent="0.25">
      <c r="A11736" s="99" t="s">
        <v>16973</v>
      </c>
    </row>
    <row r="11737" spans="1:1" ht="15" customHeight="1" x14ac:dyDescent="0.25">
      <c r="A11737" s="100" t="s">
        <v>10115</v>
      </c>
    </row>
    <row r="11738" spans="1:1" ht="15" customHeight="1" x14ac:dyDescent="0.25">
      <c r="A11738" s="100" t="s">
        <v>16974</v>
      </c>
    </row>
    <row r="11739" spans="1:1" ht="14.1" customHeight="1" x14ac:dyDescent="0.25">
      <c r="A11739" s="99" t="s">
        <v>16975</v>
      </c>
    </row>
    <row r="11740" spans="1:1" ht="15" customHeight="1" x14ac:dyDescent="0.25">
      <c r="A11740" s="100" t="s">
        <v>10115</v>
      </c>
    </row>
    <row r="11741" spans="1:1" ht="15" customHeight="1" x14ac:dyDescent="0.25">
      <c r="A11741" s="100" t="s">
        <v>16976</v>
      </c>
    </row>
    <row r="11742" spans="1:1" ht="14.1" customHeight="1" x14ac:dyDescent="0.25">
      <c r="A11742" s="99" t="s">
        <v>16977</v>
      </c>
    </row>
    <row r="11743" spans="1:1" ht="15" customHeight="1" x14ac:dyDescent="0.25">
      <c r="A11743" s="100" t="s">
        <v>10115</v>
      </c>
    </row>
    <row r="11744" spans="1:1" ht="15" customHeight="1" x14ac:dyDescent="0.25">
      <c r="A11744" s="100" t="s">
        <v>16978</v>
      </c>
    </row>
    <row r="11745" spans="1:1" ht="14.1" customHeight="1" x14ac:dyDescent="0.25">
      <c r="A11745" s="99" t="s">
        <v>16979</v>
      </c>
    </row>
    <row r="11746" spans="1:1" ht="15" customHeight="1" x14ac:dyDescent="0.25">
      <c r="A11746" s="100" t="s">
        <v>10115</v>
      </c>
    </row>
    <row r="11747" spans="1:1" ht="15" customHeight="1" x14ac:dyDescent="0.25">
      <c r="A11747" s="100" t="s">
        <v>16980</v>
      </c>
    </row>
    <row r="11748" spans="1:1" ht="14.1" customHeight="1" x14ac:dyDescent="0.25">
      <c r="A11748" s="99" t="s">
        <v>16981</v>
      </c>
    </row>
    <row r="11749" spans="1:1" ht="15" customHeight="1" x14ac:dyDescent="0.25">
      <c r="A11749" s="100" t="s">
        <v>10115</v>
      </c>
    </row>
    <row r="11750" spans="1:1" ht="15" customHeight="1" x14ac:dyDescent="0.25">
      <c r="A11750" s="100" t="s">
        <v>16982</v>
      </c>
    </row>
    <row r="11751" spans="1:1" ht="14.1" customHeight="1" x14ac:dyDescent="0.25">
      <c r="A11751" s="99" t="s">
        <v>16983</v>
      </c>
    </row>
    <row r="11752" spans="1:1" ht="15" customHeight="1" x14ac:dyDescent="0.25">
      <c r="A11752" s="100" t="s">
        <v>10115</v>
      </c>
    </row>
    <row r="11753" spans="1:1" ht="15" customHeight="1" x14ac:dyDescent="0.25">
      <c r="A11753" s="100" t="s">
        <v>16984</v>
      </c>
    </row>
    <row r="11754" spans="1:1" ht="14.1" customHeight="1" x14ac:dyDescent="0.25">
      <c r="A11754" s="99" t="s">
        <v>16985</v>
      </c>
    </row>
    <row r="11755" spans="1:1" ht="15" customHeight="1" x14ac:dyDescent="0.25">
      <c r="A11755" s="100" t="s">
        <v>10115</v>
      </c>
    </row>
    <row r="11756" spans="1:1" ht="15" customHeight="1" x14ac:dyDescent="0.25">
      <c r="A11756" s="100" t="s">
        <v>16986</v>
      </c>
    </row>
    <row r="11757" spans="1:1" ht="14.1" customHeight="1" x14ac:dyDescent="0.25">
      <c r="A11757" s="99" t="s">
        <v>16987</v>
      </c>
    </row>
    <row r="11758" spans="1:1" ht="15" customHeight="1" x14ac:dyDescent="0.25">
      <c r="A11758" s="100" t="s">
        <v>10115</v>
      </c>
    </row>
    <row r="11759" spans="1:1" ht="15" customHeight="1" x14ac:dyDescent="0.25">
      <c r="A11759" s="100" t="s">
        <v>16988</v>
      </c>
    </row>
    <row r="11760" spans="1:1" ht="14.1" customHeight="1" x14ac:dyDescent="0.25">
      <c r="A11760" s="99" t="s">
        <v>16989</v>
      </c>
    </row>
    <row r="11761" spans="1:1" ht="15" customHeight="1" x14ac:dyDescent="0.25">
      <c r="A11761" s="100" t="s">
        <v>10115</v>
      </c>
    </row>
    <row r="11762" spans="1:1" ht="15" customHeight="1" x14ac:dyDescent="0.25">
      <c r="A11762" s="100" t="s">
        <v>16990</v>
      </c>
    </row>
    <row r="11763" spans="1:1" ht="14.1" customHeight="1" x14ac:dyDescent="0.25">
      <c r="A11763" s="93" t="s">
        <v>16991</v>
      </c>
    </row>
    <row r="11764" spans="1:1" ht="14.1" customHeight="1" x14ac:dyDescent="0.25">
      <c r="A11764" s="99" t="s">
        <v>16992</v>
      </c>
    </row>
    <row r="11765" spans="1:1" ht="15" customHeight="1" x14ac:dyDescent="0.25">
      <c r="A11765" s="100" t="s">
        <v>10115</v>
      </c>
    </row>
    <row r="11766" spans="1:1" ht="15" customHeight="1" x14ac:dyDescent="0.25">
      <c r="A11766" s="100" t="s">
        <v>16993</v>
      </c>
    </row>
    <row r="11767" spans="1:1" ht="14.1" customHeight="1" x14ac:dyDescent="0.25">
      <c r="A11767" s="99" t="s">
        <v>16994</v>
      </c>
    </row>
    <row r="11768" spans="1:1" ht="15" customHeight="1" x14ac:dyDescent="0.25">
      <c r="A11768" s="100" t="s">
        <v>16995</v>
      </c>
    </row>
    <row r="11769" spans="1:1" ht="15" customHeight="1" x14ac:dyDescent="0.25">
      <c r="A11769" s="100" t="s">
        <v>16996</v>
      </c>
    </row>
    <row r="11770" spans="1:1" ht="14.1" customHeight="1" x14ac:dyDescent="0.25">
      <c r="A11770" s="99" t="s">
        <v>16997</v>
      </c>
    </row>
    <row r="11771" spans="1:1" ht="15" customHeight="1" x14ac:dyDescent="0.25">
      <c r="A11771" s="100" t="s">
        <v>16995</v>
      </c>
    </row>
    <row r="11772" spans="1:1" ht="15" customHeight="1" x14ac:dyDescent="0.25">
      <c r="A11772" s="100" t="s">
        <v>16998</v>
      </c>
    </row>
    <row r="11773" spans="1:1" ht="14.1" customHeight="1" x14ac:dyDescent="0.25">
      <c r="A11773" s="93" t="s">
        <v>16999</v>
      </c>
    </row>
    <row r="11774" spans="1:1" ht="14.1" customHeight="1" x14ac:dyDescent="0.25">
      <c r="A11774" s="99" t="s">
        <v>17000</v>
      </c>
    </row>
    <row r="11775" spans="1:1" ht="15" customHeight="1" x14ac:dyDescent="0.25">
      <c r="A11775" s="100" t="s">
        <v>10115</v>
      </c>
    </row>
    <row r="11776" spans="1:1" ht="15" customHeight="1" x14ac:dyDescent="0.25">
      <c r="A11776" s="100" t="s">
        <v>17001</v>
      </c>
    </row>
    <row r="11777" spans="1:1" ht="14.1" customHeight="1" x14ac:dyDescent="0.25">
      <c r="A11777" s="99" t="s">
        <v>17002</v>
      </c>
    </row>
    <row r="11778" spans="1:1" ht="15" customHeight="1" x14ac:dyDescent="0.25">
      <c r="A11778" s="100" t="s">
        <v>10115</v>
      </c>
    </row>
    <row r="11779" spans="1:1" ht="15" customHeight="1" x14ac:dyDescent="0.25">
      <c r="A11779" s="100" t="s">
        <v>17003</v>
      </c>
    </row>
    <row r="11780" spans="1:1" ht="14.1" customHeight="1" x14ac:dyDescent="0.25">
      <c r="A11780" s="99" t="s">
        <v>17004</v>
      </c>
    </row>
    <row r="11781" spans="1:1" ht="15" customHeight="1" x14ac:dyDescent="0.25">
      <c r="A11781" s="100" t="s">
        <v>10115</v>
      </c>
    </row>
    <row r="11782" spans="1:1" ht="15" customHeight="1" x14ac:dyDescent="0.25">
      <c r="A11782" s="100" t="s">
        <v>17005</v>
      </c>
    </row>
    <row r="11783" spans="1:1" ht="14.1" customHeight="1" x14ac:dyDescent="0.25">
      <c r="A11783" s="99" t="s">
        <v>17006</v>
      </c>
    </row>
    <row r="11784" spans="1:1" ht="15" customHeight="1" x14ac:dyDescent="0.25">
      <c r="A11784" s="100" t="s">
        <v>10115</v>
      </c>
    </row>
    <row r="11785" spans="1:1" ht="15" customHeight="1" x14ac:dyDescent="0.25">
      <c r="A11785" s="100" t="s">
        <v>17007</v>
      </c>
    </row>
    <row r="11786" spans="1:1" ht="15" customHeight="1" x14ac:dyDescent="0.25">
      <c r="A11786" s="95" t="s">
        <v>17008</v>
      </c>
    </row>
    <row r="11787" spans="1:1" ht="14.1" customHeight="1" x14ac:dyDescent="0.25">
      <c r="A11787" s="99" t="s">
        <v>17009</v>
      </c>
    </row>
    <row r="11788" spans="1:1" ht="15" customHeight="1" x14ac:dyDescent="0.25">
      <c r="A11788" s="100" t="s">
        <v>10115</v>
      </c>
    </row>
    <row r="11789" spans="1:1" ht="15" customHeight="1" x14ac:dyDescent="0.25">
      <c r="A11789" s="100" t="s">
        <v>17010</v>
      </c>
    </row>
    <row r="11790" spans="1:1" ht="14.1" customHeight="1" x14ac:dyDescent="0.25">
      <c r="A11790" s="99" t="s">
        <v>17011</v>
      </c>
    </row>
    <row r="11791" spans="1:1" ht="15" customHeight="1" x14ac:dyDescent="0.25">
      <c r="A11791" s="100" t="s">
        <v>10115</v>
      </c>
    </row>
    <row r="11792" spans="1:1" ht="15" customHeight="1" x14ac:dyDescent="0.25">
      <c r="A11792" s="100" t="s">
        <v>17012</v>
      </c>
    </row>
    <row r="11793" spans="1:1" ht="14.1" customHeight="1" x14ac:dyDescent="0.25">
      <c r="A11793" s="99" t="s">
        <v>17013</v>
      </c>
    </row>
    <row r="11794" spans="1:1" ht="15" customHeight="1" x14ac:dyDescent="0.25">
      <c r="A11794" s="100" t="s">
        <v>10115</v>
      </c>
    </row>
    <row r="11795" spans="1:1" ht="15" customHeight="1" x14ac:dyDescent="0.25">
      <c r="A11795" s="100" t="s">
        <v>17014</v>
      </c>
    </row>
    <row r="11796" spans="1:1" ht="14.1" customHeight="1" x14ac:dyDescent="0.25">
      <c r="A11796" s="99" t="s">
        <v>17015</v>
      </c>
    </row>
    <row r="11797" spans="1:1" ht="15" customHeight="1" x14ac:dyDescent="0.25">
      <c r="A11797" s="100" t="s">
        <v>10115</v>
      </c>
    </row>
    <row r="11798" spans="1:1" ht="15" customHeight="1" x14ac:dyDescent="0.25">
      <c r="A11798" s="100" t="s">
        <v>17016</v>
      </c>
    </row>
    <row r="11799" spans="1:1" ht="15" customHeight="1" x14ac:dyDescent="0.25">
      <c r="A11799" s="95" t="s">
        <v>17017</v>
      </c>
    </row>
    <row r="11800" spans="1:1" ht="14.1" customHeight="1" x14ac:dyDescent="0.25">
      <c r="A11800" s="99" t="s">
        <v>17018</v>
      </c>
    </row>
    <row r="11801" spans="1:1" ht="15" customHeight="1" x14ac:dyDescent="0.25">
      <c r="A11801" s="100" t="s">
        <v>17019</v>
      </c>
    </row>
    <row r="11802" spans="1:1" ht="15" customHeight="1" x14ac:dyDescent="0.25">
      <c r="A11802" s="100" t="s">
        <v>17020</v>
      </c>
    </row>
    <row r="11803" spans="1:1" ht="14.1" customHeight="1" x14ac:dyDescent="0.25">
      <c r="A11803" s="99" t="s">
        <v>17021</v>
      </c>
    </row>
    <row r="11804" spans="1:1" ht="15" customHeight="1" x14ac:dyDescent="0.25">
      <c r="A11804" s="100" t="s">
        <v>17019</v>
      </c>
    </row>
    <row r="11805" spans="1:1" ht="15" customHeight="1" x14ac:dyDescent="0.25">
      <c r="A11805" s="100" t="s">
        <v>17022</v>
      </c>
    </row>
    <row r="11806" spans="1:1" ht="14.1" customHeight="1" x14ac:dyDescent="0.25">
      <c r="A11806" s="99" t="s">
        <v>17023</v>
      </c>
    </row>
    <row r="11807" spans="1:1" ht="15" customHeight="1" x14ac:dyDescent="0.25">
      <c r="A11807" s="100" t="s">
        <v>17019</v>
      </c>
    </row>
    <row r="11808" spans="1:1" ht="15" customHeight="1" x14ac:dyDescent="0.25">
      <c r="A11808" s="100" t="s">
        <v>17024</v>
      </c>
    </row>
    <row r="11809" spans="1:1" ht="14.1" customHeight="1" x14ac:dyDescent="0.25">
      <c r="A11809" s="99" t="s">
        <v>17025</v>
      </c>
    </row>
    <row r="11810" spans="1:1" ht="15" customHeight="1" x14ac:dyDescent="0.25">
      <c r="A11810" s="100" t="s">
        <v>17019</v>
      </c>
    </row>
    <row r="11811" spans="1:1" ht="15" customHeight="1" x14ac:dyDescent="0.25">
      <c r="A11811" s="100" t="s">
        <v>17026</v>
      </c>
    </row>
    <row r="11812" spans="1:1" ht="14.1" customHeight="1" x14ac:dyDescent="0.25">
      <c r="A11812" s="99" t="s">
        <v>17027</v>
      </c>
    </row>
    <row r="11813" spans="1:1" ht="15" customHeight="1" x14ac:dyDescent="0.25">
      <c r="A11813" s="100" t="s">
        <v>17019</v>
      </c>
    </row>
    <row r="11814" spans="1:1" ht="15" customHeight="1" x14ac:dyDescent="0.25">
      <c r="A11814" s="100" t="s">
        <v>17028</v>
      </c>
    </row>
    <row r="11815" spans="1:1" ht="14.1" customHeight="1" x14ac:dyDescent="0.25">
      <c r="A11815" s="99" t="s">
        <v>17029</v>
      </c>
    </row>
    <row r="11816" spans="1:1" ht="15" customHeight="1" x14ac:dyDescent="0.25">
      <c r="A11816" s="100" t="s">
        <v>17030</v>
      </c>
    </row>
    <row r="11817" spans="1:1" ht="15" customHeight="1" x14ac:dyDescent="0.25">
      <c r="A11817" s="100" t="s">
        <v>17031</v>
      </c>
    </row>
    <row r="11818" spans="1:1" ht="14.1" customHeight="1" x14ac:dyDescent="0.25">
      <c r="A11818" s="99" t="s">
        <v>17032</v>
      </c>
    </row>
    <row r="11819" spans="1:1" ht="15" customHeight="1" x14ac:dyDescent="0.25">
      <c r="A11819" s="100" t="s">
        <v>17030</v>
      </c>
    </row>
    <row r="11820" spans="1:1" ht="15" customHeight="1" x14ac:dyDescent="0.25">
      <c r="A11820" s="100" t="s">
        <v>17033</v>
      </c>
    </row>
    <row r="11821" spans="1:1" ht="14.1" customHeight="1" x14ac:dyDescent="0.25">
      <c r="A11821" s="99" t="s">
        <v>17034</v>
      </c>
    </row>
    <row r="11822" spans="1:1" ht="15" customHeight="1" x14ac:dyDescent="0.25">
      <c r="A11822" s="100" t="s">
        <v>17030</v>
      </c>
    </row>
    <row r="11823" spans="1:1" ht="15" customHeight="1" x14ac:dyDescent="0.25">
      <c r="A11823" s="100" t="s">
        <v>17035</v>
      </c>
    </row>
    <row r="11824" spans="1:1" ht="14.1" customHeight="1" x14ac:dyDescent="0.25">
      <c r="A11824" s="99" t="s">
        <v>17036</v>
      </c>
    </row>
    <row r="11825" spans="1:1" ht="15" customHeight="1" x14ac:dyDescent="0.25">
      <c r="A11825" s="100" t="s">
        <v>17030</v>
      </c>
    </row>
    <row r="11826" spans="1:1" ht="15" customHeight="1" x14ac:dyDescent="0.25">
      <c r="A11826" s="100" t="s">
        <v>17037</v>
      </c>
    </row>
    <row r="11827" spans="1:1" ht="14.1" customHeight="1" x14ac:dyDescent="0.25">
      <c r="A11827" s="99" t="s">
        <v>17038</v>
      </c>
    </row>
    <row r="11828" spans="1:1" ht="15" customHeight="1" x14ac:dyDescent="0.25">
      <c r="A11828" s="100" t="s">
        <v>14567</v>
      </c>
    </row>
    <row r="11829" spans="1:1" ht="15" customHeight="1" x14ac:dyDescent="0.25">
      <c r="A11829" s="100" t="s">
        <v>17039</v>
      </c>
    </row>
    <row r="11830" spans="1:1" ht="14.1" customHeight="1" x14ac:dyDescent="0.25">
      <c r="A11830" s="99" t="s">
        <v>17040</v>
      </c>
    </row>
    <row r="11831" spans="1:1" ht="15" customHeight="1" x14ac:dyDescent="0.25">
      <c r="A11831" s="100" t="s">
        <v>14567</v>
      </c>
    </row>
    <row r="11832" spans="1:1" ht="15" customHeight="1" x14ac:dyDescent="0.25">
      <c r="A11832" s="100" t="s">
        <v>17041</v>
      </c>
    </row>
    <row r="11833" spans="1:1" ht="14.1" customHeight="1" x14ac:dyDescent="0.25">
      <c r="A11833" s="99" t="s">
        <v>17042</v>
      </c>
    </row>
    <row r="11834" spans="1:1" ht="15" customHeight="1" x14ac:dyDescent="0.25">
      <c r="A11834" s="100" t="s">
        <v>14567</v>
      </c>
    </row>
    <row r="11835" spans="1:1" ht="15" customHeight="1" x14ac:dyDescent="0.25">
      <c r="A11835" s="100" t="s">
        <v>17043</v>
      </c>
    </row>
    <row r="11836" spans="1:1" ht="14.1" customHeight="1" x14ac:dyDescent="0.25">
      <c r="A11836" s="99" t="s">
        <v>17044</v>
      </c>
    </row>
    <row r="11837" spans="1:1" ht="15" customHeight="1" x14ac:dyDescent="0.25">
      <c r="A11837" s="100" t="s">
        <v>14567</v>
      </c>
    </row>
    <row r="11838" spans="1:1" ht="15" customHeight="1" x14ac:dyDescent="0.25">
      <c r="A11838" s="100" t="s">
        <v>17045</v>
      </c>
    </row>
    <row r="11839" spans="1:1" ht="14.1" customHeight="1" x14ac:dyDescent="0.25">
      <c r="A11839" s="99" t="s">
        <v>17046</v>
      </c>
    </row>
    <row r="11840" spans="1:1" ht="15" customHeight="1" x14ac:dyDescent="0.25">
      <c r="A11840" s="100" t="s">
        <v>14570</v>
      </c>
    </row>
    <row r="11841" spans="1:1" ht="15" customHeight="1" x14ac:dyDescent="0.25">
      <c r="A11841" s="100" t="s">
        <v>17047</v>
      </c>
    </row>
    <row r="11842" spans="1:1" ht="14.1" customHeight="1" x14ac:dyDescent="0.25">
      <c r="A11842" s="99" t="s">
        <v>17048</v>
      </c>
    </row>
    <row r="11843" spans="1:1" ht="15" customHeight="1" x14ac:dyDescent="0.25">
      <c r="A11843" s="100" t="s">
        <v>14570</v>
      </c>
    </row>
    <row r="11844" spans="1:1" ht="15" customHeight="1" x14ac:dyDescent="0.25">
      <c r="A11844" s="100" t="s">
        <v>17049</v>
      </c>
    </row>
    <row r="11845" spans="1:1" ht="14.1" customHeight="1" x14ac:dyDescent="0.25">
      <c r="A11845" s="99" t="s">
        <v>17050</v>
      </c>
    </row>
    <row r="11846" spans="1:1" ht="15" customHeight="1" x14ac:dyDescent="0.25">
      <c r="A11846" s="100" t="s">
        <v>14570</v>
      </c>
    </row>
    <row r="11847" spans="1:1" ht="15" customHeight="1" x14ac:dyDescent="0.25">
      <c r="A11847" s="100" t="s">
        <v>17051</v>
      </c>
    </row>
    <row r="11848" spans="1:1" ht="14.1" customHeight="1" x14ac:dyDescent="0.25">
      <c r="A11848" s="99" t="s">
        <v>17052</v>
      </c>
    </row>
    <row r="11849" spans="1:1" ht="15" customHeight="1" x14ac:dyDescent="0.25">
      <c r="A11849" s="100" t="s">
        <v>17053</v>
      </c>
    </row>
    <row r="11850" spans="1:1" ht="15" customHeight="1" x14ac:dyDescent="0.25">
      <c r="A11850" s="100" t="s">
        <v>17054</v>
      </c>
    </row>
    <row r="11851" spans="1:1" ht="15" customHeight="1" x14ac:dyDescent="0.25">
      <c r="A11851" s="95" t="s">
        <v>17055</v>
      </c>
    </row>
    <row r="11852" spans="1:1" ht="14.1" customHeight="1" x14ac:dyDescent="0.25">
      <c r="A11852" s="99" t="s">
        <v>17056</v>
      </c>
    </row>
    <row r="11853" spans="1:1" ht="15" customHeight="1" x14ac:dyDescent="0.25">
      <c r="A11853" s="100" t="s">
        <v>17053</v>
      </c>
    </row>
    <row r="11854" spans="1:1" ht="15" customHeight="1" x14ac:dyDescent="0.25">
      <c r="A11854" s="100" t="s">
        <v>17057</v>
      </c>
    </row>
    <row r="11855" spans="1:1" ht="14.1" customHeight="1" x14ac:dyDescent="0.25">
      <c r="A11855" s="93" t="s">
        <v>17058</v>
      </c>
    </row>
    <row r="11856" spans="1:1" ht="14.1" customHeight="1" x14ac:dyDescent="0.25">
      <c r="A11856" s="99" t="s">
        <v>17059</v>
      </c>
    </row>
    <row r="11857" spans="1:1" ht="15" customHeight="1" x14ac:dyDescent="0.25">
      <c r="A11857" s="100" t="s">
        <v>17060</v>
      </c>
    </row>
    <row r="11858" spans="1:1" ht="15" customHeight="1" x14ac:dyDescent="0.25">
      <c r="A11858" s="100" t="s">
        <v>17061</v>
      </c>
    </row>
    <row r="11859" spans="1:1" ht="14.1" customHeight="1" x14ac:dyDescent="0.25">
      <c r="A11859" s="99" t="s">
        <v>17062</v>
      </c>
    </row>
    <row r="11860" spans="1:1" ht="15" customHeight="1" x14ac:dyDescent="0.25">
      <c r="A11860" s="100" t="s">
        <v>17060</v>
      </c>
    </row>
    <row r="11861" spans="1:1" ht="15" customHeight="1" x14ac:dyDescent="0.25">
      <c r="A11861" s="100" t="s">
        <v>17063</v>
      </c>
    </row>
    <row r="11862" spans="1:1" ht="14.1" customHeight="1" x14ac:dyDescent="0.25">
      <c r="A11862" s="99" t="s">
        <v>17064</v>
      </c>
    </row>
    <row r="11863" spans="1:1" ht="15" customHeight="1" x14ac:dyDescent="0.25">
      <c r="A11863" s="100" t="s">
        <v>17060</v>
      </c>
    </row>
    <row r="11864" spans="1:1" ht="15" customHeight="1" x14ac:dyDescent="0.25">
      <c r="A11864" s="100" t="s">
        <v>17065</v>
      </c>
    </row>
    <row r="11865" spans="1:1" ht="14.1" customHeight="1" x14ac:dyDescent="0.25">
      <c r="A11865" s="99" t="s">
        <v>17066</v>
      </c>
    </row>
    <row r="11866" spans="1:1" ht="15" customHeight="1" x14ac:dyDescent="0.25">
      <c r="A11866" s="100" t="s">
        <v>17060</v>
      </c>
    </row>
    <row r="11867" spans="1:1" ht="15" customHeight="1" x14ac:dyDescent="0.25">
      <c r="A11867" s="100" t="s">
        <v>17067</v>
      </c>
    </row>
    <row r="11868" spans="1:1" ht="15" customHeight="1" x14ac:dyDescent="0.25">
      <c r="A11868" s="95" t="s">
        <v>17068</v>
      </c>
    </row>
    <row r="11869" spans="1:1" ht="14.1" customHeight="1" x14ac:dyDescent="0.25">
      <c r="A11869" s="99" t="s">
        <v>17069</v>
      </c>
    </row>
    <row r="11870" spans="1:1" ht="15" customHeight="1" x14ac:dyDescent="0.25">
      <c r="A11870" s="100" t="s">
        <v>17060</v>
      </c>
    </row>
    <row r="11871" spans="1:1" ht="15" customHeight="1" x14ac:dyDescent="0.25">
      <c r="A11871" s="100" t="s">
        <v>17070</v>
      </c>
    </row>
    <row r="11872" spans="1:1" ht="14.1" customHeight="1" x14ac:dyDescent="0.25">
      <c r="A11872" s="99" t="s">
        <v>17071</v>
      </c>
    </row>
    <row r="11873" spans="1:1" ht="15" customHeight="1" x14ac:dyDescent="0.25">
      <c r="A11873" s="100" t="s">
        <v>17060</v>
      </c>
    </row>
    <row r="11874" spans="1:1" ht="15" customHeight="1" x14ac:dyDescent="0.25">
      <c r="A11874" s="100" t="s">
        <v>17072</v>
      </c>
    </row>
    <row r="11875" spans="1:1" ht="14.1" customHeight="1" x14ac:dyDescent="0.25">
      <c r="A11875" s="99" t="s">
        <v>17073</v>
      </c>
    </row>
    <row r="11876" spans="1:1" ht="15" customHeight="1" x14ac:dyDescent="0.25">
      <c r="A11876" s="100" t="s">
        <v>17060</v>
      </c>
    </row>
    <row r="11877" spans="1:1" ht="15" customHeight="1" x14ac:dyDescent="0.25">
      <c r="A11877" s="100" t="s">
        <v>17074</v>
      </c>
    </row>
    <row r="11878" spans="1:1" ht="14.1" customHeight="1" x14ac:dyDescent="0.25">
      <c r="A11878" s="99" t="s">
        <v>17075</v>
      </c>
    </row>
    <row r="11879" spans="1:1" ht="15" customHeight="1" x14ac:dyDescent="0.25">
      <c r="A11879" s="100" t="s">
        <v>17060</v>
      </c>
    </row>
    <row r="11880" spans="1:1" ht="15" customHeight="1" x14ac:dyDescent="0.25">
      <c r="A11880" s="100" t="s">
        <v>17076</v>
      </c>
    </row>
    <row r="11881" spans="1:1" ht="14.1" customHeight="1" x14ac:dyDescent="0.25">
      <c r="A11881" s="99" t="s">
        <v>17077</v>
      </c>
    </row>
    <row r="11882" spans="1:1" ht="15" customHeight="1" x14ac:dyDescent="0.25">
      <c r="A11882" s="100" t="s">
        <v>17060</v>
      </c>
    </row>
    <row r="11883" spans="1:1" ht="15" customHeight="1" x14ac:dyDescent="0.25">
      <c r="A11883" s="100" t="s">
        <v>17078</v>
      </c>
    </row>
    <row r="11884" spans="1:1" ht="14.1" customHeight="1" x14ac:dyDescent="0.25">
      <c r="A11884" s="93" t="s">
        <v>17079</v>
      </c>
    </row>
    <row r="11885" spans="1:1" ht="14.1" customHeight="1" x14ac:dyDescent="0.25">
      <c r="A11885" s="99" t="s">
        <v>17080</v>
      </c>
    </row>
    <row r="11886" spans="1:1" ht="15" customHeight="1" x14ac:dyDescent="0.25">
      <c r="A11886" s="100" t="s">
        <v>17081</v>
      </c>
    </row>
    <row r="11887" spans="1:1" ht="15" customHeight="1" x14ac:dyDescent="0.25">
      <c r="A11887" s="100" t="s">
        <v>17082</v>
      </c>
    </row>
    <row r="11888" spans="1:1" ht="14.1" customHeight="1" x14ac:dyDescent="0.25">
      <c r="A11888" s="99" t="s">
        <v>17083</v>
      </c>
    </row>
    <row r="11889" spans="1:1" ht="15" customHeight="1" x14ac:dyDescent="0.25">
      <c r="A11889" s="100" t="s">
        <v>17081</v>
      </c>
    </row>
    <row r="11890" spans="1:1" ht="15" customHeight="1" x14ac:dyDescent="0.25">
      <c r="A11890" s="100" t="s">
        <v>17084</v>
      </c>
    </row>
    <row r="11891" spans="1:1" ht="14.1" customHeight="1" x14ac:dyDescent="0.25">
      <c r="A11891" s="93" t="s">
        <v>17085</v>
      </c>
    </row>
    <row r="11892" spans="1:1" ht="14.1" customHeight="1" x14ac:dyDescent="0.25">
      <c r="A11892" s="99" t="s">
        <v>17086</v>
      </c>
    </row>
    <row r="11893" spans="1:1" ht="15" customHeight="1" x14ac:dyDescent="0.25">
      <c r="A11893" s="100" t="s">
        <v>16647</v>
      </c>
    </row>
    <row r="11894" spans="1:1" ht="15" customHeight="1" x14ac:dyDescent="0.25">
      <c r="A11894" s="100" t="s">
        <v>17087</v>
      </c>
    </row>
    <row r="11895" spans="1:1" ht="14.1" customHeight="1" x14ac:dyDescent="0.25">
      <c r="A11895" s="99" t="s">
        <v>17088</v>
      </c>
    </row>
    <row r="11896" spans="1:1" ht="15" customHeight="1" x14ac:dyDescent="0.25">
      <c r="A11896" s="100" t="s">
        <v>16647</v>
      </c>
    </row>
    <row r="11897" spans="1:1" ht="15" customHeight="1" x14ac:dyDescent="0.25">
      <c r="A11897" s="100" t="s">
        <v>17089</v>
      </c>
    </row>
    <row r="11898" spans="1:1" ht="14.1" customHeight="1" x14ac:dyDescent="0.25">
      <c r="A11898" s="99" t="s">
        <v>17090</v>
      </c>
    </row>
    <row r="11899" spans="1:1" ht="15" customHeight="1" x14ac:dyDescent="0.25">
      <c r="A11899" s="100" t="s">
        <v>16647</v>
      </c>
    </row>
    <row r="11900" spans="1:1" ht="15" customHeight="1" x14ac:dyDescent="0.25">
      <c r="A11900" s="100" t="s">
        <v>17091</v>
      </c>
    </row>
    <row r="11901" spans="1:1" ht="14.1" customHeight="1" x14ac:dyDescent="0.25">
      <c r="A11901" s="99" t="s">
        <v>17092</v>
      </c>
    </row>
    <row r="11902" spans="1:1" ht="15" customHeight="1" x14ac:dyDescent="0.25">
      <c r="A11902" s="100" t="s">
        <v>16647</v>
      </c>
    </row>
    <row r="11903" spans="1:1" ht="15" customHeight="1" x14ac:dyDescent="0.25">
      <c r="A11903" s="100" t="s">
        <v>17093</v>
      </c>
    </row>
    <row r="11904" spans="1:1" ht="14.1" customHeight="1" x14ac:dyDescent="0.25">
      <c r="A11904" s="99" t="s">
        <v>17094</v>
      </c>
    </row>
    <row r="11905" spans="1:1" ht="15" customHeight="1" x14ac:dyDescent="0.25">
      <c r="A11905" s="100" t="s">
        <v>17095</v>
      </c>
    </row>
    <row r="11906" spans="1:1" ht="15" customHeight="1" x14ac:dyDescent="0.25">
      <c r="A11906" s="100" t="s">
        <v>17096</v>
      </c>
    </row>
    <row r="11907" spans="1:1" ht="14.1" customHeight="1" x14ac:dyDescent="0.25">
      <c r="A11907" s="99" t="s">
        <v>17097</v>
      </c>
    </row>
    <row r="11908" spans="1:1" ht="15" customHeight="1" x14ac:dyDescent="0.25">
      <c r="A11908" s="100" t="s">
        <v>16647</v>
      </c>
    </row>
    <row r="11909" spans="1:1" ht="15" customHeight="1" x14ac:dyDescent="0.25">
      <c r="A11909" s="100" t="s">
        <v>17098</v>
      </c>
    </row>
    <row r="11910" spans="1:1" ht="14.1" customHeight="1" x14ac:dyDescent="0.25">
      <c r="A11910" s="99" t="s">
        <v>17099</v>
      </c>
    </row>
    <row r="11911" spans="1:1" ht="15" customHeight="1" x14ac:dyDescent="0.25">
      <c r="A11911" s="100" t="s">
        <v>16647</v>
      </c>
    </row>
    <row r="11912" spans="1:1" ht="15" customHeight="1" x14ac:dyDescent="0.25">
      <c r="A11912" s="100" t="s">
        <v>17100</v>
      </c>
    </row>
    <row r="11913" spans="1:1" ht="14.1" customHeight="1" x14ac:dyDescent="0.25">
      <c r="A11913" s="99" t="s">
        <v>17101</v>
      </c>
    </row>
    <row r="11914" spans="1:1" ht="15" customHeight="1" x14ac:dyDescent="0.25">
      <c r="A11914" s="100" t="s">
        <v>16647</v>
      </c>
    </row>
    <row r="11915" spans="1:1" ht="15" customHeight="1" x14ac:dyDescent="0.25">
      <c r="A11915" s="100" t="s">
        <v>17102</v>
      </c>
    </row>
    <row r="11916" spans="1:1" ht="14.1" customHeight="1" x14ac:dyDescent="0.25">
      <c r="A11916" s="99" t="s">
        <v>17103</v>
      </c>
    </row>
    <row r="11917" spans="1:1" ht="15" customHeight="1" x14ac:dyDescent="0.25">
      <c r="A11917" s="100" t="s">
        <v>16647</v>
      </c>
    </row>
    <row r="11918" spans="1:1" ht="15" customHeight="1" x14ac:dyDescent="0.25">
      <c r="A11918" s="100" t="s">
        <v>17104</v>
      </c>
    </row>
    <row r="11919" spans="1:1" ht="14.1" customHeight="1" x14ac:dyDescent="0.25">
      <c r="A11919" s="99" t="s">
        <v>17105</v>
      </c>
    </row>
    <row r="11920" spans="1:1" ht="15" customHeight="1" x14ac:dyDescent="0.25">
      <c r="A11920" s="100" t="s">
        <v>16647</v>
      </c>
    </row>
    <row r="11921" spans="1:1" ht="15" customHeight="1" x14ac:dyDescent="0.25">
      <c r="A11921" s="100" t="s">
        <v>17106</v>
      </c>
    </row>
    <row r="11922" spans="1:1" ht="14.1" customHeight="1" x14ac:dyDescent="0.25">
      <c r="A11922" s="99" t="s">
        <v>17107</v>
      </c>
    </row>
    <row r="11923" spans="1:1" ht="15" customHeight="1" x14ac:dyDescent="0.25">
      <c r="A11923" s="100" t="s">
        <v>16647</v>
      </c>
    </row>
    <row r="11924" spans="1:1" ht="15" customHeight="1" x14ac:dyDescent="0.25">
      <c r="A11924" s="100" t="s">
        <v>17108</v>
      </c>
    </row>
    <row r="11925" spans="1:1" ht="14.1" customHeight="1" x14ac:dyDescent="0.25">
      <c r="A11925" s="99" t="s">
        <v>17109</v>
      </c>
    </row>
    <row r="11926" spans="1:1" ht="15" customHeight="1" x14ac:dyDescent="0.25">
      <c r="A11926" s="100" t="s">
        <v>17095</v>
      </c>
    </row>
    <row r="11927" spans="1:1" ht="15" customHeight="1" x14ac:dyDescent="0.25">
      <c r="A11927" s="100" t="s">
        <v>17110</v>
      </c>
    </row>
    <row r="11928" spans="1:1" ht="14.1" customHeight="1" x14ac:dyDescent="0.25">
      <c r="A11928" s="99" t="s">
        <v>17111</v>
      </c>
    </row>
    <row r="11929" spans="1:1" ht="15" customHeight="1" x14ac:dyDescent="0.25">
      <c r="A11929" s="100" t="s">
        <v>16647</v>
      </c>
    </row>
    <row r="11930" spans="1:1" ht="15" customHeight="1" x14ac:dyDescent="0.25">
      <c r="A11930" s="94" t="s">
        <v>17112</v>
      </c>
    </row>
    <row r="11931" spans="1:1" ht="14.1" customHeight="1" x14ac:dyDescent="0.25">
      <c r="A11931" s="93" t="s">
        <v>17113</v>
      </c>
    </row>
    <row r="11932" spans="1:1" ht="14.1" customHeight="1" x14ac:dyDescent="0.25">
      <c r="A11932" s="99" t="s">
        <v>17114</v>
      </c>
    </row>
    <row r="11933" spans="1:1" ht="15" customHeight="1" x14ac:dyDescent="0.25">
      <c r="A11933" s="100" t="s">
        <v>17115</v>
      </c>
    </row>
    <row r="11934" spans="1:1" ht="15" customHeight="1" x14ac:dyDescent="0.25">
      <c r="A11934" s="100" t="s">
        <v>17116</v>
      </c>
    </row>
    <row r="11935" spans="1:1" ht="14.1" customHeight="1" x14ac:dyDescent="0.25">
      <c r="A11935" s="99" t="s">
        <v>17117</v>
      </c>
    </row>
    <row r="11936" spans="1:1" ht="15" customHeight="1" x14ac:dyDescent="0.25">
      <c r="A11936" s="100" t="s">
        <v>17115</v>
      </c>
    </row>
    <row r="11937" spans="1:1" ht="15" customHeight="1" x14ac:dyDescent="0.25">
      <c r="A11937" s="100" t="s">
        <v>17118</v>
      </c>
    </row>
    <row r="11938" spans="1:1" ht="14.1" customHeight="1" x14ac:dyDescent="0.25">
      <c r="A11938" s="99" t="s">
        <v>17119</v>
      </c>
    </row>
    <row r="11939" spans="1:1" ht="15" customHeight="1" x14ac:dyDescent="0.25">
      <c r="A11939" s="100" t="s">
        <v>17115</v>
      </c>
    </row>
    <row r="11940" spans="1:1" ht="15" customHeight="1" x14ac:dyDescent="0.25">
      <c r="A11940" s="100" t="s">
        <v>17120</v>
      </c>
    </row>
    <row r="11941" spans="1:1" ht="14.1" customHeight="1" x14ac:dyDescent="0.25">
      <c r="A11941" s="99" t="s">
        <v>17121</v>
      </c>
    </row>
    <row r="11942" spans="1:1" ht="15" customHeight="1" x14ac:dyDescent="0.25">
      <c r="A11942" s="100" t="s">
        <v>17115</v>
      </c>
    </row>
    <row r="11943" spans="1:1" ht="15" customHeight="1" x14ac:dyDescent="0.25">
      <c r="A11943" s="100" t="s">
        <v>17122</v>
      </c>
    </row>
    <row r="11944" spans="1:1" ht="15" customHeight="1" x14ac:dyDescent="0.25">
      <c r="A11944" s="95" t="s">
        <v>17123</v>
      </c>
    </row>
    <row r="11945" spans="1:1" ht="14.1" customHeight="1" x14ac:dyDescent="0.25">
      <c r="A11945" s="99" t="s">
        <v>17124</v>
      </c>
    </row>
    <row r="11946" spans="1:1" ht="15" customHeight="1" x14ac:dyDescent="0.25">
      <c r="A11946" s="100" t="s">
        <v>17115</v>
      </c>
    </row>
    <row r="11947" spans="1:1" ht="15" customHeight="1" x14ac:dyDescent="0.25">
      <c r="A11947" s="100" t="s">
        <v>17125</v>
      </c>
    </row>
    <row r="11948" spans="1:1" ht="14.1" customHeight="1" x14ac:dyDescent="0.25">
      <c r="A11948" s="99" t="s">
        <v>17126</v>
      </c>
    </row>
    <row r="11949" spans="1:1" ht="15" customHeight="1" x14ac:dyDescent="0.25">
      <c r="A11949" s="100" t="s">
        <v>17115</v>
      </c>
    </row>
    <row r="11950" spans="1:1" ht="15" customHeight="1" x14ac:dyDescent="0.25">
      <c r="A11950" s="100" t="s">
        <v>17127</v>
      </c>
    </row>
    <row r="11951" spans="1:1" ht="14.1" customHeight="1" x14ac:dyDescent="0.25">
      <c r="A11951" s="99" t="s">
        <v>17128</v>
      </c>
    </row>
    <row r="11952" spans="1:1" ht="15" customHeight="1" x14ac:dyDescent="0.25">
      <c r="A11952" s="100" t="s">
        <v>17115</v>
      </c>
    </row>
    <row r="11953" spans="1:1" ht="15" customHeight="1" x14ac:dyDescent="0.25">
      <c r="A11953" s="100" t="s">
        <v>17129</v>
      </c>
    </row>
    <row r="11954" spans="1:1" ht="14.1" customHeight="1" x14ac:dyDescent="0.25">
      <c r="A11954" s="99" t="s">
        <v>17130</v>
      </c>
    </row>
    <row r="11955" spans="1:1" ht="15" customHeight="1" x14ac:dyDescent="0.25">
      <c r="A11955" s="100" t="s">
        <v>17115</v>
      </c>
    </row>
    <row r="11956" spans="1:1" ht="15" customHeight="1" x14ac:dyDescent="0.25">
      <c r="A11956" s="100" t="s">
        <v>17131</v>
      </c>
    </row>
    <row r="11957" spans="1:1" ht="15" customHeight="1" x14ac:dyDescent="0.25">
      <c r="A11957" s="95" t="s">
        <v>17132</v>
      </c>
    </row>
    <row r="11958" spans="1:1" ht="14.1" customHeight="1" x14ac:dyDescent="0.25">
      <c r="A11958" s="99" t="s">
        <v>17133</v>
      </c>
    </row>
    <row r="11959" spans="1:1" ht="15" customHeight="1" x14ac:dyDescent="0.25">
      <c r="A11959" s="100" t="s">
        <v>17115</v>
      </c>
    </row>
    <row r="11960" spans="1:1" ht="15" customHeight="1" x14ac:dyDescent="0.25">
      <c r="A11960" s="100" t="s">
        <v>17134</v>
      </c>
    </row>
    <row r="11961" spans="1:1" ht="14.1" customHeight="1" x14ac:dyDescent="0.25">
      <c r="A11961" s="99" t="s">
        <v>17135</v>
      </c>
    </row>
    <row r="11962" spans="1:1" ht="15" customHeight="1" x14ac:dyDescent="0.25">
      <c r="A11962" s="100" t="s">
        <v>17115</v>
      </c>
    </row>
    <row r="11963" spans="1:1" ht="15" customHeight="1" x14ac:dyDescent="0.25">
      <c r="A11963" s="100" t="s">
        <v>17136</v>
      </c>
    </row>
    <row r="11964" spans="1:1" ht="14.1" customHeight="1" x14ac:dyDescent="0.25">
      <c r="A11964" s="99" t="s">
        <v>17137</v>
      </c>
    </row>
    <row r="11965" spans="1:1" ht="15" customHeight="1" x14ac:dyDescent="0.25">
      <c r="A11965" s="100" t="s">
        <v>17115</v>
      </c>
    </row>
    <row r="11966" spans="1:1" ht="15" customHeight="1" x14ac:dyDescent="0.25">
      <c r="A11966" s="100" t="s">
        <v>17138</v>
      </c>
    </row>
    <row r="11967" spans="1:1" ht="14.1" customHeight="1" x14ac:dyDescent="0.25">
      <c r="A11967" s="99" t="s">
        <v>17139</v>
      </c>
    </row>
    <row r="11968" spans="1:1" ht="15" customHeight="1" x14ac:dyDescent="0.25">
      <c r="A11968" s="100" t="s">
        <v>17115</v>
      </c>
    </row>
    <row r="11969" spans="1:1" ht="15" customHeight="1" x14ac:dyDescent="0.25">
      <c r="A11969" s="100" t="s">
        <v>17140</v>
      </c>
    </row>
    <row r="11970" spans="1:1" ht="14.1" customHeight="1" x14ac:dyDescent="0.25">
      <c r="A11970" s="99" t="s">
        <v>17141</v>
      </c>
    </row>
    <row r="11971" spans="1:1" ht="15" customHeight="1" x14ac:dyDescent="0.25">
      <c r="A11971" s="100" t="s">
        <v>17115</v>
      </c>
    </row>
    <row r="11972" spans="1:1" ht="15" customHeight="1" x14ac:dyDescent="0.25">
      <c r="A11972" s="100" t="s">
        <v>17142</v>
      </c>
    </row>
    <row r="11973" spans="1:1" ht="14.1" customHeight="1" x14ac:dyDescent="0.25">
      <c r="A11973" s="99" t="s">
        <v>17143</v>
      </c>
    </row>
    <row r="11974" spans="1:1" ht="15" customHeight="1" x14ac:dyDescent="0.25">
      <c r="A11974" s="100" t="s">
        <v>17115</v>
      </c>
    </row>
    <row r="11975" spans="1:1" ht="15" customHeight="1" x14ac:dyDescent="0.25">
      <c r="A11975" s="100" t="s">
        <v>17144</v>
      </c>
    </row>
    <row r="11976" spans="1:1" ht="14.1" customHeight="1" x14ac:dyDescent="0.25">
      <c r="A11976" s="99" t="s">
        <v>17145</v>
      </c>
    </row>
    <row r="11977" spans="1:1" ht="15" customHeight="1" x14ac:dyDescent="0.25">
      <c r="A11977" s="100" t="s">
        <v>17115</v>
      </c>
    </row>
    <row r="11978" spans="1:1" ht="15" customHeight="1" x14ac:dyDescent="0.25">
      <c r="A11978" s="100" t="s">
        <v>17146</v>
      </c>
    </row>
    <row r="11979" spans="1:1" ht="14.1" customHeight="1" x14ac:dyDescent="0.25">
      <c r="A11979" s="99" t="s">
        <v>17147</v>
      </c>
    </row>
    <row r="11980" spans="1:1" ht="15" customHeight="1" x14ac:dyDescent="0.25">
      <c r="A11980" s="100" t="s">
        <v>17115</v>
      </c>
    </row>
    <row r="11981" spans="1:1" ht="15" customHeight="1" x14ac:dyDescent="0.25">
      <c r="A11981" s="100" t="s">
        <v>17148</v>
      </c>
    </row>
    <row r="11982" spans="1:1" ht="14.1" customHeight="1" x14ac:dyDescent="0.25">
      <c r="A11982" s="93" t="s">
        <v>17149</v>
      </c>
    </row>
    <row r="11983" spans="1:1" ht="14.1" customHeight="1" x14ac:dyDescent="0.25">
      <c r="A11983" s="99" t="s">
        <v>17150</v>
      </c>
    </row>
    <row r="11984" spans="1:1" ht="15" customHeight="1" x14ac:dyDescent="0.25">
      <c r="A11984" s="100" t="s">
        <v>16647</v>
      </c>
    </row>
    <row r="11985" spans="1:1" ht="17.100000000000001" customHeight="1" x14ac:dyDescent="0.25">
      <c r="A11985" s="100" t="s">
        <v>17151</v>
      </c>
    </row>
    <row r="11986" spans="1:1" ht="14.1" customHeight="1" x14ac:dyDescent="0.25">
      <c r="A11986" s="99" t="s">
        <v>17152</v>
      </c>
    </row>
    <row r="11987" spans="1:1" ht="15" customHeight="1" x14ac:dyDescent="0.25">
      <c r="A11987" s="100" t="s">
        <v>16647</v>
      </c>
    </row>
    <row r="11988" spans="1:1" ht="15" customHeight="1" x14ac:dyDescent="0.25">
      <c r="A11988" s="100" t="s">
        <v>17153</v>
      </c>
    </row>
    <row r="11989" spans="1:1" ht="14.1" customHeight="1" x14ac:dyDescent="0.25">
      <c r="A11989" s="99" t="s">
        <v>17154</v>
      </c>
    </row>
    <row r="11990" spans="1:1" ht="15" customHeight="1" x14ac:dyDescent="0.25">
      <c r="A11990" s="100" t="s">
        <v>16647</v>
      </c>
    </row>
    <row r="11991" spans="1:1" ht="15" customHeight="1" x14ac:dyDescent="0.25">
      <c r="A11991" s="100" t="s">
        <v>17155</v>
      </c>
    </row>
    <row r="11992" spans="1:1" ht="14.1" customHeight="1" x14ac:dyDescent="0.25">
      <c r="A11992" s="99" t="s">
        <v>17156</v>
      </c>
    </row>
    <row r="11993" spans="1:1" ht="15" customHeight="1" x14ac:dyDescent="0.25">
      <c r="A11993" s="100" t="s">
        <v>16647</v>
      </c>
    </row>
    <row r="11994" spans="1:1" ht="15" customHeight="1" x14ac:dyDescent="0.25">
      <c r="A11994" s="100" t="s">
        <v>17157</v>
      </c>
    </row>
    <row r="11995" spans="1:1" ht="15" customHeight="1" x14ac:dyDescent="0.25">
      <c r="A11995" s="95" t="s">
        <v>17158</v>
      </c>
    </row>
    <row r="11996" spans="1:1" ht="14.1" customHeight="1" x14ac:dyDescent="0.25">
      <c r="A11996" s="99" t="s">
        <v>17159</v>
      </c>
    </row>
    <row r="11997" spans="1:1" ht="15" customHeight="1" x14ac:dyDescent="0.25">
      <c r="A11997" s="100" t="s">
        <v>16647</v>
      </c>
    </row>
    <row r="11998" spans="1:1" ht="15" customHeight="1" x14ac:dyDescent="0.25">
      <c r="A11998" s="100" t="s">
        <v>17160</v>
      </c>
    </row>
    <row r="11999" spans="1:1" ht="14.1" customHeight="1" x14ac:dyDescent="0.25">
      <c r="A11999" s="99" t="s">
        <v>17161</v>
      </c>
    </row>
    <row r="12000" spans="1:1" ht="15" customHeight="1" x14ac:dyDescent="0.25">
      <c r="A12000" s="100" t="s">
        <v>17162</v>
      </c>
    </row>
    <row r="12001" spans="1:1" ht="15" customHeight="1" x14ac:dyDescent="0.25">
      <c r="A12001" s="100" t="s">
        <v>17163</v>
      </c>
    </row>
    <row r="12002" spans="1:1" ht="14.1" customHeight="1" x14ac:dyDescent="0.25">
      <c r="A12002" s="99" t="s">
        <v>17164</v>
      </c>
    </row>
    <row r="12003" spans="1:1" ht="15" customHeight="1" x14ac:dyDescent="0.25">
      <c r="A12003" s="100" t="s">
        <v>17162</v>
      </c>
    </row>
    <row r="12004" spans="1:1" ht="15" customHeight="1" x14ac:dyDescent="0.25">
      <c r="A12004" s="100" t="s">
        <v>17165</v>
      </c>
    </row>
    <row r="12005" spans="1:1" ht="14.1" customHeight="1" x14ac:dyDescent="0.25">
      <c r="A12005" s="99" t="s">
        <v>17166</v>
      </c>
    </row>
    <row r="12006" spans="1:1" ht="15" customHeight="1" x14ac:dyDescent="0.25">
      <c r="A12006" s="100" t="s">
        <v>17162</v>
      </c>
    </row>
    <row r="12007" spans="1:1" ht="15" customHeight="1" x14ac:dyDescent="0.25">
      <c r="A12007" s="100" t="s">
        <v>17167</v>
      </c>
    </row>
    <row r="12008" spans="1:1" ht="14.1" customHeight="1" x14ac:dyDescent="0.25">
      <c r="A12008" s="99" t="s">
        <v>17168</v>
      </c>
    </row>
    <row r="12009" spans="1:1" ht="15" customHeight="1" x14ac:dyDescent="0.25">
      <c r="A12009" s="108" t="s">
        <v>17169</v>
      </c>
    </row>
    <row r="12010" spans="1:1" ht="15" customHeight="1" x14ac:dyDescent="0.25">
      <c r="A12010" s="108" t="s">
        <v>17170</v>
      </c>
    </row>
    <row r="12011" spans="1:1" ht="15" customHeight="1" x14ac:dyDescent="0.25">
      <c r="A12011" s="95" t="s">
        <v>17171</v>
      </c>
    </row>
    <row r="12012" spans="1:1" ht="14.1" customHeight="1" x14ac:dyDescent="0.25">
      <c r="A12012" s="99" t="s">
        <v>17172</v>
      </c>
    </row>
    <row r="12013" spans="1:1" ht="15" customHeight="1" x14ac:dyDescent="0.25">
      <c r="A12013" s="100" t="s">
        <v>17162</v>
      </c>
    </row>
    <row r="12014" spans="1:1" ht="15" customHeight="1" x14ac:dyDescent="0.25">
      <c r="A12014" s="100" t="s">
        <v>17173</v>
      </c>
    </row>
    <row r="12015" spans="1:1" ht="14.1" customHeight="1" x14ac:dyDescent="0.25">
      <c r="A12015" s="99" t="s">
        <v>17174</v>
      </c>
    </row>
    <row r="12016" spans="1:1" ht="15" customHeight="1" x14ac:dyDescent="0.25">
      <c r="A12016" s="100" t="s">
        <v>17175</v>
      </c>
    </row>
    <row r="12017" spans="1:1" ht="15" customHeight="1" x14ac:dyDescent="0.25">
      <c r="A12017" s="100" t="s">
        <v>17176</v>
      </c>
    </row>
    <row r="12018" spans="1:1" ht="14.1" customHeight="1" x14ac:dyDescent="0.25">
      <c r="A12018" s="99" t="s">
        <v>17177</v>
      </c>
    </row>
    <row r="12019" spans="1:1" ht="15" customHeight="1" x14ac:dyDescent="0.25">
      <c r="A12019" s="100" t="s">
        <v>17175</v>
      </c>
    </row>
    <row r="12020" spans="1:1" ht="15" customHeight="1" x14ac:dyDescent="0.25">
      <c r="A12020" s="100" t="s">
        <v>17178</v>
      </c>
    </row>
    <row r="12021" spans="1:1" ht="14.1" customHeight="1" x14ac:dyDescent="0.25">
      <c r="A12021" s="99" t="s">
        <v>17179</v>
      </c>
    </row>
    <row r="12022" spans="1:1" ht="15" customHeight="1" x14ac:dyDescent="0.25">
      <c r="A12022" s="100" t="s">
        <v>17175</v>
      </c>
    </row>
    <row r="12023" spans="1:1" ht="15" customHeight="1" x14ac:dyDescent="0.25">
      <c r="A12023" s="100" t="s">
        <v>17180</v>
      </c>
    </row>
    <row r="12024" spans="1:1" ht="14.1" customHeight="1" x14ac:dyDescent="0.25">
      <c r="A12024" s="99" t="s">
        <v>17181</v>
      </c>
    </row>
    <row r="12025" spans="1:1" ht="15" customHeight="1" x14ac:dyDescent="0.25">
      <c r="A12025" s="100" t="s">
        <v>17175</v>
      </c>
    </row>
    <row r="12026" spans="1:1" ht="15" customHeight="1" x14ac:dyDescent="0.25">
      <c r="A12026" s="100" t="s">
        <v>17182</v>
      </c>
    </row>
    <row r="12027" spans="1:1" ht="14.1" customHeight="1" x14ac:dyDescent="0.25">
      <c r="A12027" s="99" t="s">
        <v>17183</v>
      </c>
    </row>
    <row r="12028" spans="1:1" ht="15" customHeight="1" x14ac:dyDescent="0.25">
      <c r="A12028" s="100" t="s">
        <v>17175</v>
      </c>
    </row>
    <row r="12029" spans="1:1" ht="15" customHeight="1" x14ac:dyDescent="0.25">
      <c r="A12029" s="100" t="s">
        <v>17184</v>
      </c>
    </row>
    <row r="12030" spans="1:1" ht="14.1" customHeight="1" x14ac:dyDescent="0.25">
      <c r="A12030" s="99" t="s">
        <v>17185</v>
      </c>
    </row>
    <row r="12031" spans="1:1" ht="15" customHeight="1" x14ac:dyDescent="0.25">
      <c r="A12031" s="100" t="s">
        <v>17175</v>
      </c>
    </row>
    <row r="12032" spans="1:1" ht="15" customHeight="1" x14ac:dyDescent="0.25">
      <c r="A12032" s="100" t="s">
        <v>17186</v>
      </c>
    </row>
    <row r="12033" spans="1:1" ht="14.1" customHeight="1" x14ac:dyDescent="0.25">
      <c r="A12033" s="99" t="s">
        <v>17187</v>
      </c>
    </row>
    <row r="12034" spans="1:1" ht="15" customHeight="1" x14ac:dyDescent="0.25">
      <c r="A12034" s="100" t="s">
        <v>16647</v>
      </c>
    </row>
    <row r="12035" spans="1:1" ht="15" customHeight="1" x14ac:dyDescent="0.25">
      <c r="A12035" s="100" t="s">
        <v>17188</v>
      </c>
    </row>
    <row r="12036" spans="1:1" ht="14.1" customHeight="1" x14ac:dyDescent="0.25">
      <c r="A12036" s="99" t="s">
        <v>17189</v>
      </c>
    </row>
    <row r="12037" spans="1:1" ht="15" customHeight="1" x14ac:dyDescent="0.25">
      <c r="A12037" s="100" t="s">
        <v>16647</v>
      </c>
    </row>
    <row r="12038" spans="1:1" ht="15" customHeight="1" x14ac:dyDescent="0.25">
      <c r="A12038" s="100" t="s">
        <v>17190</v>
      </c>
    </row>
    <row r="12039" spans="1:1" ht="14.1" customHeight="1" x14ac:dyDescent="0.25">
      <c r="A12039" s="99" t="s">
        <v>17191</v>
      </c>
    </row>
    <row r="12040" spans="1:1" ht="15" customHeight="1" x14ac:dyDescent="0.25">
      <c r="A12040" s="100" t="s">
        <v>16781</v>
      </c>
    </row>
    <row r="12041" spans="1:1" ht="15" customHeight="1" x14ac:dyDescent="0.25">
      <c r="A12041" s="100" t="s">
        <v>17192</v>
      </c>
    </row>
    <row r="12042" spans="1:1" ht="14.1" customHeight="1" x14ac:dyDescent="0.25">
      <c r="A12042" s="99" t="s">
        <v>17193</v>
      </c>
    </row>
    <row r="12043" spans="1:1" ht="15" customHeight="1" x14ac:dyDescent="0.25">
      <c r="A12043" s="100" t="s">
        <v>16781</v>
      </c>
    </row>
    <row r="12044" spans="1:1" ht="15" customHeight="1" x14ac:dyDescent="0.25">
      <c r="A12044" s="100" t="s">
        <v>17194</v>
      </c>
    </row>
    <row r="12045" spans="1:1" ht="14.1" customHeight="1" x14ac:dyDescent="0.25">
      <c r="A12045" s="99" t="s">
        <v>17195</v>
      </c>
    </row>
    <row r="12046" spans="1:1" ht="15" customHeight="1" x14ac:dyDescent="0.25">
      <c r="A12046" s="100" t="s">
        <v>16781</v>
      </c>
    </row>
    <row r="12047" spans="1:1" ht="15" customHeight="1" x14ac:dyDescent="0.25">
      <c r="A12047" s="100" t="s">
        <v>17196</v>
      </c>
    </row>
    <row r="12048" spans="1:1" ht="14.1" customHeight="1" x14ac:dyDescent="0.25">
      <c r="A12048" s="99" t="s">
        <v>17197</v>
      </c>
    </row>
    <row r="12049" spans="1:1" ht="15" customHeight="1" x14ac:dyDescent="0.25">
      <c r="A12049" s="100" t="s">
        <v>16781</v>
      </c>
    </row>
    <row r="12050" spans="1:1" ht="15" customHeight="1" x14ac:dyDescent="0.25">
      <c r="A12050" s="100" t="s">
        <v>17198</v>
      </c>
    </row>
    <row r="12051" spans="1:1" ht="14.1" customHeight="1" x14ac:dyDescent="0.25">
      <c r="A12051" s="99" t="s">
        <v>17199</v>
      </c>
    </row>
    <row r="12052" spans="1:1" ht="15" customHeight="1" x14ac:dyDescent="0.25">
      <c r="A12052" s="100" t="s">
        <v>16781</v>
      </c>
    </row>
    <row r="12053" spans="1:1" ht="15" customHeight="1" x14ac:dyDescent="0.25">
      <c r="A12053" s="100" t="s">
        <v>17200</v>
      </c>
    </row>
    <row r="12054" spans="1:1" ht="14.1" customHeight="1" x14ac:dyDescent="0.25">
      <c r="A12054" s="99" t="s">
        <v>17201</v>
      </c>
    </row>
    <row r="12055" spans="1:1" ht="15" customHeight="1" x14ac:dyDescent="0.25">
      <c r="A12055" s="100" t="s">
        <v>16781</v>
      </c>
    </row>
    <row r="12056" spans="1:1" ht="15" customHeight="1" x14ac:dyDescent="0.25">
      <c r="A12056" s="100" t="s">
        <v>17202</v>
      </c>
    </row>
    <row r="12057" spans="1:1" ht="14.1" customHeight="1" x14ac:dyDescent="0.25">
      <c r="A12057" s="99" t="s">
        <v>17203</v>
      </c>
    </row>
    <row r="12058" spans="1:1" ht="15" customHeight="1" x14ac:dyDescent="0.25">
      <c r="A12058" s="100" t="s">
        <v>16781</v>
      </c>
    </row>
    <row r="12059" spans="1:1" ht="15" customHeight="1" x14ac:dyDescent="0.25">
      <c r="A12059" s="100" t="s">
        <v>17204</v>
      </c>
    </row>
    <row r="12060" spans="1:1" ht="14.1" customHeight="1" x14ac:dyDescent="0.25">
      <c r="A12060" s="99" t="s">
        <v>17205</v>
      </c>
    </row>
    <row r="12061" spans="1:1" ht="15" customHeight="1" x14ac:dyDescent="0.25">
      <c r="A12061" s="100" t="s">
        <v>16781</v>
      </c>
    </row>
    <row r="12062" spans="1:1" ht="15" customHeight="1" x14ac:dyDescent="0.25">
      <c r="A12062" s="100" t="s">
        <v>17206</v>
      </c>
    </row>
    <row r="12063" spans="1:1" ht="14.1" customHeight="1" x14ac:dyDescent="0.25">
      <c r="A12063" s="99" t="s">
        <v>17207</v>
      </c>
    </row>
    <row r="12064" spans="1:1" ht="15" customHeight="1" x14ac:dyDescent="0.25">
      <c r="A12064" s="100" t="s">
        <v>16781</v>
      </c>
    </row>
    <row r="12065" spans="1:1" ht="15" customHeight="1" x14ac:dyDescent="0.25">
      <c r="A12065" s="100" t="s">
        <v>17208</v>
      </c>
    </row>
    <row r="12066" spans="1:1" ht="15" customHeight="1" x14ac:dyDescent="0.25">
      <c r="A12066" s="95" t="s">
        <v>17209</v>
      </c>
    </row>
    <row r="12067" spans="1:1" ht="14.1" customHeight="1" x14ac:dyDescent="0.25">
      <c r="A12067" s="99" t="s">
        <v>17210</v>
      </c>
    </row>
    <row r="12068" spans="1:1" ht="15" customHeight="1" x14ac:dyDescent="0.25">
      <c r="A12068" s="100" t="s">
        <v>16781</v>
      </c>
    </row>
    <row r="12069" spans="1:1" ht="15" customHeight="1" x14ac:dyDescent="0.25">
      <c r="A12069" s="100" t="s">
        <v>17211</v>
      </c>
    </row>
    <row r="12070" spans="1:1" ht="14.1" customHeight="1" x14ac:dyDescent="0.25">
      <c r="A12070" s="99" t="s">
        <v>17212</v>
      </c>
    </row>
    <row r="12071" spans="1:1" ht="15" customHeight="1" x14ac:dyDescent="0.25">
      <c r="A12071" s="100" t="s">
        <v>16781</v>
      </c>
    </row>
    <row r="12072" spans="1:1" ht="15" customHeight="1" x14ac:dyDescent="0.25">
      <c r="A12072" s="100" t="s">
        <v>17213</v>
      </c>
    </row>
    <row r="12073" spans="1:1" ht="14.1" customHeight="1" x14ac:dyDescent="0.25">
      <c r="A12073" s="99" t="s">
        <v>17214</v>
      </c>
    </row>
    <row r="12074" spans="1:1" ht="15" customHeight="1" x14ac:dyDescent="0.25">
      <c r="A12074" s="100" t="s">
        <v>17215</v>
      </c>
    </row>
    <row r="12075" spans="1:1" ht="15" customHeight="1" x14ac:dyDescent="0.25">
      <c r="A12075" s="100" t="s">
        <v>17216</v>
      </c>
    </row>
    <row r="12076" spans="1:1" ht="14.1" customHeight="1" x14ac:dyDescent="0.25">
      <c r="A12076" s="99" t="s">
        <v>17217</v>
      </c>
    </row>
    <row r="12077" spans="1:1" ht="15" customHeight="1" x14ac:dyDescent="0.25">
      <c r="A12077" s="100" t="s">
        <v>17215</v>
      </c>
    </row>
    <row r="12078" spans="1:1" ht="15" customHeight="1" x14ac:dyDescent="0.25">
      <c r="A12078" s="100" t="s">
        <v>17218</v>
      </c>
    </row>
    <row r="12079" spans="1:1" ht="14.1" customHeight="1" x14ac:dyDescent="0.25">
      <c r="A12079" s="99" t="s">
        <v>17219</v>
      </c>
    </row>
    <row r="12080" spans="1:1" ht="15" customHeight="1" x14ac:dyDescent="0.25">
      <c r="A12080" s="100" t="s">
        <v>17215</v>
      </c>
    </row>
    <row r="12081" spans="1:1" ht="15" customHeight="1" x14ac:dyDescent="0.25">
      <c r="A12081" s="100" t="s">
        <v>17220</v>
      </c>
    </row>
    <row r="12082" spans="1:1" ht="14.1" customHeight="1" x14ac:dyDescent="0.25">
      <c r="A12082" s="99" t="s">
        <v>17221</v>
      </c>
    </row>
    <row r="12083" spans="1:1" ht="15" customHeight="1" x14ac:dyDescent="0.25">
      <c r="A12083" s="100" t="s">
        <v>17215</v>
      </c>
    </row>
    <row r="12084" spans="1:1" ht="15" customHeight="1" x14ac:dyDescent="0.25">
      <c r="A12084" s="100" t="s">
        <v>17222</v>
      </c>
    </row>
    <row r="12085" spans="1:1" ht="14.1" customHeight="1" x14ac:dyDescent="0.25">
      <c r="A12085" s="99" t="s">
        <v>17223</v>
      </c>
    </row>
    <row r="12086" spans="1:1" ht="15" customHeight="1" x14ac:dyDescent="0.25">
      <c r="A12086" s="100" t="s">
        <v>16812</v>
      </c>
    </row>
    <row r="12087" spans="1:1" ht="15" customHeight="1" x14ac:dyDescent="0.25">
      <c r="A12087" s="100" t="s">
        <v>17224</v>
      </c>
    </row>
    <row r="12088" spans="1:1" ht="14.1" customHeight="1" x14ac:dyDescent="0.25">
      <c r="A12088" s="99" t="s">
        <v>17225</v>
      </c>
    </row>
    <row r="12089" spans="1:1" ht="15" customHeight="1" x14ac:dyDescent="0.25">
      <c r="A12089" s="100" t="s">
        <v>16812</v>
      </c>
    </row>
    <row r="12090" spans="1:1" ht="15" customHeight="1" x14ac:dyDescent="0.25">
      <c r="A12090" s="100" t="s">
        <v>17226</v>
      </c>
    </row>
    <row r="12091" spans="1:1" ht="14.1" customHeight="1" x14ac:dyDescent="0.25">
      <c r="A12091" s="99" t="s">
        <v>17227</v>
      </c>
    </row>
    <row r="12092" spans="1:1" ht="15" customHeight="1" x14ac:dyDescent="0.25">
      <c r="A12092" s="100" t="s">
        <v>17162</v>
      </c>
    </row>
    <row r="12093" spans="1:1" ht="15" customHeight="1" x14ac:dyDescent="0.25">
      <c r="A12093" s="100" t="s">
        <v>17228</v>
      </c>
    </row>
    <row r="12094" spans="1:1" ht="14.1" customHeight="1" x14ac:dyDescent="0.25">
      <c r="A12094" s="99" t="s">
        <v>17229</v>
      </c>
    </row>
    <row r="12095" spans="1:1" ht="15" customHeight="1" x14ac:dyDescent="0.25">
      <c r="A12095" s="100" t="s">
        <v>17162</v>
      </c>
    </row>
    <row r="12096" spans="1:1" ht="15" customHeight="1" x14ac:dyDescent="0.25">
      <c r="A12096" s="100" t="s">
        <v>17230</v>
      </c>
    </row>
    <row r="12097" spans="1:1" ht="14.1" customHeight="1" x14ac:dyDescent="0.25">
      <c r="A12097" s="99" t="s">
        <v>17231</v>
      </c>
    </row>
    <row r="12098" spans="1:1" ht="15" customHeight="1" x14ac:dyDescent="0.25">
      <c r="A12098" s="100" t="s">
        <v>17060</v>
      </c>
    </row>
    <row r="12099" spans="1:1" ht="15" customHeight="1" x14ac:dyDescent="0.25">
      <c r="A12099" s="100" t="s">
        <v>17232</v>
      </c>
    </row>
    <row r="12100" spans="1:1" ht="14.1" customHeight="1" x14ac:dyDescent="0.25">
      <c r="A12100" s="99" t="s">
        <v>17233</v>
      </c>
    </row>
    <row r="12101" spans="1:1" ht="15" customHeight="1" x14ac:dyDescent="0.25">
      <c r="A12101" s="100" t="s">
        <v>17060</v>
      </c>
    </row>
    <row r="12102" spans="1:1" ht="15" customHeight="1" x14ac:dyDescent="0.25">
      <c r="A12102" s="100" t="s">
        <v>17234</v>
      </c>
    </row>
    <row r="12103" spans="1:1" ht="14.1" customHeight="1" x14ac:dyDescent="0.25">
      <c r="A12103" s="99" t="s">
        <v>17235</v>
      </c>
    </row>
    <row r="12104" spans="1:1" ht="15" customHeight="1" x14ac:dyDescent="0.25">
      <c r="A12104" s="100" t="s">
        <v>17060</v>
      </c>
    </row>
    <row r="12105" spans="1:1" ht="15" customHeight="1" x14ac:dyDescent="0.25">
      <c r="A12105" s="100" t="s">
        <v>17236</v>
      </c>
    </row>
    <row r="12106" spans="1:1" ht="14.1" customHeight="1" x14ac:dyDescent="0.25">
      <c r="A12106" s="99" t="s">
        <v>17237</v>
      </c>
    </row>
    <row r="12107" spans="1:1" ht="15" customHeight="1" x14ac:dyDescent="0.25">
      <c r="A12107" s="100" t="s">
        <v>17060</v>
      </c>
    </row>
    <row r="12108" spans="1:1" ht="15" customHeight="1" x14ac:dyDescent="0.25">
      <c r="A12108" s="100" t="s">
        <v>17238</v>
      </c>
    </row>
    <row r="12109" spans="1:1" ht="14.1" customHeight="1" x14ac:dyDescent="0.25">
      <c r="A12109" s="99" t="s">
        <v>17239</v>
      </c>
    </row>
    <row r="12110" spans="1:1" ht="15" customHeight="1" x14ac:dyDescent="0.25">
      <c r="A12110" s="100" t="s">
        <v>17060</v>
      </c>
    </row>
    <row r="12111" spans="1:1" ht="15" customHeight="1" x14ac:dyDescent="0.25">
      <c r="A12111" s="100" t="s">
        <v>17240</v>
      </c>
    </row>
    <row r="12112" spans="1:1" ht="14.1" customHeight="1" x14ac:dyDescent="0.25">
      <c r="A12112" s="99" t="s">
        <v>17241</v>
      </c>
    </row>
    <row r="12113" spans="1:1" ht="15" customHeight="1" x14ac:dyDescent="0.25">
      <c r="A12113" s="100" t="s">
        <v>17060</v>
      </c>
    </row>
    <row r="12114" spans="1:1" ht="15" customHeight="1" x14ac:dyDescent="0.25">
      <c r="A12114" s="100" t="s">
        <v>17242</v>
      </c>
    </row>
    <row r="12115" spans="1:1" ht="14.1" customHeight="1" x14ac:dyDescent="0.25">
      <c r="A12115" s="99" t="s">
        <v>17243</v>
      </c>
    </row>
    <row r="12116" spans="1:1" ht="15" customHeight="1" x14ac:dyDescent="0.25">
      <c r="A12116" s="100" t="s">
        <v>17060</v>
      </c>
    </row>
    <row r="12117" spans="1:1" ht="15" customHeight="1" x14ac:dyDescent="0.25">
      <c r="A12117" s="100" t="s">
        <v>17244</v>
      </c>
    </row>
    <row r="12118" spans="1:1" ht="14.1" customHeight="1" x14ac:dyDescent="0.25">
      <c r="A12118" s="99" t="s">
        <v>17245</v>
      </c>
    </row>
    <row r="12119" spans="1:1" ht="15" customHeight="1" x14ac:dyDescent="0.25">
      <c r="A12119" s="100" t="s">
        <v>17060</v>
      </c>
    </row>
    <row r="12120" spans="1:1" ht="15" customHeight="1" x14ac:dyDescent="0.25">
      <c r="A12120" s="100" t="s">
        <v>17246</v>
      </c>
    </row>
    <row r="12121" spans="1:1" ht="14.1" customHeight="1" x14ac:dyDescent="0.25">
      <c r="A12121" s="99" t="s">
        <v>17247</v>
      </c>
    </row>
    <row r="12122" spans="1:1" ht="15" customHeight="1" x14ac:dyDescent="0.25">
      <c r="A12122" s="100" t="s">
        <v>17060</v>
      </c>
    </row>
    <row r="12123" spans="1:1" ht="15" customHeight="1" x14ac:dyDescent="0.25">
      <c r="A12123" s="100" t="s">
        <v>17248</v>
      </c>
    </row>
    <row r="12124" spans="1:1" ht="14.1" customHeight="1" x14ac:dyDescent="0.25">
      <c r="A12124" s="99" t="s">
        <v>17249</v>
      </c>
    </row>
    <row r="12125" spans="1:1" ht="15" customHeight="1" x14ac:dyDescent="0.25">
      <c r="A12125" s="100" t="s">
        <v>17060</v>
      </c>
    </row>
    <row r="12126" spans="1:1" ht="15" customHeight="1" x14ac:dyDescent="0.25">
      <c r="A12126" s="100" t="s">
        <v>17250</v>
      </c>
    </row>
    <row r="12127" spans="1:1" ht="14.1" customHeight="1" x14ac:dyDescent="0.25">
      <c r="A12127" s="99" t="s">
        <v>17251</v>
      </c>
    </row>
    <row r="12128" spans="1:1" ht="15" customHeight="1" x14ac:dyDescent="0.25">
      <c r="A12128" s="100" t="s">
        <v>17252</v>
      </c>
    </row>
    <row r="12129" spans="1:1" ht="15" customHeight="1" x14ac:dyDescent="0.25">
      <c r="A12129" s="100" t="s">
        <v>17253</v>
      </c>
    </row>
    <row r="12130" spans="1:1" ht="14.1" customHeight="1" x14ac:dyDescent="0.25">
      <c r="A12130" s="99" t="s">
        <v>17254</v>
      </c>
    </row>
    <row r="12131" spans="1:1" ht="15" customHeight="1" x14ac:dyDescent="0.25">
      <c r="A12131" s="100" t="s">
        <v>17252</v>
      </c>
    </row>
    <row r="12132" spans="1:1" ht="15" customHeight="1" x14ac:dyDescent="0.25">
      <c r="A12132" s="100" t="s">
        <v>17255</v>
      </c>
    </row>
    <row r="12133" spans="1:1" ht="14.1" customHeight="1" x14ac:dyDescent="0.25">
      <c r="A12133" s="99" t="s">
        <v>17256</v>
      </c>
    </row>
    <row r="12134" spans="1:1" ht="15" customHeight="1" x14ac:dyDescent="0.25">
      <c r="A12134" s="100" t="s">
        <v>17252</v>
      </c>
    </row>
    <row r="12135" spans="1:1" ht="15" customHeight="1" x14ac:dyDescent="0.25">
      <c r="A12135" s="100" t="s">
        <v>17257</v>
      </c>
    </row>
    <row r="12136" spans="1:1" ht="14.1" customHeight="1" x14ac:dyDescent="0.25">
      <c r="A12136" s="99" t="s">
        <v>17258</v>
      </c>
    </row>
    <row r="12137" spans="1:1" ht="15" customHeight="1" x14ac:dyDescent="0.25">
      <c r="A12137" s="100" t="s">
        <v>17252</v>
      </c>
    </row>
    <row r="12138" spans="1:1" ht="15" customHeight="1" x14ac:dyDescent="0.25">
      <c r="A12138" s="100" t="s">
        <v>17259</v>
      </c>
    </row>
    <row r="12139" spans="1:1" ht="14.1" customHeight="1" x14ac:dyDescent="0.25">
      <c r="A12139" s="99" t="s">
        <v>17260</v>
      </c>
    </row>
    <row r="12140" spans="1:1" ht="15" customHeight="1" x14ac:dyDescent="0.25">
      <c r="A12140" s="100" t="s">
        <v>17252</v>
      </c>
    </row>
    <row r="12141" spans="1:1" ht="15" customHeight="1" x14ac:dyDescent="0.25">
      <c r="A12141" s="100" t="s">
        <v>17261</v>
      </c>
    </row>
    <row r="12142" spans="1:1" ht="14.1" customHeight="1" x14ac:dyDescent="0.25">
      <c r="A12142" s="99" t="s">
        <v>17262</v>
      </c>
    </row>
    <row r="12143" spans="1:1" ht="15" customHeight="1" x14ac:dyDescent="0.25">
      <c r="A12143" s="100" t="s">
        <v>17263</v>
      </c>
    </row>
    <row r="12144" spans="1:1" ht="15" customHeight="1" x14ac:dyDescent="0.25">
      <c r="A12144" s="100" t="s">
        <v>17264</v>
      </c>
    </row>
    <row r="12145" spans="1:1" ht="14.1" customHeight="1" x14ac:dyDescent="0.25">
      <c r="A12145" s="99" t="s">
        <v>17265</v>
      </c>
    </row>
    <row r="12146" spans="1:1" ht="15" customHeight="1" x14ac:dyDescent="0.25">
      <c r="A12146" s="100" t="s">
        <v>17263</v>
      </c>
    </row>
    <row r="12147" spans="1:1" ht="15" customHeight="1" x14ac:dyDescent="0.25">
      <c r="A12147" s="100" t="s">
        <v>17266</v>
      </c>
    </row>
    <row r="12148" spans="1:1" ht="14.1" customHeight="1" x14ac:dyDescent="0.25">
      <c r="A12148" s="99" t="s">
        <v>17267</v>
      </c>
    </row>
    <row r="12149" spans="1:1" ht="15" customHeight="1" x14ac:dyDescent="0.25">
      <c r="A12149" s="100" t="s">
        <v>17263</v>
      </c>
    </row>
    <row r="12150" spans="1:1" ht="15" customHeight="1" x14ac:dyDescent="0.25">
      <c r="A12150" s="100" t="s">
        <v>17268</v>
      </c>
    </row>
    <row r="12151" spans="1:1" ht="14.1" customHeight="1" x14ac:dyDescent="0.25">
      <c r="A12151" s="99" t="s">
        <v>17269</v>
      </c>
    </row>
    <row r="12152" spans="1:1" ht="15" customHeight="1" x14ac:dyDescent="0.25">
      <c r="A12152" s="100" t="s">
        <v>17263</v>
      </c>
    </row>
    <row r="12153" spans="1:1" ht="15" customHeight="1" x14ac:dyDescent="0.25">
      <c r="A12153" s="100" t="s">
        <v>17270</v>
      </c>
    </row>
    <row r="12154" spans="1:1" ht="14.1" customHeight="1" x14ac:dyDescent="0.25">
      <c r="A12154" s="99" t="s">
        <v>17271</v>
      </c>
    </row>
    <row r="12155" spans="1:1" ht="15" customHeight="1" x14ac:dyDescent="0.25">
      <c r="A12155" s="100" t="s">
        <v>17272</v>
      </c>
    </row>
    <row r="12156" spans="1:1" ht="15" customHeight="1" x14ac:dyDescent="0.25">
      <c r="A12156" s="100" t="s">
        <v>17273</v>
      </c>
    </row>
    <row r="12157" spans="1:1" ht="14.1" customHeight="1" x14ac:dyDescent="0.25">
      <c r="A12157" s="99" t="s">
        <v>17274</v>
      </c>
    </row>
    <row r="12158" spans="1:1" ht="15" customHeight="1" x14ac:dyDescent="0.25">
      <c r="A12158" s="100" t="s">
        <v>17215</v>
      </c>
    </row>
    <row r="12159" spans="1:1" ht="15" customHeight="1" x14ac:dyDescent="0.25">
      <c r="A12159" s="100" t="s">
        <v>17275</v>
      </c>
    </row>
    <row r="12160" spans="1:1" ht="14.1" customHeight="1" x14ac:dyDescent="0.25">
      <c r="A12160" s="99" t="s">
        <v>17276</v>
      </c>
    </row>
    <row r="12161" spans="1:1" ht="15" customHeight="1" x14ac:dyDescent="0.25">
      <c r="A12161" s="100" t="s">
        <v>17215</v>
      </c>
    </row>
    <row r="12162" spans="1:1" ht="15" customHeight="1" x14ac:dyDescent="0.25">
      <c r="A12162" s="100" t="s">
        <v>17277</v>
      </c>
    </row>
    <row r="12163" spans="1:1" ht="14.1" customHeight="1" x14ac:dyDescent="0.25">
      <c r="A12163" s="99" t="s">
        <v>17278</v>
      </c>
    </row>
    <row r="12164" spans="1:1" ht="15" customHeight="1" x14ac:dyDescent="0.25">
      <c r="A12164" s="100" t="s">
        <v>17215</v>
      </c>
    </row>
    <row r="12165" spans="1:1" ht="15" customHeight="1" x14ac:dyDescent="0.25">
      <c r="A12165" s="100" t="s">
        <v>17279</v>
      </c>
    </row>
    <row r="12166" spans="1:1" ht="14.1" customHeight="1" x14ac:dyDescent="0.25">
      <c r="A12166" s="99" t="s">
        <v>17280</v>
      </c>
    </row>
    <row r="12167" spans="1:1" ht="15" customHeight="1" x14ac:dyDescent="0.25">
      <c r="A12167" s="100" t="s">
        <v>17215</v>
      </c>
    </row>
    <row r="12168" spans="1:1" ht="15" customHeight="1" x14ac:dyDescent="0.25">
      <c r="A12168" s="100" t="s">
        <v>17281</v>
      </c>
    </row>
    <row r="12169" spans="1:1" ht="14.1" customHeight="1" x14ac:dyDescent="0.25">
      <c r="A12169" s="93" t="s">
        <v>17282</v>
      </c>
    </row>
    <row r="12170" spans="1:1" ht="14.1" customHeight="1" x14ac:dyDescent="0.25">
      <c r="A12170" s="99" t="s">
        <v>17283</v>
      </c>
    </row>
    <row r="12171" spans="1:1" ht="15" customHeight="1" x14ac:dyDescent="0.25">
      <c r="A12171" s="100" t="s">
        <v>17284</v>
      </c>
    </row>
    <row r="12172" spans="1:1" ht="15" customHeight="1" x14ac:dyDescent="0.25">
      <c r="A12172" s="100" t="s">
        <v>17285</v>
      </c>
    </row>
    <row r="12173" spans="1:1" ht="15" customHeight="1" x14ac:dyDescent="0.25">
      <c r="A12173" s="95" t="s">
        <v>17286</v>
      </c>
    </row>
    <row r="12174" spans="1:1" ht="14.1" customHeight="1" x14ac:dyDescent="0.25">
      <c r="A12174" s="99" t="s">
        <v>17287</v>
      </c>
    </row>
    <row r="12175" spans="1:1" ht="15" customHeight="1" x14ac:dyDescent="0.25">
      <c r="A12175" s="100" t="s">
        <v>17284</v>
      </c>
    </row>
    <row r="12176" spans="1:1" ht="15" customHeight="1" x14ac:dyDescent="0.25">
      <c r="A12176" s="100" t="s">
        <v>17288</v>
      </c>
    </row>
    <row r="12177" spans="1:1" ht="14.1" customHeight="1" x14ac:dyDescent="0.25">
      <c r="A12177" s="99" t="s">
        <v>17289</v>
      </c>
    </row>
    <row r="12178" spans="1:1" ht="15" customHeight="1" x14ac:dyDescent="0.25">
      <c r="A12178" s="100" t="s">
        <v>17284</v>
      </c>
    </row>
    <row r="12179" spans="1:1" ht="15" customHeight="1" x14ac:dyDescent="0.25">
      <c r="A12179" s="100" t="s">
        <v>17290</v>
      </c>
    </row>
    <row r="12180" spans="1:1" ht="14.1" customHeight="1" x14ac:dyDescent="0.25">
      <c r="A12180" s="99" t="s">
        <v>17291</v>
      </c>
    </row>
    <row r="12181" spans="1:1" ht="15" customHeight="1" x14ac:dyDescent="0.25">
      <c r="A12181" s="100" t="s">
        <v>17284</v>
      </c>
    </row>
    <row r="12182" spans="1:1" ht="15" customHeight="1" x14ac:dyDescent="0.25">
      <c r="A12182" s="100" t="s">
        <v>17292</v>
      </c>
    </row>
    <row r="12183" spans="1:1" ht="14.1" customHeight="1" x14ac:dyDescent="0.25">
      <c r="A12183" s="99" t="s">
        <v>17293</v>
      </c>
    </row>
    <row r="12184" spans="1:1" ht="15" customHeight="1" x14ac:dyDescent="0.25">
      <c r="A12184" s="100" t="s">
        <v>17284</v>
      </c>
    </row>
    <row r="12185" spans="1:1" ht="15" customHeight="1" x14ac:dyDescent="0.25">
      <c r="A12185" s="100" t="s">
        <v>17294</v>
      </c>
    </row>
    <row r="12186" spans="1:1" ht="14.1" customHeight="1" x14ac:dyDescent="0.25">
      <c r="A12186" s="99" t="s">
        <v>17295</v>
      </c>
    </row>
    <row r="12187" spans="1:1" ht="15" customHeight="1" x14ac:dyDescent="0.25">
      <c r="A12187" s="100" t="s">
        <v>17284</v>
      </c>
    </row>
    <row r="12188" spans="1:1" ht="15" customHeight="1" x14ac:dyDescent="0.25">
      <c r="A12188" s="100" t="s">
        <v>17296</v>
      </c>
    </row>
    <row r="12189" spans="1:1" ht="14.1" customHeight="1" x14ac:dyDescent="0.25">
      <c r="A12189" s="99" t="s">
        <v>17297</v>
      </c>
    </row>
    <row r="12190" spans="1:1" ht="15" customHeight="1" x14ac:dyDescent="0.25">
      <c r="A12190" s="100" t="s">
        <v>17284</v>
      </c>
    </row>
    <row r="12191" spans="1:1" ht="15" customHeight="1" x14ac:dyDescent="0.25">
      <c r="A12191" s="94" t="s">
        <v>17298</v>
      </c>
    </row>
    <row r="12192" spans="1:1" ht="14.1" customHeight="1" x14ac:dyDescent="0.25">
      <c r="A12192" s="93" t="s">
        <v>17299</v>
      </c>
    </row>
    <row r="12193" spans="1:1" ht="14.1" customHeight="1" x14ac:dyDescent="0.25">
      <c r="A12193" s="99" t="s">
        <v>17300</v>
      </c>
    </row>
    <row r="12194" spans="1:1" ht="15" customHeight="1" x14ac:dyDescent="0.25">
      <c r="A12194" s="108" t="s">
        <v>17301</v>
      </c>
    </row>
    <row r="12195" spans="1:1" ht="15" customHeight="1" x14ac:dyDescent="0.25">
      <c r="A12195" s="108" t="s">
        <v>17302</v>
      </c>
    </row>
    <row r="12196" spans="1:1" ht="15" customHeight="1" x14ac:dyDescent="0.25">
      <c r="A12196" s="95" t="s">
        <v>17303</v>
      </c>
    </row>
    <row r="12197" spans="1:1" ht="15" customHeight="1" x14ac:dyDescent="0.25">
      <c r="A12197" s="95" t="s">
        <v>17304</v>
      </c>
    </row>
    <row r="12198" spans="1:1" ht="14.1" customHeight="1" x14ac:dyDescent="0.25">
      <c r="A12198" s="99" t="s">
        <v>17305</v>
      </c>
    </row>
    <row r="12199" spans="1:1" ht="15" customHeight="1" x14ac:dyDescent="0.25">
      <c r="A12199" s="108" t="s">
        <v>17301</v>
      </c>
    </row>
    <row r="12200" spans="1:1" ht="15" customHeight="1" x14ac:dyDescent="0.25">
      <c r="A12200" s="108" t="s">
        <v>17306</v>
      </c>
    </row>
    <row r="12201" spans="1:1" ht="15" customHeight="1" x14ac:dyDescent="0.25">
      <c r="A12201" s="95" t="s">
        <v>17303</v>
      </c>
    </row>
    <row r="12202" spans="1:1" ht="15" customHeight="1" x14ac:dyDescent="0.25">
      <c r="A12202" s="95" t="s">
        <v>17304</v>
      </c>
    </row>
    <row r="12203" spans="1:1" ht="14.1" customHeight="1" x14ac:dyDescent="0.25">
      <c r="A12203" s="99" t="s">
        <v>17307</v>
      </c>
    </row>
    <row r="12204" spans="1:1" ht="15" customHeight="1" x14ac:dyDescent="0.25">
      <c r="A12204" s="108" t="s">
        <v>17301</v>
      </c>
    </row>
    <row r="12205" spans="1:1" ht="15" customHeight="1" x14ac:dyDescent="0.25">
      <c r="A12205" s="108" t="s">
        <v>17308</v>
      </c>
    </row>
    <row r="12206" spans="1:1" ht="15" customHeight="1" x14ac:dyDescent="0.25">
      <c r="A12206" s="95" t="s">
        <v>17303</v>
      </c>
    </row>
    <row r="12207" spans="1:1" ht="15" customHeight="1" x14ac:dyDescent="0.25">
      <c r="A12207" s="95" t="s">
        <v>17304</v>
      </c>
    </row>
    <row r="12208" spans="1:1" ht="14.1" customHeight="1" x14ac:dyDescent="0.25">
      <c r="A12208" s="99" t="s">
        <v>17309</v>
      </c>
    </row>
    <row r="12209" spans="1:1" ht="15" customHeight="1" x14ac:dyDescent="0.25">
      <c r="A12209" s="108" t="s">
        <v>17301</v>
      </c>
    </row>
    <row r="12210" spans="1:1" ht="15" customHeight="1" x14ac:dyDescent="0.25">
      <c r="A12210" s="108" t="s">
        <v>17310</v>
      </c>
    </row>
    <row r="12211" spans="1:1" ht="15" customHeight="1" x14ac:dyDescent="0.25">
      <c r="A12211" s="95" t="s">
        <v>17303</v>
      </c>
    </row>
    <row r="12212" spans="1:1" ht="15" customHeight="1" x14ac:dyDescent="0.25">
      <c r="A12212" s="95" t="s">
        <v>17304</v>
      </c>
    </row>
    <row r="12213" spans="1:1" ht="14.1" customHeight="1" x14ac:dyDescent="0.25">
      <c r="A12213" s="99" t="s">
        <v>17311</v>
      </c>
    </row>
    <row r="12214" spans="1:1" ht="15" customHeight="1" x14ac:dyDescent="0.25">
      <c r="A12214" s="108" t="s">
        <v>17301</v>
      </c>
    </row>
    <row r="12215" spans="1:1" ht="15" customHeight="1" x14ac:dyDescent="0.25">
      <c r="A12215" s="108" t="s">
        <v>17312</v>
      </c>
    </row>
    <row r="12216" spans="1:1" ht="15" customHeight="1" x14ac:dyDescent="0.25">
      <c r="A12216" s="95" t="s">
        <v>17303</v>
      </c>
    </row>
    <row r="12217" spans="1:1" ht="15" customHeight="1" x14ac:dyDescent="0.25">
      <c r="A12217" s="95" t="s">
        <v>17304</v>
      </c>
    </row>
    <row r="12218" spans="1:1" ht="14.1" customHeight="1" x14ac:dyDescent="0.25">
      <c r="A12218" s="99" t="s">
        <v>17313</v>
      </c>
    </row>
    <row r="12219" spans="1:1" ht="15" customHeight="1" x14ac:dyDescent="0.25">
      <c r="A12219" s="108" t="s">
        <v>17301</v>
      </c>
    </row>
    <row r="12220" spans="1:1" ht="15" customHeight="1" x14ac:dyDescent="0.25">
      <c r="A12220" s="108" t="s">
        <v>17314</v>
      </c>
    </row>
    <row r="12221" spans="1:1" ht="15" customHeight="1" x14ac:dyDescent="0.25">
      <c r="A12221" s="95" t="s">
        <v>17303</v>
      </c>
    </row>
    <row r="12222" spans="1:1" ht="15" customHeight="1" x14ac:dyDescent="0.25">
      <c r="A12222" s="95" t="s">
        <v>17304</v>
      </c>
    </row>
    <row r="12223" spans="1:1" ht="14.1" customHeight="1" x14ac:dyDescent="0.25">
      <c r="A12223" s="99" t="s">
        <v>17315</v>
      </c>
    </row>
    <row r="12224" spans="1:1" ht="15" customHeight="1" x14ac:dyDescent="0.25">
      <c r="A12224" s="108" t="s">
        <v>17301</v>
      </c>
    </row>
    <row r="12225" spans="1:1" ht="15" customHeight="1" x14ac:dyDescent="0.25">
      <c r="A12225" s="108" t="s">
        <v>17316</v>
      </c>
    </row>
    <row r="12226" spans="1:1" ht="15" customHeight="1" x14ac:dyDescent="0.25">
      <c r="A12226" s="95" t="s">
        <v>17303</v>
      </c>
    </row>
    <row r="12227" spans="1:1" ht="15" customHeight="1" x14ac:dyDescent="0.25">
      <c r="A12227" s="95" t="s">
        <v>17304</v>
      </c>
    </row>
    <row r="12228" spans="1:1" ht="14.1" customHeight="1" x14ac:dyDescent="0.25">
      <c r="A12228" s="99" t="s">
        <v>17317</v>
      </c>
    </row>
    <row r="12229" spans="1:1" ht="15" customHeight="1" x14ac:dyDescent="0.25">
      <c r="A12229" s="108" t="s">
        <v>17301</v>
      </c>
    </row>
    <row r="12230" spans="1:1" ht="14.1" customHeight="1" x14ac:dyDescent="0.25">
      <c r="A12230" s="99" t="s">
        <v>17318</v>
      </c>
    </row>
    <row r="12231" spans="1:1" ht="15" customHeight="1" x14ac:dyDescent="0.25">
      <c r="A12231" s="108" t="s">
        <v>17301</v>
      </c>
    </row>
    <row r="12232" spans="1:1" ht="15" customHeight="1" x14ac:dyDescent="0.25">
      <c r="A12232" s="108" t="s">
        <v>17319</v>
      </c>
    </row>
    <row r="12233" spans="1:1" ht="15" customHeight="1" x14ac:dyDescent="0.25">
      <c r="A12233" s="95" t="s">
        <v>17303</v>
      </c>
    </row>
    <row r="12234" spans="1:1" ht="15" customHeight="1" x14ac:dyDescent="0.25">
      <c r="A12234" s="95" t="s">
        <v>17304</v>
      </c>
    </row>
    <row r="12235" spans="1:1" ht="14.1" customHeight="1" x14ac:dyDescent="0.25">
      <c r="A12235" s="99" t="s">
        <v>17320</v>
      </c>
    </row>
    <row r="12236" spans="1:1" ht="15" customHeight="1" x14ac:dyDescent="0.25">
      <c r="A12236" s="108" t="s">
        <v>17301</v>
      </c>
    </row>
    <row r="12237" spans="1:1" ht="15" customHeight="1" x14ac:dyDescent="0.25">
      <c r="A12237" s="108" t="s">
        <v>17321</v>
      </c>
    </row>
    <row r="12238" spans="1:1" ht="15" customHeight="1" x14ac:dyDescent="0.25">
      <c r="A12238" s="95" t="s">
        <v>17303</v>
      </c>
    </row>
    <row r="12239" spans="1:1" ht="15" customHeight="1" x14ac:dyDescent="0.25">
      <c r="A12239" s="95" t="s">
        <v>17304</v>
      </c>
    </row>
    <row r="12240" spans="1:1" ht="14.1" customHeight="1" x14ac:dyDescent="0.25">
      <c r="A12240" s="99" t="s">
        <v>17322</v>
      </c>
    </row>
    <row r="12241" spans="1:1" ht="15" customHeight="1" x14ac:dyDescent="0.25">
      <c r="A12241" s="108" t="s">
        <v>17301</v>
      </c>
    </row>
    <row r="12242" spans="1:1" ht="15" customHeight="1" x14ac:dyDescent="0.25">
      <c r="A12242" s="108" t="s">
        <v>17323</v>
      </c>
    </row>
    <row r="12243" spans="1:1" ht="15" customHeight="1" x14ac:dyDescent="0.25">
      <c r="A12243" s="95" t="s">
        <v>17303</v>
      </c>
    </row>
    <row r="12244" spans="1:1" ht="15" customHeight="1" x14ac:dyDescent="0.25">
      <c r="A12244" s="95" t="s">
        <v>17304</v>
      </c>
    </row>
    <row r="12245" spans="1:1" ht="14.1" customHeight="1" x14ac:dyDescent="0.25">
      <c r="A12245" s="99" t="s">
        <v>17324</v>
      </c>
    </row>
    <row r="12246" spans="1:1" ht="15" customHeight="1" x14ac:dyDescent="0.25">
      <c r="A12246" s="108" t="s">
        <v>17301</v>
      </c>
    </row>
    <row r="12247" spans="1:1" ht="14.1" customHeight="1" x14ac:dyDescent="0.25">
      <c r="A12247" s="99" t="s">
        <v>17325</v>
      </c>
    </row>
    <row r="12248" spans="1:1" ht="15" customHeight="1" x14ac:dyDescent="0.25">
      <c r="A12248" s="108" t="s">
        <v>17301</v>
      </c>
    </row>
    <row r="12249" spans="1:1" ht="15" customHeight="1" x14ac:dyDescent="0.25">
      <c r="A12249" s="108" t="s">
        <v>17326</v>
      </c>
    </row>
    <row r="12250" spans="1:1" ht="15" customHeight="1" x14ac:dyDescent="0.25">
      <c r="A12250" s="95" t="s">
        <v>17303</v>
      </c>
    </row>
    <row r="12251" spans="1:1" ht="15" customHeight="1" x14ac:dyDescent="0.25">
      <c r="A12251" s="95" t="s">
        <v>17304</v>
      </c>
    </row>
    <row r="12252" spans="1:1" ht="14.1" customHeight="1" x14ac:dyDescent="0.25">
      <c r="A12252" s="99" t="s">
        <v>17327</v>
      </c>
    </row>
    <row r="12253" spans="1:1" ht="15" customHeight="1" x14ac:dyDescent="0.25">
      <c r="A12253" s="108" t="s">
        <v>17301</v>
      </c>
    </row>
    <row r="12254" spans="1:1" ht="15" customHeight="1" x14ac:dyDescent="0.25">
      <c r="A12254" s="108" t="s">
        <v>17328</v>
      </c>
    </row>
    <row r="12255" spans="1:1" ht="15" customHeight="1" x14ac:dyDescent="0.25">
      <c r="A12255" s="95" t="s">
        <v>17303</v>
      </c>
    </row>
    <row r="12256" spans="1:1" ht="15" customHeight="1" x14ac:dyDescent="0.25">
      <c r="A12256" s="95" t="s">
        <v>17304</v>
      </c>
    </row>
    <row r="12257" spans="1:1" ht="14.1" customHeight="1" x14ac:dyDescent="0.25">
      <c r="A12257" s="99" t="s">
        <v>17329</v>
      </c>
    </row>
    <row r="12258" spans="1:1" ht="15" customHeight="1" x14ac:dyDescent="0.25">
      <c r="A12258" s="108" t="s">
        <v>17301</v>
      </c>
    </row>
    <row r="12259" spans="1:1" ht="15" customHeight="1" x14ac:dyDescent="0.25">
      <c r="A12259" s="108" t="s">
        <v>17330</v>
      </c>
    </row>
    <row r="12260" spans="1:1" ht="15" customHeight="1" x14ac:dyDescent="0.25">
      <c r="A12260" s="95" t="s">
        <v>17303</v>
      </c>
    </row>
    <row r="12261" spans="1:1" ht="15" customHeight="1" x14ac:dyDescent="0.25">
      <c r="A12261" s="95" t="s">
        <v>17304</v>
      </c>
    </row>
    <row r="12262" spans="1:1" ht="14.1" customHeight="1" x14ac:dyDescent="0.25">
      <c r="A12262" s="99" t="s">
        <v>17331</v>
      </c>
    </row>
    <row r="12263" spans="1:1" ht="15" customHeight="1" x14ac:dyDescent="0.25">
      <c r="A12263" s="108" t="s">
        <v>17301</v>
      </c>
    </row>
    <row r="12264" spans="1:1" ht="14.1" customHeight="1" x14ac:dyDescent="0.25">
      <c r="A12264" s="99" t="s">
        <v>17332</v>
      </c>
    </row>
    <row r="12265" spans="1:1" ht="15" customHeight="1" x14ac:dyDescent="0.25">
      <c r="A12265" s="108" t="s">
        <v>17301</v>
      </c>
    </row>
    <row r="12266" spans="1:1" ht="15" customHeight="1" x14ac:dyDescent="0.25">
      <c r="A12266" s="108" t="s">
        <v>17333</v>
      </c>
    </row>
    <row r="12267" spans="1:1" ht="15" customHeight="1" x14ac:dyDescent="0.25">
      <c r="A12267" s="95" t="s">
        <v>17303</v>
      </c>
    </row>
    <row r="12268" spans="1:1" ht="15" customHeight="1" x14ac:dyDescent="0.25">
      <c r="A12268" s="95" t="s">
        <v>17304</v>
      </c>
    </row>
    <row r="12269" spans="1:1" ht="14.1" customHeight="1" x14ac:dyDescent="0.25">
      <c r="A12269" s="99" t="s">
        <v>17334</v>
      </c>
    </row>
    <row r="12270" spans="1:1" ht="15" customHeight="1" x14ac:dyDescent="0.25">
      <c r="A12270" s="108" t="s">
        <v>17301</v>
      </c>
    </row>
    <row r="12271" spans="1:1" ht="15" customHeight="1" x14ac:dyDescent="0.25">
      <c r="A12271" s="108" t="s">
        <v>17335</v>
      </c>
    </row>
    <row r="12272" spans="1:1" ht="15" customHeight="1" x14ac:dyDescent="0.25">
      <c r="A12272" s="95" t="s">
        <v>17303</v>
      </c>
    </row>
    <row r="12273" spans="1:1" ht="15" customHeight="1" x14ac:dyDescent="0.25">
      <c r="A12273" s="95" t="s">
        <v>17304</v>
      </c>
    </row>
    <row r="12274" spans="1:1" ht="14.1" customHeight="1" x14ac:dyDescent="0.25">
      <c r="A12274" s="99" t="s">
        <v>17336</v>
      </c>
    </row>
    <row r="12275" spans="1:1" ht="15" customHeight="1" x14ac:dyDescent="0.25">
      <c r="A12275" s="100" t="s">
        <v>16844</v>
      </c>
    </row>
    <row r="12276" spans="1:1" ht="15" customHeight="1" x14ac:dyDescent="0.25">
      <c r="A12276" s="100" t="s">
        <v>17337</v>
      </c>
    </row>
    <row r="12277" spans="1:1" ht="14.1" customHeight="1" x14ac:dyDescent="0.25">
      <c r="A12277" s="99" t="s">
        <v>17338</v>
      </c>
    </row>
    <row r="12278" spans="1:1" ht="15" customHeight="1" x14ac:dyDescent="0.25">
      <c r="A12278" s="100" t="s">
        <v>16844</v>
      </c>
    </row>
    <row r="12279" spans="1:1" ht="15" customHeight="1" x14ac:dyDescent="0.25">
      <c r="A12279" s="100" t="s">
        <v>17339</v>
      </c>
    </row>
    <row r="12280" spans="1:1" ht="14.1" customHeight="1" x14ac:dyDescent="0.25">
      <c r="A12280" s="99" t="s">
        <v>17340</v>
      </c>
    </row>
    <row r="12281" spans="1:1" ht="15" customHeight="1" x14ac:dyDescent="0.25">
      <c r="A12281" s="95" t="s">
        <v>17341</v>
      </c>
    </row>
    <row r="12282" spans="1:1" ht="14.1" customHeight="1" x14ac:dyDescent="0.25">
      <c r="A12282" s="99" t="s">
        <v>17342</v>
      </c>
    </row>
    <row r="12283" spans="1:1" ht="15" customHeight="1" x14ac:dyDescent="0.25">
      <c r="A12283" s="100" t="s">
        <v>16844</v>
      </c>
    </row>
    <row r="12284" spans="1:1" ht="15" customHeight="1" x14ac:dyDescent="0.25">
      <c r="A12284" s="100" t="s">
        <v>17343</v>
      </c>
    </row>
    <row r="12285" spans="1:1" ht="14.1" customHeight="1" x14ac:dyDescent="0.25">
      <c r="A12285" s="99" t="s">
        <v>17344</v>
      </c>
    </row>
    <row r="12286" spans="1:1" ht="15" customHeight="1" x14ac:dyDescent="0.25">
      <c r="A12286" s="100" t="s">
        <v>16844</v>
      </c>
    </row>
    <row r="12287" spans="1:1" ht="15" customHeight="1" x14ac:dyDescent="0.25">
      <c r="A12287" s="100" t="s">
        <v>17345</v>
      </c>
    </row>
    <row r="12288" spans="1:1" ht="14.1" customHeight="1" x14ac:dyDescent="0.25">
      <c r="A12288" s="99" t="s">
        <v>17346</v>
      </c>
    </row>
    <row r="12289" spans="1:1" ht="15" customHeight="1" x14ac:dyDescent="0.25">
      <c r="A12289" s="100" t="s">
        <v>16844</v>
      </c>
    </row>
    <row r="12290" spans="1:1" ht="15" customHeight="1" x14ac:dyDescent="0.25">
      <c r="A12290" s="100" t="s">
        <v>17347</v>
      </c>
    </row>
    <row r="12291" spans="1:1" ht="14.1" customHeight="1" x14ac:dyDescent="0.25">
      <c r="A12291" s="99" t="s">
        <v>17348</v>
      </c>
    </row>
    <row r="12292" spans="1:1" ht="15" customHeight="1" x14ac:dyDescent="0.25">
      <c r="A12292" s="100" t="s">
        <v>16844</v>
      </c>
    </row>
    <row r="12293" spans="1:1" ht="15" customHeight="1" x14ac:dyDescent="0.25">
      <c r="A12293" s="100" t="s">
        <v>17349</v>
      </c>
    </row>
    <row r="12294" spans="1:1" ht="14.1" customHeight="1" x14ac:dyDescent="0.25">
      <c r="A12294" s="99" t="s">
        <v>17350</v>
      </c>
    </row>
    <row r="12295" spans="1:1" ht="15" customHeight="1" x14ac:dyDescent="0.25">
      <c r="A12295" s="100" t="s">
        <v>16844</v>
      </c>
    </row>
    <row r="12296" spans="1:1" ht="15" customHeight="1" x14ac:dyDescent="0.25">
      <c r="A12296" s="100" t="s">
        <v>17351</v>
      </c>
    </row>
    <row r="12297" spans="1:1" ht="14.1" customHeight="1" x14ac:dyDescent="0.25">
      <c r="A12297" s="99" t="s">
        <v>17352</v>
      </c>
    </row>
    <row r="12298" spans="1:1" ht="15" customHeight="1" x14ac:dyDescent="0.25">
      <c r="A12298" s="100" t="s">
        <v>16844</v>
      </c>
    </row>
    <row r="12299" spans="1:1" ht="15" customHeight="1" x14ac:dyDescent="0.25">
      <c r="A12299" s="100" t="s">
        <v>17353</v>
      </c>
    </row>
    <row r="12300" spans="1:1" ht="14.1" customHeight="1" x14ac:dyDescent="0.25">
      <c r="A12300" s="99" t="s">
        <v>17354</v>
      </c>
    </row>
    <row r="12301" spans="1:1" ht="15" customHeight="1" x14ac:dyDescent="0.25">
      <c r="A12301" s="100" t="s">
        <v>16844</v>
      </c>
    </row>
    <row r="12302" spans="1:1" ht="15" customHeight="1" x14ac:dyDescent="0.25">
      <c r="A12302" s="100" t="s">
        <v>17355</v>
      </c>
    </row>
    <row r="12303" spans="1:1" ht="14.1" customHeight="1" x14ac:dyDescent="0.25">
      <c r="A12303" s="99" t="s">
        <v>17356</v>
      </c>
    </row>
    <row r="12304" spans="1:1" ht="15" customHeight="1" x14ac:dyDescent="0.25">
      <c r="A12304" s="100" t="s">
        <v>16844</v>
      </c>
    </row>
    <row r="12305" spans="1:1" ht="15" customHeight="1" x14ac:dyDescent="0.25">
      <c r="A12305" s="100" t="s">
        <v>17357</v>
      </c>
    </row>
    <row r="12306" spans="1:1" ht="14.1" customHeight="1" x14ac:dyDescent="0.25">
      <c r="A12306" s="99" t="s">
        <v>17358</v>
      </c>
    </row>
    <row r="12307" spans="1:1" ht="15" customHeight="1" x14ac:dyDescent="0.25">
      <c r="A12307" s="100" t="s">
        <v>16844</v>
      </c>
    </row>
    <row r="12308" spans="1:1" ht="15" customHeight="1" x14ac:dyDescent="0.25">
      <c r="A12308" s="100" t="s">
        <v>17359</v>
      </c>
    </row>
    <row r="12309" spans="1:1" ht="14.1" customHeight="1" x14ac:dyDescent="0.25">
      <c r="A12309" s="99" t="s">
        <v>17360</v>
      </c>
    </row>
    <row r="12310" spans="1:1" ht="15" customHeight="1" x14ac:dyDescent="0.25">
      <c r="A12310" s="100" t="s">
        <v>14567</v>
      </c>
    </row>
    <row r="12311" spans="1:1" ht="15" customHeight="1" x14ac:dyDescent="0.25">
      <c r="A12311" s="100" t="s">
        <v>17361</v>
      </c>
    </row>
    <row r="12312" spans="1:1" ht="14.1" customHeight="1" x14ac:dyDescent="0.25">
      <c r="A12312" s="99" t="s">
        <v>17362</v>
      </c>
    </row>
    <row r="12313" spans="1:1" ht="15" customHeight="1" x14ac:dyDescent="0.25">
      <c r="A12313" s="100" t="s">
        <v>14567</v>
      </c>
    </row>
    <row r="12314" spans="1:1" ht="15" customHeight="1" x14ac:dyDescent="0.25">
      <c r="A12314" s="100" t="s">
        <v>17363</v>
      </c>
    </row>
    <row r="12315" spans="1:1" ht="14.1" customHeight="1" x14ac:dyDescent="0.25">
      <c r="A12315" s="99" t="s">
        <v>17364</v>
      </c>
    </row>
    <row r="12316" spans="1:1" ht="15" customHeight="1" x14ac:dyDescent="0.25">
      <c r="A12316" s="100" t="s">
        <v>14567</v>
      </c>
    </row>
    <row r="12317" spans="1:1" ht="15" customHeight="1" x14ac:dyDescent="0.25">
      <c r="A12317" s="100" t="s">
        <v>17365</v>
      </c>
    </row>
    <row r="12318" spans="1:1" ht="14.1" customHeight="1" x14ac:dyDescent="0.25">
      <c r="A12318" s="99" t="s">
        <v>17366</v>
      </c>
    </row>
    <row r="12319" spans="1:1" ht="15" customHeight="1" x14ac:dyDescent="0.25">
      <c r="A12319" s="100" t="s">
        <v>14567</v>
      </c>
    </row>
    <row r="12320" spans="1:1" ht="15" customHeight="1" x14ac:dyDescent="0.25">
      <c r="A12320" s="100" t="s">
        <v>17367</v>
      </c>
    </row>
    <row r="12321" spans="1:1" ht="14.1" customHeight="1" x14ac:dyDescent="0.25">
      <c r="A12321" s="99" t="s">
        <v>17368</v>
      </c>
    </row>
    <row r="12322" spans="1:1" ht="15" customHeight="1" x14ac:dyDescent="0.25">
      <c r="A12322" s="100" t="s">
        <v>14567</v>
      </c>
    </row>
    <row r="12323" spans="1:1" ht="15" customHeight="1" x14ac:dyDescent="0.25">
      <c r="A12323" s="100" t="s">
        <v>17369</v>
      </c>
    </row>
    <row r="12324" spans="1:1" ht="14.1" customHeight="1" x14ac:dyDescent="0.25">
      <c r="A12324" s="99" t="s">
        <v>17370</v>
      </c>
    </row>
    <row r="12325" spans="1:1" ht="15" customHeight="1" x14ac:dyDescent="0.25">
      <c r="A12325" s="100" t="s">
        <v>14567</v>
      </c>
    </row>
    <row r="12326" spans="1:1" ht="15" customHeight="1" x14ac:dyDescent="0.25">
      <c r="A12326" s="100" t="s">
        <v>17371</v>
      </c>
    </row>
    <row r="12327" spans="1:1" ht="14.1" customHeight="1" x14ac:dyDescent="0.25">
      <c r="A12327" s="99" t="s">
        <v>17372</v>
      </c>
    </row>
    <row r="12328" spans="1:1" ht="15" customHeight="1" x14ac:dyDescent="0.25">
      <c r="A12328" s="100" t="s">
        <v>16798</v>
      </c>
    </row>
    <row r="12329" spans="1:1" ht="15" customHeight="1" x14ac:dyDescent="0.25">
      <c r="A12329" s="100" t="s">
        <v>17373</v>
      </c>
    </row>
    <row r="12330" spans="1:1" ht="14.1" customHeight="1" x14ac:dyDescent="0.25">
      <c r="A12330" s="99" t="s">
        <v>17374</v>
      </c>
    </row>
    <row r="12331" spans="1:1" ht="15" customHeight="1" x14ac:dyDescent="0.25">
      <c r="A12331" s="100" t="s">
        <v>16798</v>
      </c>
    </row>
    <row r="12332" spans="1:1" ht="15" customHeight="1" x14ac:dyDescent="0.25">
      <c r="A12332" s="100" t="s">
        <v>17375</v>
      </c>
    </row>
    <row r="12333" spans="1:1" ht="14.1" customHeight="1" x14ac:dyDescent="0.25">
      <c r="A12333" s="99" t="s">
        <v>17376</v>
      </c>
    </row>
    <row r="12334" spans="1:1" ht="15" customHeight="1" x14ac:dyDescent="0.25">
      <c r="A12334" s="100" t="s">
        <v>16798</v>
      </c>
    </row>
    <row r="12335" spans="1:1" ht="15" customHeight="1" x14ac:dyDescent="0.25">
      <c r="A12335" s="100" t="s">
        <v>17377</v>
      </c>
    </row>
    <row r="12336" spans="1:1" ht="14.1" customHeight="1" x14ac:dyDescent="0.25">
      <c r="A12336" s="99" t="s">
        <v>17378</v>
      </c>
    </row>
    <row r="12337" spans="1:1" ht="15" customHeight="1" x14ac:dyDescent="0.25">
      <c r="A12337" s="100" t="s">
        <v>17379</v>
      </c>
    </row>
    <row r="12338" spans="1:1" ht="15" customHeight="1" x14ac:dyDescent="0.25">
      <c r="A12338" s="100" t="s">
        <v>17380</v>
      </c>
    </row>
    <row r="12339" spans="1:1" ht="14.1" customHeight="1" x14ac:dyDescent="0.25">
      <c r="A12339" s="99" t="s">
        <v>17381</v>
      </c>
    </row>
    <row r="12340" spans="1:1" ht="15" customHeight="1" x14ac:dyDescent="0.25">
      <c r="A12340" s="100" t="s">
        <v>17379</v>
      </c>
    </row>
    <row r="12341" spans="1:1" ht="15" customHeight="1" x14ac:dyDescent="0.25">
      <c r="A12341" s="100" t="s">
        <v>17382</v>
      </c>
    </row>
    <row r="12342" spans="1:1" ht="14.1" customHeight="1" x14ac:dyDescent="0.25">
      <c r="A12342" s="99" t="s">
        <v>17383</v>
      </c>
    </row>
    <row r="12343" spans="1:1" ht="15" customHeight="1" x14ac:dyDescent="0.25">
      <c r="A12343" s="100" t="s">
        <v>16798</v>
      </c>
    </row>
    <row r="12344" spans="1:1" ht="15" customHeight="1" x14ac:dyDescent="0.25">
      <c r="A12344" s="100" t="s">
        <v>17384</v>
      </c>
    </row>
    <row r="12345" spans="1:1" ht="14.1" customHeight="1" x14ac:dyDescent="0.25">
      <c r="A12345" s="99" t="s">
        <v>17385</v>
      </c>
    </row>
    <row r="12346" spans="1:1" ht="15" customHeight="1" x14ac:dyDescent="0.25">
      <c r="A12346" s="100" t="s">
        <v>16798</v>
      </c>
    </row>
    <row r="12347" spans="1:1" ht="15" customHeight="1" x14ac:dyDescent="0.25">
      <c r="A12347" s="95" t="s">
        <v>17386</v>
      </c>
    </row>
    <row r="12348" spans="1:1" ht="14.1" customHeight="1" x14ac:dyDescent="0.25">
      <c r="A12348" s="99" t="s">
        <v>17387</v>
      </c>
    </row>
    <row r="12349" spans="1:1" ht="15" customHeight="1" x14ac:dyDescent="0.25">
      <c r="A12349" s="100" t="s">
        <v>16798</v>
      </c>
    </row>
    <row r="12350" spans="1:1" ht="15" customHeight="1" x14ac:dyDescent="0.25">
      <c r="A12350" s="100" t="s">
        <v>17388</v>
      </c>
    </row>
    <row r="12351" spans="1:1" ht="14.1" customHeight="1" x14ac:dyDescent="0.25">
      <c r="A12351" s="99" t="s">
        <v>17389</v>
      </c>
    </row>
    <row r="12352" spans="1:1" ht="15" customHeight="1" x14ac:dyDescent="0.25">
      <c r="A12352" s="100" t="s">
        <v>16798</v>
      </c>
    </row>
    <row r="12353" spans="1:1" ht="15" customHeight="1" x14ac:dyDescent="0.25">
      <c r="A12353" s="100" t="s">
        <v>17390</v>
      </c>
    </row>
    <row r="12354" spans="1:1" ht="14.1" customHeight="1" x14ac:dyDescent="0.25">
      <c r="A12354" s="99" t="s">
        <v>17391</v>
      </c>
    </row>
    <row r="12355" spans="1:1" ht="15" customHeight="1" x14ac:dyDescent="0.25">
      <c r="A12355" s="100" t="s">
        <v>16798</v>
      </c>
    </row>
    <row r="12356" spans="1:1" ht="15" customHeight="1" x14ac:dyDescent="0.25">
      <c r="A12356" s="100" t="s">
        <v>17392</v>
      </c>
    </row>
    <row r="12357" spans="1:1" ht="14.1" customHeight="1" x14ac:dyDescent="0.25">
      <c r="A12357" s="99" t="s">
        <v>17393</v>
      </c>
    </row>
    <row r="12358" spans="1:1" ht="15" customHeight="1" x14ac:dyDescent="0.25">
      <c r="A12358" s="100" t="s">
        <v>14781</v>
      </c>
    </row>
    <row r="12359" spans="1:1" ht="15" customHeight="1" x14ac:dyDescent="0.25">
      <c r="A12359" s="100" t="s">
        <v>17394</v>
      </c>
    </row>
    <row r="12360" spans="1:1" ht="14.1" customHeight="1" x14ac:dyDescent="0.25">
      <c r="A12360" s="99" t="s">
        <v>17395</v>
      </c>
    </row>
    <row r="12361" spans="1:1" ht="15" customHeight="1" x14ac:dyDescent="0.25">
      <c r="A12361" s="100" t="s">
        <v>14781</v>
      </c>
    </row>
    <row r="12362" spans="1:1" ht="15" customHeight="1" x14ac:dyDescent="0.25">
      <c r="A12362" s="100" t="s">
        <v>17396</v>
      </c>
    </row>
    <row r="12363" spans="1:1" ht="14.1" customHeight="1" x14ac:dyDescent="0.25">
      <c r="A12363" s="99" t="s">
        <v>17397</v>
      </c>
    </row>
    <row r="12364" spans="1:1" ht="15" customHeight="1" x14ac:dyDescent="0.25">
      <c r="A12364" s="100" t="s">
        <v>14781</v>
      </c>
    </row>
    <row r="12365" spans="1:1" ht="15" customHeight="1" x14ac:dyDescent="0.25">
      <c r="A12365" s="100" t="s">
        <v>17398</v>
      </c>
    </row>
    <row r="12366" spans="1:1" ht="14.1" customHeight="1" x14ac:dyDescent="0.25">
      <c r="A12366" s="99" t="s">
        <v>17399</v>
      </c>
    </row>
    <row r="12367" spans="1:1" ht="15" customHeight="1" x14ac:dyDescent="0.25">
      <c r="A12367" s="100" t="s">
        <v>14781</v>
      </c>
    </row>
    <row r="12368" spans="1:1" ht="15" customHeight="1" x14ac:dyDescent="0.25">
      <c r="A12368" s="95" t="s">
        <v>17400</v>
      </c>
    </row>
    <row r="12369" spans="1:1" ht="14.1" customHeight="1" x14ac:dyDescent="0.25">
      <c r="A12369" s="99" t="s">
        <v>17401</v>
      </c>
    </row>
    <row r="12370" spans="1:1" ht="15" customHeight="1" x14ac:dyDescent="0.25">
      <c r="A12370" s="100" t="s">
        <v>14781</v>
      </c>
    </row>
    <row r="12371" spans="1:1" ht="15" customHeight="1" x14ac:dyDescent="0.25">
      <c r="A12371" s="100" t="s">
        <v>17402</v>
      </c>
    </row>
    <row r="12372" spans="1:1" ht="14.1" customHeight="1" x14ac:dyDescent="0.25">
      <c r="A12372" s="99" t="s">
        <v>17403</v>
      </c>
    </row>
    <row r="12373" spans="1:1" ht="15" customHeight="1" x14ac:dyDescent="0.25">
      <c r="A12373" s="100" t="s">
        <v>14781</v>
      </c>
    </row>
    <row r="12374" spans="1:1" ht="15" customHeight="1" x14ac:dyDescent="0.25">
      <c r="A12374" s="100" t="s">
        <v>17404</v>
      </c>
    </row>
    <row r="12375" spans="1:1" ht="14.1" customHeight="1" x14ac:dyDescent="0.25">
      <c r="A12375" s="99" t="s">
        <v>17405</v>
      </c>
    </row>
    <row r="12376" spans="1:1" ht="15" customHeight="1" x14ac:dyDescent="0.25">
      <c r="A12376" s="100" t="s">
        <v>14781</v>
      </c>
    </row>
    <row r="12377" spans="1:1" ht="15" customHeight="1" x14ac:dyDescent="0.25">
      <c r="A12377" s="100" t="s">
        <v>17406</v>
      </c>
    </row>
    <row r="12378" spans="1:1" ht="14.1" customHeight="1" x14ac:dyDescent="0.25">
      <c r="A12378" s="99" t="s">
        <v>17407</v>
      </c>
    </row>
    <row r="12379" spans="1:1" ht="15" customHeight="1" x14ac:dyDescent="0.25">
      <c r="A12379" s="100" t="s">
        <v>16781</v>
      </c>
    </row>
    <row r="12380" spans="1:1" ht="15" customHeight="1" x14ac:dyDescent="0.25">
      <c r="A12380" s="100" t="s">
        <v>17408</v>
      </c>
    </row>
    <row r="12381" spans="1:1" ht="14.1" customHeight="1" x14ac:dyDescent="0.25">
      <c r="A12381" s="99" t="s">
        <v>17409</v>
      </c>
    </row>
    <row r="12382" spans="1:1" ht="15" customHeight="1" x14ac:dyDescent="0.25">
      <c r="A12382" s="100" t="s">
        <v>16781</v>
      </c>
    </row>
    <row r="12383" spans="1:1" ht="15" customHeight="1" x14ac:dyDescent="0.25">
      <c r="A12383" s="100" t="s">
        <v>17410</v>
      </c>
    </row>
    <row r="12384" spans="1:1" ht="14.1" customHeight="1" x14ac:dyDescent="0.25">
      <c r="A12384" s="99" t="s">
        <v>17411</v>
      </c>
    </row>
    <row r="12385" spans="1:1" ht="15" customHeight="1" x14ac:dyDescent="0.25">
      <c r="A12385" s="100" t="s">
        <v>16781</v>
      </c>
    </row>
    <row r="12386" spans="1:1" ht="15" customHeight="1" x14ac:dyDescent="0.25">
      <c r="A12386" s="100" t="s">
        <v>17412</v>
      </c>
    </row>
    <row r="12387" spans="1:1" ht="14.1" customHeight="1" x14ac:dyDescent="0.25">
      <c r="A12387" s="99" t="s">
        <v>17413</v>
      </c>
    </row>
    <row r="12388" spans="1:1" ht="15" customHeight="1" x14ac:dyDescent="0.25">
      <c r="A12388" s="100" t="s">
        <v>16781</v>
      </c>
    </row>
    <row r="12389" spans="1:1" ht="15" customHeight="1" x14ac:dyDescent="0.25">
      <c r="A12389" s="95" t="s">
        <v>17414</v>
      </c>
    </row>
    <row r="12390" spans="1:1" ht="14.1" customHeight="1" x14ac:dyDescent="0.25">
      <c r="A12390" s="99" t="s">
        <v>17415</v>
      </c>
    </row>
    <row r="12391" spans="1:1" ht="15" customHeight="1" x14ac:dyDescent="0.25">
      <c r="A12391" s="100" t="s">
        <v>16781</v>
      </c>
    </row>
    <row r="12392" spans="1:1" ht="15" customHeight="1" x14ac:dyDescent="0.25">
      <c r="A12392" s="100" t="s">
        <v>17416</v>
      </c>
    </row>
    <row r="12393" spans="1:1" ht="14.1" customHeight="1" x14ac:dyDescent="0.25">
      <c r="A12393" s="99" t="s">
        <v>17417</v>
      </c>
    </row>
    <row r="12394" spans="1:1" ht="15" customHeight="1" x14ac:dyDescent="0.25">
      <c r="A12394" s="100" t="s">
        <v>16781</v>
      </c>
    </row>
    <row r="12395" spans="1:1" ht="15" customHeight="1" x14ac:dyDescent="0.25">
      <c r="A12395" s="100" t="s">
        <v>17418</v>
      </c>
    </row>
    <row r="12396" spans="1:1" ht="14.1" customHeight="1" x14ac:dyDescent="0.25">
      <c r="A12396" s="93" t="s">
        <v>17419</v>
      </c>
    </row>
    <row r="12397" spans="1:1" ht="14.1" customHeight="1" x14ac:dyDescent="0.25">
      <c r="A12397" s="99" t="s">
        <v>17420</v>
      </c>
    </row>
    <row r="12398" spans="1:1" ht="15" customHeight="1" x14ac:dyDescent="0.25">
      <c r="A12398" s="100" t="s">
        <v>16781</v>
      </c>
    </row>
    <row r="12399" spans="1:1" ht="15" customHeight="1" x14ac:dyDescent="0.25">
      <c r="A12399" s="100" t="s">
        <v>17421</v>
      </c>
    </row>
    <row r="12400" spans="1:1" ht="14.1" customHeight="1" x14ac:dyDescent="0.25">
      <c r="A12400" s="99" t="s">
        <v>17422</v>
      </c>
    </row>
    <row r="12401" spans="1:1" ht="15" customHeight="1" x14ac:dyDescent="0.25">
      <c r="A12401" s="100" t="s">
        <v>16781</v>
      </c>
    </row>
    <row r="12402" spans="1:1" ht="15" customHeight="1" x14ac:dyDescent="0.25">
      <c r="A12402" s="100" t="s">
        <v>17423</v>
      </c>
    </row>
    <row r="12403" spans="1:1" ht="14.1" customHeight="1" x14ac:dyDescent="0.25">
      <c r="A12403" s="99" t="s">
        <v>17424</v>
      </c>
    </row>
    <row r="12404" spans="1:1" ht="15" customHeight="1" x14ac:dyDescent="0.25">
      <c r="A12404" s="100" t="s">
        <v>16781</v>
      </c>
    </row>
    <row r="12405" spans="1:1" ht="15" customHeight="1" x14ac:dyDescent="0.25">
      <c r="A12405" s="100" t="s">
        <v>17425</v>
      </c>
    </row>
    <row r="12406" spans="1:1" ht="14.1" customHeight="1" x14ac:dyDescent="0.25">
      <c r="A12406" s="99" t="s">
        <v>17426</v>
      </c>
    </row>
    <row r="12407" spans="1:1" ht="15" customHeight="1" x14ac:dyDescent="0.25">
      <c r="A12407" s="100" t="s">
        <v>16781</v>
      </c>
    </row>
    <row r="12408" spans="1:1" ht="15" customHeight="1" x14ac:dyDescent="0.25">
      <c r="A12408" s="100" t="s">
        <v>17427</v>
      </c>
    </row>
    <row r="12409" spans="1:1" ht="14.1" customHeight="1" x14ac:dyDescent="0.25">
      <c r="A12409" s="99" t="s">
        <v>17428</v>
      </c>
    </row>
    <row r="12410" spans="1:1" ht="15" customHeight="1" x14ac:dyDescent="0.25">
      <c r="A12410" s="100" t="s">
        <v>16781</v>
      </c>
    </row>
    <row r="12411" spans="1:1" ht="15" customHeight="1" x14ac:dyDescent="0.25">
      <c r="A12411" s="95" t="s">
        <v>17429</v>
      </c>
    </row>
    <row r="12412" spans="1:1" ht="14.1" customHeight="1" x14ac:dyDescent="0.25">
      <c r="A12412" s="99" t="s">
        <v>17430</v>
      </c>
    </row>
    <row r="12413" spans="1:1" ht="15" customHeight="1" x14ac:dyDescent="0.25">
      <c r="A12413" s="100" t="s">
        <v>16781</v>
      </c>
    </row>
    <row r="12414" spans="1:1" ht="15" customHeight="1" x14ac:dyDescent="0.25">
      <c r="A12414" s="100" t="s">
        <v>17431</v>
      </c>
    </row>
    <row r="12415" spans="1:1" ht="14.1" customHeight="1" x14ac:dyDescent="0.25">
      <c r="A12415" s="99" t="s">
        <v>17432</v>
      </c>
    </row>
    <row r="12416" spans="1:1" ht="15" customHeight="1" x14ac:dyDescent="0.25">
      <c r="A12416" s="100" t="s">
        <v>16781</v>
      </c>
    </row>
    <row r="12417" spans="1:1" ht="15" customHeight="1" x14ac:dyDescent="0.25">
      <c r="A12417" s="100" t="s">
        <v>17433</v>
      </c>
    </row>
    <row r="12418" spans="1:1" ht="14.1" customHeight="1" x14ac:dyDescent="0.25">
      <c r="A12418" s="99" t="s">
        <v>17434</v>
      </c>
    </row>
    <row r="12419" spans="1:1" ht="15" customHeight="1" x14ac:dyDescent="0.25">
      <c r="A12419" s="100" t="s">
        <v>16781</v>
      </c>
    </row>
    <row r="12420" spans="1:1" ht="15" customHeight="1" x14ac:dyDescent="0.25">
      <c r="A12420" s="100" t="s">
        <v>17435</v>
      </c>
    </row>
    <row r="12421" spans="1:1" ht="14.1" customHeight="1" x14ac:dyDescent="0.25">
      <c r="A12421" s="99" t="s">
        <v>17436</v>
      </c>
    </row>
    <row r="12422" spans="1:1" ht="15" customHeight="1" x14ac:dyDescent="0.25">
      <c r="A12422" s="100" t="s">
        <v>16781</v>
      </c>
    </row>
    <row r="12423" spans="1:1" ht="15" customHeight="1" x14ac:dyDescent="0.25">
      <c r="A12423" s="100" t="s">
        <v>17437</v>
      </c>
    </row>
    <row r="12424" spans="1:1" ht="14.1" customHeight="1" x14ac:dyDescent="0.25">
      <c r="A12424" s="99" t="s">
        <v>17438</v>
      </c>
    </row>
    <row r="12425" spans="1:1" ht="15" customHeight="1" x14ac:dyDescent="0.25">
      <c r="A12425" s="100" t="s">
        <v>16781</v>
      </c>
    </row>
    <row r="12426" spans="1:1" ht="15" customHeight="1" x14ac:dyDescent="0.25">
      <c r="A12426" s="100" t="s">
        <v>17439</v>
      </c>
    </row>
    <row r="12427" spans="1:1" ht="14.1" customHeight="1" x14ac:dyDescent="0.25">
      <c r="A12427" s="99" t="s">
        <v>17440</v>
      </c>
    </row>
    <row r="12428" spans="1:1" ht="15" customHeight="1" x14ac:dyDescent="0.25">
      <c r="A12428" s="100" t="s">
        <v>16781</v>
      </c>
    </row>
    <row r="12429" spans="1:1" ht="15" customHeight="1" x14ac:dyDescent="0.25">
      <c r="A12429" s="100" t="s">
        <v>17439</v>
      </c>
    </row>
    <row r="12430" spans="1:1" ht="14.1" customHeight="1" x14ac:dyDescent="0.25">
      <c r="A12430" s="99" t="s">
        <v>17441</v>
      </c>
    </row>
    <row r="12431" spans="1:1" ht="15" customHeight="1" x14ac:dyDescent="0.25">
      <c r="A12431" s="100" t="s">
        <v>14570</v>
      </c>
    </row>
    <row r="12432" spans="1:1" ht="15" customHeight="1" x14ac:dyDescent="0.25">
      <c r="A12432" s="100" t="s">
        <v>17442</v>
      </c>
    </row>
    <row r="12433" spans="1:1" ht="14.1" customHeight="1" x14ac:dyDescent="0.25">
      <c r="A12433" s="99" t="s">
        <v>17443</v>
      </c>
    </row>
    <row r="12434" spans="1:1" ht="15" customHeight="1" x14ac:dyDescent="0.25">
      <c r="A12434" s="100" t="s">
        <v>14570</v>
      </c>
    </row>
    <row r="12435" spans="1:1" ht="15" customHeight="1" x14ac:dyDescent="0.25">
      <c r="A12435" s="100" t="s">
        <v>17444</v>
      </c>
    </row>
    <row r="12436" spans="1:1" ht="14.1" customHeight="1" x14ac:dyDescent="0.25">
      <c r="A12436" s="99" t="s">
        <v>17445</v>
      </c>
    </row>
    <row r="12437" spans="1:1" ht="15" customHeight="1" x14ac:dyDescent="0.25">
      <c r="A12437" s="100" t="s">
        <v>14570</v>
      </c>
    </row>
    <row r="12438" spans="1:1" ht="15" customHeight="1" x14ac:dyDescent="0.25">
      <c r="A12438" s="100" t="s">
        <v>17446</v>
      </c>
    </row>
    <row r="12439" spans="1:1" ht="14.1" customHeight="1" x14ac:dyDescent="0.25">
      <c r="A12439" s="99" t="s">
        <v>17447</v>
      </c>
    </row>
    <row r="12440" spans="1:1" ht="15" customHeight="1" x14ac:dyDescent="0.25">
      <c r="A12440" s="100" t="s">
        <v>14570</v>
      </c>
    </row>
    <row r="12441" spans="1:1" ht="15" customHeight="1" x14ac:dyDescent="0.25">
      <c r="A12441" s="100" t="s">
        <v>17448</v>
      </c>
    </row>
    <row r="12442" spans="1:1" ht="14.1" customHeight="1" x14ac:dyDescent="0.25">
      <c r="A12442" s="99" t="s">
        <v>17449</v>
      </c>
    </row>
    <row r="12443" spans="1:1" ht="15" customHeight="1" x14ac:dyDescent="0.25">
      <c r="A12443" s="100" t="s">
        <v>14570</v>
      </c>
    </row>
    <row r="12444" spans="1:1" ht="15" customHeight="1" x14ac:dyDescent="0.25">
      <c r="A12444" s="100" t="s">
        <v>17450</v>
      </c>
    </row>
    <row r="12445" spans="1:1" ht="14.1" customHeight="1" x14ac:dyDescent="0.25">
      <c r="A12445" s="99" t="s">
        <v>17451</v>
      </c>
    </row>
    <row r="12446" spans="1:1" ht="15" customHeight="1" x14ac:dyDescent="0.25">
      <c r="A12446" s="100" t="s">
        <v>14570</v>
      </c>
    </row>
    <row r="12447" spans="1:1" ht="15" customHeight="1" x14ac:dyDescent="0.25">
      <c r="A12447" s="100" t="s">
        <v>17452</v>
      </c>
    </row>
    <row r="12448" spans="1:1" ht="14.1" customHeight="1" x14ac:dyDescent="0.25">
      <c r="A12448" s="99" t="s">
        <v>17453</v>
      </c>
    </row>
    <row r="12449" spans="1:1" ht="15" customHeight="1" x14ac:dyDescent="0.25">
      <c r="A12449" s="100" t="s">
        <v>14570</v>
      </c>
    </row>
    <row r="12450" spans="1:1" ht="15" customHeight="1" x14ac:dyDescent="0.25">
      <c r="A12450" s="100" t="s">
        <v>17454</v>
      </c>
    </row>
    <row r="12451" spans="1:1" ht="14.1" customHeight="1" x14ac:dyDescent="0.25">
      <c r="A12451" s="99" t="s">
        <v>17455</v>
      </c>
    </row>
    <row r="12452" spans="1:1" ht="15" customHeight="1" x14ac:dyDescent="0.25">
      <c r="A12452" s="100" t="s">
        <v>14570</v>
      </c>
    </row>
    <row r="12453" spans="1:1" ht="15" customHeight="1" x14ac:dyDescent="0.25">
      <c r="A12453" s="100" t="s">
        <v>17456</v>
      </c>
    </row>
    <row r="12454" spans="1:1" ht="14.1" customHeight="1" x14ac:dyDescent="0.25">
      <c r="A12454" s="99" t="s">
        <v>17457</v>
      </c>
    </row>
    <row r="12455" spans="1:1" ht="15" customHeight="1" x14ac:dyDescent="0.25">
      <c r="A12455" s="100" t="s">
        <v>14570</v>
      </c>
    </row>
    <row r="12456" spans="1:1" ht="15" customHeight="1" x14ac:dyDescent="0.25">
      <c r="A12456" s="100" t="s">
        <v>17458</v>
      </c>
    </row>
    <row r="12457" spans="1:1" ht="14.1" customHeight="1" x14ac:dyDescent="0.25">
      <c r="A12457" s="99" t="s">
        <v>17459</v>
      </c>
    </row>
    <row r="12458" spans="1:1" ht="15" customHeight="1" x14ac:dyDescent="0.25">
      <c r="A12458" s="100" t="s">
        <v>14570</v>
      </c>
    </row>
    <row r="12459" spans="1:1" ht="15" customHeight="1" x14ac:dyDescent="0.25">
      <c r="A12459" s="100" t="s">
        <v>17460</v>
      </c>
    </row>
    <row r="12460" spans="1:1" ht="14.1" customHeight="1" x14ac:dyDescent="0.25">
      <c r="A12460" s="99" t="s">
        <v>17461</v>
      </c>
    </row>
    <row r="12461" spans="1:1" ht="15" customHeight="1" x14ac:dyDescent="0.25">
      <c r="A12461" s="100" t="s">
        <v>14570</v>
      </c>
    </row>
    <row r="12462" spans="1:1" ht="15" customHeight="1" x14ac:dyDescent="0.25">
      <c r="A12462" s="100" t="s">
        <v>17462</v>
      </c>
    </row>
    <row r="12463" spans="1:1" ht="14.1" customHeight="1" x14ac:dyDescent="0.25">
      <c r="A12463" s="99" t="s">
        <v>17463</v>
      </c>
    </row>
    <row r="12464" spans="1:1" ht="15" customHeight="1" x14ac:dyDescent="0.25">
      <c r="A12464" s="100" t="s">
        <v>14570</v>
      </c>
    </row>
    <row r="12465" spans="1:1" ht="15" customHeight="1" x14ac:dyDescent="0.25">
      <c r="A12465" s="100" t="s">
        <v>17464</v>
      </c>
    </row>
    <row r="12466" spans="1:1" ht="14.1" customHeight="1" x14ac:dyDescent="0.25">
      <c r="A12466" s="99" t="s">
        <v>17465</v>
      </c>
    </row>
    <row r="12467" spans="1:1" ht="15" customHeight="1" x14ac:dyDescent="0.25">
      <c r="A12467" s="100" t="s">
        <v>14570</v>
      </c>
    </row>
    <row r="12468" spans="1:1" ht="15" customHeight="1" x14ac:dyDescent="0.25">
      <c r="A12468" s="100" t="s">
        <v>17466</v>
      </c>
    </row>
    <row r="12469" spans="1:1" ht="14.1" customHeight="1" x14ac:dyDescent="0.25">
      <c r="A12469" s="99" t="s">
        <v>17467</v>
      </c>
    </row>
    <row r="12470" spans="1:1" ht="15" customHeight="1" x14ac:dyDescent="0.25">
      <c r="A12470" s="100" t="s">
        <v>14570</v>
      </c>
    </row>
    <row r="12471" spans="1:1" ht="15" customHeight="1" x14ac:dyDescent="0.25">
      <c r="A12471" s="100" t="s">
        <v>17468</v>
      </c>
    </row>
    <row r="12472" spans="1:1" ht="14.1" customHeight="1" x14ac:dyDescent="0.25">
      <c r="A12472" s="99" t="s">
        <v>17469</v>
      </c>
    </row>
    <row r="12473" spans="1:1" ht="15" customHeight="1" x14ac:dyDescent="0.25">
      <c r="A12473" s="100" t="s">
        <v>14570</v>
      </c>
    </row>
    <row r="12474" spans="1:1" ht="15" customHeight="1" x14ac:dyDescent="0.25">
      <c r="A12474" s="100" t="s">
        <v>17470</v>
      </c>
    </row>
    <row r="12475" spans="1:1" ht="14.1" customHeight="1" x14ac:dyDescent="0.25">
      <c r="A12475" s="99" t="s">
        <v>17471</v>
      </c>
    </row>
    <row r="12476" spans="1:1" ht="15" customHeight="1" x14ac:dyDescent="0.25">
      <c r="A12476" s="100" t="s">
        <v>14570</v>
      </c>
    </row>
    <row r="12477" spans="1:1" ht="15" customHeight="1" x14ac:dyDescent="0.25">
      <c r="A12477" s="100" t="s">
        <v>17472</v>
      </c>
    </row>
    <row r="12478" spans="1:1" ht="14.1" customHeight="1" x14ac:dyDescent="0.25">
      <c r="A12478" s="99" t="s">
        <v>17473</v>
      </c>
    </row>
    <row r="12479" spans="1:1" ht="15" customHeight="1" x14ac:dyDescent="0.25">
      <c r="A12479" s="100" t="s">
        <v>14570</v>
      </c>
    </row>
    <row r="12480" spans="1:1" ht="15" customHeight="1" x14ac:dyDescent="0.25">
      <c r="A12480" s="100" t="s">
        <v>17474</v>
      </c>
    </row>
    <row r="12481" spans="1:1" ht="14.1" customHeight="1" x14ac:dyDescent="0.25">
      <c r="A12481" s="99" t="s">
        <v>17475</v>
      </c>
    </row>
    <row r="12482" spans="1:1" ht="15" customHeight="1" x14ac:dyDescent="0.25">
      <c r="A12482" s="100" t="s">
        <v>14570</v>
      </c>
    </row>
    <row r="12483" spans="1:1" ht="15" customHeight="1" x14ac:dyDescent="0.25">
      <c r="A12483" s="100" t="s">
        <v>17476</v>
      </c>
    </row>
    <row r="12484" spans="1:1" ht="14.1" customHeight="1" x14ac:dyDescent="0.25">
      <c r="A12484" s="99" t="s">
        <v>17477</v>
      </c>
    </row>
    <row r="12485" spans="1:1" ht="15" customHeight="1" x14ac:dyDescent="0.25">
      <c r="A12485" s="100" t="s">
        <v>14570</v>
      </c>
    </row>
    <row r="12486" spans="1:1" ht="15" customHeight="1" x14ac:dyDescent="0.25">
      <c r="A12486" s="100" t="s">
        <v>17478</v>
      </c>
    </row>
    <row r="12487" spans="1:1" ht="15" customHeight="1" x14ac:dyDescent="0.25">
      <c r="A12487" s="95" t="s">
        <v>17479</v>
      </c>
    </row>
    <row r="12488" spans="1:1" ht="14.1" customHeight="1" x14ac:dyDescent="0.25">
      <c r="A12488" s="93" t="s">
        <v>17480</v>
      </c>
    </row>
    <row r="12489" spans="1:1" ht="14.1" customHeight="1" x14ac:dyDescent="0.25">
      <c r="A12489" s="99" t="s">
        <v>17481</v>
      </c>
    </row>
    <row r="12490" spans="1:1" ht="15" customHeight="1" x14ac:dyDescent="0.25">
      <c r="A12490" s="108" t="s">
        <v>17482</v>
      </c>
    </row>
    <row r="12491" spans="1:1" ht="15" customHeight="1" x14ac:dyDescent="0.25">
      <c r="A12491" s="108" t="s">
        <v>17483</v>
      </c>
    </row>
    <row r="12492" spans="1:1" ht="14.1" customHeight="1" x14ac:dyDescent="0.25">
      <c r="A12492" s="99" t="s">
        <v>17484</v>
      </c>
    </row>
    <row r="12493" spans="1:1" ht="15" customHeight="1" x14ac:dyDescent="0.25">
      <c r="A12493" s="108" t="s">
        <v>17485</v>
      </c>
    </row>
    <row r="12494" spans="1:1" ht="15" customHeight="1" x14ac:dyDescent="0.25">
      <c r="A12494" s="108" t="s">
        <v>17486</v>
      </c>
    </row>
    <row r="12495" spans="1:1" ht="14.1" customHeight="1" x14ac:dyDescent="0.25">
      <c r="A12495" s="99" t="s">
        <v>17487</v>
      </c>
    </row>
    <row r="12496" spans="1:1" ht="15" customHeight="1" x14ac:dyDescent="0.25">
      <c r="A12496" s="108" t="s">
        <v>17488</v>
      </c>
    </row>
    <row r="12497" spans="1:1" ht="15" customHeight="1" x14ac:dyDescent="0.25">
      <c r="A12497" s="108" t="s">
        <v>17489</v>
      </c>
    </row>
    <row r="12498" spans="1:1" ht="14.1" customHeight="1" x14ac:dyDescent="0.25">
      <c r="A12498" s="99" t="s">
        <v>17490</v>
      </c>
    </row>
    <row r="12499" spans="1:1" ht="15" customHeight="1" x14ac:dyDescent="0.25">
      <c r="A12499" s="108" t="s">
        <v>17491</v>
      </c>
    </row>
    <row r="12500" spans="1:1" ht="15" customHeight="1" x14ac:dyDescent="0.25">
      <c r="A12500" s="108" t="s">
        <v>17492</v>
      </c>
    </row>
    <row r="12501" spans="1:1" ht="14.1" customHeight="1" x14ac:dyDescent="0.25">
      <c r="A12501" s="99" t="s">
        <v>17493</v>
      </c>
    </row>
    <row r="12502" spans="1:1" ht="15" customHeight="1" x14ac:dyDescent="0.25">
      <c r="A12502" s="108" t="s">
        <v>17494</v>
      </c>
    </row>
    <row r="12503" spans="1:1" ht="15" customHeight="1" x14ac:dyDescent="0.25">
      <c r="A12503" s="108" t="s">
        <v>17495</v>
      </c>
    </row>
    <row r="12504" spans="1:1" ht="14.1" customHeight="1" x14ac:dyDescent="0.25">
      <c r="A12504" s="99" t="s">
        <v>17496</v>
      </c>
    </row>
    <row r="12505" spans="1:1" ht="15" customHeight="1" x14ac:dyDescent="0.25">
      <c r="A12505" s="95" t="s">
        <v>17497</v>
      </c>
    </row>
    <row r="12506" spans="1:1" ht="15" customHeight="1" x14ac:dyDescent="0.25">
      <c r="A12506" s="95" t="s">
        <v>17498</v>
      </c>
    </row>
    <row r="12507" spans="1:1" ht="14.1" customHeight="1" x14ac:dyDescent="0.25">
      <c r="A12507" s="93" t="s">
        <v>17499</v>
      </c>
    </row>
    <row r="12508" spans="1:1" ht="14.1" customHeight="1" x14ac:dyDescent="0.25">
      <c r="A12508" s="99" t="s">
        <v>17500</v>
      </c>
    </row>
    <row r="12509" spans="1:1" ht="15" customHeight="1" x14ac:dyDescent="0.25">
      <c r="A12509" s="108" t="s">
        <v>16657</v>
      </c>
    </row>
    <row r="12510" spans="1:1" ht="15" customHeight="1" x14ac:dyDescent="0.25">
      <c r="A12510" s="108" t="s">
        <v>17501</v>
      </c>
    </row>
    <row r="12511" spans="1:1" ht="14.1" customHeight="1" x14ac:dyDescent="0.25">
      <c r="A12511" s="99" t="s">
        <v>17502</v>
      </c>
    </row>
    <row r="12512" spans="1:1" ht="15" customHeight="1" x14ac:dyDescent="0.25">
      <c r="A12512" s="108" t="s">
        <v>16657</v>
      </c>
    </row>
    <row r="12513" spans="1:1" ht="15" customHeight="1" x14ac:dyDescent="0.25">
      <c r="A12513" s="108" t="s">
        <v>17503</v>
      </c>
    </row>
    <row r="12514" spans="1:1" ht="14.1" customHeight="1" x14ac:dyDescent="0.25">
      <c r="A12514" s="99" t="s">
        <v>17504</v>
      </c>
    </row>
    <row r="12515" spans="1:1" ht="15" customHeight="1" x14ac:dyDescent="0.25">
      <c r="A12515" s="108" t="s">
        <v>16657</v>
      </c>
    </row>
    <row r="12516" spans="1:1" ht="15" customHeight="1" x14ac:dyDescent="0.25">
      <c r="A12516" s="108" t="s">
        <v>17505</v>
      </c>
    </row>
    <row r="12517" spans="1:1" ht="14.1" customHeight="1" x14ac:dyDescent="0.25">
      <c r="A12517" s="99" t="s">
        <v>17506</v>
      </c>
    </row>
    <row r="12518" spans="1:1" ht="15" customHeight="1" x14ac:dyDescent="0.25">
      <c r="A12518" s="108" t="s">
        <v>16657</v>
      </c>
    </row>
    <row r="12519" spans="1:1" ht="15" customHeight="1" x14ac:dyDescent="0.25">
      <c r="A12519" s="108" t="s">
        <v>17507</v>
      </c>
    </row>
    <row r="12520" spans="1:1" ht="14.1" customHeight="1" x14ac:dyDescent="0.25">
      <c r="A12520" s="99" t="s">
        <v>17508</v>
      </c>
    </row>
    <row r="12521" spans="1:1" ht="15" customHeight="1" x14ac:dyDescent="0.25">
      <c r="A12521" s="108" t="s">
        <v>16657</v>
      </c>
    </row>
    <row r="12522" spans="1:1" ht="15" customHeight="1" x14ac:dyDescent="0.25">
      <c r="A12522" s="108" t="s">
        <v>17509</v>
      </c>
    </row>
    <row r="12523" spans="1:1" ht="14.1" customHeight="1" x14ac:dyDescent="0.25">
      <c r="A12523" s="99" t="s">
        <v>17510</v>
      </c>
    </row>
    <row r="12524" spans="1:1" ht="15" customHeight="1" x14ac:dyDescent="0.25">
      <c r="A12524" s="108" t="s">
        <v>16657</v>
      </c>
    </row>
    <row r="12525" spans="1:1" ht="15" customHeight="1" x14ac:dyDescent="0.25">
      <c r="A12525" s="108" t="s">
        <v>17511</v>
      </c>
    </row>
    <row r="12526" spans="1:1" ht="14.1" customHeight="1" x14ac:dyDescent="0.25">
      <c r="A12526" s="99" t="s">
        <v>17512</v>
      </c>
    </row>
    <row r="12527" spans="1:1" ht="15" customHeight="1" x14ac:dyDescent="0.25">
      <c r="A12527" s="108" t="s">
        <v>16657</v>
      </c>
    </row>
    <row r="12528" spans="1:1" ht="15" customHeight="1" x14ac:dyDescent="0.25">
      <c r="A12528" s="108" t="s">
        <v>17513</v>
      </c>
    </row>
    <row r="12529" spans="1:1" ht="14.1" customHeight="1" x14ac:dyDescent="0.25">
      <c r="A12529" s="99" t="s">
        <v>17514</v>
      </c>
    </row>
    <row r="12530" spans="1:1" ht="15" customHeight="1" x14ac:dyDescent="0.25">
      <c r="A12530" s="108" t="s">
        <v>16657</v>
      </c>
    </row>
    <row r="12531" spans="1:1" ht="15" customHeight="1" x14ac:dyDescent="0.25">
      <c r="A12531" s="108" t="s">
        <v>17515</v>
      </c>
    </row>
    <row r="12532" spans="1:1" ht="14.1" customHeight="1" x14ac:dyDescent="0.25">
      <c r="A12532" s="99" t="s">
        <v>17516</v>
      </c>
    </row>
    <row r="12533" spans="1:1" ht="15" customHeight="1" x14ac:dyDescent="0.25">
      <c r="A12533" s="108" t="s">
        <v>16657</v>
      </c>
    </row>
    <row r="12534" spans="1:1" ht="15" customHeight="1" x14ac:dyDescent="0.25">
      <c r="A12534" s="108" t="s">
        <v>17517</v>
      </c>
    </row>
    <row r="12535" spans="1:1" ht="14.1" customHeight="1" x14ac:dyDescent="0.25">
      <c r="A12535" s="99" t="s">
        <v>17518</v>
      </c>
    </row>
    <row r="12536" spans="1:1" ht="15" customHeight="1" x14ac:dyDescent="0.25">
      <c r="A12536" s="108" t="s">
        <v>16657</v>
      </c>
    </row>
    <row r="12537" spans="1:1" ht="15" customHeight="1" x14ac:dyDescent="0.25">
      <c r="A12537" s="108" t="s">
        <v>17519</v>
      </c>
    </row>
    <row r="12538" spans="1:1" ht="15" customHeight="1" x14ac:dyDescent="0.25">
      <c r="A12538" s="95" t="s">
        <v>17520</v>
      </c>
    </row>
    <row r="12539" spans="1:1" ht="14.1" customHeight="1" x14ac:dyDescent="0.25">
      <c r="A12539" s="99" t="s">
        <v>17521</v>
      </c>
    </row>
    <row r="12540" spans="1:1" ht="15" customHeight="1" x14ac:dyDescent="0.25">
      <c r="A12540" s="108" t="s">
        <v>16657</v>
      </c>
    </row>
    <row r="12541" spans="1:1" ht="15" customHeight="1" x14ac:dyDescent="0.25">
      <c r="A12541" s="108" t="s">
        <v>17522</v>
      </c>
    </row>
    <row r="12542" spans="1:1" ht="14.1" customHeight="1" x14ac:dyDescent="0.25">
      <c r="A12542" s="93" t="s">
        <v>17523</v>
      </c>
    </row>
    <row r="12543" spans="1:1" ht="14.1" customHeight="1" x14ac:dyDescent="0.25">
      <c r="A12543" s="93" t="s">
        <v>17524</v>
      </c>
    </row>
    <row r="12544" spans="1:1" ht="14.1" customHeight="1" x14ac:dyDescent="0.25">
      <c r="A12544" s="99" t="s">
        <v>17525</v>
      </c>
    </row>
    <row r="12545" spans="1:1" ht="15" customHeight="1" x14ac:dyDescent="0.25">
      <c r="A12545" s="100" t="s">
        <v>17526</v>
      </c>
    </row>
    <row r="12546" spans="1:1" ht="15" customHeight="1" x14ac:dyDescent="0.25">
      <c r="A12546" s="100" t="s">
        <v>17527</v>
      </c>
    </row>
    <row r="12547" spans="1:1" ht="14.1" customHeight="1" x14ac:dyDescent="0.25">
      <c r="A12547" s="99" t="s">
        <v>17528</v>
      </c>
    </row>
    <row r="12548" spans="1:1" ht="15" customHeight="1" x14ac:dyDescent="0.25">
      <c r="A12548" s="100" t="s">
        <v>17526</v>
      </c>
    </row>
    <row r="12549" spans="1:1" ht="15" customHeight="1" x14ac:dyDescent="0.25">
      <c r="A12549" s="100" t="s">
        <v>17529</v>
      </c>
    </row>
    <row r="12550" spans="1:1" ht="14.1" customHeight="1" x14ac:dyDescent="0.25">
      <c r="A12550" s="99" t="s">
        <v>17530</v>
      </c>
    </row>
    <row r="12551" spans="1:1" ht="15" customHeight="1" x14ac:dyDescent="0.25">
      <c r="A12551" s="100" t="s">
        <v>17526</v>
      </c>
    </row>
    <row r="12552" spans="1:1" ht="15" customHeight="1" x14ac:dyDescent="0.25">
      <c r="A12552" s="100" t="s">
        <v>17531</v>
      </c>
    </row>
    <row r="12553" spans="1:1" ht="14.1" customHeight="1" x14ac:dyDescent="0.25">
      <c r="A12553" s="99" t="s">
        <v>17532</v>
      </c>
    </row>
    <row r="12554" spans="1:1" ht="15" customHeight="1" x14ac:dyDescent="0.25">
      <c r="A12554" s="100" t="s">
        <v>17526</v>
      </c>
    </row>
    <row r="12555" spans="1:1" ht="15" customHeight="1" x14ac:dyDescent="0.25">
      <c r="A12555" s="100" t="s">
        <v>17533</v>
      </c>
    </row>
    <row r="12556" spans="1:1" ht="14.1" customHeight="1" x14ac:dyDescent="0.25">
      <c r="A12556" s="99" t="s">
        <v>17534</v>
      </c>
    </row>
    <row r="12557" spans="1:1" ht="15" customHeight="1" x14ac:dyDescent="0.25">
      <c r="A12557" s="100" t="s">
        <v>17526</v>
      </c>
    </row>
    <row r="12558" spans="1:1" ht="15" customHeight="1" x14ac:dyDescent="0.25">
      <c r="A12558" s="100" t="s">
        <v>17535</v>
      </c>
    </row>
    <row r="12559" spans="1:1" ht="14.1" customHeight="1" x14ac:dyDescent="0.25">
      <c r="A12559" s="99" t="s">
        <v>17536</v>
      </c>
    </row>
    <row r="12560" spans="1:1" ht="15" customHeight="1" x14ac:dyDescent="0.25">
      <c r="A12560" s="100" t="s">
        <v>17526</v>
      </c>
    </row>
    <row r="12561" spans="1:1" ht="15" customHeight="1" x14ac:dyDescent="0.25">
      <c r="A12561" s="100" t="s">
        <v>17537</v>
      </c>
    </row>
    <row r="12562" spans="1:1" ht="14.1" customHeight="1" x14ac:dyDescent="0.25">
      <c r="A12562" s="99" t="s">
        <v>17538</v>
      </c>
    </row>
    <row r="12563" spans="1:1" ht="15" customHeight="1" x14ac:dyDescent="0.25">
      <c r="A12563" s="100" t="s">
        <v>17526</v>
      </c>
    </row>
    <row r="12564" spans="1:1" ht="15" customHeight="1" x14ac:dyDescent="0.25">
      <c r="A12564" s="100" t="s">
        <v>17539</v>
      </c>
    </row>
    <row r="12565" spans="1:1" ht="14.1" customHeight="1" x14ac:dyDescent="0.25">
      <c r="A12565" s="99" t="s">
        <v>17540</v>
      </c>
    </row>
    <row r="12566" spans="1:1" ht="15" customHeight="1" x14ac:dyDescent="0.25">
      <c r="A12566" s="100" t="s">
        <v>17526</v>
      </c>
    </row>
    <row r="12567" spans="1:1" ht="15" customHeight="1" x14ac:dyDescent="0.25">
      <c r="A12567" s="100" t="s">
        <v>17541</v>
      </c>
    </row>
    <row r="12568" spans="1:1" ht="14.1" customHeight="1" x14ac:dyDescent="0.25">
      <c r="A12568" s="99" t="s">
        <v>17542</v>
      </c>
    </row>
    <row r="12569" spans="1:1" ht="15" customHeight="1" x14ac:dyDescent="0.25">
      <c r="A12569" s="100" t="s">
        <v>17526</v>
      </c>
    </row>
    <row r="12570" spans="1:1" ht="15" customHeight="1" x14ac:dyDescent="0.25">
      <c r="A12570" s="100" t="s">
        <v>17543</v>
      </c>
    </row>
    <row r="12571" spans="1:1" ht="14.1" customHeight="1" x14ac:dyDescent="0.25">
      <c r="A12571" s="99" t="s">
        <v>17544</v>
      </c>
    </row>
    <row r="12572" spans="1:1" ht="15" customHeight="1" x14ac:dyDescent="0.25">
      <c r="A12572" s="100" t="s">
        <v>17526</v>
      </c>
    </row>
    <row r="12573" spans="1:1" ht="15" customHeight="1" x14ac:dyDescent="0.25">
      <c r="A12573" s="100" t="s">
        <v>17545</v>
      </c>
    </row>
    <row r="12574" spans="1:1" ht="14.1" customHeight="1" x14ac:dyDescent="0.25">
      <c r="A12574" s="99" t="s">
        <v>17546</v>
      </c>
    </row>
    <row r="12575" spans="1:1" ht="15" customHeight="1" x14ac:dyDescent="0.25">
      <c r="A12575" s="100" t="s">
        <v>17547</v>
      </c>
    </row>
    <row r="12576" spans="1:1" ht="15" customHeight="1" x14ac:dyDescent="0.25">
      <c r="A12576" s="100" t="s">
        <v>17548</v>
      </c>
    </row>
    <row r="12577" spans="1:1" ht="14.1" customHeight="1" x14ac:dyDescent="0.25">
      <c r="A12577" s="99" t="s">
        <v>17549</v>
      </c>
    </row>
    <row r="12578" spans="1:1" ht="15" customHeight="1" x14ac:dyDescent="0.25">
      <c r="A12578" s="100" t="s">
        <v>17547</v>
      </c>
    </row>
    <row r="12579" spans="1:1" ht="15" customHeight="1" x14ac:dyDescent="0.25">
      <c r="A12579" s="100" t="s">
        <v>17550</v>
      </c>
    </row>
    <row r="12580" spans="1:1" ht="14.1" customHeight="1" x14ac:dyDescent="0.25">
      <c r="A12580" s="99" t="s">
        <v>17551</v>
      </c>
    </row>
    <row r="12581" spans="1:1" ht="15" customHeight="1" x14ac:dyDescent="0.25">
      <c r="A12581" s="100" t="s">
        <v>17547</v>
      </c>
    </row>
    <row r="12582" spans="1:1" ht="15" customHeight="1" x14ac:dyDescent="0.25">
      <c r="A12582" s="100" t="s">
        <v>17552</v>
      </c>
    </row>
    <row r="12583" spans="1:1" ht="14.1" customHeight="1" x14ac:dyDescent="0.25">
      <c r="A12583" s="99" t="s">
        <v>17553</v>
      </c>
    </row>
    <row r="12584" spans="1:1" ht="15" customHeight="1" x14ac:dyDescent="0.25">
      <c r="A12584" s="100" t="s">
        <v>17547</v>
      </c>
    </row>
    <row r="12585" spans="1:1" ht="15" customHeight="1" x14ac:dyDescent="0.25">
      <c r="A12585" s="100" t="s">
        <v>17554</v>
      </c>
    </row>
    <row r="12586" spans="1:1" ht="14.1" customHeight="1" x14ac:dyDescent="0.25">
      <c r="A12586" s="99" t="s">
        <v>17555</v>
      </c>
    </row>
    <row r="12587" spans="1:1" ht="15" customHeight="1" x14ac:dyDescent="0.25">
      <c r="A12587" s="100" t="s">
        <v>17547</v>
      </c>
    </row>
    <row r="12588" spans="1:1" ht="15" customHeight="1" x14ac:dyDescent="0.25">
      <c r="A12588" s="100" t="s">
        <v>17556</v>
      </c>
    </row>
    <row r="12589" spans="1:1" ht="14.1" customHeight="1" x14ac:dyDescent="0.25">
      <c r="A12589" s="99" t="s">
        <v>17557</v>
      </c>
    </row>
    <row r="12590" spans="1:1" ht="15" customHeight="1" x14ac:dyDescent="0.25">
      <c r="A12590" s="100" t="s">
        <v>17547</v>
      </c>
    </row>
    <row r="12591" spans="1:1" ht="15" customHeight="1" x14ac:dyDescent="0.25">
      <c r="A12591" s="100" t="s">
        <v>17558</v>
      </c>
    </row>
    <row r="12592" spans="1:1" ht="14.1" customHeight="1" x14ac:dyDescent="0.25">
      <c r="A12592" s="93" t="s">
        <v>17559</v>
      </c>
    </row>
    <row r="12593" spans="1:1" ht="14.1" customHeight="1" x14ac:dyDescent="0.25">
      <c r="A12593" s="99" t="s">
        <v>17560</v>
      </c>
    </row>
    <row r="12594" spans="1:1" ht="15" customHeight="1" x14ac:dyDescent="0.25">
      <c r="A12594" s="100" t="s">
        <v>17526</v>
      </c>
    </row>
    <row r="12595" spans="1:1" ht="15" customHeight="1" x14ac:dyDescent="0.25">
      <c r="A12595" s="100" t="s">
        <v>17561</v>
      </c>
    </row>
    <row r="12596" spans="1:1" ht="14.1" customHeight="1" x14ac:dyDescent="0.25">
      <c r="A12596" s="99" t="s">
        <v>17562</v>
      </c>
    </row>
    <row r="12597" spans="1:1" ht="15" customHeight="1" x14ac:dyDescent="0.25">
      <c r="A12597" s="100" t="s">
        <v>17526</v>
      </c>
    </row>
    <row r="12598" spans="1:1" ht="15" customHeight="1" x14ac:dyDescent="0.25">
      <c r="A12598" s="100" t="s">
        <v>17563</v>
      </c>
    </row>
    <row r="12599" spans="1:1" ht="14.1" customHeight="1" x14ac:dyDescent="0.25">
      <c r="A12599" s="99" t="s">
        <v>17564</v>
      </c>
    </row>
    <row r="12600" spans="1:1" ht="15" customHeight="1" x14ac:dyDescent="0.25">
      <c r="A12600" s="100" t="s">
        <v>17526</v>
      </c>
    </row>
    <row r="12601" spans="1:1" ht="15" customHeight="1" x14ac:dyDescent="0.25">
      <c r="A12601" s="100" t="s">
        <v>17565</v>
      </c>
    </row>
    <row r="12602" spans="1:1" ht="14.1" customHeight="1" x14ac:dyDescent="0.25">
      <c r="A12602" s="99" t="s">
        <v>17566</v>
      </c>
    </row>
    <row r="12603" spans="1:1" ht="15" customHeight="1" x14ac:dyDescent="0.25">
      <c r="A12603" s="100" t="s">
        <v>17526</v>
      </c>
    </row>
    <row r="12604" spans="1:1" ht="15" customHeight="1" x14ac:dyDescent="0.25">
      <c r="A12604" s="100" t="s">
        <v>17567</v>
      </c>
    </row>
    <row r="12605" spans="1:1" ht="14.1" customHeight="1" x14ac:dyDescent="0.25">
      <c r="A12605" s="99" t="s">
        <v>17568</v>
      </c>
    </row>
    <row r="12606" spans="1:1" ht="15" customHeight="1" x14ac:dyDescent="0.25">
      <c r="A12606" s="100" t="s">
        <v>17526</v>
      </c>
    </row>
    <row r="12607" spans="1:1" ht="15" customHeight="1" x14ac:dyDescent="0.25">
      <c r="A12607" s="100" t="s">
        <v>17569</v>
      </c>
    </row>
    <row r="12608" spans="1:1" ht="14.1" customHeight="1" x14ac:dyDescent="0.25">
      <c r="A12608" s="99" t="s">
        <v>17570</v>
      </c>
    </row>
    <row r="12609" spans="1:1" ht="15" customHeight="1" x14ac:dyDescent="0.25">
      <c r="A12609" s="100" t="s">
        <v>17526</v>
      </c>
    </row>
    <row r="12610" spans="1:1" ht="15" customHeight="1" x14ac:dyDescent="0.25">
      <c r="A12610" s="100" t="s">
        <v>17571</v>
      </c>
    </row>
    <row r="12611" spans="1:1" ht="14.1" customHeight="1" x14ac:dyDescent="0.25">
      <c r="A12611" s="99" t="s">
        <v>17572</v>
      </c>
    </row>
    <row r="12612" spans="1:1" ht="15" customHeight="1" x14ac:dyDescent="0.25">
      <c r="A12612" s="100" t="s">
        <v>17526</v>
      </c>
    </row>
    <row r="12613" spans="1:1" ht="15" customHeight="1" x14ac:dyDescent="0.25">
      <c r="A12613" s="100" t="s">
        <v>17573</v>
      </c>
    </row>
    <row r="12614" spans="1:1" ht="14.1" customHeight="1" x14ac:dyDescent="0.25">
      <c r="A12614" s="99" t="s">
        <v>17574</v>
      </c>
    </row>
    <row r="12615" spans="1:1" ht="15" customHeight="1" x14ac:dyDescent="0.25">
      <c r="A12615" s="100" t="s">
        <v>17526</v>
      </c>
    </row>
    <row r="12616" spans="1:1" ht="15" customHeight="1" x14ac:dyDescent="0.25">
      <c r="A12616" s="100" t="s">
        <v>17575</v>
      </c>
    </row>
    <row r="12617" spans="1:1" ht="14.1" customHeight="1" x14ac:dyDescent="0.25">
      <c r="A12617" s="99" t="s">
        <v>17576</v>
      </c>
    </row>
    <row r="12618" spans="1:1" ht="15" customHeight="1" x14ac:dyDescent="0.25">
      <c r="A12618" s="100" t="s">
        <v>17526</v>
      </c>
    </row>
    <row r="12619" spans="1:1" ht="15" customHeight="1" x14ac:dyDescent="0.25">
      <c r="A12619" s="100" t="s">
        <v>17577</v>
      </c>
    </row>
    <row r="12620" spans="1:1" ht="14.1" customHeight="1" x14ac:dyDescent="0.25">
      <c r="A12620" s="93" t="s">
        <v>17578</v>
      </c>
    </row>
    <row r="12621" spans="1:1" ht="14.1" customHeight="1" x14ac:dyDescent="0.25">
      <c r="A12621" s="99" t="s">
        <v>17579</v>
      </c>
    </row>
    <row r="12622" spans="1:1" ht="15" customHeight="1" x14ac:dyDescent="0.25">
      <c r="A12622" s="100" t="s">
        <v>17580</v>
      </c>
    </row>
    <row r="12623" spans="1:1" ht="15" customHeight="1" x14ac:dyDescent="0.25">
      <c r="A12623" s="100" t="s">
        <v>17581</v>
      </c>
    </row>
    <row r="12624" spans="1:1" ht="14.1" customHeight="1" x14ac:dyDescent="0.25">
      <c r="A12624" s="99" t="s">
        <v>17582</v>
      </c>
    </row>
    <row r="12625" spans="1:1" ht="15" customHeight="1" x14ac:dyDescent="0.25">
      <c r="A12625" s="100" t="s">
        <v>17580</v>
      </c>
    </row>
    <row r="12626" spans="1:1" ht="15" customHeight="1" x14ac:dyDescent="0.25">
      <c r="A12626" s="100" t="s">
        <v>17583</v>
      </c>
    </row>
    <row r="12627" spans="1:1" ht="14.1" customHeight="1" x14ac:dyDescent="0.25">
      <c r="A12627" s="99" t="s">
        <v>17584</v>
      </c>
    </row>
    <row r="12628" spans="1:1" ht="15" customHeight="1" x14ac:dyDescent="0.25">
      <c r="A12628" s="100" t="s">
        <v>17580</v>
      </c>
    </row>
    <row r="12629" spans="1:1" ht="15" customHeight="1" x14ac:dyDescent="0.25">
      <c r="A12629" s="100" t="s">
        <v>17585</v>
      </c>
    </row>
    <row r="12630" spans="1:1" ht="14.1" customHeight="1" x14ac:dyDescent="0.25">
      <c r="A12630" s="99" t="s">
        <v>17586</v>
      </c>
    </row>
    <row r="12631" spans="1:1" ht="15" customHeight="1" x14ac:dyDescent="0.25">
      <c r="A12631" s="100" t="s">
        <v>17580</v>
      </c>
    </row>
    <row r="12632" spans="1:1" ht="15" customHeight="1" x14ac:dyDescent="0.25">
      <c r="A12632" s="100" t="s">
        <v>17587</v>
      </c>
    </row>
    <row r="12633" spans="1:1" ht="14.1" customHeight="1" x14ac:dyDescent="0.25">
      <c r="A12633" s="99" t="s">
        <v>17588</v>
      </c>
    </row>
    <row r="12634" spans="1:1" ht="15" customHeight="1" x14ac:dyDescent="0.25">
      <c r="A12634" s="100" t="s">
        <v>17580</v>
      </c>
    </row>
    <row r="12635" spans="1:1" ht="15" customHeight="1" x14ac:dyDescent="0.25">
      <c r="A12635" s="100" t="s">
        <v>17589</v>
      </c>
    </row>
    <row r="12636" spans="1:1" ht="14.1" customHeight="1" x14ac:dyDescent="0.25">
      <c r="A12636" s="99" t="s">
        <v>17590</v>
      </c>
    </row>
    <row r="12637" spans="1:1" ht="15" customHeight="1" x14ac:dyDescent="0.25">
      <c r="A12637" s="100" t="s">
        <v>17591</v>
      </c>
    </row>
    <row r="12638" spans="1:1" ht="15" customHeight="1" x14ac:dyDescent="0.25">
      <c r="A12638" s="100" t="s">
        <v>17592</v>
      </c>
    </row>
    <row r="12639" spans="1:1" ht="14.1" customHeight="1" x14ac:dyDescent="0.25">
      <c r="A12639" s="99" t="s">
        <v>17593</v>
      </c>
    </row>
    <row r="12640" spans="1:1" ht="15" customHeight="1" x14ac:dyDescent="0.25">
      <c r="A12640" s="100" t="s">
        <v>17591</v>
      </c>
    </row>
    <row r="12641" spans="1:1" ht="15" customHeight="1" x14ac:dyDescent="0.25">
      <c r="A12641" s="100" t="s">
        <v>17594</v>
      </c>
    </row>
    <row r="12642" spans="1:1" ht="15" customHeight="1" x14ac:dyDescent="0.25">
      <c r="A12642" s="95" t="s">
        <v>17595</v>
      </c>
    </row>
    <row r="12643" spans="1:1" ht="14.1" customHeight="1" x14ac:dyDescent="0.25">
      <c r="A12643" s="99" t="s">
        <v>17596</v>
      </c>
    </row>
    <row r="12644" spans="1:1" ht="15" customHeight="1" x14ac:dyDescent="0.25">
      <c r="A12644" s="100" t="s">
        <v>17547</v>
      </c>
    </row>
    <row r="12645" spans="1:1" ht="15" customHeight="1" x14ac:dyDescent="0.25">
      <c r="A12645" s="100" t="s">
        <v>17597</v>
      </c>
    </row>
    <row r="12646" spans="1:1" ht="14.1" customHeight="1" x14ac:dyDescent="0.25">
      <c r="A12646" s="99" t="s">
        <v>17598</v>
      </c>
    </row>
    <row r="12647" spans="1:1" ht="15" customHeight="1" x14ac:dyDescent="0.25">
      <c r="A12647" s="100" t="s">
        <v>17547</v>
      </c>
    </row>
    <row r="12648" spans="1:1" ht="15" customHeight="1" x14ac:dyDescent="0.25">
      <c r="A12648" s="100" t="s">
        <v>17599</v>
      </c>
    </row>
    <row r="12649" spans="1:1" ht="14.1" customHeight="1" x14ac:dyDescent="0.25">
      <c r="A12649" s="99" t="s">
        <v>17600</v>
      </c>
    </row>
    <row r="12650" spans="1:1" ht="15" customHeight="1" x14ac:dyDescent="0.25">
      <c r="A12650" s="100" t="s">
        <v>17580</v>
      </c>
    </row>
    <row r="12651" spans="1:1" ht="15" customHeight="1" x14ac:dyDescent="0.25">
      <c r="A12651" s="100" t="s">
        <v>17601</v>
      </c>
    </row>
    <row r="12652" spans="1:1" ht="14.1" customHeight="1" x14ac:dyDescent="0.25">
      <c r="A12652" s="93" t="s">
        <v>17602</v>
      </c>
    </row>
    <row r="12653" spans="1:1" ht="14.1" customHeight="1" x14ac:dyDescent="0.25">
      <c r="A12653" s="99" t="s">
        <v>17603</v>
      </c>
    </row>
    <row r="12654" spans="1:1" ht="15" customHeight="1" x14ac:dyDescent="0.25">
      <c r="A12654" s="100" t="s">
        <v>17547</v>
      </c>
    </row>
    <row r="12655" spans="1:1" ht="15" customHeight="1" x14ac:dyDescent="0.25">
      <c r="A12655" s="100" t="s">
        <v>17604</v>
      </c>
    </row>
    <row r="12656" spans="1:1" ht="14.1" customHeight="1" x14ac:dyDescent="0.25">
      <c r="A12656" s="99" t="s">
        <v>17605</v>
      </c>
    </row>
    <row r="12657" spans="1:1" ht="15" customHeight="1" x14ac:dyDescent="0.25">
      <c r="A12657" s="100" t="s">
        <v>17547</v>
      </c>
    </row>
    <row r="12658" spans="1:1" ht="15" customHeight="1" x14ac:dyDescent="0.25">
      <c r="A12658" s="100" t="s">
        <v>17606</v>
      </c>
    </row>
    <row r="12659" spans="1:1" ht="14.1" customHeight="1" x14ac:dyDescent="0.25">
      <c r="A12659" s="99" t="s">
        <v>17607</v>
      </c>
    </row>
    <row r="12660" spans="1:1" ht="15" customHeight="1" x14ac:dyDescent="0.25">
      <c r="A12660" s="100" t="s">
        <v>17547</v>
      </c>
    </row>
    <row r="12661" spans="1:1" ht="15" customHeight="1" x14ac:dyDescent="0.25">
      <c r="A12661" s="100" t="s">
        <v>17608</v>
      </c>
    </row>
    <row r="12662" spans="1:1" ht="14.1" customHeight="1" x14ac:dyDescent="0.25">
      <c r="A12662" s="99" t="s">
        <v>17609</v>
      </c>
    </row>
    <row r="12663" spans="1:1" ht="15" customHeight="1" x14ac:dyDescent="0.25">
      <c r="A12663" s="100" t="s">
        <v>17547</v>
      </c>
    </row>
    <row r="12664" spans="1:1" ht="15" customHeight="1" x14ac:dyDescent="0.25">
      <c r="A12664" s="100" t="s">
        <v>17610</v>
      </c>
    </row>
    <row r="12665" spans="1:1" ht="14.1" customHeight="1" x14ac:dyDescent="0.25">
      <c r="A12665" s="99" t="s">
        <v>17611</v>
      </c>
    </row>
    <row r="12666" spans="1:1" ht="15" customHeight="1" x14ac:dyDescent="0.25">
      <c r="A12666" s="100" t="s">
        <v>17547</v>
      </c>
    </row>
    <row r="12667" spans="1:1" ht="15" customHeight="1" x14ac:dyDescent="0.25">
      <c r="A12667" s="100" t="s">
        <v>17612</v>
      </c>
    </row>
    <row r="12668" spans="1:1" ht="14.1" customHeight="1" x14ac:dyDescent="0.25">
      <c r="A12668" s="99" t="s">
        <v>17613</v>
      </c>
    </row>
    <row r="12669" spans="1:1" ht="15" customHeight="1" x14ac:dyDescent="0.25">
      <c r="A12669" s="100" t="s">
        <v>17547</v>
      </c>
    </row>
    <row r="12670" spans="1:1" ht="15" customHeight="1" x14ac:dyDescent="0.25">
      <c r="A12670" s="100" t="s">
        <v>17614</v>
      </c>
    </row>
    <row r="12671" spans="1:1" ht="14.1" customHeight="1" x14ac:dyDescent="0.25">
      <c r="A12671" s="99" t="s">
        <v>17615</v>
      </c>
    </row>
    <row r="12672" spans="1:1" ht="15" customHeight="1" x14ac:dyDescent="0.25">
      <c r="A12672" s="100" t="s">
        <v>17547</v>
      </c>
    </row>
    <row r="12673" spans="1:1" ht="15" customHeight="1" x14ac:dyDescent="0.25">
      <c r="A12673" s="100" t="s">
        <v>17616</v>
      </c>
    </row>
    <row r="12674" spans="1:1" ht="14.1" customHeight="1" x14ac:dyDescent="0.25">
      <c r="A12674" s="99" t="s">
        <v>17617</v>
      </c>
    </row>
    <row r="12675" spans="1:1" ht="15" customHeight="1" x14ac:dyDescent="0.25">
      <c r="A12675" s="100" t="s">
        <v>17547</v>
      </c>
    </row>
    <row r="12676" spans="1:1" ht="15" customHeight="1" x14ac:dyDescent="0.25">
      <c r="A12676" s="100" t="s">
        <v>17618</v>
      </c>
    </row>
    <row r="12677" spans="1:1" ht="14.1" customHeight="1" x14ac:dyDescent="0.25">
      <c r="A12677" s="99" t="s">
        <v>17619</v>
      </c>
    </row>
    <row r="12678" spans="1:1" ht="15" customHeight="1" x14ac:dyDescent="0.25">
      <c r="A12678" s="100" t="s">
        <v>17547</v>
      </c>
    </row>
    <row r="12679" spans="1:1" ht="15" customHeight="1" x14ac:dyDescent="0.25">
      <c r="A12679" s="100" t="s">
        <v>17620</v>
      </c>
    </row>
    <row r="12680" spans="1:1" ht="14.1" customHeight="1" x14ac:dyDescent="0.25">
      <c r="A12680" s="99" t="s">
        <v>17621</v>
      </c>
    </row>
    <row r="12681" spans="1:1" ht="15" customHeight="1" x14ac:dyDescent="0.25">
      <c r="A12681" s="100" t="s">
        <v>17547</v>
      </c>
    </row>
    <row r="12682" spans="1:1" ht="15" customHeight="1" x14ac:dyDescent="0.25">
      <c r="A12682" s="100" t="s">
        <v>17622</v>
      </c>
    </row>
    <row r="12683" spans="1:1" ht="14.1" customHeight="1" x14ac:dyDescent="0.25">
      <c r="A12683" s="99" t="s">
        <v>17623</v>
      </c>
    </row>
    <row r="12684" spans="1:1" ht="15" customHeight="1" x14ac:dyDescent="0.25">
      <c r="A12684" s="100" t="s">
        <v>17547</v>
      </c>
    </row>
    <row r="12685" spans="1:1" ht="15" customHeight="1" x14ac:dyDescent="0.25">
      <c r="A12685" s="100" t="s">
        <v>17624</v>
      </c>
    </row>
    <row r="12686" spans="1:1" ht="14.1" customHeight="1" x14ac:dyDescent="0.25">
      <c r="A12686" s="99" t="s">
        <v>17625</v>
      </c>
    </row>
    <row r="12687" spans="1:1" ht="15" customHeight="1" x14ac:dyDescent="0.25">
      <c r="A12687" s="100" t="s">
        <v>17547</v>
      </c>
    </row>
    <row r="12688" spans="1:1" ht="15" customHeight="1" x14ac:dyDescent="0.25">
      <c r="A12688" s="100" t="s">
        <v>17626</v>
      </c>
    </row>
    <row r="12689" spans="1:1" ht="14.1" customHeight="1" x14ac:dyDescent="0.25">
      <c r="A12689" s="99" t="s">
        <v>17627</v>
      </c>
    </row>
    <row r="12690" spans="1:1" ht="15" customHeight="1" x14ac:dyDescent="0.25">
      <c r="A12690" s="100" t="s">
        <v>17547</v>
      </c>
    </row>
    <row r="12691" spans="1:1" ht="15" customHeight="1" x14ac:dyDescent="0.25">
      <c r="A12691" s="100" t="s">
        <v>17628</v>
      </c>
    </row>
    <row r="12692" spans="1:1" ht="14.1" customHeight="1" x14ac:dyDescent="0.25">
      <c r="A12692" s="99" t="s">
        <v>17629</v>
      </c>
    </row>
    <row r="12693" spans="1:1" ht="15" customHeight="1" x14ac:dyDescent="0.25">
      <c r="A12693" s="100" t="s">
        <v>17547</v>
      </c>
    </row>
    <row r="12694" spans="1:1" ht="15" customHeight="1" x14ac:dyDescent="0.25">
      <c r="A12694" s="100" t="s">
        <v>17630</v>
      </c>
    </row>
    <row r="12695" spans="1:1" ht="14.1" customHeight="1" x14ac:dyDescent="0.25">
      <c r="A12695" s="99" t="s">
        <v>17631</v>
      </c>
    </row>
    <row r="12696" spans="1:1" ht="15" customHeight="1" x14ac:dyDescent="0.25">
      <c r="A12696" s="100" t="s">
        <v>17547</v>
      </c>
    </row>
    <row r="12697" spans="1:1" ht="15" customHeight="1" x14ac:dyDescent="0.25">
      <c r="A12697" s="100" t="s">
        <v>17632</v>
      </c>
    </row>
    <row r="12698" spans="1:1" ht="14.1" customHeight="1" x14ac:dyDescent="0.25">
      <c r="A12698" s="99" t="s">
        <v>17633</v>
      </c>
    </row>
    <row r="12699" spans="1:1" ht="15" customHeight="1" x14ac:dyDescent="0.25">
      <c r="A12699" s="100" t="s">
        <v>17547</v>
      </c>
    </row>
    <row r="12700" spans="1:1" ht="15" customHeight="1" x14ac:dyDescent="0.25">
      <c r="A12700" s="100" t="s">
        <v>17634</v>
      </c>
    </row>
    <row r="12701" spans="1:1" ht="14.1" customHeight="1" x14ac:dyDescent="0.25">
      <c r="A12701" s="99" t="s">
        <v>17635</v>
      </c>
    </row>
    <row r="12702" spans="1:1" ht="15" customHeight="1" x14ac:dyDescent="0.25">
      <c r="A12702" s="100" t="s">
        <v>12718</v>
      </c>
    </row>
    <row r="12703" spans="1:1" ht="15" customHeight="1" x14ac:dyDescent="0.25">
      <c r="A12703" s="100" t="s">
        <v>17636</v>
      </c>
    </row>
    <row r="12704" spans="1:1" ht="14.1" customHeight="1" x14ac:dyDescent="0.25">
      <c r="A12704" s="99" t="s">
        <v>17637</v>
      </c>
    </row>
    <row r="12705" spans="1:1" ht="15" customHeight="1" x14ac:dyDescent="0.25">
      <c r="A12705" s="100" t="s">
        <v>12718</v>
      </c>
    </row>
    <row r="12706" spans="1:1" ht="15" customHeight="1" x14ac:dyDescent="0.25">
      <c r="A12706" s="100" t="s">
        <v>17638</v>
      </c>
    </row>
    <row r="12707" spans="1:1" ht="14.1" customHeight="1" x14ac:dyDescent="0.25">
      <c r="A12707" s="99" t="s">
        <v>17639</v>
      </c>
    </row>
    <row r="12708" spans="1:1" ht="15" customHeight="1" x14ac:dyDescent="0.25">
      <c r="A12708" s="100" t="s">
        <v>12718</v>
      </c>
    </row>
    <row r="12709" spans="1:1" ht="15" customHeight="1" x14ac:dyDescent="0.25">
      <c r="A12709" s="100" t="s">
        <v>17640</v>
      </c>
    </row>
    <row r="12710" spans="1:1" ht="14.1" customHeight="1" x14ac:dyDescent="0.25">
      <c r="A12710" s="99" t="s">
        <v>17641</v>
      </c>
    </row>
    <row r="12711" spans="1:1" ht="15" customHeight="1" x14ac:dyDescent="0.25">
      <c r="A12711" s="100" t="s">
        <v>12718</v>
      </c>
    </row>
    <row r="12712" spans="1:1" ht="15" customHeight="1" x14ac:dyDescent="0.25">
      <c r="A12712" s="100" t="s">
        <v>17642</v>
      </c>
    </row>
    <row r="12713" spans="1:1" ht="14.1" customHeight="1" x14ac:dyDescent="0.25">
      <c r="A12713" s="99" t="s">
        <v>17643</v>
      </c>
    </row>
    <row r="12714" spans="1:1" ht="15" customHeight="1" x14ac:dyDescent="0.25">
      <c r="A12714" s="100" t="s">
        <v>12718</v>
      </c>
    </row>
    <row r="12715" spans="1:1" ht="15" customHeight="1" x14ac:dyDescent="0.25">
      <c r="A12715" s="100" t="s">
        <v>17644</v>
      </c>
    </row>
    <row r="12716" spans="1:1" ht="14.1" customHeight="1" x14ac:dyDescent="0.25">
      <c r="A12716" s="99" t="s">
        <v>17645</v>
      </c>
    </row>
    <row r="12717" spans="1:1" ht="15" customHeight="1" x14ac:dyDescent="0.25">
      <c r="A12717" s="100" t="s">
        <v>12718</v>
      </c>
    </row>
    <row r="12718" spans="1:1" ht="15" customHeight="1" x14ac:dyDescent="0.25">
      <c r="A12718" s="100" t="s">
        <v>17646</v>
      </c>
    </row>
    <row r="12719" spans="1:1" ht="14.1" customHeight="1" x14ac:dyDescent="0.25">
      <c r="A12719" s="99" t="s">
        <v>17647</v>
      </c>
    </row>
    <row r="12720" spans="1:1" ht="15" customHeight="1" x14ac:dyDescent="0.25">
      <c r="A12720" s="100" t="s">
        <v>12718</v>
      </c>
    </row>
    <row r="12721" spans="1:1" ht="15" customHeight="1" x14ac:dyDescent="0.25">
      <c r="A12721" s="100" t="s">
        <v>17648</v>
      </c>
    </row>
    <row r="12722" spans="1:1" ht="14.1" customHeight="1" x14ac:dyDescent="0.25">
      <c r="A12722" s="99" t="s">
        <v>17649</v>
      </c>
    </row>
    <row r="12723" spans="1:1" ht="15" customHeight="1" x14ac:dyDescent="0.25">
      <c r="A12723" s="100" t="s">
        <v>12718</v>
      </c>
    </row>
    <row r="12724" spans="1:1" ht="15" customHeight="1" x14ac:dyDescent="0.25">
      <c r="A12724" s="100" t="s">
        <v>17650</v>
      </c>
    </row>
    <row r="12725" spans="1:1" ht="14.1" customHeight="1" x14ac:dyDescent="0.25">
      <c r="A12725" s="99" t="s">
        <v>17651</v>
      </c>
    </row>
    <row r="12726" spans="1:1" ht="15" customHeight="1" x14ac:dyDescent="0.25">
      <c r="A12726" s="100" t="s">
        <v>12718</v>
      </c>
    </row>
    <row r="12727" spans="1:1" ht="15" customHeight="1" x14ac:dyDescent="0.25">
      <c r="A12727" s="100" t="s">
        <v>17652</v>
      </c>
    </row>
    <row r="12728" spans="1:1" ht="14.1" customHeight="1" x14ac:dyDescent="0.25">
      <c r="A12728" s="99" t="s">
        <v>17653</v>
      </c>
    </row>
    <row r="12729" spans="1:1" ht="15" customHeight="1" x14ac:dyDescent="0.25">
      <c r="A12729" s="100" t="s">
        <v>12718</v>
      </c>
    </row>
    <row r="12730" spans="1:1" ht="15" customHeight="1" x14ac:dyDescent="0.25">
      <c r="A12730" s="100" t="s">
        <v>17654</v>
      </c>
    </row>
    <row r="12731" spans="1:1" ht="14.1" customHeight="1" x14ac:dyDescent="0.25">
      <c r="A12731" s="99" t="s">
        <v>17655</v>
      </c>
    </row>
    <row r="12732" spans="1:1" ht="15" customHeight="1" x14ac:dyDescent="0.25">
      <c r="A12732" s="100" t="s">
        <v>12718</v>
      </c>
    </row>
    <row r="12733" spans="1:1" ht="15" customHeight="1" x14ac:dyDescent="0.25">
      <c r="A12733" s="100" t="s">
        <v>17656</v>
      </c>
    </row>
    <row r="12734" spans="1:1" ht="14.1" customHeight="1" x14ac:dyDescent="0.25">
      <c r="A12734" s="99" t="s">
        <v>17657</v>
      </c>
    </row>
    <row r="12735" spans="1:1" ht="15" customHeight="1" x14ac:dyDescent="0.25">
      <c r="A12735" s="100" t="s">
        <v>12718</v>
      </c>
    </row>
    <row r="12736" spans="1:1" ht="15" customHeight="1" x14ac:dyDescent="0.25">
      <c r="A12736" s="100" t="s">
        <v>17658</v>
      </c>
    </row>
    <row r="12737" spans="1:1" ht="14.1" customHeight="1" x14ac:dyDescent="0.25">
      <c r="A12737" s="99" t="s">
        <v>17659</v>
      </c>
    </row>
    <row r="12738" spans="1:1" ht="15" customHeight="1" x14ac:dyDescent="0.25">
      <c r="A12738" s="100" t="s">
        <v>17547</v>
      </c>
    </row>
    <row r="12739" spans="1:1" ht="15" customHeight="1" x14ac:dyDescent="0.25">
      <c r="A12739" s="100" t="s">
        <v>17660</v>
      </c>
    </row>
    <row r="12740" spans="1:1" ht="14.1" customHeight="1" x14ac:dyDescent="0.25">
      <c r="A12740" s="99" t="s">
        <v>17661</v>
      </c>
    </row>
    <row r="12741" spans="1:1" ht="15" customHeight="1" x14ac:dyDescent="0.25">
      <c r="A12741" s="100" t="s">
        <v>12718</v>
      </c>
    </row>
    <row r="12742" spans="1:1" ht="15" customHeight="1" x14ac:dyDescent="0.25">
      <c r="A12742" s="100" t="s">
        <v>17662</v>
      </c>
    </row>
    <row r="12743" spans="1:1" ht="14.1" customHeight="1" x14ac:dyDescent="0.25">
      <c r="A12743" s="99" t="s">
        <v>17663</v>
      </c>
    </row>
    <row r="12744" spans="1:1" ht="15" customHeight="1" x14ac:dyDescent="0.25">
      <c r="A12744" s="100" t="s">
        <v>12718</v>
      </c>
    </row>
    <row r="12745" spans="1:1" ht="15" customHeight="1" x14ac:dyDescent="0.25">
      <c r="A12745" s="100" t="s">
        <v>17664</v>
      </c>
    </row>
    <row r="12746" spans="1:1" ht="14.1" customHeight="1" x14ac:dyDescent="0.25">
      <c r="A12746" s="99" t="s">
        <v>17665</v>
      </c>
    </row>
    <row r="12747" spans="1:1" ht="15" customHeight="1" x14ac:dyDescent="0.25">
      <c r="A12747" s="100" t="s">
        <v>12718</v>
      </c>
    </row>
    <row r="12748" spans="1:1" ht="15" customHeight="1" x14ac:dyDescent="0.25">
      <c r="A12748" s="100" t="s">
        <v>17666</v>
      </c>
    </row>
    <row r="12749" spans="1:1" ht="14.1" customHeight="1" x14ac:dyDescent="0.25">
      <c r="A12749" s="99" t="s">
        <v>17667</v>
      </c>
    </row>
    <row r="12750" spans="1:1" ht="15" customHeight="1" x14ac:dyDescent="0.25">
      <c r="A12750" s="100" t="s">
        <v>12718</v>
      </c>
    </row>
    <row r="12751" spans="1:1" ht="15" customHeight="1" x14ac:dyDescent="0.25">
      <c r="A12751" s="100" t="s">
        <v>17668</v>
      </c>
    </row>
    <row r="12752" spans="1:1" ht="14.1" customHeight="1" x14ac:dyDescent="0.25">
      <c r="A12752" s="99" t="s">
        <v>17669</v>
      </c>
    </row>
    <row r="12753" spans="1:1" ht="15" customHeight="1" x14ac:dyDescent="0.25">
      <c r="A12753" s="100" t="s">
        <v>12718</v>
      </c>
    </row>
    <row r="12754" spans="1:1" ht="15" customHeight="1" x14ac:dyDescent="0.25">
      <c r="A12754" s="100" t="s">
        <v>17670</v>
      </c>
    </row>
    <row r="12755" spans="1:1" ht="14.1" customHeight="1" x14ac:dyDescent="0.25">
      <c r="A12755" s="99" t="s">
        <v>17671</v>
      </c>
    </row>
    <row r="12756" spans="1:1" ht="15" customHeight="1" x14ac:dyDescent="0.25">
      <c r="A12756" s="100" t="s">
        <v>12718</v>
      </c>
    </row>
    <row r="12757" spans="1:1" ht="15" customHeight="1" x14ac:dyDescent="0.25">
      <c r="A12757" s="100" t="s">
        <v>17672</v>
      </c>
    </row>
    <row r="12758" spans="1:1" ht="14.1" customHeight="1" x14ac:dyDescent="0.25">
      <c r="A12758" s="99" t="s">
        <v>17673</v>
      </c>
    </row>
    <row r="12759" spans="1:1" ht="15" customHeight="1" x14ac:dyDescent="0.25">
      <c r="A12759" s="100" t="s">
        <v>12718</v>
      </c>
    </row>
    <row r="12760" spans="1:1" ht="15" customHeight="1" x14ac:dyDescent="0.25">
      <c r="A12760" s="100" t="s">
        <v>17674</v>
      </c>
    </row>
    <row r="12761" spans="1:1" ht="14.1" customHeight="1" x14ac:dyDescent="0.25">
      <c r="A12761" s="99" t="s">
        <v>17675</v>
      </c>
    </row>
    <row r="12762" spans="1:1" ht="15" customHeight="1" x14ac:dyDescent="0.25">
      <c r="A12762" s="100" t="s">
        <v>12718</v>
      </c>
    </row>
    <row r="12763" spans="1:1" ht="15" customHeight="1" x14ac:dyDescent="0.25">
      <c r="A12763" s="100" t="s">
        <v>17676</v>
      </c>
    </row>
    <row r="12764" spans="1:1" ht="14.1" customHeight="1" x14ac:dyDescent="0.25">
      <c r="A12764" s="99" t="s">
        <v>17677</v>
      </c>
    </row>
    <row r="12765" spans="1:1" ht="15" customHeight="1" x14ac:dyDescent="0.25">
      <c r="A12765" s="100" t="s">
        <v>17678</v>
      </c>
    </row>
    <row r="12766" spans="1:1" ht="15" customHeight="1" x14ac:dyDescent="0.25">
      <c r="A12766" s="100" t="s">
        <v>17679</v>
      </c>
    </row>
    <row r="12767" spans="1:1" ht="14.1" customHeight="1" x14ac:dyDescent="0.25">
      <c r="A12767" s="99" t="s">
        <v>17680</v>
      </c>
    </row>
    <row r="12768" spans="1:1" ht="15" customHeight="1" x14ac:dyDescent="0.25">
      <c r="A12768" s="100" t="s">
        <v>12718</v>
      </c>
    </row>
    <row r="12769" spans="1:1" ht="15" customHeight="1" x14ac:dyDescent="0.25">
      <c r="A12769" s="100" t="s">
        <v>17681</v>
      </c>
    </row>
    <row r="12770" spans="1:1" ht="14.1" customHeight="1" x14ac:dyDescent="0.25">
      <c r="A12770" s="99" t="s">
        <v>17682</v>
      </c>
    </row>
    <row r="12771" spans="1:1" ht="15" customHeight="1" x14ac:dyDescent="0.25">
      <c r="A12771" s="100" t="s">
        <v>12718</v>
      </c>
    </row>
    <row r="12772" spans="1:1" ht="15" customHeight="1" x14ac:dyDescent="0.25">
      <c r="A12772" s="100" t="s">
        <v>17683</v>
      </c>
    </row>
    <row r="12773" spans="1:1" ht="14.1" customHeight="1" x14ac:dyDescent="0.25">
      <c r="A12773" s="99" t="s">
        <v>17684</v>
      </c>
    </row>
    <row r="12774" spans="1:1" ht="15" customHeight="1" x14ac:dyDescent="0.25">
      <c r="A12774" s="100" t="s">
        <v>12718</v>
      </c>
    </row>
    <row r="12775" spans="1:1" ht="15" customHeight="1" x14ac:dyDescent="0.25">
      <c r="A12775" s="100" t="s">
        <v>17685</v>
      </c>
    </row>
    <row r="12776" spans="1:1" ht="14.1" customHeight="1" x14ac:dyDescent="0.25">
      <c r="A12776" s="99" t="s">
        <v>17686</v>
      </c>
    </row>
    <row r="12777" spans="1:1" ht="15" customHeight="1" x14ac:dyDescent="0.25">
      <c r="A12777" s="100" t="s">
        <v>12718</v>
      </c>
    </row>
    <row r="12778" spans="1:1" ht="15" customHeight="1" x14ac:dyDescent="0.25">
      <c r="A12778" s="100" t="s">
        <v>17687</v>
      </c>
    </row>
    <row r="12779" spans="1:1" ht="14.1" customHeight="1" x14ac:dyDescent="0.25">
      <c r="A12779" s="99" t="s">
        <v>17688</v>
      </c>
    </row>
    <row r="12780" spans="1:1" ht="15" customHeight="1" x14ac:dyDescent="0.25">
      <c r="A12780" s="100" t="s">
        <v>17547</v>
      </c>
    </row>
    <row r="12781" spans="1:1" ht="15" customHeight="1" x14ac:dyDescent="0.25">
      <c r="A12781" s="100" t="s">
        <v>17689</v>
      </c>
    </row>
    <row r="12782" spans="1:1" ht="15" customHeight="1" x14ac:dyDescent="0.25">
      <c r="A12782" s="95" t="s">
        <v>17690</v>
      </c>
    </row>
    <row r="12783" spans="1:1" ht="15" customHeight="1" x14ac:dyDescent="0.25">
      <c r="A12783" s="95" t="s">
        <v>17691</v>
      </c>
    </row>
    <row r="12784" spans="1:1" ht="15" customHeight="1" x14ac:dyDescent="0.25">
      <c r="A12784" s="95" t="s">
        <v>17692</v>
      </c>
    </row>
    <row r="12785" spans="1:1" ht="15" customHeight="1" x14ac:dyDescent="0.25">
      <c r="A12785" s="95" t="s">
        <v>17693</v>
      </c>
    </row>
    <row r="12786" spans="1:1" ht="15" customHeight="1" x14ac:dyDescent="0.25">
      <c r="A12786" s="109" t="s">
        <v>17694</v>
      </c>
    </row>
    <row r="12787" spans="1:1" ht="14.1" customHeight="1" x14ac:dyDescent="0.25">
      <c r="A12787" s="99" t="s">
        <v>17695</v>
      </c>
    </row>
    <row r="12788" spans="1:1" ht="15" customHeight="1" x14ac:dyDescent="0.25">
      <c r="A12788" s="100" t="s">
        <v>17547</v>
      </c>
    </row>
    <row r="12789" spans="1:1" ht="15" customHeight="1" x14ac:dyDescent="0.25">
      <c r="A12789" s="100" t="s">
        <v>17689</v>
      </c>
    </row>
    <row r="12790" spans="1:1" ht="15" customHeight="1" x14ac:dyDescent="0.25">
      <c r="A12790" s="95" t="s">
        <v>17696</v>
      </c>
    </row>
    <row r="12791" spans="1:1" ht="15" customHeight="1" x14ac:dyDescent="0.25">
      <c r="A12791" s="95" t="s">
        <v>17691</v>
      </c>
    </row>
    <row r="12792" spans="1:1" ht="15" customHeight="1" x14ac:dyDescent="0.25">
      <c r="A12792" s="95" t="s">
        <v>17692</v>
      </c>
    </row>
    <row r="12793" spans="1:1" ht="15" customHeight="1" x14ac:dyDescent="0.25">
      <c r="A12793" s="95" t="s">
        <v>17693</v>
      </c>
    </row>
    <row r="12794" spans="1:1" ht="15" customHeight="1" x14ac:dyDescent="0.25">
      <c r="A12794" s="109" t="s">
        <v>17694</v>
      </c>
    </row>
    <row r="12795" spans="1:1" ht="14.1" customHeight="1" x14ac:dyDescent="0.25">
      <c r="A12795" s="99" t="s">
        <v>17697</v>
      </c>
    </row>
    <row r="12796" spans="1:1" ht="15" customHeight="1" x14ac:dyDescent="0.25">
      <c r="A12796" s="100" t="s">
        <v>17547</v>
      </c>
    </row>
    <row r="12797" spans="1:1" ht="15" customHeight="1" x14ac:dyDescent="0.25">
      <c r="A12797" s="94" t="s">
        <v>17698</v>
      </c>
    </row>
    <row r="12798" spans="1:1" ht="14.1" customHeight="1" x14ac:dyDescent="0.25">
      <c r="A12798" s="93" t="s">
        <v>17699</v>
      </c>
    </row>
    <row r="12799" spans="1:1" ht="14.1" customHeight="1" x14ac:dyDescent="0.25">
      <c r="A12799" s="99" t="s">
        <v>17700</v>
      </c>
    </row>
    <row r="12800" spans="1:1" ht="15" customHeight="1" x14ac:dyDescent="0.25">
      <c r="A12800" s="100" t="s">
        <v>17547</v>
      </c>
    </row>
    <row r="12801" spans="1:1" ht="15" customHeight="1" x14ac:dyDescent="0.25">
      <c r="A12801" s="100" t="s">
        <v>17701</v>
      </c>
    </row>
    <row r="12802" spans="1:1" ht="14.1" customHeight="1" x14ac:dyDescent="0.25">
      <c r="A12802" s="99" t="s">
        <v>17702</v>
      </c>
    </row>
    <row r="12803" spans="1:1" ht="15" customHeight="1" x14ac:dyDescent="0.25">
      <c r="A12803" s="100" t="s">
        <v>17547</v>
      </c>
    </row>
    <row r="12804" spans="1:1" ht="15" customHeight="1" x14ac:dyDescent="0.25">
      <c r="A12804" s="100" t="s">
        <v>17703</v>
      </c>
    </row>
    <row r="12805" spans="1:1" ht="14.1" customHeight="1" x14ac:dyDescent="0.25">
      <c r="A12805" s="99" t="s">
        <v>17704</v>
      </c>
    </row>
    <row r="12806" spans="1:1" ht="15" customHeight="1" x14ac:dyDescent="0.25">
      <c r="A12806" s="100" t="s">
        <v>17547</v>
      </c>
    </row>
    <row r="12807" spans="1:1" ht="15" customHeight="1" x14ac:dyDescent="0.25">
      <c r="A12807" s="100" t="s">
        <v>17705</v>
      </c>
    </row>
    <row r="12808" spans="1:1" ht="14.1" customHeight="1" x14ac:dyDescent="0.25">
      <c r="A12808" s="99" t="s">
        <v>17706</v>
      </c>
    </row>
    <row r="12809" spans="1:1" ht="15" customHeight="1" x14ac:dyDescent="0.25">
      <c r="A12809" s="100" t="s">
        <v>17547</v>
      </c>
    </row>
    <row r="12810" spans="1:1" ht="15" customHeight="1" x14ac:dyDescent="0.25">
      <c r="A12810" s="100" t="s">
        <v>17707</v>
      </c>
    </row>
    <row r="12811" spans="1:1" ht="14.1" customHeight="1" x14ac:dyDescent="0.25">
      <c r="A12811" s="99" t="s">
        <v>17708</v>
      </c>
    </row>
    <row r="12812" spans="1:1" ht="15" customHeight="1" x14ac:dyDescent="0.25">
      <c r="A12812" s="100" t="s">
        <v>17547</v>
      </c>
    </row>
    <row r="12813" spans="1:1" ht="15" customHeight="1" x14ac:dyDescent="0.25">
      <c r="A12813" s="100" t="s">
        <v>17709</v>
      </c>
    </row>
    <row r="12814" spans="1:1" ht="14.1" customHeight="1" x14ac:dyDescent="0.25">
      <c r="A12814" s="99" t="s">
        <v>17710</v>
      </c>
    </row>
    <row r="12815" spans="1:1" ht="15" customHeight="1" x14ac:dyDescent="0.25">
      <c r="A12815" s="100" t="s">
        <v>17547</v>
      </c>
    </row>
    <row r="12816" spans="1:1" ht="15" customHeight="1" x14ac:dyDescent="0.25">
      <c r="A12816" s="100" t="s">
        <v>17711</v>
      </c>
    </row>
    <row r="12817" spans="1:1" ht="14.1" customHeight="1" x14ac:dyDescent="0.25">
      <c r="A12817" s="99" t="s">
        <v>17712</v>
      </c>
    </row>
    <row r="12818" spans="1:1" ht="15" customHeight="1" x14ac:dyDescent="0.25">
      <c r="A12818" s="100" t="s">
        <v>17547</v>
      </c>
    </row>
    <row r="12819" spans="1:1" ht="15" customHeight="1" x14ac:dyDescent="0.25">
      <c r="A12819" s="100" t="s">
        <v>17713</v>
      </c>
    </row>
    <row r="12820" spans="1:1" ht="14.1" customHeight="1" x14ac:dyDescent="0.25">
      <c r="A12820" s="99" t="s">
        <v>17714</v>
      </c>
    </row>
    <row r="12821" spans="1:1" ht="15" customHeight="1" x14ac:dyDescent="0.25">
      <c r="A12821" s="100" t="s">
        <v>17547</v>
      </c>
    </row>
    <row r="12822" spans="1:1" ht="15" customHeight="1" x14ac:dyDescent="0.25">
      <c r="A12822" s="100" t="s">
        <v>17715</v>
      </c>
    </row>
    <row r="12823" spans="1:1" ht="14.1" customHeight="1" x14ac:dyDescent="0.25">
      <c r="A12823" s="99" t="s">
        <v>17716</v>
      </c>
    </row>
    <row r="12824" spans="1:1" ht="15" customHeight="1" x14ac:dyDescent="0.25">
      <c r="A12824" s="100" t="s">
        <v>17547</v>
      </c>
    </row>
    <row r="12825" spans="1:1" ht="15" customHeight="1" x14ac:dyDescent="0.25">
      <c r="A12825" s="100" t="s">
        <v>17717</v>
      </c>
    </row>
    <row r="12826" spans="1:1" ht="14.1" customHeight="1" x14ac:dyDescent="0.25">
      <c r="A12826" s="99" t="s">
        <v>17718</v>
      </c>
    </row>
    <row r="12827" spans="1:1" ht="15" customHeight="1" x14ac:dyDescent="0.25">
      <c r="A12827" s="100" t="s">
        <v>17547</v>
      </c>
    </row>
    <row r="12828" spans="1:1" ht="15" customHeight="1" x14ac:dyDescent="0.25">
      <c r="A12828" s="100" t="s">
        <v>17719</v>
      </c>
    </row>
    <row r="12829" spans="1:1" ht="14.1" customHeight="1" x14ac:dyDescent="0.25">
      <c r="A12829" s="99" t="s">
        <v>17720</v>
      </c>
    </row>
    <row r="12830" spans="1:1" ht="15" customHeight="1" x14ac:dyDescent="0.25">
      <c r="A12830" s="100" t="s">
        <v>17547</v>
      </c>
    </row>
    <row r="12831" spans="1:1" ht="15" customHeight="1" x14ac:dyDescent="0.25">
      <c r="A12831" s="100" t="s">
        <v>17721</v>
      </c>
    </row>
    <row r="12832" spans="1:1" ht="14.1" customHeight="1" x14ac:dyDescent="0.25">
      <c r="A12832" s="99" t="s">
        <v>17722</v>
      </c>
    </row>
    <row r="12833" spans="1:1" ht="15" customHeight="1" x14ac:dyDescent="0.25">
      <c r="A12833" s="100" t="s">
        <v>17547</v>
      </c>
    </row>
    <row r="12834" spans="1:1" ht="15" customHeight="1" x14ac:dyDescent="0.25">
      <c r="A12834" s="100" t="s">
        <v>17723</v>
      </c>
    </row>
    <row r="12835" spans="1:1" ht="14.1" customHeight="1" x14ac:dyDescent="0.25">
      <c r="A12835" s="99" t="s">
        <v>17724</v>
      </c>
    </row>
    <row r="12836" spans="1:1" ht="15" customHeight="1" x14ac:dyDescent="0.25">
      <c r="A12836" s="100" t="s">
        <v>17725</v>
      </c>
    </row>
    <row r="12837" spans="1:1" ht="15" customHeight="1" x14ac:dyDescent="0.25">
      <c r="A12837" s="100" t="s">
        <v>17726</v>
      </c>
    </row>
    <row r="12838" spans="1:1" ht="15" customHeight="1" x14ac:dyDescent="0.25">
      <c r="A12838" s="95" t="s">
        <v>17727</v>
      </c>
    </row>
    <row r="12839" spans="1:1" ht="14.1" customHeight="1" x14ac:dyDescent="0.25">
      <c r="A12839" s="99" t="s">
        <v>17728</v>
      </c>
    </row>
    <row r="12840" spans="1:1" ht="15" customHeight="1" x14ac:dyDescent="0.25">
      <c r="A12840" s="100" t="s">
        <v>17547</v>
      </c>
    </row>
    <row r="12841" spans="1:1" ht="15" customHeight="1" x14ac:dyDescent="0.25">
      <c r="A12841" s="100" t="s">
        <v>17729</v>
      </c>
    </row>
    <row r="12842" spans="1:1" ht="14.1" customHeight="1" x14ac:dyDescent="0.25">
      <c r="A12842" s="99" t="s">
        <v>17730</v>
      </c>
    </row>
    <row r="12843" spans="1:1" ht="15" customHeight="1" x14ac:dyDescent="0.25">
      <c r="A12843" s="100" t="s">
        <v>17547</v>
      </c>
    </row>
    <row r="12844" spans="1:1" ht="15" customHeight="1" x14ac:dyDescent="0.25">
      <c r="A12844" s="100" t="s">
        <v>17731</v>
      </c>
    </row>
    <row r="12845" spans="1:1" ht="14.1" customHeight="1" x14ac:dyDescent="0.25">
      <c r="A12845" s="99" t="s">
        <v>17732</v>
      </c>
    </row>
    <row r="12846" spans="1:1" ht="15" customHeight="1" x14ac:dyDescent="0.25">
      <c r="A12846" s="100" t="s">
        <v>17547</v>
      </c>
    </row>
    <row r="12847" spans="1:1" ht="15" customHeight="1" x14ac:dyDescent="0.25">
      <c r="A12847" s="100" t="s">
        <v>17733</v>
      </c>
    </row>
    <row r="12848" spans="1:1" ht="14.1" customHeight="1" x14ac:dyDescent="0.25">
      <c r="A12848" s="99" t="s">
        <v>17734</v>
      </c>
    </row>
    <row r="12849" spans="1:1" ht="15" customHeight="1" x14ac:dyDescent="0.25">
      <c r="A12849" s="100" t="s">
        <v>17547</v>
      </c>
    </row>
    <row r="12850" spans="1:1" ht="15" customHeight="1" x14ac:dyDescent="0.25">
      <c r="A12850" s="100" t="s">
        <v>17735</v>
      </c>
    </row>
    <row r="12851" spans="1:1" ht="14.1" customHeight="1" x14ac:dyDescent="0.25">
      <c r="A12851" s="93" t="s">
        <v>17736</v>
      </c>
    </row>
    <row r="12852" spans="1:1" ht="14.1" customHeight="1" x14ac:dyDescent="0.25">
      <c r="A12852" s="99" t="s">
        <v>17737</v>
      </c>
    </row>
    <row r="12853" spans="1:1" ht="15" customHeight="1" x14ac:dyDescent="0.25">
      <c r="A12853" s="100" t="s">
        <v>17547</v>
      </c>
    </row>
    <row r="12854" spans="1:1" ht="15" customHeight="1" x14ac:dyDescent="0.25">
      <c r="A12854" s="100" t="s">
        <v>17738</v>
      </c>
    </row>
    <row r="12855" spans="1:1" ht="14.1" customHeight="1" x14ac:dyDescent="0.25">
      <c r="A12855" s="99" t="s">
        <v>17739</v>
      </c>
    </row>
    <row r="12856" spans="1:1" ht="15" customHeight="1" x14ac:dyDescent="0.25">
      <c r="A12856" s="100" t="s">
        <v>17547</v>
      </c>
    </row>
    <row r="12857" spans="1:1" ht="15" customHeight="1" x14ac:dyDescent="0.25">
      <c r="A12857" s="100" t="s">
        <v>17740</v>
      </c>
    </row>
    <row r="12858" spans="1:1" ht="14.1" customHeight="1" x14ac:dyDescent="0.25">
      <c r="A12858" s="99" t="s">
        <v>17741</v>
      </c>
    </row>
    <row r="12859" spans="1:1" ht="15" customHeight="1" x14ac:dyDescent="0.25">
      <c r="A12859" s="100" t="s">
        <v>17547</v>
      </c>
    </row>
    <row r="12860" spans="1:1" ht="15" customHeight="1" x14ac:dyDescent="0.25">
      <c r="A12860" s="100" t="s">
        <v>17742</v>
      </c>
    </row>
    <row r="12861" spans="1:1" ht="14.1" customHeight="1" x14ac:dyDescent="0.25">
      <c r="A12861" s="99" t="s">
        <v>17743</v>
      </c>
    </row>
    <row r="12862" spans="1:1" ht="15" customHeight="1" x14ac:dyDescent="0.25">
      <c r="A12862" s="100" t="s">
        <v>17547</v>
      </c>
    </row>
    <row r="12863" spans="1:1" ht="15" customHeight="1" x14ac:dyDescent="0.25">
      <c r="A12863" s="100" t="s">
        <v>17744</v>
      </c>
    </row>
    <row r="12864" spans="1:1" ht="14.1" customHeight="1" x14ac:dyDescent="0.25">
      <c r="A12864" s="99" t="s">
        <v>17745</v>
      </c>
    </row>
    <row r="12865" spans="1:1" ht="15" customHeight="1" x14ac:dyDescent="0.25">
      <c r="A12865" s="100" t="s">
        <v>17746</v>
      </c>
    </row>
    <row r="12866" spans="1:1" ht="15" customHeight="1" x14ac:dyDescent="0.25">
      <c r="A12866" s="100" t="s">
        <v>17747</v>
      </c>
    </row>
    <row r="12867" spans="1:1" ht="14.1" customHeight="1" x14ac:dyDescent="0.25">
      <c r="A12867" s="99" t="s">
        <v>17748</v>
      </c>
    </row>
    <row r="12868" spans="1:1" ht="15" customHeight="1" x14ac:dyDescent="0.25">
      <c r="A12868" s="100" t="s">
        <v>17547</v>
      </c>
    </row>
    <row r="12869" spans="1:1" ht="15" customHeight="1" x14ac:dyDescent="0.25">
      <c r="A12869" s="100" t="s">
        <v>17749</v>
      </c>
    </row>
    <row r="12870" spans="1:1" ht="14.1" customHeight="1" x14ac:dyDescent="0.25">
      <c r="A12870" s="99" t="s">
        <v>17750</v>
      </c>
    </row>
    <row r="12871" spans="1:1" ht="15" customHeight="1" x14ac:dyDescent="0.25">
      <c r="A12871" s="100" t="s">
        <v>17547</v>
      </c>
    </row>
    <row r="12872" spans="1:1" ht="15" customHeight="1" x14ac:dyDescent="0.25">
      <c r="A12872" s="100" t="s">
        <v>17751</v>
      </c>
    </row>
    <row r="12873" spans="1:1" ht="14.1" customHeight="1" x14ac:dyDescent="0.25">
      <c r="A12873" s="99" t="s">
        <v>17752</v>
      </c>
    </row>
    <row r="12874" spans="1:1" ht="15" customHeight="1" x14ac:dyDescent="0.25">
      <c r="A12874" s="100" t="s">
        <v>17547</v>
      </c>
    </row>
    <row r="12875" spans="1:1" ht="15" customHeight="1" x14ac:dyDescent="0.25">
      <c r="A12875" s="100" t="s">
        <v>17753</v>
      </c>
    </row>
    <row r="12876" spans="1:1" ht="14.1" customHeight="1" x14ac:dyDescent="0.25">
      <c r="A12876" s="99" t="s">
        <v>17754</v>
      </c>
    </row>
    <row r="12877" spans="1:1" ht="15" customHeight="1" x14ac:dyDescent="0.25">
      <c r="A12877" s="100" t="s">
        <v>17547</v>
      </c>
    </row>
    <row r="12878" spans="1:1" ht="15" customHeight="1" x14ac:dyDescent="0.25">
      <c r="A12878" s="100" t="s">
        <v>17755</v>
      </c>
    </row>
    <row r="12879" spans="1:1" ht="14.1" customHeight="1" x14ac:dyDescent="0.25">
      <c r="A12879" s="93" t="s">
        <v>17756</v>
      </c>
    </row>
    <row r="12880" spans="1:1" ht="14.1" customHeight="1" x14ac:dyDescent="0.25">
      <c r="A12880" s="99" t="s">
        <v>17757</v>
      </c>
    </row>
    <row r="12881" spans="1:1" ht="15" customHeight="1" x14ac:dyDescent="0.25">
      <c r="A12881" s="100" t="s">
        <v>17547</v>
      </c>
    </row>
    <row r="12882" spans="1:1" ht="15" customHeight="1" x14ac:dyDescent="0.25">
      <c r="A12882" s="100" t="s">
        <v>17758</v>
      </c>
    </row>
    <row r="12883" spans="1:1" ht="14.1" customHeight="1" x14ac:dyDescent="0.25">
      <c r="A12883" s="99" t="s">
        <v>17759</v>
      </c>
    </row>
    <row r="12884" spans="1:1" ht="15" customHeight="1" x14ac:dyDescent="0.25">
      <c r="A12884" s="100" t="s">
        <v>17547</v>
      </c>
    </row>
    <row r="12885" spans="1:1" ht="15" customHeight="1" x14ac:dyDescent="0.25">
      <c r="A12885" s="100" t="s">
        <v>17760</v>
      </c>
    </row>
    <row r="12886" spans="1:1" ht="14.1" customHeight="1" x14ac:dyDescent="0.25">
      <c r="A12886" s="99" t="s">
        <v>17761</v>
      </c>
    </row>
    <row r="12887" spans="1:1" ht="15" customHeight="1" x14ac:dyDescent="0.25">
      <c r="A12887" s="100" t="s">
        <v>17547</v>
      </c>
    </row>
    <row r="12888" spans="1:1" ht="15" customHeight="1" x14ac:dyDescent="0.25">
      <c r="A12888" s="100" t="s">
        <v>17762</v>
      </c>
    </row>
    <row r="12889" spans="1:1" ht="15" customHeight="1" x14ac:dyDescent="0.25">
      <c r="A12889" s="95" t="s">
        <v>17763</v>
      </c>
    </row>
    <row r="12890" spans="1:1" ht="14.1" customHeight="1" x14ac:dyDescent="0.25">
      <c r="A12890" s="99" t="s">
        <v>17764</v>
      </c>
    </row>
    <row r="12891" spans="1:1" ht="15" customHeight="1" x14ac:dyDescent="0.25">
      <c r="A12891" s="100" t="s">
        <v>17547</v>
      </c>
    </row>
    <row r="12892" spans="1:1" ht="15" customHeight="1" x14ac:dyDescent="0.25">
      <c r="A12892" s="100" t="s">
        <v>17765</v>
      </c>
    </row>
    <row r="12893" spans="1:1" ht="14.1" customHeight="1" x14ac:dyDescent="0.25">
      <c r="A12893" s="93" t="s">
        <v>17766</v>
      </c>
    </row>
    <row r="12894" spans="1:1" ht="14.1" customHeight="1" x14ac:dyDescent="0.25">
      <c r="A12894" s="99" t="s">
        <v>17767</v>
      </c>
    </row>
    <row r="12895" spans="1:1" ht="15" customHeight="1" x14ac:dyDescent="0.25">
      <c r="A12895" s="100" t="s">
        <v>17768</v>
      </c>
    </row>
    <row r="12896" spans="1:1" ht="15" customHeight="1" x14ac:dyDescent="0.25">
      <c r="A12896" s="100" t="s">
        <v>17769</v>
      </c>
    </row>
    <row r="12897" spans="1:1" ht="14.1" customHeight="1" x14ac:dyDescent="0.25">
      <c r="A12897" s="93" t="s">
        <v>17770</v>
      </c>
    </row>
    <row r="12898" spans="1:1" ht="14.1" customHeight="1" x14ac:dyDescent="0.25">
      <c r="A12898" s="99" t="s">
        <v>17771</v>
      </c>
    </row>
    <row r="12899" spans="1:1" ht="15" customHeight="1" x14ac:dyDescent="0.25">
      <c r="A12899" s="100" t="s">
        <v>17772</v>
      </c>
    </row>
    <row r="12900" spans="1:1" ht="15" customHeight="1" x14ac:dyDescent="0.25">
      <c r="A12900" s="100" t="s">
        <v>17773</v>
      </c>
    </row>
    <row r="12901" spans="1:1" ht="14.1" customHeight="1" x14ac:dyDescent="0.25">
      <c r="A12901" s="99" t="s">
        <v>17774</v>
      </c>
    </row>
    <row r="12902" spans="1:1" ht="15" customHeight="1" x14ac:dyDescent="0.25">
      <c r="A12902" s="100" t="s">
        <v>17775</v>
      </c>
    </row>
    <row r="12903" spans="1:1" ht="15" customHeight="1" x14ac:dyDescent="0.25">
      <c r="A12903" s="100" t="s">
        <v>17776</v>
      </c>
    </row>
    <row r="12904" spans="1:1" ht="14.1" customHeight="1" x14ac:dyDescent="0.25">
      <c r="A12904" s="99" t="s">
        <v>17777</v>
      </c>
    </row>
    <row r="12905" spans="1:1" ht="15" customHeight="1" x14ac:dyDescent="0.25">
      <c r="A12905" s="94" t="s">
        <v>17778</v>
      </c>
    </row>
    <row r="12906" spans="1:1" ht="15" customHeight="1" x14ac:dyDescent="0.25">
      <c r="A12906" s="94" t="s">
        <v>17779</v>
      </c>
    </row>
    <row r="12907" spans="1:1" ht="15" customHeight="1" x14ac:dyDescent="0.25">
      <c r="A12907" s="101" t="s">
        <v>17780</v>
      </c>
    </row>
    <row r="12908" spans="1:1" ht="15" customHeight="1" x14ac:dyDescent="0.25">
      <c r="A12908" s="101" t="s">
        <v>17781</v>
      </c>
    </row>
    <row r="12909" spans="1:1" ht="15" customHeight="1" x14ac:dyDescent="0.25">
      <c r="A12909" s="101" t="s">
        <v>17782</v>
      </c>
    </row>
    <row r="12910" spans="1:1" ht="15" customHeight="1" x14ac:dyDescent="0.25">
      <c r="A12910" s="101" t="s">
        <v>17783</v>
      </c>
    </row>
    <row r="12911" spans="1:1" ht="15" customHeight="1" x14ac:dyDescent="0.25">
      <c r="A12911" s="101" t="s">
        <v>17784</v>
      </c>
    </row>
    <row r="12912" spans="1:1" ht="15.95" customHeight="1" x14ac:dyDescent="0.25">
      <c r="A12912" s="124" t="s">
        <v>17785</v>
      </c>
    </row>
    <row r="12913" spans="1:1" ht="0.95" customHeight="1" x14ac:dyDescent="0.25"/>
    <row r="12914" spans="1:1" ht="15" customHeight="1" x14ac:dyDescent="0.25">
      <c r="A12914" s="101" t="s">
        <v>17786</v>
      </c>
    </row>
    <row r="12915" spans="1:1" ht="15" customHeight="1" x14ac:dyDescent="0.25">
      <c r="A12915" s="101" t="s">
        <v>17787</v>
      </c>
    </row>
    <row r="12916" spans="1:1" ht="15" customHeight="1" x14ac:dyDescent="0.25">
      <c r="A12916" s="101" t="s">
        <v>17788</v>
      </c>
    </row>
    <row r="12917" spans="1:1" ht="15" customHeight="1" x14ac:dyDescent="0.25">
      <c r="A12917" s="96" t="s">
        <v>17789</v>
      </c>
    </row>
    <row r="12918" spans="1:1" ht="14.1" customHeight="1" x14ac:dyDescent="0.25">
      <c r="A12918" s="99" t="s">
        <v>17790</v>
      </c>
    </row>
    <row r="12919" spans="1:1" ht="15" customHeight="1" x14ac:dyDescent="0.25">
      <c r="A12919" s="100" t="s">
        <v>17772</v>
      </c>
    </row>
    <row r="12920" spans="1:1" ht="15" customHeight="1" x14ac:dyDescent="0.25">
      <c r="A12920" s="100" t="s">
        <v>17791</v>
      </c>
    </row>
    <row r="12921" spans="1:1" ht="14.1" customHeight="1" x14ac:dyDescent="0.25">
      <c r="A12921" s="93" t="s">
        <v>17792</v>
      </c>
    </row>
    <row r="12922" spans="1:1" ht="14.1" customHeight="1" x14ac:dyDescent="0.25">
      <c r="A12922" s="99" t="s">
        <v>17793</v>
      </c>
    </row>
    <row r="12923" spans="1:1" ht="15" customHeight="1" x14ac:dyDescent="0.25">
      <c r="A12923" s="100" t="s">
        <v>17794</v>
      </c>
    </row>
    <row r="12924" spans="1:1" ht="15" customHeight="1" x14ac:dyDescent="0.25">
      <c r="A12924" s="100" t="s">
        <v>17795</v>
      </c>
    </row>
    <row r="12925" spans="1:1" ht="14.1" customHeight="1" x14ac:dyDescent="0.25">
      <c r="A12925" s="99" t="s">
        <v>17796</v>
      </c>
    </row>
    <row r="12926" spans="1:1" ht="15" customHeight="1" x14ac:dyDescent="0.25">
      <c r="A12926" s="100" t="s">
        <v>17794</v>
      </c>
    </row>
    <row r="12927" spans="1:1" ht="15" customHeight="1" x14ac:dyDescent="0.25">
      <c r="A12927" s="100" t="s">
        <v>17797</v>
      </c>
    </row>
    <row r="12928" spans="1:1" ht="14.1" customHeight="1" x14ac:dyDescent="0.25">
      <c r="A12928" s="99" t="s">
        <v>17798</v>
      </c>
    </row>
    <row r="12929" spans="1:1" ht="15" customHeight="1" x14ac:dyDescent="0.25">
      <c r="A12929" s="100" t="s">
        <v>17799</v>
      </c>
    </row>
    <row r="12930" spans="1:1" ht="15" customHeight="1" x14ac:dyDescent="0.25">
      <c r="A12930" s="100" t="s">
        <v>17800</v>
      </c>
    </row>
    <row r="12931" spans="1:1" ht="14.1" customHeight="1" x14ac:dyDescent="0.25">
      <c r="A12931" s="99" t="s">
        <v>17801</v>
      </c>
    </row>
    <row r="12932" spans="1:1" ht="15" customHeight="1" x14ac:dyDescent="0.25">
      <c r="A12932" s="100" t="s">
        <v>17799</v>
      </c>
    </row>
    <row r="12933" spans="1:1" ht="15" customHeight="1" x14ac:dyDescent="0.25">
      <c r="A12933" s="100" t="s">
        <v>17802</v>
      </c>
    </row>
    <row r="12934" spans="1:1" ht="14.1" customHeight="1" x14ac:dyDescent="0.25">
      <c r="A12934" s="99" t="s">
        <v>17803</v>
      </c>
    </row>
    <row r="12935" spans="1:1" ht="15" customHeight="1" x14ac:dyDescent="0.25">
      <c r="A12935" s="100" t="s">
        <v>17799</v>
      </c>
    </row>
    <row r="12936" spans="1:1" ht="15" customHeight="1" x14ac:dyDescent="0.25">
      <c r="A12936" s="100" t="s">
        <v>17804</v>
      </c>
    </row>
    <row r="12937" spans="1:1" ht="14.1" customHeight="1" x14ac:dyDescent="0.25">
      <c r="A12937" s="99" t="s">
        <v>17805</v>
      </c>
    </row>
    <row r="12938" spans="1:1" ht="15" customHeight="1" x14ac:dyDescent="0.25">
      <c r="A12938" s="100" t="s">
        <v>17794</v>
      </c>
    </row>
    <row r="12939" spans="1:1" ht="15" customHeight="1" x14ac:dyDescent="0.25">
      <c r="A12939" s="100" t="s">
        <v>17806</v>
      </c>
    </row>
    <row r="12940" spans="1:1" ht="14.1" customHeight="1" x14ac:dyDescent="0.25">
      <c r="A12940" s="99" t="s">
        <v>17807</v>
      </c>
    </row>
    <row r="12941" spans="1:1" ht="15" customHeight="1" x14ac:dyDescent="0.25">
      <c r="A12941" s="100" t="s">
        <v>17794</v>
      </c>
    </row>
    <row r="12942" spans="1:1" ht="15" customHeight="1" x14ac:dyDescent="0.25">
      <c r="A12942" s="100" t="s">
        <v>17808</v>
      </c>
    </row>
    <row r="12943" spans="1:1" ht="14.1" customHeight="1" x14ac:dyDescent="0.25">
      <c r="A12943" s="99" t="s">
        <v>17809</v>
      </c>
    </row>
    <row r="12944" spans="1:1" ht="15" customHeight="1" x14ac:dyDescent="0.25">
      <c r="A12944" s="100" t="s">
        <v>17794</v>
      </c>
    </row>
    <row r="12945" spans="1:1" ht="15" customHeight="1" x14ac:dyDescent="0.25">
      <c r="A12945" s="100" t="s">
        <v>17810</v>
      </c>
    </row>
    <row r="12946" spans="1:1" ht="15" customHeight="1" x14ac:dyDescent="0.25">
      <c r="A12946" s="106" t="s">
        <v>17811</v>
      </c>
    </row>
    <row r="12947" spans="1:1" ht="14.1" customHeight="1" x14ac:dyDescent="0.25">
      <c r="A12947" s="99" t="s">
        <v>17812</v>
      </c>
    </row>
    <row r="12948" spans="1:1" ht="15" customHeight="1" x14ac:dyDescent="0.25">
      <c r="A12948" s="100" t="s">
        <v>17813</v>
      </c>
    </row>
    <row r="12949" spans="1:1" ht="15" customHeight="1" x14ac:dyDescent="0.25">
      <c r="A12949" s="100" t="s">
        <v>17814</v>
      </c>
    </row>
    <row r="12950" spans="1:1" ht="14.1" customHeight="1" x14ac:dyDescent="0.25">
      <c r="A12950" s="99" t="s">
        <v>17815</v>
      </c>
    </row>
    <row r="12951" spans="1:1" ht="15" customHeight="1" x14ac:dyDescent="0.25">
      <c r="A12951" s="100" t="s">
        <v>17813</v>
      </c>
    </row>
    <row r="12952" spans="1:1" ht="15" customHeight="1" x14ac:dyDescent="0.25">
      <c r="A12952" s="100" t="s">
        <v>17816</v>
      </c>
    </row>
    <row r="12953" spans="1:1" ht="14.1" customHeight="1" x14ac:dyDescent="0.25">
      <c r="A12953" s="93" t="s">
        <v>17817</v>
      </c>
    </row>
    <row r="12954" spans="1:1" ht="14.1" customHeight="1" x14ac:dyDescent="0.25">
      <c r="A12954" s="99" t="s">
        <v>17818</v>
      </c>
    </row>
    <row r="12955" spans="1:1" ht="15" customHeight="1" x14ac:dyDescent="0.25">
      <c r="A12955" s="100" t="s">
        <v>17526</v>
      </c>
    </row>
    <row r="12956" spans="1:1" ht="15" customHeight="1" x14ac:dyDescent="0.25">
      <c r="A12956" s="100" t="s">
        <v>17819</v>
      </c>
    </row>
    <row r="12957" spans="1:1" ht="14.1" customHeight="1" x14ac:dyDescent="0.25">
      <c r="A12957" s="99" t="s">
        <v>17820</v>
      </c>
    </row>
    <row r="12958" spans="1:1" ht="15" customHeight="1" x14ac:dyDescent="0.25">
      <c r="A12958" s="100" t="s">
        <v>17526</v>
      </c>
    </row>
    <row r="12959" spans="1:1" ht="15" customHeight="1" x14ac:dyDescent="0.25">
      <c r="A12959" s="100" t="s">
        <v>17821</v>
      </c>
    </row>
    <row r="12960" spans="1:1" ht="14.1" customHeight="1" x14ac:dyDescent="0.25">
      <c r="A12960" s="93" t="s">
        <v>17822</v>
      </c>
    </row>
    <row r="12961" spans="1:1" ht="14.1" customHeight="1" x14ac:dyDescent="0.25">
      <c r="A12961" s="99" t="s">
        <v>17823</v>
      </c>
    </row>
    <row r="12962" spans="1:1" ht="15" customHeight="1" x14ac:dyDescent="0.25">
      <c r="A12962" s="100" t="s">
        <v>12718</v>
      </c>
    </row>
    <row r="12963" spans="1:1" ht="15" customHeight="1" x14ac:dyDescent="0.25">
      <c r="A12963" s="100" t="s">
        <v>17824</v>
      </c>
    </row>
    <row r="12964" spans="1:1" ht="14.1" customHeight="1" x14ac:dyDescent="0.25">
      <c r="A12964" s="99" t="s">
        <v>17825</v>
      </c>
    </row>
    <row r="12965" spans="1:1" ht="15" customHeight="1" x14ac:dyDescent="0.25">
      <c r="A12965" s="100" t="s">
        <v>12718</v>
      </c>
    </row>
    <row r="12966" spans="1:1" ht="15" customHeight="1" x14ac:dyDescent="0.25">
      <c r="A12966" s="100" t="s">
        <v>17826</v>
      </c>
    </row>
    <row r="12967" spans="1:1" ht="14.1" customHeight="1" x14ac:dyDescent="0.25">
      <c r="A12967" s="99" t="s">
        <v>17827</v>
      </c>
    </row>
    <row r="12968" spans="1:1" ht="15" customHeight="1" x14ac:dyDescent="0.25">
      <c r="A12968" s="100" t="s">
        <v>12718</v>
      </c>
    </row>
    <row r="12969" spans="1:1" ht="15" customHeight="1" x14ac:dyDescent="0.25">
      <c r="A12969" s="100" t="s">
        <v>17828</v>
      </c>
    </row>
    <row r="12970" spans="1:1" ht="14.1" customHeight="1" x14ac:dyDescent="0.25">
      <c r="A12970" s="99" t="s">
        <v>17829</v>
      </c>
    </row>
    <row r="12971" spans="1:1" ht="15" customHeight="1" x14ac:dyDescent="0.25">
      <c r="A12971" s="100" t="s">
        <v>12718</v>
      </c>
    </row>
    <row r="12972" spans="1:1" ht="15" customHeight="1" x14ac:dyDescent="0.25">
      <c r="A12972" s="100" t="s">
        <v>17830</v>
      </c>
    </row>
    <row r="12973" spans="1:1" ht="14.1" customHeight="1" x14ac:dyDescent="0.25">
      <c r="A12973" s="99" t="s">
        <v>17831</v>
      </c>
    </row>
    <row r="12974" spans="1:1" ht="15" customHeight="1" x14ac:dyDescent="0.25">
      <c r="A12974" s="100" t="s">
        <v>12718</v>
      </c>
    </row>
    <row r="12975" spans="1:1" ht="15" customHeight="1" x14ac:dyDescent="0.25">
      <c r="A12975" s="100" t="s">
        <v>17832</v>
      </c>
    </row>
    <row r="12976" spans="1:1" ht="14.1" customHeight="1" x14ac:dyDescent="0.25">
      <c r="A12976" s="99" t="s">
        <v>17833</v>
      </c>
    </row>
    <row r="12977" spans="1:1" ht="15" customHeight="1" x14ac:dyDescent="0.25">
      <c r="A12977" s="100" t="s">
        <v>17834</v>
      </c>
    </row>
    <row r="12978" spans="1:1" ht="15" customHeight="1" x14ac:dyDescent="0.25">
      <c r="A12978" s="100" t="s">
        <v>17835</v>
      </c>
    </row>
    <row r="12979" spans="1:1" ht="14.1" customHeight="1" x14ac:dyDescent="0.25">
      <c r="A12979" s="99" t="s">
        <v>17836</v>
      </c>
    </row>
    <row r="12980" spans="1:1" ht="15" customHeight="1" x14ac:dyDescent="0.25">
      <c r="A12980" s="100" t="s">
        <v>17837</v>
      </c>
    </row>
    <row r="12981" spans="1:1" ht="15" customHeight="1" x14ac:dyDescent="0.25">
      <c r="A12981" s="100" t="s">
        <v>17838</v>
      </c>
    </row>
    <row r="12982" spans="1:1" ht="14.1" customHeight="1" x14ac:dyDescent="0.25">
      <c r="A12982" s="99" t="s">
        <v>17839</v>
      </c>
    </row>
    <row r="12983" spans="1:1" ht="15" customHeight="1" x14ac:dyDescent="0.25">
      <c r="A12983" s="100" t="s">
        <v>17837</v>
      </c>
    </row>
    <row r="12984" spans="1:1" ht="15" customHeight="1" x14ac:dyDescent="0.25">
      <c r="A12984" s="100" t="s">
        <v>17840</v>
      </c>
    </row>
    <row r="12985" spans="1:1" ht="14.1" customHeight="1" x14ac:dyDescent="0.25">
      <c r="A12985" s="99" t="s">
        <v>17841</v>
      </c>
    </row>
    <row r="12986" spans="1:1" ht="15" customHeight="1" x14ac:dyDescent="0.25">
      <c r="A12986" s="100" t="s">
        <v>17837</v>
      </c>
    </row>
    <row r="12987" spans="1:1" ht="15" customHeight="1" x14ac:dyDescent="0.25">
      <c r="A12987" s="100" t="s">
        <v>17842</v>
      </c>
    </row>
    <row r="12988" spans="1:1" ht="14.1" customHeight="1" x14ac:dyDescent="0.25">
      <c r="A12988" s="99" t="s">
        <v>17843</v>
      </c>
    </row>
    <row r="12989" spans="1:1" ht="15" customHeight="1" x14ac:dyDescent="0.25">
      <c r="A12989" s="100" t="s">
        <v>12718</v>
      </c>
    </row>
    <row r="12990" spans="1:1" ht="15" customHeight="1" x14ac:dyDescent="0.25">
      <c r="A12990" s="100" t="s">
        <v>17844</v>
      </c>
    </row>
    <row r="12991" spans="1:1" ht="14.1" customHeight="1" x14ac:dyDescent="0.25">
      <c r="A12991" s="99" t="s">
        <v>17845</v>
      </c>
    </row>
    <row r="12992" spans="1:1" ht="15" customHeight="1" x14ac:dyDescent="0.25">
      <c r="A12992" s="100" t="s">
        <v>17846</v>
      </c>
    </row>
    <row r="12993" spans="1:1" ht="15" customHeight="1" x14ac:dyDescent="0.25">
      <c r="A12993" s="100" t="s">
        <v>17847</v>
      </c>
    </row>
    <row r="12994" spans="1:1" ht="15" customHeight="1" x14ac:dyDescent="0.25">
      <c r="A12994" s="106" t="s">
        <v>17848</v>
      </c>
    </row>
    <row r="12995" spans="1:1" ht="15" customHeight="1" x14ac:dyDescent="0.25">
      <c r="A12995" s="106" t="s">
        <v>17849</v>
      </c>
    </row>
    <row r="12996" spans="1:1" ht="15" customHeight="1" x14ac:dyDescent="0.25">
      <c r="A12996" s="106" t="s">
        <v>17850</v>
      </c>
    </row>
    <row r="12997" spans="1:1" ht="15" customHeight="1" x14ac:dyDescent="0.25">
      <c r="A12997" s="106" t="s">
        <v>17851</v>
      </c>
    </row>
    <row r="12998" spans="1:1" ht="15" customHeight="1" x14ac:dyDescent="0.25">
      <c r="A12998" s="106" t="s">
        <v>17852</v>
      </c>
    </row>
    <row r="12999" spans="1:1" ht="15" customHeight="1" x14ac:dyDescent="0.25">
      <c r="A12999" s="106" t="s">
        <v>17853</v>
      </c>
    </row>
    <row r="13000" spans="1:1" ht="15" customHeight="1" x14ac:dyDescent="0.25">
      <c r="A13000" s="106" t="s">
        <v>17854</v>
      </c>
    </row>
    <row r="13001" spans="1:1" ht="15" customHeight="1" x14ac:dyDescent="0.25">
      <c r="A13001" s="106" t="s">
        <v>17855</v>
      </c>
    </row>
    <row r="13002" spans="1:1" ht="15" customHeight="1" x14ac:dyDescent="0.25">
      <c r="A13002" s="106" t="s">
        <v>17856</v>
      </c>
    </row>
    <row r="13003" spans="1:1" ht="14.1" customHeight="1" x14ac:dyDescent="0.25">
      <c r="A13003" s="99" t="s">
        <v>17857</v>
      </c>
    </row>
    <row r="13004" spans="1:1" ht="15" customHeight="1" x14ac:dyDescent="0.25">
      <c r="A13004" s="100" t="s">
        <v>17846</v>
      </c>
    </row>
    <row r="13005" spans="1:1" ht="15" customHeight="1" x14ac:dyDescent="0.25">
      <c r="A13005" s="100" t="s">
        <v>17858</v>
      </c>
    </row>
    <row r="13006" spans="1:1" ht="15" customHeight="1" x14ac:dyDescent="0.25">
      <c r="A13006" s="106" t="s">
        <v>17859</v>
      </c>
    </row>
    <row r="13007" spans="1:1" ht="15" customHeight="1" x14ac:dyDescent="0.25">
      <c r="A13007" s="106" t="s">
        <v>17860</v>
      </c>
    </row>
    <row r="13008" spans="1:1" ht="15" customHeight="1" x14ac:dyDescent="0.25">
      <c r="A13008" s="106" t="s">
        <v>17861</v>
      </c>
    </row>
    <row r="13009" spans="1:1" ht="15" customHeight="1" x14ac:dyDescent="0.25">
      <c r="A13009" s="106" t="s">
        <v>17862</v>
      </c>
    </row>
    <row r="13010" spans="1:1" ht="15" customHeight="1" x14ac:dyDescent="0.25">
      <c r="A13010" s="106" t="s">
        <v>17863</v>
      </c>
    </row>
    <row r="13011" spans="1:1" ht="15" customHeight="1" x14ac:dyDescent="0.25">
      <c r="A13011" s="106" t="s">
        <v>17864</v>
      </c>
    </row>
    <row r="13012" spans="1:1" ht="15" customHeight="1" x14ac:dyDescent="0.25">
      <c r="A13012" s="106" t="s">
        <v>17865</v>
      </c>
    </row>
    <row r="13013" spans="1:1" ht="15" customHeight="1" x14ac:dyDescent="0.25">
      <c r="A13013" s="106" t="s">
        <v>17866</v>
      </c>
    </row>
    <row r="13014" spans="1:1" ht="15" customHeight="1" x14ac:dyDescent="0.25">
      <c r="A13014" s="106" t="s">
        <v>17867</v>
      </c>
    </row>
    <row r="13015" spans="1:1" ht="15" customHeight="1" x14ac:dyDescent="0.25">
      <c r="A13015" s="106" t="s">
        <v>17868</v>
      </c>
    </row>
    <row r="13016" spans="1:1" ht="14.1" customHeight="1" x14ac:dyDescent="0.25">
      <c r="A13016" s="99" t="s">
        <v>17869</v>
      </c>
    </row>
    <row r="13017" spans="1:1" ht="15" customHeight="1" x14ac:dyDescent="0.25">
      <c r="A13017" s="100" t="s">
        <v>12718</v>
      </c>
    </row>
    <row r="13018" spans="1:1" ht="15" customHeight="1" x14ac:dyDescent="0.25">
      <c r="A13018" s="100" t="s">
        <v>17870</v>
      </c>
    </row>
    <row r="13019" spans="1:1" ht="14.1" customHeight="1" x14ac:dyDescent="0.25">
      <c r="A13019" s="99" t="s">
        <v>17871</v>
      </c>
    </row>
    <row r="13020" spans="1:1" ht="15" customHeight="1" x14ac:dyDescent="0.25">
      <c r="A13020" s="100" t="s">
        <v>12718</v>
      </c>
    </row>
    <row r="13021" spans="1:1" ht="15" customHeight="1" x14ac:dyDescent="0.25">
      <c r="A13021" s="100" t="s">
        <v>17872</v>
      </c>
    </row>
    <row r="13022" spans="1:1" ht="14.1" customHeight="1" x14ac:dyDescent="0.25">
      <c r="A13022" s="99" t="s">
        <v>17873</v>
      </c>
    </row>
    <row r="13023" spans="1:1" ht="15" customHeight="1" x14ac:dyDescent="0.25">
      <c r="A13023" s="100" t="s">
        <v>12718</v>
      </c>
    </row>
    <row r="13024" spans="1:1" ht="15" customHeight="1" x14ac:dyDescent="0.25">
      <c r="A13024" s="100" t="s">
        <v>17874</v>
      </c>
    </row>
    <row r="13025" spans="1:1" ht="14.1" customHeight="1" x14ac:dyDescent="0.25">
      <c r="A13025" s="93" t="s">
        <v>17875</v>
      </c>
    </row>
    <row r="13026" spans="1:1" ht="14.1" customHeight="1" x14ac:dyDescent="0.25">
      <c r="A13026" s="93" t="s">
        <v>17876</v>
      </c>
    </row>
    <row r="13027" spans="1:1" ht="14.1" customHeight="1" x14ac:dyDescent="0.25">
      <c r="A13027" s="99" t="s">
        <v>17877</v>
      </c>
    </row>
    <row r="13028" spans="1:1" ht="15" customHeight="1" x14ac:dyDescent="0.25">
      <c r="A13028" s="100" t="s">
        <v>16073</v>
      </c>
    </row>
    <row r="13029" spans="1:1" ht="15" customHeight="1" x14ac:dyDescent="0.25">
      <c r="A13029" s="100" t="s">
        <v>17878</v>
      </c>
    </row>
    <row r="13030" spans="1:1" ht="14.1" customHeight="1" x14ac:dyDescent="0.25">
      <c r="A13030" s="99" t="s">
        <v>17879</v>
      </c>
    </row>
    <row r="13031" spans="1:1" ht="15" customHeight="1" x14ac:dyDescent="0.25">
      <c r="A13031" s="100" t="s">
        <v>16073</v>
      </c>
    </row>
    <row r="13032" spans="1:1" ht="15" customHeight="1" x14ac:dyDescent="0.25">
      <c r="A13032" s="100" t="s">
        <v>17880</v>
      </c>
    </row>
    <row r="13033" spans="1:1" ht="14.1" customHeight="1" x14ac:dyDescent="0.25">
      <c r="A13033" s="99" t="s">
        <v>17881</v>
      </c>
    </row>
    <row r="13034" spans="1:1" ht="15" customHeight="1" x14ac:dyDescent="0.25">
      <c r="A13034" s="100" t="s">
        <v>16073</v>
      </c>
    </row>
    <row r="13035" spans="1:1" ht="15" customHeight="1" x14ac:dyDescent="0.25">
      <c r="A13035" s="100" t="s">
        <v>17882</v>
      </c>
    </row>
    <row r="13036" spans="1:1" ht="14.1" customHeight="1" x14ac:dyDescent="0.25">
      <c r="A13036" s="99" t="s">
        <v>17883</v>
      </c>
    </row>
    <row r="13037" spans="1:1" ht="15" customHeight="1" x14ac:dyDescent="0.25">
      <c r="A13037" s="100" t="s">
        <v>16073</v>
      </c>
    </row>
    <row r="13038" spans="1:1" ht="15" customHeight="1" x14ac:dyDescent="0.25">
      <c r="A13038" s="100" t="s">
        <v>17884</v>
      </c>
    </row>
    <row r="13039" spans="1:1" ht="14.1" customHeight="1" x14ac:dyDescent="0.25">
      <c r="A13039" s="99" t="s">
        <v>17885</v>
      </c>
    </row>
    <row r="13040" spans="1:1" ht="15" customHeight="1" x14ac:dyDescent="0.25">
      <c r="A13040" s="100" t="s">
        <v>16073</v>
      </c>
    </row>
    <row r="13041" spans="1:1" ht="15" customHeight="1" x14ac:dyDescent="0.25">
      <c r="A13041" s="100" t="s">
        <v>17886</v>
      </c>
    </row>
    <row r="13042" spans="1:1" ht="14.1" customHeight="1" x14ac:dyDescent="0.25">
      <c r="A13042" s="99" t="s">
        <v>17887</v>
      </c>
    </row>
    <row r="13043" spans="1:1" ht="15" customHeight="1" x14ac:dyDescent="0.25">
      <c r="A13043" s="100" t="s">
        <v>16073</v>
      </c>
    </row>
    <row r="13044" spans="1:1" ht="15" customHeight="1" x14ac:dyDescent="0.25">
      <c r="A13044" s="100" t="s">
        <v>17888</v>
      </c>
    </row>
    <row r="13045" spans="1:1" ht="14.1" customHeight="1" x14ac:dyDescent="0.25">
      <c r="A13045" s="99" t="s">
        <v>17889</v>
      </c>
    </row>
    <row r="13046" spans="1:1" ht="15" customHeight="1" x14ac:dyDescent="0.25">
      <c r="A13046" s="100" t="s">
        <v>16073</v>
      </c>
    </row>
    <row r="13047" spans="1:1" ht="15" customHeight="1" x14ac:dyDescent="0.25">
      <c r="A13047" s="100" t="s">
        <v>17890</v>
      </c>
    </row>
    <row r="13048" spans="1:1" ht="14.1" customHeight="1" x14ac:dyDescent="0.25">
      <c r="A13048" s="99" t="s">
        <v>17891</v>
      </c>
    </row>
    <row r="13049" spans="1:1" ht="15" customHeight="1" x14ac:dyDescent="0.25">
      <c r="A13049" s="100" t="s">
        <v>16073</v>
      </c>
    </row>
    <row r="13050" spans="1:1" ht="15" customHeight="1" x14ac:dyDescent="0.25">
      <c r="A13050" s="100" t="s">
        <v>17892</v>
      </c>
    </row>
    <row r="13051" spans="1:1" ht="14.1" customHeight="1" x14ac:dyDescent="0.25">
      <c r="A13051" s="99" t="s">
        <v>17893</v>
      </c>
    </row>
    <row r="13052" spans="1:1" ht="15" customHeight="1" x14ac:dyDescent="0.25">
      <c r="A13052" s="100" t="s">
        <v>16073</v>
      </c>
    </row>
    <row r="13053" spans="1:1" ht="15" customHeight="1" x14ac:dyDescent="0.25">
      <c r="A13053" s="100" t="s">
        <v>17894</v>
      </c>
    </row>
    <row r="13054" spans="1:1" ht="14.1" customHeight="1" x14ac:dyDescent="0.25">
      <c r="A13054" s="99" t="s">
        <v>17895</v>
      </c>
    </row>
    <row r="13055" spans="1:1" ht="15" customHeight="1" x14ac:dyDescent="0.25">
      <c r="A13055" s="100" t="s">
        <v>16073</v>
      </c>
    </row>
    <row r="13056" spans="1:1" ht="15" customHeight="1" x14ac:dyDescent="0.25">
      <c r="A13056" s="100" t="s">
        <v>17896</v>
      </c>
    </row>
    <row r="13057" spans="1:1" ht="14.1" customHeight="1" x14ac:dyDescent="0.25">
      <c r="A13057" s="99" t="s">
        <v>17897</v>
      </c>
    </row>
    <row r="13058" spans="1:1" ht="15" customHeight="1" x14ac:dyDescent="0.25">
      <c r="A13058" s="100" t="s">
        <v>16073</v>
      </c>
    </row>
    <row r="13059" spans="1:1" ht="15" customHeight="1" x14ac:dyDescent="0.25">
      <c r="A13059" s="100" t="s">
        <v>17898</v>
      </c>
    </row>
    <row r="13060" spans="1:1" ht="14.1" customHeight="1" x14ac:dyDescent="0.25">
      <c r="A13060" s="99" t="s">
        <v>17899</v>
      </c>
    </row>
    <row r="13061" spans="1:1" ht="15" customHeight="1" x14ac:dyDescent="0.25">
      <c r="A13061" s="100" t="s">
        <v>16073</v>
      </c>
    </row>
    <row r="13062" spans="1:1" ht="15" customHeight="1" x14ac:dyDescent="0.25">
      <c r="A13062" s="100" t="s">
        <v>17900</v>
      </c>
    </row>
    <row r="13063" spans="1:1" ht="14.1" customHeight="1" x14ac:dyDescent="0.25">
      <c r="A13063" s="99" t="s">
        <v>17901</v>
      </c>
    </row>
    <row r="13064" spans="1:1" ht="15" customHeight="1" x14ac:dyDescent="0.25">
      <c r="A13064" s="100" t="s">
        <v>16073</v>
      </c>
    </row>
    <row r="13065" spans="1:1" ht="15" customHeight="1" x14ac:dyDescent="0.25">
      <c r="A13065" s="100" t="s">
        <v>17902</v>
      </c>
    </row>
    <row r="13066" spans="1:1" ht="14.1" customHeight="1" x14ac:dyDescent="0.25">
      <c r="A13066" s="93" t="s">
        <v>17903</v>
      </c>
    </row>
    <row r="13067" spans="1:1" ht="14.1" customHeight="1" x14ac:dyDescent="0.25">
      <c r="A13067" s="99" t="s">
        <v>17904</v>
      </c>
    </row>
    <row r="13068" spans="1:1" ht="15" customHeight="1" x14ac:dyDescent="0.25">
      <c r="A13068" s="100" t="s">
        <v>17905</v>
      </c>
    </row>
    <row r="13069" spans="1:1" ht="15" customHeight="1" x14ac:dyDescent="0.25">
      <c r="A13069" s="100" t="s">
        <v>17906</v>
      </c>
    </row>
    <row r="13070" spans="1:1" ht="15" customHeight="1" x14ac:dyDescent="0.25">
      <c r="A13070" s="106" t="s">
        <v>17907</v>
      </c>
    </row>
    <row r="13071" spans="1:1" ht="15" customHeight="1" x14ac:dyDescent="0.25">
      <c r="A13071" s="106" t="s">
        <v>17908</v>
      </c>
    </row>
    <row r="13072" spans="1:1" ht="15" customHeight="1" x14ac:dyDescent="0.25">
      <c r="A13072" s="106" t="s">
        <v>17909</v>
      </c>
    </row>
    <row r="13073" spans="1:1" ht="15" customHeight="1" x14ac:dyDescent="0.25">
      <c r="A13073" s="106" t="s">
        <v>17910</v>
      </c>
    </row>
    <row r="13074" spans="1:1" ht="15" customHeight="1" x14ac:dyDescent="0.25">
      <c r="A13074" s="106" t="s">
        <v>17911</v>
      </c>
    </row>
    <row r="13075" spans="1:1" ht="15" customHeight="1" x14ac:dyDescent="0.25">
      <c r="A13075" s="106" t="s">
        <v>17912</v>
      </c>
    </row>
    <row r="13076" spans="1:1" ht="15" customHeight="1" x14ac:dyDescent="0.25">
      <c r="A13076" s="106" t="s">
        <v>17913</v>
      </c>
    </row>
    <row r="13077" spans="1:1" ht="15" customHeight="1" x14ac:dyDescent="0.25">
      <c r="A13077" s="106" t="s">
        <v>17914</v>
      </c>
    </row>
    <row r="13078" spans="1:1" ht="15" customHeight="1" x14ac:dyDescent="0.25">
      <c r="A13078" s="106" t="s">
        <v>17915</v>
      </c>
    </row>
    <row r="13079" spans="1:1" ht="14.1" customHeight="1" x14ac:dyDescent="0.25">
      <c r="A13079" s="99" t="s">
        <v>17916</v>
      </c>
    </row>
    <row r="13080" spans="1:1" ht="15" customHeight="1" x14ac:dyDescent="0.25">
      <c r="A13080" s="100" t="s">
        <v>17905</v>
      </c>
    </row>
    <row r="13081" spans="1:1" ht="15" customHeight="1" x14ac:dyDescent="0.25">
      <c r="A13081" s="100" t="s">
        <v>17917</v>
      </c>
    </row>
    <row r="13082" spans="1:1" ht="15" customHeight="1" x14ac:dyDescent="0.25">
      <c r="A13082" s="106" t="s">
        <v>17918</v>
      </c>
    </row>
    <row r="13083" spans="1:1" ht="15" customHeight="1" x14ac:dyDescent="0.25">
      <c r="A13083" s="106" t="s">
        <v>17919</v>
      </c>
    </row>
    <row r="13084" spans="1:1" ht="15" customHeight="1" x14ac:dyDescent="0.25">
      <c r="A13084" s="106" t="s">
        <v>17920</v>
      </c>
    </row>
    <row r="13085" spans="1:1" ht="15" customHeight="1" x14ac:dyDescent="0.25">
      <c r="A13085" s="106" t="s">
        <v>17921</v>
      </c>
    </row>
    <row r="13086" spans="1:1" ht="15" customHeight="1" x14ac:dyDescent="0.25">
      <c r="A13086" s="106" t="s">
        <v>17922</v>
      </c>
    </row>
    <row r="13087" spans="1:1" ht="15" customHeight="1" x14ac:dyDescent="0.25">
      <c r="A13087" s="106" t="s">
        <v>17923</v>
      </c>
    </row>
    <row r="13088" spans="1:1" ht="15" customHeight="1" x14ac:dyDescent="0.25">
      <c r="A13088" s="106" t="s">
        <v>17924</v>
      </c>
    </row>
    <row r="13089" spans="1:1" ht="15" customHeight="1" x14ac:dyDescent="0.25">
      <c r="A13089" s="106" t="s">
        <v>17925</v>
      </c>
    </row>
    <row r="13090" spans="1:1" ht="15" customHeight="1" x14ac:dyDescent="0.25">
      <c r="A13090" s="106" t="s">
        <v>17926</v>
      </c>
    </row>
    <row r="13091" spans="1:1" ht="14.1" customHeight="1" x14ac:dyDescent="0.25">
      <c r="A13091" s="99" t="s">
        <v>17927</v>
      </c>
    </row>
    <row r="13092" spans="1:1" ht="15" customHeight="1" x14ac:dyDescent="0.25">
      <c r="A13092" s="100" t="s">
        <v>17905</v>
      </c>
    </row>
    <row r="13093" spans="1:1" ht="15" customHeight="1" x14ac:dyDescent="0.25">
      <c r="A13093" s="100" t="s">
        <v>17928</v>
      </c>
    </row>
    <row r="13094" spans="1:1" ht="15" customHeight="1" x14ac:dyDescent="0.25">
      <c r="A13094" s="106" t="s">
        <v>17907</v>
      </c>
    </row>
    <row r="13095" spans="1:1" ht="15" customHeight="1" x14ac:dyDescent="0.25">
      <c r="A13095" s="106" t="s">
        <v>17929</v>
      </c>
    </row>
    <row r="13096" spans="1:1" ht="15" customHeight="1" x14ac:dyDescent="0.25">
      <c r="A13096" s="106" t="s">
        <v>17909</v>
      </c>
    </row>
    <row r="13097" spans="1:1" ht="15" customHeight="1" x14ac:dyDescent="0.25">
      <c r="A13097" s="106" t="s">
        <v>17910</v>
      </c>
    </row>
    <row r="13098" spans="1:1" ht="15" customHeight="1" x14ac:dyDescent="0.25">
      <c r="A13098" s="106" t="s">
        <v>17930</v>
      </c>
    </row>
    <row r="13099" spans="1:1" ht="15" customHeight="1" x14ac:dyDescent="0.25">
      <c r="A13099" s="106" t="s">
        <v>17912</v>
      </c>
    </row>
    <row r="13100" spans="1:1" ht="15" customHeight="1" x14ac:dyDescent="0.25">
      <c r="A13100" s="106" t="s">
        <v>17913</v>
      </c>
    </row>
    <row r="13101" spans="1:1" ht="15" customHeight="1" x14ac:dyDescent="0.25">
      <c r="A13101" s="106" t="s">
        <v>17914</v>
      </c>
    </row>
    <row r="13102" spans="1:1" ht="15" customHeight="1" x14ac:dyDescent="0.25">
      <c r="A13102" s="106" t="s">
        <v>17931</v>
      </c>
    </row>
    <row r="13103" spans="1:1" ht="14.1" customHeight="1" x14ac:dyDescent="0.25">
      <c r="A13103" s="99" t="s">
        <v>17932</v>
      </c>
    </row>
    <row r="13104" spans="1:1" ht="15" customHeight="1" x14ac:dyDescent="0.25">
      <c r="A13104" s="100" t="s">
        <v>17905</v>
      </c>
    </row>
    <row r="13105" spans="1:1" ht="15" customHeight="1" x14ac:dyDescent="0.25">
      <c r="A13105" s="100" t="s">
        <v>17933</v>
      </c>
    </row>
    <row r="13106" spans="1:1" ht="15" customHeight="1" x14ac:dyDescent="0.25">
      <c r="A13106" s="106" t="s">
        <v>17934</v>
      </c>
    </row>
    <row r="13107" spans="1:1" ht="15" customHeight="1" x14ac:dyDescent="0.25">
      <c r="A13107" s="106" t="s">
        <v>17935</v>
      </c>
    </row>
    <row r="13108" spans="1:1" ht="15" customHeight="1" x14ac:dyDescent="0.25">
      <c r="A13108" s="106" t="s">
        <v>17936</v>
      </c>
    </row>
    <row r="13109" spans="1:1" ht="15" customHeight="1" x14ac:dyDescent="0.25">
      <c r="A13109" s="106" t="s">
        <v>17910</v>
      </c>
    </row>
    <row r="13110" spans="1:1" ht="15" customHeight="1" x14ac:dyDescent="0.25">
      <c r="A13110" s="106" t="s">
        <v>17937</v>
      </c>
    </row>
    <row r="13111" spans="1:1" ht="15" customHeight="1" x14ac:dyDescent="0.25">
      <c r="A13111" s="106" t="s">
        <v>17912</v>
      </c>
    </row>
    <row r="13112" spans="1:1" ht="15" customHeight="1" x14ac:dyDescent="0.25">
      <c r="A13112" s="106" t="s">
        <v>17913</v>
      </c>
    </row>
    <row r="13113" spans="1:1" ht="15" customHeight="1" x14ac:dyDescent="0.25">
      <c r="A13113" s="106" t="s">
        <v>17914</v>
      </c>
    </row>
    <row r="13114" spans="1:1" ht="15" customHeight="1" x14ac:dyDescent="0.25">
      <c r="A13114" s="106" t="s">
        <v>17931</v>
      </c>
    </row>
    <row r="13115" spans="1:1" ht="14.1" customHeight="1" x14ac:dyDescent="0.25">
      <c r="A13115" s="93" t="s">
        <v>17938</v>
      </c>
    </row>
    <row r="13116" spans="1:1" ht="14.1" customHeight="1" x14ac:dyDescent="0.25">
      <c r="A13116" s="99" t="s">
        <v>17939</v>
      </c>
    </row>
    <row r="13117" spans="1:1" ht="15" customHeight="1" x14ac:dyDescent="0.25">
      <c r="A13117" s="100" t="s">
        <v>17940</v>
      </c>
    </row>
    <row r="13118" spans="1:1" ht="15" customHeight="1" x14ac:dyDescent="0.25">
      <c r="A13118" s="100" t="s">
        <v>17941</v>
      </c>
    </row>
    <row r="13119" spans="1:1" ht="15" customHeight="1" x14ac:dyDescent="0.25">
      <c r="A13119" s="121" t="s">
        <v>17942</v>
      </c>
    </row>
    <row r="13120" spans="1:1" ht="15" customHeight="1" x14ac:dyDescent="0.25">
      <c r="A13120" s="121" t="s">
        <v>17943</v>
      </c>
    </row>
    <row r="13121" spans="1:1" ht="15" customHeight="1" x14ac:dyDescent="0.25">
      <c r="A13121" s="121" t="s">
        <v>17944</v>
      </c>
    </row>
    <row r="13122" spans="1:1" ht="15" customHeight="1" x14ac:dyDescent="0.25">
      <c r="A13122" s="100" t="s">
        <v>10516</v>
      </c>
    </row>
    <row r="13123" spans="1:1" ht="15" customHeight="1" x14ac:dyDescent="0.25">
      <c r="A13123" s="95" t="s">
        <v>17945</v>
      </c>
    </row>
    <row r="13124" spans="1:1" ht="15" customHeight="1" x14ac:dyDescent="0.25">
      <c r="A13124" s="95" t="s">
        <v>17946</v>
      </c>
    </row>
    <row r="13125" spans="1:1" ht="15" customHeight="1" x14ac:dyDescent="0.25">
      <c r="A13125" s="95" t="s">
        <v>17947</v>
      </c>
    </row>
    <row r="13126" spans="1:1" ht="15" customHeight="1" x14ac:dyDescent="0.25">
      <c r="A13126" s="95" t="s">
        <v>17948</v>
      </c>
    </row>
    <row r="13127" spans="1:1" ht="15" customHeight="1" x14ac:dyDescent="0.25">
      <c r="A13127" s="95" t="s">
        <v>17949</v>
      </c>
    </row>
    <row r="13128" spans="1:1" ht="15" customHeight="1" x14ac:dyDescent="0.25">
      <c r="A13128" s="95" t="s">
        <v>17950</v>
      </c>
    </row>
    <row r="13129" spans="1:1" ht="14.1" customHeight="1" x14ac:dyDescent="0.25">
      <c r="A13129" s="99" t="s">
        <v>17951</v>
      </c>
    </row>
    <row r="13130" spans="1:1" ht="15" customHeight="1" x14ac:dyDescent="0.25">
      <c r="A13130" s="100" t="s">
        <v>17940</v>
      </c>
    </row>
    <row r="13131" spans="1:1" ht="15" customHeight="1" x14ac:dyDescent="0.25">
      <c r="A13131" s="100" t="s">
        <v>17941</v>
      </c>
    </row>
    <row r="13132" spans="1:1" ht="15" customHeight="1" x14ac:dyDescent="0.25">
      <c r="A13132" s="121" t="s">
        <v>17952</v>
      </c>
    </row>
    <row r="13133" spans="1:1" ht="15" customHeight="1" x14ac:dyDescent="0.25">
      <c r="A13133" s="121" t="s">
        <v>17943</v>
      </c>
    </row>
    <row r="13134" spans="1:1" ht="15" customHeight="1" x14ac:dyDescent="0.25">
      <c r="A13134" s="121" t="s">
        <v>17944</v>
      </c>
    </row>
    <row r="13135" spans="1:1" ht="15" customHeight="1" x14ac:dyDescent="0.25">
      <c r="A13135" s="100" t="s">
        <v>10516</v>
      </c>
    </row>
    <row r="13136" spans="1:1" ht="15" customHeight="1" x14ac:dyDescent="0.25">
      <c r="A13136" s="95" t="s">
        <v>17953</v>
      </c>
    </row>
    <row r="13137" spans="1:1" ht="15" customHeight="1" x14ac:dyDescent="0.25">
      <c r="A13137" s="101" t="s">
        <v>17954</v>
      </c>
    </row>
    <row r="13138" spans="1:1" ht="15" customHeight="1" x14ac:dyDescent="0.25">
      <c r="A13138" s="96" t="s">
        <v>17955</v>
      </c>
    </row>
    <row r="13139" spans="1:1" ht="15" customHeight="1" x14ac:dyDescent="0.25">
      <c r="A13139" s="96" t="s">
        <v>17956</v>
      </c>
    </row>
    <row r="13140" spans="1:1" ht="15" customHeight="1" x14ac:dyDescent="0.25">
      <c r="A13140" s="96" t="s">
        <v>17957</v>
      </c>
    </row>
    <row r="13141" spans="1:1" ht="15" customHeight="1" x14ac:dyDescent="0.25">
      <c r="A13141" s="96" t="s">
        <v>17958</v>
      </c>
    </row>
    <row r="13142" spans="1:1" ht="15" customHeight="1" x14ac:dyDescent="0.25">
      <c r="A13142" s="96" t="s">
        <v>17959</v>
      </c>
    </row>
    <row r="13143" spans="1:1" ht="14.1" customHeight="1" x14ac:dyDescent="0.25">
      <c r="A13143" s="93" t="s">
        <v>17960</v>
      </c>
    </row>
    <row r="13144" spans="1:1" ht="14.1" customHeight="1" x14ac:dyDescent="0.25">
      <c r="A13144" s="99" t="s">
        <v>17961</v>
      </c>
    </row>
    <row r="13145" spans="1:1" ht="15" customHeight="1" x14ac:dyDescent="0.25">
      <c r="A13145" s="100" t="s">
        <v>16077</v>
      </c>
    </row>
    <row r="13146" spans="1:1" ht="15" customHeight="1" x14ac:dyDescent="0.25">
      <c r="A13146" s="100" t="s">
        <v>17962</v>
      </c>
    </row>
    <row r="13147" spans="1:1" ht="14.1" customHeight="1" x14ac:dyDescent="0.25">
      <c r="A13147" s="99" t="s">
        <v>17963</v>
      </c>
    </row>
    <row r="13148" spans="1:1" ht="15" customHeight="1" x14ac:dyDescent="0.25">
      <c r="A13148" s="100" t="s">
        <v>16077</v>
      </c>
    </row>
    <row r="13149" spans="1:1" ht="15" customHeight="1" x14ac:dyDescent="0.25">
      <c r="A13149" s="100" t="s">
        <v>17964</v>
      </c>
    </row>
    <row r="13150" spans="1:1" ht="14.1" customHeight="1" x14ac:dyDescent="0.25">
      <c r="A13150" s="99" t="s">
        <v>17965</v>
      </c>
    </row>
    <row r="13151" spans="1:1" ht="15" customHeight="1" x14ac:dyDescent="0.25">
      <c r="A13151" s="100" t="s">
        <v>16077</v>
      </c>
    </row>
    <row r="13152" spans="1:1" ht="15" customHeight="1" x14ac:dyDescent="0.25">
      <c r="A13152" s="100" t="s">
        <v>17966</v>
      </c>
    </row>
    <row r="13153" spans="1:1" ht="14.1" customHeight="1" x14ac:dyDescent="0.25">
      <c r="A13153" s="99" t="s">
        <v>17967</v>
      </c>
    </row>
    <row r="13154" spans="1:1" ht="15" customHeight="1" x14ac:dyDescent="0.25">
      <c r="A13154" s="100" t="s">
        <v>16077</v>
      </c>
    </row>
    <row r="13155" spans="1:1" ht="15" customHeight="1" x14ac:dyDescent="0.25">
      <c r="A13155" s="100" t="s">
        <v>17968</v>
      </c>
    </row>
    <row r="13156" spans="1:1" ht="14.1" customHeight="1" x14ac:dyDescent="0.25">
      <c r="A13156" s="99" t="s">
        <v>17969</v>
      </c>
    </row>
    <row r="13157" spans="1:1" ht="15" customHeight="1" x14ac:dyDescent="0.25">
      <c r="A13157" s="100" t="s">
        <v>16077</v>
      </c>
    </row>
    <row r="13158" spans="1:1" ht="15" customHeight="1" x14ac:dyDescent="0.25">
      <c r="A13158" s="100" t="s">
        <v>17970</v>
      </c>
    </row>
    <row r="13159" spans="1:1" ht="14.1" customHeight="1" x14ac:dyDescent="0.25">
      <c r="A13159" s="99" t="s">
        <v>17971</v>
      </c>
    </row>
    <row r="13160" spans="1:1" ht="15" customHeight="1" x14ac:dyDescent="0.25">
      <c r="A13160" s="100" t="s">
        <v>16077</v>
      </c>
    </row>
    <row r="13161" spans="1:1" ht="15" customHeight="1" x14ac:dyDescent="0.25">
      <c r="A13161" s="100" t="s">
        <v>17972</v>
      </c>
    </row>
    <row r="13162" spans="1:1" ht="14.1" customHeight="1" x14ac:dyDescent="0.25">
      <c r="A13162" s="99" t="s">
        <v>17973</v>
      </c>
    </row>
    <row r="13163" spans="1:1" ht="15" customHeight="1" x14ac:dyDescent="0.25">
      <c r="A13163" s="100" t="s">
        <v>17974</v>
      </c>
    </row>
    <row r="13164" spans="1:1" ht="15" customHeight="1" x14ac:dyDescent="0.25">
      <c r="A13164" s="100" t="s">
        <v>17975</v>
      </c>
    </row>
    <row r="13165" spans="1:1" ht="14.1" customHeight="1" x14ac:dyDescent="0.25">
      <c r="A13165" s="99" t="s">
        <v>17976</v>
      </c>
    </row>
    <row r="13166" spans="1:1" ht="15" customHeight="1" x14ac:dyDescent="0.25">
      <c r="A13166" s="100" t="s">
        <v>17974</v>
      </c>
    </row>
    <row r="13167" spans="1:1" ht="15" customHeight="1" x14ac:dyDescent="0.25">
      <c r="A13167" s="100" t="s">
        <v>17977</v>
      </c>
    </row>
    <row r="13168" spans="1:1" ht="14.1" customHeight="1" x14ac:dyDescent="0.25">
      <c r="A13168" s="93" t="s">
        <v>17978</v>
      </c>
    </row>
    <row r="13169" spans="1:1" ht="14.1" customHeight="1" x14ac:dyDescent="0.25">
      <c r="A13169" s="99" t="s">
        <v>17979</v>
      </c>
    </row>
    <row r="13170" spans="1:1" ht="15" customHeight="1" x14ac:dyDescent="0.25">
      <c r="A13170" s="100" t="s">
        <v>17980</v>
      </c>
    </row>
    <row r="13171" spans="1:1" ht="15" customHeight="1" x14ac:dyDescent="0.25">
      <c r="A13171" s="100" t="s">
        <v>17981</v>
      </c>
    </row>
    <row r="13172" spans="1:1" ht="14.1" customHeight="1" x14ac:dyDescent="0.25">
      <c r="A13172" s="99" t="s">
        <v>17982</v>
      </c>
    </row>
    <row r="13173" spans="1:1" ht="15" customHeight="1" x14ac:dyDescent="0.25">
      <c r="A13173" s="100" t="s">
        <v>17980</v>
      </c>
    </row>
    <row r="13174" spans="1:1" ht="15" customHeight="1" x14ac:dyDescent="0.25">
      <c r="A13174" s="100" t="s">
        <v>17983</v>
      </c>
    </row>
    <row r="13175" spans="1:1" ht="14.1" customHeight="1" x14ac:dyDescent="0.25">
      <c r="A13175" s="99" t="s">
        <v>17984</v>
      </c>
    </row>
    <row r="13176" spans="1:1" ht="15" customHeight="1" x14ac:dyDescent="0.25">
      <c r="A13176" s="100" t="s">
        <v>17980</v>
      </c>
    </row>
    <row r="13177" spans="1:1" ht="15" customHeight="1" x14ac:dyDescent="0.25">
      <c r="A13177" s="100" t="s">
        <v>17985</v>
      </c>
    </row>
    <row r="13178" spans="1:1" ht="14.1" customHeight="1" x14ac:dyDescent="0.25">
      <c r="A13178" s="93" t="s">
        <v>17986</v>
      </c>
    </row>
    <row r="13179" spans="1:1" ht="14.1" customHeight="1" x14ac:dyDescent="0.25">
      <c r="A13179" s="93" t="s">
        <v>17987</v>
      </c>
    </row>
    <row r="13180" spans="1:1" ht="14.1" customHeight="1" x14ac:dyDescent="0.25">
      <c r="A13180" s="99" t="s">
        <v>17988</v>
      </c>
    </row>
    <row r="13181" spans="1:1" ht="15" customHeight="1" x14ac:dyDescent="0.25">
      <c r="A13181" s="100" t="s">
        <v>13700</v>
      </c>
    </row>
    <row r="13182" spans="1:1" ht="15" customHeight="1" x14ac:dyDescent="0.25">
      <c r="A13182" s="100" t="s">
        <v>17989</v>
      </c>
    </row>
    <row r="13183" spans="1:1" ht="14.1" customHeight="1" x14ac:dyDescent="0.25">
      <c r="A13183" s="99" t="s">
        <v>17990</v>
      </c>
    </row>
    <row r="13184" spans="1:1" ht="15" customHeight="1" x14ac:dyDescent="0.25">
      <c r="A13184" s="100" t="s">
        <v>13700</v>
      </c>
    </row>
    <row r="13185" spans="1:1" ht="15" customHeight="1" x14ac:dyDescent="0.25">
      <c r="A13185" s="100" t="s">
        <v>17991</v>
      </c>
    </row>
    <row r="13186" spans="1:1" ht="14.1" customHeight="1" x14ac:dyDescent="0.25">
      <c r="A13186" s="99" t="s">
        <v>17992</v>
      </c>
    </row>
    <row r="13187" spans="1:1" ht="15" customHeight="1" x14ac:dyDescent="0.25">
      <c r="A13187" s="100" t="s">
        <v>13700</v>
      </c>
    </row>
    <row r="13188" spans="1:1" ht="15" customHeight="1" x14ac:dyDescent="0.25">
      <c r="A13188" s="100" t="s">
        <v>17993</v>
      </c>
    </row>
    <row r="13189" spans="1:1" ht="14.1" customHeight="1" x14ac:dyDescent="0.25">
      <c r="A13189" s="99" t="s">
        <v>17994</v>
      </c>
    </row>
    <row r="13190" spans="1:1" ht="15" customHeight="1" x14ac:dyDescent="0.25">
      <c r="A13190" s="100" t="s">
        <v>13700</v>
      </c>
    </row>
    <row r="13191" spans="1:1" ht="15" customHeight="1" x14ac:dyDescent="0.25">
      <c r="A13191" s="100" t="s">
        <v>17995</v>
      </c>
    </row>
    <row r="13192" spans="1:1" ht="14.1" customHeight="1" x14ac:dyDescent="0.25">
      <c r="A13192" s="99" t="s">
        <v>17996</v>
      </c>
    </row>
    <row r="13193" spans="1:1" ht="15" customHeight="1" x14ac:dyDescent="0.25">
      <c r="A13193" s="100" t="s">
        <v>13700</v>
      </c>
    </row>
    <row r="13194" spans="1:1" ht="15" customHeight="1" x14ac:dyDescent="0.25">
      <c r="A13194" s="100" t="s">
        <v>17997</v>
      </c>
    </row>
    <row r="13195" spans="1:1" ht="14.1" customHeight="1" x14ac:dyDescent="0.25">
      <c r="A13195" s="99" t="s">
        <v>17998</v>
      </c>
    </row>
    <row r="13196" spans="1:1" ht="15" customHeight="1" x14ac:dyDescent="0.25">
      <c r="A13196" s="100" t="s">
        <v>13700</v>
      </c>
    </row>
    <row r="13197" spans="1:1" ht="15" customHeight="1" x14ac:dyDescent="0.25">
      <c r="A13197" s="100" t="s">
        <v>17999</v>
      </c>
    </row>
    <row r="13198" spans="1:1" ht="14.1" customHeight="1" x14ac:dyDescent="0.25">
      <c r="A13198" s="93" t="s">
        <v>18000</v>
      </c>
    </row>
    <row r="13199" spans="1:1" ht="14.1" customHeight="1" x14ac:dyDescent="0.25">
      <c r="A13199" s="99" t="s">
        <v>18001</v>
      </c>
    </row>
    <row r="13200" spans="1:1" ht="15" customHeight="1" x14ac:dyDescent="0.25">
      <c r="A13200" s="100" t="s">
        <v>18002</v>
      </c>
    </row>
    <row r="13201" spans="1:1" ht="15" customHeight="1" x14ac:dyDescent="0.25">
      <c r="A13201" s="100" t="s">
        <v>18003</v>
      </c>
    </row>
    <row r="13202" spans="1:1" ht="14.1" customHeight="1" x14ac:dyDescent="0.25">
      <c r="A13202" s="93" t="s">
        <v>18004</v>
      </c>
    </row>
    <row r="13203" spans="1:1" ht="14.1" customHeight="1" x14ac:dyDescent="0.25">
      <c r="A13203" s="99" t="s">
        <v>18005</v>
      </c>
    </row>
    <row r="13204" spans="1:1" ht="15" customHeight="1" x14ac:dyDescent="0.25">
      <c r="A13204" s="100" t="s">
        <v>18006</v>
      </c>
    </row>
    <row r="13205" spans="1:1" ht="15" customHeight="1" x14ac:dyDescent="0.25">
      <c r="A13205" s="100" t="s">
        <v>18007</v>
      </c>
    </row>
    <row r="13206" spans="1:1" ht="14.1" customHeight="1" x14ac:dyDescent="0.25">
      <c r="A13206" s="93" t="s">
        <v>18008</v>
      </c>
    </row>
    <row r="13207" spans="1:1" ht="14.1" customHeight="1" x14ac:dyDescent="0.25">
      <c r="A13207" s="99" t="s">
        <v>18009</v>
      </c>
    </row>
    <row r="13208" spans="1:1" ht="15" customHeight="1" x14ac:dyDescent="0.25">
      <c r="A13208" s="100" t="s">
        <v>18006</v>
      </c>
    </row>
    <row r="13209" spans="1:1" ht="15" customHeight="1" x14ac:dyDescent="0.25">
      <c r="A13209" s="100" t="s">
        <v>18010</v>
      </c>
    </row>
    <row r="13210" spans="1:1" ht="14.1" customHeight="1" x14ac:dyDescent="0.25">
      <c r="A13210" s="99" t="s">
        <v>18011</v>
      </c>
    </row>
    <row r="13211" spans="1:1" ht="15" customHeight="1" x14ac:dyDescent="0.25">
      <c r="A13211" s="100" t="s">
        <v>18006</v>
      </c>
    </row>
    <row r="13212" spans="1:1" ht="15" customHeight="1" x14ac:dyDescent="0.25">
      <c r="A13212" s="100" t="s">
        <v>18012</v>
      </c>
    </row>
    <row r="13213" spans="1:1" ht="14.1" customHeight="1" x14ac:dyDescent="0.25">
      <c r="A13213" s="93" t="s">
        <v>18013</v>
      </c>
    </row>
    <row r="13214" spans="1:1" ht="14.1" customHeight="1" x14ac:dyDescent="0.25">
      <c r="A13214" s="99" t="s">
        <v>18014</v>
      </c>
    </row>
    <row r="13215" spans="1:1" ht="15" customHeight="1" x14ac:dyDescent="0.25">
      <c r="A13215" s="100" t="s">
        <v>18015</v>
      </c>
    </row>
    <row r="13216" spans="1:1" ht="15" customHeight="1" x14ac:dyDescent="0.25">
      <c r="A13216" s="100" t="s">
        <v>18016</v>
      </c>
    </row>
    <row r="13217" spans="1:1" ht="14.1" customHeight="1" x14ac:dyDescent="0.25">
      <c r="A13217" s="99" t="s">
        <v>18017</v>
      </c>
    </row>
    <row r="13218" spans="1:1" ht="15" customHeight="1" x14ac:dyDescent="0.25">
      <c r="A13218" s="100" t="s">
        <v>18018</v>
      </c>
    </row>
    <row r="13219" spans="1:1" ht="15" customHeight="1" x14ac:dyDescent="0.25">
      <c r="A13219" s="100" t="s">
        <v>18019</v>
      </c>
    </row>
    <row r="13220" spans="1:1" ht="14.1" customHeight="1" x14ac:dyDescent="0.25">
      <c r="A13220" s="99" t="s">
        <v>18020</v>
      </c>
    </row>
    <row r="13221" spans="1:1" ht="15" customHeight="1" x14ac:dyDescent="0.25">
      <c r="A13221" s="100" t="s">
        <v>18015</v>
      </c>
    </row>
    <row r="13222" spans="1:1" ht="15" customHeight="1" x14ac:dyDescent="0.25">
      <c r="A13222" s="100" t="s">
        <v>18021</v>
      </c>
    </row>
    <row r="13223" spans="1:1" ht="14.1" customHeight="1" x14ac:dyDescent="0.25">
      <c r="A13223" s="99" t="s">
        <v>18022</v>
      </c>
    </row>
    <row r="13224" spans="1:1" ht="15" customHeight="1" x14ac:dyDescent="0.25">
      <c r="A13224" s="100" t="s">
        <v>18015</v>
      </c>
    </row>
    <row r="13225" spans="1:1" ht="15" customHeight="1" x14ac:dyDescent="0.25">
      <c r="A13225" s="100" t="s">
        <v>18023</v>
      </c>
    </row>
    <row r="13226" spans="1:1" ht="15" customHeight="1" x14ac:dyDescent="0.25">
      <c r="A13226" s="95" t="s">
        <v>18024</v>
      </c>
    </row>
    <row r="13227" spans="1:1" ht="14.1" customHeight="1" x14ac:dyDescent="0.25">
      <c r="A13227" s="99" t="s">
        <v>18025</v>
      </c>
    </row>
    <row r="13228" spans="1:1" ht="15" customHeight="1" x14ac:dyDescent="0.25">
      <c r="A13228" s="100" t="s">
        <v>18015</v>
      </c>
    </row>
    <row r="13229" spans="1:1" ht="15" customHeight="1" x14ac:dyDescent="0.25">
      <c r="A13229" s="100" t="s">
        <v>18026</v>
      </c>
    </row>
    <row r="13230" spans="1:1" ht="14.1" customHeight="1" x14ac:dyDescent="0.25">
      <c r="A13230" s="99" t="s">
        <v>18027</v>
      </c>
    </row>
    <row r="13231" spans="1:1" ht="15" customHeight="1" x14ac:dyDescent="0.25">
      <c r="A13231" s="100" t="s">
        <v>18015</v>
      </c>
    </row>
    <row r="13232" spans="1:1" ht="15" customHeight="1" x14ac:dyDescent="0.25">
      <c r="A13232" s="100" t="s">
        <v>18028</v>
      </c>
    </row>
    <row r="13233" spans="1:1" ht="14.1" customHeight="1" x14ac:dyDescent="0.25">
      <c r="A13233" s="99" t="s">
        <v>18029</v>
      </c>
    </row>
    <row r="13234" spans="1:1" ht="15" customHeight="1" x14ac:dyDescent="0.25">
      <c r="A13234" s="100" t="s">
        <v>18015</v>
      </c>
    </row>
    <row r="13235" spans="1:1" ht="15" customHeight="1" x14ac:dyDescent="0.25">
      <c r="A13235" s="100" t="s">
        <v>18030</v>
      </c>
    </row>
    <row r="13236" spans="1:1" ht="14.1" customHeight="1" x14ac:dyDescent="0.25">
      <c r="A13236" s="99" t="s">
        <v>18031</v>
      </c>
    </row>
    <row r="13237" spans="1:1" ht="15" customHeight="1" x14ac:dyDescent="0.25">
      <c r="A13237" s="100" t="s">
        <v>18018</v>
      </c>
    </row>
    <row r="13238" spans="1:1" ht="15" customHeight="1" x14ac:dyDescent="0.25">
      <c r="A13238" s="100" t="s">
        <v>18032</v>
      </c>
    </row>
    <row r="13239" spans="1:1" ht="14.1" customHeight="1" x14ac:dyDescent="0.25">
      <c r="A13239" s="99" t="s">
        <v>18033</v>
      </c>
    </row>
    <row r="13240" spans="1:1" ht="15" customHeight="1" x14ac:dyDescent="0.25">
      <c r="A13240" s="100" t="s">
        <v>18034</v>
      </c>
    </row>
    <row r="13241" spans="1:1" ht="15" customHeight="1" x14ac:dyDescent="0.25">
      <c r="A13241" s="100" t="s">
        <v>18035</v>
      </c>
    </row>
    <row r="13242" spans="1:1" ht="14.1" customHeight="1" x14ac:dyDescent="0.25">
      <c r="A13242" s="99" t="s">
        <v>18036</v>
      </c>
    </row>
    <row r="13243" spans="1:1" ht="15" customHeight="1" x14ac:dyDescent="0.25">
      <c r="A13243" s="100" t="s">
        <v>18037</v>
      </c>
    </row>
    <row r="13244" spans="1:1" ht="15" customHeight="1" x14ac:dyDescent="0.25">
      <c r="A13244" s="100" t="s">
        <v>18038</v>
      </c>
    </row>
    <row r="13245" spans="1:1" ht="14.1" customHeight="1" x14ac:dyDescent="0.25">
      <c r="A13245" s="99" t="s">
        <v>18039</v>
      </c>
    </row>
    <row r="13246" spans="1:1" ht="15" customHeight="1" x14ac:dyDescent="0.25">
      <c r="A13246" s="100" t="s">
        <v>18040</v>
      </c>
    </row>
    <row r="13247" spans="1:1" ht="15" customHeight="1" x14ac:dyDescent="0.25">
      <c r="A13247" s="100" t="s">
        <v>18041</v>
      </c>
    </row>
    <row r="13248" spans="1:1" ht="14.1" customHeight="1" x14ac:dyDescent="0.25">
      <c r="A13248" s="99" t="s">
        <v>18042</v>
      </c>
    </row>
    <row r="13249" spans="1:1" ht="15" customHeight="1" x14ac:dyDescent="0.25">
      <c r="A13249" s="100" t="s">
        <v>18040</v>
      </c>
    </row>
    <row r="13250" spans="1:1" ht="15" customHeight="1" x14ac:dyDescent="0.25">
      <c r="A13250" s="100" t="s">
        <v>18043</v>
      </c>
    </row>
    <row r="13251" spans="1:1" ht="14.1" customHeight="1" x14ac:dyDescent="0.25">
      <c r="A13251" s="99" t="s">
        <v>18044</v>
      </c>
    </row>
    <row r="13252" spans="1:1" ht="15" customHeight="1" x14ac:dyDescent="0.25">
      <c r="A13252" s="100" t="s">
        <v>17272</v>
      </c>
    </row>
    <row r="13253" spans="1:1" ht="15" customHeight="1" x14ac:dyDescent="0.25">
      <c r="A13253" s="100" t="s">
        <v>18045</v>
      </c>
    </row>
    <row r="13254" spans="1:1" ht="15" customHeight="1" x14ac:dyDescent="0.25">
      <c r="A13254" s="94" t="s">
        <v>18046</v>
      </c>
    </row>
    <row r="13255" spans="1:1" ht="15" customHeight="1" x14ac:dyDescent="0.25">
      <c r="A13255" s="100" t="s">
        <v>17272</v>
      </c>
    </row>
    <row r="13256" spans="1:1" ht="15" customHeight="1" x14ac:dyDescent="0.25">
      <c r="A13256" s="100" t="s">
        <v>18047</v>
      </c>
    </row>
    <row r="13257" spans="1:1" ht="14.1" customHeight="1" x14ac:dyDescent="0.25">
      <c r="A13257" s="99" t="s">
        <v>18048</v>
      </c>
    </row>
    <row r="13258" spans="1:1" ht="15" customHeight="1" x14ac:dyDescent="0.25">
      <c r="A13258" s="100" t="s">
        <v>17272</v>
      </c>
    </row>
    <row r="13259" spans="1:1" ht="15" customHeight="1" x14ac:dyDescent="0.25">
      <c r="A13259" s="100" t="s">
        <v>18049</v>
      </c>
    </row>
    <row r="13260" spans="1:1" ht="14.1" customHeight="1" x14ac:dyDescent="0.25">
      <c r="A13260" s="99" t="s">
        <v>18050</v>
      </c>
    </row>
    <row r="13261" spans="1:1" ht="15" customHeight="1" x14ac:dyDescent="0.25">
      <c r="A13261" s="100" t="s">
        <v>17272</v>
      </c>
    </row>
    <row r="13262" spans="1:1" ht="15" customHeight="1" x14ac:dyDescent="0.25">
      <c r="A13262" s="100" t="s">
        <v>18051</v>
      </c>
    </row>
    <row r="13263" spans="1:1" ht="15" customHeight="1" x14ac:dyDescent="0.25">
      <c r="A13263" s="94" t="s">
        <v>18052</v>
      </c>
    </row>
    <row r="13264" spans="1:1" ht="15" customHeight="1" x14ac:dyDescent="0.25">
      <c r="A13264" s="100" t="s">
        <v>17272</v>
      </c>
    </row>
    <row r="13265" spans="1:1" ht="15" customHeight="1" x14ac:dyDescent="0.25">
      <c r="A13265" s="100" t="s">
        <v>18053</v>
      </c>
    </row>
    <row r="13266" spans="1:1" ht="14.1" customHeight="1" x14ac:dyDescent="0.25">
      <c r="A13266" s="99" t="s">
        <v>18054</v>
      </c>
    </row>
    <row r="13267" spans="1:1" ht="15" customHeight="1" x14ac:dyDescent="0.25">
      <c r="A13267" s="100" t="s">
        <v>17272</v>
      </c>
    </row>
    <row r="13268" spans="1:1" ht="15" customHeight="1" x14ac:dyDescent="0.25">
      <c r="A13268" s="100" t="s">
        <v>18055</v>
      </c>
    </row>
    <row r="13269" spans="1:1" ht="14.1" customHeight="1" x14ac:dyDescent="0.25">
      <c r="A13269" s="99" t="s">
        <v>18056</v>
      </c>
    </row>
    <row r="13270" spans="1:1" ht="15" customHeight="1" x14ac:dyDescent="0.25">
      <c r="A13270" s="100" t="s">
        <v>17272</v>
      </c>
    </row>
    <row r="13271" spans="1:1" ht="15" customHeight="1" x14ac:dyDescent="0.25">
      <c r="A13271" s="100" t="s">
        <v>18057</v>
      </c>
    </row>
    <row r="13272" spans="1:1" ht="14.1" customHeight="1" x14ac:dyDescent="0.25">
      <c r="A13272" s="99" t="s">
        <v>18058</v>
      </c>
    </row>
    <row r="13273" spans="1:1" ht="15" customHeight="1" x14ac:dyDescent="0.25">
      <c r="A13273" s="100" t="s">
        <v>17272</v>
      </c>
    </row>
    <row r="13274" spans="1:1" ht="15" customHeight="1" x14ac:dyDescent="0.25">
      <c r="A13274" s="100" t="s">
        <v>18059</v>
      </c>
    </row>
    <row r="13275" spans="1:1" ht="14.1" customHeight="1" x14ac:dyDescent="0.25">
      <c r="A13275" s="99" t="s">
        <v>18060</v>
      </c>
    </row>
    <row r="13276" spans="1:1" ht="15" customHeight="1" x14ac:dyDescent="0.25">
      <c r="A13276" s="120" t="s">
        <v>18061</v>
      </c>
    </row>
    <row r="13277" spans="1:1" ht="15" customHeight="1" x14ac:dyDescent="0.25">
      <c r="A13277" s="120" t="s">
        <v>18062</v>
      </c>
    </row>
    <row r="13278" spans="1:1" ht="14.1" customHeight="1" x14ac:dyDescent="0.25">
      <c r="A13278" s="99" t="s">
        <v>18063</v>
      </c>
    </row>
    <row r="13279" spans="1:1" ht="15" customHeight="1" x14ac:dyDescent="0.25">
      <c r="A13279" s="120" t="s">
        <v>18061</v>
      </c>
    </row>
    <row r="13280" spans="1:1" ht="15" customHeight="1" x14ac:dyDescent="0.25">
      <c r="A13280" s="120" t="s">
        <v>18064</v>
      </c>
    </row>
    <row r="13281" spans="1:1" ht="14.1" customHeight="1" x14ac:dyDescent="0.25">
      <c r="A13281" s="93" t="s">
        <v>18065</v>
      </c>
    </row>
    <row r="13282" spans="1:1" ht="14.1" customHeight="1" x14ac:dyDescent="0.25">
      <c r="A13282" s="99" t="s">
        <v>18066</v>
      </c>
    </row>
    <row r="13283" spans="1:1" ht="15" customHeight="1" x14ac:dyDescent="0.25">
      <c r="A13283" s="100" t="s">
        <v>13700</v>
      </c>
    </row>
    <row r="13284" spans="1:1" ht="15" customHeight="1" x14ac:dyDescent="0.25">
      <c r="A13284" s="100" t="s">
        <v>18067</v>
      </c>
    </row>
    <row r="13285" spans="1:1" ht="14.1" customHeight="1" x14ac:dyDescent="0.25">
      <c r="A13285" s="93" t="s">
        <v>18068</v>
      </c>
    </row>
    <row r="13286" spans="1:1" ht="14.1" customHeight="1" x14ac:dyDescent="0.25">
      <c r="A13286" s="99" t="s">
        <v>18069</v>
      </c>
    </row>
    <row r="13287" spans="1:1" ht="15" customHeight="1" x14ac:dyDescent="0.25">
      <c r="A13287" s="100" t="s">
        <v>18070</v>
      </c>
    </row>
    <row r="13288" spans="1:1" ht="15" customHeight="1" x14ac:dyDescent="0.25">
      <c r="A13288" s="100" t="s">
        <v>18071</v>
      </c>
    </row>
    <row r="13289" spans="1:1" ht="14.1" customHeight="1" x14ac:dyDescent="0.25">
      <c r="A13289" s="99" t="s">
        <v>18072</v>
      </c>
    </row>
    <row r="13290" spans="1:1" ht="15" customHeight="1" x14ac:dyDescent="0.25">
      <c r="A13290" s="100" t="s">
        <v>18070</v>
      </c>
    </row>
    <row r="13291" spans="1:1" ht="15" customHeight="1" x14ac:dyDescent="0.25">
      <c r="A13291" s="100" t="s">
        <v>18073</v>
      </c>
    </row>
    <row r="13292" spans="1:1" ht="14.1" customHeight="1" x14ac:dyDescent="0.25">
      <c r="A13292" s="93" t="s">
        <v>18074</v>
      </c>
    </row>
    <row r="13293" spans="1:1" ht="14.1" customHeight="1" x14ac:dyDescent="0.25">
      <c r="A13293" s="99" t="s">
        <v>18075</v>
      </c>
    </row>
    <row r="13294" spans="1:1" ht="15" customHeight="1" x14ac:dyDescent="0.25">
      <c r="A13294" s="100" t="s">
        <v>18076</v>
      </c>
    </row>
    <row r="13295" spans="1:1" ht="15" customHeight="1" x14ac:dyDescent="0.25">
      <c r="A13295" s="100" t="s">
        <v>18077</v>
      </c>
    </row>
    <row r="13296" spans="1:1" ht="14.1" customHeight="1" x14ac:dyDescent="0.25">
      <c r="A13296" s="99" t="s">
        <v>18078</v>
      </c>
    </row>
    <row r="13297" spans="1:1" ht="15" customHeight="1" x14ac:dyDescent="0.25">
      <c r="A13297" s="100" t="s">
        <v>18076</v>
      </c>
    </row>
    <row r="13298" spans="1:1" ht="15" customHeight="1" x14ac:dyDescent="0.25">
      <c r="A13298" s="100" t="s">
        <v>18079</v>
      </c>
    </row>
    <row r="13299" spans="1:1" ht="14.1" customHeight="1" x14ac:dyDescent="0.25">
      <c r="A13299" s="99" t="s">
        <v>18080</v>
      </c>
    </row>
    <row r="13300" spans="1:1" ht="15" customHeight="1" x14ac:dyDescent="0.25">
      <c r="A13300" s="100" t="s">
        <v>18081</v>
      </c>
    </row>
    <row r="13301" spans="1:1" ht="15" customHeight="1" x14ac:dyDescent="0.25">
      <c r="A13301" s="100" t="s">
        <v>18082</v>
      </c>
    </row>
    <row r="13302" spans="1:1" ht="14.1" customHeight="1" x14ac:dyDescent="0.25">
      <c r="A13302" s="99" t="s">
        <v>18083</v>
      </c>
    </row>
    <row r="13303" spans="1:1" ht="15" customHeight="1" x14ac:dyDescent="0.25">
      <c r="A13303" s="100" t="s">
        <v>18076</v>
      </c>
    </row>
    <row r="13304" spans="1:1" ht="15" customHeight="1" x14ac:dyDescent="0.25">
      <c r="A13304" s="100" t="s">
        <v>18084</v>
      </c>
    </row>
    <row r="13305" spans="1:1" ht="14.1" customHeight="1" x14ac:dyDescent="0.25">
      <c r="A13305" s="99" t="s">
        <v>18085</v>
      </c>
    </row>
    <row r="13306" spans="1:1" ht="15" customHeight="1" x14ac:dyDescent="0.25">
      <c r="A13306" s="100" t="s">
        <v>18086</v>
      </c>
    </row>
    <row r="13307" spans="1:1" ht="15" customHeight="1" x14ac:dyDescent="0.25">
      <c r="A13307" s="100" t="s">
        <v>18087</v>
      </c>
    </row>
    <row r="13308" spans="1:1" ht="14.1" customHeight="1" x14ac:dyDescent="0.25">
      <c r="A13308" s="99" t="s">
        <v>18088</v>
      </c>
    </row>
    <row r="13309" spans="1:1" ht="15" customHeight="1" x14ac:dyDescent="0.25">
      <c r="A13309" s="100" t="s">
        <v>18089</v>
      </c>
    </row>
    <row r="13310" spans="1:1" ht="15" customHeight="1" x14ac:dyDescent="0.25">
      <c r="A13310" s="100" t="s">
        <v>18090</v>
      </c>
    </row>
    <row r="13311" spans="1:1" ht="14.1" customHeight="1" x14ac:dyDescent="0.25">
      <c r="A13311" s="99" t="s">
        <v>18091</v>
      </c>
    </row>
    <row r="13312" spans="1:1" ht="15" customHeight="1" x14ac:dyDescent="0.25">
      <c r="A13312" s="100" t="s">
        <v>18092</v>
      </c>
    </row>
    <row r="13313" spans="1:1" ht="15" customHeight="1" x14ac:dyDescent="0.25">
      <c r="A13313" s="100" t="s">
        <v>18093</v>
      </c>
    </row>
    <row r="13314" spans="1:1" ht="15" customHeight="1" x14ac:dyDescent="0.25">
      <c r="A13314" s="95" t="s">
        <v>18094</v>
      </c>
    </row>
    <row r="13315" spans="1:1" ht="14.1" customHeight="1" x14ac:dyDescent="0.25">
      <c r="A13315" s="99" t="s">
        <v>18095</v>
      </c>
    </row>
    <row r="13316" spans="1:1" ht="15" customHeight="1" x14ac:dyDescent="0.25">
      <c r="A13316" s="100" t="s">
        <v>18089</v>
      </c>
    </row>
    <row r="13317" spans="1:1" ht="15" customHeight="1" x14ac:dyDescent="0.25">
      <c r="A13317" s="100" t="s">
        <v>18096</v>
      </c>
    </row>
    <row r="13318" spans="1:1" ht="14.1" customHeight="1" x14ac:dyDescent="0.25">
      <c r="A13318" s="93" t="s">
        <v>18097</v>
      </c>
    </row>
    <row r="13319" spans="1:1" ht="14.1" customHeight="1" x14ac:dyDescent="0.25">
      <c r="A13319" s="99" t="s">
        <v>18098</v>
      </c>
    </row>
    <row r="13320" spans="1:1" ht="15" customHeight="1" x14ac:dyDescent="0.25">
      <c r="A13320" s="100" t="s">
        <v>18099</v>
      </c>
    </row>
    <row r="13321" spans="1:1" ht="15" customHeight="1" x14ac:dyDescent="0.25">
      <c r="A13321" s="100" t="s">
        <v>18100</v>
      </c>
    </row>
    <row r="13322" spans="1:1" ht="14.1" customHeight="1" x14ac:dyDescent="0.25">
      <c r="A13322" s="99" t="s">
        <v>18101</v>
      </c>
    </row>
    <row r="13323" spans="1:1" ht="15" customHeight="1" x14ac:dyDescent="0.25">
      <c r="A13323" s="100" t="s">
        <v>18099</v>
      </c>
    </row>
    <row r="13324" spans="1:1" ht="15" customHeight="1" x14ac:dyDescent="0.25">
      <c r="A13324" s="100" t="s">
        <v>18100</v>
      </c>
    </row>
    <row r="13325" spans="1:1" ht="14.1" customHeight="1" x14ac:dyDescent="0.25">
      <c r="A13325" s="99" t="s">
        <v>18102</v>
      </c>
    </row>
    <row r="13326" spans="1:1" ht="15" customHeight="1" x14ac:dyDescent="0.25">
      <c r="A13326" s="100" t="s">
        <v>18099</v>
      </c>
    </row>
    <row r="13327" spans="1:1" ht="15" customHeight="1" x14ac:dyDescent="0.25">
      <c r="A13327" s="100" t="s">
        <v>18100</v>
      </c>
    </row>
    <row r="13328" spans="1:1" ht="14.1" customHeight="1" x14ac:dyDescent="0.25">
      <c r="A13328" s="99" t="s">
        <v>18103</v>
      </c>
    </row>
    <row r="13329" spans="1:1" ht="15" customHeight="1" x14ac:dyDescent="0.25">
      <c r="A13329" s="100" t="s">
        <v>18099</v>
      </c>
    </row>
    <row r="13330" spans="1:1" ht="15" customHeight="1" x14ac:dyDescent="0.25">
      <c r="A13330" s="100" t="s">
        <v>18100</v>
      </c>
    </row>
    <row r="13331" spans="1:1" ht="14.1" customHeight="1" x14ac:dyDescent="0.25">
      <c r="A13331" s="93" t="s">
        <v>18104</v>
      </c>
    </row>
    <row r="13332" spans="1:1" ht="14.1" customHeight="1" x14ac:dyDescent="0.25">
      <c r="A13332" s="99" t="s">
        <v>18105</v>
      </c>
    </row>
    <row r="13333" spans="1:1" ht="15" customHeight="1" x14ac:dyDescent="0.25">
      <c r="A13333" s="100" t="s">
        <v>18106</v>
      </c>
    </row>
    <row r="13334" spans="1:1" ht="15" customHeight="1" x14ac:dyDescent="0.25">
      <c r="A13334" s="100" t="s">
        <v>18107</v>
      </c>
    </row>
    <row r="13335" spans="1:1" ht="14.1" customHeight="1" x14ac:dyDescent="0.25">
      <c r="A13335" s="99" t="s">
        <v>18108</v>
      </c>
    </row>
    <row r="13336" spans="1:1" ht="15" customHeight="1" x14ac:dyDescent="0.25">
      <c r="A13336" s="100" t="s">
        <v>18106</v>
      </c>
    </row>
    <row r="13337" spans="1:1" ht="15" customHeight="1" x14ac:dyDescent="0.25">
      <c r="A13337" s="100" t="s">
        <v>18109</v>
      </c>
    </row>
    <row r="13338" spans="1:1" ht="14.1" customHeight="1" x14ac:dyDescent="0.25">
      <c r="A13338" s="99" t="s">
        <v>18110</v>
      </c>
    </row>
    <row r="13339" spans="1:1" ht="15" customHeight="1" x14ac:dyDescent="0.25">
      <c r="A13339" s="100" t="s">
        <v>18106</v>
      </c>
    </row>
    <row r="13340" spans="1:1" ht="15" customHeight="1" x14ac:dyDescent="0.25">
      <c r="A13340" s="100" t="s">
        <v>18111</v>
      </c>
    </row>
    <row r="13341" spans="1:1" ht="15" customHeight="1" x14ac:dyDescent="0.25">
      <c r="A13341" s="95" t="s">
        <v>18112</v>
      </c>
    </row>
    <row r="13342" spans="1:1" ht="14.1" customHeight="1" x14ac:dyDescent="0.25">
      <c r="A13342" s="99" t="s">
        <v>18113</v>
      </c>
    </row>
    <row r="13343" spans="1:1" ht="15" customHeight="1" x14ac:dyDescent="0.25">
      <c r="A13343" s="100" t="s">
        <v>18114</v>
      </c>
    </row>
    <row r="13344" spans="1:1" ht="15" customHeight="1" x14ac:dyDescent="0.25">
      <c r="A13344" s="100" t="s">
        <v>18115</v>
      </c>
    </row>
    <row r="13345" spans="1:1" ht="14.1" customHeight="1" x14ac:dyDescent="0.25">
      <c r="A13345" s="99" t="s">
        <v>18116</v>
      </c>
    </row>
    <row r="13346" spans="1:1" ht="15" customHeight="1" x14ac:dyDescent="0.25">
      <c r="A13346" s="100" t="s">
        <v>18117</v>
      </c>
    </row>
    <row r="13347" spans="1:1" ht="15" customHeight="1" x14ac:dyDescent="0.25">
      <c r="A13347" s="100" t="s">
        <v>18118</v>
      </c>
    </row>
    <row r="13348" spans="1:1" ht="14.1" customHeight="1" x14ac:dyDescent="0.25">
      <c r="A13348" s="93" t="s">
        <v>18119</v>
      </c>
    </row>
    <row r="13349" spans="1:1" ht="14.1" customHeight="1" x14ac:dyDescent="0.25">
      <c r="A13349" s="99" t="s">
        <v>18120</v>
      </c>
    </row>
    <row r="13350" spans="1:1" ht="15" customHeight="1" x14ac:dyDescent="0.25">
      <c r="A13350" s="100" t="s">
        <v>18121</v>
      </c>
    </row>
    <row r="13351" spans="1:1" ht="15" customHeight="1" x14ac:dyDescent="0.25">
      <c r="A13351" s="100" t="s">
        <v>18122</v>
      </c>
    </row>
    <row r="13352" spans="1:1" ht="14.1" customHeight="1" x14ac:dyDescent="0.25">
      <c r="A13352" s="99" t="s">
        <v>18123</v>
      </c>
    </row>
    <row r="13353" spans="1:1" ht="15" customHeight="1" x14ac:dyDescent="0.25">
      <c r="A13353" s="100" t="s">
        <v>18121</v>
      </c>
    </row>
    <row r="13354" spans="1:1" ht="15" customHeight="1" x14ac:dyDescent="0.25">
      <c r="A13354" s="100" t="s">
        <v>18124</v>
      </c>
    </row>
    <row r="13355" spans="1:1" ht="14.1" customHeight="1" x14ac:dyDescent="0.25">
      <c r="A13355" s="99" t="s">
        <v>18125</v>
      </c>
    </row>
    <row r="13356" spans="1:1" ht="15" customHeight="1" x14ac:dyDescent="0.25">
      <c r="A13356" s="100" t="s">
        <v>18121</v>
      </c>
    </row>
    <row r="13357" spans="1:1" ht="15" customHeight="1" x14ac:dyDescent="0.25">
      <c r="A13357" s="100" t="s">
        <v>18126</v>
      </c>
    </row>
    <row r="13358" spans="1:1" ht="14.1" customHeight="1" x14ac:dyDescent="0.25">
      <c r="A13358" s="99" t="s">
        <v>18127</v>
      </c>
    </row>
    <row r="13359" spans="1:1" ht="15" customHeight="1" x14ac:dyDescent="0.25">
      <c r="A13359" s="100" t="s">
        <v>18121</v>
      </c>
    </row>
    <row r="13360" spans="1:1" ht="15" customHeight="1" x14ac:dyDescent="0.25">
      <c r="A13360" s="100" t="s">
        <v>18128</v>
      </c>
    </row>
    <row r="13361" spans="1:1" ht="14.1" customHeight="1" x14ac:dyDescent="0.25">
      <c r="A13361" s="99" t="s">
        <v>18129</v>
      </c>
    </row>
    <row r="13362" spans="1:1" ht="15" customHeight="1" x14ac:dyDescent="0.25">
      <c r="A13362" s="100" t="s">
        <v>18121</v>
      </c>
    </row>
    <row r="13363" spans="1:1" ht="15" customHeight="1" x14ac:dyDescent="0.25">
      <c r="A13363" s="100" t="s">
        <v>18130</v>
      </c>
    </row>
    <row r="13364" spans="1:1" ht="14.1" customHeight="1" x14ac:dyDescent="0.25">
      <c r="A13364" s="99" t="s">
        <v>18131</v>
      </c>
    </row>
    <row r="13365" spans="1:1" ht="15" customHeight="1" x14ac:dyDescent="0.25">
      <c r="A13365" s="100" t="s">
        <v>18121</v>
      </c>
    </row>
    <row r="13366" spans="1:1" ht="15" customHeight="1" x14ac:dyDescent="0.25">
      <c r="A13366" s="100" t="s">
        <v>18132</v>
      </c>
    </row>
    <row r="13367" spans="1:1" ht="14.1" customHeight="1" x14ac:dyDescent="0.25">
      <c r="A13367" s="93" t="s">
        <v>18133</v>
      </c>
    </row>
    <row r="13368" spans="1:1" ht="14.1" customHeight="1" x14ac:dyDescent="0.25">
      <c r="A13368" s="99" t="s">
        <v>18134</v>
      </c>
    </row>
    <row r="13369" spans="1:1" ht="15" customHeight="1" x14ac:dyDescent="0.25">
      <c r="A13369" s="100" t="s">
        <v>18135</v>
      </c>
    </row>
    <row r="13370" spans="1:1" ht="15" customHeight="1" x14ac:dyDescent="0.25">
      <c r="A13370" s="100" t="s">
        <v>18136</v>
      </c>
    </row>
    <row r="13371" spans="1:1" ht="14.1" customHeight="1" x14ac:dyDescent="0.25">
      <c r="A13371" s="99" t="s">
        <v>18137</v>
      </c>
    </row>
    <row r="13372" spans="1:1" ht="15" customHeight="1" x14ac:dyDescent="0.25">
      <c r="A13372" s="95" t="s">
        <v>18138</v>
      </c>
    </row>
    <row r="13373" spans="1:1" ht="15" customHeight="1" x14ac:dyDescent="0.25">
      <c r="A13373" s="95" t="s">
        <v>18139</v>
      </c>
    </row>
    <row r="13374" spans="1:1" ht="14.1" customHeight="1" x14ac:dyDescent="0.25">
      <c r="A13374" s="93" t="s">
        <v>18140</v>
      </c>
    </row>
    <row r="13375" spans="1:1" ht="14.1" customHeight="1" x14ac:dyDescent="0.25">
      <c r="A13375" s="93" t="s">
        <v>18141</v>
      </c>
    </row>
    <row r="13376" spans="1:1" ht="14.1" customHeight="1" x14ac:dyDescent="0.25">
      <c r="A13376" s="99" t="s">
        <v>18142</v>
      </c>
    </row>
    <row r="13377" spans="1:1" ht="15" customHeight="1" x14ac:dyDescent="0.25">
      <c r="A13377" s="100" t="s">
        <v>18143</v>
      </c>
    </row>
    <row r="13378" spans="1:1" ht="15" customHeight="1" x14ac:dyDescent="0.25">
      <c r="A13378" s="100" t="s">
        <v>18144</v>
      </c>
    </row>
    <row r="13379" spans="1:1" ht="14.1" customHeight="1" x14ac:dyDescent="0.25">
      <c r="A13379" s="99" t="s">
        <v>18145</v>
      </c>
    </row>
    <row r="13380" spans="1:1" ht="15" customHeight="1" x14ac:dyDescent="0.25">
      <c r="A13380" s="100" t="s">
        <v>18143</v>
      </c>
    </row>
    <row r="13381" spans="1:1" ht="15" customHeight="1" x14ac:dyDescent="0.25">
      <c r="A13381" s="100" t="s">
        <v>18146</v>
      </c>
    </row>
    <row r="13382" spans="1:1" ht="14.1" customHeight="1" x14ac:dyDescent="0.25">
      <c r="A13382" s="99" t="s">
        <v>18147</v>
      </c>
    </row>
    <row r="13383" spans="1:1" ht="15" customHeight="1" x14ac:dyDescent="0.25">
      <c r="A13383" s="100" t="s">
        <v>18148</v>
      </c>
    </row>
    <row r="13384" spans="1:1" ht="15" customHeight="1" x14ac:dyDescent="0.25">
      <c r="A13384" s="100" t="s">
        <v>18149</v>
      </c>
    </row>
    <row r="13385" spans="1:1" ht="14.1" customHeight="1" x14ac:dyDescent="0.25">
      <c r="A13385" s="99" t="s">
        <v>18150</v>
      </c>
    </row>
    <row r="13386" spans="1:1" ht="15" customHeight="1" x14ac:dyDescent="0.25">
      <c r="A13386" s="100" t="s">
        <v>15273</v>
      </c>
    </row>
    <row r="13387" spans="1:1" ht="15" customHeight="1" x14ac:dyDescent="0.25">
      <c r="A13387" s="100" t="s">
        <v>18151</v>
      </c>
    </row>
    <row r="13388" spans="1:1" ht="14.1" customHeight="1" x14ac:dyDescent="0.25">
      <c r="A13388" s="99" t="s">
        <v>18152</v>
      </c>
    </row>
    <row r="13389" spans="1:1" ht="15" customHeight="1" x14ac:dyDescent="0.25">
      <c r="A13389" s="100" t="s">
        <v>18148</v>
      </c>
    </row>
    <row r="13390" spans="1:1" ht="15" customHeight="1" x14ac:dyDescent="0.25">
      <c r="A13390" s="100" t="s">
        <v>18153</v>
      </c>
    </row>
    <row r="13391" spans="1:1" ht="14.1" customHeight="1" x14ac:dyDescent="0.25">
      <c r="A13391" s="99" t="s">
        <v>18154</v>
      </c>
    </row>
    <row r="13392" spans="1:1" ht="15" customHeight="1" x14ac:dyDescent="0.25">
      <c r="A13392" s="100" t="s">
        <v>18155</v>
      </c>
    </row>
    <row r="13393" spans="1:1" ht="15" customHeight="1" x14ac:dyDescent="0.25">
      <c r="A13393" s="100" t="s">
        <v>18156</v>
      </c>
    </row>
    <row r="13394" spans="1:1" ht="15" customHeight="1" x14ac:dyDescent="0.25">
      <c r="A13394" s="95" t="s">
        <v>18157</v>
      </c>
    </row>
    <row r="13395" spans="1:1" ht="14.1" customHeight="1" x14ac:dyDescent="0.25">
      <c r="A13395" s="99" t="s">
        <v>18158</v>
      </c>
    </row>
    <row r="13396" spans="1:1" ht="15" customHeight="1" x14ac:dyDescent="0.25">
      <c r="A13396" s="100" t="s">
        <v>18143</v>
      </c>
    </row>
    <row r="13397" spans="1:1" ht="15" customHeight="1" x14ac:dyDescent="0.25">
      <c r="A13397" s="100" t="s">
        <v>18159</v>
      </c>
    </row>
    <row r="13398" spans="1:1" ht="14.1" customHeight="1" x14ac:dyDescent="0.25">
      <c r="A13398" s="99" t="s">
        <v>18160</v>
      </c>
    </row>
    <row r="13399" spans="1:1" ht="15" customHeight="1" x14ac:dyDescent="0.25">
      <c r="A13399" s="100" t="s">
        <v>18161</v>
      </c>
    </row>
    <row r="13400" spans="1:1" ht="15" customHeight="1" x14ac:dyDescent="0.25">
      <c r="A13400" s="100" t="s">
        <v>18162</v>
      </c>
    </row>
    <row r="13401" spans="1:1" ht="14.1" customHeight="1" x14ac:dyDescent="0.25">
      <c r="A13401" s="99" t="s">
        <v>18163</v>
      </c>
    </row>
    <row r="13402" spans="1:1" ht="15" customHeight="1" x14ac:dyDescent="0.25">
      <c r="A13402" s="100" t="s">
        <v>18161</v>
      </c>
    </row>
    <row r="13403" spans="1:1" ht="15" customHeight="1" x14ac:dyDescent="0.25">
      <c r="A13403" s="100" t="s">
        <v>18164</v>
      </c>
    </row>
    <row r="13404" spans="1:1" ht="14.1" customHeight="1" x14ac:dyDescent="0.25">
      <c r="A13404" s="99" t="s">
        <v>18165</v>
      </c>
    </row>
    <row r="13405" spans="1:1" ht="15" customHeight="1" x14ac:dyDescent="0.25">
      <c r="A13405" s="100" t="s">
        <v>18166</v>
      </c>
    </row>
    <row r="13406" spans="1:1" ht="15" customHeight="1" x14ac:dyDescent="0.25">
      <c r="A13406" s="100" t="s">
        <v>18167</v>
      </c>
    </row>
    <row r="13407" spans="1:1" ht="14.1" customHeight="1" x14ac:dyDescent="0.25">
      <c r="A13407" s="99" t="s">
        <v>18168</v>
      </c>
    </row>
    <row r="13408" spans="1:1" ht="15" customHeight="1" x14ac:dyDescent="0.25">
      <c r="A13408" s="100" t="s">
        <v>17272</v>
      </c>
    </row>
    <row r="13409" spans="1:1" ht="15" customHeight="1" x14ac:dyDescent="0.25">
      <c r="A13409" s="100" t="s">
        <v>18169</v>
      </c>
    </row>
    <row r="13410" spans="1:1" ht="14.1" customHeight="1" x14ac:dyDescent="0.25">
      <c r="A13410" s="99" t="s">
        <v>18170</v>
      </c>
    </row>
    <row r="13411" spans="1:1" ht="15" customHeight="1" x14ac:dyDescent="0.25">
      <c r="A13411" s="100" t="s">
        <v>17272</v>
      </c>
    </row>
    <row r="13412" spans="1:1" ht="15" customHeight="1" x14ac:dyDescent="0.25">
      <c r="A13412" s="100" t="s">
        <v>18171</v>
      </c>
    </row>
    <row r="13413" spans="1:1" ht="14.1" customHeight="1" x14ac:dyDescent="0.25">
      <c r="A13413" s="99" t="s">
        <v>18172</v>
      </c>
    </row>
    <row r="13414" spans="1:1" ht="15" customHeight="1" x14ac:dyDescent="0.25">
      <c r="A13414" s="100" t="s">
        <v>14205</v>
      </c>
    </row>
    <row r="13415" spans="1:1" ht="15" customHeight="1" x14ac:dyDescent="0.25">
      <c r="A13415" s="100" t="s">
        <v>18173</v>
      </c>
    </row>
    <row r="13416" spans="1:1" ht="14.1" customHeight="1" x14ac:dyDescent="0.25">
      <c r="A13416" s="99" t="s">
        <v>18174</v>
      </c>
    </row>
    <row r="13417" spans="1:1" ht="15" customHeight="1" x14ac:dyDescent="0.25">
      <c r="A13417" s="100" t="s">
        <v>18155</v>
      </c>
    </row>
    <row r="13418" spans="1:1" ht="15" customHeight="1" x14ac:dyDescent="0.25">
      <c r="A13418" s="100" t="s">
        <v>18175</v>
      </c>
    </row>
    <row r="13419" spans="1:1" ht="14.1" customHeight="1" x14ac:dyDescent="0.25">
      <c r="A13419" s="99" t="s">
        <v>18176</v>
      </c>
    </row>
    <row r="13420" spans="1:1" ht="15" customHeight="1" x14ac:dyDescent="0.25">
      <c r="A13420" s="100" t="s">
        <v>18143</v>
      </c>
    </row>
    <row r="13421" spans="1:1" ht="15" customHeight="1" x14ac:dyDescent="0.25">
      <c r="A13421" s="100" t="s">
        <v>18177</v>
      </c>
    </row>
    <row r="13422" spans="1:1" ht="14.1" customHeight="1" x14ac:dyDescent="0.25">
      <c r="A13422" s="99" t="s">
        <v>18178</v>
      </c>
    </row>
    <row r="13423" spans="1:1" ht="15" customHeight="1" x14ac:dyDescent="0.25">
      <c r="A13423" s="100" t="s">
        <v>18143</v>
      </c>
    </row>
    <row r="13424" spans="1:1" ht="15" customHeight="1" x14ac:dyDescent="0.25">
      <c r="A13424" s="100" t="s">
        <v>18179</v>
      </c>
    </row>
    <row r="13425" spans="1:1" ht="15" customHeight="1" x14ac:dyDescent="0.25">
      <c r="A13425" s="95" t="s">
        <v>18180</v>
      </c>
    </row>
    <row r="13426" spans="1:1" ht="14.1" customHeight="1" x14ac:dyDescent="0.25">
      <c r="A13426" s="99" t="s">
        <v>18181</v>
      </c>
    </row>
    <row r="13427" spans="1:1" ht="15" customHeight="1" x14ac:dyDescent="0.25">
      <c r="A13427" s="100" t="s">
        <v>18182</v>
      </c>
    </row>
    <row r="13428" spans="1:1" ht="15" customHeight="1" x14ac:dyDescent="0.25">
      <c r="A13428" s="100" t="s">
        <v>18183</v>
      </c>
    </row>
    <row r="13429" spans="1:1" ht="14.1" customHeight="1" x14ac:dyDescent="0.25">
      <c r="A13429" s="93" t="s">
        <v>18184</v>
      </c>
    </row>
    <row r="13430" spans="1:1" ht="14.1" customHeight="1" x14ac:dyDescent="0.25">
      <c r="A13430" s="99" t="s">
        <v>18185</v>
      </c>
    </row>
    <row r="13431" spans="1:1" ht="15" customHeight="1" x14ac:dyDescent="0.25">
      <c r="A13431" s="100" t="s">
        <v>18186</v>
      </c>
    </row>
    <row r="13432" spans="1:1" ht="15" customHeight="1" x14ac:dyDescent="0.25">
      <c r="A13432" s="100" t="s">
        <v>18187</v>
      </c>
    </row>
    <row r="13433" spans="1:1" ht="14.1" customHeight="1" x14ac:dyDescent="0.25">
      <c r="A13433" s="99" t="s">
        <v>18188</v>
      </c>
    </row>
    <row r="13434" spans="1:1" ht="15" customHeight="1" x14ac:dyDescent="0.25">
      <c r="A13434" s="100" t="s">
        <v>15278</v>
      </c>
    </row>
    <row r="13435" spans="1:1" ht="15" customHeight="1" x14ac:dyDescent="0.25">
      <c r="A13435" s="100" t="s">
        <v>18189</v>
      </c>
    </row>
    <row r="13436" spans="1:1" ht="14.1" customHeight="1" x14ac:dyDescent="0.25">
      <c r="A13436" s="99" t="s">
        <v>18190</v>
      </c>
    </row>
    <row r="13437" spans="1:1" ht="15" customHeight="1" x14ac:dyDescent="0.25">
      <c r="A13437" s="108" t="s">
        <v>18191</v>
      </c>
    </row>
    <row r="13438" spans="1:1" ht="15" customHeight="1" x14ac:dyDescent="0.25">
      <c r="A13438" s="108" t="s">
        <v>18192</v>
      </c>
    </row>
    <row r="13439" spans="1:1" ht="15" customHeight="1" x14ac:dyDescent="0.25">
      <c r="A13439" s="94" t="s">
        <v>18193</v>
      </c>
    </row>
    <row r="13440" spans="1:1" ht="15" customHeight="1" x14ac:dyDescent="0.25">
      <c r="A13440" s="107" t="s">
        <v>17547</v>
      </c>
    </row>
    <row r="13441" spans="1:1" ht="15" customHeight="1" x14ac:dyDescent="0.25">
      <c r="A13441" s="107" t="s">
        <v>18194</v>
      </c>
    </row>
    <row r="13442" spans="1:1" ht="14.1" customHeight="1" x14ac:dyDescent="0.25">
      <c r="A13442" s="93" t="s">
        <v>18195</v>
      </c>
    </row>
    <row r="13443" spans="1:1" ht="14.1" customHeight="1" x14ac:dyDescent="0.25">
      <c r="A13443" s="99" t="s">
        <v>18196</v>
      </c>
    </row>
    <row r="13444" spans="1:1" ht="15" customHeight="1" x14ac:dyDescent="0.25">
      <c r="A13444" s="100" t="s">
        <v>18197</v>
      </c>
    </row>
    <row r="13445" spans="1:1" ht="15" customHeight="1" x14ac:dyDescent="0.25">
      <c r="A13445" s="100" t="s">
        <v>18198</v>
      </c>
    </row>
    <row r="13446" spans="1:1" ht="14.1" customHeight="1" x14ac:dyDescent="0.25">
      <c r="A13446" s="99" t="s">
        <v>18199</v>
      </c>
    </row>
    <row r="13447" spans="1:1" ht="15" customHeight="1" x14ac:dyDescent="0.25">
      <c r="A13447" s="100" t="s">
        <v>18200</v>
      </c>
    </row>
    <row r="13448" spans="1:1" ht="15" customHeight="1" x14ac:dyDescent="0.25">
      <c r="A13448" s="100" t="s">
        <v>18201</v>
      </c>
    </row>
    <row r="13449" spans="1:1" ht="14.1" customHeight="1" x14ac:dyDescent="0.25">
      <c r="A13449" s="99" t="s">
        <v>18202</v>
      </c>
    </row>
    <row r="13450" spans="1:1" ht="15" customHeight="1" x14ac:dyDescent="0.25">
      <c r="A13450" s="100" t="s">
        <v>18203</v>
      </c>
    </row>
    <row r="13451" spans="1:1" ht="15" customHeight="1" x14ac:dyDescent="0.25">
      <c r="A13451" s="100" t="s">
        <v>18204</v>
      </c>
    </row>
    <row r="13452" spans="1:1" ht="15" customHeight="1" x14ac:dyDescent="0.25">
      <c r="A13452" s="95" t="s">
        <v>18205</v>
      </c>
    </row>
    <row r="13453" spans="1:1" ht="14.1" customHeight="1" x14ac:dyDescent="0.25">
      <c r="A13453" s="99" t="s">
        <v>18206</v>
      </c>
    </row>
    <row r="13454" spans="1:1" ht="15" customHeight="1" x14ac:dyDescent="0.25">
      <c r="A13454" s="100" t="s">
        <v>15508</v>
      </c>
    </row>
    <row r="13455" spans="1:1" ht="15" customHeight="1" x14ac:dyDescent="0.25">
      <c r="A13455" s="100" t="s">
        <v>18207</v>
      </c>
    </row>
    <row r="13456" spans="1:1" ht="15" customHeight="1" x14ac:dyDescent="0.25">
      <c r="A13456" s="95" t="s">
        <v>18208</v>
      </c>
    </row>
    <row r="13457" spans="1:1" ht="14.1" customHeight="1" x14ac:dyDescent="0.25">
      <c r="A13457" s="99" t="s">
        <v>18209</v>
      </c>
    </row>
    <row r="13458" spans="1:1" ht="15" customHeight="1" x14ac:dyDescent="0.25">
      <c r="A13458" s="100" t="s">
        <v>15508</v>
      </c>
    </row>
    <row r="13459" spans="1:1" ht="15" customHeight="1" x14ac:dyDescent="0.25">
      <c r="A13459" s="100" t="s">
        <v>18210</v>
      </c>
    </row>
    <row r="13460" spans="1:1" ht="14.1" customHeight="1" x14ac:dyDescent="0.25">
      <c r="A13460" s="99" t="s">
        <v>18211</v>
      </c>
    </row>
    <row r="13461" spans="1:1" ht="15" customHeight="1" x14ac:dyDescent="0.25">
      <c r="A13461" s="100" t="s">
        <v>18212</v>
      </c>
    </row>
    <row r="13462" spans="1:1" ht="15" customHeight="1" x14ac:dyDescent="0.25">
      <c r="A13462" s="100" t="s">
        <v>18213</v>
      </c>
    </row>
    <row r="13463" spans="1:1" ht="14.1" customHeight="1" x14ac:dyDescent="0.25">
      <c r="A13463" s="99" t="s">
        <v>18214</v>
      </c>
    </row>
    <row r="13464" spans="1:1" ht="15" customHeight="1" x14ac:dyDescent="0.25">
      <c r="A13464" s="100" t="s">
        <v>18215</v>
      </c>
    </row>
    <row r="13465" spans="1:1" ht="15" customHeight="1" x14ac:dyDescent="0.25">
      <c r="A13465" s="100" t="s">
        <v>18216</v>
      </c>
    </row>
    <row r="13466" spans="1:1" ht="14.1" customHeight="1" x14ac:dyDescent="0.25">
      <c r="A13466" s="99" t="s">
        <v>18217</v>
      </c>
    </row>
    <row r="13467" spans="1:1" ht="15" customHeight="1" x14ac:dyDescent="0.25">
      <c r="A13467" s="100" t="s">
        <v>18218</v>
      </c>
    </row>
    <row r="13468" spans="1:1" ht="15" customHeight="1" x14ac:dyDescent="0.25">
      <c r="A13468" s="100" t="s">
        <v>18219</v>
      </c>
    </row>
    <row r="13469" spans="1:1" ht="14.1" customHeight="1" x14ac:dyDescent="0.25">
      <c r="A13469" s="99" t="s">
        <v>18220</v>
      </c>
    </row>
    <row r="13470" spans="1:1" ht="15" customHeight="1" x14ac:dyDescent="0.25">
      <c r="A13470" s="100" t="s">
        <v>18221</v>
      </c>
    </row>
    <row r="13471" spans="1:1" ht="15" customHeight="1" x14ac:dyDescent="0.25">
      <c r="A13471" s="100" t="s">
        <v>18222</v>
      </c>
    </row>
    <row r="13472" spans="1:1" ht="14.1" customHeight="1" x14ac:dyDescent="0.25">
      <c r="A13472" s="99" t="s">
        <v>18223</v>
      </c>
    </row>
    <row r="13473" spans="1:1" ht="15" customHeight="1" x14ac:dyDescent="0.25">
      <c r="A13473" s="100" t="s">
        <v>15508</v>
      </c>
    </row>
    <row r="13474" spans="1:1" ht="15" customHeight="1" x14ac:dyDescent="0.25">
      <c r="A13474" s="100" t="s">
        <v>18224</v>
      </c>
    </row>
    <row r="13475" spans="1:1" ht="15" customHeight="1" x14ac:dyDescent="0.25">
      <c r="A13475" s="95" t="s">
        <v>18225</v>
      </c>
    </row>
    <row r="13476" spans="1:1" ht="14.1" customHeight="1" x14ac:dyDescent="0.25">
      <c r="A13476" s="99" t="s">
        <v>18226</v>
      </c>
    </row>
    <row r="13477" spans="1:1" ht="15" customHeight="1" x14ac:dyDescent="0.25">
      <c r="A13477" s="100" t="s">
        <v>18203</v>
      </c>
    </row>
    <row r="13478" spans="1:1" ht="15" customHeight="1" x14ac:dyDescent="0.25">
      <c r="A13478" s="100" t="s">
        <v>18227</v>
      </c>
    </row>
    <row r="13479" spans="1:1" ht="14.1" customHeight="1" x14ac:dyDescent="0.25">
      <c r="A13479" s="99" t="s">
        <v>18228</v>
      </c>
    </row>
    <row r="13480" spans="1:1" ht="15" customHeight="1" x14ac:dyDescent="0.25">
      <c r="A13480" s="100" t="s">
        <v>18229</v>
      </c>
    </row>
    <row r="13481" spans="1:1" ht="15" customHeight="1" x14ac:dyDescent="0.25">
      <c r="A13481" s="100" t="s">
        <v>18230</v>
      </c>
    </row>
    <row r="13482" spans="1:1" ht="14.1" customHeight="1" x14ac:dyDescent="0.25">
      <c r="A13482" s="99" t="s">
        <v>18231</v>
      </c>
    </row>
    <row r="13483" spans="1:1" ht="15" customHeight="1" x14ac:dyDescent="0.25">
      <c r="A13483" s="100" t="s">
        <v>18232</v>
      </c>
    </row>
    <row r="13484" spans="1:1" ht="15" customHeight="1" x14ac:dyDescent="0.25">
      <c r="A13484" s="100" t="s">
        <v>18233</v>
      </c>
    </row>
    <row r="13485" spans="1:1" ht="14.1" customHeight="1" x14ac:dyDescent="0.25">
      <c r="A13485" s="99" t="s">
        <v>18234</v>
      </c>
    </row>
    <row r="13486" spans="1:1" ht="15" customHeight="1" x14ac:dyDescent="0.25">
      <c r="A13486" s="100" t="s">
        <v>18221</v>
      </c>
    </row>
    <row r="13487" spans="1:1" ht="15" customHeight="1" x14ac:dyDescent="0.25">
      <c r="A13487" s="100" t="s">
        <v>18235</v>
      </c>
    </row>
    <row r="13488" spans="1:1" ht="14.1" customHeight="1" x14ac:dyDescent="0.25">
      <c r="A13488" s="99" t="s">
        <v>18236</v>
      </c>
    </row>
    <row r="13489" spans="1:1" ht="15" customHeight="1" x14ac:dyDescent="0.25">
      <c r="A13489" s="100" t="s">
        <v>18229</v>
      </c>
    </row>
    <row r="13490" spans="1:1" ht="15" customHeight="1" x14ac:dyDescent="0.25">
      <c r="A13490" s="100" t="s">
        <v>18237</v>
      </c>
    </row>
    <row r="13491" spans="1:1" ht="15" customHeight="1" x14ac:dyDescent="0.25">
      <c r="A13491" s="95" t="s">
        <v>18238</v>
      </c>
    </row>
    <row r="13492" spans="1:1" ht="14.1" customHeight="1" x14ac:dyDescent="0.25">
      <c r="A13492" s="99" t="s">
        <v>18239</v>
      </c>
    </row>
    <row r="13493" spans="1:1" ht="15" customHeight="1" x14ac:dyDescent="0.25">
      <c r="A13493" s="100" t="s">
        <v>18240</v>
      </c>
    </row>
    <row r="13494" spans="1:1" ht="15" customHeight="1" x14ac:dyDescent="0.25">
      <c r="A13494" s="100" t="s">
        <v>18241</v>
      </c>
    </row>
    <row r="13495" spans="1:1" ht="14.1" customHeight="1" x14ac:dyDescent="0.25">
      <c r="A13495" s="99" t="s">
        <v>18242</v>
      </c>
    </row>
    <row r="13496" spans="1:1" ht="15" customHeight="1" x14ac:dyDescent="0.25">
      <c r="A13496" s="100" t="s">
        <v>18243</v>
      </c>
    </row>
    <row r="13497" spans="1:1" ht="15" customHeight="1" x14ac:dyDescent="0.25">
      <c r="A13497" s="100" t="s">
        <v>18244</v>
      </c>
    </row>
    <row r="13498" spans="1:1" ht="14.1" customHeight="1" x14ac:dyDescent="0.25">
      <c r="A13498" s="99" t="s">
        <v>18245</v>
      </c>
    </row>
    <row r="13499" spans="1:1" ht="15" customHeight="1" x14ac:dyDescent="0.25">
      <c r="A13499" s="100" t="s">
        <v>18246</v>
      </c>
    </row>
    <row r="13500" spans="1:1" ht="15" customHeight="1" x14ac:dyDescent="0.25">
      <c r="A13500" s="100" t="s">
        <v>18247</v>
      </c>
    </row>
    <row r="13501" spans="1:1" ht="14.1" customHeight="1" x14ac:dyDescent="0.25">
      <c r="A13501" s="99" t="s">
        <v>18248</v>
      </c>
    </row>
    <row r="13502" spans="1:1" ht="15" customHeight="1" x14ac:dyDescent="0.25">
      <c r="A13502" s="100" t="s">
        <v>18215</v>
      </c>
    </row>
    <row r="13503" spans="1:1" ht="15" customHeight="1" x14ac:dyDescent="0.25">
      <c r="A13503" s="100" t="s">
        <v>18249</v>
      </c>
    </row>
    <row r="13504" spans="1:1" ht="14.1" customHeight="1" x14ac:dyDescent="0.25">
      <c r="A13504" s="99" t="s">
        <v>18250</v>
      </c>
    </row>
    <row r="13505" spans="1:1" ht="15" customHeight="1" x14ac:dyDescent="0.25">
      <c r="A13505" s="100" t="s">
        <v>18251</v>
      </c>
    </row>
    <row r="13506" spans="1:1" ht="15" customHeight="1" x14ac:dyDescent="0.25">
      <c r="A13506" s="100" t="s">
        <v>18252</v>
      </c>
    </row>
    <row r="13507" spans="1:1" ht="14.1" customHeight="1" x14ac:dyDescent="0.25">
      <c r="A13507" s="99" t="s">
        <v>18253</v>
      </c>
    </row>
    <row r="13508" spans="1:1" ht="15" customHeight="1" x14ac:dyDescent="0.25">
      <c r="A13508" s="100" t="s">
        <v>15264</v>
      </c>
    </row>
    <row r="13509" spans="1:1" ht="15" customHeight="1" x14ac:dyDescent="0.25">
      <c r="A13509" s="100" t="s">
        <v>18254</v>
      </c>
    </row>
    <row r="13510" spans="1:1" ht="14.1" customHeight="1" x14ac:dyDescent="0.25">
      <c r="A13510" s="93" t="s">
        <v>18255</v>
      </c>
    </row>
    <row r="13511" spans="1:1" ht="14.1" customHeight="1" x14ac:dyDescent="0.25">
      <c r="A13511" s="99" t="s">
        <v>18256</v>
      </c>
    </row>
    <row r="13512" spans="1:1" ht="15" customHeight="1" x14ac:dyDescent="0.25">
      <c r="A13512" s="100" t="s">
        <v>18257</v>
      </c>
    </row>
    <row r="13513" spans="1:1" ht="15" customHeight="1" x14ac:dyDescent="0.25">
      <c r="A13513" s="100" t="s">
        <v>18258</v>
      </c>
    </row>
    <row r="13514" spans="1:1" ht="14.1" customHeight="1" x14ac:dyDescent="0.25">
      <c r="A13514" s="99" t="s">
        <v>18259</v>
      </c>
    </row>
    <row r="13515" spans="1:1" ht="15" customHeight="1" x14ac:dyDescent="0.25">
      <c r="A13515" s="100" t="s">
        <v>18257</v>
      </c>
    </row>
    <row r="13516" spans="1:1" ht="15" customHeight="1" x14ac:dyDescent="0.25">
      <c r="A13516" s="100" t="s">
        <v>18260</v>
      </c>
    </row>
    <row r="13517" spans="1:1" ht="14.1" customHeight="1" x14ac:dyDescent="0.25">
      <c r="A13517" s="99" t="s">
        <v>18261</v>
      </c>
    </row>
    <row r="13518" spans="1:1" ht="15" customHeight="1" x14ac:dyDescent="0.25">
      <c r="A13518" s="100" t="s">
        <v>18257</v>
      </c>
    </row>
    <row r="13519" spans="1:1" ht="15" customHeight="1" x14ac:dyDescent="0.25">
      <c r="A13519" s="100" t="s">
        <v>18262</v>
      </c>
    </row>
    <row r="13520" spans="1:1" ht="14.1" customHeight="1" x14ac:dyDescent="0.25">
      <c r="A13520" s="99" t="s">
        <v>18263</v>
      </c>
    </row>
    <row r="13521" spans="1:1" ht="15" customHeight="1" x14ac:dyDescent="0.25">
      <c r="A13521" s="100" t="s">
        <v>18257</v>
      </c>
    </row>
    <row r="13522" spans="1:1" ht="15" customHeight="1" x14ac:dyDescent="0.25">
      <c r="A13522" s="100" t="s">
        <v>18264</v>
      </c>
    </row>
    <row r="13523" spans="1:1" ht="14.1" customHeight="1" x14ac:dyDescent="0.25">
      <c r="A13523" s="99" t="s">
        <v>18265</v>
      </c>
    </row>
    <row r="13524" spans="1:1" ht="15" customHeight="1" x14ac:dyDescent="0.25">
      <c r="A13524" s="100" t="s">
        <v>18257</v>
      </c>
    </row>
    <row r="13525" spans="1:1" ht="15" customHeight="1" x14ac:dyDescent="0.25">
      <c r="A13525" s="100" t="s">
        <v>18266</v>
      </c>
    </row>
    <row r="13526" spans="1:1" ht="14.1" customHeight="1" x14ac:dyDescent="0.25">
      <c r="A13526" s="99" t="s">
        <v>18267</v>
      </c>
    </row>
    <row r="13527" spans="1:1" ht="15" customHeight="1" x14ac:dyDescent="0.25">
      <c r="A13527" s="100" t="s">
        <v>18257</v>
      </c>
    </row>
    <row r="13528" spans="1:1" ht="15" customHeight="1" x14ac:dyDescent="0.25">
      <c r="A13528" s="100" t="s">
        <v>18268</v>
      </c>
    </row>
    <row r="13529" spans="1:1" ht="14.1" customHeight="1" x14ac:dyDescent="0.25">
      <c r="A13529" s="99" t="s">
        <v>18269</v>
      </c>
    </row>
    <row r="13530" spans="1:1" ht="15" customHeight="1" x14ac:dyDescent="0.25">
      <c r="A13530" s="100" t="s">
        <v>18257</v>
      </c>
    </row>
    <row r="13531" spans="1:1" ht="15" customHeight="1" x14ac:dyDescent="0.25">
      <c r="A13531" s="100" t="s">
        <v>18270</v>
      </c>
    </row>
    <row r="13532" spans="1:1" ht="14.1" customHeight="1" x14ac:dyDescent="0.25">
      <c r="A13532" s="99" t="s">
        <v>18271</v>
      </c>
    </row>
    <row r="13533" spans="1:1" ht="15" customHeight="1" x14ac:dyDescent="0.25">
      <c r="A13533" s="100" t="s">
        <v>18257</v>
      </c>
    </row>
    <row r="13534" spans="1:1" ht="15" customHeight="1" x14ac:dyDescent="0.25">
      <c r="A13534" s="100" t="s">
        <v>18272</v>
      </c>
    </row>
    <row r="13535" spans="1:1" ht="14.1" customHeight="1" x14ac:dyDescent="0.25">
      <c r="A13535" s="99" t="s">
        <v>18273</v>
      </c>
    </row>
    <row r="13536" spans="1:1" ht="15" customHeight="1" x14ac:dyDescent="0.25">
      <c r="A13536" s="100" t="s">
        <v>18257</v>
      </c>
    </row>
    <row r="13537" spans="1:1" ht="15" customHeight="1" x14ac:dyDescent="0.25">
      <c r="A13537" s="100" t="s">
        <v>18274</v>
      </c>
    </row>
    <row r="13538" spans="1:1" ht="14.1" customHeight="1" x14ac:dyDescent="0.25">
      <c r="A13538" s="99" t="s">
        <v>18275</v>
      </c>
    </row>
    <row r="13539" spans="1:1" ht="15" customHeight="1" x14ac:dyDescent="0.25">
      <c r="A13539" s="100" t="s">
        <v>18257</v>
      </c>
    </row>
    <row r="13540" spans="1:1" ht="15" customHeight="1" x14ac:dyDescent="0.25">
      <c r="A13540" s="100" t="s">
        <v>18276</v>
      </c>
    </row>
    <row r="13541" spans="1:1" ht="14.1" customHeight="1" x14ac:dyDescent="0.25">
      <c r="A13541" s="99" t="s">
        <v>18277</v>
      </c>
    </row>
    <row r="13542" spans="1:1" ht="15" customHeight="1" x14ac:dyDescent="0.25">
      <c r="A13542" s="100" t="s">
        <v>18278</v>
      </c>
    </row>
    <row r="13543" spans="1:1" ht="15" customHeight="1" x14ac:dyDescent="0.25">
      <c r="A13543" s="100" t="s">
        <v>18279</v>
      </c>
    </row>
    <row r="13544" spans="1:1" ht="14.1" customHeight="1" x14ac:dyDescent="0.25">
      <c r="A13544" s="99" t="s">
        <v>18280</v>
      </c>
    </row>
    <row r="13545" spans="1:1" ht="15" customHeight="1" x14ac:dyDescent="0.25">
      <c r="A13545" s="100" t="s">
        <v>18281</v>
      </c>
    </row>
    <row r="13546" spans="1:1" ht="15" customHeight="1" x14ac:dyDescent="0.25">
      <c r="A13546" s="100" t="s">
        <v>18282</v>
      </c>
    </row>
    <row r="13547" spans="1:1" ht="14.1" customHeight="1" x14ac:dyDescent="0.25">
      <c r="A13547" s="93" t="s">
        <v>18283</v>
      </c>
    </row>
    <row r="13548" spans="1:1" ht="14.1" customHeight="1" x14ac:dyDescent="0.25">
      <c r="A13548" s="99" t="s">
        <v>18284</v>
      </c>
    </row>
    <row r="13549" spans="1:1" ht="15" customHeight="1" x14ac:dyDescent="0.25">
      <c r="A13549" s="100" t="s">
        <v>18285</v>
      </c>
    </row>
    <row r="13550" spans="1:1" ht="15" customHeight="1" x14ac:dyDescent="0.25">
      <c r="A13550" s="100" t="s">
        <v>18286</v>
      </c>
    </row>
    <row r="13551" spans="1:1" ht="14.1" customHeight="1" x14ac:dyDescent="0.25">
      <c r="A13551" s="99" t="s">
        <v>18287</v>
      </c>
    </row>
    <row r="13552" spans="1:1" ht="15" customHeight="1" x14ac:dyDescent="0.25">
      <c r="A13552" s="100" t="s">
        <v>18288</v>
      </c>
    </row>
    <row r="13553" spans="1:1" ht="15" customHeight="1" x14ac:dyDescent="0.25">
      <c r="A13553" s="100" t="s">
        <v>18289</v>
      </c>
    </row>
    <row r="13554" spans="1:1" ht="14.1" customHeight="1" x14ac:dyDescent="0.25">
      <c r="A13554" s="99" t="s">
        <v>18290</v>
      </c>
    </row>
    <row r="13555" spans="1:1" ht="15" customHeight="1" x14ac:dyDescent="0.25">
      <c r="A13555" s="100" t="s">
        <v>18291</v>
      </c>
    </row>
    <row r="13556" spans="1:1" ht="15" customHeight="1" x14ac:dyDescent="0.25">
      <c r="A13556" s="100" t="s">
        <v>18292</v>
      </c>
    </row>
    <row r="13557" spans="1:1" ht="14.1" customHeight="1" x14ac:dyDescent="0.25">
      <c r="A13557" s="99" t="s">
        <v>18293</v>
      </c>
    </row>
    <row r="13558" spans="1:1" ht="15" customHeight="1" x14ac:dyDescent="0.25">
      <c r="A13558" s="100" t="s">
        <v>18294</v>
      </c>
    </row>
    <row r="13559" spans="1:1" ht="15" customHeight="1" x14ac:dyDescent="0.25">
      <c r="A13559" s="100" t="s">
        <v>18295</v>
      </c>
    </row>
    <row r="13560" spans="1:1" ht="14.1" customHeight="1" x14ac:dyDescent="0.25">
      <c r="A13560" s="99" t="s">
        <v>18296</v>
      </c>
    </row>
    <row r="13561" spans="1:1" ht="15" customHeight="1" x14ac:dyDescent="0.25">
      <c r="A13561" s="100" t="s">
        <v>18294</v>
      </c>
    </row>
    <row r="13562" spans="1:1" ht="15" customHeight="1" x14ac:dyDescent="0.25">
      <c r="A13562" s="100" t="s">
        <v>18297</v>
      </c>
    </row>
    <row r="13563" spans="1:1" ht="14.1" customHeight="1" x14ac:dyDescent="0.25">
      <c r="A13563" s="99" t="s">
        <v>18298</v>
      </c>
    </row>
    <row r="13564" spans="1:1" ht="15" customHeight="1" x14ac:dyDescent="0.25">
      <c r="A13564" s="100" t="s">
        <v>18299</v>
      </c>
    </row>
    <row r="13565" spans="1:1" ht="15" customHeight="1" x14ac:dyDescent="0.25">
      <c r="A13565" s="100" t="s">
        <v>18300</v>
      </c>
    </row>
    <row r="13566" spans="1:1" ht="14.1" customHeight="1" x14ac:dyDescent="0.25">
      <c r="A13566" s="93" t="s">
        <v>18301</v>
      </c>
    </row>
    <row r="13567" spans="1:1" ht="14.1" customHeight="1" x14ac:dyDescent="0.25">
      <c r="A13567" s="93" t="s">
        <v>18302</v>
      </c>
    </row>
    <row r="13568" spans="1:1" ht="14.1" customHeight="1" x14ac:dyDescent="0.25">
      <c r="A13568" s="99" t="s">
        <v>18303</v>
      </c>
    </row>
    <row r="13569" spans="1:1" ht="15" customHeight="1" x14ac:dyDescent="0.25">
      <c r="A13569" s="100" t="s">
        <v>18304</v>
      </c>
    </row>
    <row r="13570" spans="1:1" ht="15" customHeight="1" x14ac:dyDescent="0.25">
      <c r="A13570" s="100" t="s">
        <v>18305</v>
      </c>
    </row>
    <row r="13571" spans="1:1" ht="14.1" customHeight="1" x14ac:dyDescent="0.25">
      <c r="A13571" s="99" t="s">
        <v>18306</v>
      </c>
    </row>
    <row r="13572" spans="1:1" ht="15" customHeight="1" x14ac:dyDescent="0.25">
      <c r="A13572" s="100" t="s">
        <v>18307</v>
      </c>
    </row>
    <row r="13573" spans="1:1" ht="15" customHeight="1" x14ac:dyDescent="0.25">
      <c r="A13573" s="100" t="s">
        <v>18308</v>
      </c>
    </row>
    <row r="13574" spans="1:1" ht="14.1" customHeight="1" x14ac:dyDescent="0.25">
      <c r="A13574" s="99" t="s">
        <v>18309</v>
      </c>
    </row>
    <row r="13575" spans="1:1" ht="15" customHeight="1" x14ac:dyDescent="0.25">
      <c r="A13575" s="100" t="s">
        <v>18310</v>
      </c>
    </row>
    <row r="13576" spans="1:1" ht="15" customHeight="1" x14ac:dyDescent="0.25">
      <c r="A13576" s="100" t="s">
        <v>18311</v>
      </c>
    </row>
    <row r="13577" spans="1:1" ht="14.1" customHeight="1" x14ac:dyDescent="0.25">
      <c r="A13577" s="99" t="s">
        <v>18312</v>
      </c>
    </row>
    <row r="13578" spans="1:1" ht="15" customHeight="1" x14ac:dyDescent="0.25">
      <c r="A13578" s="100" t="s">
        <v>18313</v>
      </c>
    </row>
    <row r="13579" spans="1:1" ht="15" customHeight="1" x14ac:dyDescent="0.25">
      <c r="A13579" s="100" t="s">
        <v>18314</v>
      </c>
    </row>
    <row r="13580" spans="1:1" ht="14.1" customHeight="1" x14ac:dyDescent="0.25">
      <c r="A13580" s="99" t="s">
        <v>18315</v>
      </c>
    </row>
    <row r="13581" spans="1:1" ht="15" customHeight="1" x14ac:dyDescent="0.25">
      <c r="A13581" s="100" t="s">
        <v>18313</v>
      </c>
    </row>
    <row r="13582" spans="1:1" ht="15" customHeight="1" x14ac:dyDescent="0.25">
      <c r="A13582" s="100" t="s">
        <v>18316</v>
      </c>
    </row>
    <row r="13583" spans="1:1" ht="14.1" customHeight="1" x14ac:dyDescent="0.25">
      <c r="A13583" s="99" t="s">
        <v>18317</v>
      </c>
    </row>
    <row r="13584" spans="1:1" ht="15" customHeight="1" x14ac:dyDescent="0.25">
      <c r="A13584" s="100" t="s">
        <v>18313</v>
      </c>
    </row>
    <row r="13585" spans="1:1" ht="15" customHeight="1" x14ac:dyDescent="0.25">
      <c r="A13585" s="100" t="s">
        <v>18318</v>
      </c>
    </row>
    <row r="13586" spans="1:1" ht="14.1" customHeight="1" x14ac:dyDescent="0.25">
      <c r="A13586" s="99" t="s">
        <v>18319</v>
      </c>
    </row>
    <row r="13587" spans="1:1" ht="15" customHeight="1" x14ac:dyDescent="0.25">
      <c r="A13587" s="100" t="s">
        <v>18313</v>
      </c>
    </row>
    <row r="13588" spans="1:1" ht="15" customHeight="1" x14ac:dyDescent="0.25">
      <c r="A13588" s="100" t="s">
        <v>18320</v>
      </c>
    </row>
    <row r="13589" spans="1:1" ht="15" customHeight="1" x14ac:dyDescent="0.25">
      <c r="A13589" s="95" t="s">
        <v>18321</v>
      </c>
    </row>
    <row r="13590" spans="1:1" ht="14.1" customHeight="1" x14ac:dyDescent="0.25">
      <c r="A13590" s="99" t="s">
        <v>18322</v>
      </c>
    </row>
    <row r="13591" spans="1:1" ht="15" customHeight="1" x14ac:dyDescent="0.25">
      <c r="A13591" s="100" t="s">
        <v>18323</v>
      </c>
    </row>
    <row r="13592" spans="1:1" ht="15" customHeight="1" x14ac:dyDescent="0.25">
      <c r="A13592" s="100" t="s">
        <v>18324</v>
      </c>
    </row>
    <row r="13593" spans="1:1" ht="14.1" customHeight="1" x14ac:dyDescent="0.25">
      <c r="A13593" s="99" t="s">
        <v>18325</v>
      </c>
    </row>
    <row r="13594" spans="1:1" ht="15" customHeight="1" x14ac:dyDescent="0.25">
      <c r="A13594" s="100" t="s">
        <v>18326</v>
      </c>
    </row>
    <row r="13595" spans="1:1" ht="15" customHeight="1" x14ac:dyDescent="0.25">
      <c r="A13595" s="100" t="s">
        <v>18327</v>
      </c>
    </row>
    <row r="13596" spans="1:1" ht="14.1" customHeight="1" x14ac:dyDescent="0.25">
      <c r="A13596" s="99" t="s">
        <v>18328</v>
      </c>
    </row>
    <row r="13597" spans="1:1" ht="15" customHeight="1" x14ac:dyDescent="0.25">
      <c r="A13597" s="100" t="s">
        <v>18329</v>
      </c>
    </row>
    <row r="13598" spans="1:1" ht="15" customHeight="1" x14ac:dyDescent="0.25">
      <c r="A13598" s="100" t="s">
        <v>18330</v>
      </c>
    </row>
    <row r="13599" spans="1:1" ht="14.1" customHeight="1" x14ac:dyDescent="0.25">
      <c r="A13599" s="93" t="s">
        <v>18331</v>
      </c>
    </row>
    <row r="13600" spans="1:1" ht="14.1" customHeight="1" x14ac:dyDescent="0.25">
      <c r="A13600" s="99" t="s">
        <v>18332</v>
      </c>
    </row>
    <row r="13601" spans="1:1" ht="15" customHeight="1" x14ac:dyDescent="0.25">
      <c r="A13601" s="100" t="s">
        <v>18333</v>
      </c>
    </row>
    <row r="13602" spans="1:1" ht="15" customHeight="1" x14ac:dyDescent="0.25">
      <c r="A13602" s="100" t="s">
        <v>18334</v>
      </c>
    </row>
    <row r="13603" spans="1:1" ht="14.1" customHeight="1" x14ac:dyDescent="0.25">
      <c r="A13603" s="93" t="s">
        <v>18335</v>
      </c>
    </row>
    <row r="13604" spans="1:1" ht="14.1" customHeight="1" x14ac:dyDescent="0.25">
      <c r="A13604" s="99" t="s">
        <v>18336</v>
      </c>
    </row>
    <row r="13605" spans="1:1" ht="15" customHeight="1" x14ac:dyDescent="0.25">
      <c r="A13605" s="100" t="s">
        <v>18337</v>
      </c>
    </row>
    <row r="13606" spans="1:1" ht="15" customHeight="1" x14ac:dyDescent="0.25">
      <c r="A13606" s="100" t="s">
        <v>18338</v>
      </c>
    </row>
    <row r="13607" spans="1:1" ht="14.1" customHeight="1" x14ac:dyDescent="0.25">
      <c r="A13607" s="99" t="s">
        <v>18339</v>
      </c>
    </row>
    <row r="13608" spans="1:1" ht="15" customHeight="1" x14ac:dyDescent="0.25">
      <c r="A13608" s="100" t="s">
        <v>18340</v>
      </c>
    </row>
    <row r="13609" spans="1:1" ht="15" customHeight="1" x14ac:dyDescent="0.25">
      <c r="A13609" s="100" t="s">
        <v>18341</v>
      </c>
    </row>
    <row r="13610" spans="1:1" ht="14.1" customHeight="1" x14ac:dyDescent="0.25">
      <c r="A13610" s="99" t="s">
        <v>18342</v>
      </c>
    </row>
    <row r="13611" spans="1:1" ht="15" customHeight="1" x14ac:dyDescent="0.25">
      <c r="A13611" s="100" t="s">
        <v>18343</v>
      </c>
    </row>
    <row r="13612" spans="1:1" ht="15" customHeight="1" x14ac:dyDescent="0.25">
      <c r="A13612" s="100" t="s">
        <v>18344</v>
      </c>
    </row>
    <row r="13613" spans="1:1" ht="14.1" customHeight="1" x14ac:dyDescent="0.25">
      <c r="A13613" s="99" t="s">
        <v>18345</v>
      </c>
    </row>
    <row r="13614" spans="1:1" ht="15" customHeight="1" x14ac:dyDescent="0.25">
      <c r="A13614" s="100" t="s">
        <v>18346</v>
      </c>
    </row>
    <row r="13615" spans="1:1" ht="15" customHeight="1" x14ac:dyDescent="0.25">
      <c r="A13615" s="100" t="s">
        <v>18347</v>
      </c>
    </row>
    <row r="13616" spans="1:1" ht="14.1" customHeight="1" x14ac:dyDescent="0.25">
      <c r="A13616" s="99" t="s">
        <v>18348</v>
      </c>
    </row>
    <row r="13617" spans="1:1" ht="15" customHeight="1" x14ac:dyDescent="0.25">
      <c r="A13617" s="100" t="s">
        <v>18346</v>
      </c>
    </row>
    <row r="13618" spans="1:1" ht="15" customHeight="1" x14ac:dyDescent="0.25">
      <c r="A13618" s="100" t="s">
        <v>18349</v>
      </c>
    </row>
    <row r="13619" spans="1:1" ht="14.1" customHeight="1" x14ac:dyDescent="0.25">
      <c r="A13619" s="99" t="s">
        <v>18350</v>
      </c>
    </row>
    <row r="13620" spans="1:1" ht="15" customHeight="1" x14ac:dyDescent="0.25">
      <c r="A13620" s="100" t="s">
        <v>18351</v>
      </c>
    </row>
    <row r="13621" spans="1:1" ht="15" customHeight="1" x14ac:dyDescent="0.25">
      <c r="A13621" s="100" t="s">
        <v>18352</v>
      </c>
    </row>
    <row r="13622" spans="1:1" ht="14.1" customHeight="1" x14ac:dyDescent="0.25">
      <c r="A13622" s="99" t="s">
        <v>18353</v>
      </c>
    </row>
    <row r="13623" spans="1:1" ht="15" customHeight="1" x14ac:dyDescent="0.25">
      <c r="A13623" s="100" t="s">
        <v>18354</v>
      </c>
    </row>
    <row r="13624" spans="1:1" ht="15" customHeight="1" x14ac:dyDescent="0.25">
      <c r="A13624" s="100" t="s">
        <v>18355</v>
      </c>
    </row>
    <row r="13625" spans="1:1" ht="14.1" customHeight="1" x14ac:dyDescent="0.25">
      <c r="A13625" s="93" t="s">
        <v>18356</v>
      </c>
    </row>
    <row r="13626" spans="1:1" ht="14.1" customHeight="1" x14ac:dyDescent="0.25">
      <c r="A13626" s="99" t="s">
        <v>18357</v>
      </c>
    </row>
    <row r="13627" spans="1:1" ht="15" customHeight="1" x14ac:dyDescent="0.25">
      <c r="A13627" s="100" t="s">
        <v>18358</v>
      </c>
    </row>
    <row r="13628" spans="1:1" ht="15" customHeight="1" x14ac:dyDescent="0.25">
      <c r="A13628" s="100" t="s">
        <v>18359</v>
      </c>
    </row>
    <row r="13629" spans="1:1" ht="14.1" customHeight="1" x14ac:dyDescent="0.25">
      <c r="A13629" s="99" t="s">
        <v>18360</v>
      </c>
    </row>
    <row r="13630" spans="1:1" ht="15" customHeight="1" x14ac:dyDescent="0.25">
      <c r="A13630" s="100" t="s">
        <v>18361</v>
      </c>
    </row>
    <row r="13631" spans="1:1" ht="15" customHeight="1" x14ac:dyDescent="0.25">
      <c r="A13631" s="100" t="s">
        <v>18362</v>
      </c>
    </row>
    <row r="13632" spans="1:1" ht="14.1" customHeight="1" x14ac:dyDescent="0.25">
      <c r="A13632" s="99" t="s">
        <v>18363</v>
      </c>
    </row>
    <row r="13633" spans="1:1" ht="15" customHeight="1" x14ac:dyDescent="0.25">
      <c r="A13633" s="100" t="s">
        <v>18361</v>
      </c>
    </row>
    <row r="13634" spans="1:1" ht="15" customHeight="1" x14ac:dyDescent="0.25">
      <c r="A13634" s="100" t="s">
        <v>18364</v>
      </c>
    </row>
    <row r="13635" spans="1:1" ht="14.1" customHeight="1" x14ac:dyDescent="0.25">
      <c r="A13635" s="99" t="s">
        <v>18365</v>
      </c>
    </row>
    <row r="13636" spans="1:1" ht="15" customHeight="1" x14ac:dyDescent="0.25">
      <c r="A13636" s="100" t="s">
        <v>18361</v>
      </c>
    </row>
    <row r="13637" spans="1:1" ht="15" customHeight="1" x14ac:dyDescent="0.25">
      <c r="A13637" s="100" t="s">
        <v>18366</v>
      </c>
    </row>
    <row r="13638" spans="1:1" ht="14.1" customHeight="1" x14ac:dyDescent="0.25">
      <c r="A13638" s="99" t="s">
        <v>18367</v>
      </c>
    </row>
    <row r="13639" spans="1:1" ht="15" customHeight="1" x14ac:dyDescent="0.25">
      <c r="A13639" s="100" t="s">
        <v>18368</v>
      </c>
    </row>
    <row r="13640" spans="1:1" ht="15" customHeight="1" x14ac:dyDescent="0.25">
      <c r="A13640" s="100" t="s">
        <v>18369</v>
      </c>
    </row>
    <row r="13641" spans="1:1" ht="14.1" customHeight="1" x14ac:dyDescent="0.25">
      <c r="A13641" s="99" t="s">
        <v>18370</v>
      </c>
    </row>
    <row r="13642" spans="1:1" ht="15" customHeight="1" x14ac:dyDescent="0.25">
      <c r="A13642" s="100" t="s">
        <v>18368</v>
      </c>
    </row>
    <row r="13643" spans="1:1" ht="15" customHeight="1" x14ac:dyDescent="0.25">
      <c r="A13643" s="100" t="s">
        <v>18371</v>
      </c>
    </row>
    <row r="13644" spans="1:1" ht="15" customHeight="1" x14ac:dyDescent="0.25">
      <c r="A13644" s="95" t="s">
        <v>18372</v>
      </c>
    </row>
    <row r="13645" spans="1:1" ht="14.1" customHeight="1" x14ac:dyDescent="0.25">
      <c r="A13645" s="99" t="s">
        <v>18373</v>
      </c>
    </row>
    <row r="13646" spans="1:1" ht="15" customHeight="1" x14ac:dyDescent="0.25">
      <c r="A13646" s="100" t="s">
        <v>18374</v>
      </c>
    </row>
    <row r="13647" spans="1:1" ht="15" customHeight="1" x14ac:dyDescent="0.25">
      <c r="A13647" s="100" t="s">
        <v>18375</v>
      </c>
    </row>
    <row r="13648" spans="1:1" ht="14.1" customHeight="1" x14ac:dyDescent="0.25">
      <c r="A13648" s="93" t="s">
        <v>18376</v>
      </c>
    </row>
    <row r="13649" spans="1:1" ht="14.1" customHeight="1" x14ac:dyDescent="0.25">
      <c r="A13649" s="99" t="s">
        <v>18377</v>
      </c>
    </row>
    <row r="13650" spans="1:1" ht="15" customHeight="1" x14ac:dyDescent="0.25">
      <c r="A13650" s="100" t="s">
        <v>18378</v>
      </c>
    </row>
    <row r="13651" spans="1:1" ht="15" customHeight="1" x14ac:dyDescent="0.25">
      <c r="A13651" s="100" t="s">
        <v>18379</v>
      </c>
    </row>
    <row r="13652" spans="1:1" ht="14.1" customHeight="1" x14ac:dyDescent="0.25">
      <c r="A13652" s="99" t="s">
        <v>18380</v>
      </c>
    </row>
    <row r="13653" spans="1:1" ht="15" customHeight="1" x14ac:dyDescent="0.25">
      <c r="A13653" s="100" t="s">
        <v>18378</v>
      </c>
    </row>
    <row r="13654" spans="1:1" ht="15" customHeight="1" x14ac:dyDescent="0.25">
      <c r="A13654" s="100" t="s">
        <v>18381</v>
      </c>
    </row>
    <row r="13655" spans="1:1" ht="14.1" customHeight="1" x14ac:dyDescent="0.25">
      <c r="A13655" s="99" t="s">
        <v>18382</v>
      </c>
    </row>
    <row r="13656" spans="1:1" ht="15" customHeight="1" x14ac:dyDescent="0.25">
      <c r="A13656" s="100" t="s">
        <v>18383</v>
      </c>
    </row>
    <row r="13657" spans="1:1" ht="15" customHeight="1" x14ac:dyDescent="0.25">
      <c r="A13657" s="100" t="s">
        <v>18384</v>
      </c>
    </row>
    <row r="13658" spans="1:1" ht="14.1" customHeight="1" x14ac:dyDescent="0.25">
      <c r="A13658" s="99" t="s">
        <v>18385</v>
      </c>
    </row>
    <row r="13659" spans="1:1" ht="15" customHeight="1" x14ac:dyDescent="0.25">
      <c r="A13659" s="100" t="s">
        <v>18383</v>
      </c>
    </row>
    <row r="13660" spans="1:1" ht="15" customHeight="1" x14ac:dyDescent="0.25">
      <c r="A13660" s="100" t="s">
        <v>18386</v>
      </c>
    </row>
    <row r="13661" spans="1:1" ht="14.1" customHeight="1" x14ac:dyDescent="0.25">
      <c r="A13661" s="99" t="s">
        <v>18387</v>
      </c>
    </row>
    <row r="13662" spans="1:1" ht="15" customHeight="1" x14ac:dyDescent="0.25">
      <c r="A13662" s="100" t="s">
        <v>18388</v>
      </c>
    </row>
    <row r="13663" spans="1:1" ht="15" customHeight="1" x14ac:dyDescent="0.25">
      <c r="A13663" s="100" t="s">
        <v>18389</v>
      </c>
    </row>
    <row r="13664" spans="1:1" ht="15" customHeight="1" x14ac:dyDescent="0.25">
      <c r="A13664" s="95" t="s">
        <v>18390</v>
      </c>
    </row>
    <row r="13665" spans="1:1" ht="15" customHeight="1" x14ac:dyDescent="0.25">
      <c r="A13665" s="95" t="s">
        <v>18391</v>
      </c>
    </row>
    <row r="13666" spans="1:1" ht="15" customHeight="1" x14ac:dyDescent="0.25">
      <c r="A13666" s="95" t="s">
        <v>18392</v>
      </c>
    </row>
    <row r="13667" spans="1:1" ht="15" customHeight="1" x14ac:dyDescent="0.25">
      <c r="A13667" s="95" t="s">
        <v>18393</v>
      </c>
    </row>
    <row r="13668" spans="1:1" ht="15" customHeight="1" x14ac:dyDescent="0.25">
      <c r="A13668" s="95" t="s">
        <v>18394</v>
      </c>
    </row>
    <row r="13669" spans="1:1" ht="15" customHeight="1" x14ac:dyDescent="0.25">
      <c r="A13669" s="95" t="s">
        <v>18395</v>
      </c>
    </row>
    <row r="13670" spans="1:1" ht="14.1" customHeight="1" x14ac:dyDescent="0.25">
      <c r="A13670" s="99" t="s">
        <v>18396</v>
      </c>
    </row>
    <row r="13671" spans="1:1" ht="15" customHeight="1" x14ac:dyDescent="0.25">
      <c r="A13671" s="100" t="s">
        <v>18397</v>
      </c>
    </row>
    <row r="13672" spans="1:1" ht="15" customHeight="1" x14ac:dyDescent="0.25">
      <c r="A13672" s="100" t="s">
        <v>18398</v>
      </c>
    </row>
    <row r="13673" spans="1:1" ht="14.1" customHeight="1" x14ac:dyDescent="0.25">
      <c r="A13673" s="99" t="s">
        <v>18399</v>
      </c>
    </row>
    <row r="13674" spans="1:1" ht="15" customHeight="1" x14ac:dyDescent="0.25">
      <c r="A13674" s="100" t="s">
        <v>18397</v>
      </c>
    </row>
    <row r="13675" spans="1:1" ht="15" customHeight="1" x14ac:dyDescent="0.25">
      <c r="A13675" s="100" t="s">
        <v>18400</v>
      </c>
    </row>
    <row r="13676" spans="1:1" ht="14.1" customHeight="1" x14ac:dyDescent="0.25">
      <c r="A13676" s="93" t="s">
        <v>18401</v>
      </c>
    </row>
    <row r="13677" spans="1:1" ht="14.1" customHeight="1" x14ac:dyDescent="0.25">
      <c r="A13677" s="99" t="s">
        <v>18402</v>
      </c>
    </row>
    <row r="13678" spans="1:1" ht="15" customHeight="1" x14ac:dyDescent="0.25">
      <c r="A13678" s="100" t="s">
        <v>18403</v>
      </c>
    </row>
    <row r="13679" spans="1:1" ht="15" customHeight="1" x14ac:dyDescent="0.25">
      <c r="A13679" s="100" t="s">
        <v>18404</v>
      </c>
    </row>
    <row r="13680" spans="1:1" ht="14.1" customHeight="1" x14ac:dyDescent="0.25">
      <c r="A13680" s="99" t="s">
        <v>18405</v>
      </c>
    </row>
    <row r="13681" spans="1:1" ht="15" customHeight="1" x14ac:dyDescent="0.25">
      <c r="A13681" s="100" t="s">
        <v>12758</v>
      </c>
    </row>
    <row r="13682" spans="1:1" ht="15" customHeight="1" x14ac:dyDescent="0.25">
      <c r="A13682" s="100" t="s">
        <v>18406</v>
      </c>
    </row>
    <row r="13683" spans="1:1" ht="14.1" customHeight="1" x14ac:dyDescent="0.25">
      <c r="A13683" s="99" t="s">
        <v>18407</v>
      </c>
    </row>
    <row r="13684" spans="1:1" ht="15" customHeight="1" x14ac:dyDescent="0.25">
      <c r="A13684" s="100" t="s">
        <v>12758</v>
      </c>
    </row>
    <row r="13685" spans="1:1" ht="15" customHeight="1" x14ac:dyDescent="0.25">
      <c r="A13685" s="100" t="s">
        <v>18408</v>
      </c>
    </row>
    <row r="13686" spans="1:1" ht="14.1" customHeight="1" x14ac:dyDescent="0.25">
      <c r="A13686" s="99" t="s">
        <v>18409</v>
      </c>
    </row>
    <row r="13687" spans="1:1" ht="15" customHeight="1" x14ac:dyDescent="0.25">
      <c r="A13687" s="100" t="s">
        <v>12758</v>
      </c>
    </row>
    <row r="13688" spans="1:1" ht="15" customHeight="1" x14ac:dyDescent="0.25">
      <c r="A13688" s="100" t="s">
        <v>18410</v>
      </c>
    </row>
    <row r="13689" spans="1:1" ht="14.1" customHeight="1" x14ac:dyDescent="0.25">
      <c r="A13689" s="99" t="s">
        <v>18411</v>
      </c>
    </row>
    <row r="13690" spans="1:1" ht="15" customHeight="1" x14ac:dyDescent="0.25">
      <c r="A13690" s="100" t="s">
        <v>12758</v>
      </c>
    </row>
    <row r="13691" spans="1:1" ht="15" customHeight="1" x14ac:dyDescent="0.25">
      <c r="A13691" s="100" t="s">
        <v>18412</v>
      </c>
    </row>
    <row r="13692" spans="1:1" ht="14.1" customHeight="1" x14ac:dyDescent="0.25">
      <c r="A13692" s="99" t="s">
        <v>18413</v>
      </c>
    </row>
    <row r="13693" spans="1:1" ht="15" customHeight="1" x14ac:dyDescent="0.25">
      <c r="A13693" s="100" t="s">
        <v>12767</v>
      </c>
    </row>
    <row r="13694" spans="1:1" ht="15" customHeight="1" x14ac:dyDescent="0.25">
      <c r="A13694" s="100" t="s">
        <v>18414</v>
      </c>
    </row>
    <row r="13695" spans="1:1" ht="14.1" customHeight="1" x14ac:dyDescent="0.25">
      <c r="A13695" s="99" t="s">
        <v>18415</v>
      </c>
    </row>
    <row r="13696" spans="1:1" ht="15" customHeight="1" x14ac:dyDescent="0.25">
      <c r="A13696" s="100" t="s">
        <v>12767</v>
      </c>
    </row>
    <row r="13697" spans="1:1" ht="15" customHeight="1" x14ac:dyDescent="0.25">
      <c r="A13697" s="100" t="s">
        <v>18416</v>
      </c>
    </row>
    <row r="13698" spans="1:1" ht="14.1" customHeight="1" x14ac:dyDescent="0.25">
      <c r="A13698" s="99" t="s">
        <v>18417</v>
      </c>
    </row>
    <row r="13699" spans="1:1" ht="15" customHeight="1" x14ac:dyDescent="0.25">
      <c r="A13699" s="100" t="s">
        <v>12758</v>
      </c>
    </row>
    <row r="13700" spans="1:1" ht="15" customHeight="1" x14ac:dyDescent="0.25">
      <c r="A13700" s="100" t="s">
        <v>18418</v>
      </c>
    </row>
    <row r="13701" spans="1:1" ht="14.1" customHeight="1" x14ac:dyDescent="0.25">
      <c r="A13701" s="93" t="s">
        <v>18419</v>
      </c>
    </row>
    <row r="13702" spans="1:1" ht="14.1" customHeight="1" x14ac:dyDescent="0.25">
      <c r="A13702" s="99" t="s">
        <v>18420</v>
      </c>
    </row>
    <row r="13703" spans="1:1" ht="15" customHeight="1" x14ac:dyDescent="0.25">
      <c r="A13703" s="100" t="s">
        <v>18421</v>
      </c>
    </row>
    <row r="13704" spans="1:1" ht="15" customHeight="1" x14ac:dyDescent="0.25">
      <c r="A13704" s="100" t="s">
        <v>18422</v>
      </c>
    </row>
    <row r="13705" spans="1:1" ht="14.1" customHeight="1" x14ac:dyDescent="0.25">
      <c r="A13705" s="99" t="s">
        <v>18423</v>
      </c>
    </row>
    <row r="13706" spans="1:1" ht="15" customHeight="1" x14ac:dyDescent="0.25">
      <c r="A13706" s="100" t="s">
        <v>18378</v>
      </c>
    </row>
    <row r="13707" spans="1:1" ht="15" customHeight="1" x14ac:dyDescent="0.25">
      <c r="A13707" s="100" t="s">
        <v>18424</v>
      </c>
    </row>
    <row r="13708" spans="1:1" ht="15" customHeight="1" x14ac:dyDescent="0.25">
      <c r="A13708" s="95" t="s">
        <v>18425</v>
      </c>
    </row>
    <row r="13709" spans="1:1" ht="14.1" customHeight="1" x14ac:dyDescent="0.25">
      <c r="A13709" s="99" t="s">
        <v>18426</v>
      </c>
    </row>
    <row r="13710" spans="1:1" ht="15" customHeight="1" x14ac:dyDescent="0.25">
      <c r="A13710" s="100" t="s">
        <v>18358</v>
      </c>
    </row>
    <row r="13711" spans="1:1" ht="15" customHeight="1" x14ac:dyDescent="0.25">
      <c r="A13711" s="100" t="s">
        <v>18427</v>
      </c>
    </row>
    <row r="13712" spans="1:1" ht="14.1" customHeight="1" x14ac:dyDescent="0.25">
      <c r="A13712" s="99" t="s">
        <v>18428</v>
      </c>
    </row>
    <row r="13713" spans="1:1" ht="15" customHeight="1" x14ac:dyDescent="0.25">
      <c r="A13713" s="100" t="s">
        <v>18368</v>
      </c>
    </row>
    <row r="13714" spans="1:1" ht="15" customHeight="1" x14ac:dyDescent="0.25">
      <c r="A13714" s="100" t="s">
        <v>18429</v>
      </c>
    </row>
    <row r="13715" spans="1:1" ht="14.1" customHeight="1" x14ac:dyDescent="0.25">
      <c r="A13715" s="99" t="s">
        <v>18430</v>
      </c>
    </row>
    <row r="13716" spans="1:1" ht="15" customHeight="1" x14ac:dyDescent="0.25">
      <c r="A13716" s="100" t="s">
        <v>18368</v>
      </c>
    </row>
    <row r="13717" spans="1:1" ht="15" customHeight="1" x14ac:dyDescent="0.25">
      <c r="A13717" s="100" t="s">
        <v>18431</v>
      </c>
    </row>
    <row r="13718" spans="1:1" ht="15" customHeight="1" x14ac:dyDescent="0.25">
      <c r="A13718" s="95" t="s">
        <v>18432</v>
      </c>
    </row>
    <row r="13719" spans="1:1" ht="14.1" customHeight="1" x14ac:dyDescent="0.25">
      <c r="A13719" s="99" t="s">
        <v>18433</v>
      </c>
    </row>
    <row r="13720" spans="1:1" ht="15" customHeight="1" x14ac:dyDescent="0.25">
      <c r="A13720" s="100" t="s">
        <v>18368</v>
      </c>
    </row>
    <row r="13721" spans="1:1" ht="15" customHeight="1" x14ac:dyDescent="0.25">
      <c r="A13721" s="100" t="s">
        <v>18429</v>
      </c>
    </row>
    <row r="13722" spans="1:1" ht="14.1" customHeight="1" x14ac:dyDescent="0.25">
      <c r="A13722" s="93" t="s">
        <v>18434</v>
      </c>
    </row>
    <row r="13723" spans="1:1" ht="14.1" customHeight="1" x14ac:dyDescent="0.25">
      <c r="A13723" s="93" t="s">
        <v>18435</v>
      </c>
    </row>
    <row r="13724" spans="1:1" ht="14.1" customHeight="1" x14ac:dyDescent="0.25">
      <c r="A13724" s="99" t="s">
        <v>18436</v>
      </c>
    </row>
    <row r="13725" spans="1:1" ht="15" customHeight="1" x14ac:dyDescent="0.25">
      <c r="A13725" s="100" t="s">
        <v>18437</v>
      </c>
    </row>
    <row r="13726" spans="1:1" ht="15" customHeight="1" x14ac:dyDescent="0.25">
      <c r="A13726" s="100" t="s">
        <v>18438</v>
      </c>
    </row>
    <row r="13727" spans="1:1" ht="14.1" customHeight="1" x14ac:dyDescent="0.25">
      <c r="A13727" s="99" t="s">
        <v>18439</v>
      </c>
    </row>
    <row r="13728" spans="1:1" ht="15" customHeight="1" x14ac:dyDescent="0.25">
      <c r="A13728" s="100" t="s">
        <v>18440</v>
      </c>
    </row>
    <row r="13729" spans="1:1" ht="15" customHeight="1" x14ac:dyDescent="0.25">
      <c r="A13729" s="100" t="s">
        <v>18441</v>
      </c>
    </row>
    <row r="13730" spans="1:1" ht="14.1" customHeight="1" x14ac:dyDescent="0.25">
      <c r="A13730" s="99" t="s">
        <v>18442</v>
      </c>
    </row>
    <row r="13731" spans="1:1" ht="15" customHeight="1" x14ac:dyDescent="0.25">
      <c r="A13731" s="100" t="s">
        <v>18443</v>
      </c>
    </row>
    <row r="13732" spans="1:1" ht="15" customHeight="1" x14ac:dyDescent="0.25">
      <c r="A13732" s="100" t="s">
        <v>18444</v>
      </c>
    </row>
    <row r="13733" spans="1:1" ht="14.1" customHeight="1" x14ac:dyDescent="0.25">
      <c r="A13733" s="99" t="s">
        <v>18445</v>
      </c>
    </row>
    <row r="13734" spans="1:1" ht="15" customHeight="1" x14ac:dyDescent="0.25">
      <c r="A13734" s="100" t="s">
        <v>18446</v>
      </c>
    </row>
    <row r="13735" spans="1:1" ht="15" customHeight="1" x14ac:dyDescent="0.25">
      <c r="A13735" s="100" t="s">
        <v>18447</v>
      </c>
    </row>
    <row r="13736" spans="1:1" ht="14.1" customHeight="1" x14ac:dyDescent="0.25">
      <c r="A13736" s="99" t="s">
        <v>18448</v>
      </c>
    </row>
    <row r="13737" spans="1:1" ht="15" customHeight="1" x14ac:dyDescent="0.25">
      <c r="A13737" s="100" t="s">
        <v>18449</v>
      </c>
    </row>
    <row r="13738" spans="1:1" ht="15" customHeight="1" x14ac:dyDescent="0.25">
      <c r="A13738" s="100" t="s">
        <v>18450</v>
      </c>
    </row>
    <row r="13739" spans="1:1" ht="14.1" customHeight="1" x14ac:dyDescent="0.25">
      <c r="A13739" s="99" t="s">
        <v>18451</v>
      </c>
    </row>
    <row r="13740" spans="1:1" ht="15" customHeight="1" x14ac:dyDescent="0.25">
      <c r="A13740" s="100" t="s">
        <v>18440</v>
      </c>
    </row>
    <row r="13741" spans="1:1" ht="15" customHeight="1" x14ac:dyDescent="0.25">
      <c r="A13741" s="100" t="s">
        <v>18452</v>
      </c>
    </row>
    <row r="13742" spans="1:1" ht="14.1" customHeight="1" x14ac:dyDescent="0.25">
      <c r="A13742" s="99" t="s">
        <v>18453</v>
      </c>
    </row>
    <row r="13743" spans="1:1" ht="15" customHeight="1" x14ac:dyDescent="0.25">
      <c r="A13743" s="100" t="s">
        <v>18440</v>
      </c>
    </row>
    <row r="13744" spans="1:1" ht="15" customHeight="1" x14ac:dyDescent="0.25">
      <c r="A13744" s="100" t="s">
        <v>18454</v>
      </c>
    </row>
    <row r="13745" spans="1:1" ht="14.1" customHeight="1" x14ac:dyDescent="0.25">
      <c r="A13745" s="93" t="s">
        <v>18455</v>
      </c>
    </row>
    <row r="13746" spans="1:1" ht="14.1" customHeight="1" x14ac:dyDescent="0.25">
      <c r="A13746" s="99" t="s">
        <v>18456</v>
      </c>
    </row>
    <row r="13747" spans="1:1" ht="15" customHeight="1" x14ac:dyDescent="0.25">
      <c r="A13747" s="100" t="s">
        <v>18457</v>
      </c>
    </row>
    <row r="13748" spans="1:1" ht="15" customHeight="1" x14ac:dyDescent="0.25">
      <c r="A13748" s="100" t="s">
        <v>18458</v>
      </c>
    </row>
    <row r="13749" spans="1:1" ht="14.1" customHeight="1" x14ac:dyDescent="0.25">
      <c r="A13749" s="99" t="s">
        <v>18459</v>
      </c>
    </row>
    <row r="13750" spans="1:1" ht="15" customHeight="1" x14ac:dyDescent="0.25">
      <c r="A13750" s="100" t="s">
        <v>18460</v>
      </c>
    </row>
    <row r="13751" spans="1:1" ht="15" customHeight="1" x14ac:dyDescent="0.25">
      <c r="A13751" s="100" t="s">
        <v>18461</v>
      </c>
    </row>
    <row r="13752" spans="1:1" ht="14.1" customHeight="1" x14ac:dyDescent="0.25">
      <c r="A13752" s="99" t="s">
        <v>18462</v>
      </c>
    </row>
    <row r="13753" spans="1:1" ht="15" customHeight="1" x14ac:dyDescent="0.25">
      <c r="A13753" s="100" t="s">
        <v>18463</v>
      </c>
    </row>
    <row r="13754" spans="1:1" ht="15" customHeight="1" x14ac:dyDescent="0.25">
      <c r="A13754" s="100" t="s">
        <v>18464</v>
      </c>
    </row>
    <row r="13755" spans="1:1" ht="14.1" customHeight="1" x14ac:dyDescent="0.25">
      <c r="A13755" s="99" t="s">
        <v>18465</v>
      </c>
    </row>
    <row r="13756" spans="1:1" ht="15" customHeight="1" x14ac:dyDescent="0.25">
      <c r="A13756" s="100" t="s">
        <v>18466</v>
      </c>
    </row>
    <row r="13757" spans="1:1" ht="15" customHeight="1" x14ac:dyDescent="0.25">
      <c r="A13757" s="100" t="s">
        <v>18467</v>
      </c>
    </row>
    <row r="13758" spans="1:1" ht="14.1" customHeight="1" x14ac:dyDescent="0.25">
      <c r="A13758" s="99" t="s">
        <v>18468</v>
      </c>
    </row>
    <row r="13759" spans="1:1" ht="15" customHeight="1" x14ac:dyDescent="0.25">
      <c r="A13759" s="100" t="s">
        <v>18469</v>
      </c>
    </row>
    <row r="13760" spans="1:1" ht="15" customHeight="1" x14ac:dyDescent="0.25">
      <c r="A13760" s="100" t="s">
        <v>18470</v>
      </c>
    </row>
    <row r="13761" spans="1:1" ht="14.1" customHeight="1" x14ac:dyDescent="0.25">
      <c r="A13761" s="93" t="s">
        <v>18471</v>
      </c>
    </row>
    <row r="13762" spans="1:1" ht="14.1" customHeight="1" x14ac:dyDescent="0.25">
      <c r="A13762" s="99" t="s">
        <v>18472</v>
      </c>
    </row>
    <row r="13763" spans="1:1" ht="15" customHeight="1" x14ac:dyDescent="0.25">
      <c r="A13763" s="100" t="s">
        <v>18473</v>
      </c>
    </row>
    <row r="13764" spans="1:1" ht="15" customHeight="1" x14ac:dyDescent="0.25">
      <c r="A13764" s="94" t="s">
        <v>18474</v>
      </c>
    </row>
    <row r="13765" spans="1:1" ht="14.1" customHeight="1" x14ac:dyDescent="0.25">
      <c r="A13765" s="93" t="s">
        <v>18475</v>
      </c>
    </row>
    <row r="13766" spans="1:1" ht="14.1" customHeight="1" x14ac:dyDescent="0.25">
      <c r="A13766" s="93" t="s">
        <v>18476</v>
      </c>
    </row>
    <row r="13767" spans="1:1" ht="14.1" customHeight="1" x14ac:dyDescent="0.25">
      <c r="A13767" s="99" t="s">
        <v>18477</v>
      </c>
    </row>
    <row r="13768" spans="1:1" ht="15" customHeight="1" x14ac:dyDescent="0.25">
      <c r="A13768" s="108" t="s">
        <v>18478</v>
      </c>
    </row>
    <row r="13769" spans="1:1" ht="15" customHeight="1" x14ac:dyDescent="0.25">
      <c r="A13769" s="108" t="s">
        <v>18479</v>
      </c>
    </row>
    <row r="13770" spans="1:1" ht="15" customHeight="1" x14ac:dyDescent="0.25">
      <c r="A13770" s="108" t="s">
        <v>12168</v>
      </c>
    </row>
    <row r="13771" spans="1:1" ht="15" customHeight="1" x14ac:dyDescent="0.25">
      <c r="A13771" s="95" t="s">
        <v>18480</v>
      </c>
    </row>
    <row r="13772" spans="1:1" ht="15" customHeight="1" x14ac:dyDescent="0.25">
      <c r="A13772" s="95" t="s">
        <v>18481</v>
      </c>
    </row>
    <row r="13773" spans="1:1" ht="15" customHeight="1" x14ac:dyDescent="0.25">
      <c r="A13773" s="95" t="s">
        <v>18482</v>
      </c>
    </row>
    <row r="13774" spans="1:1" ht="14.1" customHeight="1" x14ac:dyDescent="0.25">
      <c r="A13774" s="99" t="s">
        <v>18483</v>
      </c>
    </row>
    <row r="13775" spans="1:1" ht="15" customHeight="1" x14ac:dyDescent="0.25">
      <c r="A13775" s="108" t="s">
        <v>18478</v>
      </c>
    </row>
    <row r="13776" spans="1:1" ht="15" customHeight="1" x14ac:dyDescent="0.25">
      <c r="A13776" s="108" t="s">
        <v>18484</v>
      </c>
    </row>
    <row r="13777" spans="1:1" ht="15" customHeight="1" x14ac:dyDescent="0.25">
      <c r="A13777" s="108" t="s">
        <v>12168</v>
      </c>
    </row>
    <row r="13778" spans="1:1" ht="15" customHeight="1" x14ac:dyDescent="0.25">
      <c r="A13778" s="95" t="s">
        <v>18485</v>
      </c>
    </row>
    <row r="13779" spans="1:1" ht="15" customHeight="1" x14ac:dyDescent="0.25">
      <c r="A13779" s="95" t="s">
        <v>18481</v>
      </c>
    </row>
    <row r="13780" spans="1:1" ht="15" customHeight="1" x14ac:dyDescent="0.25">
      <c r="A13780" s="95" t="s">
        <v>18482</v>
      </c>
    </row>
    <row r="13781" spans="1:1" ht="14.1" customHeight="1" x14ac:dyDescent="0.25">
      <c r="A13781" s="99" t="s">
        <v>18486</v>
      </c>
    </row>
    <row r="13782" spans="1:1" ht="15" customHeight="1" x14ac:dyDescent="0.25">
      <c r="A13782" s="108" t="s">
        <v>18478</v>
      </c>
    </row>
    <row r="13783" spans="1:1" ht="15" customHeight="1" x14ac:dyDescent="0.25">
      <c r="A13783" s="108" t="s">
        <v>18487</v>
      </c>
    </row>
    <row r="13784" spans="1:1" ht="15" customHeight="1" x14ac:dyDescent="0.25">
      <c r="A13784" s="108" t="s">
        <v>12168</v>
      </c>
    </row>
    <row r="13785" spans="1:1" ht="15" customHeight="1" x14ac:dyDescent="0.25">
      <c r="A13785" s="95" t="s">
        <v>18485</v>
      </c>
    </row>
    <row r="13786" spans="1:1" ht="15" customHeight="1" x14ac:dyDescent="0.25">
      <c r="A13786" s="95" t="s">
        <v>18481</v>
      </c>
    </row>
    <row r="13787" spans="1:1" ht="15" customHeight="1" x14ac:dyDescent="0.25">
      <c r="A13787" s="95" t="s">
        <v>18488</v>
      </c>
    </row>
    <row r="13788" spans="1:1" ht="14.1" customHeight="1" x14ac:dyDescent="0.25">
      <c r="A13788" s="99" t="s">
        <v>18489</v>
      </c>
    </row>
    <row r="13789" spans="1:1" ht="15" customHeight="1" x14ac:dyDescent="0.25">
      <c r="A13789" s="108" t="s">
        <v>18490</v>
      </c>
    </row>
    <row r="13790" spans="1:1" ht="15" customHeight="1" x14ac:dyDescent="0.25">
      <c r="A13790" s="108" t="s">
        <v>18491</v>
      </c>
    </row>
    <row r="13791" spans="1:1" ht="15" customHeight="1" x14ac:dyDescent="0.25">
      <c r="A13791" s="108" t="s">
        <v>12168</v>
      </c>
    </row>
    <row r="13792" spans="1:1" ht="15" customHeight="1" x14ac:dyDescent="0.25">
      <c r="A13792" s="95" t="s">
        <v>18480</v>
      </c>
    </row>
    <row r="13793" spans="1:1" ht="15" customHeight="1" x14ac:dyDescent="0.25">
      <c r="A13793" s="95" t="s">
        <v>18492</v>
      </c>
    </row>
    <row r="13794" spans="1:1" ht="15" customHeight="1" x14ac:dyDescent="0.25">
      <c r="A13794" s="95" t="s">
        <v>18488</v>
      </c>
    </row>
    <row r="13795" spans="1:1" ht="14.1" customHeight="1" x14ac:dyDescent="0.25">
      <c r="A13795" s="99" t="s">
        <v>18493</v>
      </c>
    </row>
    <row r="13796" spans="1:1" ht="15" customHeight="1" x14ac:dyDescent="0.25">
      <c r="A13796" s="108" t="s">
        <v>18490</v>
      </c>
    </row>
    <row r="13797" spans="1:1" ht="15" customHeight="1" x14ac:dyDescent="0.25">
      <c r="A13797" s="108" t="s">
        <v>18494</v>
      </c>
    </row>
    <row r="13798" spans="1:1" ht="15" customHeight="1" x14ac:dyDescent="0.25">
      <c r="A13798" s="101" t="s">
        <v>18495</v>
      </c>
    </row>
    <row r="13799" spans="1:1" ht="15" customHeight="1" x14ac:dyDescent="0.25">
      <c r="A13799" s="96" t="s">
        <v>12168</v>
      </c>
    </row>
    <row r="13800" spans="1:1" ht="15" customHeight="1" x14ac:dyDescent="0.25">
      <c r="A13800" s="101" t="s">
        <v>18480</v>
      </c>
    </row>
    <row r="13801" spans="1:1" ht="15" customHeight="1" x14ac:dyDescent="0.25">
      <c r="A13801" s="101" t="s">
        <v>18481</v>
      </c>
    </row>
    <row r="13802" spans="1:1" ht="15" customHeight="1" x14ac:dyDescent="0.25">
      <c r="A13802" s="101" t="s">
        <v>18488</v>
      </c>
    </row>
    <row r="13803" spans="1:1" ht="14.1" customHeight="1" x14ac:dyDescent="0.25">
      <c r="A13803" s="99" t="s">
        <v>18496</v>
      </c>
    </row>
    <row r="13804" spans="1:1" ht="15" customHeight="1" x14ac:dyDescent="0.25">
      <c r="A13804" s="108" t="s">
        <v>18497</v>
      </c>
    </row>
    <row r="13805" spans="1:1" ht="15" customHeight="1" x14ac:dyDescent="0.25">
      <c r="A13805" s="108" t="s">
        <v>18498</v>
      </c>
    </row>
    <row r="13806" spans="1:1" ht="14.1" customHeight="1" x14ac:dyDescent="0.25">
      <c r="A13806" s="99" t="s">
        <v>18499</v>
      </c>
    </row>
    <row r="13807" spans="1:1" ht="15" customHeight="1" x14ac:dyDescent="0.25">
      <c r="A13807" s="108" t="s">
        <v>18490</v>
      </c>
    </row>
    <row r="13808" spans="1:1" ht="15" customHeight="1" x14ac:dyDescent="0.25">
      <c r="A13808" s="108" t="s">
        <v>18500</v>
      </c>
    </row>
    <row r="13809" spans="1:1" ht="15" customHeight="1" x14ac:dyDescent="0.25">
      <c r="A13809" s="108" t="s">
        <v>12168</v>
      </c>
    </row>
    <row r="13810" spans="1:1" ht="15" customHeight="1" x14ac:dyDescent="0.25">
      <c r="A13810" s="95" t="s">
        <v>18485</v>
      </c>
    </row>
    <row r="13811" spans="1:1" ht="15" customHeight="1" x14ac:dyDescent="0.25">
      <c r="A13811" s="95" t="s">
        <v>18492</v>
      </c>
    </row>
    <row r="13812" spans="1:1" ht="15" customHeight="1" x14ac:dyDescent="0.25">
      <c r="A13812" s="95" t="s">
        <v>18482</v>
      </c>
    </row>
    <row r="13813" spans="1:1" ht="14.1" customHeight="1" x14ac:dyDescent="0.25">
      <c r="A13813" s="93" t="s">
        <v>18501</v>
      </c>
    </row>
    <row r="13814" spans="1:1" ht="14.1" customHeight="1" x14ac:dyDescent="0.25">
      <c r="A13814" s="99" t="s">
        <v>18502</v>
      </c>
    </row>
    <row r="13815" spans="1:1" ht="15" customHeight="1" x14ac:dyDescent="0.25">
      <c r="A13815" s="100" t="s">
        <v>18503</v>
      </c>
    </row>
    <row r="13816" spans="1:1" ht="15" customHeight="1" x14ac:dyDescent="0.25">
      <c r="A13816" s="100" t="s">
        <v>18504</v>
      </c>
    </row>
    <row r="13817" spans="1:1" ht="14.1" customHeight="1" x14ac:dyDescent="0.25">
      <c r="A13817" s="99" t="s">
        <v>18505</v>
      </c>
    </row>
    <row r="13818" spans="1:1" ht="15" customHeight="1" x14ac:dyDescent="0.25">
      <c r="A13818" s="100" t="s">
        <v>18503</v>
      </c>
    </row>
    <row r="13819" spans="1:1" ht="15" customHeight="1" x14ac:dyDescent="0.25">
      <c r="A13819" s="100" t="s">
        <v>18506</v>
      </c>
    </row>
    <row r="13820" spans="1:1" ht="14.1" customHeight="1" x14ac:dyDescent="0.25">
      <c r="A13820" s="99" t="s">
        <v>18507</v>
      </c>
    </row>
    <row r="13821" spans="1:1" ht="15" customHeight="1" x14ac:dyDescent="0.25">
      <c r="A13821" s="100" t="s">
        <v>18508</v>
      </c>
    </row>
    <row r="13822" spans="1:1" ht="15" customHeight="1" x14ac:dyDescent="0.25">
      <c r="A13822" s="100" t="s">
        <v>18509</v>
      </c>
    </row>
    <row r="13823" spans="1:1" ht="14.1" customHeight="1" x14ac:dyDescent="0.25">
      <c r="A13823" s="99" t="s">
        <v>18510</v>
      </c>
    </row>
    <row r="13824" spans="1:1" ht="15" customHeight="1" x14ac:dyDescent="0.25">
      <c r="A13824" s="100" t="s">
        <v>18508</v>
      </c>
    </row>
    <row r="13825" spans="1:1" ht="15" customHeight="1" x14ac:dyDescent="0.25">
      <c r="A13825" s="100" t="s">
        <v>18511</v>
      </c>
    </row>
    <row r="13826" spans="1:1" ht="14.1" customHeight="1" x14ac:dyDescent="0.25">
      <c r="A13826" s="99" t="s">
        <v>18512</v>
      </c>
    </row>
    <row r="13827" spans="1:1" ht="15" customHeight="1" x14ac:dyDescent="0.25">
      <c r="A13827" s="100" t="s">
        <v>18508</v>
      </c>
    </row>
    <row r="13828" spans="1:1" ht="15" customHeight="1" x14ac:dyDescent="0.25">
      <c r="A13828" s="100" t="s">
        <v>18513</v>
      </c>
    </row>
    <row r="13829" spans="1:1" ht="14.1" customHeight="1" x14ac:dyDescent="0.25">
      <c r="A13829" s="99" t="s">
        <v>18514</v>
      </c>
    </row>
    <row r="13830" spans="1:1" ht="15" customHeight="1" x14ac:dyDescent="0.25">
      <c r="A13830" s="100" t="s">
        <v>18508</v>
      </c>
    </row>
    <row r="13831" spans="1:1" ht="15" customHeight="1" x14ac:dyDescent="0.25">
      <c r="A13831" s="100" t="s">
        <v>18515</v>
      </c>
    </row>
    <row r="13832" spans="1:1" ht="14.1" customHeight="1" x14ac:dyDescent="0.25">
      <c r="A13832" s="99" t="s">
        <v>18516</v>
      </c>
    </row>
    <row r="13833" spans="1:1" ht="15" customHeight="1" x14ac:dyDescent="0.25">
      <c r="A13833" s="100" t="s">
        <v>18517</v>
      </c>
    </row>
    <row r="13834" spans="1:1" ht="15" customHeight="1" x14ac:dyDescent="0.25">
      <c r="A13834" s="100" t="s">
        <v>18518</v>
      </c>
    </row>
    <row r="13835" spans="1:1" ht="14.1" customHeight="1" x14ac:dyDescent="0.25">
      <c r="A13835" s="99" t="s">
        <v>18519</v>
      </c>
    </row>
    <row r="13836" spans="1:1" ht="15" customHeight="1" x14ac:dyDescent="0.25">
      <c r="A13836" s="100" t="s">
        <v>18517</v>
      </c>
    </row>
    <row r="13837" spans="1:1" ht="15" customHeight="1" x14ac:dyDescent="0.25">
      <c r="A13837" s="100" t="s">
        <v>18520</v>
      </c>
    </row>
    <row r="13838" spans="1:1" ht="14.1" customHeight="1" x14ac:dyDescent="0.25">
      <c r="A13838" s="99" t="s">
        <v>18521</v>
      </c>
    </row>
    <row r="13839" spans="1:1" ht="15" customHeight="1" x14ac:dyDescent="0.25">
      <c r="A13839" s="100" t="s">
        <v>18517</v>
      </c>
    </row>
    <row r="13840" spans="1:1" ht="15" customHeight="1" x14ac:dyDescent="0.25">
      <c r="A13840" s="100" t="s">
        <v>18522</v>
      </c>
    </row>
    <row r="13841" spans="1:1" ht="14.1" customHeight="1" x14ac:dyDescent="0.25">
      <c r="A13841" s="99" t="s">
        <v>18523</v>
      </c>
    </row>
    <row r="13842" spans="1:1" ht="15" customHeight="1" x14ac:dyDescent="0.25">
      <c r="A13842" s="100" t="s">
        <v>18517</v>
      </c>
    </row>
    <row r="13843" spans="1:1" ht="15" customHeight="1" x14ac:dyDescent="0.25">
      <c r="A13843" s="100" t="s">
        <v>18524</v>
      </c>
    </row>
    <row r="13844" spans="1:1" ht="15" customHeight="1" x14ac:dyDescent="0.25">
      <c r="A13844" s="95" t="s">
        <v>18525</v>
      </c>
    </row>
    <row r="13845" spans="1:1" ht="14.1" customHeight="1" x14ac:dyDescent="0.25">
      <c r="A13845" s="99" t="s">
        <v>18526</v>
      </c>
    </row>
    <row r="13846" spans="1:1" ht="15" customHeight="1" x14ac:dyDescent="0.25">
      <c r="A13846" s="100" t="s">
        <v>18527</v>
      </c>
    </row>
    <row r="13847" spans="1:1" ht="15" customHeight="1" x14ac:dyDescent="0.25">
      <c r="A13847" s="100" t="s">
        <v>18528</v>
      </c>
    </row>
    <row r="13848" spans="1:1" ht="14.1" customHeight="1" x14ac:dyDescent="0.25">
      <c r="A13848" s="99" t="s">
        <v>18529</v>
      </c>
    </row>
    <row r="13849" spans="1:1" ht="15" customHeight="1" x14ac:dyDescent="0.25">
      <c r="A13849" s="100" t="s">
        <v>18527</v>
      </c>
    </row>
    <row r="13850" spans="1:1" ht="15" customHeight="1" x14ac:dyDescent="0.25">
      <c r="A13850" s="100" t="s">
        <v>18530</v>
      </c>
    </row>
    <row r="13851" spans="1:1" ht="14.1" customHeight="1" x14ac:dyDescent="0.25">
      <c r="A13851" s="99" t="s">
        <v>18531</v>
      </c>
    </row>
    <row r="13852" spans="1:1" ht="15" customHeight="1" x14ac:dyDescent="0.25">
      <c r="A13852" s="100" t="s">
        <v>18527</v>
      </c>
    </row>
    <row r="13853" spans="1:1" ht="15" customHeight="1" x14ac:dyDescent="0.25">
      <c r="A13853" s="100" t="s">
        <v>18532</v>
      </c>
    </row>
    <row r="13854" spans="1:1" ht="14.1" customHeight="1" x14ac:dyDescent="0.25">
      <c r="A13854" s="99" t="s">
        <v>18533</v>
      </c>
    </row>
    <row r="13855" spans="1:1" ht="15" customHeight="1" x14ac:dyDescent="0.25">
      <c r="A13855" s="100" t="s">
        <v>18534</v>
      </c>
    </row>
    <row r="13856" spans="1:1" ht="15" customHeight="1" x14ac:dyDescent="0.25">
      <c r="A13856" s="100" t="s">
        <v>18535</v>
      </c>
    </row>
    <row r="13857" spans="1:1" ht="14.1" customHeight="1" x14ac:dyDescent="0.25">
      <c r="A13857" s="99" t="s">
        <v>18536</v>
      </c>
    </row>
    <row r="13858" spans="1:1" ht="15" customHeight="1" x14ac:dyDescent="0.25">
      <c r="A13858" s="100" t="s">
        <v>18534</v>
      </c>
    </row>
    <row r="13859" spans="1:1" ht="15" customHeight="1" x14ac:dyDescent="0.25">
      <c r="A13859" s="100" t="s">
        <v>18537</v>
      </c>
    </row>
    <row r="13860" spans="1:1" ht="14.1" customHeight="1" x14ac:dyDescent="0.25">
      <c r="A13860" s="99" t="s">
        <v>18538</v>
      </c>
    </row>
    <row r="13861" spans="1:1" ht="15" customHeight="1" x14ac:dyDescent="0.25">
      <c r="A13861" s="100" t="s">
        <v>18534</v>
      </c>
    </row>
    <row r="13862" spans="1:1" ht="15" customHeight="1" x14ac:dyDescent="0.25">
      <c r="A13862" s="100" t="s">
        <v>18539</v>
      </c>
    </row>
    <row r="13863" spans="1:1" ht="14.1" customHeight="1" x14ac:dyDescent="0.25">
      <c r="A13863" s="99" t="s">
        <v>18540</v>
      </c>
    </row>
    <row r="13864" spans="1:1" ht="15" customHeight="1" x14ac:dyDescent="0.25">
      <c r="A13864" s="100" t="s">
        <v>18541</v>
      </c>
    </row>
    <row r="13865" spans="1:1" ht="15" customHeight="1" x14ac:dyDescent="0.25">
      <c r="A13865" s="100" t="s">
        <v>18542</v>
      </c>
    </row>
    <row r="13866" spans="1:1" ht="14.1" customHeight="1" x14ac:dyDescent="0.25">
      <c r="A13866" s="99" t="s">
        <v>18543</v>
      </c>
    </row>
    <row r="13867" spans="1:1" ht="15" customHeight="1" x14ac:dyDescent="0.25">
      <c r="A13867" s="100" t="s">
        <v>18544</v>
      </c>
    </row>
    <row r="13868" spans="1:1" ht="15" customHeight="1" x14ac:dyDescent="0.25">
      <c r="A13868" s="100" t="s">
        <v>18545</v>
      </c>
    </row>
    <row r="13869" spans="1:1" ht="14.1" customHeight="1" x14ac:dyDescent="0.25">
      <c r="A13869" s="99" t="s">
        <v>18546</v>
      </c>
    </row>
    <row r="13870" spans="1:1" ht="15" customHeight="1" x14ac:dyDescent="0.25">
      <c r="A13870" s="100" t="s">
        <v>18547</v>
      </c>
    </row>
    <row r="13871" spans="1:1" ht="15" customHeight="1" x14ac:dyDescent="0.25">
      <c r="A13871" s="100" t="s">
        <v>18548</v>
      </c>
    </row>
    <row r="13872" spans="1:1" ht="14.1" customHeight="1" x14ac:dyDescent="0.25">
      <c r="A13872" s="99" t="s">
        <v>18549</v>
      </c>
    </row>
    <row r="13873" spans="1:1" ht="15" customHeight="1" x14ac:dyDescent="0.25">
      <c r="A13873" s="100" t="s">
        <v>18550</v>
      </c>
    </row>
    <row r="13874" spans="1:1" ht="15" customHeight="1" x14ac:dyDescent="0.25">
      <c r="A13874" s="100" t="s">
        <v>18551</v>
      </c>
    </row>
    <row r="13875" spans="1:1" ht="14.1" customHeight="1" x14ac:dyDescent="0.25">
      <c r="A13875" s="99" t="s">
        <v>18552</v>
      </c>
    </row>
    <row r="13876" spans="1:1" ht="15" customHeight="1" x14ac:dyDescent="0.25">
      <c r="A13876" s="100" t="s">
        <v>17526</v>
      </c>
    </row>
    <row r="13877" spans="1:1" ht="15" customHeight="1" x14ac:dyDescent="0.25">
      <c r="A13877" s="100" t="s">
        <v>18553</v>
      </c>
    </row>
    <row r="13878" spans="1:1" ht="14.1" customHeight="1" x14ac:dyDescent="0.25">
      <c r="A13878" s="99" t="s">
        <v>18554</v>
      </c>
    </row>
    <row r="13879" spans="1:1" ht="15" customHeight="1" x14ac:dyDescent="0.25">
      <c r="A13879" s="100" t="s">
        <v>18555</v>
      </c>
    </row>
    <row r="13880" spans="1:1" ht="15" customHeight="1" x14ac:dyDescent="0.25">
      <c r="A13880" s="100" t="s">
        <v>18556</v>
      </c>
    </row>
    <row r="13881" spans="1:1" ht="14.1" customHeight="1" x14ac:dyDescent="0.25">
      <c r="A13881" s="99" t="s">
        <v>18557</v>
      </c>
    </row>
    <row r="13882" spans="1:1" ht="15" customHeight="1" x14ac:dyDescent="0.25">
      <c r="A13882" s="100" t="s">
        <v>18558</v>
      </c>
    </row>
    <row r="13883" spans="1:1" ht="15" customHeight="1" x14ac:dyDescent="0.25">
      <c r="A13883" s="100" t="s">
        <v>18559</v>
      </c>
    </row>
    <row r="13884" spans="1:1" ht="14.1" customHeight="1" x14ac:dyDescent="0.25">
      <c r="A13884" s="99" t="s">
        <v>18560</v>
      </c>
    </row>
    <row r="13885" spans="1:1" ht="15" customHeight="1" x14ac:dyDescent="0.25">
      <c r="A13885" s="100" t="s">
        <v>18558</v>
      </c>
    </row>
    <row r="13886" spans="1:1" ht="15" customHeight="1" x14ac:dyDescent="0.25">
      <c r="A13886" s="100" t="s">
        <v>18561</v>
      </c>
    </row>
    <row r="13887" spans="1:1" ht="14.1" customHeight="1" x14ac:dyDescent="0.25">
      <c r="A13887" s="99" t="s">
        <v>18562</v>
      </c>
    </row>
    <row r="13888" spans="1:1" ht="15" customHeight="1" x14ac:dyDescent="0.25">
      <c r="A13888" s="100" t="s">
        <v>18563</v>
      </c>
    </row>
    <row r="13889" spans="1:1" ht="15" customHeight="1" x14ac:dyDescent="0.25">
      <c r="A13889" s="100" t="s">
        <v>18564</v>
      </c>
    </row>
    <row r="13890" spans="1:1" ht="14.1" customHeight="1" x14ac:dyDescent="0.25">
      <c r="A13890" s="93" t="s">
        <v>18565</v>
      </c>
    </row>
    <row r="13891" spans="1:1" ht="14.1" customHeight="1" x14ac:dyDescent="0.25">
      <c r="A13891" s="99" t="s">
        <v>18566</v>
      </c>
    </row>
    <row r="13892" spans="1:1" ht="15" customHeight="1" x14ac:dyDescent="0.25">
      <c r="A13892" s="100" t="s">
        <v>18567</v>
      </c>
    </row>
    <row r="13893" spans="1:1" ht="15" customHeight="1" x14ac:dyDescent="0.25">
      <c r="A13893" s="100" t="s">
        <v>18568</v>
      </c>
    </row>
    <row r="13894" spans="1:1" ht="14.1" customHeight="1" x14ac:dyDescent="0.25">
      <c r="A13894" s="93" t="s">
        <v>18569</v>
      </c>
    </row>
    <row r="13895" spans="1:1" ht="14.1" customHeight="1" x14ac:dyDescent="0.25">
      <c r="A13895" s="99" t="s">
        <v>18570</v>
      </c>
    </row>
    <row r="13896" spans="1:1" ht="15" customHeight="1" x14ac:dyDescent="0.25">
      <c r="A13896" s="100" t="s">
        <v>18571</v>
      </c>
    </row>
    <row r="13897" spans="1:1" ht="14.1" customHeight="1" x14ac:dyDescent="0.25">
      <c r="A13897" s="99" t="s">
        <v>18572</v>
      </c>
    </row>
    <row r="13898" spans="1:1" ht="15" customHeight="1" x14ac:dyDescent="0.25">
      <c r="A13898" s="100" t="s">
        <v>18573</v>
      </c>
    </row>
    <row r="13899" spans="1:1" ht="15" customHeight="1" x14ac:dyDescent="0.25">
      <c r="A13899" s="100" t="s">
        <v>18574</v>
      </c>
    </row>
    <row r="13900" spans="1:1" ht="14.1" customHeight="1" x14ac:dyDescent="0.25">
      <c r="A13900" s="99" t="s">
        <v>18575</v>
      </c>
    </row>
    <row r="13901" spans="1:1" ht="15" customHeight="1" x14ac:dyDescent="0.25">
      <c r="A13901" s="100" t="s">
        <v>18576</v>
      </c>
    </row>
    <row r="13902" spans="1:1" ht="15" customHeight="1" x14ac:dyDescent="0.25">
      <c r="A13902" s="100" t="s">
        <v>18577</v>
      </c>
    </row>
    <row r="13903" spans="1:1" ht="14.1" customHeight="1" x14ac:dyDescent="0.25">
      <c r="A13903" s="99" t="s">
        <v>18578</v>
      </c>
    </row>
    <row r="13904" spans="1:1" ht="15" customHeight="1" x14ac:dyDescent="0.25">
      <c r="A13904" s="100" t="s">
        <v>18576</v>
      </c>
    </row>
    <row r="13905" spans="1:1" ht="15" customHeight="1" x14ac:dyDescent="0.25">
      <c r="A13905" s="100" t="s">
        <v>18579</v>
      </c>
    </row>
    <row r="13906" spans="1:1" ht="14.1" customHeight="1" x14ac:dyDescent="0.25">
      <c r="A13906" s="99" t="s">
        <v>18580</v>
      </c>
    </row>
    <row r="13907" spans="1:1" ht="15" customHeight="1" x14ac:dyDescent="0.25">
      <c r="A13907" s="100" t="s">
        <v>18576</v>
      </c>
    </row>
    <row r="13908" spans="1:1" ht="15" customHeight="1" x14ac:dyDescent="0.25">
      <c r="A13908" s="100" t="s">
        <v>18581</v>
      </c>
    </row>
    <row r="13909" spans="1:1" ht="14.1" customHeight="1" x14ac:dyDescent="0.25">
      <c r="A13909" s="99" t="s">
        <v>18582</v>
      </c>
    </row>
    <row r="13910" spans="1:1" ht="15" customHeight="1" x14ac:dyDescent="0.25">
      <c r="A13910" s="100" t="s">
        <v>18583</v>
      </c>
    </row>
    <row r="13911" spans="1:1" ht="14.1" customHeight="1" x14ac:dyDescent="0.25">
      <c r="A13911" s="99" t="s">
        <v>18584</v>
      </c>
    </row>
    <row r="13912" spans="1:1" ht="15" customHeight="1" x14ac:dyDescent="0.25">
      <c r="A13912" s="100" t="s">
        <v>18576</v>
      </c>
    </row>
    <row r="13913" spans="1:1" ht="15" customHeight="1" x14ac:dyDescent="0.25">
      <c r="A13913" s="100" t="s">
        <v>18585</v>
      </c>
    </row>
    <row r="13914" spans="1:1" ht="14.1" customHeight="1" x14ac:dyDescent="0.25">
      <c r="A13914" s="99" t="s">
        <v>18586</v>
      </c>
    </row>
    <row r="13915" spans="1:1" ht="15" customHeight="1" x14ac:dyDescent="0.25">
      <c r="A13915" s="100" t="s">
        <v>18587</v>
      </c>
    </row>
    <row r="13916" spans="1:1" ht="15" customHeight="1" x14ac:dyDescent="0.25">
      <c r="A13916" s="100" t="s">
        <v>18588</v>
      </c>
    </row>
    <row r="13917" spans="1:1" ht="14.1" customHeight="1" x14ac:dyDescent="0.25">
      <c r="A13917" s="93" t="s">
        <v>18589</v>
      </c>
    </row>
    <row r="13918" spans="1:1" ht="14.1" customHeight="1" x14ac:dyDescent="0.25">
      <c r="A13918" s="99" t="s">
        <v>18590</v>
      </c>
    </row>
    <row r="13919" spans="1:1" ht="15" customHeight="1" x14ac:dyDescent="0.25">
      <c r="A13919" s="100" t="s">
        <v>18591</v>
      </c>
    </row>
    <row r="13920" spans="1:1" ht="15" customHeight="1" x14ac:dyDescent="0.25">
      <c r="A13920" s="100" t="s">
        <v>18592</v>
      </c>
    </row>
    <row r="13921" spans="1:1" ht="14.1" customHeight="1" x14ac:dyDescent="0.25">
      <c r="A13921" s="99" t="s">
        <v>18593</v>
      </c>
    </row>
    <row r="13922" spans="1:1" ht="15" customHeight="1" x14ac:dyDescent="0.25">
      <c r="A13922" s="100" t="s">
        <v>18591</v>
      </c>
    </row>
    <row r="13923" spans="1:1" ht="15" customHeight="1" x14ac:dyDescent="0.25">
      <c r="A13923" s="100" t="s">
        <v>18594</v>
      </c>
    </row>
    <row r="13924" spans="1:1" ht="14.1" customHeight="1" x14ac:dyDescent="0.25">
      <c r="A13924" s="99" t="s">
        <v>18595</v>
      </c>
    </row>
    <row r="13925" spans="1:1" ht="15" customHeight="1" x14ac:dyDescent="0.25">
      <c r="A13925" s="100" t="s">
        <v>18596</v>
      </c>
    </row>
    <row r="13926" spans="1:1" ht="15" customHeight="1" x14ac:dyDescent="0.25">
      <c r="A13926" s="100" t="s">
        <v>18597</v>
      </c>
    </row>
    <row r="13927" spans="1:1" ht="14.1" customHeight="1" x14ac:dyDescent="0.25">
      <c r="A13927" s="99" t="s">
        <v>18598</v>
      </c>
    </row>
    <row r="13928" spans="1:1" ht="15" customHeight="1" x14ac:dyDescent="0.25">
      <c r="A13928" s="100" t="s">
        <v>18596</v>
      </c>
    </row>
    <row r="13929" spans="1:1" ht="15" customHeight="1" x14ac:dyDescent="0.25">
      <c r="A13929" s="100" t="s">
        <v>18599</v>
      </c>
    </row>
    <row r="13930" spans="1:1" ht="14.1" customHeight="1" x14ac:dyDescent="0.25">
      <c r="A13930" s="99" t="s">
        <v>18600</v>
      </c>
    </row>
    <row r="13931" spans="1:1" ht="15" customHeight="1" x14ac:dyDescent="0.25">
      <c r="A13931" s="100" t="s">
        <v>18596</v>
      </c>
    </row>
    <row r="13932" spans="1:1" ht="15" customHeight="1" x14ac:dyDescent="0.25">
      <c r="A13932" s="100" t="s">
        <v>18601</v>
      </c>
    </row>
    <row r="13933" spans="1:1" ht="14.1" customHeight="1" x14ac:dyDescent="0.25">
      <c r="A13933" s="99" t="s">
        <v>18602</v>
      </c>
    </row>
    <row r="13934" spans="1:1" ht="15" customHeight="1" x14ac:dyDescent="0.25">
      <c r="A13934" s="100" t="s">
        <v>18596</v>
      </c>
    </row>
    <row r="13935" spans="1:1" ht="15" customHeight="1" x14ac:dyDescent="0.25">
      <c r="A13935" s="100" t="s">
        <v>18603</v>
      </c>
    </row>
    <row r="13936" spans="1:1" ht="15" customHeight="1" x14ac:dyDescent="0.25">
      <c r="A13936" s="95" t="s">
        <v>18604</v>
      </c>
    </row>
    <row r="13937" spans="1:1" ht="14.1" customHeight="1" x14ac:dyDescent="0.25">
      <c r="A13937" s="99" t="s">
        <v>18605</v>
      </c>
    </row>
    <row r="13938" spans="1:1" ht="15" customHeight="1" x14ac:dyDescent="0.25">
      <c r="A13938" s="100" t="s">
        <v>18606</v>
      </c>
    </row>
    <row r="13939" spans="1:1" ht="15" customHeight="1" x14ac:dyDescent="0.25">
      <c r="A13939" s="100" t="s">
        <v>18607</v>
      </c>
    </row>
    <row r="13940" spans="1:1" ht="14.1" customHeight="1" x14ac:dyDescent="0.25">
      <c r="A13940" s="93" t="s">
        <v>18608</v>
      </c>
    </row>
    <row r="13941" spans="1:1" ht="14.1" customHeight="1" x14ac:dyDescent="0.25">
      <c r="A13941" s="93" t="s">
        <v>18609</v>
      </c>
    </row>
    <row r="13942" spans="1:1" ht="14.1" customHeight="1" x14ac:dyDescent="0.25">
      <c r="A13942" s="99" t="s">
        <v>18610</v>
      </c>
    </row>
    <row r="13943" spans="1:1" ht="15" customHeight="1" x14ac:dyDescent="0.25">
      <c r="A13943" s="100" t="s">
        <v>18611</v>
      </c>
    </row>
    <row r="13944" spans="1:1" ht="15" customHeight="1" x14ac:dyDescent="0.25">
      <c r="A13944" s="100" t="s">
        <v>18612</v>
      </c>
    </row>
    <row r="13945" spans="1:1" ht="14.1" customHeight="1" x14ac:dyDescent="0.25">
      <c r="A13945" s="99" t="s">
        <v>18613</v>
      </c>
    </row>
    <row r="13946" spans="1:1" ht="15" customHeight="1" x14ac:dyDescent="0.25">
      <c r="A13946" s="100" t="s">
        <v>18614</v>
      </c>
    </row>
    <row r="13947" spans="1:1" ht="15" customHeight="1" x14ac:dyDescent="0.25">
      <c r="A13947" s="100" t="s">
        <v>18615</v>
      </c>
    </row>
    <row r="13948" spans="1:1" ht="14.1" customHeight="1" x14ac:dyDescent="0.25">
      <c r="A13948" s="99" t="s">
        <v>18616</v>
      </c>
    </row>
    <row r="13949" spans="1:1" ht="15" customHeight="1" x14ac:dyDescent="0.25">
      <c r="A13949" s="100" t="s">
        <v>18617</v>
      </c>
    </row>
    <row r="13950" spans="1:1" ht="15" customHeight="1" x14ac:dyDescent="0.25">
      <c r="A13950" s="100" t="s">
        <v>18618</v>
      </c>
    </row>
    <row r="13951" spans="1:1" ht="14.1" customHeight="1" x14ac:dyDescent="0.25">
      <c r="A13951" s="93" t="s">
        <v>18619</v>
      </c>
    </row>
    <row r="13952" spans="1:1" ht="14.1" customHeight="1" x14ac:dyDescent="0.25">
      <c r="A13952" s="99" t="s">
        <v>18620</v>
      </c>
    </row>
    <row r="13953" spans="1:1" ht="15" customHeight="1" x14ac:dyDescent="0.25">
      <c r="A13953" s="100" t="s">
        <v>18621</v>
      </c>
    </row>
    <row r="13954" spans="1:1" ht="15" customHeight="1" x14ac:dyDescent="0.25">
      <c r="A13954" s="100" t="s">
        <v>18622</v>
      </c>
    </row>
    <row r="13955" spans="1:1" ht="14.1" customHeight="1" x14ac:dyDescent="0.25">
      <c r="A13955" s="99" t="s">
        <v>18623</v>
      </c>
    </row>
    <row r="13956" spans="1:1" ht="15" customHeight="1" x14ac:dyDescent="0.25">
      <c r="A13956" s="100" t="s">
        <v>18624</v>
      </c>
    </row>
    <row r="13957" spans="1:1" ht="15" customHeight="1" x14ac:dyDescent="0.25">
      <c r="A13957" s="100" t="s">
        <v>18622</v>
      </c>
    </row>
    <row r="13958" spans="1:1" ht="14.1" customHeight="1" x14ac:dyDescent="0.25">
      <c r="A13958" s="99" t="s">
        <v>18625</v>
      </c>
    </row>
    <row r="13959" spans="1:1" ht="15" customHeight="1" x14ac:dyDescent="0.25">
      <c r="A13959" s="100" t="s">
        <v>18626</v>
      </c>
    </row>
    <row r="13960" spans="1:1" ht="15" customHeight="1" x14ac:dyDescent="0.25">
      <c r="A13960" s="100" t="s">
        <v>18622</v>
      </c>
    </row>
    <row r="13961" spans="1:1" ht="14.1" customHeight="1" x14ac:dyDescent="0.25">
      <c r="A13961" s="93" t="s">
        <v>18627</v>
      </c>
    </row>
    <row r="13962" spans="1:1" ht="14.1" customHeight="1" x14ac:dyDescent="0.25">
      <c r="A13962" s="93" t="s">
        <v>18628</v>
      </c>
    </row>
    <row r="13963" spans="1:1" ht="14.1" customHeight="1" x14ac:dyDescent="0.25">
      <c r="A13963" s="99" t="s">
        <v>18629</v>
      </c>
    </row>
    <row r="13964" spans="1:1" ht="15" customHeight="1" x14ac:dyDescent="0.25">
      <c r="A13964" s="100" t="s">
        <v>18630</v>
      </c>
    </row>
    <row r="13965" spans="1:1" ht="15" customHeight="1" x14ac:dyDescent="0.25">
      <c r="A13965" s="100" t="s">
        <v>18631</v>
      </c>
    </row>
    <row r="13966" spans="1:1" ht="14.1" customHeight="1" x14ac:dyDescent="0.25">
      <c r="A13966" s="93" t="s">
        <v>18632</v>
      </c>
    </row>
    <row r="13967" spans="1:1" ht="14.1" customHeight="1" x14ac:dyDescent="0.25">
      <c r="A13967" s="99" t="s">
        <v>18633</v>
      </c>
    </row>
    <row r="13968" spans="1:1" ht="15" customHeight="1" x14ac:dyDescent="0.25">
      <c r="A13968" s="100" t="s">
        <v>18630</v>
      </c>
    </row>
    <row r="13969" spans="1:1" ht="15" customHeight="1" x14ac:dyDescent="0.25">
      <c r="A13969" s="100" t="s">
        <v>18634</v>
      </c>
    </row>
    <row r="13970" spans="1:1" ht="14.1" customHeight="1" x14ac:dyDescent="0.25">
      <c r="A13970" s="93" t="s">
        <v>18635</v>
      </c>
    </row>
    <row r="13971" spans="1:1" ht="14.1" customHeight="1" x14ac:dyDescent="0.25">
      <c r="A13971" s="93" t="s">
        <v>18636</v>
      </c>
    </row>
    <row r="13972" spans="1:1" ht="14.1" customHeight="1" x14ac:dyDescent="0.25">
      <c r="A13972" s="99" t="s">
        <v>18637</v>
      </c>
    </row>
    <row r="13973" spans="1:1" ht="15" customHeight="1" x14ac:dyDescent="0.25">
      <c r="A13973" s="100" t="s">
        <v>18638</v>
      </c>
    </row>
    <row r="13974" spans="1:1" ht="15" customHeight="1" x14ac:dyDescent="0.25">
      <c r="A13974" s="100" t="s">
        <v>18639</v>
      </c>
    </row>
    <row r="13975" spans="1:1" ht="14.1" customHeight="1" x14ac:dyDescent="0.25">
      <c r="A13975" s="99" t="s">
        <v>18640</v>
      </c>
    </row>
    <row r="13976" spans="1:1" ht="15" customHeight="1" x14ac:dyDescent="0.25">
      <c r="A13976" s="100" t="s">
        <v>18641</v>
      </c>
    </row>
    <row r="13977" spans="1:1" ht="15" customHeight="1" x14ac:dyDescent="0.25">
      <c r="A13977" s="100" t="s">
        <v>18642</v>
      </c>
    </row>
    <row r="13978" spans="1:1" ht="15" customHeight="1" x14ac:dyDescent="0.25">
      <c r="A13978" s="95" t="s">
        <v>18643</v>
      </c>
    </row>
    <row r="13979" spans="1:1" ht="15" customHeight="1" x14ac:dyDescent="0.25">
      <c r="A13979" s="111" t="s">
        <v>18644</v>
      </c>
    </row>
    <row r="13980" spans="1:1" ht="15" customHeight="1" x14ac:dyDescent="0.25">
      <c r="A13980" s="111" t="s">
        <v>18645</v>
      </c>
    </row>
    <row r="13981" spans="1:1" ht="15" customHeight="1" x14ac:dyDescent="0.25">
      <c r="A13981" s="111" t="s">
        <v>18646</v>
      </c>
    </row>
    <row r="13982" spans="1:1" ht="15" customHeight="1" x14ac:dyDescent="0.25">
      <c r="A13982" s="95" t="s">
        <v>18647</v>
      </c>
    </row>
    <row r="13983" spans="1:1" ht="15" customHeight="1" x14ac:dyDescent="0.25">
      <c r="A13983" s="95" t="s">
        <v>18648</v>
      </c>
    </row>
    <row r="13984" spans="1:1" ht="15" customHeight="1" x14ac:dyDescent="0.25">
      <c r="A13984" s="95" t="s">
        <v>18649</v>
      </c>
    </row>
    <row r="13985" spans="1:1" ht="15" customHeight="1" x14ac:dyDescent="0.25">
      <c r="A13985" s="95" t="s">
        <v>18650</v>
      </c>
    </row>
    <row r="13986" spans="1:1" ht="15" customHeight="1" x14ac:dyDescent="0.25">
      <c r="A13986" s="95" t="s">
        <v>18651</v>
      </c>
    </row>
    <row r="13987" spans="1:1" ht="15" customHeight="1" x14ac:dyDescent="0.25">
      <c r="A13987" s="95" t="s">
        <v>18652</v>
      </c>
    </row>
    <row r="13988" spans="1:1" ht="15" customHeight="1" x14ac:dyDescent="0.25">
      <c r="A13988" s="95" t="s">
        <v>18653</v>
      </c>
    </row>
    <row r="13989" spans="1:1" ht="15" customHeight="1" x14ac:dyDescent="0.25">
      <c r="A13989" s="111" t="s">
        <v>18654</v>
      </c>
    </row>
    <row r="13990" spans="1:1" ht="15" customHeight="1" x14ac:dyDescent="0.25">
      <c r="A13990" s="111" t="s">
        <v>18655</v>
      </c>
    </row>
    <row r="13991" spans="1:1" ht="15" customHeight="1" x14ac:dyDescent="0.25">
      <c r="A13991" s="111" t="s">
        <v>18656</v>
      </c>
    </row>
    <row r="13992" spans="1:1" ht="15" customHeight="1" x14ac:dyDescent="0.25">
      <c r="A13992" s="111" t="s">
        <v>18657</v>
      </c>
    </row>
    <row r="13993" spans="1:1" ht="15" customHeight="1" x14ac:dyDescent="0.25">
      <c r="A13993" s="95" t="s">
        <v>18658</v>
      </c>
    </row>
    <row r="13994" spans="1:1" ht="14.1" customHeight="1" x14ac:dyDescent="0.25">
      <c r="A13994" s="99" t="s">
        <v>18659</v>
      </c>
    </row>
    <row r="13995" spans="1:1" ht="15" customHeight="1" x14ac:dyDescent="0.25">
      <c r="A13995" s="100" t="s">
        <v>18660</v>
      </c>
    </row>
    <row r="13996" spans="1:1" ht="15" customHeight="1" x14ac:dyDescent="0.25">
      <c r="A13996" s="100" t="s">
        <v>18661</v>
      </c>
    </row>
    <row r="13997" spans="1:1" ht="14.1" customHeight="1" x14ac:dyDescent="0.25">
      <c r="A13997" s="99" t="s">
        <v>18662</v>
      </c>
    </row>
    <row r="13998" spans="1:1" ht="15" customHeight="1" x14ac:dyDescent="0.25">
      <c r="A13998" s="100" t="s">
        <v>18663</v>
      </c>
    </row>
    <row r="13999" spans="1:1" ht="15" customHeight="1" x14ac:dyDescent="0.25">
      <c r="A13999" s="100" t="s">
        <v>18664</v>
      </c>
    </row>
    <row r="14000" spans="1:1" ht="14.1" customHeight="1" x14ac:dyDescent="0.25">
      <c r="A14000" s="99" t="s">
        <v>18665</v>
      </c>
    </row>
    <row r="14001" spans="1:1" ht="15" customHeight="1" x14ac:dyDescent="0.25">
      <c r="A14001" s="100" t="s">
        <v>18663</v>
      </c>
    </row>
    <row r="14002" spans="1:1" ht="15" customHeight="1" x14ac:dyDescent="0.25">
      <c r="A14002" s="100" t="s">
        <v>18666</v>
      </c>
    </row>
    <row r="14003" spans="1:1" ht="15" customHeight="1" x14ac:dyDescent="0.25">
      <c r="A14003" s="95" t="s">
        <v>18667</v>
      </c>
    </row>
    <row r="14004" spans="1:1" ht="14.1" customHeight="1" x14ac:dyDescent="0.25">
      <c r="A14004" s="99" t="s">
        <v>18668</v>
      </c>
    </row>
    <row r="14005" spans="1:1" ht="15" customHeight="1" x14ac:dyDescent="0.25">
      <c r="A14005" s="100" t="s">
        <v>18669</v>
      </c>
    </row>
    <row r="14006" spans="1:1" ht="15" customHeight="1" x14ac:dyDescent="0.25">
      <c r="A14006" s="100" t="s">
        <v>18670</v>
      </c>
    </row>
    <row r="14007" spans="1:1" ht="14.1" customHeight="1" x14ac:dyDescent="0.25">
      <c r="A14007" s="99" t="s">
        <v>18671</v>
      </c>
    </row>
    <row r="14008" spans="1:1" ht="15" customHeight="1" x14ac:dyDescent="0.25">
      <c r="A14008" s="100" t="s">
        <v>18672</v>
      </c>
    </row>
    <row r="14009" spans="1:1" ht="15" customHeight="1" x14ac:dyDescent="0.25">
      <c r="A14009" s="100" t="s">
        <v>18673</v>
      </c>
    </row>
    <row r="14010" spans="1:1" ht="14.1" customHeight="1" x14ac:dyDescent="0.25">
      <c r="A14010" s="99" t="s">
        <v>18674</v>
      </c>
    </row>
    <row r="14011" spans="1:1" ht="15" customHeight="1" x14ac:dyDescent="0.25">
      <c r="A14011" s="100" t="s">
        <v>18675</v>
      </c>
    </row>
    <row r="14012" spans="1:1" ht="15" customHeight="1" x14ac:dyDescent="0.25">
      <c r="A14012" s="100" t="s">
        <v>18676</v>
      </c>
    </row>
    <row r="14013" spans="1:1" ht="14.1" customHeight="1" x14ac:dyDescent="0.25">
      <c r="A14013" s="93" t="s">
        <v>18677</v>
      </c>
    </row>
    <row r="14014" spans="1:1" ht="14.1" customHeight="1" x14ac:dyDescent="0.25">
      <c r="A14014" s="99" t="s">
        <v>18678</v>
      </c>
    </row>
    <row r="14015" spans="1:1" ht="15" customHeight="1" x14ac:dyDescent="0.25">
      <c r="A14015" s="100" t="s">
        <v>18679</v>
      </c>
    </row>
    <row r="14016" spans="1:1" ht="15" customHeight="1" x14ac:dyDescent="0.25">
      <c r="A14016" s="100" t="s">
        <v>18680</v>
      </c>
    </row>
    <row r="14017" spans="1:1" ht="14.1" customHeight="1" x14ac:dyDescent="0.25">
      <c r="A14017" s="99" t="s">
        <v>18681</v>
      </c>
    </row>
    <row r="14018" spans="1:1" ht="15" customHeight="1" x14ac:dyDescent="0.25">
      <c r="A14018" s="100" t="s">
        <v>18682</v>
      </c>
    </row>
    <row r="14019" spans="1:1" ht="15" customHeight="1" x14ac:dyDescent="0.25">
      <c r="A14019" s="100" t="s">
        <v>18683</v>
      </c>
    </row>
    <row r="14020" spans="1:1" ht="14.1" customHeight="1" x14ac:dyDescent="0.25">
      <c r="A14020" s="99" t="s">
        <v>18684</v>
      </c>
    </row>
    <row r="14021" spans="1:1" ht="15" customHeight="1" x14ac:dyDescent="0.25">
      <c r="A14021" s="100" t="s">
        <v>18685</v>
      </c>
    </row>
    <row r="14022" spans="1:1" ht="15" customHeight="1" x14ac:dyDescent="0.25">
      <c r="A14022" s="100" t="s">
        <v>18686</v>
      </c>
    </row>
    <row r="14023" spans="1:1" ht="14.1" customHeight="1" x14ac:dyDescent="0.25">
      <c r="A14023" s="99" t="s">
        <v>18687</v>
      </c>
    </row>
    <row r="14024" spans="1:1" ht="15" customHeight="1" x14ac:dyDescent="0.25">
      <c r="A14024" s="100" t="s">
        <v>18688</v>
      </c>
    </row>
    <row r="14025" spans="1:1" ht="15" customHeight="1" x14ac:dyDescent="0.25">
      <c r="A14025" s="100" t="s">
        <v>18689</v>
      </c>
    </row>
    <row r="14026" spans="1:1" ht="14.1" customHeight="1" x14ac:dyDescent="0.25">
      <c r="A14026" s="99" t="s">
        <v>18690</v>
      </c>
    </row>
    <row r="14027" spans="1:1" ht="15" customHeight="1" x14ac:dyDescent="0.25">
      <c r="A14027" s="100" t="s">
        <v>18691</v>
      </c>
    </row>
    <row r="14028" spans="1:1" ht="15" customHeight="1" x14ac:dyDescent="0.25">
      <c r="A14028" s="100" t="s">
        <v>18692</v>
      </c>
    </row>
    <row r="14029" spans="1:1" ht="14.1" customHeight="1" x14ac:dyDescent="0.25">
      <c r="A14029" s="99" t="s">
        <v>18693</v>
      </c>
    </row>
    <row r="14030" spans="1:1" ht="15" customHeight="1" x14ac:dyDescent="0.25">
      <c r="A14030" s="100" t="s">
        <v>18691</v>
      </c>
    </row>
    <row r="14031" spans="1:1" ht="15" customHeight="1" x14ac:dyDescent="0.25">
      <c r="A14031" s="100" t="s">
        <v>18694</v>
      </c>
    </row>
    <row r="14032" spans="1:1" ht="14.1" customHeight="1" x14ac:dyDescent="0.25">
      <c r="A14032" s="99" t="s">
        <v>18695</v>
      </c>
    </row>
    <row r="14033" spans="1:1" ht="15" customHeight="1" x14ac:dyDescent="0.25">
      <c r="A14033" s="100" t="s">
        <v>18691</v>
      </c>
    </row>
    <row r="14034" spans="1:1" ht="15" customHeight="1" x14ac:dyDescent="0.25">
      <c r="A14034" s="100" t="s">
        <v>18696</v>
      </c>
    </row>
    <row r="14035" spans="1:1" ht="14.1" customHeight="1" x14ac:dyDescent="0.25">
      <c r="A14035" s="99" t="s">
        <v>18697</v>
      </c>
    </row>
    <row r="14036" spans="1:1" ht="15" customHeight="1" x14ac:dyDescent="0.25">
      <c r="A14036" s="100" t="s">
        <v>18691</v>
      </c>
    </row>
    <row r="14037" spans="1:1" ht="15" customHeight="1" x14ac:dyDescent="0.25">
      <c r="A14037" s="100" t="s">
        <v>18698</v>
      </c>
    </row>
    <row r="14038" spans="1:1" ht="14.1" customHeight="1" x14ac:dyDescent="0.25">
      <c r="A14038" s="99" t="s">
        <v>18699</v>
      </c>
    </row>
    <row r="14039" spans="1:1" ht="15" customHeight="1" x14ac:dyDescent="0.25">
      <c r="A14039" s="100" t="s">
        <v>18700</v>
      </c>
    </row>
    <row r="14040" spans="1:1" ht="15" customHeight="1" x14ac:dyDescent="0.25">
      <c r="A14040" s="100" t="s">
        <v>18701</v>
      </c>
    </row>
    <row r="14041" spans="1:1" ht="14.1" customHeight="1" x14ac:dyDescent="0.25">
      <c r="A14041" s="99" t="s">
        <v>18702</v>
      </c>
    </row>
    <row r="14042" spans="1:1" ht="15" customHeight="1" x14ac:dyDescent="0.25">
      <c r="A14042" s="100" t="s">
        <v>18703</v>
      </c>
    </row>
    <row r="14043" spans="1:1" ht="15" customHeight="1" x14ac:dyDescent="0.25">
      <c r="A14043" s="100" t="s">
        <v>18704</v>
      </c>
    </row>
    <row r="14044" spans="1:1" ht="14.1" customHeight="1" x14ac:dyDescent="0.25">
      <c r="A14044" s="99" t="s">
        <v>18705</v>
      </c>
    </row>
    <row r="14045" spans="1:1" ht="15" customHeight="1" x14ac:dyDescent="0.25">
      <c r="A14045" s="100" t="s">
        <v>18706</v>
      </c>
    </row>
    <row r="14046" spans="1:1" ht="15" customHeight="1" x14ac:dyDescent="0.25">
      <c r="A14046" s="100" t="s">
        <v>18707</v>
      </c>
    </row>
    <row r="14047" spans="1:1" ht="14.1" customHeight="1" x14ac:dyDescent="0.25">
      <c r="A14047" s="99" t="s">
        <v>18708</v>
      </c>
    </row>
    <row r="14048" spans="1:1" ht="15" customHeight="1" x14ac:dyDescent="0.25">
      <c r="A14048" s="108" t="s">
        <v>18709</v>
      </c>
    </row>
    <row r="14049" spans="1:1" ht="15" customHeight="1" x14ac:dyDescent="0.25">
      <c r="A14049" s="108" t="s">
        <v>18710</v>
      </c>
    </row>
    <row r="14050" spans="1:1" ht="14.1" customHeight="1" x14ac:dyDescent="0.25">
      <c r="A14050" s="99" t="s">
        <v>18711</v>
      </c>
    </row>
    <row r="14051" spans="1:1" ht="15" customHeight="1" x14ac:dyDescent="0.25">
      <c r="A14051" s="108" t="s">
        <v>18712</v>
      </c>
    </row>
    <row r="14052" spans="1:1" ht="15" customHeight="1" x14ac:dyDescent="0.25">
      <c r="A14052" s="108" t="s">
        <v>18713</v>
      </c>
    </row>
    <row r="14053" spans="1:1" ht="15" customHeight="1" x14ac:dyDescent="0.25">
      <c r="A14053" s="95" t="s">
        <v>18714</v>
      </c>
    </row>
    <row r="14054" spans="1:1" ht="14.1" customHeight="1" x14ac:dyDescent="0.25">
      <c r="A14054" s="99" t="s">
        <v>18715</v>
      </c>
    </row>
    <row r="14055" spans="1:1" ht="15" customHeight="1" x14ac:dyDescent="0.25">
      <c r="A14055" s="100" t="s">
        <v>18679</v>
      </c>
    </row>
    <row r="14056" spans="1:1" ht="15" customHeight="1" x14ac:dyDescent="0.25">
      <c r="A14056" s="100" t="s">
        <v>18716</v>
      </c>
    </row>
    <row r="14057" spans="1:1" ht="14.1" customHeight="1" x14ac:dyDescent="0.25">
      <c r="A14057" s="99" t="s">
        <v>18717</v>
      </c>
    </row>
    <row r="14058" spans="1:1" ht="15" customHeight="1" x14ac:dyDescent="0.25">
      <c r="A14058" s="100" t="s">
        <v>18718</v>
      </c>
    </row>
    <row r="14059" spans="1:1" ht="15" customHeight="1" x14ac:dyDescent="0.25">
      <c r="A14059" s="100" t="s">
        <v>18719</v>
      </c>
    </row>
    <row r="14060" spans="1:1" ht="14.1" customHeight="1" x14ac:dyDescent="0.25">
      <c r="A14060" s="99" t="s">
        <v>18720</v>
      </c>
    </row>
    <row r="14061" spans="1:1" ht="15" customHeight="1" x14ac:dyDescent="0.25">
      <c r="A14061" s="100" t="s">
        <v>18718</v>
      </c>
    </row>
    <row r="14062" spans="1:1" ht="15" customHeight="1" x14ac:dyDescent="0.25">
      <c r="A14062" s="100" t="s">
        <v>18721</v>
      </c>
    </row>
    <row r="14063" spans="1:1" ht="14.1" customHeight="1" x14ac:dyDescent="0.25">
      <c r="A14063" s="99" t="s">
        <v>18722</v>
      </c>
    </row>
    <row r="14064" spans="1:1" ht="15" customHeight="1" x14ac:dyDescent="0.25">
      <c r="A14064" s="100" t="s">
        <v>18723</v>
      </c>
    </row>
    <row r="14065" spans="1:1" ht="15" customHeight="1" x14ac:dyDescent="0.25">
      <c r="A14065" s="100" t="s">
        <v>18724</v>
      </c>
    </row>
    <row r="14066" spans="1:1" ht="14.1" customHeight="1" x14ac:dyDescent="0.25">
      <c r="A14066" s="99" t="s">
        <v>18725</v>
      </c>
    </row>
    <row r="14067" spans="1:1" ht="15" customHeight="1" x14ac:dyDescent="0.25">
      <c r="A14067" s="100" t="s">
        <v>18723</v>
      </c>
    </row>
    <row r="14068" spans="1:1" ht="15" customHeight="1" x14ac:dyDescent="0.25">
      <c r="A14068" s="100" t="s">
        <v>18726</v>
      </c>
    </row>
    <row r="14069" spans="1:1" ht="14.1" customHeight="1" x14ac:dyDescent="0.25">
      <c r="A14069" s="99" t="s">
        <v>18727</v>
      </c>
    </row>
    <row r="14070" spans="1:1" ht="15" customHeight="1" x14ac:dyDescent="0.25">
      <c r="A14070" s="100" t="s">
        <v>18728</v>
      </c>
    </row>
    <row r="14071" spans="1:1" ht="15" customHeight="1" x14ac:dyDescent="0.25">
      <c r="A14071" s="100" t="s">
        <v>18729</v>
      </c>
    </row>
    <row r="14072" spans="1:1" ht="14.1" customHeight="1" x14ac:dyDescent="0.25">
      <c r="A14072" s="99" t="s">
        <v>18730</v>
      </c>
    </row>
    <row r="14073" spans="1:1" ht="15" customHeight="1" x14ac:dyDescent="0.25">
      <c r="A14073" s="100" t="s">
        <v>18728</v>
      </c>
    </row>
    <row r="14074" spans="1:1" ht="15" customHeight="1" x14ac:dyDescent="0.25">
      <c r="A14074" s="100" t="s">
        <v>18731</v>
      </c>
    </row>
    <row r="14075" spans="1:1" ht="14.1" customHeight="1" x14ac:dyDescent="0.25">
      <c r="A14075" s="99" t="s">
        <v>18732</v>
      </c>
    </row>
    <row r="14076" spans="1:1" ht="15" customHeight="1" x14ac:dyDescent="0.25">
      <c r="A14076" s="100" t="s">
        <v>18728</v>
      </c>
    </row>
    <row r="14077" spans="1:1" ht="15" customHeight="1" x14ac:dyDescent="0.25">
      <c r="A14077" s="100" t="s">
        <v>18733</v>
      </c>
    </row>
    <row r="14078" spans="1:1" ht="14.1" customHeight="1" x14ac:dyDescent="0.25">
      <c r="A14078" s="93" t="s">
        <v>18734</v>
      </c>
    </row>
    <row r="14079" spans="1:1" ht="15" customHeight="1" x14ac:dyDescent="0.25">
      <c r="A14079" s="94" t="s">
        <v>18735</v>
      </c>
    </row>
    <row r="14080" spans="1:1" ht="15" customHeight="1" x14ac:dyDescent="0.25">
      <c r="A14080" s="100" t="s">
        <v>18736</v>
      </c>
    </row>
    <row r="14081" spans="1:1" ht="15" customHeight="1" x14ac:dyDescent="0.25">
      <c r="A14081" s="100" t="s">
        <v>18737</v>
      </c>
    </row>
    <row r="14082" spans="1:1" ht="14.1" customHeight="1" x14ac:dyDescent="0.25">
      <c r="A14082" s="99" t="s">
        <v>18738</v>
      </c>
    </row>
    <row r="14083" spans="1:1" ht="15" customHeight="1" x14ac:dyDescent="0.25">
      <c r="A14083" s="100" t="s">
        <v>18736</v>
      </c>
    </row>
    <row r="14084" spans="1:1" ht="15" customHeight="1" x14ac:dyDescent="0.25">
      <c r="A14084" s="100" t="s">
        <v>18739</v>
      </c>
    </row>
    <row r="14085" spans="1:1" ht="14.1" customHeight="1" x14ac:dyDescent="0.25">
      <c r="A14085" s="99" t="s">
        <v>18740</v>
      </c>
    </row>
    <row r="14086" spans="1:1" ht="15" customHeight="1" x14ac:dyDescent="0.25">
      <c r="A14086" s="100" t="s">
        <v>18741</v>
      </c>
    </row>
    <row r="14087" spans="1:1" ht="15" customHeight="1" x14ac:dyDescent="0.25">
      <c r="A14087" s="100" t="s">
        <v>18742</v>
      </c>
    </row>
    <row r="14088" spans="1:1" ht="14.1" customHeight="1" x14ac:dyDescent="0.25">
      <c r="A14088" s="99" t="s">
        <v>18743</v>
      </c>
    </row>
    <row r="14089" spans="1:1" ht="15" customHeight="1" x14ac:dyDescent="0.25">
      <c r="A14089" s="100" t="s">
        <v>18679</v>
      </c>
    </row>
    <row r="14090" spans="1:1" ht="15" customHeight="1" x14ac:dyDescent="0.25">
      <c r="A14090" s="100" t="s">
        <v>18744</v>
      </c>
    </row>
    <row r="14091" spans="1:1" ht="14.1" customHeight="1" x14ac:dyDescent="0.25">
      <c r="A14091" s="99" t="s">
        <v>18745</v>
      </c>
    </row>
    <row r="14092" spans="1:1" ht="15" customHeight="1" x14ac:dyDescent="0.25">
      <c r="A14092" s="100" t="s">
        <v>18679</v>
      </c>
    </row>
    <row r="14093" spans="1:1" ht="15" customHeight="1" x14ac:dyDescent="0.25">
      <c r="A14093" s="100" t="s">
        <v>18746</v>
      </c>
    </row>
    <row r="14094" spans="1:1" ht="14.1" customHeight="1" x14ac:dyDescent="0.25">
      <c r="A14094" s="99" t="s">
        <v>18747</v>
      </c>
    </row>
    <row r="14095" spans="1:1" ht="15" customHeight="1" x14ac:dyDescent="0.25">
      <c r="A14095" s="100" t="s">
        <v>18748</v>
      </c>
    </row>
    <row r="14096" spans="1:1" ht="15" customHeight="1" x14ac:dyDescent="0.25">
      <c r="A14096" s="100" t="s">
        <v>18749</v>
      </c>
    </row>
    <row r="14097" spans="1:1" ht="14.1" customHeight="1" x14ac:dyDescent="0.25">
      <c r="A14097" s="99" t="s">
        <v>18750</v>
      </c>
    </row>
    <row r="14098" spans="1:1" ht="15" customHeight="1" x14ac:dyDescent="0.25">
      <c r="A14098" s="100" t="s">
        <v>18748</v>
      </c>
    </row>
    <row r="14099" spans="1:1" ht="15" customHeight="1" x14ac:dyDescent="0.25">
      <c r="A14099" s="100" t="s">
        <v>18751</v>
      </c>
    </row>
    <row r="14100" spans="1:1" ht="14.1" customHeight="1" x14ac:dyDescent="0.25">
      <c r="A14100" s="93" t="s">
        <v>18752</v>
      </c>
    </row>
    <row r="14101" spans="1:1" ht="14.1" customHeight="1" x14ac:dyDescent="0.25">
      <c r="A14101" s="93" t="s">
        <v>18753</v>
      </c>
    </row>
    <row r="14102" spans="1:1" ht="14.1" customHeight="1" x14ac:dyDescent="0.25">
      <c r="A14102" s="99" t="s">
        <v>18754</v>
      </c>
    </row>
    <row r="14103" spans="1:1" ht="15" customHeight="1" x14ac:dyDescent="0.25">
      <c r="A14103" s="100" t="s">
        <v>18755</v>
      </c>
    </row>
    <row r="14104" spans="1:1" ht="15" customHeight="1" x14ac:dyDescent="0.25">
      <c r="A14104" s="100" t="s">
        <v>18756</v>
      </c>
    </row>
    <row r="14105" spans="1:1" ht="14.1" customHeight="1" x14ac:dyDescent="0.25">
      <c r="A14105" s="99" t="s">
        <v>18757</v>
      </c>
    </row>
    <row r="14106" spans="1:1" ht="15" customHeight="1" x14ac:dyDescent="0.25">
      <c r="A14106" s="100" t="s">
        <v>18755</v>
      </c>
    </row>
    <row r="14107" spans="1:1" ht="15" customHeight="1" x14ac:dyDescent="0.25">
      <c r="A14107" s="100" t="s">
        <v>18758</v>
      </c>
    </row>
    <row r="14108" spans="1:1" ht="14.1" customHeight="1" x14ac:dyDescent="0.25">
      <c r="A14108" s="99" t="s">
        <v>18759</v>
      </c>
    </row>
    <row r="14109" spans="1:1" ht="15" customHeight="1" x14ac:dyDescent="0.25">
      <c r="A14109" s="100" t="s">
        <v>12094</v>
      </c>
    </row>
    <row r="14110" spans="1:1" ht="15" customHeight="1" x14ac:dyDescent="0.25">
      <c r="A14110" s="100" t="s">
        <v>18760</v>
      </c>
    </row>
    <row r="14111" spans="1:1" ht="14.1" customHeight="1" x14ac:dyDescent="0.25">
      <c r="A14111" s="99" t="s">
        <v>18761</v>
      </c>
    </row>
    <row r="14112" spans="1:1" ht="15" customHeight="1" x14ac:dyDescent="0.25">
      <c r="A14112" s="100" t="s">
        <v>12094</v>
      </c>
    </row>
    <row r="14113" spans="1:1" ht="15" customHeight="1" x14ac:dyDescent="0.25">
      <c r="A14113" s="100" t="s">
        <v>18762</v>
      </c>
    </row>
    <row r="14114" spans="1:1" ht="14.1" customHeight="1" x14ac:dyDescent="0.25">
      <c r="A14114" s="99" t="s">
        <v>18763</v>
      </c>
    </row>
    <row r="14115" spans="1:1" ht="15" customHeight="1" x14ac:dyDescent="0.25">
      <c r="A14115" s="100" t="s">
        <v>12020</v>
      </c>
    </row>
    <row r="14116" spans="1:1" ht="15" customHeight="1" x14ac:dyDescent="0.25">
      <c r="A14116" s="100" t="s">
        <v>18764</v>
      </c>
    </row>
    <row r="14117" spans="1:1" ht="14.1" customHeight="1" x14ac:dyDescent="0.25">
      <c r="A14117" s="99" t="s">
        <v>18765</v>
      </c>
    </row>
    <row r="14118" spans="1:1" ht="15" customHeight="1" x14ac:dyDescent="0.25">
      <c r="A14118" s="100" t="s">
        <v>12094</v>
      </c>
    </row>
    <row r="14119" spans="1:1" ht="15" customHeight="1" x14ac:dyDescent="0.25">
      <c r="A14119" s="100" t="s">
        <v>18766</v>
      </c>
    </row>
    <row r="14120" spans="1:1" ht="14.1" customHeight="1" x14ac:dyDescent="0.25">
      <c r="A14120" s="99" t="s">
        <v>18767</v>
      </c>
    </row>
    <row r="14121" spans="1:1" ht="15" customHeight="1" x14ac:dyDescent="0.25">
      <c r="A14121" s="100" t="s">
        <v>12094</v>
      </c>
    </row>
    <row r="14122" spans="1:1" ht="15" customHeight="1" x14ac:dyDescent="0.25">
      <c r="A14122" s="100" t="s">
        <v>18768</v>
      </c>
    </row>
    <row r="14123" spans="1:1" ht="14.1" customHeight="1" x14ac:dyDescent="0.25">
      <c r="A14123" s="99" t="s">
        <v>18769</v>
      </c>
    </row>
    <row r="14124" spans="1:1" ht="15" customHeight="1" x14ac:dyDescent="0.25">
      <c r="A14124" s="100" t="s">
        <v>12094</v>
      </c>
    </row>
    <row r="14125" spans="1:1" ht="15" customHeight="1" x14ac:dyDescent="0.25">
      <c r="A14125" s="100" t="s">
        <v>18770</v>
      </c>
    </row>
    <row r="14126" spans="1:1" ht="14.1" customHeight="1" x14ac:dyDescent="0.25">
      <c r="A14126" s="99" t="s">
        <v>18771</v>
      </c>
    </row>
    <row r="14127" spans="1:1" ht="15" customHeight="1" x14ac:dyDescent="0.25">
      <c r="A14127" s="100" t="s">
        <v>18772</v>
      </c>
    </row>
    <row r="14128" spans="1:1" ht="15" customHeight="1" x14ac:dyDescent="0.25">
      <c r="A14128" s="100" t="s">
        <v>18773</v>
      </c>
    </row>
    <row r="14129" spans="1:1" ht="14.1" customHeight="1" x14ac:dyDescent="0.25">
      <c r="A14129" s="99" t="s">
        <v>18774</v>
      </c>
    </row>
    <row r="14130" spans="1:1" ht="15" customHeight="1" x14ac:dyDescent="0.25">
      <c r="A14130" s="100" t="s">
        <v>18775</v>
      </c>
    </row>
    <row r="14131" spans="1:1" ht="15" customHeight="1" x14ac:dyDescent="0.25">
      <c r="A14131" s="100" t="s">
        <v>18776</v>
      </c>
    </row>
    <row r="14132" spans="1:1" ht="14.1" customHeight="1" x14ac:dyDescent="0.25">
      <c r="A14132" s="99" t="s">
        <v>18777</v>
      </c>
    </row>
    <row r="14133" spans="1:1" ht="15" customHeight="1" x14ac:dyDescent="0.25">
      <c r="A14133" s="100" t="s">
        <v>18778</v>
      </c>
    </row>
    <row r="14134" spans="1:1" ht="15" customHeight="1" x14ac:dyDescent="0.25">
      <c r="A14134" s="100" t="s">
        <v>18779</v>
      </c>
    </row>
    <row r="14135" spans="1:1" ht="14.1" customHeight="1" x14ac:dyDescent="0.25">
      <c r="A14135" s="99" t="s">
        <v>18780</v>
      </c>
    </row>
    <row r="14136" spans="1:1" ht="15" customHeight="1" x14ac:dyDescent="0.25">
      <c r="A14136" s="94" t="s">
        <v>18781</v>
      </c>
    </row>
    <row r="14137" spans="1:1" ht="15" customHeight="1" x14ac:dyDescent="0.25">
      <c r="A14137" s="94" t="s">
        <v>18782</v>
      </c>
    </row>
    <row r="14138" spans="1:1" ht="15" customHeight="1" x14ac:dyDescent="0.25">
      <c r="A14138" s="101" t="s">
        <v>18783</v>
      </c>
    </row>
    <row r="14139" spans="1:1" ht="15" customHeight="1" x14ac:dyDescent="0.25">
      <c r="A14139" s="101" t="s">
        <v>18784</v>
      </c>
    </row>
    <row r="14140" spans="1:1" ht="15" customHeight="1" x14ac:dyDescent="0.25">
      <c r="A14140" s="101" t="s">
        <v>18785</v>
      </c>
    </row>
    <row r="14141" spans="1:1" ht="15" customHeight="1" x14ac:dyDescent="0.25">
      <c r="A14141" s="101" t="s">
        <v>18786</v>
      </c>
    </row>
    <row r="14142" spans="1:1" ht="15" customHeight="1" x14ac:dyDescent="0.25">
      <c r="A14142" s="101" t="s">
        <v>18787</v>
      </c>
    </row>
    <row r="14143" spans="1:1" ht="15" customHeight="1" x14ac:dyDescent="0.25">
      <c r="A14143" s="101" t="s">
        <v>18788</v>
      </c>
    </row>
    <row r="14144" spans="1:1" ht="15" customHeight="1" x14ac:dyDescent="0.25">
      <c r="A14144" s="101" t="s">
        <v>18789</v>
      </c>
    </row>
    <row r="14145" spans="1:1" ht="15" customHeight="1" x14ac:dyDescent="0.25">
      <c r="A14145" s="101" t="s">
        <v>18790</v>
      </c>
    </row>
    <row r="14146" spans="1:1" ht="15" customHeight="1" x14ac:dyDescent="0.25">
      <c r="A14146" s="101" t="s">
        <v>18791</v>
      </c>
    </row>
    <row r="14147" spans="1:1" ht="15" customHeight="1" x14ac:dyDescent="0.25">
      <c r="A14147" s="96" t="s">
        <v>12168</v>
      </c>
    </row>
    <row r="14148" spans="1:1" ht="15" customHeight="1" x14ac:dyDescent="0.25">
      <c r="A14148" s="101" t="s">
        <v>18792</v>
      </c>
    </row>
    <row r="14149" spans="1:1" ht="15" customHeight="1" x14ac:dyDescent="0.25">
      <c r="A14149" s="101" t="s">
        <v>18492</v>
      </c>
    </row>
    <row r="14150" spans="1:1" ht="15" customHeight="1" x14ac:dyDescent="0.25">
      <c r="A14150" s="95" t="s">
        <v>18793</v>
      </c>
    </row>
    <row r="14151" spans="1:1" ht="14.1" customHeight="1" x14ac:dyDescent="0.25">
      <c r="A14151" s="99" t="s">
        <v>18794</v>
      </c>
    </row>
    <row r="14152" spans="1:1" ht="15" customHeight="1" x14ac:dyDescent="0.25">
      <c r="A14152" s="100" t="s">
        <v>18795</v>
      </c>
    </row>
    <row r="14153" spans="1:1" ht="15" customHeight="1" x14ac:dyDescent="0.25">
      <c r="A14153" s="100" t="s">
        <v>18796</v>
      </c>
    </row>
    <row r="14154" spans="1:1" ht="14.1" customHeight="1" x14ac:dyDescent="0.25">
      <c r="A14154" s="99" t="s">
        <v>18797</v>
      </c>
    </row>
    <row r="14155" spans="1:1" ht="15" customHeight="1" x14ac:dyDescent="0.25">
      <c r="A14155" s="100" t="s">
        <v>18798</v>
      </c>
    </row>
    <row r="14156" spans="1:1" ht="15" customHeight="1" x14ac:dyDescent="0.25">
      <c r="A14156" s="100" t="s">
        <v>18799</v>
      </c>
    </row>
    <row r="14157" spans="1:1" ht="15" customHeight="1" x14ac:dyDescent="0.25">
      <c r="A14157" s="100" t="s">
        <v>10857</v>
      </c>
    </row>
    <row r="14158" spans="1:1" ht="15" customHeight="1" x14ac:dyDescent="0.25">
      <c r="A14158" s="95" t="s">
        <v>18800</v>
      </c>
    </row>
    <row r="14159" spans="1:1" ht="15" customHeight="1" x14ac:dyDescent="0.25">
      <c r="A14159" s="95" t="s">
        <v>18801</v>
      </c>
    </row>
    <row r="14160" spans="1:1" ht="15" customHeight="1" x14ac:dyDescent="0.25">
      <c r="A14160" s="103" t="s">
        <v>18802</v>
      </c>
    </row>
    <row r="14161" spans="1:1" ht="15" customHeight="1" x14ac:dyDescent="0.25">
      <c r="A14161" s="103" t="s">
        <v>18803</v>
      </c>
    </row>
    <row r="14162" spans="1:1" ht="15" customHeight="1" x14ac:dyDescent="0.25">
      <c r="A14162" s="103" t="s">
        <v>18804</v>
      </c>
    </row>
    <row r="14163" spans="1:1" ht="15" customHeight="1" x14ac:dyDescent="0.25">
      <c r="A14163" s="103" t="s">
        <v>18805</v>
      </c>
    </row>
    <row r="14164" spans="1:1" ht="15" customHeight="1" x14ac:dyDescent="0.25">
      <c r="A14164" s="103" t="s">
        <v>18806</v>
      </c>
    </row>
    <row r="14165" spans="1:1" ht="15" customHeight="1" x14ac:dyDescent="0.25">
      <c r="A14165" s="95" t="s">
        <v>18807</v>
      </c>
    </row>
    <row r="14166" spans="1:1" ht="14.1" customHeight="1" x14ac:dyDescent="0.25">
      <c r="A14166" s="99" t="s">
        <v>18808</v>
      </c>
    </row>
    <row r="14167" spans="1:1" ht="15" customHeight="1" x14ac:dyDescent="0.25">
      <c r="A14167" s="100" t="s">
        <v>18809</v>
      </c>
    </row>
    <row r="14168" spans="1:1" ht="15" customHeight="1" x14ac:dyDescent="0.25">
      <c r="A14168" s="100" t="s">
        <v>18810</v>
      </c>
    </row>
    <row r="14169" spans="1:1" ht="15" customHeight="1" x14ac:dyDescent="0.25">
      <c r="A14169" s="100" t="s">
        <v>18811</v>
      </c>
    </row>
    <row r="14170" spans="1:1" ht="15" customHeight="1" x14ac:dyDescent="0.25">
      <c r="A14170" s="95" t="s">
        <v>18812</v>
      </c>
    </row>
    <row r="14171" spans="1:1" ht="15" customHeight="1" x14ac:dyDescent="0.25">
      <c r="A14171" s="95" t="s">
        <v>18813</v>
      </c>
    </row>
    <row r="14172" spans="1:1" ht="15" customHeight="1" x14ac:dyDescent="0.25">
      <c r="A14172" s="95" t="s">
        <v>18814</v>
      </c>
    </row>
    <row r="14173" spans="1:1" ht="15" customHeight="1" x14ac:dyDescent="0.25">
      <c r="A14173" s="95" t="s">
        <v>18815</v>
      </c>
    </row>
    <row r="14174" spans="1:1" ht="15" customHeight="1" x14ac:dyDescent="0.25">
      <c r="A14174" s="95" t="s">
        <v>18816</v>
      </c>
    </row>
    <row r="14175" spans="1:1" ht="14.1" customHeight="1" x14ac:dyDescent="0.25">
      <c r="A14175" s="99" t="s">
        <v>18817</v>
      </c>
    </row>
    <row r="14176" spans="1:1" ht="15" customHeight="1" x14ac:dyDescent="0.25">
      <c r="A14176" s="100" t="s">
        <v>18818</v>
      </c>
    </row>
    <row r="14177" spans="1:1" ht="15" customHeight="1" x14ac:dyDescent="0.25">
      <c r="A14177" s="100" t="s">
        <v>18819</v>
      </c>
    </row>
    <row r="14178" spans="1:1" ht="15" customHeight="1" x14ac:dyDescent="0.25">
      <c r="A14178" s="100" t="s">
        <v>10857</v>
      </c>
    </row>
    <row r="14179" spans="1:1" ht="15" customHeight="1" x14ac:dyDescent="0.25">
      <c r="A14179" s="95" t="s">
        <v>18820</v>
      </c>
    </row>
    <row r="14180" spans="1:1" ht="15" customHeight="1" x14ac:dyDescent="0.25">
      <c r="A14180" s="95" t="s">
        <v>18813</v>
      </c>
    </row>
    <row r="14181" spans="1:1" ht="15" customHeight="1" x14ac:dyDescent="0.25">
      <c r="A14181" s="95" t="s">
        <v>18814</v>
      </c>
    </row>
    <row r="14182" spans="1:1" ht="15" customHeight="1" x14ac:dyDescent="0.25">
      <c r="A14182" s="95" t="s">
        <v>18821</v>
      </c>
    </row>
    <row r="14183" spans="1:1" ht="15" customHeight="1" x14ac:dyDescent="0.25">
      <c r="A14183" s="95" t="s">
        <v>18822</v>
      </c>
    </row>
    <row r="14184" spans="1:1" ht="15" customHeight="1" x14ac:dyDescent="0.25">
      <c r="A14184" s="95" t="s">
        <v>18823</v>
      </c>
    </row>
    <row r="14185" spans="1:1" ht="14.1" customHeight="1" x14ac:dyDescent="0.25">
      <c r="A14185" s="93" t="s">
        <v>18824</v>
      </c>
    </row>
    <row r="14186" spans="1:1" ht="14.1" customHeight="1" x14ac:dyDescent="0.25">
      <c r="A14186" s="93" t="s">
        <v>18825</v>
      </c>
    </row>
    <row r="14187" spans="1:1" ht="14.1" customHeight="1" x14ac:dyDescent="0.25">
      <c r="A14187" s="99" t="s">
        <v>18826</v>
      </c>
    </row>
    <row r="14188" spans="1:1" ht="15" customHeight="1" x14ac:dyDescent="0.25">
      <c r="A14188" s="100" t="s">
        <v>14592</v>
      </c>
    </row>
    <row r="14189" spans="1:1" ht="15" customHeight="1" x14ac:dyDescent="0.25">
      <c r="A14189" s="100" t="s">
        <v>18827</v>
      </c>
    </row>
    <row r="14190" spans="1:1" ht="14.1" customHeight="1" x14ac:dyDescent="0.25">
      <c r="A14190" s="99" t="s">
        <v>18828</v>
      </c>
    </row>
    <row r="14191" spans="1:1" ht="15" customHeight="1" x14ac:dyDescent="0.25">
      <c r="A14191" s="100" t="s">
        <v>14592</v>
      </c>
    </row>
    <row r="14192" spans="1:1" ht="15" customHeight="1" x14ac:dyDescent="0.25">
      <c r="A14192" s="100" t="s">
        <v>18829</v>
      </c>
    </row>
    <row r="14193" spans="1:1" ht="14.1" customHeight="1" x14ac:dyDescent="0.25">
      <c r="A14193" s="99" t="s">
        <v>18830</v>
      </c>
    </row>
    <row r="14194" spans="1:1" ht="15" customHeight="1" x14ac:dyDescent="0.25">
      <c r="A14194" s="100" t="s">
        <v>14592</v>
      </c>
    </row>
    <row r="14195" spans="1:1" ht="15" customHeight="1" x14ac:dyDescent="0.25">
      <c r="A14195" s="100" t="s">
        <v>18831</v>
      </c>
    </row>
    <row r="14196" spans="1:1" ht="14.1" customHeight="1" x14ac:dyDescent="0.25">
      <c r="A14196" s="99" t="s">
        <v>18832</v>
      </c>
    </row>
    <row r="14197" spans="1:1" ht="15" customHeight="1" x14ac:dyDescent="0.25">
      <c r="A14197" s="100" t="s">
        <v>14592</v>
      </c>
    </row>
    <row r="14198" spans="1:1" ht="15" customHeight="1" x14ac:dyDescent="0.25">
      <c r="A14198" s="100" t="s">
        <v>18833</v>
      </c>
    </row>
    <row r="14199" spans="1:1" ht="14.1" customHeight="1" x14ac:dyDescent="0.25">
      <c r="A14199" s="99" t="s">
        <v>18834</v>
      </c>
    </row>
    <row r="14200" spans="1:1" ht="15" customHeight="1" x14ac:dyDescent="0.25">
      <c r="A14200" s="100" t="s">
        <v>14592</v>
      </c>
    </row>
    <row r="14201" spans="1:1" ht="15" customHeight="1" x14ac:dyDescent="0.25">
      <c r="A14201" s="100" t="s">
        <v>18835</v>
      </c>
    </row>
    <row r="14202" spans="1:1" ht="14.1" customHeight="1" x14ac:dyDescent="0.25">
      <c r="A14202" s="99" t="s">
        <v>18836</v>
      </c>
    </row>
    <row r="14203" spans="1:1" ht="15" customHeight="1" x14ac:dyDescent="0.25">
      <c r="A14203" s="100" t="s">
        <v>14592</v>
      </c>
    </row>
    <row r="14204" spans="1:1" ht="15" customHeight="1" x14ac:dyDescent="0.25">
      <c r="A14204" s="100" t="s">
        <v>18837</v>
      </c>
    </row>
    <row r="14205" spans="1:1" ht="14.1" customHeight="1" x14ac:dyDescent="0.25">
      <c r="A14205" s="99" t="s">
        <v>18838</v>
      </c>
    </row>
    <row r="14206" spans="1:1" ht="15" customHeight="1" x14ac:dyDescent="0.25">
      <c r="A14206" s="100" t="s">
        <v>18839</v>
      </c>
    </row>
    <row r="14207" spans="1:1" ht="15" customHeight="1" x14ac:dyDescent="0.25">
      <c r="A14207" s="100" t="s">
        <v>18840</v>
      </c>
    </row>
    <row r="14208" spans="1:1" ht="14.1" customHeight="1" x14ac:dyDescent="0.25">
      <c r="A14208" s="99" t="s">
        <v>18841</v>
      </c>
    </row>
    <row r="14209" spans="1:1" ht="15" customHeight="1" x14ac:dyDescent="0.25">
      <c r="A14209" s="100" t="s">
        <v>14592</v>
      </c>
    </row>
    <row r="14210" spans="1:1" ht="15" customHeight="1" x14ac:dyDescent="0.25">
      <c r="A14210" s="100" t="s">
        <v>18842</v>
      </c>
    </row>
    <row r="14211" spans="1:1" ht="14.1" customHeight="1" x14ac:dyDescent="0.25">
      <c r="A14211" s="99" t="s">
        <v>18843</v>
      </c>
    </row>
    <row r="14212" spans="1:1" ht="15" customHeight="1" x14ac:dyDescent="0.25">
      <c r="A14212" s="100" t="s">
        <v>14592</v>
      </c>
    </row>
    <row r="14213" spans="1:1" ht="15" customHeight="1" x14ac:dyDescent="0.25">
      <c r="A14213" s="100" t="s">
        <v>18844</v>
      </c>
    </row>
    <row r="14214" spans="1:1" ht="14.1" customHeight="1" x14ac:dyDescent="0.25">
      <c r="A14214" s="99" t="s">
        <v>18845</v>
      </c>
    </row>
    <row r="14215" spans="1:1" ht="15" customHeight="1" x14ac:dyDescent="0.25">
      <c r="A14215" s="100" t="s">
        <v>14592</v>
      </c>
    </row>
    <row r="14216" spans="1:1" ht="15" customHeight="1" x14ac:dyDescent="0.25">
      <c r="A14216" s="100" t="s">
        <v>18846</v>
      </c>
    </row>
    <row r="14217" spans="1:1" ht="14.1" customHeight="1" x14ac:dyDescent="0.25">
      <c r="A14217" s="99" t="s">
        <v>18847</v>
      </c>
    </row>
    <row r="14218" spans="1:1" ht="15" customHeight="1" x14ac:dyDescent="0.25">
      <c r="A14218" s="100" t="s">
        <v>14592</v>
      </c>
    </row>
    <row r="14219" spans="1:1" ht="15" customHeight="1" x14ac:dyDescent="0.25">
      <c r="A14219" s="100" t="s">
        <v>18848</v>
      </c>
    </row>
    <row r="14220" spans="1:1" ht="14.1" customHeight="1" x14ac:dyDescent="0.25">
      <c r="A14220" s="99" t="s">
        <v>18849</v>
      </c>
    </row>
    <row r="14221" spans="1:1" ht="15" customHeight="1" x14ac:dyDescent="0.25">
      <c r="A14221" s="108" t="s">
        <v>18850</v>
      </c>
    </row>
    <row r="14222" spans="1:1" ht="15" customHeight="1" x14ac:dyDescent="0.25">
      <c r="A14222" s="108" t="s">
        <v>18851</v>
      </c>
    </row>
    <row r="14223" spans="1:1" ht="14.1" customHeight="1" x14ac:dyDescent="0.25">
      <c r="A14223" s="99" t="s">
        <v>18852</v>
      </c>
    </row>
    <row r="14224" spans="1:1" ht="15" customHeight="1" x14ac:dyDescent="0.25">
      <c r="A14224" s="108" t="s">
        <v>18850</v>
      </c>
    </row>
    <row r="14225" spans="1:1" ht="15" customHeight="1" x14ac:dyDescent="0.25">
      <c r="A14225" s="108" t="s">
        <v>18853</v>
      </c>
    </row>
    <row r="14226" spans="1:1" ht="14.1" customHeight="1" x14ac:dyDescent="0.25">
      <c r="A14226" s="99" t="s">
        <v>18854</v>
      </c>
    </row>
    <row r="14227" spans="1:1" ht="15" customHeight="1" x14ac:dyDescent="0.25">
      <c r="A14227" s="100" t="s">
        <v>14592</v>
      </c>
    </row>
    <row r="14228" spans="1:1" ht="15" customHeight="1" x14ac:dyDescent="0.25">
      <c r="A14228" s="100" t="s">
        <v>18855</v>
      </c>
    </row>
    <row r="14229" spans="1:1" ht="14.1" customHeight="1" x14ac:dyDescent="0.25">
      <c r="A14229" s="99" t="s">
        <v>18856</v>
      </c>
    </row>
    <row r="14230" spans="1:1" ht="15" customHeight="1" x14ac:dyDescent="0.25">
      <c r="A14230" s="100" t="s">
        <v>14592</v>
      </c>
    </row>
    <row r="14231" spans="1:1" ht="15" customHeight="1" x14ac:dyDescent="0.25">
      <c r="A14231" s="100" t="s">
        <v>18857</v>
      </c>
    </row>
    <row r="14232" spans="1:1" ht="14.1" customHeight="1" x14ac:dyDescent="0.25">
      <c r="A14232" s="99" t="s">
        <v>18858</v>
      </c>
    </row>
    <row r="14233" spans="1:1" ht="15" customHeight="1" x14ac:dyDescent="0.25">
      <c r="A14233" s="108" t="s">
        <v>18850</v>
      </c>
    </row>
    <row r="14234" spans="1:1" ht="15" customHeight="1" x14ac:dyDescent="0.25">
      <c r="A14234" s="108" t="s">
        <v>18859</v>
      </c>
    </row>
    <row r="14235" spans="1:1" ht="14.1" customHeight="1" x14ac:dyDescent="0.25">
      <c r="A14235" s="99" t="s">
        <v>18860</v>
      </c>
    </row>
    <row r="14236" spans="1:1" ht="15" customHeight="1" x14ac:dyDescent="0.25">
      <c r="A14236" s="108" t="s">
        <v>18850</v>
      </c>
    </row>
    <row r="14237" spans="1:1" ht="15" customHeight="1" x14ac:dyDescent="0.25">
      <c r="A14237" s="108" t="s">
        <v>18861</v>
      </c>
    </row>
    <row r="14238" spans="1:1" ht="14.1" customHeight="1" x14ac:dyDescent="0.25">
      <c r="A14238" s="99" t="s">
        <v>18862</v>
      </c>
    </row>
    <row r="14239" spans="1:1" ht="15" customHeight="1" x14ac:dyDescent="0.25">
      <c r="A14239" s="108" t="s">
        <v>18850</v>
      </c>
    </row>
    <row r="14240" spans="1:1" ht="15" customHeight="1" x14ac:dyDescent="0.25">
      <c r="A14240" s="108" t="s">
        <v>18863</v>
      </c>
    </row>
    <row r="14241" spans="1:1" ht="14.1" customHeight="1" x14ac:dyDescent="0.25">
      <c r="A14241" s="99" t="s">
        <v>18864</v>
      </c>
    </row>
    <row r="14242" spans="1:1" ht="15" customHeight="1" x14ac:dyDescent="0.25">
      <c r="A14242" s="108" t="s">
        <v>18850</v>
      </c>
    </row>
    <row r="14243" spans="1:1" ht="15" customHeight="1" x14ac:dyDescent="0.25">
      <c r="A14243" s="108" t="s">
        <v>18865</v>
      </c>
    </row>
    <row r="14244" spans="1:1" ht="14.1" customHeight="1" x14ac:dyDescent="0.25">
      <c r="A14244" s="99" t="s">
        <v>18866</v>
      </c>
    </row>
    <row r="14245" spans="1:1" ht="15" customHeight="1" x14ac:dyDescent="0.25">
      <c r="A14245" s="108" t="s">
        <v>18850</v>
      </c>
    </row>
    <row r="14246" spans="1:1" ht="15" customHeight="1" x14ac:dyDescent="0.25">
      <c r="A14246" s="108" t="s">
        <v>18867</v>
      </c>
    </row>
    <row r="14247" spans="1:1" ht="14.1" customHeight="1" x14ac:dyDescent="0.25">
      <c r="A14247" s="99" t="s">
        <v>18868</v>
      </c>
    </row>
    <row r="14248" spans="1:1" ht="15" customHeight="1" x14ac:dyDescent="0.25">
      <c r="A14248" s="108" t="s">
        <v>18850</v>
      </c>
    </row>
    <row r="14249" spans="1:1" ht="15" customHeight="1" x14ac:dyDescent="0.25">
      <c r="A14249" s="108" t="s">
        <v>18867</v>
      </c>
    </row>
    <row r="14250" spans="1:1" ht="14.1" customHeight="1" x14ac:dyDescent="0.25">
      <c r="A14250" s="99" t="s">
        <v>18869</v>
      </c>
    </row>
    <row r="14251" spans="1:1" ht="15" customHeight="1" x14ac:dyDescent="0.25">
      <c r="A14251" s="108" t="s">
        <v>18850</v>
      </c>
    </row>
    <row r="14252" spans="1:1" ht="15" customHeight="1" x14ac:dyDescent="0.25">
      <c r="A14252" s="108" t="s">
        <v>18870</v>
      </c>
    </row>
    <row r="14253" spans="1:1" ht="14.1" customHeight="1" x14ac:dyDescent="0.25">
      <c r="A14253" s="99" t="s">
        <v>18871</v>
      </c>
    </row>
    <row r="14254" spans="1:1" ht="15" customHeight="1" x14ac:dyDescent="0.25">
      <c r="A14254" s="108" t="s">
        <v>18850</v>
      </c>
    </row>
    <row r="14255" spans="1:1" ht="15" customHeight="1" x14ac:dyDescent="0.25">
      <c r="A14255" s="108" t="s">
        <v>18872</v>
      </c>
    </row>
    <row r="14256" spans="1:1" ht="14.1" customHeight="1" x14ac:dyDescent="0.25">
      <c r="A14256" s="99" t="s">
        <v>18873</v>
      </c>
    </row>
    <row r="14257" spans="1:1" ht="15" customHeight="1" x14ac:dyDescent="0.25">
      <c r="A14257" s="108" t="s">
        <v>18850</v>
      </c>
    </row>
    <row r="14258" spans="1:1" ht="15" customHeight="1" x14ac:dyDescent="0.25">
      <c r="A14258" s="108" t="s">
        <v>18874</v>
      </c>
    </row>
    <row r="14259" spans="1:1" ht="14.1" customHeight="1" x14ac:dyDescent="0.25">
      <c r="A14259" s="99" t="s">
        <v>18875</v>
      </c>
    </row>
    <row r="14260" spans="1:1" ht="15" customHeight="1" x14ac:dyDescent="0.25">
      <c r="A14260" s="108" t="s">
        <v>18850</v>
      </c>
    </row>
    <row r="14261" spans="1:1" ht="15" customHeight="1" x14ac:dyDescent="0.25">
      <c r="A14261" s="108" t="s">
        <v>18876</v>
      </c>
    </row>
    <row r="14262" spans="1:1" ht="14.1" customHeight="1" x14ac:dyDescent="0.25">
      <c r="A14262" s="99" t="s">
        <v>18877</v>
      </c>
    </row>
    <row r="14263" spans="1:1" ht="15" customHeight="1" x14ac:dyDescent="0.25">
      <c r="A14263" s="108" t="s">
        <v>18850</v>
      </c>
    </row>
    <row r="14264" spans="1:1" ht="15" customHeight="1" x14ac:dyDescent="0.25">
      <c r="A14264" s="108" t="s">
        <v>18878</v>
      </c>
    </row>
    <row r="14265" spans="1:1" ht="14.1" customHeight="1" x14ac:dyDescent="0.25">
      <c r="A14265" s="93" t="s">
        <v>18879</v>
      </c>
    </row>
    <row r="14266" spans="1:1" ht="14.1" customHeight="1" x14ac:dyDescent="0.25">
      <c r="A14266" s="99" t="s">
        <v>18880</v>
      </c>
    </row>
    <row r="14267" spans="1:1" ht="15" customHeight="1" x14ac:dyDescent="0.25">
      <c r="A14267" s="100" t="s">
        <v>18881</v>
      </c>
    </row>
    <row r="14268" spans="1:1" ht="15" customHeight="1" x14ac:dyDescent="0.25">
      <c r="A14268" s="100" t="s">
        <v>18882</v>
      </c>
    </row>
    <row r="14269" spans="1:1" ht="14.1" customHeight="1" x14ac:dyDescent="0.25">
      <c r="A14269" s="99" t="s">
        <v>18883</v>
      </c>
    </row>
    <row r="14270" spans="1:1" ht="15" customHeight="1" x14ac:dyDescent="0.25">
      <c r="A14270" s="100" t="s">
        <v>18884</v>
      </c>
    </row>
    <row r="14271" spans="1:1" ht="15" customHeight="1" x14ac:dyDescent="0.25">
      <c r="A14271" s="100" t="s">
        <v>18885</v>
      </c>
    </row>
    <row r="14272" spans="1:1" ht="14.1" customHeight="1" x14ac:dyDescent="0.25">
      <c r="A14272" s="99" t="s">
        <v>18886</v>
      </c>
    </row>
    <row r="14273" spans="1:1" ht="15" customHeight="1" x14ac:dyDescent="0.25">
      <c r="A14273" s="100" t="s">
        <v>18887</v>
      </c>
    </row>
    <row r="14274" spans="1:1" ht="15" customHeight="1" x14ac:dyDescent="0.25">
      <c r="A14274" s="100" t="s">
        <v>18888</v>
      </c>
    </row>
    <row r="14275" spans="1:1" ht="14.1" customHeight="1" x14ac:dyDescent="0.25">
      <c r="A14275" s="99" t="s">
        <v>18889</v>
      </c>
    </row>
    <row r="14276" spans="1:1" ht="15" customHeight="1" x14ac:dyDescent="0.25">
      <c r="A14276" s="100" t="s">
        <v>18890</v>
      </c>
    </row>
    <row r="14277" spans="1:1" ht="15" customHeight="1" x14ac:dyDescent="0.25">
      <c r="A14277" s="100" t="s">
        <v>18891</v>
      </c>
    </row>
    <row r="14278" spans="1:1" ht="14.1" customHeight="1" x14ac:dyDescent="0.25">
      <c r="A14278" s="99" t="s">
        <v>18892</v>
      </c>
    </row>
    <row r="14279" spans="1:1" ht="15" customHeight="1" x14ac:dyDescent="0.25">
      <c r="A14279" s="100" t="s">
        <v>18893</v>
      </c>
    </row>
    <row r="14280" spans="1:1" ht="15" customHeight="1" x14ac:dyDescent="0.25">
      <c r="A14280" s="100" t="s">
        <v>18894</v>
      </c>
    </row>
    <row r="14281" spans="1:1" ht="14.1" customHeight="1" x14ac:dyDescent="0.25">
      <c r="A14281" s="99" t="s">
        <v>18895</v>
      </c>
    </row>
    <row r="14282" spans="1:1" ht="15" customHeight="1" x14ac:dyDescent="0.25">
      <c r="A14282" s="100" t="s">
        <v>18896</v>
      </c>
    </row>
    <row r="14283" spans="1:1" ht="15" customHeight="1" x14ac:dyDescent="0.25">
      <c r="A14283" s="100" t="s">
        <v>18897</v>
      </c>
    </row>
    <row r="14284" spans="1:1" ht="14.1" customHeight="1" x14ac:dyDescent="0.25">
      <c r="A14284" s="99" t="s">
        <v>18898</v>
      </c>
    </row>
    <row r="14285" spans="1:1" ht="15" customHeight="1" x14ac:dyDescent="0.25">
      <c r="A14285" s="100" t="s">
        <v>18899</v>
      </c>
    </row>
    <row r="14286" spans="1:1" ht="15" customHeight="1" x14ac:dyDescent="0.25">
      <c r="A14286" s="100" t="s">
        <v>18900</v>
      </c>
    </row>
    <row r="14287" spans="1:1" ht="14.1" customHeight="1" x14ac:dyDescent="0.25">
      <c r="A14287" s="99" t="s">
        <v>18901</v>
      </c>
    </row>
    <row r="14288" spans="1:1" ht="15" customHeight="1" x14ac:dyDescent="0.25">
      <c r="A14288" s="100" t="s">
        <v>18902</v>
      </c>
    </row>
    <row r="14289" spans="1:1" ht="15" customHeight="1" x14ac:dyDescent="0.25">
      <c r="A14289" s="100" t="s">
        <v>18903</v>
      </c>
    </row>
    <row r="14290" spans="1:1" ht="14.1" customHeight="1" x14ac:dyDescent="0.25">
      <c r="A14290" s="99" t="s">
        <v>18904</v>
      </c>
    </row>
    <row r="14291" spans="1:1" ht="15" customHeight="1" x14ac:dyDescent="0.25">
      <c r="A14291" s="100" t="s">
        <v>18905</v>
      </c>
    </row>
    <row r="14292" spans="1:1" ht="15" customHeight="1" x14ac:dyDescent="0.25">
      <c r="A14292" s="100" t="s">
        <v>18906</v>
      </c>
    </row>
    <row r="14293" spans="1:1" ht="14.1" customHeight="1" x14ac:dyDescent="0.25">
      <c r="A14293" s="99" t="s">
        <v>18907</v>
      </c>
    </row>
    <row r="14294" spans="1:1" ht="15" customHeight="1" x14ac:dyDescent="0.25">
      <c r="A14294" s="100" t="s">
        <v>18908</v>
      </c>
    </row>
    <row r="14295" spans="1:1" ht="15" customHeight="1" x14ac:dyDescent="0.25">
      <c r="A14295" s="100" t="s">
        <v>18909</v>
      </c>
    </row>
    <row r="14296" spans="1:1" ht="14.1" customHeight="1" x14ac:dyDescent="0.25">
      <c r="A14296" s="99" t="s">
        <v>18910</v>
      </c>
    </row>
    <row r="14297" spans="1:1" ht="15" customHeight="1" x14ac:dyDescent="0.25">
      <c r="A14297" s="100" t="s">
        <v>18911</v>
      </c>
    </row>
    <row r="14298" spans="1:1" ht="15" customHeight="1" x14ac:dyDescent="0.25">
      <c r="A14298" s="100" t="s">
        <v>18912</v>
      </c>
    </row>
    <row r="14299" spans="1:1" ht="14.1" customHeight="1" x14ac:dyDescent="0.25">
      <c r="A14299" s="99" t="s">
        <v>18913</v>
      </c>
    </row>
    <row r="14300" spans="1:1" ht="15" customHeight="1" x14ac:dyDescent="0.25">
      <c r="A14300" s="100" t="s">
        <v>18914</v>
      </c>
    </row>
    <row r="14301" spans="1:1" ht="15" customHeight="1" x14ac:dyDescent="0.25">
      <c r="A14301" s="100" t="s">
        <v>18915</v>
      </c>
    </row>
    <row r="14302" spans="1:1" ht="14.1" customHeight="1" x14ac:dyDescent="0.25">
      <c r="A14302" s="99" t="s">
        <v>18916</v>
      </c>
    </row>
    <row r="14303" spans="1:1" ht="15" customHeight="1" x14ac:dyDescent="0.25">
      <c r="A14303" s="100" t="s">
        <v>18917</v>
      </c>
    </row>
    <row r="14304" spans="1:1" ht="15" customHeight="1" x14ac:dyDescent="0.25">
      <c r="A14304" s="100" t="s">
        <v>18918</v>
      </c>
    </row>
    <row r="14305" spans="1:1" ht="14.1" customHeight="1" x14ac:dyDescent="0.25">
      <c r="A14305" s="93" t="s">
        <v>18919</v>
      </c>
    </row>
    <row r="14306" spans="1:1" ht="14.1" customHeight="1" x14ac:dyDescent="0.25">
      <c r="A14306" s="99" t="s">
        <v>18920</v>
      </c>
    </row>
    <row r="14307" spans="1:1" ht="15" customHeight="1" x14ac:dyDescent="0.25">
      <c r="A14307" s="100" t="s">
        <v>14592</v>
      </c>
    </row>
    <row r="14308" spans="1:1" ht="15" customHeight="1" x14ac:dyDescent="0.25">
      <c r="A14308" s="100" t="s">
        <v>18921</v>
      </c>
    </row>
    <row r="14309" spans="1:1" ht="14.1" customHeight="1" x14ac:dyDescent="0.25">
      <c r="A14309" s="99" t="s">
        <v>18922</v>
      </c>
    </row>
    <row r="14310" spans="1:1" ht="15" customHeight="1" x14ac:dyDescent="0.25">
      <c r="A14310" s="100" t="s">
        <v>13882</v>
      </c>
    </row>
    <row r="14311" spans="1:1" ht="15" customHeight="1" x14ac:dyDescent="0.25">
      <c r="A14311" s="100" t="s">
        <v>18923</v>
      </c>
    </row>
    <row r="14312" spans="1:1" ht="15" customHeight="1" x14ac:dyDescent="0.25">
      <c r="A14312" s="95" t="s">
        <v>18924</v>
      </c>
    </row>
    <row r="14313" spans="1:1" ht="14.1" customHeight="1" x14ac:dyDescent="0.25">
      <c r="A14313" s="99" t="s">
        <v>18925</v>
      </c>
    </row>
    <row r="14314" spans="1:1" ht="14.1" customHeight="1" x14ac:dyDescent="0.25">
      <c r="A14314" s="110" t="s">
        <v>18926</v>
      </c>
    </row>
    <row r="14315" spans="1:1" ht="15" customHeight="1" x14ac:dyDescent="0.25">
      <c r="A14315" s="100" t="s">
        <v>18927</v>
      </c>
    </row>
    <row r="14316" spans="1:1" ht="15" customHeight="1" x14ac:dyDescent="0.25">
      <c r="A14316" s="100" t="s">
        <v>18928</v>
      </c>
    </row>
    <row r="14317" spans="1:1" ht="14.1" customHeight="1" x14ac:dyDescent="0.25">
      <c r="A14317" s="99" t="s">
        <v>18929</v>
      </c>
    </row>
    <row r="14318" spans="1:1" ht="15" customHeight="1" x14ac:dyDescent="0.25">
      <c r="A14318" s="100" t="s">
        <v>18930</v>
      </c>
    </row>
    <row r="14319" spans="1:1" ht="15" customHeight="1" x14ac:dyDescent="0.25">
      <c r="A14319" s="100" t="s">
        <v>18931</v>
      </c>
    </row>
    <row r="14320" spans="1:1" ht="14.1" customHeight="1" x14ac:dyDescent="0.25">
      <c r="A14320" s="93" t="s">
        <v>18932</v>
      </c>
    </row>
    <row r="14321" spans="1:1" ht="14.1" customHeight="1" x14ac:dyDescent="0.25">
      <c r="A14321" s="93" t="s">
        <v>18933</v>
      </c>
    </row>
    <row r="14322" spans="1:1" ht="14.1" customHeight="1" x14ac:dyDescent="0.25">
      <c r="A14322" s="99" t="s">
        <v>18934</v>
      </c>
    </row>
    <row r="14323" spans="1:1" ht="15" customHeight="1" x14ac:dyDescent="0.25">
      <c r="A14323" s="100" t="s">
        <v>18935</v>
      </c>
    </row>
    <row r="14324" spans="1:1" ht="15" customHeight="1" x14ac:dyDescent="0.25">
      <c r="A14324" s="100" t="s">
        <v>18936</v>
      </c>
    </row>
    <row r="14325" spans="1:1" ht="14.1" customHeight="1" x14ac:dyDescent="0.25">
      <c r="A14325" s="99" t="s">
        <v>18937</v>
      </c>
    </row>
    <row r="14326" spans="1:1" ht="15" customHeight="1" x14ac:dyDescent="0.25">
      <c r="A14326" s="100" t="s">
        <v>18086</v>
      </c>
    </row>
    <row r="14327" spans="1:1" ht="15" customHeight="1" x14ac:dyDescent="0.25">
      <c r="A14327" s="100" t="s">
        <v>18938</v>
      </c>
    </row>
    <row r="14328" spans="1:1" ht="14.1" customHeight="1" x14ac:dyDescent="0.25">
      <c r="A14328" s="99" t="s">
        <v>18939</v>
      </c>
    </row>
    <row r="14329" spans="1:1" ht="15" customHeight="1" x14ac:dyDescent="0.25">
      <c r="A14329" s="100" t="s">
        <v>18086</v>
      </c>
    </row>
    <row r="14330" spans="1:1" ht="15" customHeight="1" x14ac:dyDescent="0.25">
      <c r="A14330" s="100" t="s">
        <v>18940</v>
      </c>
    </row>
    <row r="14331" spans="1:1" ht="14.1" customHeight="1" x14ac:dyDescent="0.25">
      <c r="A14331" s="99" t="s">
        <v>18941</v>
      </c>
    </row>
    <row r="14332" spans="1:1" ht="15" customHeight="1" x14ac:dyDescent="0.25">
      <c r="A14332" s="100" t="s">
        <v>18942</v>
      </c>
    </row>
    <row r="14333" spans="1:1" ht="15" customHeight="1" x14ac:dyDescent="0.25">
      <c r="A14333" s="100" t="s">
        <v>18943</v>
      </c>
    </row>
    <row r="14334" spans="1:1" ht="15" customHeight="1" x14ac:dyDescent="0.25">
      <c r="A14334" s="95" t="s">
        <v>18944</v>
      </c>
    </row>
    <row r="14335" spans="1:1" ht="14.1" customHeight="1" x14ac:dyDescent="0.25">
      <c r="A14335" s="99" t="s">
        <v>18945</v>
      </c>
    </row>
    <row r="14336" spans="1:1" ht="15" customHeight="1" x14ac:dyDescent="0.25">
      <c r="A14336" s="100" t="s">
        <v>15038</v>
      </c>
    </row>
    <row r="14337" spans="1:1" ht="15" customHeight="1" x14ac:dyDescent="0.25">
      <c r="A14337" s="100" t="s">
        <v>18946</v>
      </c>
    </row>
    <row r="14338" spans="1:1" ht="14.1" customHeight="1" x14ac:dyDescent="0.25">
      <c r="A14338" s="99" t="s">
        <v>18947</v>
      </c>
    </row>
    <row r="14339" spans="1:1" ht="15" customHeight="1" x14ac:dyDescent="0.25">
      <c r="A14339" s="100" t="s">
        <v>14781</v>
      </c>
    </row>
    <row r="14340" spans="1:1" ht="15" customHeight="1" x14ac:dyDescent="0.25">
      <c r="A14340" s="100" t="s">
        <v>18948</v>
      </c>
    </row>
    <row r="14341" spans="1:1" ht="14.1" customHeight="1" x14ac:dyDescent="0.25">
      <c r="A14341" s="99" t="s">
        <v>18949</v>
      </c>
    </row>
    <row r="14342" spans="1:1" ht="15" customHeight="1" x14ac:dyDescent="0.25">
      <c r="A14342" s="100" t="s">
        <v>14781</v>
      </c>
    </row>
    <row r="14343" spans="1:1" ht="15" customHeight="1" x14ac:dyDescent="0.25">
      <c r="A14343" s="100" t="s">
        <v>18950</v>
      </c>
    </row>
    <row r="14344" spans="1:1" ht="14.1" customHeight="1" x14ac:dyDescent="0.25">
      <c r="A14344" s="99" t="s">
        <v>18951</v>
      </c>
    </row>
    <row r="14345" spans="1:1" ht="15" customHeight="1" x14ac:dyDescent="0.25">
      <c r="A14345" s="100" t="s">
        <v>18952</v>
      </c>
    </row>
    <row r="14346" spans="1:1" ht="15" customHeight="1" x14ac:dyDescent="0.25">
      <c r="A14346" s="100" t="s">
        <v>18953</v>
      </c>
    </row>
    <row r="14347" spans="1:1" ht="14.1" customHeight="1" x14ac:dyDescent="0.25">
      <c r="A14347" s="99" t="s">
        <v>18954</v>
      </c>
    </row>
    <row r="14348" spans="1:1" ht="15" customHeight="1" x14ac:dyDescent="0.25">
      <c r="A14348" s="100" t="s">
        <v>18952</v>
      </c>
    </row>
    <row r="14349" spans="1:1" ht="15" customHeight="1" x14ac:dyDescent="0.25">
      <c r="A14349" s="100" t="s">
        <v>18955</v>
      </c>
    </row>
    <row r="14350" spans="1:1" ht="14.1" customHeight="1" x14ac:dyDescent="0.25">
      <c r="A14350" s="99" t="s">
        <v>18956</v>
      </c>
    </row>
    <row r="14351" spans="1:1" ht="15" customHeight="1" x14ac:dyDescent="0.25">
      <c r="A14351" s="100" t="s">
        <v>18952</v>
      </c>
    </row>
    <row r="14352" spans="1:1" ht="15" customHeight="1" x14ac:dyDescent="0.25">
      <c r="A14352" s="100" t="s">
        <v>18957</v>
      </c>
    </row>
    <row r="14353" spans="1:1" ht="14.1" customHeight="1" x14ac:dyDescent="0.25">
      <c r="A14353" s="93" t="s">
        <v>18958</v>
      </c>
    </row>
    <row r="14354" spans="1:1" ht="14.1" customHeight="1" x14ac:dyDescent="0.25">
      <c r="A14354" s="99" t="s">
        <v>18959</v>
      </c>
    </row>
    <row r="14355" spans="1:1" ht="15" customHeight="1" x14ac:dyDescent="0.25">
      <c r="A14355" s="100" t="s">
        <v>18960</v>
      </c>
    </row>
    <row r="14356" spans="1:1" ht="15" customHeight="1" x14ac:dyDescent="0.25">
      <c r="A14356" s="100" t="s">
        <v>18961</v>
      </c>
    </row>
    <row r="14357" spans="1:1" ht="15" customHeight="1" x14ac:dyDescent="0.25">
      <c r="A14357" s="95" t="s">
        <v>18962</v>
      </c>
    </row>
    <row r="14358" spans="1:1" ht="14.1" customHeight="1" x14ac:dyDescent="0.25">
      <c r="A14358" s="99" t="s">
        <v>18963</v>
      </c>
    </row>
    <row r="14359" spans="1:1" ht="15" customHeight="1" x14ac:dyDescent="0.25">
      <c r="A14359" s="100" t="s">
        <v>18960</v>
      </c>
    </row>
    <row r="14360" spans="1:1" ht="15" customHeight="1" x14ac:dyDescent="0.25">
      <c r="A14360" s="100" t="s">
        <v>18964</v>
      </c>
    </row>
    <row r="14361" spans="1:1" ht="14.1" customHeight="1" x14ac:dyDescent="0.25">
      <c r="A14361" s="99" t="s">
        <v>18965</v>
      </c>
    </row>
    <row r="14362" spans="1:1" ht="15" customHeight="1" x14ac:dyDescent="0.25">
      <c r="A14362" s="100" t="s">
        <v>18960</v>
      </c>
    </row>
    <row r="14363" spans="1:1" ht="15" customHeight="1" x14ac:dyDescent="0.25">
      <c r="A14363" s="100" t="s">
        <v>18966</v>
      </c>
    </row>
    <row r="14364" spans="1:1" ht="14.1" customHeight="1" x14ac:dyDescent="0.25">
      <c r="A14364" s="99" t="s">
        <v>18967</v>
      </c>
    </row>
    <row r="14365" spans="1:1" ht="15" customHeight="1" x14ac:dyDescent="0.25">
      <c r="A14365" s="100" t="s">
        <v>18960</v>
      </c>
    </row>
    <row r="14366" spans="1:1" ht="15" customHeight="1" x14ac:dyDescent="0.25">
      <c r="A14366" s="100" t="s">
        <v>18968</v>
      </c>
    </row>
    <row r="14367" spans="1:1" ht="15" customHeight="1" x14ac:dyDescent="0.25">
      <c r="A14367" s="95" t="s">
        <v>18969</v>
      </c>
    </row>
    <row r="14368" spans="1:1" ht="14.1" customHeight="1" x14ac:dyDescent="0.25">
      <c r="A14368" s="99" t="s">
        <v>18970</v>
      </c>
    </row>
    <row r="14369" spans="1:1" ht="15" customHeight="1" x14ac:dyDescent="0.25">
      <c r="A14369" s="100" t="s">
        <v>18960</v>
      </c>
    </row>
    <row r="14370" spans="1:1" ht="15" customHeight="1" x14ac:dyDescent="0.25">
      <c r="A14370" s="100" t="s">
        <v>18971</v>
      </c>
    </row>
    <row r="14371" spans="1:1" ht="14.1" customHeight="1" x14ac:dyDescent="0.25">
      <c r="A14371" s="99" t="s">
        <v>18972</v>
      </c>
    </row>
    <row r="14372" spans="1:1" ht="15" customHeight="1" x14ac:dyDescent="0.25">
      <c r="A14372" s="100" t="s">
        <v>18960</v>
      </c>
    </row>
    <row r="14373" spans="1:1" ht="15" customHeight="1" x14ac:dyDescent="0.25">
      <c r="A14373" s="100" t="s">
        <v>18973</v>
      </c>
    </row>
    <row r="14374" spans="1:1" ht="14.1" customHeight="1" x14ac:dyDescent="0.25">
      <c r="A14374" s="99" t="s">
        <v>18974</v>
      </c>
    </row>
    <row r="14375" spans="1:1" ht="15" customHeight="1" x14ac:dyDescent="0.25">
      <c r="A14375" s="100" t="s">
        <v>18960</v>
      </c>
    </row>
    <row r="14376" spans="1:1" ht="15" customHeight="1" x14ac:dyDescent="0.25">
      <c r="A14376" s="100" t="s">
        <v>18975</v>
      </c>
    </row>
    <row r="14377" spans="1:1" ht="15" customHeight="1" x14ac:dyDescent="0.25">
      <c r="A14377" s="95" t="s">
        <v>18976</v>
      </c>
    </row>
    <row r="14378" spans="1:1" ht="14.1" customHeight="1" x14ac:dyDescent="0.25">
      <c r="A14378" s="99" t="s">
        <v>18977</v>
      </c>
    </row>
    <row r="14379" spans="1:1" ht="15" customHeight="1" x14ac:dyDescent="0.25">
      <c r="A14379" s="100" t="s">
        <v>18960</v>
      </c>
    </row>
    <row r="14380" spans="1:1" ht="15" customHeight="1" x14ac:dyDescent="0.25">
      <c r="A14380" s="100" t="s">
        <v>18978</v>
      </c>
    </row>
    <row r="14381" spans="1:1" ht="14.1" customHeight="1" x14ac:dyDescent="0.25">
      <c r="A14381" s="99" t="s">
        <v>18979</v>
      </c>
    </row>
    <row r="14382" spans="1:1" ht="15" customHeight="1" x14ac:dyDescent="0.25">
      <c r="A14382" s="100" t="s">
        <v>18960</v>
      </c>
    </row>
    <row r="14383" spans="1:1" ht="15" customHeight="1" x14ac:dyDescent="0.25">
      <c r="A14383" s="100" t="s">
        <v>18980</v>
      </c>
    </row>
    <row r="14384" spans="1:1" ht="14.1" customHeight="1" x14ac:dyDescent="0.25">
      <c r="A14384" s="99" t="s">
        <v>18981</v>
      </c>
    </row>
    <row r="14385" spans="1:1" ht="15" customHeight="1" x14ac:dyDescent="0.25">
      <c r="A14385" s="100" t="s">
        <v>18960</v>
      </c>
    </row>
    <row r="14386" spans="1:1" ht="15" customHeight="1" x14ac:dyDescent="0.25">
      <c r="A14386" s="100" t="s">
        <v>18982</v>
      </c>
    </row>
    <row r="14387" spans="1:1" ht="15" customHeight="1" x14ac:dyDescent="0.25">
      <c r="A14387" s="95" t="s">
        <v>18983</v>
      </c>
    </row>
    <row r="14388" spans="1:1" ht="14.1" customHeight="1" x14ac:dyDescent="0.25">
      <c r="A14388" s="99" t="s">
        <v>18984</v>
      </c>
    </row>
    <row r="14389" spans="1:1" ht="15" customHeight="1" x14ac:dyDescent="0.25">
      <c r="A14389" s="100" t="s">
        <v>18960</v>
      </c>
    </row>
    <row r="14390" spans="1:1" ht="15" customHeight="1" x14ac:dyDescent="0.25">
      <c r="A14390" s="100" t="s">
        <v>18985</v>
      </c>
    </row>
    <row r="14391" spans="1:1" ht="14.1" customHeight="1" x14ac:dyDescent="0.25">
      <c r="A14391" s="93" t="s">
        <v>18986</v>
      </c>
    </row>
    <row r="14392" spans="1:1" ht="14.1" customHeight="1" x14ac:dyDescent="0.25">
      <c r="A14392" s="99" t="s">
        <v>18987</v>
      </c>
    </row>
    <row r="14393" spans="1:1" ht="15" customHeight="1" x14ac:dyDescent="0.25">
      <c r="A14393" s="100" t="s">
        <v>18988</v>
      </c>
    </row>
    <row r="14394" spans="1:1" ht="15" customHeight="1" x14ac:dyDescent="0.25">
      <c r="A14394" s="100" t="s">
        <v>18989</v>
      </c>
    </row>
    <row r="14395" spans="1:1" ht="14.1" customHeight="1" x14ac:dyDescent="0.25">
      <c r="A14395" s="99" t="s">
        <v>18990</v>
      </c>
    </row>
    <row r="14396" spans="1:1" ht="15" customHeight="1" x14ac:dyDescent="0.25">
      <c r="A14396" s="100" t="s">
        <v>18988</v>
      </c>
    </row>
    <row r="14397" spans="1:1" ht="15" customHeight="1" x14ac:dyDescent="0.25">
      <c r="A14397" s="100" t="s">
        <v>18991</v>
      </c>
    </row>
    <row r="14398" spans="1:1" ht="15" customHeight="1" x14ac:dyDescent="0.25">
      <c r="A14398" s="95" t="s">
        <v>18992</v>
      </c>
    </row>
    <row r="14399" spans="1:1" ht="14.1" customHeight="1" x14ac:dyDescent="0.25">
      <c r="A14399" s="99" t="s">
        <v>18993</v>
      </c>
    </row>
    <row r="14400" spans="1:1" ht="15" customHeight="1" x14ac:dyDescent="0.25">
      <c r="A14400" s="100" t="s">
        <v>18988</v>
      </c>
    </row>
    <row r="14401" spans="1:1" ht="15" customHeight="1" x14ac:dyDescent="0.25">
      <c r="A14401" s="100" t="s">
        <v>18994</v>
      </c>
    </row>
    <row r="14402" spans="1:1" ht="14.1" customHeight="1" x14ac:dyDescent="0.25">
      <c r="A14402" s="99" t="s">
        <v>18995</v>
      </c>
    </row>
    <row r="14403" spans="1:1" ht="15" customHeight="1" x14ac:dyDescent="0.25">
      <c r="A14403" s="100" t="s">
        <v>18988</v>
      </c>
    </row>
    <row r="14404" spans="1:1" ht="15" customHeight="1" x14ac:dyDescent="0.25">
      <c r="A14404" s="100" t="s">
        <v>18996</v>
      </c>
    </row>
    <row r="14405" spans="1:1" ht="14.1" customHeight="1" x14ac:dyDescent="0.25">
      <c r="A14405" s="99" t="s">
        <v>18997</v>
      </c>
    </row>
    <row r="14406" spans="1:1" ht="15" customHeight="1" x14ac:dyDescent="0.25">
      <c r="A14406" s="100" t="s">
        <v>18988</v>
      </c>
    </row>
    <row r="14407" spans="1:1" ht="15" customHeight="1" x14ac:dyDescent="0.25">
      <c r="A14407" s="100" t="s">
        <v>18998</v>
      </c>
    </row>
    <row r="14408" spans="1:1" ht="15" customHeight="1" x14ac:dyDescent="0.25">
      <c r="A14408" s="95" t="s">
        <v>18999</v>
      </c>
    </row>
    <row r="14409" spans="1:1" ht="14.1" customHeight="1" x14ac:dyDescent="0.25">
      <c r="A14409" s="99" t="s">
        <v>19000</v>
      </c>
    </row>
    <row r="14410" spans="1:1" ht="15" customHeight="1" x14ac:dyDescent="0.25">
      <c r="A14410" s="100" t="s">
        <v>18988</v>
      </c>
    </row>
    <row r="14411" spans="1:1" ht="15" customHeight="1" x14ac:dyDescent="0.25">
      <c r="A14411" s="100" t="s">
        <v>19001</v>
      </c>
    </row>
    <row r="14412" spans="1:1" ht="14.1" customHeight="1" x14ac:dyDescent="0.25">
      <c r="A14412" s="99" t="s">
        <v>19002</v>
      </c>
    </row>
    <row r="14413" spans="1:1" ht="15" customHeight="1" x14ac:dyDescent="0.25">
      <c r="A14413" s="100" t="s">
        <v>18988</v>
      </c>
    </row>
    <row r="14414" spans="1:1" ht="15" customHeight="1" x14ac:dyDescent="0.25">
      <c r="A14414" s="100" t="s">
        <v>19003</v>
      </c>
    </row>
    <row r="14415" spans="1:1" ht="14.1" customHeight="1" x14ac:dyDescent="0.25">
      <c r="A14415" s="99" t="s">
        <v>19004</v>
      </c>
    </row>
    <row r="14416" spans="1:1" ht="15" customHeight="1" x14ac:dyDescent="0.25">
      <c r="A14416" s="100" t="s">
        <v>18988</v>
      </c>
    </row>
    <row r="14417" spans="1:1" ht="15" customHeight="1" x14ac:dyDescent="0.25">
      <c r="A14417" s="100" t="s">
        <v>19005</v>
      </c>
    </row>
    <row r="14418" spans="1:1" ht="14.1" customHeight="1" x14ac:dyDescent="0.25">
      <c r="A14418" s="99" t="s">
        <v>19006</v>
      </c>
    </row>
    <row r="14419" spans="1:1" ht="15" customHeight="1" x14ac:dyDescent="0.25">
      <c r="A14419" s="100" t="s">
        <v>18988</v>
      </c>
    </row>
    <row r="14420" spans="1:1" ht="15" customHeight="1" x14ac:dyDescent="0.25">
      <c r="A14420" s="100" t="s">
        <v>19007</v>
      </c>
    </row>
    <row r="14421" spans="1:1" ht="15" customHeight="1" x14ac:dyDescent="0.25">
      <c r="A14421" s="95" t="s">
        <v>19008</v>
      </c>
    </row>
    <row r="14422" spans="1:1" ht="14.1" customHeight="1" x14ac:dyDescent="0.25">
      <c r="A14422" s="99" t="s">
        <v>19009</v>
      </c>
    </row>
    <row r="14423" spans="1:1" ht="15" customHeight="1" x14ac:dyDescent="0.25">
      <c r="A14423" s="100" t="s">
        <v>18988</v>
      </c>
    </row>
    <row r="14424" spans="1:1" ht="15" customHeight="1" x14ac:dyDescent="0.25">
      <c r="A14424" s="100" t="s">
        <v>19010</v>
      </c>
    </row>
    <row r="14425" spans="1:1" ht="15" customHeight="1" x14ac:dyDescent="0.25">
      <c r="A14425" s="95" t="s">
        <v>19008</v>
      </c>
    </row>
    <row r="14426" spans="1:1" ht="14.1" customHeight="1" x14ac:dyDescent="0.25">
      <c r="A14426" s="99" t="s">
        <v>19011</v>
      </c>
    </row>
    <row r="14427" spans="1:1" ht="15" customHeight="1" x14ac:dyDescent="0.25">
      <c r="A14427" s="100" t="s">
        <v>18988</v>
      </c>
    </row>
    <row r="14428" spans="1:1" ht="15" customHeight="1" x14ac:dyDescent="0.25">
      <c r="A14428" s="100" t="s">
        <v>19012</v>
      </c>
    </row>
    <row r="14429" spans="1:1" ht="14.1" customHeight="1" x14ac:dyDescent="0.25">
      <c r="A14429" s="99" t="s">
        <v>19013</v>
      </c>
    </row>
    <row r="14430" spans="1:1" ht="15" customHeight="1" x14ac:dyDescent="0.25">
      <c r="A14430" s="100" t="s">
        <v>18988</v>
      </c>
    </row>
    <row r="14431" spans="1:1" ht="15" customHeight="1" x14ac:dyDescent="0.25">
      <c r="A14431" s="100" t="s">
        <v>19014</v>
      </c>
    </row>
    <row r="14432" spans="1:1" ht="14.1" customHeight="1" x14ac:dyDescent="0.25">
      <c r="A14432" s="99" t="s">
        <v>19015</v>
      </c>
    </row>
    <row r="14433" spans="1:1" ht="15" customHeight="1" x14ac:dyDescent="0.25">
      <c r="A14433" s="100" t="s">
        <v>18988</v>
      </c>
    </row>
    <row r="14434" spans="1:1" ht="15" customHeight="1" x14ac:dyDescent="0.25">
      <c r="A14434" s="100" t="s">
        <v>19016</v>
      </c>
    </row>
    <row r="14435" spans="1:1" ht="14.1" customHeight="1" x14ac:dyDescent="0.25">
      <c r="A14435" s="99" t="s">
        <v>19017</v>
      </c>
    </row>
    <row r="14436" spans="1:1" ht="15" customHeight="1" x14ac:dyDescent="0.25">
      <c r="A14436" s="100" t="s">
        <v>18988</v>
      </c>
    </row>
    <row r="14437" spans="1:1" ht="15" customHeight="1" x14ac:dyDescent="0.25">
      <c r="A14437" s="100" t="s">
        <v>19018</v>
      </c>
    </row>
    <row r="14438" spans="1:1" ht="14.1" customHeight="1" x14ac:dyDescent="0.25">
      <c r="A14438" s="99" t="s">
        <v>19019</v>
      </c>
    </row>
    <row r="14439" spans="1:1" ht="15" customHeight="1" x14ac:dyDescent="0.25">
      <c r="A14439" s="100" t="s">
        <v>18988</v>
      </c>
    </row>
    <row r="14440" spans="1:1" ht="15" customHeight="1" x14ac:dyDescent="0.25">
      <c r="A14440" s="100" t="s">
        <v>19020</v>
      </c>
    </row>
    <row r="14441" spans="1:1" ht="14.1" customHeight="1" x14ac:dyDescent="0.25">
      <c r="A14441" s="99" t="s">
        <v>19021</v>
      </c>
    </row>
    <row r="14442" spans="1:1" ht="15" customHeight="1" x14ac:dyDescent="0.25">
      <c r="A14442" s="100" t="s">
        <v>18988</v>
      </c>
    </row>
    <row r="14443" spans="1:1" ht="15" customHeight="1" x14ac:dyDescent="0.25">
      <c r="A14443" s="100" t="s">
        <v>19022</v>
      </c>
    </row>
    <row r="14444" spans="1:1" ht="15" customHeight="1" x14ac:dyDescent="0.25">
      <c r="A14444" s="95" t="s">
        <v>19023</v>
      </c>
    </row>
    <row r="14445" spans="1:1" ht="14.1" customHeight="1" x14ac:dyDescent="0.25">
      <c r="A14445" s="99" t="s">
        <v>19024</v>
      </c>
    </row>
    <row r="14446" spans="1:1" ht="15" customHeight="1" x14ac:dyDescent="0.25">
      <c r="A14446" s="100" t="s">
        <v>18988</v>
      </c>
    </row>
    <row r="14447" spans="1:1" ht="15" customHeight="1" x14ac:dyDescent="0.25">
      <c r="A14447" s="100" t="s">
        <v>19025</v>
      </c>
    </row>
    <row r="14448" spans="1:1" ht="14.1" customHeight="1" x14ac:dyDescent="0.25">
      <c r="A14448" s="99" t="s">
        <v>19026</v>
      </c>
    </row>
    <row r="14449" spans="1:1" ht="15" customHeight="1" x14ac:dyDescent="0.25">
      <c r="A14449" s="100" t="s">
        <v>18988</v>
      </c>
    </row>
    <row r="14450" spans="1:1" ht="15" customHeight="1" x14ac:dyDescent="0.25">
      <c r="A14450" s="100" t="s">
        <v>19027</v>
      </c>
    </row>
    <row r="14451" spans="1:1" ht="14.1" customHeight="1" x14ac:dyDescent="0.25">
      <c r="A14451" s="99" t="s">
        <v>19028</v>
      </c>
    </row>
    <row r="14452" spans="1:1" ht="15" customHeight="1" x14ac:dyDescent="0.25">
      <c r="A14452" s="94" t="s">
        <v>18988</v>
      </c>
    </row>
    <row r="14453" spans="1:1" ht="15" customHeight="1" x14ac:dyDescent="0.25">
      <c r="A14453" s="94" t="s">
        <v>19029</v>
      </c>
    </row>
    <row r="14454" spans="1:1" ht="14.1" customHeight="1" x14ac:dyDescent="0.25">
      <c r="A14454" s="93" t="s">
        <v>19030</v>
      </c>
    </row>
    <row r="14455" spans="1:1" ht="14.1" customHeight="1" x14ac:dyDescent="0.25">
      <c r="A14455" s="99" t="s">
        <v>19031</v>
      </c>
    </row>
    <row r="14456" spans="1:1" ht="15" customHeight="1" x14ac:dyDescent="0.25">
      <c r="A14456" s="100" t="s">
        <v>19032</v>
      </c>
    </row>
    <row r="14457" spans="1:1" ht="15" customHeight="1" x14ac:dyDescent="0.25">
      <c r="A14457" s="100" t="s">
        <v>19033</v>
      </c>
    </row>
    <row r="14458" spans="1:1" ht="14.1" customHeight="1" x14ac:dyDescent="0.25">
      <c r="A14458" s="93" t="s">
        <v>19034</v>
      </c>
    </row>
    <row r="14459" spans="1:1" ht="14.1" customHeight="1" x14ac:dyDescent="0.25">
      <c r="A14459" s="99" t="s">
        <v>19035</v>
      </c>
    </row>
    <row r="14460" spans="1:1" ht="15" customHeight="1" x14ac:dyDescent="0.25">
      <c r="A14460" s="100" t="s">
        <v>19036</v>
      </c>
    </row>
    <row r="14461" spans="1:1" ht="15" customHeight="1" x14ac:dyDescent="0.25">
      <c r="A14461" s="100" t="s">
        <v>19037</v>
      </c>
    </row>
    <row r="14462" spans="1:1" ht="14.1" customHeight="1" x14ac:dyDescent="0.25">
      <c r="A14462" s="99" t="s">
        <v>19038</v>
      </c>
    </row>
    <row r="14463" spans="1:1" ht="15" customHeight="1" x14ac:dyDescent="0.25">
      <c r="A14463" s="100" t="s">
        <v>19039</v>
      </c>
    </row>
    <row r="14464" spans="1:1" ht="15" customHeight="1" x14ac:dyDescent="0.25">
      <c r="A14464" s="100" t="s">
        <v>19040</v>
      </c>
    </row>
    <row r="14465" spans="1:1" ht="15" customHeight="1" x14ac:dyDescent="0.25">
      <c r="A14465" s="95" t="s">
        <v>19041</v>
      </c>
    </row>
    <row r="14466" spans="1:1" ht="14.1" customHeight="1" x14ac:dyDescent="0.25">
      <c r="A14466" s="99" t="s">
        <v>19042</v>
      </c>
    </row>
    <row r="14467" spans="1:1" ht="15" customHeight="1" x14ac:dyDescent="0.25">
      <c r="A14467" s="100" t="s">
        <v>19043</v>
      </c>
    </row>
    <row r="14468" spans="1:1" ht="15" customHeight="1" x14ac:dyDescent="0.25">
      <c r="A14468" s="100" t="s">
        <v>19044</v>
      </c>
    </row>
    <row r="14469" spans="1:1" ht="14.1" customHeight="1" x14ac:dyDescent="0.25">
      <c r="A14469" s="99" t="s">
        <v>19045</v>
      </c>
    </row>
    <row r="14470" spans="1:1" ht="15" customHeight="1" x14ac:dyDescent="0.25">
      <c r="A14470" s="100" t="s">
        <v>19046</v>
      </c>
    </row>
    <row r="14471" spans="1:1" ht="15" customHeight="1" x14ac:dyDescent="0.25">
      <c r="A14471" s="100" t="s">
        <v>19047</v>
      </c>
    </row>
    <row r="14472" spans="1:1" ht="14.1" customHeight="1" x14ac:dyDescent="0.25">
      <c r="A14472" s="99" t="s">
        <v>19048</v>
      </c>
    </row>
    <row r="14473" spans="1:1" ht="15" customHeight="1" x14ac:dyDescent="0.25">
      <c r="A14473" s="100" t="s">
        <v>11024</v>
      </c>
    </row>
    <row r="14474" spans="1:1" ht="15" customHeight="1" x14ac:dyDescent="0.25">
      <c r="A14474" s="100" t="s">
        <v>19049</v>
      </c>
    </row>
    <row r="14475" spans="1:1" ht="14.1" customHeight="1" x14ac:dyDescent="0.25">
      <c r="A14475" s="93" t="s">
        <v>19050</v>
      </c>
    </row>
    <row r="14476" spans="1:1" ht="14.1" customHeight="1" x14ac:dyDescent="0.25">
      <c r="A14476" s="99" t="s">
        <v>19051</v>
      </c>
    </row>
    <row r="14477" spans="1:1" ht="15" customHeight="1" x14ac:dyDescent="0.25">
      <c r="A14477" s="100" t="s">
        <v>19052</v>
      </c>
    </row>
    <row r="14478" spans="1:1" ht="15" customHeight="1" x14ac:dyDescent="0.25">
      <c r="A14478" s="100" t="s">
        <v>19053</v>
      </c>
    </row>
    <row r="14479" spans="1:1" ht="15" customHeight="1" x14ac:dyDescent="0.25">
      <c r="A14479" s="95" t="s">
        <v>19054</v>
      </c>
    </row>
    <row r="14480" spans="1:1" ht="14.1" customHeight="1" x14ac:dyDescent="0.25">
      <c r="A14480" s="99" t="s">
        <v>19055</v>
      </c>
    </row>
    <row r="14481" spans="1:1" ht="15" customHeight="1" x14ac:dyDescent="0.25">
      <c r="A14481" s="100" t="s">
        <v>19056</v>
      </c>
    </row>
    <row r="14482" spans="1:1" ht="15" customHeight="1" x14ac:dyDescent="0.25">
      <c r="A14482" s="100" t="s">
        <v>19057</v>
      </c>
    </row>
    <row r="14483" spans="1:1" ht="14.1" customHeight="1" x14ac:dyDescent="0.25">
      <c r="A14483" s="93" t="s">
        <v>19058</v>
      </c>
    </row>
    <row r="14484" spans="1:1" ht="14.1" customHeight="1" x14ac:dyDescent="0.25">
      <c r="A14484" s="99" t="s">
        <v>19059</v>
      </c>
    </row>
    <row r="14485" spans="1:1" ht="15" customHeight="1" x14ac:dyDescent="0.25">
      <c r="A14485" s="100" t="s">
        <v>19060</v>
      </c>
    </row>
    <row r="14486" spans="1:1" ht="15" customHeight="1" x14ac:dyDescent="0.25">
      <c r="A14486" s="100" t="s">
        <v>19061</v>
      </c>
    </row>
    <row r="14487" spans="1:1" ht="14.1" customHeight="1" x14ac:dyDescent="0.25">
      <c r="A14487" s="99" t="s">
        <v>19062</v>
      </c>
    </row>
    <row r="14488" spans="1:1" ht="15" customHeight="1" x14ac:dyDescent="0.25">
      <c r="A14488" s="100" t="s">
        <v>13882</v>
      </c>
    </row>
    <row r="14489" spans="1:1" ht="15" customHeight="1" x14ac:dyDescent="0.25">
      <c r="A14489" s="100" t="s">
        <v>19063</v>
      </c>
    </row>
    <row r="14490" spans="1:1" ht="14.1" customHeight="1" x14ac:dyDescent="0.25">
      <c r="A14490" s="99" t="s">
        <v>19064</v>
      </c>
    </row>
    <row r="14491" spans="1:1" ht="15" customHeight="1" x14ac:dyDescent="0.25">
      <c r="A14491" s="100" t="s">
        <v>12609</v>
      </c>
    </row>
    <row r="14492" spans="1:1" ht="15" customHeight="1" x14ac:dyDescent="0.25">
      <c r="A14492" s="100" t="s">
        <v>19065</v>
      </c>
    </row>
    <row r="14493" spans="1:1" ht="14.1" customHeight="1" x14ac:dyDescent="0.25">
      <c r="A14493" s="99" t="s">
        <v>19066</v>
      </c>
    </row>
    <row r="14494" spans="1:1" ht="15" customHeight="1" x14ac:dyDescent="0.25">
      <c r="A14494" s="100" t="s">
        <v>13735</v>
      </c>
    </row>
    <row r="14495" spans="1:1" ht="15" customHeight="1" x14ac:dyDescent="0.25">
      <c r="A14495" s="100" t="s">
        <v>19067</v>
      </c>
    </row>
    <row r="14496" spans="1:1" ht="14.1" customHeight="1" x14ac:dyDescent="0.25">
      <c r="A14496" s="99" t="s">
        <v>19068</v>
      </c>
    </row>
    <row r="14497" spans="1:1" ht="15" customHeight="1" x14ac:dyDescent="0.25">
      <c r="A14497" s="100" t="s">
        <v>12609</v>
      </c>
    </row>
    <row r="14498" spans="1:1" ht="15" customHeight="1" x14ac:dyDescent="0.25">
      <c r="A14498" s="100" t="s">
        <v>19069</v>
      </c>
    </row>
    <row r="14499" spans="1:1" ht="14.1" customHeight="1" x14ac:dyDescent="0.25">
      <c r="A14499" s="99" t="s">
        <v>19070</v>
      </c>
    </row>
    <row r="14500" spans="1:1" ht="15" customHeight="1" x14ac:dyDescent="0.25">
      <c r="A14500" s="100" t="s">
        <v>19071</v>
      </c>
    </row>
    <row r="14501" spans="1:1" ht="15" customHeight="1" x14ac:dyDescent="0.25">
      <c r="A14501" s="100" t="s">
        <v>19072</v>
      </c>
    </row>
    <row r="14502" spans="1:1" ht="14.1" customHeight="1" x14ac:dyDescent="0.25">
      <c r="A14502" s="99" t="s">
        <v>19073</v>
      </c>
    </row>
    <row r="14503" spans="1:1" ht="15" customHeight="1" x14ac:dyDescent="0.25">
      <c r="A14503" s="100" t="s">
        <v>15890</v>
      </c>
    </row>
    <row r="14504" spans="1:1" ht="15" customHeight="1" x14ac:dyDescent="0.25">
      <c r="A14504" s="100" t="s">
        <v>19074</v>
      </c>
    </row>
    <row r="14505" spans="1:1" ht="14.1" customHeight="1" x14ac:dyDescent="0.25">
      <c r="A14505" s="99" t="s">
        <v>19075</v>
      </c>
    </row>
    <row r="14506" spans="1:1" ht="15" customHeight="1" x14ac:dyDescent="0.25">
      <c r="A14506" s="100" t="s">
        <v>15890</v>
      </c>
    </row>
    <row r="14507" spans="1:1" ht="15" customHeight="1" x14ac:dyDescent="0.25">
      <c r="A14507" s="100" t="s">
        <v>19076</v>
      </c>
    </row>
    <row r="14508" spans="1:1" ht="14.1" customHeight="1" x14ac:dyDescent="0.25">
      <c r="A14508" s="99" t="s">
        <v>19077</v>
      </c>
    </row>
    <row r="14509" spans="1:1" ht="15" customHeight="1" x14ac:dyDescent="0.25">
      <c r="A14509" s="100" t="s">
        <v>19078</v>
      </c>
    </row>
    <row r="14510" spans="1:1" ht="15" customHeight="1" x14ac:dyDescent="0.25">
      <c r="A14510" s="100" t="s">
        <v>19079</v>
      </c>
    </row>
    <row r="14511" spans="1:1" ht="14.1" customHeight="1" x14ac:dyDescent="0.25">
      <c r="A14511" s="99" t="s">
        <v>19080</v>
      </c>
    </row>
    <row r="14512" spans="1:1" ht="15" customHeight="1" x14ac:dyDescent="0.25">
      <c r="A14512" s="100" t="s">
        <v>19078</v>
      </c>
    </row>
    <row r="14513" spans="1:1" ht="15" customHeight="1" x14ac:dyDescent="0.25">
      <c r="A14513" s="100" t="s">
        <v>19081</v>
      </c>
    </row>
    <row r="14514" spans="1:1" ht="14.1" customHeight="1" x14ac:dyDescent="0.25">
      <c r="A14514" s="99" t="s">
        <v>19082</v>
      </c>
    </row>
    <row r="14515" spans="1:1" ht="15" customHeight="1" x14ac:dyDescent="0.25">
      <c r="A14515" s="100" t="s">
        <v>19083</v>
      </c>
    </row>
    <row r="14516" spans="1:1" ht="15" customHeight="1" x14ac:dyDescent="0.25">
      <c r="A14516" s="100" t="s">
        <v>19084</v>
      </c>
    </row>
    <row r="14517" spans="1:1" ht="14.1" customHeight="1" x14ac:dyDescent="0.25">
      <c r="A14517" s="99" t="s">
        <v>19085</v>
      </c>
    </row>
    <row r="14518" spans="1:1" ht="15" customHeight="1" x14ac:dyDescent="0.25">
      <c r="A14518" s="100" t="s">
        <v>19086</v>
      </c>
    </row>
    <row r="14519" spans="1:1" ht="15" customHeight="1" x14ac:dyDescent="0.25">
      <c r="A14519" s="100" t="s">
        <v>19087</v>
      </c>
    </row>
    <row r="14520" spans="1:1" ht="14.1" customHeight="1" x14ac:dyDescent="0.25">
      <c r="A14520" s="99" t="s">
        <v>19088</v>
      </c>
    </row>
    <row r="14521" spans="1:1" ht="15" customHeight="1" x14ac:dyDescent="0.25">
      <c r="A14521" s="100" t="s">
        <v>19089</v>
      </c>
    </row>
    <row r="14522" spans="1:1" ht="15" customHeight="1" x14ac:dyDescent="0.25">
      <c r="A14522" s="100" t="s">
        <v>19090</v>
      </c>
    </row>
    <row r="14523" spans="1:1" ht="14.1" customHeight="1" x14ac:dyDescent="0.25">
      <c r="A14523" s="99" t="s">
        <v>19091</v>
      </c>
    </row>
    <row r="14524" spans="1:1" ht="15" customHeight="1" x14ac:dyDescent="0.25">
      <c r="A14524" s="100" t="s">
        <v>19089</v>
      </c>
    </row>
    <row r="14525" spans="1:1" ht="15" customHeight="1" x14ac:dyDescent="0.25">
      <c r="A14525" s="100" t="s">
        <v>19092</v>
      </c>
    </row>
    <row r="14526" spans="1:1" ht="14.1" customHeight="1" x14ac:dyDescent="0.25">
      <c r="A14526" s="99" t="s">
        <v>19093</v>
      </c>
    </row>
    <row r="14527" spans="1:1" ht="15" customHeight="1" x14ac:dyDescent="0.25">
      <c r="A14527" s="100" t="s">
        <v>19094</v>
      </c>
    </row>
    <row r="14528" spans="1:1" ht="15" customHeight="1" x14ac:dyDescent="0.25">
      <c r="A14528" s="100" t="s">
        <v>19095</v>
      </c>
    </row>
    <row r="14529" spans="1:1" ht="14.1" customHeight="1" x14ac:dyDescent="0.25">
      <c r="A14529" s="99" t="s">
        <v>19096</v>
      </c>
    </row>
    <row r="14530" spans="1:1" ht="15" customHeight="1" x14ac:dyDescent="0.25">
      <c r="A14530" s="100" t="s">
        <v>19083</v>
      </c>
    </row>
    <row r="14531" spans="1:1" ht="15" customHeight="1" x14ac:dyDescent="0.25">
      <c r="A14531" s="100" t="s">
        <v>19097</v>
      </c>
    </row>
    <row r="14532" spans="1:1" ht="14.1" customHeight="1" x14ac:dyDescent="0.25">
      <c r="A14532" s="99" t="s">
        <v>19098</v>
      </c>
    </row>
    <row r="14533" spans="1:1" ht="15" customHeight="1" x14ac:dyDescent="0.25">
      <c r="A14533" s="100" t="s">
        <v>19083</v>
      </c>
    </row>
    <row r="14534" spans="1:1" ht="15" customHeight="1" x14ac:dyDescent="0.25">
      <c r="A14534" s="100" t="s">
        <v>19099</v>
      </c>
    </row>
    <row r="14535" spans="1:1" ht="14.1" customHeight="1" x14ac:dyDescent="0.25">
      <c r="A14535" s="99" t="s">
        <v>19100</v>
      </c>
    </row>
    <row r="14536" spans="1:1" ht="15" customHeight="1" x14ac:dyDescent="0.25">
      <c r="A14536" s="100" t="s">
        <v>18246</v>
      </c>
    </row>
    <row r="14537" spans="1:1" ht="15" customHeight="1" x14ac:dyDescent="0.25">
      <c r="A14537" s="100" t="s">
        <v>19101</v>
      </c>
    </row>
    <row r="14538" spans="1:1" ht="14.1" customHeight="1" x14ac:dyDescent="0.25">
      <c r="A14538" s="99" t="s">
        <v>19102</v>
      </c>
    </row>
    <row r="14539" spans="1:1" ht="15" customHeight="1" x14ac:dyDescent="0.25">
      <c r="A14539" s="100" t="s">
        <v>19103</v>
      </c>
    </row>
    <row r="14540" spans="1:1" ht="15" customHeight="1" x14ac:dyDescent="0.25">
      <c r="A14540" s="100" t="s">
        <v>19104</v>
      </c>
    </row>
    <row r="14541" spans="1:1" ht="14.1" customHeight="1" x14ac:dyDescent="0.25">
      <c r="A14541" s="99" t="s">
        <v>19105</v>
      </c>
    </row>
    <row r="14542" spans="1:1" ht="15" customHeight="1" x14ac:dyDescent="0.25">
      <c r="A14542" s="100" t="s">
        <v>19106</v>
      </c>
    </row>
    <row r="14543" spans="1:1" ht="15" customHeight="1" x14ac:dyDescent="0.25">
      <c r="A14543" s="100" t="s">
        <v>19107</v>
      </c>
    </row>
    <row r="14544" spans="1:1" ht="14.1" customHeight="1" x14ac:dyDescent="0.25">
      <c r="A14544" s="99" t="s">
        <v>19108</v>
      </c>
    </row>
    <row r="14545" spans="1:1" ht="15" customHeight="1" x14ac:dyDescent="0.25">
      <c r="A14545" s="100" t="s">
        <v>19106</v>
      </c>
    </row>
    <row r="14546" spans="1:1" ht="15" customHeight="1" x14ac:dyDescent="0.25">
      <c r="A14546" s="100" t="s">
        <v>19109</v>
      </c>
    </row>
    <row r="14547" spans="1:1" ht="14.1" customHeight="1" x14ac:dyDescent="0.25">
      <c r="A14547" s="99" t="s">
        <v>19110</v>
      </c>
    </row>
    <row r="14548" spans="1:1" ht="15" customHeight="1" x14ac:dyDescent="0.25">
      <c r="A14548" s="100" t="s">
        <v>14488</v>
      </c>
    </row>
    <row r="14549" spans="1:1" ht="15" customHeight="1" x14ac:dyDescent="0.25">
      <c r="A14549" s="100" t="s">
        <v>19111</v>
      </c>
    </row>
    <row r="14550" spans="1:1" ht="14.1" customHeight="1" x14ac:dyDescent="0.25">
      <c r="A14550" s="99" t="s">
        <v>19112</v>
      </c>
    </row>
    <row r="14551" spans="1:1" ht="15" customHeight="1" x14ac:dyDescent="0.25">
      <c r="A14551" s="100" t="s">
        <v>19078</v>
      </c>
    </row>
    <row r="14552" spans="1:1" ht="15" customHeight="1" x14ac:dyDescent="0.25">
      <c r="A14552" s="100" t="s">
        <v>19113</v>
      </c>
    </row>
    <row r="14553" spans="1:1" ht="14.1" customHeight="1" x14ac:dyDescent="0.25">
      <c r="A14553" s="99" t="s">
        <v>19114</v>
      </c>
    </row>
    <row r="14554" spans="1:1" ht="15" customHeight="1" x14ac:dyDescent="0.25">
      <c r="A14554" s="100" t="s">
        <v>14488</v>
      </c>
    </row>
    <row r="14555" spans="1:1" ht="15" customHeight="1" x14ac:dyDescent="0.25">
      <c r="A14555" s="100" t="s">
        <v>19115</v>
      </c>
    </row>
    <row r="14556" spans="1:1" ht="14.1" customHeight="1" x14ac:dyDescent="0.25">
      <c r="A14556" s="99" t="s">
        <v>19116</v>
      </c>
    </row>
    <row r="14557" spans="1:1" ht="15" customHeight="1" x14ac:dyDescent="0.25">
      <c r="A14557" s="100" t="s">
        <v>13700</v>
      </c>
    </row>
    <row r="14558" spans="1:1" ht="15" customHeight="1" x14ac:dyDescent="0.25">
      <c r="A14558" s="100" t="s">
        <v>19117</v>
      </c>
    </row>
    <row r="14559" spans="1:1" ht="14.1" customHeight="1" x14ac:dyDescent="0.25">
      <c r="A14559" s="93" t="s">
        <v>19118</v>
      </c>
    </row>
    <row r="14560" spans="1:1" ht="14.1" customHeight="1" x14ac:dyDescent="0.25">
      <c r="A14560" s="93" t="s">
        <v>19119</v>
      </c>
    </row>
    <row r="14561" spans="1:1" ht="14.1" customHeight="1" x14ac:dyDescent="0.25">
      <c r="A14561" s="99" t="s">
        <v>19120</v>
      </c>
    </row>
    <row r="14562" spans="1:1" ht="15" customHeight="1" x14ac:dyDescent="0.25">
      <c r="A14562" s="100" t="s">
        <v>19121</v>
      </c>
    </row>
    <row r="14563" spans="1:1" ht="15" customHeight="1" x14ac:dyDescent="0.25">
      <c r="A14563" s="100" t="s">
        <v>19122</v>
      </c>
    </row>
    <row r="14564" spans="1:1" ht="14.1" customHeight="1" x14ac:dyDescent="0.25">
      <c r="A14564" s="93" t="s">
        <v>19123</v>
      </c>
    </row>
    <row r="14565" spans="1:1" ht="14.1" customHeight="1" x14ac:dyDescent="0.25">
      <c r="A14565" s="99" t="s">
        <v>19124</v>
      </c>
    </row>
    <row r="14566" spans="1:1" ht="15" customHeight="1" x14ac:dyDescent="0.25">
      <c r="A14566" s="100" t="s">
        <v>10694</v>
      </c>
    </row>
    <row r="14567" spans="1:1" ht="15" customHeight="1" x14ac:dyDescent="0.25">
      <c r="A14567" s="100" t="s">
        <v>19125</v>
      </c>
    </row>
    <row r="14568" spans="1:1" ht="14.1" customHeight="1" x14ac:dyDescent="0.25">
      <c r="A14568" s="99" t="s">
        <v>19126</v>
      </c>
    </row>
    <row r="14569" spans="1:1" ht="15" customHeight="1" x14ac:dyDescent="0.25">
      <c r="A14569" s="100" t="s">
        <v>10694</v>
      </c>
    </row>
    <row r="14570" spans="1:1" ht="15" customHeight="1" x14ac:dyDescent="0.25">
      <c r="A14570" s="100" t="s">
        <v>19127</v>
      </c>
    </row>
    <row r="14571" spans="1:1" ht="14.1" customHeight="1" x14ac:dyDescent="0.25">
      <c r="A14571" s="99" t="s">
        <v>19128</v>
      </c>
    </row>
    <row r="14572" spans="1:1" ht="15" customHeight="1" x14ac:dyDescent="0.25">
      <c r="A14572" s="100" t="s">
        <v>12807</v>
      </c>
    </row>
    <row r="14573" spans="1:1" ht="15" customHeight="1" x14ac:dyDescent="0.25">
      <c r="A14573" s="100" t="s">
        <v>19129</v>
      </c>
    </row>
    <row r="14574" spans="1:1" ht="14.1" customHeight="1" x14ac:dyDescent="0.25">
      <c r="A14574" s="93" t="s">
        <v>19130</v>
      </c>
    </row>
    <row r="14575" spans="1:1" ht="14.1" customHeight="1" x14ac:dyDescent="0.25">
      <c r="A14575" s="99" t="s">
        <v>19131</v>
      </c>
    </row>
    <row r="14576" spans="1:1" ht="15" customHeight="1" x14ac:dyDescent="0.25">
      <c r="A14576" s="100" t="s">
        <v>19132</v>
      </c>
    </row>
    <row r="14577" spans="1:1" ht="15" customHeight="1" x14ac:dyDescent="0.25">
      <c r="A14577" s="100" t="s">
        <v>19133</v>
      </c>
    </row>
    <row r="14578" spans="1:1" ht="15" customHeight="1" x14ac:dyDescent="0.25">
      <c r="A14578" s="96" t="s">
        <v>19134</v>
      </c>
    </row>
    <row r="14579" spans="1:1" ht="14.1" customHeight="1" x14ac:dyDescent="0.25">
      <c r="A14579" s="93" t="s">
        <v>19135</v>
      </c>
    </row>
    <row r="14580" spans="1:1" ht="14.1" customHeight="1" x14ac:dyDescent="0.25">
      <c r="A14580" s="99" t="s">
        <v>19136</v>
      </c>
    </row>
    <row r="14581" spans="1:1" ht="15" customHeight="1" x14ac:dyDescent="0.25">
      <c r="A14581" s="100" t="s">
        <v>19137</v>
      </c>
    </row>
    <row r="14582" spans="1:1" ht="15" customHeight="1" x14ac:dyDescent="0.25">
      <c r="A14582" s="100" t="s">
        <v>19138</v>
      </c>
    </row>
    <row r="14583" spans="1:1" ht="14.1" customHeight="1" x14ac:dyDescent="0.25">
      <c r="A14583" s="99" t="s">
        <v>19139</v>
      </c>
    </row>
    <row r="14584" spans="1:1" ht="15" customHeight="1" x14ac:dyDescent="0.25">
      <c r="A14584" s="100" t="s">
        <v>19137</v>
      </c>
    </row>
    <row r="14585" spans="1:1" ht="15" customHeight="1" x14ac:dyDescent="0.25">
      <c r="A14585" s="100" t="s">
        <v>19140</v>
      </c>
    </row>
    <row r="14586" spans="1:1" ht="14.1" customHeight="1" x14ac:dyDescent="0.25">
      <c r="A14586" s="93" t="s">
        <v>19141</v>
      </c>
    </row>
    <row r="14587" spans="1:1" ht="14.1" customHeight="1" x14ac:dyDescent="0.25">
      <c r="A14587" s="99" t="s">
        <v>19142</v>
      </c>
    </row>
    <row r="14588" spans="1:1" ht="15" customHeight="1" x14ac:dyDescent="0.25">
      <c r="A14588" s="100" t="s">
        <v>19143</v>
      </c>
    </row>
    <row r="14589" spans="1:1" ht="15" customHeight="1" x14ac:dyDescent="0.25">
      <c r="A14589" s="100" t="s">
        <v>19144</v>
      </c>
    </row>
    <row r="14590" spans="1:1" ht="15" customHeight="1" x14ac:dyDescent="0.25">
      <c r="A14590" s="94" t="s">
        <v>19145</v>
      </c>
    </row>
    <row r="14591" spans="1:1" ht="15" customHeight="1" x14ac:dyDescent="0.25">
      <c r="A14591" s="100" t="s">
        <v>19146</v>
      </c>
    </row>
    <row r="14592" spans="1:1" ht="15" customHeight="1" x14ac:dyDescent="0.25">
      <c r="A14592" s="100" t="s">
        <v>19147</v>
      </c>
    </row>
    <row r="14593" spans="1:1" ht="14.1" customHeight="1" x14ac:dyDescent="0.25">
      <c r="A14593" s="240" t="s">
        <v>19784</v>
      </c>
    </row>
    <row r="14594" spans="1:1" ht="15" customHeight="1" x14ac:dyDescent="0.25">
      <c r="A14594" s="126" t="s">
        <v>10694</v>
      </c>
    </row>
    <row r="14595" spans="1:1" ht="15" customHeight="1" x14ac:dyDescent="0.25">
      <c r="A14595" s="100" t="s">
        <v>19148</v>
      </c>
    </row>
    <row r="14596" spans="1:1" ht="14.1" customHeight="1" x14ac:dyDescent="0.25">
      <c r="A14596" s="99" t="s">
        <v>19149</v>
      </c>
    </row>
    <row r="14597" spans="1:1" ht="15" customHeight="1" x14ac:dyDescent="0.25">
      <c r="A14597" s="100" t="s">
        <v>19150</v>
      </c>
    </row>
    <row r="14598" spans="1:1" ht="15" customHeight="1" x14ac:dyDescent="0.25">
      <c r="A14598" s="100" t="s">
        <v>19151</v>
      </c>
    </row>
    <row r="14599" spans="1:1" ht="14.1" customHeight="1" x14ac:dyDescent="0.25">
      <c r="A14599" s="99" t="s">
        <v>19152</v>
      </c>
    </row>
    <row r="14600" spans="1:1" ht="15" customHeight="1" x14ac:dyDescent="0.25">
      <c r="A14600" s="126" t="s">
        <v>19153</v>
      </c>
    </row>
    <row r="14601" spans="1:1" ht="15" customHeight="1" x14ac:dyDescent="0.25">
      <c r="A14601" s="100" t="s">
        <v>19154</v>
      </c>
    </row>
    <row r="14602" spans="1:1" ht="15" customHeight="1" x14ac:dyDescent="0.25">
      <c r="A14602" s="106" t="s">
        <v>19155</v>
      </c>
    </row>
    <row r="14603" spans="1:1" ht="15" customHeight="1" x14ac:dyDescent="0.25">
      <c r="A14603" s="106" t="s">
        <v>19156</v>
      </c>
    </row>
    <row r="14604" spans="1:1" ht="15" customHeight="1" x14ac:dyDescent="0.25">
      <c r="A14604" s="106" t="s">
        <v>19157</v>
      </c>
    </row>
    <row r="14605" spans="1:1" ht="15" customHeight="1" x14ac:dyDescent="0.25">
      <c r="A14605" s="106" t="s">
        <v>19158</v>
      </c>
    </row>
    <row r="14606" spans="1:1" ht="15" customHeight="1" x14ac:dyDescent="0.25">
      <c r="A14606" s="106" t="s">
        <v>19159</v>
      </c>
    </row>
    <row r="14607" spans="1:1" ht="15" customHeight="1" x14ac:dyDescent="0.25">
      <c r="A14607" s="106" t="s">
        <v>19160</v>
      </c>
    </row>
    <row r="14608" spans="1:1" ht="15" customHeight="1" x14ac:dyDescent="0.25">
      <c r="A14608" s="106" t="s">
        <v>19161</v>
      </c>
    </row>
    <row r="14609" spans="1:1" ht="15" customHeight="1" x14ac:dyDescent="0.25">
      <c r="A14609" s="95" t="s">
        <v>19162</v>
      </c>
    </row>
    <row r="14610" spans="1:1" ht="15" customHeight="1" x14ac:dyDescent="0.25">
      <c r="A14610" s="95" t="s">
        <v>19163</v>
      </c>
    </row>
    <row r="14611" spans="1:1" ht="15" customHeight="1" x14ac:dyDescent="0.25">
      <c r="A14611" s="95" t="s">
        <v>19164</v>
      </c>
    </row>
    <row r="14612" spans="1:1" ht="15" customHeight="1" x14ac:dyDescent="0.25">
      <c r="A14612" s="95" t="s">
        <v>19165</v>
      </c>
    </row>
    <row r="14613" spans="1:1" ht="14.1" customHeight="1" x14ac:dyDescent="0.25">
      <c r="A14613" s="93" t="s">
        <v>19166</v>
      </c>
    </row>
    <row r="14614" spans="1:1" ht="14.1" customHeight="1" x14ac:dyDescent="0.25">
      <c r="A14614" s="93" t="s">
        <v>19167</v>
      </c>
    </row>
    <row r="14615" spans="1:1" ht="14.1" customHeight="1" x14ac:dyDescent="0.25">
      <c r="A14615" s="99" t="s">
        <v>19168</v>
      </c>
    </row>
    <row r="14616" spans="1:1" ht="15" customHeight="1" x14ac:dyDescent="0.25">
      <c r="A14616" s="100" t="s">
        <v>13651</v>
      </c>
    </row>
    <row r="14617" spans="1:1" ht="15" customHeight="1" x14ac:dyDescent="0.25">
      <c r="A14617" s="100" t="s">
        <v>19169</v>
      </c>
    </row>
    <row r="14618" spans="1:1" ht="14.1" customHeight="1" x14ac:dyDescent="0.25">
      <c r="A14618" s="93" t="s">
        <v>19170</v>
      </c>
    </row>
    <row r="14619" spans="1:1" ht="14.1" customHeight="1" x14ac:dyDescent="0.25">
      <c r="A14619" s="99" t="s">
        <v>19171</v>
      </c>
    </row>
    <row r="14620" spans="1:1" ht="15" customHeight="1" x14ac:dyDescent="0.25">
      <c r="A14620" s="100" t="s">
        <v>19172</v>
      </c>
    </row>
    <row r="14621" spans="1:1" ht="15" customHeight="1" x14ac:dyDescent="0.25">
      <c r="A14621" s="100" t="s">
        <v>19173</v>
      </c>
    </row>
  </sheetData>
  <mergeCells count="967">
    <mergeCell ref="A9987:G9987"/>
    <mergeCell ref="H9987:L9987"/>
    <mergeCell ref="M9987:S9987"/>
    <mergeCell ref="T9987:AB9987"/>
    <mergeCell ref="A9988:G9988"/>
    <mergeCell ref="H9988:L9988"/>
    <mergeCell ref="M9988:S9988"/>
    <mergeCell ref="T9988:AB9988"/>
    <mergeCell ref="A9982:H9982"/>
    <mergeCell ref="I9982:M9982"/>
    <mergeCell ref="N9982:S9982"/>
    <mergeCell ref="T9982:Y9982"/>
    <mergeCell ref="A9983:H9983"/>
    <mergeCell ref="I9983:M9983"/>
    <mergeCell ref="N9983:S9983"/>
    <mergeCell ref="T9983:Y9983"/>
    <mergeCell ref="A9980:H9980"/>
    <mergeCell ref="I9980:M9980"/>
    <mergeCell ref="N9980:S9980"/>
    <mergeCell ref="T9980:Y9980"/>
    <mergeCell ref="A9981:H9981"/>
    <mergeCell ref="I9981:M9981"/>
    <mergeCell ref="N9981:S9981"/>
    <mergeCell ref="T9981:Y9981"/>
    <mergeCell ref="A9975:H9975"/>
    <mergeCell ref="I9975:M9975"/>
    <mergeCell ref="N9975:S9975"/>
    <mergeCell ref="T9975:Y9975"/>
    <mergeCell ref="A9976:H9976"/>
    <mergeCell ref="I9976:M9976"/>
    <mergeCell ref="N9976:S9976"/>
    <mergeCell ref="T9976:Y9976"/>
    <mergeCell ref="A9973:H9973"/>
    <mergeCell ref="I9973:M9973"/>
    <mergeCell ref="N9973:S9973"/>
    <mergeCell ref="T9973:Y9973"/>
    <mergeCell ref="A9974:H9974"/>
    <mergeCell ref="I9974:M9974"/>
    <mergeCell ref="N9974:S9974"/>
    <mergeCell ref="T9974:Y9974"/>
    <mergeCell ref="A9968:H9968"/>
    <mergeCell ref="I9968:M9968"/>
    <mergeCell ref="N9968:S9968"/>
    <mergeCell ref="T9968:AA9968"/>
    <mergeCell ref="A9969:H9969"/>
    <mergeCell ref="I9969:M9969"/>
    <mergeCell ref="N9969:S9969"/>
    <mergeCell ref="T9969:AA9969"/>
    <mergeCell ref="A9963:H9963"/>
    <mergeCell ref="I9963:M9963"/>
    <mergeCell ref="N9963:S9963"/>
    <mergeCell ref="T9963:AA9963"/>
    <mergeCell ref="A9964:H9964"/>
    <mergeCell ref="I9964:M9964"/>
    <mergeCell ref="N9964:S9964"/>
    <mergeCell ref="T9964:AA9964"/>
    <mergeCell ref="A9958:J9958"/>
    <mergeCell ref="K9958:P9958"/>
    <mergeCell ref="Q9958:U9958"/>
    <mergeCell ref="V9958:AA9958"/>
    <mergeCell ref="A9959:J9959"/>
    <mergeCell ref="K9959:P9959"/>
    <mergeCell ref="Q9959:U9959"/>
    <mergeCell ref="V9959:AA9959"/>
    <mergeCell ref="A9953:H9953"/>
    <mergeCell ref="I9953:M9953"/>
    <mergeCell ref="N9953:S9953"/>
    <mergeCell ref="T9953:AA9953"/>
    <mergeCell ref="A9957:J9957"/>
    <mergeCell ref="K9957:P9957"/>
    <mergeCell ref="Q9957:U9957"/>
    <mergeCell ref="V9957:AA9957"/>
    <mergeCell ref="A9948:H9948"/>
    <mergeCell ref="I9948:M9948"/>
    <mergeCell ref="N9948:S9948"/>
    <mergeCell ref="T9948:AA9948"/>
    <mergeCell ref="A9952:H9952"/>
    <mergeCell ref="I9952:M9952"/>
    <mergeCell ref="N9952:S9952"/>
    <mergeCell ref="T9952:AA9952"/>
    <mergeCell ref="A9943:G9943"/>
    <mergeCell ref="H9943:L9943"/>
    <mergeCell ref="M9943:S9943"/>
    <mergeCell ref="T9943:AB9943"/>
    <mergeCell ref="A9947:H9947"/>
    <mergeCell ref="I9947:M9947"/>
    <mergeCell ref="N9947:S9947"/>
    <mergeCell ref="T9947:AA9947"/>
    <mergeCell ref="A9938:G9938"/>
    <mergeCell ref="H9938:L9938"/>
    <mergeCell ref="M9938:S9938"/>
    <mergeCell ref="T9938:AB9938"/>
    <mergeCell ref="A9942:G9942"/>
    <mergeCell ref="H9942:L9942"/>
    <mergeCell ref="M9942:S9942"/>
    <mergeCell ref="T9942:AB9942"/>
    <mergeCell ref="A9936:G9936"/>
    <mergeCell ref="H9936:L9936"/>
    <mergeCell ref="M9936:S9936"/>
    <mergeCell ref="T9936:AB9936"/>
    <mergeCell ref="A9937:G9937"/>
    <mergeCell ref="H9937:L9937"/>
    <mergeCell ref="M9937:S9937"/>
    <mergeCell ref="T9937:AB9937"/>
    <mergeCell ref="A9931:G9931"/>
    <mergeCell ref="H9931:L9931"/>
    <mergeCell ref="M9931:S9931"/>
    <mergeCell ref="T9931:AB9931"/>
    <mergeCell ref="A9935:G9935"/>
    <mergeCell ref="H9935:L9935"/>
    <mergeCell ref="M9935:S9935"/>
    <mergeCell ref="T9935:AB9935"/>
    <mergeCell ref="A9929:G9929"/>
    <mergeCell ref="H9929:L9929"/>
    <mergeCell ref="M9929:S9929"/>
    <mergeCell ref="T9929:AB9929"/>
    <mergeCell ref="A9930:G9930"/>
    <mergeCell ref="H9930:L9930"/>
    <mergeCell ref="M9930:S9930"/>
    <mergeCell ref="T9930:AB9930"/>
    <mergeCell ref="A9924:G9924"/>
    <mergeCell ref="H9924:L9924"/>
    <mergeCell ref="M9924:S9924"/>
    <mergeCell ref="T9924:AB9924"/>
    <mergeCell ref="A9925:G9925"/>
    <mergeCell ref="H9925:L9925"/>
    <mergeCell ref="M9925:S9925"/>
    <mergeCell ref="T9925:AB9925"/>
    <mergeCell ref="A9919:G9919"/>
    <mergeCell ref="H9919:L9919"/>
    <mergeCell ref="M9919:S9919"/>
    <mergeCell ref="T9919:AB9919"/>
    <mergeCell ref="A9923:G9923"/>
    <mergeCell ref="H9923:L9923"/>
    <mergeCell ref="M9923:S9923"/>
    <mergeCell ref="T9923:AB9923"/>
    <mergeCell ref="A9914:G9914"/>
    <mergeCell ref="H9914:L9914"/>
    <mergeCell ref="M9914:S9914"/>
    <mergeCell ref="T9914:AB9914"/>
    <mergeCell ref="A9918:G9918"/>
    <mergeCell ref="H9918:L9918"/>
    <mergeCell ref="M9918:S9918"/>
    <mergeCell ref="T9918:AB9918"/>
    <mergeCell ref="A9912:G9912"/>
    <mergeCell ref="H9912:L9912"/>
    <mergeCell ref="M9912:S9912"/>
    <mergeCell ref="T9912:AB9912"/>
    <mergeCell ref="A9913:G9913"/>
    <mergeCell ref="H9913:L9913"/>
    <mergeCell ref="M9913:S9913"/>
    <mergeCell ref="T9913:AB9913"/>
    <mergeCell ref="A9907:G9907"/>
    <mergeCell ref="H9907:L9907"/>
    <mergeCell ref="M9907:S9907"/>
    <mergeCell ref="T9907:AB9907"/>
    <mergeCell ref="A9911:G9911"/>
    <mergeCell ref="H9911:L9911"/>
    <mergeCell ref="M9911:S9911"/>
    <mergeCell ref="T9911:AB9911"/>
    <mergeCell ref="A9905:G9905"/>
    <mergeCell ref="H9905:L9905"/>
    <mergeCell ref="M9905:S9905"/>
    <mergeCell ref="T9905:AB9905"/>
    <mergeCell ref="A9906:G9906"/>
    <mergeCell ref="H9906:L9906"/>
    <mergeCell ref="M9906:S9906"/>
    <mergeCell ref="T9906:AB9906"/>
    <mergeCell ref="A9900:G9900"/>
    <mergeCell ref="H9900:L9900"/>
    <mergeCell ref="M9900:S9900"/>
    <mergeCell ref="T9900:AB9900"/>
    <mergeCell ref="A9901:G9901"/>
    <mergeCell ref="H9901:L9901"/>
    <mergeCell ref="M9901:S9901"/>
    <mergeCell ref="T9901:AB9901"/>
    <mergeCell ref="A9894:G9894"/>
    <mergeCell ref="H9894:L9894"/>
    <mergeCell ref="M9894:S9894"/>
    <mergeCell ref="T9894:AB9894"/>
    <mergeCell ref="A9895:G9895"/>
    <mergeCell ref="H9895:L9895"/>
    <mergeCell ref="M9895:S9895"/>
    <mergeCell ref="T9895:AB9895"/>
    <mergeCell ref="A9889:G9889"/>
    <mergeCell ref="H9889:L9889"/>
    <mergeCell ref="M9889:S9889"/>
    <mergeCell ref="T9889:AB9889"/>
    <mergeCell ref="A9890:G9890"/>
    <mergeCell ref="H9890:L9890"/>
    <mergeCell ref="M9890:S9890"/>
    <mergeCell ref="T9890:AB9890"/>
    <mergeCell ref="A9884:I9884"/>
    <mergeCell ref="J9884:M9884"/>
    <mergeCell ref="N9884:T9884"/>
    <mergeCell ref="U9884:AB9884"/>
    <mergeCell ref="A9885:I9885"/>
    <mergeCell ref="J9885:M9885"/>
    <mergeCell ref="N9885:T9885"/>
    <mergeCell ref="U9885:AB9885"/>
    <mergeCell ref="A9882:I9882"/>
    <mergeCell ref="J9882:M9882"/>
    <mergeCell ref="N9882:T9882"/>
    <mergeCell ref="U9882:AB9882"/>
    <mergeCell ref="A9883:I9883"/>
    <mergeCell ref="J9883:M9883"/>
    <mergeCell ref="N9883:T9883"/>
    <mergeCell ref="U9883:AB9883"/>
    <mergeCell ref="A9874:G9874"/>
    <mergeCell ref="H9874:L9874"/>
    <mergeCell ref="M9874:S9874"/>
    <mergeCell ref="T9874:AB9874"/>
    <mergeCell ref="A9881:I9881"/>
    <mergeCell ref="J9881:M9881"/>
    <mergeCell ref="N9881:T9881"/>
    <mergeCell ref="U9881:AB9881"/>
    <mergeCell ref="A9869:G9869"/>
    <mergeCell ref="H9869:L9869"/>
    <mergeCell ref="M9869:S9869"/>
    <mergeCell ref="T9869:AB9869"/>
    <mergeCell ref="A9873:G9873"/>
    <mergeCell ref="H9873:L9873"/>
    <mergeCell ref="M9873:S9873"/>
    <mergeCell ref="T9873:AB9873"/>
    <mergeCell ref="A9867:G9867"/>
    <mergeCell ref="H9867:L9867"/>
    <mergeCell ref="M9867:S9867"/>
    <mergeCell ref="T9867:AB9867"/>
    <mergeCell ref="A9868:G9868"/>
    <mergeCell ref="H9868:L9868"/>
    <mergeCell ref="M9868:S9868"/>
    <mergeCell ref="T9868:AB9868"/>
    <mergeCell ref="A9862:G9862"/>
    <mergeCell ref="H9862:L9862"/>
    <mergeCell ref="M9862:S9862"/>
    <mergeCell ref="T9862:AB9862"/>
    <mergeCell ref="A9863:G9863"/>
    <mergeCell ref="H9863:L9863"/>
    <mergeCell ref="M9863:S9863"/>
    <mergeCell ref="T9863:AB9863"/>
    <mergeCell ref="A9857:G9857"/>
    <mergeCell ref="H9857:L9857"/>
    <mergeCell ref="M9857:S9857"/>
    <mergeCell ref="T9857:AB9857"/>
    <mergeCell ref="A9858:G9858"/>
    <mergeCell ref="H9858:L9858"/>
    <mergeCell ref="M9858:S9858"/>
    <mergeCell ref="T9858:AB9858"/>
    <mergeCell ref="A9852:G9852"/>
    <mergeCell ref="H9852:L9852"/>
    <mergeCell ref="M9852:S9852"/>
    <mergeCell ref="T9852:AB9852"/>
    <mergeCell ref="A9856:G9856"/>
    <mergeCell ref="H9856:L9856"/>
    <mergeCell ref="M9856:S9856"/>
    <mergeCell ref="T9856:AB9856"/>
    <mergeCell ref="A9850:G9850"/>
    <mergeCell ref="H9850:L9850"/>
    <mergeCell ref="M9850:S9850"/>
    <mergeCell ref="T9850:AB9850"/>
    <mergeCell ref="A9851:G9851"/>
    <mergeCell ref="H9851:L9851"/>
    <mergeCell ref="M9851:S9851"/>
    <mergeCell ref="T9851:AB9851"/>
    <mergeCell ref="A9848:G9848"/>
    <mergeCell ref="H9848:L9848"/>
    <mergeCell ref="M9848:S9848"/>
    <mergeCell ref="T9848:AB9848"/>
    <mergeCell ref="A9849:G9849"/>
    <mergeCell ref="H9849:L9849"/>
    <mergeCell ref="M9849:S9849"/>
    <mergeCell ref="T9849:AB9849"/>
    <mergeCell ref="A9842:G9842"/>
    <mergeCell ref="H9842:L9842"/>
    <mergeCell ref="M9842:S9842"/>
    <mergeCell ref="T9842:AB9842"/>
    <mergeCell ref="A9843:G9843"/>
    <mergeCell ref="H9843:L9843"/>
    <mergeCell ref="M9843:S9843"/>
    <mergeCell ref="T9843:AB9843"/>
    <mergeCell ref="A9837:G9837"/>
    <mergeCell ref="H9837:L9837"/>
    <mergeCell ref="M9837:S9837"/>
    <mergeCell ref="T9837:AB9837"/>
    <mergeCell ref="A9838:G9838"/>
    <mergeCell ref="H9838:L9838"/>
    <mergeCell ref="M9838:S9838"/>
    <mergeCell ref="T9838:AB9838"/>
    <mergeCell ref="A9832:I9832"/>
    <mergeCell ref="J9832:M9832"/>
    <mergeCell ref="N9832:T9832"/>
    <mergeCell ref="U9832:AB9832"/>
    <mergeCell ref="A9833:I9833"/>
    <mergeCell ref="J9833:M9833"/>
    <mergeCell ref="N9833:T9833"/>
    <mergeCell ref="U9833:AB9833"/>
    <mergeCell ref="A9830:I9830"/>
    <mergeCell ref="J9830:M9830"/>
    <mergeCell ref="N9830:T9830"/>
    <mergeCell ref="U9830:AB9830"/>
    <mergeCell ref="A9831:I9831"/>
    <mergeCell ref="J9831:M9831"/>
    <mergeCell ref="N9831:T9831"/>
    <mergeCell ref="U9831:AB9831"/>
    <mergeCell ref="A9828:I9828"/>
    <mergeCell ref="J9828:M9828"/>
    <mergeCell ref="N9828:T9828"/>
    <mergeCell ref="U9828:AB9828"/>
    <mergeCell ref="A9829:I9829"/>
    <mergeCell ref="J9829:M9829"/>
    <mergeCell ref="N9829:T9829"/>
    <mergeCell ref="U9829:AB9829"/>
    <mergeCell ref="A9823:G9823"/>
    <mergeCell ref="H9823:L9823"/>
    <mergeCell ref="M9823:S9823"/>
    <mergeCell ref="T9823:AB9823"/>
    <mergeCell ref="A9827:I9827"/>
    <mergeCell ref="J9827:M9827"/>
    <mergeCell ref="N9827:T9827"/>
    <mergeCell ref="U9827:AB9827"/>
    <mergeCell ref="A9818:I9818"/>
    <mergeCell ref="J9818:N9818"/>
    <mergeCell ref="O9818:U9818"/>
    <mergeCell ref="V9818:AC9818"/>
    <mergeCell ref="A9822:G9822"/>
    <mergeCell ref="H9822:L9822"/>
    <mergeCell ref="M9822:S9822"/>
    <mergeCell ref="T9822:AB9822"/>
    <mergeCell ref="A9816:I9816"/>
    <mergeCell ref="J9816:N9816"/>
    <mergeCell ref="O9816:U9816"/>
    <mergeCell ref="V9816:AC9816"/>
    <mergeCell ref="A9817:I9817"/>
    <mergeCell ref="J9817:N9817"/>
    <mergeCell ref="O9817:U9817"/>
    <mergeCell ref="V9817:AC9817"/>
    <mergeCell ref="A9811:G9811"/>
    <mergeCell ref="H9811:L9811"/>
    <mergeCell ref="M9811:S9811"/>
    <mergeCell ref="T9811:AB9811"/>
    <mergeCell ref="A9812:G9812"/>
    <mergeCell ref="H9812:L9812"/>
    <mergeCell ref="M9812:S9812"/>
    <mergeCell ref="T9812:AB9812"/>
    <mergeCell ref="A9806:G9806"/>
    <mergeCell ref="H9806:L9806"/>
    <mergeCell ref="M9806:S9806"/>
    <mergeCell ref="T9806:AB9806"/>
    <mergeCell ref="A9810:G9810"/>
    <mergeCell ref="H9810:L9810"/>
    <mergeCell ref="M9810:S9810"/>
    <mergeCell ref="T9810:AB9810"/>
    <mergeCell ref="A9801:G9801"/>
    <mergeCell ref="H9801:L9801"/>
    <mergeCell ref="M9801:S9801"/>
    <mergeCell ref="T9801:AB9801"/>
    <mergeCell ref="A9805:G9805"/>
    <mergeCell ref="H9805:L9805"/>
    <mergeCell ref="M9805:S9805"/>
    <mergeCell ref="T9805:AB9805"/>
    <mergeCell ref="A9796:G9796"/>
    <mergeCell ref="H9796:L9796"/>
    <mergeCell ref="M9796:S9796"/>
    <mergeCell ref="T9796:AB9796"/>
    <mergeCell ref="A9800:G9800"/>
    <mergeCell ref="H9800:L9800"/>
    <mergeCell ref="M9800:S9800"/>
    <mergeCell ref="T9800:AB9800"/>
    <mergeCell ref="A9794:G9794"/>
    <mergeCell ref="H9794:L9794"/>
    <mergeCell ref="M9794:S9794"/>
    <mergeCell ref="T9794:AB9794"/>
    <mergeCell ref="A9795:G9795"/>
    <mergeCell ref="H9795:L9795"/>
    <mergeCell ref="M9795:S9795"/>
    <mergeCell ref="T9795:AB9795"/>
    <mergeCell ref="A9789:G9789"/>
    <mergeCell ref="H9789:L9789"/>
    <mergeCell ref="M9789:S9789"/>
    <mergeCell ref="T9789:AB9789"/>
    <mergeCell ref="A9790:G9790"/>
    <mergeCell ref="H9790:L9790"/>
    <mergeCell ref="M9790:S9790"/>
    <mergeCell ref="T9790:AB9790"/>
    <mergeCell ref="A9784:G9784"/>
    <mergeCell ref="H9784:L9784"/>
    <mergeCell ref="M9784:S9784"/>
    <mergeCell ref="T9784:AB9784"/>
    <mergeCell ref="A9785:G9785"/>
    <mergeCell ref="H9785:L9785"/>
    <mergeCell ref="M9785:S9785"/>
    <mergeCell ref="T9785:AB9785"/>
    <mergeCell ref="A9779:G9779"/>
    <mergeCell ref="H9779:L9779"/>
    <mergeCell ref="M9779:S9779"/>
    <mergeCell ref="T9779:AB9779"/>
    <mergeCell ref="A9780:G9780"/>
    <mergeCell ref="H9780:L9780"/>
    <mergeCell ref="M9780:S9780"/>
    <mergeCell ref="T9780:AB9780"/>
    <mergeCell ref="T9773:AB9773"/>
    <mergeCell ref="A9774:G9774"/>
    <mergeCell ref="H9774:L9774"/>
    <mergeCell ref="M9774:S9774"/>
    <mergeCell ref="T9774:AB9774"/>
    <mergeCell ref="A9775:G9775"/>
    <mergeCell ref="H9775:L9775"/>
    <mergeCell ref="M9775:S9775"/>
    <mergeCell ref="T9775:AB9775"/>
    <mergeCell ref="A6739:D6739"/>
    <mergeCell ref="E6739:K6739"/>
    <mergeCell ref="L6739:O6739"/>
    <mergeCell ref="P6739:S6739"/>
    <mergeCell ref="A9773:G9773"/>
    <mergeCell ref="H9773:L9773"/>
    <mergeCell ref="M9773:S9773"/>
    <mergeCell ref="A6737:D6737"/>
    <mergeCell ref="E6737:K6737"/>
    <mergeCell ref="L6737:O6737"/>
    <mergeCell ref="P6737:S6737"/>
    <mergeCell ref="A6738:D6738"/>
    <mergeCell ref="E6738:K6738"/>
    <mergeCell ref="L6738:O6738"/>
    <mergeCell ref="P6738:S6738"/>
    <mergeCell ref="A6735:D6735"/>
    <mergeCell ref="E6735:K6735"/>
    <mergeCell ref="L6735:O6735"/>
    <mergeCell ref="P6735:S6735"/>
    <mergeCell ref="A6736:D6736"/>
    <mergeCell ref="E6736:K6736"/>
    <mergeCell ref="L6736:O6736"/>
    <mergeCell ref="P6736:S6736"/>
    <mergeCell ref="A6733:D6733"/>
    <mergeCell ref="E6733:K6733"/>
    <mergeCell ref="L6733:O6733"/>
    <mergeCell ref="P6733:S6733"/>
    <mergeCell ref="A6734:D6734"/>
    <mergeCell ref="E6734:K6734"/>
    <mergeCell ref="L6734:O6734"/>
    <mergeCell ref="P6734:S6734"/>
    <mergeCell ref="A6721:D6721"/>
    <mergeCell ref="E6721:K6721"/>
    <mergeCell ref="L6721:O6721"/>
    <mergeCell ref="P6721:S6721"/>
    <mergeCell ref="A6732:D6732"/>
    <mergeCell ref="E6732:K6732"/>
    <mergeCell ref="L6732:O6732"/>
    <mergeCell ref="P6732:S6732"/>
    <mergeCell ref="A6719:D6719"/>
    <mergeCell ref="E6719:K6719"/>
    <mergeCell ref="L6719:O6719"/>
    <mergeCell ref="P6719:S6719"/>
    <mergeCell ref="A6720:D6720"/>
    <mergeCell ref="E6720:K6720"/>
    <mergeCell ref="L6720:O6720"/>
    <mergeCell ref="P6720:S6720"/>
    <mergeCell ref="A6717:D6717"/>
    <mergeCell ref="E6717:K6717"/>
    <mergeCell ref="L6717:O6717"/>
    <mergeCell ref="P6717:S6717"/>
    <mergeCell ref="A6718:D6718"/>
    <mergeCell ref="E6718:K6718"/>
    <mergeCell ref="L6718:O6718"/>
    <mergeCell ref="P6718:S6718"/>
    <mergeCell ref="A6715:D6715"/>
    <mergeCell ref="E6715:K6715"/>
    <mergeCell ref="L6715:O6715"/>
    <mergeCell ref="P6715:S6715"/>
    <mergeCell ref="A6716:D6716"/>
    <mergeCell ref="E6716:K6716"/>
    <mergeCell ref="L6716:O6716"/>
    <mergeCell ref="P6716:S6716"/>
    <mergeCell ref="A6704:D6704"/>
    <mergeCell ref="E6704:K6704"/>
    <mergeCell ref="L6704:O6704"/>
    <mergeCell ref="P6704:S6704"/>
    <mergeCell ref="A6714:D6714"/>
    <mergeCell ref="E6714:K6714"/>
    <mergeCell ref="L6714:O6714"/>
    <mergeCell ref="P6714:S6714"/>
    <mergeCell ref="A6702:D6702"/>
    <mergeCell ref="E6702:K6702"/>
    <mergeCell ref="L6702:O6702"/>
    <mergeCell ref="P6702:S6702"/>
    <mergeCell ref="A6703:D6703"/>
    <mergeCell ref="E6703:K6703"/>
    <mergeCell ref="L6703:O6703"/>
    <mergeCell ref="P6703:S6703"/>
    <mergeCell ref="A6700:D6700"/>
    <mergeCell ref="E6700:K6700"/>
    <mergeCell ref="L6700:O6700"/>
    <mergeCell ref="P6700:S6700"/>
    <mergeCell ref="A6701:D6701"/>
    <mergeCell ref="E6701:K6701"/>
    <mergeCell ref="L6701:O6701"/>
    <mergeCell ref="P6701:S6701"/>
    <mergeCell ref="A6698:D6698"/>
    <mergeCell ref="E6698:K6698"/>
    <mergeCell ref="L6698:O6698"/>
    <mergeCell ref="P6698:S6698"/>
    <mergeCell ref="A6699:D6699"/>
    <mergeCell ref="E6699:K6699"/>
    <mergeCell ref="L6699:O6699"/>
    <mergeCell ref="P6699:S6699"/>
    <mergeCell ref="A6687:D6687"/>
    <mergeCell ref="E6687:K6687"/>
    <mergeCell ref="L6687:O6687"/>
    <mergeCell ref="P6687:S6687"/>
    <mergeCell ref="A6697:D6697"/>
    <mergeCell ref="E6697:K6697"/>
    <mergeCell ref="L6697:O6697"/>
    <mergeCell ref="P6697:S6697"/>
    <mergeCell ref="A6685:D6685"/>
    <mergeCell ref="E6685:K6685"/>
    <mergeCell ref="L6685:O6685"/>
    <mergeCell ref="P6685:S6685"/>
    <mergeCell ref="A6686:D6686"/>
    <mergeCell ref="E6686:K6686"/>
    <mergeCell ref="L6686:O6686"/>
    <mergeCell ref="P6686:S6686"/>
    <mergeCell ref="A6683:D6683"/>
    <mergeCell ref="E6683:K6683"/>
    <mergeCell ref="L6683:O6683"/>
    <mergeCell ref="P6683:S6683"/>
    <mergeCell ref="A6684:D6684"/>
    <mergeCell ref="E6684:K6684"/>
    <mergeCell ref="L6684:O6684"/>
    <mergeCell ref="P6684:S6684"/>
    <mergeCell ref="A6681:D6681"/>
    <mergeCell ref="E6681:K6681"/>
    <mergeCell ref="L6681:O6681"/>
    <mergeCell ref="P6681:S6681"/>
    <mergeCell ref="A6682:D6682"/>
    <mergeCell ref="E6682:K6682"/>
    <mergeCell ref="L6682:O6682"/>
    <mergeCell ref="P6682:S6682"/>
    <mergeCell ref="A6354:D6354"/>
    <mergeCell ref="E6354:K6354"/>
    <mergeCell ref="L6354:O6354"/>
    <mergeCell ref="P6354:S6354"/>
    <mergeCell ref="A6680:D6680"/>
    <mergeCell ref="E6680:K6680"/>
    <mergeCell ref="L6680:O6680"/>
    <mergeCell ref="P6680:S6680"/>
    <mergeCell ref="A6352:D6352"/>
    <mergeCell ref="E6352:K6352"/>
    <mergeCell ref="L6352:O6352"/>
    <mergeCell ref="P6352:S6352"/>
    <mergeCell ref="A6353:D6353"/>
    <mergeCell ref="E6353:K6353"/>
    <mergeCell ref="L6353:O6353"/>
    <mergeCell ref="P6353:S6353"/>
    <mergeCell ref="A6350:D6350"/>
    <mergeCell ref="E6350:K6350"/>
    <mergeCell ref="L6350:O6350"/>
    <mergeCell ref="P6350:S6350"/>
    <mergeCell ref="A6351:D6351"/>
    <mergeCell ref="E6351:K6351"/>
    <mergeCell ref="L6351:O6351"/>
    <mergeCell ref="P6351:S6351"/>
    <mergeCell ref="A6348:D6348"/>
    <mergeCell ref="E6348:K6348"/>
    <mergeCell ref="L6348:O6348"/>
    <mergeCell ref="P6348:S6348"/>
    <mergeCell ref="A6349:D6349"/>
    <mergeCell ref="E6349:K6349"/>
    <mergeCell ref="L6349:O6349"/>
    <mergeCell ref="P6349:S6349"/>
    <mergeCell ref="A5897:C5897"/>
    <mergeCell ref="D5897:Z5897"/>
    <mergeCell ref="A6347:D6347"/>
    <mergeCell ref="E6347:K6347"/>
    <mergeCell ref="L6347:O6347"/>
    <mergeCell ref="P6347:S6347"/>
    <mergeCell ref="A5894:C5894"/>
    <mergeCell ref="D5894:Z5894"/>
    <mergeCell ref="A5895:C5895"/>
    <mergeCell ref="D5895:Z5895"/>
    <mergeCell ref="A5896:C5896"/>
    <mergeCell ref="D5896:Z5896"/>
    <mergeCell ref="A5571:Z5571"/>
    <mergeCell ref="A5572:J5572"/>
    <mergeCell ref="K5572:Y5572"/>
    <mergeCell ref="A5573:J5573"/>
    <mergeCell ref="K5573:Y5573"/>
    <mergeCell ref="A5574:J5574"/>
    <mergeCell ref="K5574:Y5574"/>
    <mergeCell ref="A5315:B5315"/>
    <mergeCell ref="C5315:X5315"/>
    <mergeCell ref="Y5315:AD5315"/>
    <mergeCell ref="A5316:B5316"/>
    <mergeCell ref="C5316:X5316"/>
    <mergeCell ref="Y5316:AD5316"/>
    <mergeCell ref="A5154:J5154"/>
    <mergeCell ref="K5154:Y5154"/>
    <mergeCell ref="A5155:J5155"/>
    <mergeCell ref="K5155:Y5155"/>
    <mergeCell ref="A5314:B5314"/>
    <mergeCell ref="C5314:X5314"/>
    <mergeCell ref="Y5314:AD5314"/>
    <mergeCell ref="A5112:J5112"/>
    <mergeCell ref="K5112:Y5112"/>
    <mergeCell ref="A5113:J5113"/>
    <mergeCell ref="K5113:Y5113"/>
    <mergeCell ref="A5152:Z5152"/>
    <mergeCell ref="A5153:J5153"/>
    <mergeCell ref="K5153:Y5153"/>
    <mergeCell ref="B5104:J5104"/>
    <mergeCell ref="K5104:Z5104"/>
    <mergeCell ref="B5105:J5105"/>
    <mergeCell ref="K5105:Z5105"/>
    <mergeCell ref="A5110:Z5110"/>
    <mergeCell ref="A5111:J5111"/>
    <mergeCell ref="K5111:Y5111"/>
    <mergeCell ref="A5101:J5101"/>
    <mergeCell ref="K5101:Z5101"/>
    <mergeCell ref="A5102:J5102"/>
    <mergeCell ref="K5102:Z5102"/>
    <mergeCell ref="A5103:J5103"/>
    <mergeCell ref="K5103:Z5103"/>
    <mergeCell ref="A5093:Z5093"/>
    <mergeCell ref="A5094:J5094"/>
    <mergeCell ref="K5094:Y5094"/>
    <mergeCell ref="A5095:J5095"/>
    <mergeCell ref="K5095:Y5095"/>
    <mergeCell ref="A5096:J5096"/>
    <mergeCell ref="K5096:Y5096"/>
    <mergeCell ref="A5085:Z5085"/>
    <mergeCell ref="A5086:J5086"/>
    <mergeCell ref="K5086:Y5086"/>
    <mergeCell ref="A5087:J5087"/>
    <mergeCell ref="K5087:Y5087"/>
    <mergeCell ref="A5088:J5088"/>
    <mergeCell ref="K5088:Y5088"/>
    <mergeCell ref="A5077:Z5077"/>
    <mergeCell ref="A5078:J5078"/>
    <mergeCell ref="K5078:Y5078"/>
    <mergeCell ref="A5079:J5079"/>
    <mergeCell ref="K5079:Y5079"/>
    <mergeCell ref="A5080:J5080"/>
    <mergeCell ref="K5080:Y5080"/>
    <mergeCell ref="A5068:Z5068"/>
    <mergeCell ref="A5069:J5069"/>
    <mergeCell ref="K5069:Y5069"/>
    <mergeCell ref="A5070:J5070"/>
    <mergeCell ref="K5070:Y5070"/>
    <mergeCell ref="A5071:J5071"/>
    <mergeCell ref="K5071:Y5071"/>
    <mergeCell ref="A5061:J5061"/>
    <mergeCell ref="K5061:Z5061"/>
    <mergeCell ref="A5062:J5062"/>
    <mergeCell ref="K5062:Z5062"/>
    <mergeCell ref="A5063:J5063"/>
    <mergeCell ref="K5063:Z5063"/>
    <mergeCell ref="A5054:J5054"/>
    <mergeCell ref="K5054:Y5054"/>
    <mergeCell ref="B5059:J5059"/>
    <mergeCell ref="K5059:Z5059"/>
    <mergeCell ref="B5060:J5060"/>
    <mergeCell ref="K5060:Z5060"/>
    <mergeCell ref="A5046:J5046"/>
    <mergeCell ref="K5046:Y5046"/>
    <mergeCell ref="A5051:Z5051"/>
    <mergeCell ref="A5052:J5052"/>
    <mergeCell ref="K5052:Y5052"/>
    <mergeCell ref="A5053:J5053"/>
    <mergeCell ref="K5053:Y5053"/>
    <mergeCell ref="A5038:J5038"/>
    <mergeCell ref="K5038:Y5038"/>
    <mergeCell ref="A5043:Z5043"/>
    <mergeCell ref="A5044:J5044"/>
    <mergeCell ref="K5044:Y5044"/>
    <mergeCell ref="A5045:J5045"/>
    <mergeCell ref="K5045:Y5045"/>
    <mergeCell ref="A5030:J5030"/>
    <mergeCell ref="K5030:Y5030"/>
    <mergeCell ref="A5035:Z5035"/>
    <mergeCell ref="A5036:J5036"/>
    <mergeCell ref="K5036:Y5036"/>
    <mergeCell ref="A5037:J5037"/>
    <mergeCell ref="K5037:Y5037"/>
    <mergeCell ref="A5021:J5021"/>
    <mergeCell ref="K5021:Y5021"/>
    <mergeCell ref="A5027:Z5027"/>
    <mergeCell ref="A5028:J5028"/>
    <mergeCell ref="K5028:Y5028"/>
    <mergeCell ref="A5029:J5029"/>
    <mergeCell ref="K5029:Y5029"/>
    <mergeCell ref="A5013:J5013"/>
    <mergeCell ref="K5013:Z5013"/>
    <mergeCell ref="A5018:Z5018"/>
    <mergeCell ref="A5019:J5019"/>
    <mergeCell ref="K5019:Y5019"/>
    <mergeCell ref="A5020:J5020"/>
    <mergeCell ref="K5020:Y5020"/>
    <mergeCell ref="B5010:J5010"/>
    <mergeCell ref="K5010:Z5010"/>
    <mergeCell ref="A5011:J5011"/>
    <mergeCell ref="K5011:Z5011"/>
    <mergeCell ref="A5012:J5012"/>
    <mergeCell ref="K5012:Z5012"/>
    <mergeCell ref="A5003:J5003"/>
    <mergeCell ref="K5003:Y5003"/>
    <mergeCell ref="A5004:J5004"/>
    <mergeCell ref="K5004:Y5004"/>
    <mergeCell ref="B5009:J5009"/>
    <mergeCell ref="K5009:Z5009"/>
    <mergeCell ref="A4995:J4995"/>
    <mergeCell ref="K4995:Y4995"/>
    <mergeCell ref="A4996:J4996"/>
    <mergeCell ref="K4996:Y4996"/>
    <mergeCell ref="A5001:Z5001"/>
    <mergeCell ref="A5002:J5002"/>
    <mergeCell ref="K5002:Y5002"/>
    <mergeCell ref="A4987:J4987"/>
    <mergeCell ref="K4987:Y4987"/>
    <mergeCell ref="A4988:J4988"/>
    <mergeCell ref="K4988:Y4988"/>
    <mergeCell ref="A4993:Z4993"/>
    <mergeCell ref="A4994:J4994"/>
    <mergeCell ref="K4994:Y4994"/>
    <mergeCell ref="A4978:J4978"/>
    <mergeCell ref="K4978:Y4978"/>
    <mergeCell ref="A4979:J4979"/>
    <mergeCell ref="K4979:Y4979"/>
    <mergeCell ref="A4985:Z4985"/>
    <mergeCell ref="A4986:J4986"/>
    <mergeCell ref="K4986:Y4986"/>
    <mergeCell ref="A4970:J4970"/>
    <mergeCell ref="K4970:Z4970"/>
    <mergeCell ref="A4971:J4971"/>
    <mergeCell ref="K4971:Z4971"/>
    <mergeCell ref="A4976:Z4976"/>
    <mergeCell ref="A4977:J4977"/>
    <mergeCell ref="K4977:Y4977"/>
    <mergeCell ref="B4967:J4967"/>
    <mergeCell ref="K4967:Z4967"/>
    <mergeCell ref="B4968:J4968"/>
    <mergeCell ref="K4968:Z4968"/>
    <mergeCell ref="A4969:J4969"/>
    <mergeCell ref="K4969:Z4969"/>
    <mergeCell ref="A4960:J4960"/>
    <mergeCell ref="K4960:Y4960"/>
    <mergeCell ref="A4961:J4961"/>
    <mergeCell ref="K4961:Y4961"/>
    <mergeCell ref="B4966:J4966"/>
    <mergeCell ref="K4966:Z4966"/>
    <mergeCell ref="A4952:J4952"/>
    <mergeCell ref="K4952:Y4952"/>
    <mergeCell ref="A4953:J4953"/>
    <mergeCell ref="K4953:Y4953"/>
    <mergeCell ref="A4958:Z4958"/>
    <mergeCell ref="A4959:J4959"/>
    <mergeCell ref="K4959:Y4959"/>
    <mergeCell ref="A4944:J4944"/>
    <mergeCell ref="K4944:Y4944"/>
    <mergeCell ref="A4945:J4945"/>
    <mergeCell ref="K4945:Y4945"/>
    <mergeCell ref="A4950:Z4950"/>
    <mergeCell ref="A4951:J4951"/>
    <mergeCell ref="K4951:Y4951"/>
    <mergeCell ref="A4935:J4935"/>
    <mergeCell ref="K4935:Y4935"/>
    <mergeCell ref="A4936:J4936"/>
    <mergeCell ref="K4936:Y4936"/>
    <mergeCell ref="A4942:Z4942"/>
    <mergeCell ref="A4943:J4943"/>
    <mergeCell ref="K4943:Y4943"/>
    <mergeCell ref="A4927:J4927"/>
    <mergeCell ref="K4927:Y4927"/>
    <mergeCell ref="A4928:J4928"/>
    <mergeCell ref="K4928:Y4928"/>
    <mergeCell ref="A4933:Z4933"/>
    <mergeCell ref="A4934:J4934"/>
    <mergeCell ref="K4934:Y4934"/>
    <mergeCell ref="A4918:J4918"/>
    <mergeCell ref="K4918:Y4918"/>
    <mergeCell ref="A4919:J4919"/>
    <mergeCell ref="K4919:Y4919"/>
    <mergeCell ref="A4925:Z4925"/>
    <mergeCell ref="A4926:J4926"/>
    <mergeCell ref="K4926:Y4926"/>
    <mergeCell ref="B4855:J4855"/>
    <mergeCell ref="K4855:Z4855"/>
    <mergeCell ref="B4856:J4856"/>
    <mergeCell ref="K4856:Z4856"/>
    <mergeCell ref="A4916:Z4916"/>
    <mergeCell ref="A4917:J4917"/>
    <mergeCell ref="K4917:Y4917"/>
    <mergeCell ref="A4852:J4852"/>
    <mergeCell ref="K4852:Z4852"/>
    <mergeCell ref="A4853:J4853"/>
    <mergeCell ref="K4853:Z4853"/>
    <mergeCell ref="A4854:J4854"/>
    <mergeCell ref="K4854:Z4854"/>
    <mergeCell ref="A2292:H2292"/>
    <mergeCell ref="I2292:P2292"/>
    <mergeCell ref="Q2292:V2292"/>
    <mergeCell ref="A2293:H2293"/>
    <mergeCell ref="I2293:P2293"/>
    <mergeCell ref="Q2293:V2293"/>
    <mergeCell ref="A2290:H2290"/>
    <mergeCell ref="I2290:P2290"/>
    <mergeCell ref="Q2290:V2290"/>
    <mergeCell ref="A2291:H2291"/>
    <mergeCell ref="I2291:P2291"/>
    <mergeCell ref="Q2291:V2291"/>
    <mergeCell ref="A2288:H2288"/>
    <mergeCell ref="I2288:P2288"/>
    <mergeCell ref="Q2288:V2288"/>
    <mergeCell ref="A2289:H2289"/>
    <mergeCell ref="I2289:P2289"/>
    <mergeCell ref="Q2289:V2289"/>
    <mergeCell ref="A2286:H2286"/>
    <mergeCell ref="I2286:P2286"/>
    <mergeCell ref="Q2286:V2286"/>
    <mergeCell ref="A2287:H2287"/>
    <mergeCell ref="I2287:P2287"/>
    <mergeCell ref="Q2287:V2287"/>
    <mergeCell ref="G2181:K2182"/>
    <mergeCell ref="L2181:Q2181"/>
    <mergeCell ref="R2181:W2181"/>
    <mergeCell ref="L2182:Q2182"/>
    <mergeCell ref="R2182:W2182"/>
    <mergeCell ref="A2285:H2285"/>
    <mergeCell ref="I2285:P2285"/>
    <mergeCell ref="Q2285:V2285"/>
    <mergeCell ref="A2178:F2178"/>
    <mergeCell ref="G2178:K2178"/>
    <mergeCell ref="L2178:Q2178"/>
    <mergeCell ref="R2178:W2178"/>
    <mergeCell ref="A2179:F2182"/>
    <mergeCell ref="G2179:K2180"/>
    <mergeCell ref="L2179:Q2179"/>
    <mergeCell ref="R2179:W2179"/>
    <mergeCell ref="L2180:Q2180"/>
    <mergeCell ref="R2180:W2180"/>
    <mergeCell ref="A1275:D1275"/>
    <mergeCell ref="E1275:K1275"/>
    <mergeCell ref="L1275:N1275"/>
    <mergeCell ref="O1275:R1275"/>
    <mergeCell ref="A1276:D1276"/>
    <mergeCell ref="E1276:K1276"/>
    <mergeCell ref="L1276:N1276"/>
    <mergeCell ref="O1276:R1276"/>
    <mergeCell ref="A1273:D1273"/>
    <mergeCell ref="E1273:K1273"/>
    <mergeCell ref="L1273:N1273"/>
    <mergeCell ref="O1273:R1273"/>
    <mergeCell ref="A1274:D1274"/>
    <mergeCell ref="E1274:K1274"/>
    <mergeCell ref="L1274:N1274"/>
    <mergeCell ref="O1274:R1274"/>
    <mergeCell ref="A1271:D1271"/>
    <mergeCell ref="E1271:K1271"/>
    <mergeCell ref="L1271:N1271"/>
    <mergeCell ref="O1271:R1271"/>
    <mergeCell ref="A1272:D1272"/>
    <mergeCell ref="E1272:K1272"/>
    <mergeCell ref="L1272:N1272"/>
    <mergeCell ref="O1272:R1272"/>
    <mergeCell ref="A1269:D1269"/>
    <mergeCell ref="E1269:K1269"/>
    <mergeCell ref="L1269:N1269"/>
    <mergeCell ref="O1269:R1269"/>
    <mergeCell ref="A1270:D1270"/>
    <mergeCell ref="E1270:K1270"/>
    <mergeCell ref="L1270:N1270"/>
    <mergeCell ref="O1270:R1270"/>
    <mergeCell ref="A1253:D1253"/>
    <mergeCell ref="E1253:K1253"/>
    <mergeCell ref="L1253:N1253"/>
    <mergeCell ref="O1253:R1253"/>
    <mergeCell ref="A1254:D1254"/>
    <mergeCell ref="E1254:K1254"/>
    <mergeCell ref="L1254:N1254"/>
    <mergeCell ref="O1254:R1254"/>
    <mergeCell ref="A1251:D1251"/>
    <mergeCell ref="E1251:K1251"/>
    <mergeCell ref="L1251:N1251"/>
    <mergeCell ref="O1251:R1251"/>
    <mergeCell ref="A1252:D1252"/>
    <mergeCell ref="E1252:K1252"/>
    <mergeCell ref="L1252:N1252"/>
    <mergeCell ref="O1252:R1252"/>
    <mergeCell ref="A1249:D1249"/>
    <mergeCell ref="E1249:K1249"/>
    <mergeCell ref="L1249:N1249"/>
    <mergeCell ref="O1249:R1249"/>
    <mergeCell ref="A1250:D1250"/>
    <mergeCell ref="E1250:K1250"/>
    <mergeCell ref="L1250:N1250"/>
    <mergeCell ref="O1250:R1250"/>
    <mergeCell ref="A1247:D1247"/>
    <mergeCell ref="E1247:K1247"/>
    <mergeCell ref="L1247:N1247"/>
    <mergeCell ref="O1247:R1247"/>
    <mergeCell ref="A1248:D1248"/>
    <mergeCell ref="E1248:K1248"/>
    <mergeCell ref="L1248:N1248"/>
    <mergeCell ref="O1248:R1248"/>
    <mergeCell ref="A34:E34"/>
    <mergeCell ref="F34:J34"/>
    <mergeCell ref="K34:AC34"/>
    <mergeCell ref="A35:E35"/>
    <mergeCell ref="F35:J35"/>
    <mergeCell ref="K35:AC35"/>
    <mergeCell ref="A32:E32"/>
    <mergeCell ref="F32:J32"/>
    <mergeCell ref="K32:AC32"/>
    <mergeCell ref="A33:E33"/>
    <mergeCell ref="F33:J33"/>
    <mergeCell ref="K33:AC33"/>
    <mergeCell ref="A30:E30"/>
    <mergeCell ref="F30:J30"/>
    <mergeCell ref="K30:AC30"/>
    <mergeCell ref="A31:E31"/>
    <mergeCell ref="F31:J31"/>
    <mergeCell ref="K31:AC31"/>
    <mergeCell ref="A28:E28"/>
    <mergeCell ref="F28:J28"/>
    <mergeCell ref="K28:AC28"/>
    <mergeCell ref="A29:E29"/>
    <mergeCell ref="F29:J29"/>
    <mergeCell ref="K29:AC29"/>
    <mergeCell ref="A26:E26"/>
    <mergeCell ref="F26:J26"/>
    <mergeCell ref="K26:AC26"/>
    <mergeCell ref="A27:E27"/>
    <mergeCell ref="F27:J27"/>
    <mergeCell ref="K27:AC27"/>
    <mergeCell ref="A24:E24"/>
    <mergeCell ref="F24:J24"/>
    <mergeCell ref="K24:AC24"/>
    <mergeCell ref="A25:E25"/>
    <mergeCell ref="F25:J25"/>
    <mergeCell ref="K25:AC25"/>
    <mergeCell ref="A22:E22"/>
    <mergeCell ref="F22:J22"/>
    <mergeCell ref="K22:AC22"/>
    <mergeCell ref="A23:E23"/>
    <mergeCell ref="F23:J23"/>
    <mergeCell ref="K23:AC23"/>
    <mergeCell ref="A20:E20"/>
    <mergeCell ref="F20:J20"/>
    <mergeCell ref="K20:AC20"/>
    <mergeCell ref="A21:E21"/>
    <mergeCell ref="F21:J21"/>
    <mergeCell ref="K21:AC21"/>
    <mergeCell ref="A19:E19"/>
    <mergeCell ref="F19:J19"/>
    <mergeCell ref="K19:AC19"/>
    <mergeCell ref="A16:E16"/>
    <mergeCell ref="F16:J16"/>
    <mergeCell ref="K16:AC16"/>
    <mergeCell ref="A17:E17"/>
    <mergeCell ref="F17:J17"/>
    <mergeCell ref="K17:AC17"/>
    <mergeCell ref="A14:E14"/>
    <mergeCell ref="F14:J14"/>
    <mergeCell ref="K14:AC14"/>
    <mergeCell ref="A15:E15"/>
    <mergeCell ref="F15:J15"/>
    <mergeCell ref="K15:AC15"/>
    <mergeCell ref="A18:E18"/>
    <mergeCell ref="F18:J18"/>
    <mergeCell ref="K18:AC18"/>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2:L129"/>
  <sheetViews>
    <sheetView view="pageLayout" topLeftCell="C1" zoomScaleNormal="80" workbookViewId="0">
      <selection activeCell="A64" sqref="A1:K64"/>
    </sheetView>
  </sheetViews>
  <sheetFormatPr defaultColWidth="8.85546875" defaultRowHeight="15.75" x14ac:dyDescent="0.25"/>
  <cols>
    <col min="1" max="1" width="3.5703125" style="295" customWidth="1"/>
    <col min="2" max="2" width="8.85546875" style="295"/>
    <col min="3" max="3" width="28.7109375" style="295" customWidth="1"/>
    <col min="4" max="4" width="8.85546875" style="297"/>
    <col min="5" max="5" width="23.7109375" style="297" customWidth="1"/>
    <col min="6" max="6" width="23.7109375" style="295" customWidth="1"/>
    <col min="7" max="7" width="22.85546875" style="295" customWidth="1"/>
    <col min="8" max="8" width="20.7109375" style="295" customWidth="1"/>
    <col min="9" max="9" width="18.7109375" style="295" customWidth="1"/>
    <col min="10" max="10" width="22.7109375" style="295" customWidth="1"/>
    <col min="11" max="11" width="1" style="295" customWidth="1"/>
    <col min="12" max="12" width="18.85546875" style="296" hidden="1" customWidth="1"/>
    <col min="13" max="13" width="16" style="295" customWidth="1"/>
    <col min="14" max="16384" width="8.85546875" style="295"/>
  </cols>
  <sheetData>
    <row r="2" spans="2:12" ht="20.100000000000001" customHeight="1" x14ac:dyDescent="0.25">
      <c r="B2" s="646"/>
      <c r="C2" s="646"/>
      <c r="D2" s="647" t="s">
        <v>4153</v>
      </c>
      <c r="E2" s="647"/>
      <c r="F2" s="647"/>
      <c r="G2" s="647"/>
      <c r="H2" s="647"/>
      <c r="I2" s="647"/>
      <c r="J2" s="647"/>
    </row>
    <row r="3" spans="2:12" ht="47.25" customHeight="1" x14ac:dyDescent="0.25">
      <c r="B3" s="646"/>
      <c r="C3" s="646"/>
      <c r="D3" s="647" t="s">
        <v>4179</v>
      </c>
      <c r="E3" s="647"/>
      <c r="F3" s="647"/>
      <c r="G3" s="647"/>
      <c r="H3" s="647"/>
      <c r="I3" s="647"/>
      <c r="J3" s="647"/>
    </row>
    <row r="4" spans="2:12" ht="5.0999999999999996" customHeight="1" thickBot="1" x14ac:dyDescent="0.3"/>
    <row r="5" spans="2:12" ht="20.100000000000001" customHeight="1" x14ac:dyDescent="0.25">
      <c r="B5" s="648" t="s">
        <v>4180</v>
      </c>
      <c r="C5" s="649"/>
      <c r="D5" s="649"/>
      <c r="E5" s="649"/>
      <c r="F5" s="649"/>
      <c r="G5" s="650" t="s">
        <v>4181</v>
      </c>
      <c r="H5" s="651"/>
      <c r="I5" s="651"/>
      <c r="J5" s="652"/>
    </row>
    <row r="6" spans="2:12" ht="20.100000000000001" customHeight="1" x14ac:dyDescent="0.25">
      <c r="B6" s="653" t="s">
        <v>4182</v>
      </c>
      <c r="C6" s="654"/>
      <c r="D6" s="654"/>
      <c r="E6" s="654"/>
      <c r="F6" s="654"/>
      <c r="G6" s="685" t="s">
        <v>4183</v>
      </c>
      <c r="H6" s="686"/>
      <c r="I6" s="686"/>
      <c r="J6" s="687"/>
    </row>
    <row r="7" spans="2:12" ht="5.0999999999999996" customHeight="1" x14ac:dyDescent="0.25">
      <c r="B7" s="657"/>
      <c r="C7" s="658"/>
      <c r="D7" s="658"/>
      <c r="E7" s="658"/>
      <c r="F7" s="658"/>
      <c r="G7" s="658"/>
      <c r="H7" s="658"/>
      <c r="I7" s="658"/>
      <c r="J7" s="659"/>
    </row>
    <row r="8" spans="2:12" ht="15" customHeight="1" x14ac:dyDescent="0.25">
      <c r="B8" s="660" t="s">
        <v>19794</v>
      </c>
      <c r="C8" s="661"/>
      <c r="D8" s="661"/>
      <c r="E8" s="661"/>
      <c r="F8" s="662"/>
      <c r="G8" s="298" t="s">
        <v>4184</v>
      </c>
      <c r="H8" s="669" t="s">
        <v>19797</v>
      </c>
      <c r="I8" s="670"/>
      <c r="J8" s="299" t="s">
        <v>4185</v>
      </c>
    </row>
    <row r="9" spans="2:12" ht="15" customHeight="1" x14ac:dyDescent="0.25">
      <c r="B9" s="663"/>
      <c r="C9" s="664"/>
      <c r="D9" s="664"/>
      <c r="E9" s="664"/>
      <c r="F9" s="665"/>
      <c r="G9" s="671" t="s">
        <v>4186</v>
      </c>
      <c r="H9" s="672"/>
      <c r="I9" s="673"/>
      <c r="J9" s="674">
        <v>43160</v>
      </c>
    </row>
    <row r="10" spans="2:12" ht="27" customHeight="1" x14ac:dyDescent="0.25">
      <c r="B10" s="666"/>
      <c r="C10" s="667"/>
      <c r="D10" s="667"/>
      <c r="E10" s="667"/>
      <c r="F10" s="668"/>
      <c r="G10" s="676" t="s">
        <v>19798</v>
      </c>
      <c r="H10" s="677"/>
      <c r="I10" s="678"/>
      <c r="J10" s="675"/>
    </row>
    <row r="11" spans="2:12" ht="5.0999999999999996" customHeight="1" thickBot="1" x14ac:dyDescent="0.3">
      <c r="B11" s="300"/>
      <c r="J11" s="301"/>
    </row>
    <row r="12" spans="2:12" ht="15" customHeight="1" x14ac:dyDescent="0.25">
      <c r="B12" s="679" t="s">
        <v>4187</v>
      </c>
      <c r="C12" s="681" t="s">
        <v>4188</v>
      </c>
      <c r="D12" s="683" t="s">
        <v>4169</v>
      </c>
      <c r="E12" s="302" t="s">
        <v>4189</v>
      </c>
      <c r="F12" s="302" t="s">
        <v>4190</v>
      </c>
      <c r="G12" s="303" t="s">
        <v>4191</v>
      </c>
      <c r="H12" s="304" t="s">
        <v>4192</v>
      </c>
      <c r="I12" s="304" t="s">
        <v>4193</v>
      </c>
      <c r="J12" s="305"/>
    </row>
    <row r="13" spans="2:12" ht="15" customHeight="1" x14ac:dyDescent="0.25">
      <c r="B13" s="680"/>
      <c r="C13" s="682"/>
      <c r="D13" s="684"/>
      <c r="E13" s="306" t="s">
        <v>19799</v>
      </c>
      <c r="F13" s="306" t="s">
        <v>19778</v>
      </c>
      <c r="G13" s="307" t="s">
        <v>19800</v>
      </c>
      <c r="H13" s="308" t="s">
        <v>19800</v>
      </c>
      <c r="I13" s="308" t="s">
        <v>19800</v>
      </c>
      <c r="J13" s="309" t="s">
        <v>3879</v>
      </c>
      <c r="L13" s="296" t="s">
        <v>4194</v>
      </c>
    </row>
    <row r="14" spans="2:12" ht="108.75" customHeight="1" thickBot="1" x14ac:dyDescent="0.3">
      <c r="B14" s="680"/>
      <c r="C14" s="682"/>
      <c r="D14" s="684"/>
      <c r="E14" s="310" t="s">
        <v>4195</v>
      </c>
      <c r="F14" s="310" t="s">
        <v>4196</v>
      </c>
      <c r="G14" s="311" t="s">
        <v>4196</v>
      </c>
      <c r="H14" s="311" t="s">
        <v>4196</v>
      </c>
      <c r="I14" s="311" t="s">
        <v>4196</v>
      </c>
      <c r="J14" s="312"/>
    </row>
    <row r="15" spans="2:12" ht="15" customHeight="1" x14ac:dyDescent="0.25">
      <c r="B15" s="629">
        <v>1</v>
      </c>
      <c r="C15" s="688" t="str">
        <f>PLANILHA!D12</f>
        <v>Serviços Preliminares</v>
      </c>
      <c r="D15" s="313" t="s">
        <v>4171</v>
      </c>
      <c r="E15" s="314">
        <v>1</v>
      </c>
      <c r="F15" s="314"/>
      <c r="G15" s="315"/>
      <c r="H15" s="316"/>
      <c r="I15" s="316"/>
      <c r="J15" s="317">
        <f>SUM(E15:I15)</f>
        <v>1</v>
      </c>
    </row>
    <row r="16" spans="2:12" ht="15" customHeight="1" thickBot="1" x14ac:dyDescent="0.3">
      <c r="B16" s="630"/>
      <c r="C16" s="632"/>
      <c r="D16" s="318" t="s">
        <v>4197</v>
      </c>
      <c r="E16" s="319">
        <v>2692.8</v>
      </c>
      <c r="F16" s="320"/>
      <c r="G16" s="321"/>
      <c r="H16" s="322"/>
      <c r="I16" s="322"/>
      <c r="J16" s="323">
        <f t="shared" ref="J16:J20" si="0">SUM(E16:I16)</f>
        <v>2692.8</v>
      </c>
      <c r="L16" s="324">
        <v>3117.65</v>
      </c>
    </row>
    <row r="17" spans="2:12" ht="15" customHeight="1" x14ac:dyDescent="0.25">
      <c r="B17" s="633">
        <v>2</v>
      </c>
      <c r="C17" s="655" t="str">
        <f>PLANILHA!D15</f>
        <v>Fundação do poste das Placas de Rua</v>
      </c>
      <c r="D17" s="313" t="s">
        <v>4171</v>
      </c>
      <c r="E17" s="314">
        <v>1</v>
      </c>
      <c r="F17" s="314"/>
      <c r="G17" s="315"/>
      <c r="H17" s="316"/>
      <c r="I17" s="316"/>
      <c r="J17" s="317">
        <f>SUM(E17:I17)</f>
        <v>1</v>
      </c>
      <c r="L17" s="324"/>
    </row>
    <row r="18" spans="2:12" ht="15" customHeight="1" thickBot="1" x14ac:dyDescent="0.3">
      <c r="B18" s="633"/>
      <c r="C18" s="656"/>
      <c r="D18" s="325" t="s">
        <v>4197</v>
      </c>
      <c r="E18" s="319">
        <v>10004.35</v>
      </c>
      <c r="F18" s="326"/>
      <c r="G18" s="327"/>
      <c r="H18" s="328"/>
      <c r="I18" s="329"/>
      <c r="J18" s="323">
        <f t="shared" si="0"/>
        <v>10004.35</v>
      </c>
      <c r="L18" s="324">
        <v>34835.33</v>
      </c>
    </row>
    <row r="19" spans="2:12" ht="15" customHeight="1" x14ac:dyDescent="0.25">
      <c r="B19" s="629">
        <v>3</v>
      </c>
      <c r="C19" s="638" t="s">
        <v>19745</v>
      </c>
      <c r="D19" s="313" t="s">
        <v>4171</v>
      </c>
      <c r="E19" s="314">
        <v>0.5</v>
      </c>
      <c r="F19" s="314">
        <v>0.5</v>
      </c>
      <c r="G19" s="315"/>
      <c r="H19" s="316"/>
      <c r="I19" s="316"/>
      <c r="J19" s="317">
        <f>SUM(E19:I19)</f>
        <v>1</v>
      </c>
      <c r="L19" s="324"/>
    </row>
    <row r="20" spans="2:12" ht="15" customHeight="1" thickBot="1" x14ac:dyDescent="0.3">
      <c r="B20" s="630"/>
      <c r="C20" s="637"/>
      <c r="D20" s="318" t="s">
        <v>4197</v>
      </c>
      <c r="E20" s="319">
        <v>46417.925999999999</v>
      </c>
      <c r="F20" s="319">
        <v>46417.925999999999</v>
      </c>
      <c r="G20" s="321"/>
      <c r="H20" s="330"/>
      <c r="I20" s="331"/>
      <c r="J20" s="332">
        <f t="shared" si="0"/>
        <v>92835.851999999999</v>
      </c>
      <c r="L20" s="324">
        <v>4224.84</v>
      </c>
    </row>
    <row r="21" spans="2:12" ht="15" customHeight="1" x14ac:dyDescent="0.25">
      <c r="B21" s="633">
        <v>4</v>
      </c>
      <c r="C21" s="631" t="s">
        <v>19777</v>
      </c>
      <c r="D21" s="313" t="s">
        <v>4171</v>
      </c>
      <c r="E21" s="314">
        <v>1</v>
      </c>
      <c r="F21" s="314"/>
      <c r="G21" s="315"/>
      <c r="H21" s="316"/>
      <c r="I21" s="316"/>
      <c r="J21" s="317">
        <f>SUM(E21:I21)</f>
        <v>1</v>
      </c>
      <c r="L21" s="324"/>
    </row>
    <row r="22" spans="2:12" ht="15" customHeight="1" thickBot="1" x14ac:dyDescent="0.3">
      <c r="B22" s="633"/>
      <c r="C22" s="632"/>
      <c r="D22" s="325" t="s">
        <v>4197</v>
      </c>
      <c r="E22" s="319">
        <v>11050.56</v>
      </c>
      <c r="F22" s="319"/>
      <c r="G22" s="333"/>
      <c r="H22" s="328"/>
      <c r="I22" s="329"/>
      <c r="J22" s="323">
        <f t="shared" ref="J22" si="1">SUM(E22:I22)</f>
        <v>11050.56</v>
      </c>
      <c r="L22" s="324">
        <v>29369.24</v>
      </c>
    </row>
    <row r="23" spans="2:12" ht="15" customHeight="1" x14ac:dyDescent="0.25">
      <c r="B23" s="629">
        <v>5</v>
      </c>
      <c r="C23" s="638" t="s">
        <v>19778</v>
      </c>
      <c r="D23" s="313" t="s">
        <v>4171</v>
      </c>
      <c r="E23" s="314">
        <v>0.5</v>
      </c>
      <c r="F23" s="314">
        <v>0.5</v>
      </c>
      <c r="G23" s="315"/>
      <c r="H23" s="316"/>
      <c r="I23" s="316"/>
      <c r="J23" s="317">
        <f>SUM(E23:I23)</f>
        <v>1</v>
      </c>
      <c r="L23" s="324"/>
    </row>
    <row r="24" spans="2:12" ht="15" customHeight="1" thickBot="1" x14ac:dyDescent="0.3">
      <c r="B24" s="630"/>
      <c r="C24" s="637"/>
      <c r="D24" s="318" t="s">
        <v>4197</v>
      </c>
      <c r="E24" s="319">
        <v>45765.83</v>
      </c>
      <c r="F24" s="319">
        <v>45765.83</v>
      </c>
      <c r="G24" s="321"/>
      <c r="H24" s="330"/>
      <c r="I24" s="331"/>
      <c r="J24" s="332">
        <f t="shared" ref="J24:J34" si="2">SUM(E24:I24)</f>
        <v>91531.66</v>
      </c>
      <c r="L24" s="324">
        <v>38518</v>
      </c>
    </row>
    <row r="25" spans="2:12" ht="15" customHeight="1" x14ac:dyDescent="0.25">
      <c r="B25" s="629">
        <v>6</v>
      </c>
      <c r="C25" s="631" t="s">
        <v>19760</v>
      </c>
      <c r="D25" s="313" t="s">
        <v>4171</v>
      </c>
      <c r="E25" s="314">
        <v>1</v>
      </c>
      <c r="F25" s="314"/>
      <c r="G25" s="315"/>
      <c r="H25" s="316"/>
      <c r="I25" s="316"/>
      <c r="J25" s="317">
        <f>SUM(E25:I25)</f>
        <v>1</v>
      </c>
      <c r="L25" s="324"/>
    </row>
    <row r="26" spans="2:12" ht="15" customHeight="1" thickBot="1" x14ac:dyDescent="0.3">
      <c r="B26" s="630"/>
      <c r="C26" s="632"/>
      <c r="D26" s="334" t="s">
        <v>4197</v>
      </c>
      <c r="E26" s="319">
        <v>1700.09</v>
      </c>
      <c r="F26" s="320"/>
      <c r="G26" s="321"/>
      <c r="H26" s="330"/>
      <c r="I26" s="331"/>
      <c r="J26" s="332">
        <f>SUM(E26:I26)</f>
        <v>1700.09</v>
      </c>
      <c r="L26" s="324"/>
    </row>
    <row r="27" spans="2:12" ht="15" customHeight="1" x14ac:dyDescent="0.25">
      <c r="B27" s="629">
        <v>7</v>
      </c>
      <c r="C27" s="631" t="s">
        <v>19767</v>
      </c>
      <c r="D27" s="313" t="s">
        <v>4171</v>
      </c>
      <c r="E27" s="314">
        <v>0.5</v>
      </c>
      <c r="F27" s="314">
        <v>0.5</v>
      </c>
      <c r="G27" s="315"/>
      <c r="H27" s="316"/>
      <c r="I27" s="316"/>
      <c r="J27" s="317">
        <f>SUM(E27:I27)</f>
        <v>1</v>
      </c>
      <c r="L27" s="324"/>
    </row>
    <row r="28" spans="2:12" ht="15" customHeight="1" thickBot="1" x14ac:dyDescent="0.3">
      <c r="B28" s="630"/>
      <c r="C28" s="632"/>
      <c r="D28" s="334" t="s">
        <v>4197</v>
      </c>
      <c r="E28" s="319">
        <v>25783.72</v>
      </c>
      <c r="F28" s="319">
        <v>25783.72</v>
      </c>
      <c r="G28" s="321"/>
      <c r="H28" s="330"/>
      <c r="I28" s="331"/>
      <c r="J28" s="332">
        <f t="shared" si="2"/>
        <v>51567.44</v>
      </c>
      <c r="L28" s="324">
        <v>2929.75</v>
      </c>
    </row>
    <row r="29" spans="2:12" ht="15" hidden="1" customHeight="1" x14ac:dyDescent="0.25">
      <c r="B29" s="629"/>
      <c r="C29" s="638"/>
      <c r="D29" s="313" t="s">
        <v>4171</v>
      </c>
      <c r="E29" s="314"/>
      <c r="F29" s="314"/>
      <c r="G29" s="315"/>
      <c r="H29" s="316"/>
      <c r="I29" s="316"/>
      <c r="J29" s="317">
        <f>SUM(E29:I29)</f>
        <v>0</v>
      </c>
      <c r="L29" s="324"/>
    </row>
    <row r="30" spans="2:12" ht="15" hidden="1" customHeight="1" thickBot="1" x14ac:dyDescent="0.3">
      <c r="B30" s="630"/>
      <c r="C30" s="637"/>
      <c r="D30" s="318" t="s">
        <v>4197</v>
      </c>
      <c r="E30" s="319"/>
      <c r="F30" s="319"/>
      <c r="G30" s="335"/>
      <c r="H30" s="330"/>
      <c r="I30" s="331"/>
      <c r="J30" s="332">
        <f t="shared" si="2"/>
        <v>0</v>
      </c>
      <c r="L30" s="324"/>
    </row>
    <row r="31" spans="2:12" ht="15" hidden="1" customHeight="1" x14ac:dyDescent="0.25">
      <c r="B31" s="633"/>
      <c r="C31" s="639"/>
      <c r="D31" s="313" t="s">
        <v>4171</v>
      </c>
      <c r="E31" s="314"/>
      <c r="F31" s="314"/>
      <c r="G31" s="315"/>
      <c r="H31" s="316"/>
      <c r="I31" s="316"/>
      <c r="J31" s="317">
        <f>SUM(E31:I31)</f>
        <v>0</v>
      </c>
      <c r="L31" s="324"/>
    </row>
    <row r="32" spans="2:12" ht="15" hidden="1" customHeight="1" thickBot="1" x14ac:dyDescent="0.3">
      <c r="B32" s="633"/>
      <c r="C32" s="634"/>
      <c r="D32" s="325" t="s">
        <v>4197</v>
      </c>
      <c r="E32" s="319"/>
      <c r="F32" s="319"/>
      <c r="G32" s="335"/>
      <c r="H32" s="328"/>
      <c r="I32" s="329"/>
      <c r="J32" s="323">
        <f t="shared" si="2"/>
        <v>0</v>
      </c>
      <c r="L32" s="324"/>
    </row>
    <row r="33" spans="2:12" ht="15" hidden="1" customHeight="1" x14ac:dyDescent="0.25">
      <c r="B33" s="629"/>
      <c r="C33" s="638"/>
      <c r="D33" s="313" t="s">
        <v>4171</v>
      </c>
      <c r="E33" s="314"/>
      <c r="F33" s="314"/>
      <c r="G33" s="315"/>
      <c r="H33" s="316"/>
      <c r="I33" s="316"/>
      <c r="J33" s="317">
        <f>SUM(E33:I33)</f>
        <v>0</v>
      </c>
      <c r="L33" s="324"/>
    </row>
    <row r="34" spans="2:12" ht="15" hidden="1" customHeight="1" thickBot="1" x14ac:dyDescent="0.3">
      <c r="B34" s="630"/>
      <c r="C34" s="637"/>
      <c r="D34" s="318" t="s">
        <v>4197</v>
      </c>
      <c r="E34" s="319"/>
      <c r="F34" s="319"/>
      <c r="G34" s="335"/>
      <c r="H34" s="330"/>
      <c r="I34" s="331"/>
      <c r="J34" s="332">
        <f t="shared" si="2"/>
        <v>0</v>
      </c>
      <c r="L34" s="324"/>
    </row>
    <row r="35" spans="2:12" ht="15" hidden="1" customHeight="1" x14ac:dyDescent="0.25">
      <c r="B35" s="633">
        <v>10</v>
      </c>
      <c r="C35" s="634" t="s">
        <v>4198</v>
      </c>
      <c r="D35" s="313" t="s">
        <v>4171</v>
      </c>
      <c r="E35" s="314"/>
      <c r="F35" s="314"/>
      <c r="G35" s="315"/>
      <c r="H35" s="316"/>
      <c r="I35" s="316"/>
      <c r="J35" s="317"/>
      <c r="L35" s="324"/>
    </row>
    <row r="36" spans="2:12" ht="15" hidden="1" customHeight="1" thickBot="1" x14ac:dyDescent="0.3">
      <c r="B36" s="633"/>
      <c r="C36" s="634"/>
      <c r="D36" s="325" t="s">
        <v>4197</v>
      </c>
      <c r="E36" s="319"/>
      <c r="F36" s="319"/>
      <c r="G36" s="333"/>
      <c r="H36" s="336"/>
      <c r="I36" s="329"/>
      <c r="J36" s="323"/>
      <c r="L36" s="324"/>
    </row>
    <row r="37" spans="2:12" ht="15" hidden="1" customHeight="1" x14ac:dyDescent="0.25">
      <c r="B37" s="629">
        <v>11</v>
      </c>
      <c r="C37" s="636" t="s">
        <v>4199</v>
      </c>
      <c r="D37" s="313" t="s">
        <v>4171</v>
      </c>
      <c r="E37" s="314"/>
      <c r="F37" s="314"/>
      <c r="G37" s="315"/>
      <c r="H37" s="316"/>
      <c r="I37" s="316"/>
      <c r="J37" s="317"/>
      <c r="L37" s="324"/>
    </row>
    <row r="38" spans="2:12" ht="15" hidden="1" customHeight="1" thickBot="1" x14ac:dyDescent="0.3">
      <c r="B38" s="630"/>
      <c r="C38" s="637"/>
      <c r="D38" s="318" t="s">
        <v>4197</v>
      </c>
      <c r="E38" s="319"/>
      <c r="F38" s="320"/>
      <c r="G38" s="337"/>
      <c r="H38" s="330"/>
      <c r="I38" s="331"/>
      <c r="J38" s="332"/>
      <c r="L38" s="324"/>
    </row>
    <row r="39" spans="2:12" ht="15" hidden="1" customHeight="1" x14ac:dyDescent="0.25">
      <c r="B39" s="633">
        <v>12</v>
      </c>
      <c r="C39" s="634" t="s">
        <v>4200</v>
      </c>
      <c r="D39" s="313" t="s">
        <v>4171</v>
      </c>
      <c r="E39" s="314"/>
      <c r="F39" s="314"/>
      <c r="G39" s="315"/>
      <c r="H39" s="316"/>
      <c r="I39" s="316"/>
      <c r="J39" s="317"/>
      <c r="L39" s="324"/>
    </row>
    <row r="40" spans="2:12" ht="15" hidden="1" customHeight="1" thickBot="1" x14ac:dyDescent="0.3">
      <c r="B40" s="633"/>
      <c r="C40" s="634"/>
      <c r="D40" s="325" t="s">
        <v>4197</v>
      </c>
      <c r="E40" s="319"/>
      <c r="F40" s="338"/>
      <c r="G40" s="327"/>
      <c r="H40" s="328"/>
      <c r="I40" s="329"/>
      <c r="J40" s="323"/>
      <c r="L40" s="324"/>
    </row>
    <row r="41" spans="2:12" ht="15" hidden="1" customHeight="1" x14ac:dyDescent="0.25">
      <c r="B41" s="629">
        <v>13</v>
      </c>
      <c r="C41" s="636" t="s">
        <v>1624</v>
      </c>
      <c r="D41" s="313" t="s">
        <v>4171</v>
      </c>
      <c r="E41" s="314"/>
      <c r="F41" s="314"/>
      <c r="G41" s="315"/>
      <c r="H41" s="316"/>
      <c r="I41" s="316"/>
      <c r="J41" s="317"/>
      <c r="L41" s="324"/>
    </row>
    <row r="42" spans="2:12" ht="15" hidden="1" customHeight="1" thickBot="1" x14ac:dyDescent="0.3">
      <c r="B42" s="630"/>
      <c r="C42" s="637"/>
      <c r="D42" s="318" t="s">
        <v>4197</v>
      </c>
      <c r="E42" s="339"/>
      <c r="F42" s="340"/>
      <c r="G42" s="321"/>
      <c r="H42" s="330"/>
      <c r="I42" s="331"/>
      <c r="J42" s="332"/>
      <c r="L42" s="324"/>
    </row>
    <row r="43" spans="2:12" ht="15" hidden="1" customHeight="1" x14ac:dyDescent="0.25">
      <c r="B43" s="633">
        <v>14</v>
      </c>
      <c r="C43" s="634" t="s">
        <v>4201</v>
      </c>
      <c r="D43" s="313" t="s">
        <v>4171</v>
      </c>
      <c r="E43" s="314"/>
      <c r="F43" s="314"/>
      <c r="G43" s="315"/>
      <c r="H43" s="316"/>
      <c r="I43" s="316"/>
      <c r="J43" s="317"/>
      <c r="L43" s="324"/>
    </row>
    <row r="44" spans="2:12" ht="15" hidden="1" customHeight="1" thickBot="1" x14ac:dyDescent="0.3">
      <c r="B44" s="640"/>
      <c r="C44" s="641"/>
      <c r="D44" s="341" t="s">
        <v>4197</v>
      </c>
      <c r="E44" s="339"/>
      <c r="F44" s="342"/>
      <c r="G44" s="343"/>
      <c r="H44" s="344"/>
      <c r="I44" s="345"/>
      <c r="J44" s="346"/>
      <c r="L44" s="324"/>
    </row>
    <row r="45" spans="2:12" ht="27" hidden="1" customHeight="1" thickBot="1" x14ac:dyDescent="0.3">
      <c r="B45" s="347"/>
      <c r="C45" s="348"/>
      <c r="D45" s="349"/>
      <c r="E45" s="350"/>
      <c r="F45" s="351"/>
      <c r="G45" s="352"/>
      <c r="H45" s="352"/>
      <c r="I45" s="352"/>
      <c r="J45" s="353"/>
    </row>
    <row r="46" spans="2:12" ht="15" hidden="1" customHeight="1" x14ac:dyDescent="0.25">
      <c r="B46" s="354" t="s">
        <v>4202</v>
      </c>
      <c r="C46" s="355"/>
      <c r="D46" s="356"/>
      <c r="E46" s="357">
        <f>E16+E18+E20+E22+E24+E28+E30+E32+E34+E36+E38+E40+E42+E44</f>
        <v>141715.18599999999</v>
      </c>
      <c r="F46" s="357">
        <f>F16+F18+F20+F22+F24+F28+F30+F32+F34+F36+F38+F40+F42+F44</f>
        <v>117967.476</v>
      </c>
      <c r="G46" s="358">
        <f t="shared" ref="G46:I46" si="3">G16+G18+G20+G22+G24+G28+G30+G32+G34+G36+G38+G40+G42+G44</f>
        <v>0</v>
      </c>
      <c r="H46" s="359">
        <f t="shared" si="3"/>
        <v>0</v>
      </c>
      <c r="I46" s="359">
        <f t="shared" si="3"/>
        <v>0</v>
      </c>
      <c r="J46" s="360">
        <f>E46+F46+G46+H46+I46</f>
        <v>259682.66199999998</v>
      </c>
      <c r="L46" s="361">
        <f>SUM(L16:L34)</f>
        <v>112994.81000000001</v>
      </c>
    </row>
    <row r="47" spans="2:12" ht="15" hidden="1" customHeight="1" x14ac:dyDescent="0.25">
      <c r="B47" s="362" t="s">
        <v>4203</v>
      </c>
      <c r="C47" s="363"/>
      <c r="D47" s="364"/>
      <c r="E47" s="365">
        <v>0</v>
      </c>
      <c r="F47" s="365">
        <v>0</v>
      </c>
      <c r="G47" s="366">
        <v>0</v>
      </c>
      <c r="H47" s="367">
        <v>0</v>
      </c>
      <c r="I47" s="367">
        <v>0</v>
      </c>
      <c r="J47" s="368">
        <v>0</v>
      </c>
    </row>
    <row r="48" spans="2:12" s="375" customFormat="1" ht="20.100000000000001" hidden="1" customHeight="1" thickBot="1" x14ac:dyDescent="0.3">
      <c r="B48" s="369" t="s">
        <v>4204</v>
      </c>
      <c r="C48" s="370"/>
      <c r="D48" s="371"/>
      <c r="E48" s="372">
        <f>E46</f>
        <v>141715.18599999999</v>
      </c>
      <c r="F48" s="372">
        <f t="shared" ref="F48:I48" si="4">F46</f>
        <v>117967.476</v>
      </c>
      <c r="G48" s="373">
        <f t="shared" si="4"/>
        <v>0</v>
      </c>
      <c r="H48" s="374">
        <f t="shared" si="4"/>
        <v>0</v>
      </c>
      <c r="I48" s="374">
        <f t="shared" si="4"/>
        <v>0</v>
      </c>
      <c r="J48" s="332">
        <f>J16+J18+J20+J22+J24+J28+J30+J32+J34+J36+J38+J40+J42+J44</f>
        <v>259682.66200000001</v>
      </c>
      <c r="L48" s="361">
        <f>L46</f>
        <v>112994.81000000001</v>
      </c>
    </row>
    <row r="49" spans="2:12" s="375" customFormat="1" ht="15" hidden="1" customHeight="1" thickBot="1" x14ac:dyDescent="0.3">
      <c r="B49" s="369" t="s">
        <v>4205</v>
      </c>
      <c r="C49" s="370"/>
      <c r="D49" s="371"/>
      <c r="E49" s="376">
        <f>E46/$L48</f>
        <v>1.2541742934918867</v>
      </c>
      <c r="F49" s="376">
        <f t="shared" ref="F49:I49" si="5">F46/$L48</f>
        <v>1.0440079150537975</v>
      </c>
      <c r="G49" s="377">
        <f t="shared" si="5"/>
        <v>0</v>
      </c>
      <c r="H49" s="378">
        <f t="shared" si="5"/>
        <v>0</v>
      </c>
      <c r="I49" s="378">
        <f t="shared" si="5"/>
        <v>0</v>
      </c>
      <c r="J49" s="379">
        <f>J46/$J48</f>
        <v>0.99999999999999989</v>
      </c>
      <c r="L49" s="380"/>
    </row>
    <row r="50" spans="2:12" ht="51" hidden="1" customHeight="1" x14ac:dyDescent="0.25">
      <c r="B50" s="381"/>
      <c r="C50" s="382"/>
      <c r="D50" s="383"/>
      <c r="E50" s="383"/>
      <c r="F50" s="382"/>
      <c r="G50" s="384"/>
      <c r="H50" s="293" t="s">
        <v>19202</v>
      </c>
      <c r="J50" s="385"/>
    </row>
    <row r="51" spans="2:12" ht="27.75" customHeight="1" x14ac:dyDescent="0.25">
      <c r="B51" s="642"/>
      <c r="C51" s="644"/>
      <c r="D51" s="386" t="s">
        <v>4171</v>
      </c>
      <c r="E51" s="387">
        <f>E52/J52</f>
        <v>0.54867918752343692</v>
      </c>
      <c r="F51" s="387">
        <f>F52/J52</f>
        <v>0.45132081247656308</v>
      </c>
      <c r="G51" s="388"/>
      <c r="H51" s="389"/>
      <c r="I51" s="389"/>
      <c r="J51" s="390">
        <f>SUM(E51:I51)</f>
        <v>1</v>
      </c>
    </row>
    <row r="52" spans="2:12" ht="24" customHeight="1" thickBot="1" x14ac:dyDescent="0.3">
      <c r="B52" s="643"/>
      <c r="C52" s="645"/>
      <c r="D52" s="391" t="s">
        <v>4197</v>
      </c>
      <c r="E52" s="392">
        <f>E16+E18+E20+E22+E24+E26+E28</f>
        <v>143415.27600000001</v>
      </c>
      <c r="F52" s="392">
        <f>F20+F24+F28</f>
        <v>117967.476</v>
      </c>
      <c r="G52" s="393">
        <f>E52+F52</f>
        <v>261382.75200000001</v>
      </c>
      <c r="H52" s="394"/>
      <c r="I52" s="395"/>
      <c r="J52" s="396">
        <f>J16+J18+J20+J22+J24+J26+J28</f>
        <v>261382.75200000001</v>
      </c>
    </row>
    <row r="53" spans="2:12" x14ac:dyDescent="0.25">
      <c r="G53" s="397"/>
      <c r="H53" s="292"/>
    </row>
    <row r="54" spans="2:12" ht="15" customHeight="1" x14ac:dyDescent="0.2">
      <c r="D54" s="295"/>
      <c r="E54" s="295"/>
      <c r="L54" s="295"/>
    </row>
    <row r="55" spans="2:12" ht="15" customHeight="1" x14ac:dyDescent="0.2">
      <c r="D55" s="295"/>
      <c r="E55" s="295"/>
      <c r="F55" s="635" t="s">
        <v>19796</v>
      </c>
      <c r="G55" s="635"/>
      <c r="H55" s="635"/>
      <c r="L55" s="398"/>
    </row>
    <row r="56" spans="2:12" ht="19.5" customHeight="1" x14ac:dyDescent="0.2">
      <c r="D56" s="295"/>
      <c r="E56" s="295"/>
      <c r="L56" s="295"/>
    </row>
    <row r="57" spans="2:12" ht="15" x14ac:dyDescent="0.2">
      <c r="C57" s="375"/>
      <c r="E57" s="295"/>
      <c r="L57" s="295"/>
    </row>
    <row r="58" spans="2:12" ht="15" x14ac:dyDescent="0.2">
      <c r="C58" s="375"/>
      <c r="E58" s="295"/>
      <c r="L58" s="295"/>
    </row>
    <row r="59" spans="2:12" ht="15" x14ac:dyDescent="0.2">
      <c r="C59" s="375"/>
      <c r="E59" s="295"/>
      <c r="L59" s="295"/>
    </row>
    <row r="60" spans="2:12" x14ac:dyDescent="0.25">
      <c r="B60" s="428" t="s">
        <v>19804</v>
      </c>
      <c r="C60" s="428"/>
      <c r="D60" s="428"/>
      <c r="E60" s="690" t="s">
        <v>4206</v>
      </c>
      <c r="F60" s="690"/>
      <c r="G60" s="692" t="s">
        <v>4162</v>
      </c>
      <c r="H60" s="692"/>
      <c r="J60" s="294"/>
      <c r="L60" s="295"/>
    </row>
    <row r="61" spans="2:12" ht="15" x14ac:dyDescent="0.2">
      <c r="B61" s="427" t="s">
        <v>4163</v>
      </c>
      <c r="C61" s="427"/>
      <c r="D61" s="427"/>
      <c r="E61" s="689" t="s">
        <v>4207</v>
      </c>
      <c r="F61" s="689"/>
      <c r="G61" s="689" t="s">
        <v>4208</v>
      </c>
      <c r="H61" s="689"/>
      <c r="I61" s="91"/>
      <c r="L61" s="295"/>
    </row>
    <row r="62" spans="2:12" x14ac:dyDescent="0.25">
      <c r="B62" s="427" t="s">
        <v>4165</v>
      </c>
      <c r="C62" s="427"/>
      <c r="D62" s="427"/>
      <c r="E62" s="691" t="s">
        <v>4209</v>
      </c>
      <c r="F62" s="691"/>
      <c r="G62" s="89"/>
      <c r="H62" s="90"/>
      <c r="I62" s="292"/>
      <c r="J62" s="294"/>
    </row>
    <row r="63" spans="2:12" x14ac:dyDescent="0.25">
      <c r="B63" s="429" t="s">
        <v>19740</v>
      </c>
      <c r="C63" s="429"/>
      <c r="D63" s="429"/>
    </row>
    <row r="64" spans="2:12" x14ac:dyDescent="0.25">
      <c r="B64" s="635" t="s">
        <v>19803</v>
      </c>
      <c r="C64" s="635"/>
      <c r="D64" s="635"/>
    </row>
    <row r="118" spans="4:12" ht="15" x14ac:dyDescent="0.2">
      <c r="D118" s="295"/>
      <c r="E118" s="295"/>
      <c r="L118" s="295"/>
    </row>
    <row r="120" spans="4:12" ht="15" x14ac:dyDescent="0.2">
      <c r="D120" s="295"/>
      <c r="E120" s="295"/>
      <c r="L120" s="295"/>
    </row>
    <row r="121" spans="4:12" ht="21.75" customHeight="1" x14ac:dyDescent="0.2">
      <c r="D121" s="295"/>
      <c r="E121" s="295"/>
      <c r="L121" s="295"/>
    </row>
    <row r="122" spans="4:12" ht="15" x14ac:dyDescent="0.2">
      <c r="D122" s="295"/>
      <c r="E122" s="295"/>
      <c r="L122" s="295"/>
    </row>
    <row r="123" spans="4:12" ht="83.25" customHeight="1" x14ac:dyDescent="0.2">
      <c r="D123" s="295"/>
      <c r="E123" s="295"/>
      <c r="L123" s="295"/>
    </row>
    <row r="124" spans="4:12" ht="15.75" customHeight="1" x14ac:dyDescent="0.2">
      <c r="D124" s="295"/>
      <c r="E124" s="295"/>
      <c r="L124" s="295"/>
    </row>
    <row r="127" spans="4:12" ht="15" x14ac:dyDescent="0.2">
      <c r="D127" s="295"/>
      <c r="E127" s="295"/>
      <c r="L127" s="295"/>
    </row>
    <row r="128" spans="4:12" ht="15" x14ac:dyDescent="0.2">
      <c r="D128" s="295"/>
      <c r="E128" s="295"/>
      <c r="L128" s="295"/>
    </row>
    <row r="129" spans="4:12" ht="15" x14ac:dyDescent="0.2">
      <c r="D129" s="295"/>
      <c r="E129" s="295"/>
      <c r="L129" s="295"/>
    </row>
  </sheetData>
  <mergeCells count="59">
    <mergeCell ref="G61:H61"/>
    <mergeCell ref="F55:H55"/>
    <mergeCell ref="B61:D61"/>
    <mergeCell ref="B62:D62"/>
    <mergeCell ref="B60:D60"/>
    <mergeCell ref="E60:F60"/>
    <mergeCell ref="E61:F61"/>
    <mergeCell ref="E62:F62"/>
    <mergeCell ref="G60:H60"/>
    <mergeCell ref="B6:F6"/>
    <mergeCell ref="B17:B18"/>
    <mergeCell ref="C17:C18"/>
    <mergeCell ref="B7:J7"/>
    <mergeCell ref="B8:F10"/>
    <mergeCell ref="H8:I8"/>
    <mergeCell ref="G9:I9"/>
    <mergeCell ref="J9:J10"/>
    <mergeCell ref="G10:I10"/>
    <mergeCell ref="B12:B14"/>
    <mergeCell ref="C12:C14"/>
    <mergeCell ref="D12:D14"/>
    <mergeCell ref="G6:J6"/>
    <mergeCell ref="B15:B16"/>
    <mergeCell ref="C15:C16"/>
    <mergeCell ref="B2:C3"/>
    <mergeCell ref="D2:J2"/>
    <mergeCell ref="D3:J3"/>
    <mergeCell ref="B5:F5"/>
    <mergeCell ref="G5:J5"/>
    <mergeCell ref="B19:B20"/>
    <mergeCell ref="C19:C20"/>
    <mergeCell ref="B21:B22"/>
    <mergeCell ref="C21:C22"/>
    <mergeCell ref="B23:B24"/>
    <mergeCell ref="C23:C24"/>
    <mergeCell ref="B51:B52"/>
    <mergeCell ref="C51:C52"/>
    <mergeCell ref="B33:B34"/>
    <mergeCell ref="C33:C34"/>
    <mergeCell ref="B35:B36"/>
    <mergeCell ref="C35:C36"/>
    <mergeCell ref="B37:B38"/>
    <mergeCell ref="C37:C38"/>
    <mergeCell ref="B25:B26"/>
    <mergeCell ref="C25:C26"/>
    <mergeCell ref="B39:B40"/>
    <mergeCell ref="C39:C40"/>
    <mergeCell ref="B64:D64"/>
    <mergeCell ref="B41:B42"/>
    <mergeCell ref="C41:C42"/>
    <mergeCell ref="B27:B28"/>
    <mergeCell ref="C27:C28"/>
    <mergeCell ref="B29:B30"/>
    <mergeCell ref="C29:C30"/>
    <mergeCell ref="B31:B32"/>
    <mergeCell ref="C31:C32"/>
    <mergeCell ref="B63:D63"/>
    <mergeCell ref="B43:B44"/>
    <mergeCell ref="C43:C44"/>
  </mergeCells>
  <pageMargins left="0.51181102362204722" right="0.51181102362204722" top="0.13" bottom="0.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Y57"/>
  <sheetViews>
    <sheetView topLeftCell="A16" zoomScale="89" zoomScaleNormal="89" workbookViewId="0">
      <selection activeCell="L44" sqref="L44"/>
    </sheetView>
  </sheetViews>
  <sheetFormatPr defaultRowHeight="15" x14ac:dyDescent="0.25"/>
  <cols>
    <col min="1" max="1" width="7" style="283" customWidth="1"/>
    <col min="2" max="2" width="22" style="284" customWidth="1"/>
    <col min="3" max="4" width="15.7109375" style="285" customWidth="1"/>
    <col min="5" max="5" width="12.28515625" style="285" customWidth="1"/>
    <col min="6" max="6" width="5.5703125" style="286" customWidth="1"/>
    <col min="7" max="7" width="9.28515625" style="286" customWidth="1"/>
    <col min="8" max="8" width="5.7109375" style="286" customWidth="1"/>
    <col min="9" max="9" width="9.42578125" style="287" customWidth="1"/>
    <col min="10" max="10" width="5.7109375" style="284" customWidth="1"/>
    <col min="11" max="11" width="8.140625" style="284" customWidth="1"/>
    <col min="12" max="12" width="5.7109375" style="284" customWidth="1"/>
    <col min="13" max="13" width="8.28515625" style="284" customWidth="1"/>
    <col min="14" max="14" width="5.7109375" style="284" customWidth="1"/>
    <col min="15" max="17" width="9" style="284" customWidth="1"/>
    <col min="18" max="23" width="9" style="284" hidden="1" customWidth="1"/>
    <col min="24" max="24" width="9" style="136" hidden="1" customWidth="1"/>
    <col min="25" max="25" width="15.42578125" style="284" hidden="1" customWidth="1"/>
    <col min="26" max="250" width="9.140625" style="284"/>
    <col min="251" max="251" width="3.5703125" style="284" customWidth="1"/>
    <col min="252" max="252" width="22" style="284" customWidth="1"/>
    <col min="253" max="254" width="15.7109375" style="284" customWidth="1"/>
    <col min="255" max="255" width="9.7109375" style="284" customWidth="1"/>
    <col min="256" max="256" width="5.5703125" style="284" customWidth="1"/>
    <col min="257" max="257" width="7.85546875" style="284" customWidth="1"/>
    <col min="258" max="258" width="5.7109375" style="284" customWidth="1"/>
    <col min="259" max="259" width="7.7109375" style="284" customWidth="1"/>
    <col min="260" max="260" width="5.7109375" style="284" customWidth="1"/>
    <col min="261" max="261" width="8.140625" style="284" customWidth="1"/>
    <col min="262" max="262" width="5.7109375" style="284" customWidth="1"/>
    <col min="263" max="263" width="8.28515625" style="284" customWidth="1"/>
    <col min="264" max="264" width="5.7109375" style="284" customWidth="1"/>
    <col min="265" max="265" width="8" style="284" customWidth="1"/>
    <col min="266" max="266" width="5.85546875" style="284" customWidth="1"/>
    <col min="267" max="267" width="7.42578125" style="284" customWidth="1"/>
    <col min="268" max="268" width="5.85546875" style="284" customWidth="1"/>
    <col min="269" max="269" width="9.42578125" style="284" customWidth="1"/>
    <col min="270" max="270" width="5.85546875" style="284" customWidth="1"/>
    <col min="271" max="271" width="7.42578125" style="284" customWidth="1"/>
    <col min="272" max="272" width="6.28515625" style="284" customWidth="1"/>
    <col min="273" max="273" width="7.28515625" style="284" customWidth="1"/>
    <col min="274" max="274" width="5.85546875" style="284" customWidth="1"/>
    <col min="275" max="275" width="8" style="284" customWidth="1"/>
    <col min="276" max="276" width="5.5703125" style="284" customWidth="1"/>
    <col min="277" max="277" width="8.42578125" style="284" customWidth="1"/>
    <col min="278" max="278" width="5.7109375" style="284" customWidth="1"/>
    <col min="279" max="279" width="9.85546875" style="284" customWidth="1"/>
    <col min="280" max="280" width="1.140625" style="284" customWidth="1"/>
    <col min="281" max="281" width="15.140625" style="284" customWidth="1"/>
    <col min="282" max="506" width="9.140625" style="284"/>
    <col min="507" max="507" width="3.5703125" style="284" customWidth="1"/>
    <col min="508" max="508" width="22" style="284" customWidth="1"/>
    <col min="509" max="510" width="15.7109375" style="284" customWidth="1"/>
    <col min="511" max="511" width="9.7109375" style="284" customWidth="1"/>
    <col min="512" max="512" width="5.5703125" style="284" customWidth="1"/>
    <col min="513" max="513" width="7.85546875" style="284" customWidth="1"/>
    <col min="514" max="514" width="5.7109375" style="284" customWidth="1"/>
    <col min="515" max="515" width="7.7109375" style="284" customWidth="1"/>
    <col min="516" max="516" width="5.7109375" style="284" customWidth="1"/>
    <col min="517" max="517" width="8.140625" style="284" customWidth="1"/>
    <col min="518" max="518" width="5.7109375" style="284" customWidth="1"/>
    <col min="519" max="519" width="8.28515625" style="284" customWidth="1"/>
    <col min="520" max="520" width="5.7109375" style="284" customWidth="1"/>
    <col min="521" max="521" width="8" style="284" customWidth="1"/>
    <col min="522" max="522" width="5.85546875" style="284" customWidth="1"/>
    <col min="523" max="523" width="7.42578125" style="284" customWidth="1"/>
    <col min="524" max="524" width="5.85546875" style="284" customWidth="1"/>
    <col min="525" max="525" width="9.42578125" style="284" customWidth="1"/>
    <col min="526" max="526" width="5.85546875" style="284" customWidth="1"/>
    <col min="527" max="527" width="7.42578125" style="284" customWidth="1"/>
    <col min="528" max="528" width="6.28515625" style="284" customWidth="1"/>
    <col min="529" max="529" width="7.28515625" style="284" customWidth="1"/>
    <col min="530" max="530" width="5.85546875" style="284" customWidth="1"/>
    <col min="531" max="531" width="8" style="284" customWidth="1"/>
    <col min="532" max="532" width="5.5703125" style="284" customWidth="1"/>
    <col min="533" max="533" width="8.42578125" style="284" customWidth="1"/>
    <col min="534" max="534" width="5.7109375" style="284" customWidth="1"/>
    <col min="535" max="535" width="9.85546875" style="284" customWidth="1"/>
    <col min="536" max="536" width="1.140625" style="284" customWidth="1"/>
    <col min="537" max="537" width="15.140625" style="284" customWidth="1"/>
    <col min="538" max="762" width="9.140625" style="284"/>
    <col min="763" max="763" width="3.5703125" style="284" customWidth="1"/>
    <col min="764" max="764" width="22" style="284" customWidth="1"/>
    <col min="765" max="766" width="15.7109375" style="284" customWidth="1"/>
    <col min="767" max="767" width="9.7109375" style="284" customWidth="1"/>
    <col min="768" max="768" width="5.5703125" style="284" customWidth="1"/>
    <col min="769" max="769" width="7.85546875" style="284" customWidth="1"/>
    <col min="770" max="770" width="5.7109375" style="284" customWidth="1"/>
    <col min="771" max="771" width="7.7109375" style="284" customWidth="1"/>
    <col min="772" max="772" width="5.7109375" style="284" customWidth="1"/>
    <col min="773" max="773" width="8.140625" style="284" customWidth="1"/>
    <col min="774" max="774" width="5.7109375" style="284" customWidth="1"/>
    <col min="775" max="775" width="8.28515625" style="284" customWidth="1"/>
    <col min="776" max="776" width="5.7109375" style="284" customWidth="1"/>
    <col min="777" max="777" width="8" style="284" customWidth="1"/>
    <col min="778" max="778" width="5.85546875" style="284" customWidth="1"/>
    <col min="779" max="779" width="7.42578125" style="284" customWidth="1"/>
    <col min="780" max="780" width="5.85546875" style="284" customWidth="1"/>
    <col min="781" max="781" width="9.42578125" style="284" customWidth="1"/>
    <col min="782" max="782" width="5.85546875" style="284" customWidth="1"/>
    <col min="783" max="783" width="7.42578125" style="284" customWidth="1"/>
    <col min="784" max="784" width="6.28515625" style="284" customWidth="1"/>
    <col min="785" max="785" width="7.28515625" style="284" customWidth="1"/>
    <col min="786" max="786" width="5.85546875" style="284" customWidth="1"/>
    <col min="787" max="787" width="8" style="284" customWidth="1"/>
    <col min="788" max="788" width="5.5703125" style="284" customWidth="1"/>
    <col min="789" max="789" width="8.42578125" style="284" customWidth="1"/>
    <col min="790" max="790" width="5.7109375" style="284" customWidth="1"/>
    <col min="791" max="791" width="9.85546875" style="284" customWidth="1"/>
    <col min="792" max="792" width="1.140625" style="284" customWidth="1"/>
    <col min="793" max="793" width="15.140625" style="284" customWidth="1"/>
    <col min="794" max="1018" width="9.140625" style="284"/>
    <col min="1019" max="1019" width="3.5703125" style="284" customWidth="1"/>
    <col min="1020" max="1020" width="22" style="284" customWidth="1"/>
    <col min="1021" max="1022" width="15.7109375" style="284" customWidth="1"/>
    <col min="1023" max="1023" width="9.7109375" style="284" customWidth="1"/>
    <col min="1024" max="1024" width="5.5703125" style="284" customWidth="1"/>
    <col min="1025" max="1025" width="7.85546875" style="284" customWidth="1"/>
    <col min="1026" max="1026" width="5.7109375" style="284" customWidth="1"/>
    <col min="1027" max="1027" width="7.7109375" style="284" customWidth="1"/>
    <col min="1028" max="1028" width="5.7109375" style="284" customWidth="1"/>
    <col min="1029" max="1029" width="8.140625" style="284" customWidth="1"/>
    <col min="1030" max="1030" width="5.7109375" style="284" customWidth="1"/>
    <col min="1031" max="1031" width="8.28515625" style="284" customWidth="1"/>
    <col min="1032" max="1032" width="5.7109375" style="284" customWidth="1"/>
    <col min="1033" max="1033" width="8" style="284" customWidth="1"/>
    <col min="1034" max="1034" width="5.85546875" style="284" customWidth="1"/>
    <col min="1035" max="1035" width="7.42578125" style="284" customWidth="1"/>
    <col min="1036" max="1036" width="5.85546875" style="284" customWidth="1"/>
    <col min="1037" max="1037" width="9.42578125" style="284" customWidth="1"/>
    <col min="1038" max="1038" width="5.85546875" style="284" customWidth="1"/>
    <col min="1039" max="1039" width="7.42578125" style="284" customWidth="1"/>
    <col min="1040" max="1040" width="6.28515625" style="284" customWidth="1"/>
    <col min="1041" max="1041" width="7.28515625" style="284" customWidth="1"/>
    <col min="1042" max="1042" width="5.85546875" style="284" customWidth="1"/>
    <col min="1043" max="1043" width="8" style="284" customWidth="1"/>
    <col min="1044" max="1044" width="5.5703125" style="284" customWidth="1"/>
    <col min="1045" max="1045" width="8.42578125" style="284" customWidth="1"/>
    <col min="1046" max="1046" width="5.7109375" style="284" customWidth="1"/>
    <col min="1047" max="1047" width="9.85546875" style="284" customWidth="1"/>
    <col min="1048" max="1048" width="1.140625" style="284" customWidth="1"/>
    <col min="1049" max="1049" width="15.140625" style="284" customWidth="1"/>
    <col min="1050" max="1274" width="9.140625" style="284"/>
    <col min="1275" max="1275" width="3.5703125" style="284" customWidth="1"/>
    <col min="1276" max="1276" width="22" style="284" customWidth="1"/>
    <col min="1277" max="1278" width="15.7109375" style="284" customWidth="1"/>
    <col min="1279" max="1279" width="9.7109375" style="284" customWidth="1"/>
    <col min="1280" max="1280" width="5.5703125" style="284" customWidth="1"/>
    <col min="1281" max="1281" width="7.85546875" style="284" customWidth="1"/>
    <col min="1282" max="1282" width="5.7109375" style="284" customWidth="1"/>
    <col min="1283" max="1283" width="7.7109375" style="284" customWidth="1"/>
    <col min="1284" max="1284" width="5.7109375" style="284" customWidth="1"/>
    <col min="1285" max="1285" width="8.140625" style="284" customWidth="1"/>
    <col min="1286" max="1286" width="5.7109375" style="284" customWidth="1"/>
    <col min="1287" max="1287" width="8.28515625" style="284" customWidth="1"/>
    <col min="1288" max="1288" width="5.7109375" style="284" customWidth="1"/>
    <col min="1289" max="1289" width="8" style="284" customWidth="1"/>
    <col min="1290" max="1290" width="5.85546875" style="284" customWidth="1"/>
    <col min="1291" max="1291" width="7.42578125" style="284" customWidth="1"/>
    <col min="1292" max="1292" width="5.85546875" style="284" customWidth="1"/>
    <col min="1293" max="1293" width="9.42578125" style="284" customWidth="1"/>
    <col min="1294" max="1294" width="5.85546875" style="284" customWidth="1"/>
    <col min="1295" max="1295" width="7.42578125" style="284" customWidth="1"/>
    <col min="1296" max="1296" width="6.28515625" style="284" customWidth="1"/>
    <col min="1297" max="1297" width="7.28515625" style="284" customWidth="1"/>
    <col min="1298" max="1298" width="5.85546875" style="284" customWidth="1"/>
    <col min="1299" max="1299" width="8" style="284" customWidth="1"/>
    <col min="1300" max="1300" width="5.5703125" style="284" customWidth="1"/>
    <col min="1301" max="1301" width="8.42578125" style="284" customWidth="1"/>
    <col min="1302" max="1302" width="5.7109375" style="284" customWidth="1"/>
    <col min="1303" max="1303" width="9.85546875" style="284" customWidth="1"/>
    <col min="1304" max="1304" width="1.140625" style="284" customWidth="1"/>
    <col min="1305" max="1305" width="15.140625" style="284" customWidth="1"/>
    <col min="1306" max="1530" width="9.140625" style="284"/>
    <col min="1531" max="1531" width="3.5703125" style="284" customWidth="1"/>
    <col min="1532" max="1532" width="22" style="284" customWidth="1"/>
    <col min="1533" max="1534" width="15.7109375" style="284" customWidth="1"/>
    <col min="1535" max="1535" width="9.7109375" style="284" customWidth="1"/>
    <col min="1536" max="1536" width="5.5703125" style="284" customWidth="1"/>
    <col min="1537" max="1537" width="7.85546875" style="284" customWidth="1"/>
    <col min="1538" max="1538" width="5.7109375" style="284" customWidth="1"/>
    <col min="1539" max="1539" width="7.7109375" style="284" customWidth="1"/>
    <col min="1540" max="1540" width="5.7109375" style="284" customWidth="1"/>
    <col min="1541" max="1541" width="8.140625" style="284" customWidth="1"/>
    <col min="1542" max="1542" width="5.7109375" style="284" customWidth="1"/>
    <col min="1543" max="1543" width="8.28515625" style="284" customWidth="1"/>
    <col min="1544" max="1544" width="5.7109375" style="284" customWidth="1"/>
    <col min="1545" max="1545" width="8" style="284" customWidth="1"/>
    <col min="1546" max="1546" width="5.85546875" style="284" customWidth="1"/>
    <col min="1547" max="1547" width="7.42578125" style="284" customWidth="1"/>
    <col min="1548" max="1548" width="5.85546875" style="284" customWidth="1"/>
    <col min="1549" max="1549" width="9.42578125" style="284" customWidth="1"/>
    <col min="1550" max="1550" width="5.85546875" style="284" customWidth="1"/>
    <col min="1551" max="1551" width="7.42578125" style="284" customWidth="1"/>
    <col min="1552" max="1552" width="6.28515625" style="284" customWidth="1"/>
    <col min="1553" max="1553" width="7.28515625" style="284" customWidth="1"/>
    <col min="1554" max="1554" width="5.85546875" style="284" customWidth="1"/>
    <col min="1555" max="1555" width="8" style="284" customWidth="1"/>
    <col min="1556" max="1556" width="5.5703125" style="284" customWidth="1"/>
    <col min="1557" max="1557" width="8.42578125" style="284" customWidth="1"/>
    <col min="1558" max="1558" width="5.7109375" style="284" customWidth="1"/>
    <col min="1559" max="1559" width="9.85546875" style="284" customWidth="1"/>
    <col min="1560" max="1560" width="1.140625" style="284" customWidth="1"/>
    <col min="1561" max="1561" width="15.140625" style="284" customWidth="1"/>
    <col min="1562" max="1786" width="9.140625" style="284"/>
    <col min="1787" max="1787" width="3.5703125" style="284" customWidth="1"/>
    <col min="1788" max="1788" width="22" style="284" customWidth="1"/>
    <col min="1789" max="1790" width="15.7109375" style="284" customWidth="1"/>
    <col min="1791" max="1791" width="9.7109375" style="284" customWidth="1"/>
    <col min="1792" max="1792" width="5.5703125" style="284" customWidth="1"/>
    <col min="1793" max="1793" width="7.85546875" style="284" customWidth="1"/>
    <col min="1794" max="1794" width="5.7109375" style="284" customWidth="1"/>
    <col min="1795" max="1795" width="7.7109375" style="284" customWidth="1"/>
    <col min="1796" max="1796" width="5.7109375" style="284" customWidth="1"/>
    <col min="1797" max="1797" width="8.140625" style="284" customWidth="1"/>
    <col min="1798" max="1798" width="5.7109375" style="284" customWidth="1"/>
    <col min="1799" max="1799" width="8.28515625" style="284" customWidth="1"/>
    <col min="1800" max="1800" width="5.7109375" style="284" customWidth="1"/>
    <col min="1801" max="1801" width="8" style="284" customWidth="1"/>
    <col min="1802" max="1802" width="5.85546875" style="284" customWidth="1"/>
    <col min="1803" max="1803" width="7.42578125" style="284" customWidth="1"/>
    <col min="1804" max="1804" width="5.85546875" style="284" customWidth="1"/>
    <col min="1805" max="1805" width="9.42578125" style="284" customWidth="1"/>
    <col min="1806" max="1806" width="5.85546875" style="284" customWidth="1"/>
    <col min="1807" max="1807" width="7.42578125" style="284" customWidth="1"/>
    <col min="1808" max="1808" width="6.28515625" style="284" customWidth="1"/>
    <col min="1809" max="1809" width="7.28515625" style="284" customWidth="1"/>
    <col min="1810" max="1810" width="5.85546875" style="284" customWidth="1"/>
    <col min="1811" max="1811" width="8" style="284" customWidth="1"/>
    <col min="1812" max="1812" width="5.5703125" style="284" customWidth="1"/>
    <col min="1813" max="1813" width="8.42578125" style="284" customWidth="1"/>
    <col min="1814" max="1814" width="5.7109375" style="284" customWidth="1"/>
    <col min="1815" max="1815" width="9.85546875" style="284" customWidth="1"/>
    <col min="1816" max="1816" width="1.140625" style="284" customWidth="1"/>
    <col min="1817" max="1817" width="15.140625" style="284" customWidth="1"/>
    <col min="1818" max="2042" width="9.140625" style="284"/>
    <col min="2043" max="2043" width="3.5703125" style="284" customWidth="1"/>
    <col min="2044" max="2044" width="22" style="284" customWidth="1"/>
    <col min="2045" max="2046" width="15.7109375" style="284" customWidth="1"/>
    <col min="2047" max="2047" width="9.7109375" style="284" customWidth="1"/>
    <col min="2048" max="2048" width="5.5703125" style="284" customWidth="1"/>
    <col min="2049" max="2049" width="7.85546875" style="284" customWidth="1"/>
    <col min="2050" max="2050" width="5.7109375" style="284" customWidth="1"/>
    <col min="2051" max="2051" width="7.7109375" style="284" customWidth="1"/>
    <col min="2052" max="2052" width="5.7109375" style="284" customWidth="1"/>
    <col min="2053" max="2053" width="8.140625" style="284" customWidth="1"/>
    <col min="2054" max="2054" width="5.7109375" style="284" customWidth="1"/>
    <col min="2055" max="2055" width="8.28515625" style="284" customWidth="1"/>
    <col min="2056" max="2056" width="5.7109375" style="284" customWidth="1"/>
    <col min="2057" max="2057" width="8" style="284" customWidth="1"/>
    <col min="2058" max="2058" width="5.85546875" style="284" customWidth="1"/>
    <col min="2059" max="2059" width="7.42578125" style="284" customWidth="1"/>
    <col min="2060" max="2060" width="5.85546875" style="284" customWidth="1"/>
    <col min="2061" max="2061" width="9.42578125" style="284" customWidth="1"/>
    <col min="2062" max="2062" width="5.85546875" style="284" customWidth="1"/>
    <col min="2063" max="2063" width="7.42578125" style="284" customWidth="1"/>
    <col min="2064" max="2064" width="6.28515625" style="284" customWidth="1"/>
    <col min="2065" max="2065" width="7.28515625" style="284" customWidth="1"/>
    <col min="2066" max="2066" width="5.85546875" style="284" customWidth="1"/>
    <col min="2067" max="2067" width="8" style="284" customWidth="1"/>
    <col min="2068" max="2068" width="5.5703125" style="284" customWidth="1"/>
    <col min="2069" max="2069" width="8.42578125" style="284" customWidth="1"/>
    <col min="2070" max="2070" width="5.7109375" style="284" customWidth="1"/>
    <col min="2071" max="2071" width="9.85546875" style="284" customWidth="1"/>
    <col min="2072" max="2072" width="1.140625" style="284" customWidth="1"/>
    <col min="2073" max="2073" width="15.140625" style="284" customWidth="1"/>
    <col min="2074" max="2298" width="9.140625" style="284"/>
    <col min="2299" max="2299" width="3.5703125" style="284" customWidth="1"/>
    <col min="2300" max="2300" width="22" style="284" customWidth="1"/>
    <col min="2301" max="2302" width="15.7109375" style="284" customWidth="1"/>
    <col min="2303" max="2303" width="9.7109375" style="284" customWidth="1"/>
    <col min="2304" max="2304" width="5.5703125" style="284" customWidth="1"/>
    <col min="2305" max="2305" width="7.85546875" style="284" customWidth="1"/>
    <col min="2306" max="2306" width="5.7109375" style="284" customWidth="1"/>
    <col min="2307" max="2307" width="7.7109375" style="284" customWidth="1"/>
    <col min="2308" max="2308" width="5.7109375" style="284" customWidth="1"/>
    <col min="2309" max="2309" width="8.140625" style="284" customWidth="1"/>
    <col min="2310" max="2310" width="5.7109375" style="284" customWidth="1"/>
    <col min="2311" max="2311" width="8.28515625" style="284" customWidth="1"/>
    <col min="2312" max="2312" width="5.7109375" style="284" customWidth="1"/>
    <col min="2313" max="2313" width="8" style="284" customWidth="1"/>
    <col min="2314" max="2314" width="5.85546875" style="284" customWidth="1"/>
    <col min="2315" max="2315" width="7.42578125" style="284" customWidth="1"/>
    <col min="2316" max="2316" width="5.85546875" style="284" customWidth="1"/>
    <col min="2317" max="2317" width="9.42578125" style="284" customWidth="1"/>
    <col min="2318" max="2318" width="5.85546875" style="284" customWidth="1"/>
    <col min="2319" max="2319" width="7.42578125" style="284" customWidth="1"/>
    <col min="2320" max="2320" width="6.28515625" style="284" customWidth="1"/>
    <col min="2321" max="2321" width="7.28515625" style="284" customWidth="1"/>
    <col min="2322" max="2322" width="5.85546875" style="284" customWidth="1"/>
    <col min="2323" max="2323" width="8" style="284" customWidth="1"/>
    <col min="2324" max="2324" width="5.5703125" style="284" customWidth="1"/>
    <col min="2325" max="2325" width="8.42578125" style="284" customWidth="1"/>
    <col min="2326" max="2326" width="5.7109375" style="284" customWidth="1"/>
    <col min="2327" max="2327" width="9.85546875" style="284" customWidth="1"/>
    <col min="2328" max="2328" width="1.140625" style="284" customWidth="1"/>
    <col min="2329" max="2329" width="15.140625" style="284" customWidth="1"/>
    <col min="2330" max="2554" width="9.140625" style="284"/>
    <col min="2555" max="2555" width="3.5703125" style="284" customWidth="1"/>
    <col min="2556" max="2556" width="22" style="284" customWidth="1"/>
    <col min="2557" max="2558" width="15.7109375" style="284" customWidth="1"/>
    <col min="2559" max="2559" width="9.7109375" style="284" customWidth="1"/>
    <col min="2560" max="2560" width="5.5703125" style="284" customWidth="1"/>
    <col min="2561" max="2561" width="7.85546875" style="284" customWidth="1"/>
    <col min="2562" max="2562" width="5.7109375" style="284" customWidth="1"/>
    <col min="2563" max="2563" width="7.7109375" style="284" customWidth="1"/>
    <col min="2564" max="2564" width="5.7109375" style="284" customWidth="1"/>
    <col min="2565" max="2565" width="8.140625" style="284" customWidth="1"/>
    <col min="2566" max="2566" width="5.7109375" style="284" customWidth="1"/>
    <col min="2567" max="2567" width="8.28515625" style="284" customWidth="1"/>
    <col min="2568" max="2568" width="5.7109375" style="284" customWidth="1"/>
    <col min="2569" max="2569" width="8" style="284" customWidth="1"/>
    <col min="2570" max="2570" width="5.85546875" style="284" customWidth="1"/>
    <col min="2571" max="2571" width="7.42578125" style="284" customWidth="1"/>
    <col min="2572" max="2572" width="5.85546875" style="284" customWidth="1"/>
    <col min="2573" max="2573" width="9.42578125" style="284" customWidth="1"/>
    <col min="2574" max="2574" width="5.85546875" style="284" customWidth="1"/>
    <col min="2575" max="2575" width="7.42578125" style="284" customWidth="1"/>
    <col min="2576" max="2576" width="6.28515625" style="284" customWidth="1"/>
    <col min="2577" max="2577" width="7.28515625" style="284" customWidth="1"/>
    <col min="2578" max="2578" width="5.85546875" style="284" customWidth="1"/>
    <col min="2579" max="2579" width="8" style="284" customWidth="1"/>
    <col min="2580" max="2580" width="5.5703125" style="284" customWidth="1"/>
    <col min="2581" max="2581" width="8.42578125" style="284" customWidth="1"/>
    <col min="2582" max="2582" width="5.7109375" style="284" customWidth="1"/>
    <col min="2583" max="2583" width="9.85546875" style="284" customWidth="1"/>
    <col min="2584" max="2584" width="1.140625" style="284" customWidth="1"/>
    <col min="2585" max="2585" width="15.140625" style="284" customWidth="1"/>
    <col min="2586" max="2810" width="9.140625" style="284"/>
    <col min="2811" max="2811" width="3.5703125" style="284" customWidth="1"/>
    <col min="2812" max="2812" width="22" style="284" customWidth="1"/>
    <col min="2813" max="2814" width="15.7109375" style="284" customWidth="1"/>
    <col min="2815" max="2815" width="9.7109375" style="284" customWidth="1"/>
    <col min="2816" max="2816" width="5.5703125" style="284" customWidth="1"/>
    <col min="2817" max="2817" width="7.85546875" style="284" customWidth="1"/>
    <col min="2818" max="2818" width="5.7109375" style="284" customWidth="1"/>
    <col min="2819" max="2819" width="7.7109375" style="284" customWidth="1"/>
    <col min="2820" max="2820" width="5.7109375" style="284" customWidth="1"/>
    <col min="2821" max="2821" width="8.140625" style="284" customWidth="1"/>
    <col min="2822" max="2822" width="5.7109375" style="284" customWidth="1"/>
    <col min="2823" max="2823" width="8.28515625" style="284" customWidth="1"/>
    <col min="2824" max="2824" width="5.7109375" style="284" customWidth="1"/>
    <col min="2825" max="2825" width="8" style="284" customWidth="1"/>
    <col min="2826" max="2826" width="5.85546875" style="284" customWidth="1"/>
    <col min="2827" max="2827" width="7.42578125" style="284" customWidth="1"/>
    <col min="2828" max="2828" width="5.85546875" style="284" customWidth="1"/>
    <col min="2829" max="2829" width="9.42578125" style="284" customWidth="1"/>
    <col min="2830" max="2830" width="5.85546875" style="284" customWidth="1"/>
    <col min="2831" max="2831" width="7.42578125" style="284" customWidth="1"/>
    <col min="2832" max="2832" width="6.28515625" style="284" customWidth="1"/>
    <col min="2833" max="2833" width="7.28515625" style="284" customWidth="1"/>
    <col min="2834" max="2834" width="5.85546875" style="284" customWidth="1"/>
    <col min="2835" max="2835" width="8" style="284" customWidth="1"/>
    <col min="2836" max="2836" width="5.5703125" style="284" customWidth="1"/>
    <col min="2837" max="2837" width="8.42578125" style="284" customWidth="1"/>
    <col min="2838" max="2838" width="5.7109375" style="284" customWidth="1"/>
    <col min="2839" max="2839" width="9.85546875" style="284" customWidth="1"/>
    <col min="2840" max="2840" width="1.140625" style="284" customWidth="1"/>
    <col min="2841" max="2841" width="15.140625" style="284" customWidth="1"/>
    <col min="2842" max="3066" width="9.140625" style="284"/>
    <col min="3067" max="3067" width="3.5703125" style="284" customWidth="1"/>
    <col min="3068" max="3068" width="22" style="284" customWidth="1"/>
    <col min="3069" max="3070" width="15.7109375" style="284" customWidth="1"/>
    <col min="3071" max="3071" width="9.7109375" style="284" customWidth="1"/>
    <col min="3072" max="3072" width="5.5703125" style="284" customWidth="1"/>
    <col min="3073" max="3073" width="7.85546875" style="284" customWidth="1"/>
    <col min="3074" max="3074" width="5.7109375" style="284" customWidth="1"/>
    <col min="3075" max="3075" width="7.7109375" style="284" customWidth="1"/>
    <col min="3076" max="3076" width="5.7109375" style="284" customWidth="1"/>
    <col min="3077" max="3077" width="8.140625" style="284" customWidth="1"/>
    <col min="3078" max="3078" width="5.7109375" style="284" customWidth="1"/>
    <col min="3079" max="3079" width="8.28515625" style="284" customWidth="1"/>
    <col min="3080" max="3080" width="5.7109375" style="284" customWidth="1"/>
    <col min="3081" max="3081" width="8" style="284" customWidth="1"/>
    <col min="3082" max="3082" width="5.85546875" style="284" customWidth="1"/>
    <col min="3083" max="3083" width="7.42578125" style="284" customWidth="1"/>
    <col min="3084" max="3084" width="5.85546875" style="284" customWidth="1"/>
    <col min="3085" max="3085" width="9.42578125" style="284" customWidth="1"/>
    <col min="3086" max="3086" width="5.85546875" style="284" customWidth="1"/>
    <col min="3087" max="3087" width="7.42578125" style="284" customWidth="1"/>
    <col min="3088" max="3088" width="6.28515625" style="284" customWidth="1"/>
    <col min="3089" max="3089" width="7.28515625" style="284" customWidth="1"/>
    <col min="3090" max="3090" width="5.85546875" style="284" customWidth="1"/>
    <col min="3091" max="3091" width="8" style="284" customWidth="1"/>
    <col min="3092" max="3092" width="5.5703125" style="284" customWidth="1"/>
    <col min="3093" max="3093" width="8.42578125" style="284" customWidth="1"/>
    <col min="3094" max="3094" width="5.7109375" style="284" customWidth="1"/>
    <col min="3095" max="3095" width="9.85546875" style="284" customWidth="1"/>
    <col min="3096" max="3096" width="1.140625" style="284" customWidth="1"/>
    <col min="3097" max="3097" width="15.140625" style="284" customWidth="1"/>
    <col min="3098" max="3322" width="9.140625" style="284"/>
    <col min="3323" max="3323" width="3.5703125" style="284" customWidth="1"/>
    <col min="3324" max="3324" width="22" style="284" customWidth="1"/>
    <col min="3325" max="3326" width="15.7109375" style="284" customWidth="1"/>
    <col min="3327" max="3327" width="9.7109375" style="284" customWidth="1"/>
    <col min="3328" max="3328" width="5.5703125" style="284" customWidth="1"/>
    <col min="3329" max="3329" width="7.85546875" style="284" customWidth="1"/>
    <col min="3330" max="3330" width="5.7109375" style="284" customWidth="1"/>
    <col min="3331" max="3331" width="7.7109375" style="284" customWidth="1"/>
    <col min="3332" max="3332" width="5.7109375" style="284" customWidth="1"/>
    <col min="3333" max="3333" width="8.140625" style="284" customWidth="1"/>
    <col min="3334" max="3334" width="5.7109375" style="284" customWidth="1"/>
    <col min="3335" max="3335" width="8.28515625" style="284" customWidth="1"/>
    <col min="3336" max="3336" width="5.7109375" style="284" customWidth="1"/>
    <col min="3337" max="3337" width="8" style="284" customWidth="1"/>
    <col min="3338" max="3338" width="5.85546875" style="284" customWidth="1"/>
    <col min="3339" max="3339" width="7.42578125" style="284" customWidth="1"/>
    <col min="3340" max="3340" width="5.85546875" style="284" customWidth="1"/>
    <col min="3341" max="3341" width="9.42578125" style="284" customWidth="1"/>
    <col min="3342" max="3342" width="5.85546875" style="284" customWidth="1"/>
    <col min="3343" max="3343" width="7.42578125" style="284" customWidth="1"/>
    <col min="3344" max="3344" width="6.28515625" style="284" customWidth="1"/>
    <col min="3345" max="3345" width="7.28515625" style="284" customWidth="1"/>
    <col min="3346" max="3346" width="5.85546875" style="284" customWidth="1"/>
    <col min="3347" max="3347" width="8" style="284" customWidth="1"/>
    <col min="3348" max="3348" width="5.5703125" style="284" customWidth="1"/>
    <col min="3349" max="3349" width="8.42578125" style="284" customWidth="1"/>
    <col min="3350" max="3350" width="5.7109375" style="284" customWidth="1"/>
    <col min="3351" max="3351" width="9.85546875" style="284" customWidth="1"/>
    <col min="3352" max="3352" width="1.140625" style="284" customWidth="1"/>
    <col min="3353" max="3353" width="15.140625" style="284" customWidth="1"/>
    <col min="3354" max="3578" width="9.140625" style="284"/>
    <col min="3579" max="3579" width="3.5703125" style="284" customWidth="1"/>
    <col min="3580" max="3580" width="22" style="284" customWidth="1"/>
    <col min="3581" max="3582" width="15.7109375" style="284" customWidth="1"/>
    <col min="3583" max="3583" width="9.7109375" style="284" customWidth="1"/>
    <col min="3584" max="3584" width="5.5703125" style="284" customWidth="1"/>
    <col min="3585" max="3585" width="7.85546875" style="284" customWidth="1"/>
    <col min="3586" max="3586" width="5.7109375" style="284" customWidth="1"/>
    <col min="3587" max="3587" width="7.7109375" style="284" customWidth="1"/>
    <col min="3588" max="3588" width="5.7109375" style="284" customWidth="1"/>
    <col min="3589" max="3589" width="8.140625" style="284" customWidth="1"/>
    <col min="3590" max="3590" width="5.7109375" style="284" customWidth="1"/>
    <col min="3591" max="3591" width="8.28515625" style="284" customWidth="1"/>
    <col min="3592" max="3592" width="5.7109375" style="284" customWidth="1"/>
    <col min="3593" max="3593" width="8" style="284" customWidth="1"/>
    <col min="3594" max="3594" width="5.85546875" style="284" customWidth="1"/>
    <col min="3595" max="3595" width="7.42578125" style="284" customWidth="1"/>
    <col min="3596" max="3596" width="5.85546875" style="284" customWidth="1"/>
    <col min="3597" max="3597" width="9.42578125" style="284" customWidth="1"/>
    <col min="3598" max="3598" width="5.85546875" style="284" customWidth="1"/>
    <col min="3599" max="3599" width="7.42578125" style="284" customWidth="1"/>
    <col min="3600" max="3600" width="6.28515625" style="284" customWidth="1"/>
    <col min="3601" max="3601" width="7.28515625" style="284" customWidth="1"/>
    <col min="3602" max="3602" width="5.85546875" style="284" customWidth="1"/>
    <col min="3603" max="3603" width="8" style="284" customWidth="1"/>
    <col min="3604" max="3604" width="5.5703125" style="284" customWidth="1"/>
    <col min="3605" max="3605" width="8.42578125" style="284" customWidth="1"/>
    <col min="3606" max="3606" width="5.7109375" style="284" customWidth="1"/>
    <col min="3607" max="3607" width="9.85546875" style="284" customWidth="1"/>
    <col min="3608" max="3608" width="1.140625" style="284" customWidth="1"/>
    <col min="3609" max="3609" width="15.140625" style="284" customWidth="1"/>
    <col min="3610" max="3834" width="9.140625" style="284"/>
    <col min="3835" max="3835" width="3.5703125" style="284" customWidth="1"/>
    <col min="3836" max="3836" width="22" style="284" customWidth="1"/>
    <col min="3837" max="3838" width="15.7109375" style="284" customWidth="1"/>
    <col min="3839" max="3839" width="9.7109375" style="284" customWidth="1"/>
    <col min="3840" max="3840" width="5.5703125" style="284" customWidth="1"/>
    <col min="3841" max="3841" width="7.85546875" style="284" customWidth="1"/>
    <col min="3842" max="3842" width="5.7109375" style="284" customWidth="1"/>
    <col min="3843" max="3843" width="7.7109375" style="284" customWidth="1"/>
    <col min="3844" max="3844" width="5.7109375" style="284" customWidth="1"/>
    <col min="3845" max="3845" width="8.140625" style="284" customWidth="1"/>
    <col min="3846" max="3846" width="5.7109375" style="284" customWidth="1"/>
    <col min="3847" max="3847" width="8.28515625" style="284" customWidth="1"/>
    <col min="3848" max="3848" width="5.7109375" style="284" customWidth="1"/>
    <col min="3849" max="3849" width="8" style="284" customWidth="1"/>
    <col min="3850" max="3850" width="5.85546875" style="284" customWidth="1"/>
    <col min="3851" max="3851" width="7.42578125" style="284" customWidth="1"/>
    <col min="3852" max="3852" width="5.85546875" style="284" customWidth="1"/>
    <col min="3853" max="3853" width="9.42578125" style="284" customWidth="1"/>
    <col min="3854" max="3854" width="5.85546875" style="284" customWidth="1"/>
    <col min="3855" max="3855" width="7.42578125" style="284" customWidth="1"/>
    <col min="3856" max="3856" width="6.28515625" style="284" customWidth="1"/>
    <col min="3857" max="3857" width="7.28515625" style="284" customWidth="1"/>
    <col min="3858" max="3858" width="5.85546875" style="284" customWidth="1"/>
    <col min="3859" max="3859" width="8" style="284" customWidth="1"/>
    <col min="3860" max="3860" width="5.5703125" style="284" customWidth="1"/>
    <col min="3861" max="3861" width="8.42578125" style="284" customWidth="1"/>
    <col min="3862" max="3862" width="5.7109375" style="284" customWidth="1"/>
    <col min="3863" max="3863" width="9.85546875" style="284" customWidth="1"/>
    <col min="3864" max="3864" width="1.140625" style="284" customWidth="1"/>
    <col min="3865" max="3865" width="15.140625" style="284" customWidth="1"/>
    <col min="3866" max="4090" width="9.140625" style="284"/>
    <col min="4091" max="4091" width="3.5703125" style="284" customWidth="1"/>
    <col min="4092" max="4092" width="22" style="284" customWidth="1"/>
    <col min="4093" max="4094" width="15.7109375" style="284" customWidth="1"/>
    <col min="4095" max="4095" width="9.7109375" style="284" customWidth="1"/>
    <col min="4096" max="4096" width="5.5703125" style="284" customWidth="1"/>
    <col min="4097" max="4097" width="7.85546875" style="284" customWidth="1"/>
    <col min="4098" max="4098" width="5.7109375" style="284" customWidth="1"/>
    <col min="4099" max="4099" width="7.7109375" style="284" customWidth="1"/>
    <col min="4100" max="4100" width="5.7109375" style="284" customWidth="1"/>
    <col min="4101" max="4101" width="8.140625" style="284" customWidth="1"/>
    <col min="4102" max="4102" width="5.7109375" style="284" customWidth="1"/>
    <col min="4103" max="4103" width="8.28515625" style="284" customWidth="1"/>
    <col min="4104" max="4104" width="5.7109375" style="284" customWidth="1"/>
    <col min="4105" max="4105" width="8" style="284" customWidth="1"/>
    <col min="4106" max="4106" width="5.85546875" style="284" customWidth="1"/>
    <col min="4107" max="4107" width="7.42578125" style="284" customWidth="1"/>
    <col min="4108" max="4108" width="5.85546875" style="284" customWidth="1"/>
    <col min="4109" max="4109" width="9.42578125" style="284" customWidth="1"/>
    <col min="4110" max="4110" width="5.85546875" style="284" customWidth="1"/>
    <col min="4111" max="4111" width="7.42578125" style="284" customWidth="1"/>
    <col min="4112" max="4112" width="6.28515625" style="284" customWidth="1"/>
    <col min="4113" max="4113" width="7.28515625" style="284" customWidth="1"/>
    <col min="4114" max="4114" width="5.85546875" style="284" customWidth="1"/>
    <col min="4115" max="4115" width="8" style="284" customWidth="1"/>
    <col min="4116" max="4116" width="5.5703125" style="284" customWidth="1"/>
    <col min="4117" max="4117" width="8.42578125" style="284" customWidth="1"/>
    <col min="4118" max="4118" width="5.7109375" style="284" customWidth="1"/>
    <col min="4119" max="4119" width="9.85546875" style="284" customWidth="1"/>
    <col min="4120" max="4120" width="1.140625" style="284" customWidth="1"/>
    <col min="4121" max="4121" width="15.140625" style="284" customWidth="1"/>
    <col min="4122" max="4346" width="9.140625" style="284"/>
    <col min="4347" max="4347" width="3.5703125" style="284" customWidth="1"/>
    <col min="4348" max="4348" width="22" style="284" customWidth="1"/>
    <col min="4349" max="4350" width="15.7109375" style="284" customWidth="1"/>
    <col min="4351" max="4351" width="9.7109375" style="284" customWidth="1"/>
    <col min="4352" max="4352" width="5.5703125" style="284" customWidth="1"/>
    <col min="4353" max="4353" width="7.85546875" style="284" customWidth="1"/>
    <col min="4354" max="4354" width="5.7109375" style="284" customWidth="1"/>
    <col min="4355" max="4355" width="7.7109375" style="284" customWidth="1"/>
    <col min="4356" max="4356" width="5.7109375" style="284" customWidth="1"/>
    <col min="4357" max="4357" width="8.140625" style="284" customWidth="1"/>
    <col min="4358" max="4358" width="5.7109375" style="284" customWidth="1"/>
    <col min="4359" max="4359" width="8.28515625" style="284" customWidth="1"/>
    <col min="4360" max="4360" width="5.7109375" style="284" customWidth="1"/>
    <col min="4361" max="4361" width="8" style="284" customWidth="1"/>
    <col min="4362" max="4362" width="5.85546875" style="284" customWidth="1"/>
    <col min="4363" max="4363" width="7.42578125" style="284" customWidth="1"/>
    <col min="4364" max="4364" width="5.85546875" style="284" customWidth="1"/>
    <col min="4365" max="4365" width="9.42578125" style="284" customWidth="1"/>
    <col min="4366" max="4366" width="5.85546875" style="284" customWidth="1"/>
    <col min="4367" max="4367" width="7.42578125" style="284" customWidth="1"/>
    <col min="4368" max="4368" width="6.28515625" style="284" customWidth="1"/>
    <col min="4369" max="4369" width="7.28515625" style="284" customWidth="1"/>
    <col min="4370" max="4370" width="5.85546875" style="284" customWidth="1"/>
    <col min="4371" max="4371" width="8" style="284" customWidth="1"/>
    <col min="4372" max="4372" width="5.5703125" style="284" customWidth="1"/>
    <col min="4373" max="4373" width="8.42578125" style="284" customWidth="1"/>
    <col min="4374" max="4374" width="5.7109375" style="284" customWidth="1"/>
    <col min="4375" max="4375" width="9.85546875" style="284" customWidth="1"/>
    <col min="4376" max="4376" width="1.140625" style="284" customWidth="1"/>
    <col min="4377" max="4377" width="15.140625" style="284" customWidth="1"/>
    <col min="4378" max="4602" width="9.140625" style="284"/>
    <col min="4603" max="4603" width="3.5703125" style="284" customWidth="1"/>
    <col min="4604" max="4604" width="22" style="284" customWidth="1"/>
    <col min="4605" max="4606" width="15.7109375" style="284" customWidth="1"/>
    <col min="4607" max="4607" width="9.7109375" style="284" customWidth="1"/>
    <col min="4608" max="4608" width="5.5703125" style="284" customWidth="1"/>
    <col min="4609" max="4609" width="7.85546875" style="284" customWidth="1"/>
    <col min="4610" max="4610" width="5.7109375" style="284" customWidth="1"/>
    <col min="4611" max="4611" width="7.7109375" style="284" customWidth="1"/>
    <col min="4612" max="4612" width="5.7109375" style="284" customWidth="1"/>
    <col min="4613" max="4613" width="8.140625" style="284" customWidth="1"/>
    <col min="4614" max="4614" width="5.7109375" style="284" customWidth="1"/>
    <col min="4615" max="4615" width="8.28515625" style="284" customWidth="1"/>
    <col min="4616" max="4616" width="5.7109375" style="284" customWidth="1"/>
    <col min="4617" max="4617" width="8" style="284" customWidth="1"/>
    <col min="4618" max="4618" width="5.85546875" style="284" customWidth="1"/>
    <col min="4619" max="4619" width="7.42578125" style="284" customWidth="1"/>
    <col min="4620" max="4620" width="5.85546875" style="284" customWidth="1"/>
    <col min="4621" max="4621" width="9.42578125" style="284" customWidth="1"/>
    <col min="4622" max="4622" width="5.85546875" style="284" customWidth="1"/>
    <col min="4623" max="4623" width="7.42578125" style="284" customWidth="1"/>
    <col min="4624" max="4624" width="6.28515625" style="284" customWidth="1"/>
    <col min="4625" max="4625" width="7.28515625" style="284" customWidth="1"/>
    <col min="4626" max="4626" width="5.85546875" style="284" customWidth="1"/>
    <col min="4627" max="4627" width="8" style="284" customWidth="1"/>
    <col min="4628" max="4628" width="5.5703125" style="284" customWidth="1"/>
    <col min="4629" max="4629" width="8.42578125" style="284" customWidth="1"/>
    <col min="4630" max="4630" width="5.7109375" style="284" customWidth="1"/>
    <col min="4631" max="4631" width="9.85546875" style="284" customWidth="1"/>
    <col min="4632" max="4632" width="1.140625" style="284" customWidth="1"/>
    <col min="4633" max="4633" width="15.140625" style="284" customWidth="1"/>
    <col min="4634" max="4858" width="9.140625" style="284"/>
    <col min="4859" max="4859" width="3.5703125" style="284" customWidth="1"/>
    <col min="4860" max="4860" width="22" style="284" customWidth="1"/>
    <col min="4861" max="4862" width="15.7109375" style="284" customWidth="1"/>
    <col min="4863" max="4863" width="9.7109375" style="284" customWidth="1"/>
    <col min="4864" max="4864" width="5.5703125" style="284" customWidth="1"/>
    <col min="4865" max="4865" width="7.85546875" style="284" customWidth="1"/>
    <col min="4866" max="4866" width="5.7109375" style="284" customWidth="1"/>
    <col min="4867" max="4867" width="7.7109375" style="284" customWidth="1"/>
    <col min="4868" max="4868" width="5.7109375" style="284" customWidth="1"/>
    <col min="4869" max="4869" width="8.140625" style="284" customWidth="1"/>
    <col min="4870" max="4870" width="5.7109375" style="284" customWidth="1"/>
    <col min="4871" max="4871" width="8.28515625" style="284" customWidth="1"/>
    <col min="4872" max="4872" width="5.7109375" style="284" customWidth="1"/>
    <col min="4873" max="4873" width="8" style="284" customWidth="1"/>
    <col min="4874" max="4874" width="5.85546875" style="284" customWidth="1"/>
    <col min="4875" max="4875" width="7.42578125" style="284" customWidth="1"/>
    <col min="4876" max="4876" width="5.85546875" style="284" customWidth="1"/>
    <col min="4877" max="4877" width="9.42578125" style="284" customWidth="1"/>
    <col min="4878" max="4878" width="5.85546875" style="284" customWidth="1"/>
    <col min="4879" max="4879" width="7.42578125" style="284" customWidth="1"/>
    <col min="4880" max="4880" width="6.28515625" style="284" customWidth="1"/>
    <col min="4881" max="4881" width="7.28515625" style="284" customWidth="1"/>
    <col min="4882" max="4882" width="5.85546875" style="284" customWidth="1"/>
    <col min="4883" max="4883" width="8" style="284" customWidth="1"/>
    <col min="4884" max="4884" width="5.5703125" style="284" customWidth="1"/>
    <col min="4885" max="4885" width="8.42578125" style="284" customWidth="1"/>
    <col min="4886" max="4886" width="5.7109375" style="284" customWidth="1"/>
    <col min="4887" max="4887" width="9.85546875" style="284" customWidth="1"/>
    <col min="4888" max="4888" width="1.140625" style="284" customWidth="1"/>
    <col min="4889" max="4889" width="15.140625" style="284" customWidth="1"/>
    <col min="4890" max="5114" width="9.140625" style="284"/>
    <col min="5115" max="5115" width="3.5703125" style="284" customWidth="1"/>
    <col min="5116" max="5116" width="22" style="284" customWidth="1"/>
    <col min="5117" max="5118" width="15.7109375" style="284" customWidth="1"/>
    <col min="5119" max="5119" width="9.7109375" style="284" customWidth="1"/>
    <col min="5120" max="5120" width="5.5703125" style="284" customWidth="1"/>
    <col min="5121" max="5121" width="7.85546875" style="284" customWidth="1"/>
    <col min="5122" max="5122" width="5.7109375" style="284" customWidth="1"/>
    <col min="5123" max="5123" width="7.7109375" style="284" customWidth="1"/>
    <col min="5124" max="5124" width="5.7109375" style="284" customWidth="1"/>
    <col min="5125" max="5125" width="8.140625" style="284" customWidth="1"/>
    <col min="5126" max="5126" width="5.7109375" style="284" customWidth="1"/>
    <col min="5127" max="5127" width="8.28515625" style="284" customWidth="1"/>
    <col min="5128" max="5128" width="5.7109375" style="284" customWidth="1"/>
    <col min="5129" max="5129" width="8" style="284" customWidth="1"/>
    <col min="5130" max="5130" width="5.85546875" style="284" customWidth="1"/>
    <col min="5131" max="5131" width="7.42578125" style="284" customWidth="1"/>
    <col min="5132" max="5132" width="5.85546875" style="284" customWidth="1"/>
    <col min="5133" max="5133" width="9.42578125" style="284" customWidth="1"/>
    <col min="5134" max="5134" width="5.85546875" style="284" customWidth="1"/>
    <col min="5135" max="5135" width="7.42578125" style="284" customWidth="1"/>
    <col min="5136" max="5136" width="6.28515625" style="284" customWidth="1"/>
    <col min="5137" max="5137" width="7.28515625" style="284" customWidth="1"/>
    <col min="5138" max="5138" width="5.85546875" style="284" customWidth="1"/>
    <col min="5139" max="5139" width="8" style="284" customWidth="1"/>
    <col min="5140" max="5140" width="5.5703125" style="284" customWidth="1"/>
    <col min="5141" max="5141" width="8.42578125" style="284" customWidth="1"/>
    <col min="5142" max="5142" width="5.7109375" style="284" customWidth="1"/>
    <col min="5143" max="5143" width="9.85546875" style="284" customWidth="1"/>
    <col min="5144" max="5144" width="1.140625" style="284" customWidth="1"/>
    <col min="5145" max="5145" width="15.140625" style="284" customWidth="1"/>
    <col min="5146" max="5370" width="9.140625" style="284"/>
    <col min="5371" max="5371" width="3.5703125" style="284" customWidth="1"/>
    <col min="5372" max="5372" width="22" style="284" customWidth="1"/>
    <col min="5373" max="5374" width="15.7109375" style="284" customWidth="1"/>
    <col min="5375" max="5375" width="9.7109375" style="284" customWidth="1"/>
    <col min="5376" max="5376" width="5.5703125" style="284" customWidth="1"/>
    <col min="5377" max="5377" width="7.85546875" style="284" customWidth="1"/>
    <col min="5378" max="5378" width="5.7109375" style="284" customWidth="1"/>
    <col min="5379" max="5379" width="7.7109375" style="284" customWidth="1"/>
    <col min="5380" max="5380" width="5.7109375" style="284" customWidth="1"/>
    <col min="5381" max="5381" width="8.140625" style="284" customWidth="1"/>
    <col min="5382" max="5382" width="5.7109375" style="284" customWidth="1"/>
    <col min="5383" max="5383" width="8.28515625" style="284" customWidth="1"/>
    <col min="5384" max="5384" width="5.7109375" style="284" customWidth="1"/>
    <col min="5385" max="5385" width="8" style="284" customWidth="1"/>
    <col min="5386" max="5386" width="5.85546875" style="284" customWidth="1"/>
    <col min="5387" max="5387" width="7.42578125" style="284" customWidth="1"/>
    <col min="5388" max="5388" width="5.85546875" style="284" customWidth="1"/>
    <col min="5389" max="5389" width="9.42578125" style="284" customWidth="1"/>
    <col min="5390" max="5390" width="5.85546875" style="284" customWidth="1"/>
    <col min="5391" max="5391" width="7.42578125" style="284" customWidth="1"/>
    <col min="5392" max="5392" width="6.28515625" style="284" customWidth="1"/>
    <col min="5393" max="5393" width="7.28515625" style="284" customWidth="1"/>
    <col min="5394" max="5394" width="5.85546875" style="284" customWidth="1"/>
    <col min="5395" max="5395" width="8" style="284" customWidth="1"/>
    <col min="5396" max="5396" width="5.5703125" style="284" customWidth="1"/>
    <col min="5397" max="5397" width="8.42578125" style="284" customWidth="1"/>
    <col min="5398" max="5398" width="5.7109375" style="284" customWidth="1"/>
    <col min="5399" max="5399" width="9.85546875" style="284" customWidth="1"/>
    <col min="5400" max="5400" width="1.140625" style="284" customWidth="1"/>
    <col min="5401" max="5401" width="15.140625" style="284" customWidth="1"/>
    <col min="5402" max="5626" width="9.140625" style="284"/>
    <col min="5627" max="5627" width="3.5703125" style="284" customWidth="1"/>
    <col min="5628" max="5628" width="22" style="284" customWidth="1"/>
    <col min="5629" max="5630" width="15.7109375" style="284" customWidth="1"/>
    <col min="5631" max="5631" width="9.7109375" style="284" customWidth="1"/>
    <col min="5632" max="5632" width="5.5703125" style="284" customWidth="1"/>
    <col min="5633" max="5633" width="7.85546875" style="284" customWidth="1"/>
    <col min="5634" max="5634" width="5.7109375" style="284" customWidth="1"/>
    <col min="5635" max="5635" width="7.7109375" style="284" customWidth="1"/>
    <col min="5636" max="5636" width="5.7109375" style="284" customWidth="1"/>
    <col min="5637" max="5637" width="8.140625" style="284" customWidth="1"/>
    <col min="5638" max="5638" width="5.7109375" style="284" customWidth="1"/>
    <col min="5639" max="5639" width="8.28515625" style="284" customWidth="1"/>
    <col min="5640" max="5640" width="5.7109375" style="284" customWidth="1"/>
    <col min="5641" max="5641" width="8" style="284" customWidth="1"/>
    <col min="5642" max="5642" width="5.85546875" style="284" customWidth="1"/>
    <col min="5643" max="5643" width="7.42578125" style="284" customWidth="1"/>
    <col min="5644" max="5644" width="5.85546875" style="284" customWidth="1"/>
    <col min="5645" max="5645" width="9.42578125" style="284" customWidth="1"/>
    <col min="5646" max="5646" width="5.85546875" style="284" customWidth="1"/>
    <col min="5647" max="5647" width="7.42578125" style="284" customWidth="1"/>
    <col min="5648" max="5648" width="6.28515625" style="284" customWidth="1"/>
    <col min="5649" max="5649" width="7.28515625" style="284" customWidth="1"/>
    <col min="5650" max="5650" width="5.85546875" style="284" customWidth="1"/>
    <col min="5651" max="5651" width="8" style="284" customWidth="1"/>
    <col min="5652" max="5652" width="5.5703125" style="284" customWidth="1"/>
    <col min="5653" max="5653" width="8.42578125" style="284" customWidth="1"/>
    <col min="5654" max="5654" width="5.7109375" style="284" customWidth="1"/>
    <col min="5655" max="5655" width="9.85546875" style="284" customWidth="1"/>
    <col min="5656" max="5656" width="1.140625" style="284" customWidth="1"/>
    <col min="5657" max="5657" width="15.140625" style="284" customWidth="1"/>
    <col min="5658" max="5882" width="9.140625" style="284"/>
    <col min="5883" max="5883" width="3.5703125" style="284" customWidth="1"/>
    <col min="5884" max="5884" width="22" style="284" customWidth="1"/>
    <col min="5885" max="5886" width="15.7109375" style="284" customWidth="1"/>
    <col min="5887" max="5887" width="9.7109375" style="284" customWidth="1"/>
    <col min="5888" max="5888" width="5.5703125" style="284" customWidth="1"/>
    <col min="5889" max="5889" width="7.85546875" style="284" customWidth="1"/>
    <col min="5890" max="5890" width="5.7109375" style="284" customWidth="1"/>
    <col min="5891" max="5891" width="7.7109375" style="284" customWidth="1"/>
    <col min="5892" max="5892" width="5.7109375" style="284" customWidth="1"/>
    <col min="5893" max="5893" width="8.140625" style="284" customWidth="1"/>
    <col min="5894" max="5894" width="5.7109375" style="284" customWidth="1"/>
    <col min="5895" max="5895" width="8.28515625" style="284" customWidth="1"/>
    <col min="5896" max="5896" width="5.7109375" style="284" customWidth="1"/>
    <col min="5897" max="5897" width="8" style="284" customWidth="1"/>
    <col min="5898" max="5898" width="5.85546875" style="284" customWidth="1"/>
    <col min="5899" max="5899" width="7.42578125" style="284" customWidth="1"/>
    <col min="5900" max="5900" width="5.85546875" style="284" customWidth="1"/>
    <col min="5901" max="5901" width="9.42578125" style="284" customWidth="1"/>
    <col min="5902" max="5902" width="5.85546875" style="284" customWidth="1"/>
    <col min="5903" max="5903" width="7.42578125" style="284" customWidth="1"/>
    <col min="5904" max="5904" width="6.28515625" style="284" customWidth="1"/>
    <col min="5905" max="5905" width="7.28515625" style="284" customWidth="1"/>
    <col min="5906" max="5906" width="5.85546875" style="284" customWidth="1"/>
    <col min="5907" max="5907" width="8" style="284" customWidth="1"/>
    <col min="5908" max="5908" width="5.5703125" style="284" customWidth="1"/>
    <col min="5909" max="5909" width="8.42578125" style="284" customWidth="1"/>
    <col min="5910" max="5910" width="5.7109375" style="284" customWidth="1"/>
    <col min="5911" max="5911" width="9.85546875" style="284" customWidth="1"/>
    <col min="5912" max="5912" width="1.140625" style="284" customWidth="1"/>
    <col min="5913" max="5913" width="15.140625" style="284" customWidth="1"/>
    <col min="5914" max="6138" width="9.140625" style="284"/>
    <col min="6139" max="6139" width="3.5703125" style="284" customWidth="1"/>
    <col min="6140" max="6140" width="22" style="284" customWidth="1"/>
    <col min="6141" max="6142" width="15.7109375" style="284" customWidth="1"/>
    <col min="6143" max="6143" width="9.7109375" style="284" customWidth="1"/>
    <col min="6144" max="6144" width="5.5703125" style="284" customWidth="1"/>
    <col min="6145" max="6145" width="7.85546875" style="284" customWidth="1"/>
    <col min="6146" max="6146" width="5.7109375" style="284" customWidth="1"/>
    <col min="6147" max="6147" width="7.7109375" style="284" customWidth="1"/>
    <col min="6148" max="6148" width="5.7109375" style="284" customWidth="1"/>
    <col min="6149" max="6149" width="8.140625" style="284" customWidth="1"/>
    <col min="6150" max="6150" width="5.7109375" style="284" customWidth="1"/>
    <col min="6151" max="6151" width="8.28515625" style="284" customWidth="1"/>
    <col min="6152" max="6152" width="5.7109375" style="284" customWidth="1"/>
    <col min="6153" max="6153" width="8" style="284" customWidth="1"/>
    <col min="6154" max="6154" width="5.85546875" style="284" customWidth="1"/>
    <col min="6155" max="6155" width="7.42578125" style="284" customWidth="1"/>
    <col min="6156" max="6156" width="5.85546875" style="284" customWidth="1"/>
    <col min="6157" max="6157" width="9.42578125" style="284" customWidth="1"/>
    <col min="6158" max="6158" width="5.85546875" style="284" customWidth="1"/>
    <col min="6159" max="6159" width="7.42578125" style="284" customWidth="1"/>
    <col min="6160" max="6160" width="6.28515625" style="284" customWidth="1"/>
    <col min="6161" max="6161" width="7.28515625" style="284" customWidth="1"/>
    <col min="6162" max="6162" width="5.85546875" style="284" customWidth="1"/>
    <col min="6163" max="6163" width="8" style="284" customWidth="1"/>
    <col min="6164" max="6164" width="5.5703125" style="284" customWidth="1"/>
    <col min="6165" max="6165" width="8.42578125" style="284" customWidth="1"/>
    <col min="6166" max="6166" width="5.7109375" style="284" customWidth="1"/>
    <col min="6167" max="6167" width="9.85546875" style="284" customWidth="1"/>
    <col min="6168" max="6168" width="1.140625" style="284" customWidth="1"/>
    <col min="6169" max="6169" width="15.140625" style="284" customWidth="1"/>
    <col min="6170" max="6394" width="9.140625" style="284"/>
    <col min="6395" max="6395" width="3.5703125" style="284" customWidth="1"/>
    <col min="6396" max="6396" width="22" style="284" customWidth="1"/>
    <col min="6397" max="6398" width="15.7109375" style="284" customWidth="1"/>
    <col min="6399" max="6399" width="9.7109375" style="284" customWidth="1"/>
    <col min="6400" max="6400" width="5.5703125" style="284" customWidth="1"/>
    <col min="6401" max="6401" width="7.85546875" style="284" customWidth="1"/>
    <col min="6402" max="6402" width="5.7109375" style="284" customWidth="1"/>
    <col min="6403" max="6403" width="7.7109375" style="284" customWidth="1"/>
    <col min="6404" max="6404" width="5.7109375" style="284" customWidth="1"/>
    <col min="6405" max="6405" width="8.140625" style="284" customWidth="1"/>
    <col min="6406" max="6406" width="5.7109375" style="284" customWidth="1"/>
    <col min="6407" max="6407" width="8.28515625" style="284" customWidth="1"/>
    <col min="6408" max="6408" width="5.7109375" style="284" customWidth="1"/>
    <col min="6409" max="6409" width="8" style="284" customWidth="1"/>
    <col min="6410" max="6410" width="5.85546875" style="284" customWidth="1"/>
    <col min="6411" max="6411" width="7.42578125" style="284" customWidth="1"/>
    <col min="6412" max="6412" width="5.85546875" style="284" customWidth="1"/>
    <col min="6413" max="6413" width="9.42578125" style="284" customWidth="1"/>
    <col min="6414" max="6414" width="5.85546875" style="284" customWidth="1"/>
    <col min="6415" max="6415" width="7.42578125" style="284" customWidth="1"/>
    <col min="6416" max="6416" width="6.28515625" style="284" customWidth="1"/>
    <col min="6417" max="6417" width="7.28515625" style="284" customWidth="1"/>
    <col min="6418" max="6418" width="5.85546875" style="284" customWidth="1"/>
    <col min="6419" max="6419" width="8" style="284" customWidth="1"/>
    <col min="6420" max="6420" width="5.5703125" style="284" customWidth="1"/>
    <col min="6421" max="6421" width="8.42578125" style="284" customWidth="1"/>
    <col min="6422" max="6422" width="5.7109375" style="284" customWidth="1"/>
    <col min="6423" max="6423" width="9.85546875" style="284" customWidth="1"/>
    <col min="6424" max="6424" width="1.140625" style="284" customWidth="1"/>
    <col min="6425" max="6425" width="15.140625" style="284" customWidth="1"/>
    <col min="6426" max="6650" width="9.140625" style="284"/>
    <col min="6651" max="6651" width="3.5703125" style="284" customWidth="1"/>
    <col min="6652" max="6652" width="22" style="284" customWidth="1"/>
    <col min="6653" max="6654" width="15.7109375" style="284" customWidth="1"/>
    <col min="6655" max="6655" width="9.7109375" style="284" customWidth="1"/>
    <col min="6656" max="6656" width="5.5703125" style="284" customWidth="1"/>
    <col min="6657" max="6657" width="7.85546875" style="284" customWidth="1"/>
    <col min="6658" max="6658" width="5.7109375" style="284" customWidth="1"/>
    <col min="6659" max="6659" width="7.7109375" style="284" customWidth="1"/>
    <col min="6660" max="6660" width="5.7109375" style="284" customWidth="1"/>
    <col min="6661" max="6661" width="8.140625" style="284" customWidth="1"/>
    <col min="6662" max="6662" width="5.7109375" style="284" customWidth="1"/>
    <col min="6663" max="6663" width="8.28515625" style="284" customWidth="1"/>
    <col min="6664" max="6664" width="5.7109375" style="284" customWidth="1"/>
    <col min="6665" max="6665" width="8" style="284" customWidth="1"/>
    <col min="6666" max="6666" width="5.85546875" style="284" customWidth="1"/>
    <col min="6667" max="6667" width="7.42578125" style="284" customWidth="1"/>
    <col min="6668" max="6668" width="5.85546875" style="284" customWidth="1"/>
    <col min="6669" max="6669" width="9.42578125" style="284" customWidth="1"/>
    <col min="6670" max="6670" width="5.85546875" style="284" customWidth="1"/>
    <col min="6671" max="6671" width="7.42578125" style="284" customWidth="1"/>
    <col min="6672" max="6672" width="6.28515625" style="284" customWidth="1"/>
    <col min="6673" max="6673" width="7.28515625" style="284" customWidth="1"/>
    <col min="6674" max="6674" width="5.85546875" style="284" customWidth="1"/>
    <col min="6675" max="6675" width="8" style="284" customWidth="1"/>
    <col min="6676" max="6676" width="5.5703125" style="284" customWidth="1"/>
    <col min="6677" max="6677" width="8.42578125" style="284" customWidth="1"/>
    <col min="6678" max="6678" width="5.7109375" style="284" customWidth="1"/>
    <col min="6679" max="6679" width="9.85546875" style="284" customWidth="1"/>
    <col min="6680" max="6680" width="1.140625" style="284" customWidth="1"/>
    <col min="6681" max="6681" width="15.140625" style="284" customWidth="1"/>
    <col min="6682" max="6906" width="9.140625" style="284"/>
    <col min="6907" max="6907" width="3.5703125" style="284" customWidth="1"/>
    <col min="6908" max="6908" width="22" style="284" customWidth="1"/>
    <col min="6909" max="6910" width="15.7109375" style="284" customWidth="1"/>
    <col min="6911" max="6911" width="9.7109375" style="284" customWidth="1"/>
    <col min="6912" max="6912" width="5.5703125" style="284" customWidth="1"/>
    <col min="6913" max="6913" width="7.85546875" style="284" customWidth="1"/>
    <col min="6914" max="6914" width="5.7109375" style="284" customWidth="1"/>
    <col min="6915" max="6915" width="7.7109375" style="284" customWidth="1"/>
    <col min="6916" max="6916" width="5.7109375" style="284" customWidth="1"/>
    <col min="6917" max="6917" width="8.140625" style="284" customWidth="1"/>
    <col min="6918" max="6918" width="5.7109375" style="284" customWidth="1"/>
    <col min="6919" max="6919" width="8.28515625" style="284" customWidth="1"/>
    <col min="6920" max="6920" width="5.7109375" style="284" customWidth="1"/>
    <col min="6921" max="6921" width="8" style="284" customWidth="1"/>
    <col min="6922" max="6922" width="5.85546875" style="284" customWidth="1"/>
    <col min="6923" max="6923" width="7.42578125" style="284" customWidth="1"/>
    <col min="6924" max="6924" width="5.85546875" style="284" customWidth="1"/>
    <col min="6925" max="6925" width="9.42578125" style="284" customWidth="1"/>
    <col min="6926" max="6926" width="5.85546875" style="284" customWidth="1"/>
    <col min="6927" max="6927" width="7.42578125" style="284" customWidth="1"/>
    <col min="6928" max="6928" width="6.28515625" style="284" customWidth="1"/>
    <col min="6929" max="6929" width="7.28515625" style="284" customWidth="1"/>
    <col min="6930" max="6930" width="5.85546875" style="284" customWidth="1"/>
    <col min="6931" max="6931" width="8" style="284" customWidth="1"/>
    <col min="6932" max="6932" width="5.5703125" style="284" customWidth="1"/>
    <col min="6933" max="6933" width="8.42578125" style="284" customWidth="1"/>
    <col min="6934" max="6934" width="5.7109375" style="284" customWidth="1"/>
    <col min="6935" max="6935" width="9.85546875" style="284" customWidth="1"/>
    <col min="6936" max="6936" width="1.140625" style="284" customWidth="1"/>
    <col min="6937" max="6937" width="15.140625" style="284" customWidth="1"/>
    <col min="6938" max="7162" width="9.140625" style="284"/>
    <col min="7163" max="7163" width="3.5703125" style="284" customWidth="1"/>
    <col min="7164" max="7164" width="22" style="284" customWidth="1"/>
    <col min="7165" max="7166" width="15.7109375" style="284" customWidth="1"/>
    <col min="7167" max="7167" width="9.7109375" style="284" customWidth="1"/>
    <col min="7168" max="7168" width="5.5703125" style="284" customWidth="1"/>
    <col min="7169" max="7169" width="7.85546875" style="284" customWidth="1"/>
    <col min="7170" max="7170" width="5.7109375" style="284" customWidth="1"/>
    <col min="7171" max="7171" width="7.7109375" style="284" customWidth="1"/>
    <col min="7172" max="7172" width="5.7109375" style="284" customWidth="1"/>
    <col min="7173" max="7173" width="8.140625" style="284" customWidth="1"/>
    <col min="7174" max="7174" width="5.7109375" style="284" customWidth="1"/>
    <col min="7175" max="7175" width="8.28515625" style="284" customWidth="1"/>
    <col min="7176" max="7176" width="5.7109375" style="284" customWidth="1"/>
    <col min="7177" max="7177" width="8" style="284" customWidth="1"/>
    <col min="7178" max="7178" width="5.85546875" style="284" customWidth="1"/>
    <col min="7179" max="7179" width="7.42578125" style="284" customWidth="1"/>
    <col min="7180" max="7180" width="5.85546875" style="284" customWidth="1"/>
    <col min="7181" max="7181" width="9.42578125" style="284" customWidth="1"/>
    <col min="7182" max="7182" width="5.85546875" style="284" customWidth="1"/>
    <col min="7183" max="7183" width="7.42578125" style="284" customWidth="1"/>
    <col min="7184" max="7184" width="6.28515625" style="284" customWidth="1"/>
    <col min="7185" max="7185" width="7.28515625" style="284" customWidth="1"/>
    <col min="7186" max="7186" width="5.85546875" style="284" customWidth="1"/>
    <col min="7187" max="7187" width="8" style="284" customWidth="1"/>
    <col min="7188" max="7188" width="5.5703125" style="284" customWidth="1"/>
    <col min="7189" max="7189" width="8.42578125" style="284" customWidth="1"/>
    <col min="7190" max="7190" width="5.7109375" style="284" customWidth="1"/>
    <col min="7191" max="7191" width="9.85546875" style="284" customWidth="1"/>
    <col min="7192" max="7192" width="1.140625" style="284" customWidth="1"/>
    <col min="7193" max="7193" width="15.140625" style="284" customWidth="1"/>
    <col min="7194" max="7418" width="9.140625" style="284"/>
    <col min="7419" max="7419" width="3.5703125" style="284" customWidth="1"/>
    <col min="7420" max="7420" width="22" style="284" customWidth="1"/>
    <col min="7421" max="7422" width="15.7109375" style="284" customWidth="1"/>
    <col min="7423" max="7423" width="9.7109375" style="284" customWidth="1"/>
    <col min="7424" max="7424" width="5.5703125" style="284" customWidth="1"/>
    <col min="7425" max="7425" width="7.85546875" style="284" customWidth="1"/>
    <col min="7426" max="7426" width="5.7109375" style="284" customWidth="1"/>
    <col min="7427" max="7427" width="7.7109375" style="284" customWidth="1"/>
    <col min="7428" max="7428" width="5.7109375" style="284" customWidth="1"/>
    <col min="7429" max="7429" width="8.140625" style="284" customWidth="1"/>
    <col min="7430" max="7430" width="5.7109375" style="284" customWidth="1"/>
    <col min="7431" max="7431" width="8.28515625" style="284" customWidth="1"/>
    <col min="7432" max="7432" width="5.7109375" style="284" customWidth="1"/>
    <col min="7433" max="7433" width="8" style="284" customWidth="1"/>
    <col min="7434" max="7434" width="5.85546875" style="284" customWidth="1"/>
    <col min="7435" max="7435" width="7.42578125" style="284" customWidth="1"/>
    <col min="7436" max="7436" width="5.85546875" style="284" customWidth="1"/>
    <col min="7437" max="7437" width="9.42578125" style="284" customWidth="1"/>
    <col min="7438" max="7438" width="5.85546875" style="284" customWidth="1"/>
    <col min="7439" max="7439" width="7.42578125" style="284" customWidth="1"/>
    <col min="7440" max="7440" width="6.28515625" style="284" customWidth="1"/>
    <col min="7441" max="7441" width="7.28515625" style="284" customWidth="1"/>
    <col min="7442" max="7442" width="5.85546875" style="284" customWidth="1"/>
    <col min="7443" max="7443" width="8" style="284" customWidth="1"/>
    <col min="7444" max="7444" width="5.5703125" style="284" customWidth="1"/>
    <col min="7445" max="7445" width="8.42578125" style="284" customWidth="1"/>
    <col min="7446" max="7446" width="5.7109375" style="284" customWidth="1"/>
    <col min="7447" max="7447" width="9.85546875" style="284" customWidth="1"/>
    <col min="7448" max="7448" width="1.140625" style="284" customWidth="1"/>
    <col min="7449" max="7449" width="15.140625" style="284" customWidth="1"/>
    <col min="7450" max="7674" width="9.140625" style="284"/>
    <col min="7675" max="7675" width="3.5703125" style="284" customWidth="1"/>
    <col min="7676" max="7676" width="22" style="284" customWidth="1"/>
    <col min="7677" max="7678" width="15.7109375" style="284" customWidth="1"/>
    <col min="7679" max="7679" width="9.7109375" style="284" customWidth="1"/>
    <col min="7680" max="7680" width="5.5703125" style="284" customWidth="1"/>
    <col min="7681" max="7681" width="7.85546875" style="284" customWidth="1"/>
    <col min="7682" max="7682" width="5.7109375" style="284" customWidth="1"/>
    <col min="7683" max="7683" width="7.7109375" style="284" customWidth="1"/>
    <col min="7684" max="7684" width="5.7109375" style="284" customWidth="1"/>
    <col min="7685" max="7685" width="8.140625" style="284" customWidth="1"/>
    <col min="7686" max="7686" width="5.7109375" style="284" customWidth="1"/>
    <col min="7687" max="7687" width="8.28515625" style="284" customWidth="1"/>
    <col min="7688" max="7688" width="5.7109375" style="284" customWidth="1"/>
    <col min="7689" max="7689" width="8" style="284" customWidth="1"/>
    <col min="7690" max="7690" width="5.85546875" style="284" customWidth="1"/>
    <col min="7691" max="7691" width="7.42578125" style="284" customWidth="1"/>
    <col min="7692" max="7692" width="5.85546875" style="284" customWidth="1"/>
    <col min="7693" max="7693" width="9.42578125" style="284" customWidth="1"/>
    <col min="7694" max="7694" width="5.85546875" style="284" customWidth="1"/>
    <col min="7695" max="7695" width="7.42578125" style="284" customWidth="1"/>
    <col min="7696" max="7696" width="6.28515625" style="284" customWidth="1"/>
    <col min="7697" max="7697" width="7.28515625" style="284" customWidth="1"/>
    <col min="7698" max="7698" width="5.85546875" style="284" customWidth="1"/>
    <col min="7699" max="7699" width="8" style="284" customWidth="1"/>
    <col min="7700" max="7700" width="5.5703125" style="284" customWidth="1"/>
    <col min="7701" max="7701" width="8.42578125" style="284" customWidth="1"/>
    <col min="7702" max="7702" width="5.7109375" style="284" customWidth="1"/>
    <col min="7703" max="7703" width="9.85546875" style="284" customWidth="1"/>
    <col min="7704" max="7704" width="1.140625" style="284" customWidth="1"/>
    <col min="7705" max="7705" width="15.140625" style="284" customWidth="1"/>
    <col min="7706" max="7930" width="9.140625" style="284"/>
    <col min="7931" max="7931" width="3.5703125" style="284" customWidth="1"/>
    <col min="7932" max="7932" width="22" style="284" customWidth="1"/>
    <col min="7933" max="7934" width="15.7109375" style="284" customWidth="1"/>
    <col min="7935" max="7935" width="9.7109375" style="284" customWidth="1"/>
    <col min="7936" max="7936" width="5.5703125" style="284" customWidth="1"/>
    <col min="7937" max="7937" width="7.85546875" style="284" customWidth="1"/>
    <col min="7938" max="7938" width="5.7109375" style="284" customWidth="1"/>
    <col min="7939" max="7939" width="7.7109375" style="284" customWidth="1"/>
    <col min="7940" max="7940" width="5.7109375" style="284" customWidth="1"/>
    <col min="7941" max="7941" width="8.140625" style="284" customWidth="1"/>
    <col min="7942" max="7942" width="5.7109375" style="284" customWidth="1"/>
    <col min="7943" max="7943" width="8.28515625" style="284" customWidth="1"/>
    <col min="7944" max="7944" width="5.7109375" style="284" customWidth="1"/>
    <col min="7945" max="7945" width="8" style="284" customWidth="1"/>
    <col min="7946" max="7946" width="5.85546875" style="284" customWidth="1"/>
    <col min="7947" max="7947" width="7.42578125" style="284" customWidth="1"/>
    <col min="7948" max="7948" width="5.85546875" style="284" customWidth="1"/>
    <col min="7949" max="7949" width="9.42578125" style="284" customWidth="1"/>
    <col min="7950" max="7950" width="5.85546875" style="284" customWidth="1"/>
    <col min="7951" max="7951" width="7.42578125" style="284" customWidth="1"/>
    <col min="7952" max="7952" width="6.28515625" style="284" customWidth="1"/>
    <col min="7953" max="7953" width="7.28515625" style="284" customWidth="1"/>
    <col min="7954" max="7954" width="5.85546875" style="284" customWidth="1"/>
    <col min="7955" max="7955" width="8" style="284" customWidth="1"/>
    <col min="7956" max="7956" width="5.5703125" style="284" customWidth="1"/>
    <col min="7957" max="7957" width="8.42578125" style="284" customWidth="1"/>
    <col min="7958" max="7958" width="5.7109375" style="284" customWidth="1"/>
    <col min="7959" max="7959" width="9.85546875" style="284" customWidth="1"/>
    <col min="7960" max="7960" width="1.140625" style="284" customWidth="1"/>
    <col min="7961" max="7961" width="15.140625" style="284" customWidth="1"/>
    <col min="7962" max="8186" width="9.140625" style="284"/>
    <col min="8187" max="8187" width="3.5703125" style="284" customWidth="1"/>
    <col min="8188" max="8188" width="22" style="284" customWidth="1"/>
    <col min="8189" max="8190" width="15.7109375" style="284" customWidth="1"/>
    <col min="8191" max="8191" width="9.7109375" style="284" customWidth="1"/>
    <col min="8192" max="8192" width="5.5703125" style="284" customWidth="1"/>
    <col min="8193" max="8193" width="7.85546875" style="284" customWidth="1"/>
    <col min="8194" max="8194" width="5.7109375" style="284" customWidth="1"/>
    <col min="8195" max="8195" width="7.7109375" style="284" customWidth="1"/>
    <col min="8196" max="8196" width="5.7109375" style="284" customWidth="1"/>
    <col min="8197" max="8197" width="8.140625" style="284" customWidth="1"/>
    <col min="8198" max="8198" width="5.7109375" style="284" customWidth="1"/>
    <col min="8199" max="8199" width="8.28515625" style="284" customWidth="1"/>
    <col min="8200" max="8200" width="5.7109375" style="284" customWidth="1"/>
    <col min="8201" max="8201" width="8" style="284" customWidth="1"/>
    <col min="8202" max="8202" width="5.85546875" style="284" customWidth="1"/>
    <col min="8203" max="8203" width="7.42578125" style="284" customWidth="1"/>
    <col min="8204" max="8204" width="5.85546875" style="284" customWidth="1"/>
    <col min="8205" max="8205" width="9.42578125" style="284" customWidth="1"/>
    <col min="8206" max="8206" width="5.85546875" style="284" customWidth="1"/>
    <col min="8207" max="8207" width="7.42578125" style="284" customWidth="1"/>
    <col min="8208" max="8208" width="6.28515625" style="284" customWidth="1"/>
    <col min="8209" max="8209" width="7.28515625" style="284" customWidth="1"/>
    <col min="8210" max="8210" width="5.85546875" style="284" customWidth="1"/>
    <col min="8211" max="8211" width="8" style="284" customWidth="1"/>
    <col min="8212" max="8212" width="5.5703125" style="284" customWidth="1"/>
    <col min="8213" max="8213" width="8.42578125" style="284" customWidth="1"/>
    <col min="8214" max="8214" width="5.7109375" style="284" customWidth="1"/>
    <col min="8215" max="8215" width="9.85546875" style="284" customWidth="1"/>
    <col min="8216" max="8216" width="1.140625" style="284" customWidth="1"/>
    <col min="8217" max="8217" width="15.140625" style="284" customWidth="1"/>
    <col min="8218" max="8442" width="9.140625" style="284"/>
    <col min="8443" max="8443" width="3.5703125" style="284" customWidth="1"/>
    <col min="8444" max="8444" width="22" style="284" customWidth="1"/>
    <col min="8445" max="8446" width="15.7109375" style="284" customWidth="1"/>
    <col min="8447" max="8447" width="9.7109375" style="284" customWidth="1"/>
    <col min="8448" max="8448" width="5.5703125" style="284" customWidth="1"/>
    <col min="8449" max="8449" width="7.85546875" style="284" customWidth="1"/>
    <col min="8450" max="8450" width="5.7109375" style="284" customWidth="1"/>
    <col min="8451" max="8451" width="7.7109375" style="284" customWidth="1"/>
    <col min="8452" max="8452" width="5.7109375" style="284" customWidth="1"/>
    <col min="8453" max="8453" width="8.140625" style="284" customWidth="1"/>
    <col min="8454" max="8454" width="5.7109375" style="284" customWidth="1"/>
    <col min="8455" max="8455" width="8.28515625" style="284" customWidth="1"/>
    <col min="8456" max="8456" width="5.7109375" style="284" customWidth="1"/>
    <col min="8457" max="8457" width="8" style="284" customWidth="1"/>
    <col min="8458" max="8458" width="5.85546875" style="284" customWidth="1"/>
    <col min="8459" max="8459" width="7.42578125" style="284" customWidth="1"/>
    <col min="8460" max="8460" width="5.85546875" style="284" customWidth="1"/>
    <col min="8461" max="8461" width="9.42578125" style="284" customWidth="1"/>
    <col min="8462" max="8462" width="5.85546875" style="284" customWidth="1"/>
    <col min="8463" max="8463" width="7.42578125" style="284" customWidth="1"/>
    <col min="8464" max="8464" width="6.28515625" style="284" customWidth="1"/>
    <col min="8465" max="8465" width="7.28515625" style="284" customWidth="1"/>
    <col min="8466" max="8466" width="5.85546875" style="284" customWidth="1"/>
    <col min="8467" max="8467" width="8" style="284" customWidth="1"/>
    <col min="8468" max="8468" width="5.5703125" style="284" customWidth="1"/>
    <col min="8469" max="8469" width="8.42578125" style="284" customWidth="1"/>
    <col min="8470" max="8470" width="5.7109375" style="284" customWidth="1"/>
    <col min="8471" max="8471" width="9.85546875" style="284" customWidth="1"/>
    <col min="8472" max="8472" width="1.140625" style="284" customWidth="1"/>
    <col min="8473" max="8473" width="15.140625" style="284" customWidth="1"/>
    <col min="8474" max="8698" width="9.140625" style="284"/>
    <col min="8699" max="8699" width="3.5703125" style="284" customWidth="1"/>
    <col min="8700" max="8700" width="22" style="284" customWidth="1"/>
    <col min="8701" max="8702" width="15.7109375" style="284" customWidth="1"/>
    <col min="8703" max="8703" width="9.7109375" style="284" customWidth="1"/>
    <col min="8704" max="8704" width="5.5703125" style="284" customWidth="1"/>
    <col min="8705" max="8705" width="7.85546875" style="284" customWidth="1"/>
    <col min="8706" max="8706" width="5.7109375" style="284" customWidth="1"/>
    <col min="8707" max="8707" width="7.7109375" style="284" customWidth="1"/>
    <col min="8708" max="8708" width="5.7109375" style="284" customWidth="1"/>
    <col min="8709" max="8709" width="8.140625" style="284" customWidth="1"/>
    <col min="8710" max="8710" width="5.7109375" style="284" customWidth="1"/>
    <col min="8711" max="8711" width="8.28515625" style="284" customWidth="1"/>
    <col min="8712" max="8712" width="5.7109375" style="284" customWidth="1"/>
    <col min="8713" max="8713" width="8" style="284" customWidth="1"/>
    <col min="8714" max="8714" width="5.85546875" style="284" customWidth="1"/>
    <col min="8715" max="8715" width="7.42578125" style="284" customWidth="1"/>
    <col min="8716" max="8716" width="5.85546875" style="284" customWidth="1"/>
    <col min="8717" max="8717" width="9.42578125" style="284" customWidth="1"/>
    <col min="8718" max="8718" width="5.85546875" style="284" customWidth="1"/>
    <col min="8719" max="8719" width="7.42578125" style="284" customWidth="1"/>
    <col min="8720" max="8720" width="6.28515625" style="284" customWidth="1"/>
    <col min="8721" max="8721" width="7.28515625" style="284" customWidth="1"/>
    <col min="8722" max="8722" width="5.85546875" style="284" customWidth="1"/>
    <col min="8723" max="8723" width="8" style="284" customWidth="1"/>
    <col min="8724" max="8724" width="5.5703125" style="284" customWidth="1"/>
    <col min="8725" max="8725" width="8.42578125" style="284" customWidth="1"/>
    <col min="8726" max="8726" width="5.7109375" style="284" customWidth="1"/>
    <col min="8727" max="8727" width="9.85546875" style="284" customWidth="1"/>
    <col min="8728" max="8728" width="1.140625" style="284" customWidth="1"/>
    <col min="8729" max="8729" width="15.140625" style="284" customWidth="1"/>
    <col min="8730" max="8954" width="9.140625" style="284"/>
    <col min="8955" max="8955" width="3.5703125" style="284" customWidth="1"/>
    <col min="8956" max="8956" width="22" style="284" customWidth="1"/>
    <col min="8957" max="8958" width="15.7109375" style="284" customWidth="1"/>
    <col min="8959" max="8959" width="9.7109375" style="284" customWidth="1"/>
    <col min="8960" max="8960" width="5.5703125" style="284" customWidth="1"/>
    <col min="8961" max="8961" width="7.85546875" style="284" customWidth="1"/>
    <col min="8962" max="8962" width="5.7109375" style="284" customWidth="1"/>
    <col min="8963" max="8963" width="7.7109375" style="284" customWidth="1"/>
    <col min="8964" max="8964" width="5.7109375" style="284" customWidth="1"/>
    <col min="8965" max="8965" width="8.140625" style="284" customWidth="1"/>
    <col min="8966" max="8966" width="5.7109375" style="284" customWidth="1"/>
    <col min="8967" max="8967" width="8.28515625" style="284" customWidth="1"/>
    <col min="8968" max="8968" width="5.7109375" style="284" customWidth="1"/>
    <col min="8969" max="8969" width="8" style="284" customWidth="1"/>
    <col min="8970" max="8970" width="5.85546875" style="284" customWidth="1"/>
    <col min="8971" max="8971" width="7.42578125" style="284" customWidth="1"/>
    <col min="8972" max="8972" width="5.85546875" style="284" customWidth="1"/>
    <col min="8973" max="8973" width="9.42578125" style="284" customWidth="1"/>
    <col min="8974" max="8974" width="5.85546875" style="284" customWidth="1"/>
    <col min="8975" max="8975" width="7.42578125" style="284" customWidth="1"/>
    <col min="8976" max="8976" width="6.28515625" style="284" customWidth="1"/>
    <col min="8977" max="8977" width="7.28515625" style="284" customWidth="1"/>
    <col min="8978" max="8978" width="5.85546875" style="284" customWidth="1"/>
    <col min="8979" max="8979" width="8" style="284" customWidth="1"/>
    <col min="8980" max="8980" width="5.5703125" style="284" customWidth="1"/>
    <col min="8981" max="8981" width="8.42578125" style="284" customWidth="1"/>
    <col min="8982" max="8982" width="5.7109375" style="284" customWidth="1"/>
    <col min="8983" max="8983" width="9.85546875" style="284" customWidth="1"/>
    <col min="8984" max="8984" width="1.140625" style="284" customWidth="1"/>
    <col min="8985" max="8985" width="15.140625" style="284" customWidth="1"/>
    <col min="8986" max="9210" width="9.140625" style="284"/>
    <col min="9211" max="9211" width="3.5703125" style="284" customWidth="1"/>
    <col min="9212" max="9212" width="22" style="284" customWidth="1"/>
    <col min="9213" max="9214" width="15.7109375" style="284" customWidth="1"/>
    <col min="9215" max="9215" width="9.7109375" style="284" customWidth="1"/>
    <col min="9216" max="9216" width="5.5703125" style="284" customWidth="1"/>
    <col min="9217" max="9217" width="7.85546875" style="284" customWidth="1"/>
    <col min="9218" max="9218" width="5.7109375" style="284" customWidth="1"/>
    <col min="9219" max="9219" width="7.7109375" style="284" customWidth="1"/>
    <col min="9220" max="9220" width="5.7109375" style="284" customWidth="1"/>
    <col min="9221" max="9221" width="8.140625" style="284" customWidth="1"/>
    <col min="9222" max="9222" width="5.7109375" style="284" customWidth="1"/>
    <col min="9223" max="9223" width="8.28515625" style="284" customWidth="1"/>
    <col min="9224" max="9224" width="5.7109375" style="284" customWidth="1"/>
    <col min="9225" max="9225" width="8" style="284" customWidth="1"/>
    <col min="9226" max="9226" width="5.85546875" style="284" customWidth="1"/>
    <col min="9227" max="9227" width="7.42578125" style="284" customWidth="1"/>
    <col min="9228" max="9228" width="5.85546875" style="284" customWidth="1"/>
    <col min="9229" max="9229" width="9.42578125" style="284" customWidth="1"/>
    <col min="9230" max="9230" width="5.85546875" style="284" customWidth="1"/>
    <col min="9231" max="9231" width="7.42578125" style="284" customWidth="1"/>
    <col min="9232" max="9232" width="6.28515625" style="284" customWidth="1"/>
    <col min="9233" max="9233" width="7.28515625" style="284" customWidth="1"/>
    <col min="9234" max="9234" width="5.85546875" style="284" customWidth="1"/>
    <col min="9235" max="9235" width="8" style="284" customWidth="1"/>
    <col min="9236" max="9236" width="5.5703125" style="284" customWidth="1"/>
    <col min="9237" max="9237" width="8.42578125" style="284" customWidth="1"/>
    <col min="9238" max="9238" width="5.7109375" style="284" customWidth="1"/>
    <col min="9239" max="9239" width="9.85546875" style="284" customWidth="1"/>
    <col min="9240" max="9240" width="1.140625" style="284" customWidth="1"/>
    <col min="9241" max="9241" width="15.140625" style="284" customWidth="1"/>
    <col min="9242" max="9466" width="9.140625" style="284"/>
    <col min="9467" max="9467" width="3.5703125" style="284" customWidth="1"/>
    <col min="9468" max="9468" width="22" style="284" customWidth="1"/>
    <col min="9469" max="9470" width="15.7109375" style="284" customWidth="1"/>
    <col min="9471" max="9471" width="9.7109375" style="284" customWidth="1"/>
    <col min="9472" max="9472" width="5.5703125" style="284" customWidth="1"/>
    <col min="9473" max="9473" width="7.85546875" style="284" customWidth="1"/>
    <col min="9474" max="9474" width="5.7109375" style="284" customWidth="1"/>
    <col min="9475" max="9475" width="7.7109375" style="284" customWidth="1"/>
    <col min="9476" max="9476" width="5.7109375" style="284" customWidth="1"/>
    <col min="9477" max="9477" width="8.140625" style="284" customWidth="1"/>
    <col min="9478" max="9478" width="5.7109375" style="284" customWidth="1"/>
    <col min="9479" max="9479" width="8.28515625" style="284" customWidth="1"/>
    <col min="9480" max="9480" width="5.7109375" style="284" customWidth="1"/>
    <col min="9481" max="9481" width="8" style="284" customWidth="1"/>
    <col min="9482" max="9482" width="5.85546875" style="284" customWidth="1"/>
    <col min="9483" max="9483" width="7.42578125" style="284" customWidth="1"/>
    <col min="9484" max="9484" width="5.85546875" style="284" customWidth="1"/>
    <col min="9485" max="9485" width="9.42578125" style="284" customWidth="1"/>
    <col min="9486" max="9486" width="5.85546875" style="284" customWidth="1"/>
    <col min="9487" max="9487" width="7.42578125" style="284" customWidth="1"/>
    <col min="9488" max="9488" width="6.28515625" style="284" customWidth="1"/>
    <col min="9489" max="9489" width="7.28515625" style="284" customWidth="1"/>
    <col min="9490" max="9490" width="5.85546875" style="284" customWidth="1"/>
    <col min="9491" max="9491" width="8" style="284" customWidth="1"/>
    <col min="9492" max="9492" width="5.5703125" style="284" customWidth="1"/>
    <col min="9493" max="9493" width="8.42578125" style="284" customWidth="1"/>
    <col min="9494" max="9494" width="5.7109375" style="284" customWidth="1"/>
    <col min="9495" max="9495" width="9.85546875" style="284" customWidth="1"/>
    <col min="9496" max="9496" width="1.140625" style="284" customWidth="1"/>
    <col min="9497" max="9497" width="15.140625" style="284" customWidth="1"/>
    <col min="9498" max="9722" width="9.140625" style="284"/>
    <col min="9723" max="9723" width="3.5703125" style="284" customWidth="1"/>
    <col min="9724" max="9724" width="22" style="284" customWidth="1"/>
    <col min="9725" max="9726" width="15.7109375" style="284" customWidth="1"/>
    <col min="9727" max="9727" width="9.7109375" style="284" customWidth="1"/>
    <col min="9728" max="9728" width="5.5703125" style="284" customWidth="1"/>
    <col min="9729" max="9729" width="7.85546875" style="284" customWidth="1"/>
    <col min="9730" max="9730" width="5.7109375" style="284" customWidth="1"/>
    <col min="9731" max="9731" width="7.7109375" style="284" customWidth="1"/>
    <col min="9732" max="9732" width="5.7109375" style="284" customWidth="1"/>
    <col min="9733" max="9733" width="8.140625" style="284" customWidth="1"/>
    <col min="9734" max="9734" width="5.7109375" style="284" customWidth="1"/>
    <col min="9735" max="9735" width="8.28515625" style="284" customWidth="1"/>
    <col min="9736" max="9736" width="5.7109375" style="284" customWidth="1"/>
    <col min="9737" max="9737" width="8" style="284" customWidth="1"/>
    <col min="9738" max="9738" width="5.85546875" style="284" customWidth="1"/>
    <col min="9739" max="9739" width="7.42578125" style="284" customWidth="1"/>
    <col min="9740" max="9740" width="5.85546875" style="284" customWidth="1"/>
    <col min="9741" max="9741" width="9.42578125" style="284" customWidth="1"/>
    <col min="9742" max="9742" width="5.85546875" style="284" customWidth="1"/>
    <col min="9743" max="9743" width="7.42578125" style="284" customWidth="1"/>
    <col min="9744" max="9744" width="6.28515625" style="284" customWidth="1"/>
    <col min="9745" max="9745" width="7.28515625" style="284" customWidth="1"/>
    <col min="9746" max="9746" width="5.85546875" style="284" customWidth="1"/>
    <col min="9747" max="9747" width="8" style="284" customWidth="1"/>
    <col min="9748" max="9748" width="5.5703125" style="284" customWidth="1"/>
    <col min="9749" max="9749" width="8.42578125" style="284" customWidth="1"/>
    <col min="9750" max="9750" width="5.7109375" style="284" customWidth="1"/>
    <col min="9751" max="9751" width="9.85546875" style="284" customWidth="1"/>
    <col min="9752" max="9752" width="1.140625" style="284" customWidth="1"/>
    <col min="9753" max="9753" width="15.140625" style="284" customWidth="1"/>
    <col min="9754" max="9978" width="9.140625" style="284"/>
    <col min="9979" max="9979" width="3.5703125" style="284" customWidth="1"/>
    <col min="9980" max="9980" width="22" style="284" customWidth="1"/>
    <col min="9981" max="9982" width="15.7109375" style="284" customWidth="1"/>
    <col min="9983" max="9983" width="9.7109375" style="284" customWidth="1"/>
    <col min="9984" max="9984" width="5.5703125" style="284" customWidth="1"/>
    <col min="9985" max="9985" width="7.85546875" style="284" customWidth="1"/>
    <col min="9986" max="9986" width="5.7109375" style="284" customWidth="1"/>
    <col min="9987" max="9987" width="7.7109375" style="284" customWidth="1"/>
    <col min="9988" max="9988" width="5.7109375" style="284" customWidth="1"/>
    <col min="9989" max="9989" width="8.140625" style="284" customWidth="1"/>
    <col min="9990" max="9990" width="5.7109375" style="284" customWidth="1"/>
    <col min="9991" max="9991" width="8.28515625" style="284" customWidth="1"/>
    <col min="9992" max="9992" width="5.7109375" style="284" customWidth="1"/>
    <col min="9993" max="9993" width="8" style="284" customWidth="1"/>
    <col min="9994" max="9994" width="5.85546875" style="284" customWidth="1"/>
    <col min="9995" max="9995" width="7.42578125" style="284" customWidth="1"/>
    <col min="9996" max="9996" width="5.85546875" style="284" customWidth="1"/>
    <col min="9997" max="9997" width="9.42578125" style="284" customWidth="1"/>
    <col min="9998" max="9998" width="5.85546875" style="284" customWidth="1"/>
    <col min="9999" max="9999" width="7.42578125" style="284" customWidth="1"/>
    <col min="10000" max="10000" width="6.28515625" style="284" customWidth="1"/>
    <col min="10001" max="10001" width="7.28515625" style="284" customWidth="1"/>
    <col min="10002" max="10002" width="5.85546875" style="284" customWidth="1"/>
    <col min="10003" max="10003" width="8" style="284" customWidth="1"/>
    <col min="10004" max="10004" width="5.5703125" style="284" customWidth="1"/>
    <col min="10005" max="10005" width="8.42578125" style="284" customWidth="1"/>
    <col min="10006" max="10006" width="5.7109375" style="284" customWidth="1"/>
    <col min="10007" max="10007" width="9.85546875" style="284" customWidth="1"/>
    <col min="10008" max="10008" width="1.140625" style="284" customWidth="1"/>
    <col min="10009" max="10009" width="15.140625" style="284" customWidth="1"/>
    <col min="10010" max="10234" width="9.140625" style="284"/>
    <col min="10235" max="10235" width="3.5703125" style="284" customWidth="1"/>
    <col min="10236" max="10236" width="22" style="284" customWidth="1"/>
    <col min="10237" max="10238" width="15.7109375" style="284" customWidth="1"/>
    <col min="10239" max="10239" width="9.7109375" style="284" customWidth="1"/>
    <col min="10240" max="10240" width="5.5703125" style="284" customWidth="1"/>
    <col min="10241" max="10241" width="7.85546875" style="284" customWidth="1"/>
    <col min="10242" max="10242" width="5.7109375" style="284" customWidth="1"/>
    <col min="10243" max="10243" width="7.7109375" style="284" customWidth="1"/>
    <col min="10244" max="10244" width="5.7109375" style="284" customWidth="1"/>
    <col min="10245" max="10245" width="8.140625" style="284" customWidth="1"/>
    <col min="10246" max="10246" width="5.7109375" style="284" customWidth="1"/>
    <col min="10247" max="10247" width="8.28515625" style="284" customWidth="1"/>
    <col min="10248" max="10248" width="5.7109375" style="284" customWidth="1"/>
    <col min="10249" max="10249" width="8" style="284" customWidth="1"/>
    <col min="10250" max="10250" width="5.85546875" style="284" customWidth="1"/>
    <col min="10251" max="10251" width="7.42578125" style="284" customWidth="1"/>
    <col min="10252" max="10252" width="5.85546875" style="284" customWidth="1"/>
    <col min="10253" max="10253" width="9.42578125" style="284" customWidth="1"/>
    <col min="10254" max="10254" width="5.85546875" style="284" customWidth="1"/>
    <col min="10255" max="10255" width="7.42578125" style="284" customWidth="1"/>
    <col min="10256" max="10256" width="6.28515625" style="284" customWidth="1"/>
    <col min="10257" max="10257" width="7.28515625" style="284" customWidth="1"/>
    <col min="10258" max="10258" width="5.85546875" style="284" customWidth="1"/>
    <col min="10259" max="10259" width="8" style="284" customWidth="1"/>
    <col min="10260" max="10260" width="5.5703125" style="284" customWidth="1"/>
    <col min="10261" max="10261" width="8.42578125" style="284" customWidth="1"/>
    <col min="10262" max="10262" width="5.7109375" style="284" customWidth="1"/>
    <col min="10263" max="10263" width="9.85546875" style="284" customWidth="1"/>
    <col min="10264" max="10264" width="1.140625" style="284" customWidth="1"/>
    <col min="10265" max="10265" width="15.140625" style="284" customWidth="1"/>
    <col min="10266" max="10490" width="9.140625" style="284"/>
    <col min="10491" max="10491" width="3.5703125" style="284" customWidth="1"/>
    <col min="10492" max="10492" width="22" style="284" customWidth="1"/>
    <col min="10493" max="10494" width="15.7109375" style="284" customWidth="1"/>
    <col min="10495" max="10495" width="9.7109375" style="284" customWidth="1"/>
    <col min="10496" max="10496" width="5.5703125" style="284" customWidth="1"/>
    <col min="10497" max="10497" width="7.85546875" style="284" customWidth="1"/>
    <col min="10498" max="10498" width="5.7109375" style="284" customWidth="1"/>
    <col min="10499" max="10499" width="7.7109375" style="284" customWidth="1"/>
    <col min="10500" max="10500" width="5.7109375" style="284" customWidth="1"/>
    <col min="10501" max="10501" width="8.140625" style="284" customWidth="1"/>
    <col min="10502" max="10502" width="5.7109375" style="284" customWidth="1"/>
    <col min="10503" max="10503" width="8.28515625" style="284" customWidth="1"/>
    <col min="10504" max="10504" width="5.7109375" style="284" customWidth="1"/>
    <col min="10505" max="10505" width="8" style="284" customWidth="1"/>
    <col min="10506" max="10506" width="5.85546875" style="284" customWidth="1"/>
    <col min="10507" max="10507" width="7.42578125" style="284" customWidth="1"/>
    <col min="10508" max="10508" width="5.85546875" style="284" customWidth="1"/>
    <col min="10509" max="10509" width="9.42578125" style="284" customWidth="1"/>
    <col min="10510" max="10510" width="5.85546875" style="284" customWidth="1"/>
    <col min="10511" max="10511" width="7.42578125" style="284" customWidth="1"/>
    <col min="10512" max="10512" width="6.28515625" style="284" customWidth="1"/>
    <col min="10513" max="10513" width="7.28515625" style="284" customWidth="1"/>
    <col min="10514" max="10514" width="5.85546875" style="284" customWidth="1"/>
    <col min="10515" max="10515" width="8" style="284" customWidth="1"/>
    <col min="10516" max="10516" width="5.5703125" style="284" customWidth="1"/>
    <col min="10517" max="10517" width="8.42578125" style="284" customWidth="1"/>
    <col min="10518" max="10518" width="5.7109375" style="284" customWidth="1"/>
    <col min="10519" max="10519" width="9.85546875" style="284" customWidth="1"/>
    <col min="10520" max="10520" width="1.140625" style="284" customWidth="1"/>
    <col min="10521" max="10521" width="15.140625" style="284" customWidth="1"/>
    <col min="10522" max="10746" width="9.140625" style="284"/>
    <col min="10747" max="10747" width="3.5703125" style="284" customWidth="1"/>
    <col min="10748" max="10748" width="22" style="284" customWidth="1"/>
    <col min="10749" max="10750" width="15.7109375" style="284" customWidth="1"/>
    <col min="10751" max="10751" width="9.7109375" style="284" customWidth="1"/>
    <col min="10752" max="10752" width="5.5703125" style="284" customWidth="1"/>
    <col min="10753" max="10753" width="7.85546875" style="284" customWidth="1"/>
    <col min="10754" max="10754" width="5.7109375" style="284" customWidth="1"/>
    <col min="10755" max="10755" width="7.7109375" style="284" customWidth="1"/>
    <col min="10756" max="10756" width="5.7109375" style="284" customWidth="1"/>
    <col min="10757" max="10757" width="8.140625" style="284" customWidth="1"/>
    <col min="10758" max="10758" width="5.7109375" style="284" customWidth="1"/>
    <col min="10759" max="10759" width="8.28515625" style="284" customWidth="1"/>
    <col min="10760" max="10760" width="5.7109375" style="284" customWidth="1"/>
    <col min="10761" max="10761" width="8" style="284" customWidth="1"/>
    <col min="10762" max="10762" width="5.85546875" style="284" customWidth="1"/>
    <col min="10763" max="10763" width="7.42578125" style="284" customWidth="1"/>
    <col min="10764" max="10764" width="5.85546875" style="284" customWidth="1"/>
    <col min="10765" max="10765" width="9.42578125" style="284" customWidth="1"/>
    <col min="10766" max="10766" width="5.85546875" style="284" customWidth="1"/>
    <col min="10767" max="10767" width="7.42578125" style="284" customWidth="1"/>
    <col min="10768" max="10768" width="6.28515625" style="284" customWidth="1"/>
    <col min="10769" max="10769" width="7.28515625" style="284" customWidth="1"/>
    <col min="10770" max="10770" width="5.85546875" style="284" customWidth="1"/>
    <col min="10771" max="10771" width="8" style="284" customWidth="1"/>
    <col min="10772" max="10772" width="5.5703125" style="284" customWidth="1"/>
    <col min="10773" max="10773" width="8.42578125" style="284" customWidth="1"/>
    <col min="10774" max="10774" width="5.7109375" style="284" customWidth="1"/>
    <col min="10775" max="10775" width="9.85546875" style="284" customWidth="1"/>
    <col min="10776" max="10776" width="1.140625" style="284" customWidth="1"/>
    <col min="10777" max="10777" width="15.140625" style="284" customWidth="1"/>
    <col min="10778" max="11002" width="9.140625" style="284"/>
    <col min="11003" max="11003" width="3.5703125" style="284" customWidth="1"/>
    <col min="11004" max="11004" width="22" style="284" customWidth="1"/>
    <col min="11005" max="11006" width="15.7109375" style="284" customWidth="1"/>
    <col min="11007" max="11007" width="9.7109375" style="284" customWidth="1"/>
    <col min="11008" max="11008" width="5.5703125" style="284" customWidth="1"/>
    <col min="11009" max="11009" width="7.85546875" style="284" customWidth="1"/>
    <col min="11010" max="11010" width="5.7109375" style="284" customWidth="1"/>
    <col min="11011" max="11011" width="7.7109375" style="284" customWidth="1"/>
    <col min="11012" max="11012" width="5.7109375" style="284" customWidth="1"/>
    <col min="11013" max="11013" width="8.140625" style="284" customWidth="1"/>
    <col min="11014" max="11014" width="5.7109375" style="284" customWidth="1"/>
    <col min="11015" max="11015" width="8.28515625" style="284" customWidth="1"/>
    <col min="11016" max="11016" width="5.7109375" style="284" customWidth="1"/>
    <col min="11017" max="11017" width="8" style="284" customWidth="1"/>
    <col min="11018" max="11018" width="5.85546875" style="284" customWidth="1"/>
    <col min="11019" max="11019" width="7.42578125" style="284" customWidth="1"/>
    <col min="11020" max="11020" width="5.85546875" style="284" customWidth="1"/>
    <col min="11021" max="11021" width="9.42578125" style="284" customWidth="1"/>
    <col min="11022" max="11022" width="5.85546875" style="284" customWidth="1"/>
    <col min="11023" max="11023" width="7.42578125" style="284" customWidth="1"/>
    <col min="11024" max="11024" width="6.28515625" style="284" customWidth="1"/>
    <col min="11025" max="11025" width="7.28515625" style="284" customWidth="1"/>
    <col min="11026" max="11026" width="5.85546875" style="284" customWidth="1"/>
    <col min="11027" max="11027" width="8" style="284" customWidth="1"/>
    <col min="11028" max="11028" width="5.5703125" style="284" customWidth="1"/>
    <col min="11029" max="11029" width="8.42578125" style="284" customWidth="1"/>
    <col min="11030" max="11030" width="5.7109375" style="284" customWidth="1"/>
    <col min="11031" max="11031" width="9.85546875" style="284" customWidth="1"/>
    <col min="11032" max="11032" width="1.140625" style="284" customWidth="1"/>
    <col min="11033" max="11033" width="15.140625" style="284" customWidth="1"/>
    <col min="11034" max="11258" width="9.140625" style="284"/>
    <col min="11259" max="11259" width="3.5703125" style="284" customWidth="1"/>
    <col min="11260" max="11260" width="22" style="284" customWidth="1"/>
    <col min="11261" max="11262" width="15.7109375" style="284" customWidth="1"/>
    <col min="11263" max="11263" width="9.7109375" style="284" customWidth="1"/>
    <col min="11264" max="11264" width="5.5703125" style="284" customWidth="1"/>
    <col min="11265" max="11265" width="7.85546875" style="284" customWidth="1"/>
    <col min="11266" max="11266" width="5.7109375" style="284" customWidth="1"/>
    <col min="11267" max="11267" width="7.7109375" style="284" customWidth="1"/>
    <col min="11268" max="11268" width="5.7109375" style="284" customWidth="1"/>
    <col min="11269" max="11269" width="8.140625" style="284" customWidth="1"/>
    <col min="11270" max="11270" width="5.7109375" style="284" customWidth="1"/>
    <col min="11271" max="11271" width="8.28515625" style="284" customWidth="1"/>
    <col min="11272" max="11272" width="5.7109375" style="284" customWidth="1"/>
    <col min="11273" max="11273" width="8" style="284" customWidth="1"/>
    <col min="11274" max="11274" width="5.85546875" style="284" customWidth="1"/>
    <col min="11275" max="11275" width="7.42578125" style="284" customWidth="1"/>
    <col min="11276" max="11276" width="5.85546875" style="284" customWidth="1"/>
    <col min="11277" max="11277" width="9.42578125" style="284" customWidth="1"/>
    <col min="11278" max="11278" width="5.85546875" style="284" customWidth="1"/>
    <col min="11279" max="11279" width="7.42578125" style="284" customWidth="1"/>
    <col min="11280" max="11280" width="6.28515625" style="284" customWidth="1"/>
    <col min="11281" max="11281" width="7.28515625" style="284" customWidth="1"/>
    <col min="11282" max="11282" width="5.85546875" style="284" customWidth="1"/>
    <col min="11283" max="11283" width="8" style="284" customWidth="1"/>
    <col min="11284" max="11284" width="5.5703125" style="284" customWidth="1"/>
    <col min="11285" max="11285" width="8.42578125" style="284" customWidth="1"/>
    <col min="11286" max="11286" width="5.7109375" style="284" customWidth="1"/>
    <col min="11287" max="11287" width="9.85546875" style="284" customWidth="1"/>
    <col min="11288" max="11288" width="1.140625" style="284" customWidth="1"/>
    <col min="11289" max="11289" width="15.140625" style="284" customWidth="1"/>
    <col min="11290" max="11514" width="9.140625" style="284"/>
    <col min="11515" max="11515" width="3.5703125" style="284" customWidth="1"/>
    <col min="11516" max="11516" width="22" style="284" customWidth="1"/>
    <col min="11517" max="11518" width="15.7109375" style="284" customWidth="1"/>
    <col min="11519" max="11519" width="9.7109375" style="284" customWidth="1"/>
    <col min="11520" max="11520" width="5.5703125" style="284" customWidth="1"/>
    <col min="11521" max="11521" width="7.85546875" style="284" customWidth="1"/>
    <col min="11522" max="11522" width="5.7109375" style="284" customWidth="1"/>
    <col min="11523" max="11523" width="7.7109375" style="284" customWidth="1"/>
    <col min="11524" max="11524" width="5.7109375" style="284" customWidth="1"/>
    <col min="11525" max="11525" width="8.140625" style="284" customWidth="1"/>
    <col min="11526" max="11526" width="5.7109375" style="284" customWidth="1"/>
    <col min="11527" max="11527" width="8.28515625" style="284" customWidth="1"/>
    <col min="11528" max="11528" width="5.7109375" style="284" customWidth="1"/>
    <col min="11529" max="11529" width="8" style="284" customWidth="1"/>
    <col min="11530" max="11530" width="5.85546875" style="284" customWidth="1"/>
    <col min="11531" max="11531" width="7.42578125" style="284" customWidth="1"/>
    <col min="11532" max="11532" width="5.85546875" style="284" customWidth="1"/>
    <col min="11533" max="11533" width="9.42578125" style="284" customWidth="1"/>
    <col min="11534" max="11534" width="5.85546875" style="284" customWidth="1"/>
    <col min="11535" max="11535" width="7.42578125" style="284" customWidth="1"/>
    <col min="11536" max="11536" width="6.28515625" style="284" customWidth="1"/>
    <col min="11537" max="11537" width="7.28515625" style="284" customWidth="1"/>
    <col min="11538" max="11538" width="5.85546875" style="284" customWidth="1"/>
    <col min="11539" max="11539" width="8" style="284" customWidth="1"/>
    <col min="11540" max="11540" width="5.5703125" style="284" customWidth="1"/>
    <col min="11541" max="11541" width="8.42578125" style="284" customWidth="1"/>
    <col min="11542" max="11542" width="5.7109375" style="284" customWidth="1"/>
    <col min="11543" max="11543" width="9.85546875" style="284" customWidth="1"/>
    <col min="11544" max="11544" width="1.140625" style="284" customWidth="1"/>
    <col min="11545" max="11545" width="15.140625" style="284" customWidth="1"/>
    <col min="11546" max="11770" width="9.140625" style="284"/>
    <col min="11771" max="11771" width="3.5703125" style="284" customWidth="1"/>
    <col min="11772" max="11772" width="22" style="284" customWidth="1"/>
    <col min="11773" max="11774" width="15.7109375" style="284" customWidth="1"/>
    <col min="11775" max="11775" width="9.7109375" style="284" customWidth="1"/>
    <col min="11776" max="11776" width="5.5703125" style="284" customWidth="1"/>
    <col min="11777" max="11777" width="7.85546875" style="284" customWidth="1"/>
    <col min="11778" max="11778" width="5.7109375" style="284" customWidth="1"/>
    <col min="11779" max="11779" width="7.7109375" style="284" customWidth="1"/>
    <col min="11780" max="11780" width="5.7109375" style="284" customWidth="1"/>
    <col min="11781" max="11781" width="8.140625" style="284" customWidth="1"/>
    <col min="11782" max="11782" width="5.7109375" style="284" customWidth="1"/>
    <col min="11783" max="11783" width="8.28515625" style="284" customWidth="1"/>
    <col min="11784" max="11784" width="5.7109375" style="284" customWidth="1"/>
    <col min="11785" max="11785" width="8" style="284" customWidth="1"/>
    <col min="11786" max="11786" width="5.85546875" style="284" customWidth="1"/>
    <col min="11787" max="11787" width="7.42578125" style="284" customWidth="1"/>
    <col min="11788" max="11788" width="5.85546875" style="284" customWidth="1"/>
    <col min="11789" max="11789" width="9.42578125" style="284" customWidth="1"/>
    <col min="11790" max="11790" width="5.85546875" style="284" customWidth="1"/>
    <col min="11791" max="11791" width="7.42578125" style="284" customWidth="1"/>
    <col min="11792" max="11792" width="6.28515625" style="284" customWidth="1"/>
    <col min="11793" max="11793" width="7.28515625" style="284" customWidth="1"/>
    <col min="11794" max="11794" width="5.85546875" style="284" customWidth="1"/>
    <col min="11795" max="11795" width="8" style="284" customWidth="1"/>
    <col min="11796" max="11796" width="5.5703125" style="284" customWidth="1"/>
    <col min="11797" max="11797" width="8.42578125" style="284" customWidth="1"/>
    <col min="11798" max="11798" width="5.7109375" style="284" customWidth="1"/>
    <col min="11799" max="11799" width="9.85546875" style="284" customWidth="1"/>
    <col min="11800" max="11800" width="1.140625" style="284" customWidth="1"/>
    <col min="11801" max="11801" width="15.140625" style="284" customWidth="1"/>
    <col min="11802" max="12026" width="9.140625" style="284"/>
    <col min="12027" max="12027" width="3.5703125" style="284" customWidth="1"/>
    <col min="12028" max="12028" width="22" style="284" customWidth="1"/>
    <col min="12029" max="12030" width="15.7109375" style="284" customWidth="1"/>
    <col min="12031" max="12031" width="9.7109375" style="284" customWidth="1"/>
    <col min="12032" max="12032" width="5.5703125" style="284" customWidth="1"/>
    <col min="12033" max="12033" width="7.85546875" style="284" customWidth="1"/>
    <col min="12034" max="12034" width="5.7109375" style="284" customWidth="1"/>
    <col min="12035" max="12035" width="7.7109375" style="284" customWidth="1"/>
    <col min="12036" max="12036" width="5.7109375" style="284" customWidth="1"/>
    <col min="12037" max="12037" width="8.140625" style="284" customWidth="1"/>
    <col min="12038" max="12038" width="5.7109375" style="284" customWidth="1"/>
    <col min="12039" max="12039" width="8.28515625" style="284" customWidth="1"/>
    <col min="12040" max="12040" width="5.7109375" style="284" customWidth="1"/>
    <col min="12041" max="12041" width="8" style="284" customWidth="1"/>
    <col min="12042" max="12042" width="5.85546875" style="284" customWidth="1"/>
    <col min="12043" max="12043" width="7.42578125" style="284" customWidth="1"/>
    <col min="12044" max="12044" width="5.85546875" style="284" customWidth="1"/>
    <col min="12045" max="12045" width="9.42578125" style="284" customWidth="1"/>
    <col min="12046" max="12046" width="5.85546875" style="284" customWidth="1"/>
    <col min="12047" max="12047" width="7.42578125" style="284" customWidth="1"/>
    <col min="12048" max="12048" width="6.28515625" style="284" customWidth="1"/>
    <col min="12049" max="12049" width="7.28515625" style="284" customWidth="1"/>
    <col min="12050" max="12050" width="5.85546875" style="284" customWidth="1"/>
    <col min="12051" max="12051" width="8" style="284" customWidth="1"/>
    <col min="12052" max="12052" width="5.5703125" style="284" customWidth="1"/>
    <col min="12053" max="12053" width="8.42578125" style="284" customWidth="1"/>
    <col min="12054" max="12054" width="5.7109375" style="284" customWidth="1"/>
    <col min="12055" max="12055" width="9.85546875" style="284" customWidth="1"/>
    <col min="12056" max="12056" width="1.140625" style="284" customWidth="1"/>
    <col min="12057" max="12057" width="15.140625" style="284" customWidth="1"/>
    <col min="12058" max="12282" width="9.140625" style="284"/>
    <col min="12283" max="12283" width="3.5703125" style="284" customWidth="1"/>
    <col min="12284" max="12284" width="22" style="284" customWidth="1"/>
    <col min="12285" max="12286" width="15.7109375" style="284" customWidth="1"/>
    <col min="12287" max="12287" width="9.7109375" style="284" customWidth="1"/>
    <col min="12288" max="12288" width="5.5703125" style="284" customWidth="1"/>
    <col min="12289" max="12289" width="7.85546875" style="284" customWidth="1"/>
    <col min="12290" max="12290" width="5.7109375" style="284" customWidth="1"/>
    <col min="12291" max="12291" width="7.7109375" style="284" customWidth="1"/>
    <col min="12292" max="12292" width="5.7109375" style="284" customWidth="1"/>
    <col min="12293" max="12293" width="8.140625" style="284" customWidth="1"/>
    <col min="12294" max="12294" width="5.7109375" style="284" customWidth="1"/>
    <col min="12295" max="12295" width="8.28515625" style="284" customWidth="1"/>
    <col min="12296" max="12296" width="5.7109375" style="284" customWidth="1"/>
    <col min="12297" max="12297" width="8" style="284" customWidth="1"/>
    <col min="12298" max="12298" width="5.85546875" style="284" customWidth="1"/>
    <col min="12299" max="12299" width="7.42578125" style="284" customWidth="1"/>
    <col min="12300" max="12300" width="5.85546875" style="284" customWidth="1"/>
    <col min="12301" max="12301" width="9.42578125" style="284" customWidth="1"/>
    <col min="12302" max="12302" width="5.85546875" style="284" customWidth="1"/>
    <col min="12303" max="12303" width="7.42578125" style="284" customWidth="1"/>
    <col min="12304" max="12304" width="6.28515625" style="284" customWidth="1"/>
    <col min="12305" max="12305" width="7.28515625" style="284" customWidth="1"/>
    <col min="12306" max="12306" width="5.85546875" style="284" customWidth="1"/>
    <col min="12307" max="12307" width="8" style="284" customWidth="1"/>
    <col min="12308" max="12308" width="5.5703125" style="284" customWidth="1"/>
    <col min="12309" max="12309" width="8.42578125" style="284" customWidth="1"/>
    <col min="12310" max="12310" width="5.7109375" style="284" customWidth="1"/>
    <col min="12311" max="12311" width="9.85546875" style="284" customWidth="1"/>
    <col min="12312" max="12312" width="1.140625" style="284" customWidth="1"/>
    <col min="12313" max="12313" width="15.140625" style="284" customWidth="1"/>
    <col min="12314" max="12538" width="9.140625" style="284"/>
    <col min="12539" max="12539" width="3.5703125" style="284" customWidth="1"/>
    <col min="12540" max="12540" width="22" style="284" customWidth="1"/>
    <col min="12541" max="12542" width="15.7109375" style="284" customWidth="1"/>
    <col min="12543" max="12543" width="9.7109375" style="284" customWidth="1"/>
    <col min="12544" max="12544" width="5.5703125" style="284" customWidth="1"/>
    <col min="12545" max="12545" width="7.85546875" style="284" customWidth="1"/>
    <col min="12546" max="12546" width="5.7109375" style="284" customWidth="1"/>
    <col min="12547" max="12547" width="7.7109375" style="284" customWidth="1"/>
    <col min="12548" max="12548" width="5.7109375" style="284" customWidth="1"/>
    <col min="12549" max="12549" width="8.140625" style="284" customWidth="1"/>
    <col min="12550" max="12550" width="5.7109375" style="284" customWidth="1"/>
    <col min="12551" max="12551" width="8.28515625" style="284" customWidth="1"/>
    <col min="12552" max="12552" width="5.7109375" style="284" customWidth="1"/>
    <col min="12553" max="12553" width="8" style="284" customWidth="1"/>
    <col min="12554" max="12554" width="5.85546875" style="284" customWidth="1"/>
    <col min="12555" max="12555" width="7.42578125" style="284" customWidth="1"/>
    <col min="12556" max="12556" width="5.85546875" style="284" customWidth="1"/>
    <col min="12557" max="12557" width="9.42578125" style="284" customWidth="1"/>
    <col min="12558" max="12558" width="5.85546875" style="284" customWidth="1"/>
    <col min="12559" max="12559" width="7.42578125" style="284" customWidth="1"/>
    <col min="12560" max="12560" width="6.28515625" style="284" customWidth="1"/>
    <col min="12561" max="12561" width="7.28515625" style="284" customWidth="1"/>
    <col min="12562" max="12562" width="5.85546875" style="284" customWidth="1"/>
    <col min="12563" max="12563" width="8" style="284" customWidth="1"/>
    <col min="12564" max="12564" width="5.5703125" style="284" customWidth="1"/>
    <col min="12565" max="12565" width="8.42578125" style="284" customWidth="1"/>
    <col min="12566" max="12566" width="5.7109375" style="284" customWidth="1"/>
    <col min="12567" max="12567" width="9.85546875" style="284" customWidth="1"/>
    <col min="12568" max="12568" width="1.140625" style="284" customWidth="1"/>
    <col min="12569" max="12569" width="15.140625" style="284" customWidth="1"/>
    <col min="12570" max="12794" width="9.140625" style="284"/>
    <col min="12795" max="12795" width="3.5703125" style="284" customWidth="1"/>
    <col min="12796" max="12796" width="22" style="284" customWidth="1"/>
    <col min="12797" max="12798" width="15.7109375" style="284" customWidth="1"/>
    <col min="12799" max="12799" width="9.7109375" style="284" customWidth="1"/>
    <col min="12800" max="12800" width="5.5703125" style="284" customWidth="1"/>
    <col min="12801" max="12801" width="7.85546875" style="284" customWidth="1"/>
    <col min="12802" max="12802" width="5.7109375" style="284" customWidth="1"/>
    <col min="12803" max="12803" width="7.7109375" style="284" customWidth="1"/>
    <col min="12804" max="12804" width="5.7109375" style="284" customWidth="1"/>
    <col min="12805" max="12805" width="8.140625" style="284" customWidth="1"/>
    <col min="12806" max="12806" width="5.7109375" style="284" customWidth="1"/>
    <col min="12807" max="12807" width="8.28515625" style="284" customWidth="1"/>
    <col min="12808" max="12808" width="5.7109375" style="284" customWidth="1"/>
    <col min="12809" max="12809" width="8" style="284" customWidth="1"/>
    <col min="12810" max="12810" width="5.85546875" style="284" customWidth="1"/>
    <col min="12811" max="12811" width="7.42578125" style="284" customWidth="1"/>
    <col min="12812" max="12812" width="5.85546875" style="284" customWidth="1"/>
    <col min="12813" max="12813" width="9.42578125" style="284" customWidth="1"/>
    <col min="12814" max="12814" width="5.85546875" style="284" customWidth="1"/>
    <col min="12815" max="12815" width="7.42578125" style="284" customWidth="1"/>
    <col min="12816" max="12816" width="6.28515625" style="284" customWidth="1"/>
    <col min="12817" max="12817" width="7.28515625" style="284" customWidth="1"/>
    <col min="12818" max="12818" width="5.85546875" style="284" customWidth="1"/>
    <col min="12819" max="12819" width="8" style="284" customWidth="1"/>
    <col min="12820" max="12820" width="5.5703125" style="284" customWidth="1"/>
    <col min="12821" max="12821" width="8.42578125" style="284" customWidth="1"/>
    <col min="12822" max="12822" width="5.7109375" style="284" customWidth="1"/>
    <col min="12823" max="12823" width="9.85546875" style="284" customWidth="1"/>
    <col min="12824" max="12824" width="1.140625" style="284" customWidth="1"/>
    <col min="12825" max="12825" width="15.140625" style="284" customWidth="1"/>
    <col min="12826" max="13050" width="9.140625" style="284"/>
    <col min="13051" max="13051" width="3.5703125" style="284" customWidth="1"/>
    <col min="13052" max="13052" width="22" style="284" customWidth="1"/>
    <col min="13053" max="13054" width="15.7109375" style="284" customWidth="1"/>
    <col min="13055" max="13055" width="9.7109375" style="284" customWidth="1"/>
    <col min="13056" max="13056" width="5.5703125" style="284" customWidth="1"/>
    <col min="13057" max="13057" width="7.85546875" style="284" customWidth="1"/>
    <col min="13058" max="13058" width="5.7109375" style="284" customWidth="1"/>
    <col min="13059" max="13059" width="7.7109375" style="284" customWidth="1"/>
    <col min="13060" max="13060" width="5.7109375" style="284" customWidth="1"/>
    <col min="13061" max="13061" width="8.140625" style="284" customWidth="1"/>
    <col min="13062" max="13062" width="5.7109375" style="284" customWidth="1"/>
    <col min="13063" max="13063" width="8.28515625" style="284" customWidth="1"/>
    <col min="13064" max="13064" width="5.7109375" style="284" customWidth="1"/>
    <col min="13065" max="13065" width="8" style="284" customWidth="1"/>
    <col min="13066" max="13066" width="5.85546875" style="284" customWidth="1"/>
    <col min="13067" max="13067" width="7.42578125" style="284" customWidth="1"/>
    <col min="13068" max="13068" width="5.85546875" style="284" customWidth="1"/>
    <col min="13069" max="13069" width="9.42578125" style="284" customWidth="1"/>
    <col min="13070" max="13070" width="5.85546875" style="284" customWidth="1"/>
    <col min="13071" max="13071" width="7.42578125" style="284" customWidth="1"/>
    <col min="13072" max="13072" width="6.28515625" style="284" customWidth="1"/>
    <col min="13073" max="13073" width="7.28515625" style="284" customWidth="1"/>
    <col min="13074" max="13074" width="5.85546875" style="284" customWidth="1"/>
    <col min="13075" max="13075" width="8" style="284" customWidth="1"/>
    <col min="13076" max="13076" width="5.5703125" style="284" customWidth="1"/>
    <col min="13077" max="13077" width="8.42578125" style="284" customWidth="1"/>
    <col min="13078" max="13078" width="5.7109375" style="284" customWidth="1"/>
    <col min="13079" max="13079" width="9.85546875" style="284" customWidth="1"/>
    <col min="13080" max="13080" width="1.140625" style="284" customWidth="1"/>
    <col min="13081" max="13081" width="15.140625" style="284" customWidth="1"/>
    <col min="13082" max="13306" width="9.140625" style="284"/>
    <col min="13307" max="13307" width="3.5703125" style="284" customWidth="1"/>
    <col min="13308" max="13308" width="22" style="284" customWidth="1"/>
    <col min="13309" max="13310" width="15.7109375" style="284" customWidth="1"/>
    <col min="13311" max="13311" width="9.7109375" style="284" customWidth="1"/>
    <col min="13312" max="13312" width="5.5703125" style="284" customWidth="1"/>
    <col min="13313" max="13313" width="7.85546875" style="284" customWidth="1"/>
    <col min="13314" max="13314" width="5.7109375" style="284" customWidth="1"/>
    <col min="13315" max="13315" width="7.7109375" style="284" customWidth="1"/>
    <col min="13316" max="13316" width="5.7109375" style="284" customWidth="1"/>
    <col min="13317" max="13317" width="8.140625" style="284" customWidth="1"/>
    <col min="13318" max="13318" width="5.7109375" style="284" customWidth="1"/>
    <col min="13319" max="13319" width="8.28515625" style="284" customWidth="1"/>
    <col min="13320" max="13320" width="5.7109375" style="284" customWidth="1"/>
    <col min="13321" max="13321" width="8" style="284" customWidth="1"/>
    <col min="13322" max="13322" width="5.85546875" style="284" customWidth="1"/>
    <col min="13323" max="13323" width="7.42578125" style="284" customWidth="1"/>
    <col min="13324" max="13324" width="5.85546875" style="284" customWidth="1"/>
    <col min="13325" max="13325" width="9.42578125" style="284" customWidth="1"/>
    <col min="13326" max="13326" width="5.85546875" style="284" customWidth="1"/>
    <col min="13327" max="13327" width="7.42578125" style="284" customWidth="1"/>
    <col min="13328" max="13328" width="6.28515625" style="284" customWidth="1"/>
    <col min="13329" max="13329" width="7.28515625" style="284" customWidth="1"/>
    <col min="13330" max="13330" width="5.85546875" style="284" customWidth="1"/>
    <col min="13331" max="13331" width="8" style="284" customWidth="1"/>
    <col min="13332" max="13332" width="5.5703125" style="284" customWidth="1"/>
    <col min="13333" max="13333" width="8.42578125" style="284" customWidth="1"/>
    <col min="13334" max="13334" width="5.7109375" style="284" customWidth="1"/>
    <col min="13335" max="13335" width="9.85546875" style="284" customWidth="1"/>
    <col min="13336" max="13336" width="1.140625" style="284" customWidth="1"/>
    <col min="13337" max="13337" width="15.140625" style="284" customWidth="1"/>
    <col min="13338" max="13562" width="9.140625" style="284"/>
    <col min="13563" max="13563" width="3.5703125" style="284" customWidth="1"/>
    <col min="13564" max="13564" width="22" style="284" customWidth="1"/>
    <col min="13565" max="13566" width="15.7109375" style="284" customWidth="1"/>
    <col min="13567" max="13567" width="9.7109375" style="284" customWidth="1"/>
    <col min="13568" max="13568" width="5.5703125" style="284" customWidth="1"/>
    <col min="13569" max="13569" width="7.85546875" style="284" customWidth="1"/>
    <col min="13570" max="13570" width="5.7109375" style="284" customWidth="1"/>
    <col min="13571" max="13571" width="7.7109375" style="284" customWidth="1"/>
    <col min="13572" max="13572" width="5.7109375" style="284" customWidth="1"/>
    <col min="13573" max="13573" width="8.140625" style="284" customWidth="1"/>
    <col min="13574" max="13574" width="5.7109375" style="284" customWidth="1"/>
    <col min="13575" max="13575" width="8.28515625" style="284" customWidth="1"/>
    <col min="13576" max="13576" width="5.7109375" style="284" customWidth="1"/>
    <col min="13577" max="13577" width="8" style="284" customWidth="1"/>
    <col min="13578" max="13578" width="5.85546875" style="284" customWidth="1"/>
    <col min="13579" max="13579" width="7.42578125" style="284" customWidth="1"/>
    <col min="13580" max="13580" width="5.85546875" style="284" customWidth="1"/>
    <col min="13581" max="13581" width="9.42578125" style="284" customWidth="1"/>
    <col min="13582" max="13582" width="5.85546875" style="284" customWidth="1"/>
    <col min="13583" max="13583" width="7.42578125" style="284" customWidth="1"/>
    <col min="13584" max="13584" width="6.28515625" style="284" customWidth="1"/>
    <col min="13585" max="13585" width="7.28515625" style="284" customWidth="1"/>
    <col min="13586" max="13586" width="5.85546875" style="284" customWidth="1"/>
    <col min="13587" max="13587" width="8" style="284" customWidth="1"/>
    <col min="13588" max="13588" width="5.5703125" style="284" customWidth="1"/>
    <col min="13589" max="13589" width="8.42578125" style="284" customWidth="1"/>
    <col min="13590" max="13590" width="5.7109375" style="284" customWidth="1"/>
    <col min="13591" max="13591" width="9.85546875" style="284" customWidth="1"/>
    <col min="13592" max="13592" width="1.140625" style="284" customWidth="1"/>
    <col min="13593" max="13593" width="15.140625" style="284" customWidth="1"/>
    <col min="13594" max="13818" width="9.140625" style="284"/>
    <col min="13819" max="13819" width="3.5703125" style="284" customWidth="1"/>
    <col min="13820" max="13820" width="22" style="284" customWidth="1"/>
    <col min="13821" max="13822" width="15.7109375" style="284" customWidth="1"/>
    <col min="13823" max="13823" width="9.7109375" style="284" customWidth="1"/>
    <col min="13824" max="13824" width="5.5703125" style="284" customWidth="1"/>
    <col min="13825" max="13825" width="7.85546875" style="284" customWidth="1"/>
    <col min="13826" max="13826" width="5.7109375" style="284" customWidth="1"/>
    <col min="13827" max="13827" width="7.7109375" style="284" customWidth="1"/>
    <col min="13828" max="13828" width="5.7109375" style="284" customWidth="1"/>
    <col min="13829" max="13829" width="8.140625" style="284" customWidth="1"/>
    <col min="13830" max="13830" width="5.7109375" style="284" customWidth="1"/>
    <col min="13831" max="13831" width="8.28515625" style="284" customWidth="1"/>
    <col min="13832" max="13832" width="5.7109375" style="284" customWidth="1"/>
    <col min="13833" max="13833" width="8" style="284" customWidth="1"/>
    <col min="13834" max="13834" width="5.85546875" style="284" customWidth="1"/>
    <col min="13835" max="13835" width="7.42578125" style="284" customWidth="1"/>
    <col min="13836" max="13836" width="5.85546875" style="284" customWidth="1"/>
    <col min="13837" max="13837" width="9.42578125" style="284" customWidth="1"/>
    <col min="13838" max="13838" width="5.85546875" style="284" customWidth="1"/>
    <col min="13839" max="13839" width="7.42578125" style="284" customWidth="1"/>
    <col min="13840" max="13840" width="6.28515625" style="284" customWidth="1"/>
    <col min="13841" max="13841" width="7.28515625" style="284" customWidth="1"/>
    <col min="13842" max="13842" width="5.85546875" style="284" customWidth="1"/>
    <col min="13843" max="13843" width="8" style="284" customWidth="1"/>
    <col min="13844" max="13844" width="5.5703125" style="284" customWidth="1"/>
    <col min="13845" max="13845" width="8.42578125" style="284" customWidth="1"/>
    <col min="13846" max="13846" width="5.7109375" style="284" customWidth="1"/>
    <col min="13847" max="13847" width="9.85546875" style="284" customWidth="1"/>
    <col min="13848" max="13848" width="1.140625" style="284" customWidth="1"/>
    <col min="13849" max="13849" width="15.140625" style="284" customWidth="1"/>
    <col min="13850" max="14074" width="9.140625" style="284"/>
    <col min="14075" max="14075" width="3.5703125" style="284" customWidth="1"/>
    <col min="14076" max="14076" width="22" style="284" customWidth="1"/>
    <col min="14077" max="14078" width="15.7109375" style="284" customWidth="1"/>
    <col min="14079" max="14079" width="9.7109375" style="284" customWidth="1"/>
    <col min="14080" max="14080" width="5.5703125" style="284" customWidth="1"/>
    <col min="14081" max="14081" width="7.85546875" style="284" customWidth="1"/>
    <col min="14082" max="14082" width="5.7109375" style="284" customWidth="1"/>
    <col min="14083" max="14083" width="7.7109375" style="284" customWidth="1"/>
    <col min="14084" max="14084" width="5.7109375" style="284" customWidth="1"/>
    <col min="14085" max="14085" width="8.140625" style="284" customWidth="1"/>
    <col min="14086" max="14086" width="5.7109375" style="284" customWidth="1"/>
    <col min="14087" max="14087" width="8.28515625" style="284" customWidth="1"/>
    <col min="14088" max="14088" width="5.7109375" style="284" customWidth="1"/>
    <col min="14089" max="14089" width="8" style="284" customWidth="1"/>
    <col min="14090" max="14090" width="5.85546875" style="284" customWidth="1"/>
    <col min="14091" max="14091" width="7.42578125" style="284" customWidth="1"/>
    <col min="14092" max="14092" width="5.85546875" style="284" customWidth="1"/>
    <col min="14093" max="14093" width="9.42578125" style="284" customWidth="1"/>
    <col min="14094" max="14094" width="5.85546875" style="284" customWidth="1"/>
    <col min="14095" max="14095" width="7.42578125" style="284" customWidth="1"/>
    <col min="14096" max="14096" width="6.28515625" style="284" customWidth="1"/>
    <col min="14097" max="14097" width="7.28515625" style="284" customWidth="1"/>
    <col min="14098" max="14098" width="5.85546875" style="284" customWidth="1"/>
    <col min="14099" max="14099" width="8" style="284" customWidth="1"/>
    <col min="14100" max="14100" width="5.5703125" style="284" customWidth="1"/>
    <col min="14101" max="14101" width="8.42578125" style="284" customWidth="1"/>
    <col min="14102" max="14102" width="5.7109375" style="284" customWidth="1"/>
    <col min="14103" max="14103" width="9.85546875" style="284" customWidth="1"/>
    <col min="14104" max="14104" width="1.140625" style="284" customWidth="1"/>
    <col min="14105" max="14105" width="15.140625" style="284" customWidth="1"/>
    <col min="14106" max="14330" width="9.140625" style="284"/>
    <col min="14331" max="14331" width="3.5703125" style="284" customWidth="1"/>
    <col min="14332" max="14332" width="22" style="284" customWidth="1"/>
    <col min="14333" max="14334" width="15.7109375" style="284" customWidth="1"/>
    <col min="14335" max="14335" width="9.7109375" style="284" customWidth="1"/>
    <col min="14336" max="14336" width="5.5703125" style="284" customWidth="1"/>
    <col min="14337" max="14337" width="7.85546875" style="284" customWidth="1"/>
    <col min="14338" max="14338" width="5.7109375" style="284" customWidth="1"/>
    <col min="14339" max="14339" width="7.7109375" style="284" customWidth="1"/>
    <col min="14340" max="14340" width="5.7109375" style="284" customWidth="1"/>
    <col min="14341" max="14341" width="8.140625" style="284" customWidth="1"/>
    <col min="14342" max="14342" width="5.7109375" style="284" customWidth="1"/>
    <col min="14343" max="14343" width="8.28515625" style="284" customWidth="1"/>
    <col min="14344" max="14344" width="5.7109375" style="284" customWidth="1"/>
    <col min="14345" max="14345" width="8" style="284" customWidth="1"/>
    <col min="14346" max="14346" width="5.85546875" style="284" customWidth="1"/>
    <col min="14347" max="14347" width="7.42578125" style="284" customWidth="1"/>
    <col min="14348" max="14348" width="5.85546875" style="284" customWidth="1"/>
    <col min="14349" max="14349" width="9.42578125" style="284" customWidth="1"/>
    <col min="14350" max="14350" width="5.85546875" style="284" customWidth="1"/>
    <col min="14351" max="14351" width="7.42578125" style="284" customWidth="1"/>
    <col min="14352" max="14352" width="6.28515625" style="284" customWidth="1"/>
    <col min="14353" max="14353" width="7.28515625" style="284" customWidth="1"/>
    <col min="14354" max="14354" width="5.85546875" style="284" customWidth="1"/>
    <col min="14355" max="14355" width="8" style="284" customWidth="1"/>
    <col min="14356" max="14356" width="5.5703125" style="284" customWidth="1"/>
    <col min="14357" max="14357" width="8.42578125" style="284" customWidth="1"/>
    <col min="14358" max="14358" width="5.7109375" style="284" customWidth="1"/>
    <col min="14359" max="14359" width="9.85546875" style="284" customWidth="1"/>
    <col min="14360" max="14360" width="1.140625" style="284" customWidth="1"/>
    <col min="14361" max="14361" width="15.140625" style="284" customWidth="1"/>
    <col min="14362" max="14586" width="9.140625" style="284"/>
    <col min="14587" max="14587" width="3.5703125" style="284" customWidth="1"/>
    <col min="14588" max="14588" width="22" style="284" customWidth="1"/>
    <col min="14589" max="14590" width="15.7109375" style="284" customWidth="1"/>
    <col min="14591" max="14591" width="9.7109375" style="284" customWidth="1"/>
    <col min="14592" max="14592" width="5.5703125" style="284" customWidth="1"/>
    <col min="14593" max="14593" width="7.85546875" style="284" customWidth="1"/>
    <col min="14594" max="14594" width="5.7109375" style="284" customWidth="1"/>
    <col min="14595" max="14595" width="7.7109375" style="284" customWidth="1"/>
    <col min="14596" max="14596" width="5.7109375" style="284" customWidth="1"/>
    <col min="14597" max="14597" width="8.140625" style="284" customWidth="1"/>
    <col min="14598" max="14598" width="5.7109375" style="284" customWidth="1"/>
    <col min="14599" max="14599" width="8.28515625" style="284" customWidth="1"/>
    <col min="14600" max="14600" width="5.7109375" style="284" customWidth="1"/>
    <col min="14601" max="14601" width="8" style="284" customWidth="1"/>
    <col min="14602" max="14602" width="5.85546875" style="284" customWidth="1"/>
    <col min="14603" max="14603" width="7.42578125" style="284" customWidth="1"/>
    <col min="14604" max="14604" width="5.85546875" style="284" customWidth="1"/>
    <col min="14605" max="14605" width="9.42578125" style="284" customWidth="1"/>
    <col min="14606" max="14606" width="5.85546875" style="284" customWidth="1"/>
    <col min="14607" max="14607" width="7.42578125" style="284" customWidth="1"/>
    <col min="14608" max="14608" width="6.28515625" style="284" customWidth="1"/>
    <col min="14609" max="14609" width="7.28515625" style="284" customWidth="1"/>
    <col min="14610" max="14610" width="5.85546875" style="284" customWidth="1"/>
    <col min="14611" max="14611" width="8" style="284" customWidth="1"/>
    <col min="14612" max="14612" width="5.5703125" style="284" customWidth="1"/>
    <col min="14613" max="14613" width="8.42578125" style="284" customWidth="1"/>
    <col min="14614" max="14614" width="5.7109375" style="284" customWidth="1"/>
    <col min="14615" max="14615" width="9.85546875" style="284" customWidth="1"/>
    <col min="14616" max="14616" width="1.140625" style="284" customWidth="1"/>
    <col min="14617" max="14617" width="15.140625" style="284" customWidth="1"/>
    <col min="14618" max="14842" width="9.140625" style="284"/>
    <col min="14843" max="14843" width="3.5703125" style="284" customWidth="1"/>
    <col min="14844" max="14844" width="22" style="284" customWidth="1"/>
    <col min="14845" max="14846" width="15.7109375" style="284" customWidth="1"/>
    <col min="14847" max="14847" width="9.7109375" style="284" customWidth="1"/>
    <col min="14848" max="14848" width="5.5703125" style="284" customWidth="1"/>
    <col min="14849" max="14849" width="7.85546875" style="284" customWidth="1"/>
    <col min="14850" max="14850" width="5.7109375" style="284" customWidth="1"/>
    <col min="14851" max="14851" width="7.7109375" style="284" customWidth="1"/>
    <col min="14852" max="14852" width="5.7109375" style="284" customWidth="1"/>
    <col min="14853" max="14853" width="8.140625" style="284" customWidth="1"/>
    <col min="14854" max="14854" width="5.7109375" style="284" customWidth="1"/>
    <col min="14855" max="14855" width="8.28515625" style="284" customWidth="1"/>
    <col min="14856" max="14856" width="5.7109375" style="284" customWidth="1"/>
    <col min="14857" max="14857" width="8" style="284" customWidth="1"/>
    <col min="14858" max="14858" width="5.85546875" style="284" customWidth="1"/>
    <col min="14859" max="14859" width="7.42578125" style="284" customWidth="1"/>
    <col min="14860" max="14860" width="5.85546875" style="284" customWidth="1"/>
    <col min="14861" max="14861" width="9.42578125" style="284" customWidth="1"/>
    <col min="14862" max="14862" width="5.85546875" style="284" customWidth="1"/>
    <col min="14863" max="14863" width="7.42578125" style="284" customWidth="1"/>
    <col min="14864" max="14864" width="6.28515625" style="284" customWidth="1"/>
    <col min="14865" max="14865" width="7.28515625" style="284" customWidth="1"/>
    <col min="14866" max="14866" width="5.85546875" style="284" customWidth="1"/>
    <col min="14867" max="14867" width="8" style="284" customWidth="1"/>
    <col min="14868" max="14868" width="5.5703125" style="284" customWidth="1"/>
    <col min="14869" max="14869" width="8.42578125" style="284" customWidth="1"/>
    <col min="14870" max="14870" width="5.7109375" style="284" customWidth="1"/>
    <col min="14871" max="14871" width="9.85546875" style="284" customWidth="1"/>
    <col min="14872" max="14872" width="1.140625" style="284" customWidth="1"/>
    <col min="14873" max="14873" width="15.140625" style="284" customWidth="1"/>
    <col min="14874" max="15098" width="9.140625" style="284"/>
    <col min="15099" max="15099" width="3.5703125" style="284" customWidth="1"/>
    <col min="15100" max="15100" width="22" style="284" customWidth="1"/>
    <col min="15101" max="15102" width="15.7109375" style="284" customWidth="1"/>
    <col min="15103" max="15103" width="9.7109375" style="284" customWidth="1"/>
    <col min="15104" max="15104" width="5.5703125" style="284" customWidth="1"/>
    <col min="15105" max="15105" width="7.85546875" style="284" customWidth="1"/>
    <col min="15106" max="15106" width="5.7109375" style="284" customWidth="1"/>
    <col min="15107" max="15107" width="7.7109375" style="284" customWidth="1"/>
    <col min="15108" max="15108" width="5.7109375" style="284" customWidth="1"/>
    <col min="15109" max="15109" width="8.140625" style="284" customWidth="1"/>
    <col min="15110" max="15110" width="5.7109375" style="284" customWidth="1"/>
    <col min="15111" max="15111" width="8.28515625" style="284" customWidth="1"/>
    <col min="15112" max="15112" width="5.7109375" style="284" customWidth="1"/>
    <col min="15113" max="15113" width="8" style="284" customWidth="1"/>
    <col min="15114" max="15114" width="5.85546875" style="284" customWidth="1"/>
    <col min="15115" max="15115" width="7.42578125" style="284" customWidth="1"/>
    <col min="15116" max="15116" width="5.85546875" style="284" customWidth="1"/>
    <col min="15117" max="15117" width="9.42578125" style="284" customWidth="1"/>
    <col min="15118" max="15118" width="5.85546875" style="284" customWidth="1"/>
    <col min="15119" max="15119" width="7.42578125" style="284" customWidth="1"/>
    <col min="15120" max="15120" width="6.28515625" style="284" customWidth="1"/>
    <col min="15121" max="15121" width="7.28515625" style="284" customWidth="1"/>
    <col min="15122" max="15122" width="5.85546875" style="284" customWidth="1"/>
    <col min="15123" max="15123" width="8" style="284" customWidth="1"/>
    <col min="15124" max="15124" width="5.5703125" style="284" customWidth="1"/>
    <col min="15125" max="15125" width="8.42578125" style="284" customWidth="1"/>
    <col min="15126" max="15126" width="5.7109375" style="284" customWidth="1"/>
    <col min="15127" max="15127" width="9.85546875" style="284" customWidth="1"/>
    <col min="15128" max="15128" width="1.140625" style="284" customWidth="1"/>
    <col min="15129" max="15129" width="15.140625" style="284" customWidth="1"/>
    <col min="15130" max="15354" width="9.140625" style="284"/>
    <col min="15355" max="15355" width="3.5703125" style="284" customWidth="1"/>
    <col min="15356" max="15356" width="22" style="284" customWidth="1"/>
    <col min="15357" max="15358" width="15.7109375" style="284" customWidth="1"/>
    <col min="15359" max="15359" width="9.7109375" style="284" customWidth="1"/>
    <col min="15360" max="15360" width="5.5703125" style="284" customWidth="1"/>
    <col min="15361" max="15361" width="7.85546875" style="284" customWidth="1"/>
    <col min="15362" max="15362" width="5.7109375" style="284" customWidth="1"/>
    <col min="15363" max="15363" width="7.7109375" style="284" customWidth="1"/>
    <col min="15364" max="15364" width="5.7109375" style="284" customWidth="1"/>
    <col min="15365" max="15365" width="8.140625" style="284" customWidth="1"/>
    <col min="15366" max="15366" width="5.7109375" style="284" customWidth="1"/>
    <col min="15367" max="15367" width="8.28515625" style="284" customWidth="1"/>
    <col min="15368" max="15368" width="5.7109375" style="284" customWidth="1"/>
    <col min="15369" max="15369" width="8" style="284" customWidth="1"/>
    <col min="15370" max="15370" width="5.85546875" style="284" customWidth="1"/>
    <col min="15371" max="15371" width="7.42578125" style="284" customWidth="1"/>
    <col min="15372" max="15372" width="5.85546875" style="284" customWidth="1"/>
    <col min="15373" max="15373" width="9.42578125" style="284" customWidth="1"/>
    <col min="15374" max="15374" width="5.85546875" style="284" customWidth="1"/>
    <col min="15375" max="15375" width="7.42578125" style="284" customWidth="1"/>
    <col min="15376" max="15376" width="6.28515625" style="284" customWidth="1"/>
    <col min="15377" max="15377" width="7.28515625" style="284" customWidth="1"/>
    <col min="15378" max="15378" width="5.85546875" style="284" customWidth="1"/>
    <col min="15379" max="15379" width="8" style="284" customWidth="1"/>
    <col min="15380" max="15380" width="5.5703125" style="284" customWidth="1"/>
    <col min="15381" max="15381" width="8.42578125" style="284" customWidth="1"/>
    <col min="15382" max="15382" width="5.7109375" style="284" customWidth="1"/>
    <col min="15383" max="15383" width="9.85546875" style="284" customWidth="1"/>
    <col min="15384" max="15384" width="1.140625" style="284" customWidth="1"/>
    <col min="15385" max="15385" width="15.140625" style="284" customWidth="1"/>
    <col min="15386" max="15610" width="9.140625" style="284"/>
    <col min="15611" max="15611" width="3.5703125" style="284" customWidth="1"/>
    <col min="15612" max="15612" width="22" style="284" customWidth="1"/>
    <col min="15613" max="15614" width="15.7109375" style="284" customWidth="1"/>
    <col min="15615" max="15615" width="9.7109375" style="284" customWidth="1"/>
    <col min="15616" max="15616" width="5.5703125" style="284" customWidth="1"/>
    <col min="15617" max="15617" width="7.85546875" style="284" customWidth="1"/>
    <col min="15618" max="15618" width="5.7109375" style="284" customWidth="1"/>
    <col min="15619" max="15619" width="7.7109375" style="284" customWidth="1"/>
    <col min="15620" max="15620" width="5.7109375" style="284" customWidth="1"/>
    <col min="15621" max="15621" width="8.140625" style="284" customWidth="1"/>
    <col min="15622" max="15622" width="5.7109375" style="284" customWidth="1"/>
    <col min="15623" max="15623" width="8.28515625" style="284" customWidth="1"/>
    <col min="15624" max="15624" width="5.7109375" style="284" customWidth="1"/>
    <col min="15625" max="15625" width="8" style="284" customWidth="1"/>
    <col min="15626" max="15626" width="5.85546875" style="284" customWidth="1"/>
    <col min="15627" max="15627" width="7.42578125" style="284" customWidth="1"/>
    <col min="15628" max="15628" width="5.85546875" style="284" customWidth="1"/>
    <col min="15629" max="15629" width="9.42578125" style="284" customWidth="1"/>
    <col min="15630" max="15630" width="5.85546875" style="284" customWidth="1"/>
    <col min="15631" max="15631" width="7.42578125" style="284" customWidth="1"/>
    <col min="15632" max="15632" width="6.28515625" style="284" customWidth="1"/>
    <col min="15633" max="15633" width="7.28515625" style="284" customWidth="1"/>
    <col min="15634" max="15634" width="5.85546875" style="284" customWidth="1"/>
    <col min="15635" max="15635" width="8" style="284" customWidth="1"/>
    <col min="15636" max="15636" width="5.5703125" style="284" customWidth="1"/>
    <col min="15637" max="15637" width="8.42578125" style="284" customWidth="1"/>
    <col min="15638" max="15638" width="5.7109375" style="284" customWidth="1"/>
    <col min="15639" max="15639" width="9.85546875" style="284" customWidth="1"/>
    <col min="15640" max="15640" width="1.140625" style="284" customWidth="1"/>
    <col min="15641" max="15641" width="15.140625" style="284" customWidth="1"/>
    <col min="15642" max="15866" width="9.140625" style="284"/>
    <col min="15867" max="15867" width="3.5703125" style="284" customWidth="1"/>
    <col min="15868" max="15868" width="22" style="284" customWidth="1"/>
    <col min="15869" max="15870" width="15.7109375" style="284" customWidth="1"/>
    <col min="15871" max="15871" width="9.7109375" style="284" customWidth="1"/>
    <col min="15872" max="15872" width="5.5703125" style="284" customWidth="1"/>
    <col min="15873" max="15873" width="7.85546875" style="284" customWidth="1"/>
    <col min="15874" max="15874" width="5.7109375" style="284" customWidth="1"/>
    <col min="15875" max="15875" width="7.7109375" style="284" customWidth="1"/>
    <col min="15876" max="15876" width="5.7109375" style="284" customWidth="1"/>
    <col min="15877" max="15877" width="8.140625" style="284" customWidth="1"/>
    <col min="15878" max="15878" width="5.7109375" style="284" customWidth="1"/>
    <col min="15879" max="15879" width="8.28515625" style="284" customWidth="1"/>
    <col min="15880" max="15880" width="5.7109375" style="284" customWidth="1"/>
    <col min="15881" max="15881" width="8" style="284" customWidth="1"/>
    <col min="15882" max="15882" width="5.85546875" style="284" customWidth="1"/>
    <col min="15883" max="15883" width="7.42578125" style="284" customWidth="1"/>
    <col min="15884" max="15884" width="5.85546875" style="284" customWidth="1"/>
    <col min="15885" max="15885" width="9.42578125" style="284" customWidth="1"/>
    <col min="15886" max="15886" width="5.85546875" style="284" customWidth="1"/>
    <col min="15887" max="15887" width="7.42578125" style="284" customWidth="1"/>
    <col min="15888" max="15888" width="6.28515625" style="284" customWidth="1"/>
    <col min="15889" max="15889" width="7.28515625" style="284" customWidth="1"/>
    <col min="15890" max="15890" width="5.85546875" style="284" customWidth="1"/>
    <col min="15891" max="15891" width="8" style="284" customWidth="1"/>
    <col min="15892" max="15892" width="5.5703125" style="284" customWidth="1"/>
    <col min="15893" max="15893" width="8.42578125" style="284" customWidth="1"/>
    <col min="15894" max="15894" width="5.7109375" style="284" customWidth="1"/>
    <col min="15895" max="15895" width="9.85546875" style="284" customWidth="1"/>
    <col min="15896" max="15896" width="1.140625" style="284" customWidth="1"/>
    <col min="15897" max="15897" width="15.140625" style="284" customWidth="1"/>
    <col min="15898" max="16122" width="9.140625" style="284"/>
    <col min="16123" max="16123" width="3.5703125" style="284" customWidth="1"/>
    <col min="16124" max="16124" width="22" style="284" customWidth="1"/>
    <col min="16125" max="16126" width="15.7109375" style="284" customWidth="1"/>
    <col min="16127" max="16127" width="9.7109375" style="284" customWidth="1"/>
    <col min="16128" max="16128" width="5.5703125" style="284" customWidth="1"/>
    <col min="16129" max="16129" width="7.85546875" style="284" customWidth="1"/>
    <col min="16130" max="16130" width="5.7109375" style="284" customWidth="1"/>
    <col min="16131" max="16131" width="7.7109375" style="284" customWidth="1"/>
    <col min="16132" max="16132" width="5.7109375" style="284" customWidth="1"/>
    <col min="16133" max="16133" width="8.140625" style="284" customWidth="1"/>
    <col min="16134" max="16134" width="5.7109375" style="284" customWidth="1"/>
    <col min="16135" max="16135" width="8.28515625" style="284" customWidth="1"/>
    <col min="16136" max="16136" width="5.7109375" style="284" customWidth="1"/>
    <col min="16137" max="16137" width="8" style="284" customWidth="1"/>
    <col min="16138" max="16138" width="5.85546875" style="284" customWidth="1"/>
    <col min="16139" max="16139" width="7.42578125" style="284" customWidth="1"/>
    <col min="16140" max="16140" width="5.85546875" style="284" customWidth="1"/>
    <col min="16141" max="16141" width="9.42578125" style="284" customWidth="1"/>
    <col min="16142" max="16142" width="5.85546875" style="284" customWidth="1"/>
    <col min="16143" max="16143" width="7.42578125" style="284" customWidth="1"/>
    <col min="16144" max="16144" width="6.28515625" style="284" customWidth="1"/>
    <col min="16145" max="16145" width="7.28515625" style="284" customWidth="1"/>
    <col min="16146" max="16146" width="5.85546875" style="284" customWidth="1"/>
    <col min="16147" max="16147" width="8" style="284" customWidth="1"/>
    <col min="16148" max="16148" width="5.5703125" style="284" customWidth="1"/>
    <col min="16149" max="16149" width="8.42578125" style="284" customWidth="1"/>
    <col min="16150" max="16150" width="5.7109375" style="284" customWidth="1"/>
    <col min="16151" max="16151" width="9.85546875" style="284" customWidth="1"/>
    <col min="16152" max="16152" width="1.140625" style="284" customWidth="1"/>
    <col min="16153" max="16153" width="15.140625" style="284" customWidth="1"/>
    <col min="16154" max="16384" width="9.140625" style="284"/>
  </cols>
  <sheetData>
    <row r="2" spans="1:25" ht="15.75" x14ac:dyDescent="0.25">
      <c r="D2" s="291" t="s">
        <v>19175</v>
      </c>
      <c r="E2" s="291"/>
      <c r="F2" s="291"/>
      <c r="G2" s="291"/>
      <c r="H2" s="291"/>
      <c r="I2" s="291"/>
      <c r="J2" s="291"/>
      <c r="K2" s="291"/>
      <c r="L2" s="291"/>
      <c r="M2" s="291"/>
      <c r="N2" s="272"/>
      <c r="O2" s="272"/>
      <c r="P2" s="272"/>
      <c r="Q2" s="272"/>
    </row>
    <row r="3" spans="1:25" ht="15.75" x14ac:dyDescent="0.25">
      <c r="C3" s="809" t="s">
        <v>4154</v>
      </c>
      <c r="D3" s="809"/>
      <c r="E3" s="809"/>
      <c r="F3" s="809"/>
      <c r="G3" s="809"/>
      <c r="H3" s="809"/>
      <c r="I3" s="809"/>
      <c r="J3" s="809"/>
      <c r="K3" s="809"/>
      <c r="L3" s="809"/>
      <c r="M3" s="809"/>
      <c r="N3" s="809"/>
      <c r="O3" s="809"/>
      <c r="P3" s="809"/>
      <c r="Q3" s="809"/>
    </row>
    <row r="5" spans="1:25" ht="15.75" x14ac:dyDescent="0.25">
      <c r="L5" s="810" t="s">
        <v>19795</v>
      </c>
      <c r="M5" s="811"/>
      <c r="N5" s="811"/>
      <c r="O5" s="812"/>
    </row>
    <row r="6" spans="1:25" s="136" customFormat="1" ht="18" customHeight="1" x14ac:dyDescent="0.25">
      <c r="A6" s="289"/>
      <c r="B6" s="290" t="s">
        <v>19176</v>
      </c>
      <c r="C6" s="273" t="s">
        <v>19737</v>
      </c>
      <c r="D6" s="273"/>
      <c r="E6" s="273"/>
      <c r="F6" s="273"/>
      <c r="G6" s="273"/>
      <c r="H6" s="273"/>
      <c r="I6" s="273"/>
      <c r="J6" s="273"/>
      <c r="K6" s="273"/>
      <c r="L6" s="273"/>
      <c r="M6" s="273"/>
      <c r="N6" s="273"/>
      <c r="O6" s="273"/>
      <c r="P6" s="273"/>
      <c r="Q6" s="273"/>
      <c r="R6" s="289"/>
      <c r="S6" s="289"/>
      <c r="T6" s="289"/>
      <c r="U6" s="289"/>
      <c r="V6" s="290"/>
      <c r="W6" s="290"/>
    </row>
    <row r="7" spans="1:25" s="136" customFormat="1" ht="15.75" customHeight="1" x14ac:dyDescent="0.25">
      <c r="A7" s="289"/>
      <c r="B7" s="290" t="s">
        <v>19177</v>
      </c>
      <c r="C7" s="289" t="s">
        <v>19790</v>
      </c>
      <c r="D7" s="289"/>
      <c r="E7" s="289"/>
      <c r="F7" s="289"/>
      <c r="G7" s="289"/>
      <c r="H7" s="289"/>
      <c r="I7" s="289"/>
      <c r="J7" s="289"/>
      <c r="K7" s="289"/>
      <c r="L7" s="289"/>
      <c r="M7" s="289"/>
      <c r="N7" s="289"/>
      <c r="O7" s="289"/>
      <c r="P7" s="289"/>
      <c r="Q7" s="289"/>
      <c r="R7" s="289"/>
      <c r="S7" s="289"/>
      <c r="T7" s="289"/>
      <c r="U7" s="289"/>
      <c r="V7" s="289"/>
      <c r="W7" s="289"/>
    </row>
    <row r="8" spans="1:25" s="136" customFormat="1" ht="16.5" thickBot="1" x14ac:dyDescent="0.3">
      <c r="A8" s="289"/>
      <c r="B8" s="289"/>
      <c r="C8" s="826" t="s">
        <v>19779</v>
      </c>
      <c r="D8" s="826"/>
      <c r="E8" s="826"/>
      <c r="F8" s="826"/>
      <c r="G8" s="826"/>
      <c r="H8" s="826"/>
      <c r="I8" s="826"/>
      <c r="J8" s="826"/>
      <c r="K8" s="289"/>
      <c r="L8" s="289"/>
      <c r="M8" s="289"/>
      <c r="N8" s="289"/>
      <c r="O8" s="289"/>
      <c r="P8" s="289"/>
      <c r="Q8" s="289"/>
      <c r="R8" s="289"/>
      <c r="S8" s="289"/>
      <c r="T8" s="289"/>
      <c r="U8" s="289"/>
      <c r="V8" s="289"/>
      <c r="W8" s="289"/>
    </row>
    <row r="9" spans="1:25" ht="16.5" thickBot="1" x14ac:dyDescent="0.3">
      <c r="A9" s="813" t="s">
        <v>19178</v>
      </c>
      <c r="B9" s="814"/>
      <c r="C9" s="814"/>
      <c r="D9" s="814"/>
      <c r="E9" s="814"/>
      <c r="F9" s="814"/>
      <c r="G9" s="814"/>
      <c r="H9" s="814"/>
      <c r="I9" s="814"/>
      <c r="J9" s="814"/>
      <c r="K9" s="814"/>
      <c r="L9" s="814"/>
      <c r="M9" s="814"/>
      <c r="N9" s="814"/>
      <c r="O9" s="814"/>
      <c r="P9" s="814"/>
      <c r="Q9" s="814"/>
      <c r="R9" s="814"/>
      <c r="S9" s="814"/>
      <c r="T9" s="814"/>
      <c r="U9" s="814"/>
      <c r="V9" s="814"/>
      <c r="W9" s="815"/>
    </row>
    <row r="10" spans="1:25" ht="20.25" customHeight="1" x14ac:dyDescent="0.25">
      <c r="A10" s="816" t="s">
        <v>19179</v>
      </c>
      <c r="B10" s="818" t="s">
        <v>19180</v>
      </c>
      <c r="C10" s="820" t="s">
        <v>19181</v>
      </c>
      <c r="D10" s="274" t="s">
        <v>19182</v>
      </c>
      <c r="E10" s="822" t="s">
        <v>4171</v>
      </c>
      <c r="F10" s="805" t="s">
        <v>19183</v>
      </c>
      <c r="G10" s="800"/>
      <c r="H10" s="799" t="s">
        <v>19184</v>
      </c>
      <c r="I10" s="800"/>
      <c r="J10" s="799" t="s">
        <v>19185</v>
      </c>
      <c r="K10" s="803"/>
      <c r="L10" s="805" t="s">
        <v>19186</v>
      </c>
      <c r="M10" s="800"/>
      <c r="N10" s="799" t="s">
        <v>19187</v>
      </c>
      <c r="O10" s="800"/>
      <c r="P10" s="799" t="s">
        <v>19188</v>
      </c>
      <c r="Q10" s="803"/>
      <c r="R10" s="799"/>
      <c r="S10" s="800"/>
      <c r="T10" s="799"/>
      <c r="U10" s="800"/>
      <c r="V10" s="799"/>
      <c r="W10" s="824"/>
    </row>
    <row r="11" spans="1:25" ht="15.75" x14ac:dyDescent="0.25">
      <c r="A11" s="817"/>
      <c r="B11" s="819"/>
      <c r="C11" s="821"/>
      <c r="D11" s="275">
        <v>0.25</v>
      </c>
      <c r="E11" s="823"/>
      <c r="F11" s="806"/>
      <c r="G11" s="802"/>
      <c r="H11" s="801"/>
      <c r="I11" s="802"/>
      <c r="J11" s="801"/>
      <c r="K11" s="804"/>
      <c r="L11" s="806"/>
      <c r="M11" s="802"/>
      <c r="N11" s="801"/>
      <c r="O11" s="802"/>
      <c r="P11" s="801"/>
      <c r="Q11" s="804"/>
      <c r="R11" s="801"/>
      <c r="S11" s="802"/>
      <c r="T11" s="801"/>
      <c r="U11" s="802"/>
      <c r="V11" s="801"/>
      <c r="W11" s="825"/>
    </row>
    <row r="12" spans="1:25" s="136" customFormat="1" ht="15" customHeight="1" x14ac:dyDescent="0.25">
      <c r="A12" s="734">
        <v>1</v>
      </c>
      <c r="B12" s="736" t="s">
        <v>4178</v>
      </c>
      <c r="C12" s="797">
        <v>2154.2399999999998</v>
      </c>
      <c r="D12" s="740">
        <f>C12*1.25</f>
        <v>2692.7999999999997</v>
      </c>
      <c r="E12" s="757">
        <f>(D12*100)/$D$36</f>
        <v>1.0302133557015527</v>
      </c>
      <c r="F12" s="772">
        <v>1</v>
      </c>
      <c r="G12" s="775"/>
      <c r="H12" s="759"/>
      <c r="I12" s="759"/>
      <c r="J12" s="807"/>
      <c r="K12" s="808"/>
      <c r="L12" s="781"/>
      <c r="M12" s="782"/>
      <c r="N12" s="781"/>
      <c r="O12" s="782"/>
      <c r="P12" s="781"/>
      <c r="Q12" s="782"/>
      <c r="R12" s="789"/>
      <c r="S12" s="790"/>
      <c r="T12" s="791"/>
      <c r="U12" s="790"/>
      <c r="V12" s="789"/>
      <c r="W12" s="790"/>
      <c r="Y12" s="128">
        <f>F12+H12+J18+L12+N12+P12</f>
        <v>1</v>
      </c>
    </row>
    <row r="13" spans="1:25" s="136" customFormat="1" ht="15" customHeight="1" x14ac:dyDescent="0.25">
      <c r="A13" s="735"/>
      <c r="B13" s="737"/>
      <c r="C13" s="798"/>
      <c r="D13" s="741"/>
      <c r="E13" s="758"/>
      <c r="F13" s="783">
        <f>D12</f>
        <v>2692.7999999999997</v>
      </c>
      <c r="G13" s="784"/>
      <c r="H13" s="763"/>
      <c r="I13" s="763"/>
      <c r="J13" s="792"/>
      <c r="K13" s="793"/>
      <c r="L13" s="794"/>
      <c r="M13" s="795"/>
      <c r="N13" s="792"/>
      <c r="O13" s="795"/>
      <c r="P13" s="796"/>
      <c r="Q13" s="793"/>
      <c r="R13" s="776"/>
      <c r="S13" s="747"/>
      <c r="T13" s="746"/>
      <c r="U13" s="747"/>
      <c r="V13" s="776"/>
      <c r="W13" s="747"/>
      <c r="X13" s="128"/>
      <c r="Y13" s="128">
        <f>F13+H13+J13+L13+N13+P13</f>
        <v>2692.7999999999997</v>
      </c>
    </row>
    <row r="14" spans="1:25" s="136" customFormat="1" ht="15" customHeight="1" x14ac:dyDescent="0.25">
      <c r="A14" s="734">
        <v>2</v>
      </c>
      <c r="B14" s="771" t="s">
        <v>19744</v>
      </c>
      <c r="C14" s="738">
        <v>8003.48</v>
      </c>
      <c r="D14" s="740">
        <f>C14*1.25</f>
        <v>10004.349999999999</v>
      </c>
      <c r="E14" s="757">
        <f>(D14*100)/$D$36</f>
        <v>3.8274713997002481</v>
      </c>
      <c r="F14" s="772">
        <v>1</v>
      </c>
      <c r="G14" s="775"/>
      <c r="H14" s="778"/>
      <c r="I14" s="778"/>
      <c r="J14" s="779"/>
      <c r="K14" s="780"/>
      <c r="L14" s="781"/>
      <c r="M14" s="782"/>
      <c r="N14" s="779"/>
      <c r="O14" s="782"/>
      <c r="P14" s="779"/>
      <c r="Q14" s="780"/>
      <c r="R14" s="744"/>
      <c r="S14" s="745"/>
      <c r="T14" s="744"/>
      <c r="U14" s="745"/>
      <c r="V14" s="744"/>
      <c r="W14" s="745"/>
      <c r="X14" s="276"/>
      <c r="Y14" s="128">
        <f>F14+H14+J14+L14+N14+P14</f>
        <v>1</v>
      </c>
    </row>
    <row r="15" spans="1:25" s="136" customFormat="1" ht="19.5" customHeight="1" x14ac:dyDescent="0.25">
      <c r="A15" s="735"/>
      <c r="B15" s="737"/>
      <c r="C15" s="739"/>
      <c r="D15" s="741"/>
      <c r="E15" s="758"/>
      <c r="F15" s="783">
        <f>D14</f>
        <v>10004.349999999999</v>
      </c>
      <c r="G15" s="784"/>
      <c r="H15" s="763">
        <f>D14-F15</f>
        <v>0</v>
      </c>
      <c r="I15" s="763"/>
      <c r="J15" s="785"/>
      <c r="K15" s="786"/>
      <c r="L15" s="787"/>
      <c r="M15" s="788"/>
      <c r="N15" s="785"/>
      <c r="O15" s="788"/>
      <c r="P15" s="785"/>
      <c r="Q15" s="786"/>
      <c r="R15" s="746"/>
      <c r="S15" s="747"/>
      <c r="T15" s="746"/>
      <c r="U15" s="747"/>
      <c r="V15" s="776"/>
      <c r="W15" s="747"/>
      <c r="X15" s="128"/>
      <c r="Y15" s="128">
        <f>F15+H15+J15+L15+N15+P15</f>
        <v>10004.349999999999</v>
      </c>
    </row>
    <row r="16" spans="1:25" s="136" customFormat="1" ht="15" customHeight="1" x14ac:dyDescent="0.25">
      <c r="A16" s="734">
        <v>3</v>
      </c>
      <c r="B16" s="771" t="s">
        <v>19745</v>
      </c>
      <c r="C16" s="738">
        <v>74268.679999999993</v>
      </c>
      <c r="D16" s="740">
        <f>C16*1.25</f>
        <v>92835.849999999991</v>
      </c>
      <c r="E16" s="757">
        <f>(D16*100)/$D$36</f>
        <v>35.517206089537282</v>
      </c>
      <c r="F16" s="755">
        <v>0.5</v>
      </c>
      <c r="G16" s="775"/>
      <c r="H16" s="755">
        <v>0.5</v>
      </c>
      <c r="I16" s="775"/>
      <c r="J16" s="759"/>
      <c r="K16" s="759"/>
      <c r="L16" s="759"/>
      <c r="M16" s="759"/>
      <c r="N16" s="759"/>
      <c r="O16" s="759"/>
      <c r="P16" s="759"/>
      <c r="Q16" s="759"/>
      <c r="R16" s="744"/>
      <c r="S16" s="745"/>
      <c r="T16" s="744"/>
      <c r="U16" s="745"/>
      <c r="V16" s="744"/>
      <c r="W16" s="745"/>
      <c r="Y16" s="128">
        <f>F16+H16+J16+L16+N16+P16</f>
        <v>1</v>
      </c>
    </row>
    <row r="17" spans="1:25" s="136" customFormat="1" ht="15" customHeight="1" x14ac:dyDescent="0.25">
      <c r="A17" s="735"/>
      <c r="B17" s="737"/>
      <c r="C17" s="739"/>
      <c r="D17" s="741"/>
      <c r="E17" s="758"/>
      <c r="F17" s="773">
        <f>D16/2</f>
        <v>46417.924999999996</v>
      </c>
      <c r="G17" s="774"/>
      <c r="H17" s="773">
        <f>F17</f>
        <v>46417.924999999996</v>
      </c>
      <c r="I17" s="774"/>
      <c r="J17" s="763"/>
      <c r="K17" s="763"/>
      <c r="L17" s="763"/>
      <c r="M17" s="763"/>
      <c r="N17" s="763"/>
      <c r="O17" s="763"/>
      <c r="P17" s="762"/>
      <c r="Q17" s="762"/>
      <c r="R17" s="746"/>
      <c r="S17" s="747"/>
      <c r="T17" s="746"/>
      <c r="U17" s="747"/>
      <c r="V17" s="776"/>
      <c r="W17" s="747"/>
      <c r="X17" s="128"/>
      <c r="Y17" s="128">
        <f>F17+H17+J17+L17+N17+P17</f>
        <v>92835.849999999991</v>
      </c>
    </row>
    <row r="18" spans="1:25" s="136" customFormat="1" ht="15" customHeight="1" x14ac:dyDescent="0.25">
      <c r="A18" s="734">
        <v>4</v>
      </c>
      <c r="B18" s="771" t="s">
        <v>19777</v>
      </c>
      <c r="C18" s="738">
        <v>8840.4500000000007</v>
      </c>
      <c r="D18" s="740">
        <f>C18*1.25</f>
        <v>11050.5625</v>
      </c>
      <c r="E18" s="757">
        <f>(D18*100)/$D$36</f>
        <v>4.2277321284591283</v>
      </c>
      <c r="F18" s="755">
        <v>1</v>
      </c>
      <c r="G18" s="775"/>
      <c r="H18" s="759"/>
      <c r="I18" s="759"/>
      <c r="J18" s="759"/>
      <c r="K18" s="759"/>
      <c r="L18" s="777"/>
      <c r="M18" s="777"/>
      <c r="N18" s="759"/>
      <c r="O18" s="759"/>
      <c r="P18" s="759"/>
      <c r="Q18" s="759"/>
      <c r="R18" s="744"/>
      <c r="S18" s="745"/>
      <c r="T18" s="744"/>
      <c r="U18" s="745"/>
      <c r="V18" s="744"/>
      <c r="W18" s="745"/>
      <c r="Y18" s="128" t="e">
        <f>#REF!+#REF!+F18+H18+N18+P18</f>
        <v>#REF!</v>
      </c>
    </row>
    <row r="19" spans="1:25" s="136" customFormat="1" ht="57" customHeight="1" x14ac:dyDescent="0.25">
      <c r="A19" s="735"/>
      <c r="B19" s="737"/>
      <c r="C19" s="739"/>
      <c r="D19" s="741"/>
      <c r="E19" s="758"/>
      <c r="F19" s="773">
        <f>D18</f>
        <v>11050.5625</v>
      </c>
      <c r="G19" s="774"/>
      <c r="H19" s="763"/>
      <c r="I19" s="763"/>
      <c r="J19" s="777"/>
      <c r="K19" s="777"/>
      <c r="L19" s="777"/>
      <c r="M19" s="777"/>
      <c r="N19" s="762"/>
      <c r="O19" s="762"/>
      <c r="P19" s="762"/>
      <c r="Q19" s="762"/>
      <c r="R19" s="746"/>
      <c r="S19" s="747"/>
      <c r="T19" s="746"/>
      <c r="U19" s="747"/>
      <c r="V19" s="776"/>
      <c r="W19" s="747"/>
      <c r="X19" s="128"/>
      <c r="Y19" s="128" t="e">
        <f>#REF!+#REF!+F19+H19+N19+P19</f>
        <v>#REF!</v>
      </c>
    </row>
    <row r="20" spans="1:25" s="188" customFormat="1" ht="15" customHeight="1" x14ac:dyDescent="0.25">
      <c r="A20" s="734">
        <v>5</v>
      </c>
      <c r="B20" s="771" t="s">
        <v>19778</v>
      </c>
      <c r="C20" s="738">
        <v>73225.33</v>
      </c>
      <c r="D20" s="740">
        <f>C20*1.25</f>
        <v>91531.662500000006</v>
      </c>
      <c r="E20" s="757">
        <f>(D20*100)/$D$36</f>
        <v>35.018249100217979</v>
      </c>
      <c r="F20" s="755">
        <v>0.5</v>
      </c>
      <c r="G20" s="756"/>
      <c r="H20" s="772">
        <v>0.5</v>
      </c>
      <c r="I20" s="768"/>
      <c r="J20" s="769"/>
      <c r="K20" s="770"/>
      <c r="L20" s="769"/>
      <c r="M20" s="770"/>
      <c r="N20" s="769"/>
      <c r="O20" s="770"/>
      <c r="P20" s="759"/>
      <c r="Q20" s="759"/>
      <c r="R20" s="744"/>
      <c r="S20" s="745"/>
      <c r="T20" s="744"/>
      <c r="U20" s="745"/>
      <c r="V20" s="744"/>
      <c r="W20" s="745"/>
      <c r="Y20" s="128" t="e">
        <f>#REF!+#REF!+F20+H20+F22+P20</f>
        <v>#REF!</v>
      </c>
    </row>
    <row r="21" spans="1:25" s="188" customFormat="1" ht="15" customHeight="1" x14ac:dyDescent="0.25">
      <c r="A21" s="735"/>
      <c r="B21" s="751"/>
      <c r="C21" s="750"/>
      <c r="D21" s="741"/>
      <c r="E21" s="758"/>
      <c r="F21" s="760">
        <f>D20/2</f>
        <v>45765.831250000003</v>
      </c>
      <c r="G21" s="761"/>
      <c r="H21" s="766">
        <f>F21</f>
        <v>45765.831250000003</v>
      </c>
      <c r="I21" s="767"/>
      <c r="J21" s="769"/>
      <c r="K21" s="770"/>
      <c r="L21" s="769"/>
      <c r="M21" s="770"/>
      <c r="N21" s="769"/>
      <c r="O21" s="770"/>
      <c r="P21" s="762"/>
      <c r="Q21" s="762"/>
      <c r="R21" s="748"/>
      <c r="S21" s="749"/>
      <c r="T21" s="748"/>
      <c r="U21" s="749"/>
      <c r="V21" s="752"/>
      <c r="W21" s="749"/>
      <c r="X21" s="277"/>
      <c r="Y21" s="128" t="e">
        <f>#REF!+#REF!+F21+H21+F23+P21</f>
        <v>#REF!</v>
      </c>
    </row>
    <row r="22" spans="1:25" s="188" customFormat="1" ht="15" customHeight="1" x14ac:dyDescent="0.25">
      <c r="A22" s="734">
        <v>6</v>
      </c>
      <c r="B22" s="736" t="s">
        <v>19760</v>
      </c>
      <c r="C22" s="738">
        <v>1360.07</v>
      </c>
      <c r="D22" s="740">
        <f>C22*1.25</f>
        <v>1700.0874999999999</v>
      </c>
      <c r="E22" s="764">
        <f>(D22*100)/$D$36</f>
        <v>0.65042069532132485</v>
      </c>
      <c r="F22" s="755">
        <v>1</v>
      </c>
      <c r="G22" s="768"/>
      <c r="H22" s="759"/>
      <c r="I22" s="759"/>
      <c r="J22" s="759"/>
      <c r="K22" s="759"/>
      <c r="L22" s="759"/>
      <c r="M22" s="759"/>
      <c r="N22" s="759"/>
      <c r="O22" s="759"/>
      <c r="P22" s="769"/>
      <c r="Q22" s="770"/>
      <c r="R22" s="744"/>
      <c r="S22" s="745"/>
      <c r="T22" s="744"/>
      <c r="U22" s="745"/>
      <c r="V22" s="744"/>
      <c r="W22" s="745"/>
      <c r="X22" s="277"/>
      <c r="Y22" s="128" t="e">
        <f>#REF!+H22+J22+L22+N22+F24</f>
        <v>#REF!</v>
      </c>
    </row>
    <row r="23" spans="1:25" s="188" customFormat="1" ht="30.75" customHeight="1" x14ac:dyDescent="0.25">
      <c r="A23" s="735"/>
      <c r="B23" s="737"/>
      <c r="C23" s="739"/>
      <c r="D23" s="741"/>
      <c r="E23" s="765"/>
      <c r="F23" s="760">
        <f>D22</f>
        <v>1700.0874999999999</v>
      </c>
      <c r="G23" s="767"/>
      <c r="H23" s="762"/>
      <c r="I23" s="762"/>
      <c r="J23" s="762"/>
      <c r="K23" s="762"/>
      <c r="L23" s="762"/>
      <c r="M23" s="762"/>
      <c r="N23" s="762"/>
      <c r="O23" s="762"/>
      <c r="P23" s="769"/>
      <c r="Q23" s="770"/>
      <c r="R23" s="748"/>
      <c r="S23" s="749"/>
      <c r="T23" s="748"/>
      <c r="U23" s="749"/>
      <c r="V23" s="752"/>
      <c r="W23" s="749"/>
      <c r="X23" s="277"/>
      <c r="Y23" s="128" t="e">
        <f>#REF!+H23+J23+L23+N23+F25</f>
        <v>#REF!</v>
      </c>
    </row>
    <row r="24" spans="1:25" s="188" customFormat="1" ht="15" customHeight="1" x14ac:dyDescent="0.25">
      <c r="A24" s="734">
        <v>7</v>
      </c>
      <c r="B24" s="736" t="s">
        <v>19767</v>
      </c>
      <c r="C24" s="738">
        <v>41253.949999999997</v>
      </c>
      <c r="D24" s="740">
        <f>C24*1.25</f>
        <v>51567.4375</v>
      </c>
      <c r="E24" s="757">
        <f>(D24*100)/$D$36</f>
        <v>19.728707231062497</v>
      </c>
      <c r="F24" s="755">
        <v>0.5</v>
      </c>
      <c r="G24" s="756"/>
      <c r="H24" s="755">
        <v>0.5</v>
      </c>
      <c r="I24" s="756"/>
      <c r="J24" s="759"/>
      <c r="K24" s="759"/>
      <c r="L24" s="759"/>
      <c r="M24" s="759"/>
      <c r="N24" s="759"/>
      <c r="O24" s="759"/>
      <c r="P24" s="759"/>
      <c r="Q24" s="759"/>
      <c r="R24" s="744"/>
      <c r="S24" s="745"/>
      <c r="T24" s="744"/>
      <c r="U24" s="745"/>
      <c r="V24" s="744"/>
      <c r="W24" s="745"/>
      <c r="X24" s="277"/>
      <c r="Y24" s="128" t="e">
        <f>#REF!+H24+J24+L24+N24+P24</f>
        <v>#REF!</v>
      </c>
    </row>
    <row r="25" spans="1:25" s="188" customFormat="1" ht="15" customHeight="1" x14ac:dyDescent="0.25">
      <c r="A25" s="735"/>
      <c r="B25" s="751"/>
      <c r="C25" s="750"/>
      <c r="D25" s="741"/>
      <c r="E25" s="758"/>
      <c r="F25" s="760">
        <f>D24/2</f>
        <v>25783.71875</v>
      </c>
      <c r="G25" s="761"/>
      <c r="H25" s="760">
        <f>F25</f>
        <v>25783.71875</v>
      </c>
      <c r="I25" s="761"/>
      <c r="J25" s="762"/>
      <c r="K25" s="762"/>
      <c r="L25" s="762"/>
      <c r="M25" s="762"/>
      <c r="N25" s="763"/>
      <c r="O25" s="763"/>
      <c r="P25" s="763"/>
      <c r="Q25" s="763"/>
      <c r="R25" s="748"/>
      <c r="S25" s="749"/>
      <c r="T25" s="748"/>
      <c r="U25" s="749"/>
      <c r="V25" s="752"/>
      <c r="W25" s="749"/>
      <c r="X25" s="277"/>
      <c r="Y25" s="128" t="e">
        <f>#REF!+H25+J25+L25+N25+P25</f>
        <v>#REF!</v>
      </c>
    </row>
    <row r="26" spans="1:25" s="188" customFormat="1" ht="15" hidden="1" customHeight="1" x14ac:dyDescent="0.25">
      <c r="A26" s="734">
        <v>10</v>
      </c>
      <c r="B26" s="736" t="s">
        <v>19189</v>
      </c>
      <c r="C26" s="738"/>
      <c r="D26" s="740"/>
      <c r="E26" s="742">
        <f>(D26*100)/$D$36</f>
        <v>0</v>
      </c>
      <c r="F26" s="753"/>
      <c r="G26" s="754"/>
      <c r="H26" s="753"/>
      <c r="I26" s="754"/>
      <c r="J26" s="753"/>
      <c r="K26" s="754"/>
      <c r="L26" s="753"/>
      <c r="M26" s="754"/>
      <c r="N26" s="753"/>
      <c r="O26" s="754"/>
      <c r="P26" s="753"/>
      <c r="Q26" s="754"/>
      <c r="R26" s="744"/>
      <c r="S26" s="745"/>
      <c r="T26" s="744"/>
      <c r="U26" s="745"/>
      <c r="V26" s="744"/>
      <c r="W26" s="745"/>
      <c r="X26" s="277"/>
    </row>
    <row r="27" spans="1:25" s="188" customFormat="1" ht="15" hidden="1" customHeight="1" x14ac:dyDescent="0.25">
      <c r="A27" s="735"/>
      <c r="B27" s="751"/>
      <c r="C27" s="750"/>
      <c r="D27" s="741"/>
      <c r="E27" s="743"/>
      <c r="F27" s="748"/>
      <c r="G27" s="749"/>
      <c r="H27" s="748"/>
      <c r="I27" s="749"/>
      <c r="J27" s="748"/>
      <c r="K27" s="749"/>
      <c r="L27" s="748"/>
      <c r="M27" s="749"/>
      <c r="N27" s="748"/>
      <c r="O27" s="749"/>
      <c r="P27" s="748"/>
      <c r="Q27" s="749"/>
      <c r="R27" s="748"/>
      <c r="S27" s="749"/>
      <c r="T27" s="748"/>
      <c r="U27" s="749"/>
      <c r="V27" s="752"/>
      <c r="W27" s="749"/>
      <c r="X27" s="277"/>
    </row>
    <row r="28" spans="1:25" s="188" customFormat="1" ht="15" hidden="1" customHeight="1" x14ac:dyDescent="0.25">
      <c r="A28" s="734">
        <v>11</v>
      </c>
      <c r="B28" s="736" t="s">
        <v>4199</v>
      </c>
      <c r="C28" s="738"/>
      <c r="D28" s="740"/>
      <c r="E28" s="742">
        <f>(D28*100)/$D$36</f>
        <v>0</v>
      </c>
      <c r="F28" s="744"/>
      <c r="G28" s="745"/>
      <c r="H28" s="744"/>
      <c r="I28" s="745"/>
      <c r="J28" s="744"/>
      <c r="K28" s="745"/>
      <c r="L28" s="744"/>
      <c r="M28" s="745"/>
      <c r="N28" s="744"/>
      <c r="O28" s="745"/>
      <c r="P28" s="744"/>
      <c r="Q28" s="745"/>
      <c r="R28" s="744"/>
      <c r="S28" s="745"/>
      <c r="T28" s="744"/>
      <c r="U28" s="745"/>
      <c r="V28" s="744"/>
      <c r="W28" s="745"/>
      <c r="X28" s="277"/>
    </row>
    <row r="29" spans="1:25" s="188" customFormat="1" ht="15" hidden="1" customHeight="1" x14ac:dyDescent="0.25">
      <c r="A29" s="735"/>
      <c r="B29" s="751"/>
      <c r="C29" s="750"/>
      <c r="D29" s="741"/>
      <c r="E29" s="743"/>
      <c r="F29" s="748"/>
      <c r="G29" s="749"/>
      <c r="H29" s="748"/>
      <c r="I29" s="749"/>
      <c r="J29" s="748"/>
      <c r="K29" s="749"/>
      <c r="L29" s="748"/>
      <c r="M29" s="749"/>
      <c r="N29" s="748"/>
      <c r="O29" s="749"/>
      <c r="P29" s="748"/>
      <c r="Q29" s="749"/>
      <c r="R29" s="748"/>
      <c r="S29" s="749"/>
      <c r="T29" s="748"/>
      <c r="U29" s="749"/>
      <c r="V29" s="752"/>
      <c r="W29" s="749"/>
      <c r="X29" s="277"/>
    </row>
    <row r="30" spans="1:25" s="188" customFormat="1" ht="15" hidden="1" customHeight="1" x14ac:dyDescent="0.25">
      <c r="A30" s="734">
        <v>12</v>
      </c>
      <c r="B30" s="736" t="s">
        <v>1624</v>
      </c>
      <c r="C30" s="738"/>
      <c r="D30" s="740"/>
      <c r="E30" s="742">
        <f>(D30*100)/$D$36</f>
        <v>0</v>
      </c>
      <c r="F30" s="744"/>
      <c r="G30" s="745"/>
      <c r="H30" s="744"/>
      <c r="I30" s="745"/>
      <c r="J30" s="744"/>
      <c r="K30" s="745"/>
      <c r="L30" s="744"/>
      <c r="M30" s="745"/>
      <c r="N30" s="744"/>
      <c r="O30" s="745"/>
      <c r="P30" s="744"/>
      <c r="Q30" s="745"/>
      <c r="R30" s="744"/>
      <c r="S30" s="745"/>
      <c r="T30" s="744"/>
      <c r="U30" s="745"/>
      <c r="V30" s="744"/>
      <c r="W30" s="745"/>
      <c r="X30" s="277"/>
    </row>
    <row r="31" spans="1:25" s="188" customFormat="1" ht="15" hidden="1" customHeight="1" x14ac:dyDescent="0.25">
      <c r="A31" s="735"/>
      <c r="B31" s="751"/>
      <c r="C31" s="750"/>
      <c r="D31" s="741"/>
      <c r="E31" s="743"/>
      <c r="F31" s="748"/>
      <c r="G31" s="749"/>
      <c r="H31" s="748"/>
      <c r="I31" s="749"/>
      <c r="J31" s="748"/>
      <c r="K31" s="749"/>
      <c r="L31" s="748"/>
      <c r="M31" s="749"/>
      <c r="N31" s="748"/>
      <c r="O31" s="749"/>
      <c r="P31" s="748"/>
      <c r="Q31" s="749"/>
      <c r="R31" s="748"/>
      <c r="S31" s="749"/>
      <c r="T31" s="748"/>
      <c r="U31" s="749"/>
      <c r="V31" s="748"/>
      <c r="W31" s="749"/>
      <c r="X31" s="277"/>
    </row>
    <row r="32" spans="1:25" s="188" customFormat="1" ht="15" hidden="1" customHeight="1" x14ac:dyDescent="0.25">
      <c r="A32" s="734">
        <v>13</v>
      </c>
      <c r="B32" s="736" t="s">
        <v>19190</v>
      </c>
      <c r="C32" s="738"/>
      <c r="D32" s="740"/>
      <c r="E32" s="742">
        <f>(D32*100)/$D$36</f>
        <v>0</v>
      </c>
      <c r="F32" s="744"/>
      <c r="G32" s="745"/>
      <c r="H32" s="744"/>
      <c r="I32" s="745"/>
      <c r="J32" s="744"/>
      <c r="K32" s="745"/>
      <c r="L32" s="744"/>
      <c r="M32" s="745"/>
      <c r="N32" s="744"/>
      <c r="O32" s="745"/>
      <c r="P32" s="744"/>
      <c r="Q32" s="745"/>
      <c r="R32" s="744"/>
      <c r="S32" s="745"/>
      <c r="T32" s="744"/>
      <c r="U32" s="745"/>
      <c r="V32" s="744"/>
      <c r="W32" s="745"/>
      <c r="X32" s="277"/>
    </row>
    <row r="33" spans="1:25" s="188" customFormat="1" ht="33.75" hidden="1" customHeight="1" x14ac:dyDescent="0.25">
      <c r="A33" s="735"/>
      <c r="B33" s="737"/>
      <c r="C33" s="750"/>
      <c r="D33" s="741"/>
      <c r="E33" s="743"/>
      <c r="F33" s="748"/>
      <c r="G33" s="749"/>
      <c r="H33" s="748"/>
      <c r="I33" s="749"/>
      <c r="J33" s="748"/>
      <c r="K33" s="749"/>
      <c r="L33" s="748"/>
      <c r="M33" s="749"/>
      <c r="N33" s="748"/>
      <c r="O33" s="749"/>
      <c r="P33" s="748"/>
      <c r="Q33" s="749"/>
      <c r="R33" s="748"/>
      <c r="S33" s="749"/>
      <c r="T33" s="748"/>
      <c r="U33" s="749"/>
      <c r="V33" s="748"/>
      <c r="W33" s="749"/>
      <c r="X33" s="277"/>
    </row>
    <row r="34" spans="1:25" s="188" customFormat="1" ht="15" hidden="1" customHeight="1" x14ac:dyDescent="0.25">
      <c r="A34" s="734">
        <v>14</v>
      </c>
      <c r="B34" s="736" t="s">
        <v>19191</v>
      </c>
      <c r="C34" s="738"/>
      <c r="D34" s="740"/>
      <c r="E34" s="742">
        <f>(D34*100)/$D$36</f>
        <v>0</v>
      </c>
      <c r="F34" s="744"/>
      <c r="G34" s="745"/>
      <c r="H34" s="744"/>
      <c r="I34" s="745"/>
      <c r="J34" s="744"/>
      <c r="K34" s="745"/>
      <c r="L34" s="744"/>
      <c r="M34" s="745"/>
      <c r="N34" s="744"/>
      <c r="O34" s="745"/>
      <c r="P34" s="744"/>
      <c r="Q34" s="745"/>
      <c r="R34" s="744"/>
      <c r="S34" s="745"/>
      <c r="T34" s="744"/>
      <c r="U34" s="745"/>
      <c r="V34" s="744"/>
      <c r="W34" s="745"/>
      <c r="X34" s="277"/>
    </row>
    <row r="35" spans="1:25" s="188" customFormat="1" ht="15" hidden="1" customHeight="1" x14ac:dyDescent="0.25">
      <c r="A35" s="735"/>
      <c r="B35" s="737"/>
      <c r="C35" s="739"/>
      <c r="D35" s="741"/>
      <c r="E35" s="743"/>
      <c r="F35" s="746"/>
      <c r="G35" s="747"/>
      <c r="H35" s="746"/>
      <c r="I35" s="747"/>
      <c r="J35" s="746"/>
      <c r="K35" s="747"/>
      <c r="L35" s="746"/>
      <c r="M35" s="747"/>
      <c r="N35" s="746"/>
      <c r="O35" s="747"/>
      <c r="P35" s="746"/>
      <c r="Q35" s="747"/>
      <c r="R35" s="746"/>
      <c r="S35" s="747"/>
      <c r="T35" s="746"/>
      <c r="U35" s="747"/>
      <c r="V35" s="746"/>
      <c r="W35" s="747"/>
      <c r="X35" s="277"/>
    </row>
    <row r="36" spans="1:25" s="136" customFormat="1" ht="33.75" customHeight="1" x14ac:dyDescent="0.25">
      <c r="A36" s="693" t="s">
        <v>19192</v>
      </c>
      <c r="B36" s="693"/>
      <c r="C36" s="129">
        <f>SUM(C12:C35)</f>
        <v>209106.2</v>
      </c>
      <c r="D36" s="130">
        <f>SUM(D12:D35)</f>
        <v>261382.74999999997</v>
      </c>
      <c r="E36" s="141">
        <v>1</v>
      </c>
      <c r="F36" s="694"/>
      <c r="G36" s="695"/>
      <c r="H36" s="695"/>
      <c r="I36" s="695"/>
      <c r="J36" s="695"/>
      <c r="K36" s="695"/>
      <c r="L36" s="695"/>
      <c r="M36" s="695"/>
      <c r="N36" s="695"/>
      <c r="O36" s="695"/>
      <c r="P36" s="695"/>
      <c r="Q36" s="695"/>
      <c r="R36" s="695"/>
      <c r="S36" s="695"/>
      <c r="T36" s="695"/>
      <c r="U36" s="695"/>
      <c r="V36" s="695"/>
      <c r="W36" s="696"/>
    </row>
    <row r="37" spans="1:25" s="136" customFormat="1" ht="8.25" customHeight="1" thickBot="1" x14ac:dyDescent="0.3">
      <c r="A37" s="131"/>
      <c r="B37" s="132"/>
      <c r="C37" s="133"/>
      <c r="D37" s="133"/>
      <c r="E37" s="133"/>
      <c r="F37" s="230"/>
      <c r="G37" s="230"/>
      <c r="H37" s="230"/>
      <c r="I37" s="230"/>
      <c r="J37" s="230"/>
      <c r="K37" s="230"/>
      <c r="L37" s="230"/>
      <c r="M37" s="230"/>
      <c r="N37" s="230"/>
      <c r="O37" s="230"/>
      <c r="P37" s="230"/>
      <c r="Q37" s="230"/>
      <c r="R37" s="230"/>
      <c r="S37" s="230"/>
      <c r="T37" s="230"/>
      <c r="U37" s="230"/>
      <c r="V37" s="230"/>
      <c r="W37" s="134"/>
    </row>
    <row r="38" spans="1:25" s="136" customFormat="1" ht="16.5" customHeight="1" x14ac:dyDescent="0.25">
      <c r="A38" s="697" t="s">
        <v>19193</v>
      </c>
      <c r="B38" s="698"/>
      <c r="C38" s="699"/>
      <c r="D38" s="699"/>
      <c r="E38" s="699"/>
      <c r="F38" s="728">
        <f>F13+F15+F17+F19+F21+F23+F25</f>
        <v>143415.27499999999</v>
      </c>
      <c r="G38" s="729"/>
      <c r="H38" s="730">
        <f>H17+H21+H25</f>
        <v>117967.47500000001</v>
      </c>
      <c r="I38" s="729"/>
      <c r="J38" s="730"/>
      <c r="K38" s="731"/>
      <c r="L38" s="728"/>
      <c r="M38" s="729"/>
      <c r="N38" s="730"/>
      <c r="O38" s="729"/>
      <c r="P38" s="730"/>
      <c r="Q38" s="731"/>
      <c r="R38" s="732"/>
      <c r="S38" s="733"/>
      <c r="T38" s="732"/>
      <c r="U38" s="733"/>
      <c r="V38" s="732"/>
      <c r="W38" s="733"/>
    </row>
    <row r="39" spans="1:25" s="136" customFormat="1" ht="24.75" customHeight="1" x14ac:dyDescent="0.25">
      <c r="A39" s="711" t="s">
        <v>19194</v>
      </c>
      <c r="B39" s="712"/>
      <c r="C39" s="712"/>
      <c r="D39" s="712"/>
      <c r="E39" s="712"/>
      <c r="F39" s="713">
        <f>F38</f>
        <v>143415.27499999999</v>
      </c>
      <c r="G39" s="714"/>
      <c r="H39" s="715">
        <f>H38+F39</f>
        <v>261382.75</v>
      </c>
      <c r="I39" s="714"/>
      <c r="J39" s="715"/>
      <c r="K39" s="716"/>
      <c r="L39" s="713"/>
      <c r="M39" s="714"/>
      <c r="N39" s="715"/>
      <c r="O39" s="714"/>
      <c r="P39" s="717"/>
      <c r="Q39" s="718"/>
      <c r="R39" s="715"/>
      <c r="S39" s="714"/>
      <c r="T39" s="715"/>
      <c r="U39" s="714"/>
      <c r="V39" s="715"/>
      <c r="W39" s="714"/>
      <c r="Y39" s="128" t="e">
        <f>Y13+Y15+Y17+Y19+Y21+Y23+Y25+#REF!+#REF!</f>
        <v>#REF!</v>
      </c>
    </row>
    <row r="40" spans="1:25" s="136" customFormat="1" ht="16.5" customHeight="1" x14ac:dyDescent="0.25">
      <c r="A40" s="140" t="s">
        <v>19195</v>
      </c>
      <c r="B40" s="139"/>
      <c r="C40" s="139"/>
      <c r="D40" s="139"/>
      <c r="E40" s="139"/>
      <c r="F40" s="719">
        <f>F39/$D$36</f>
        <v>0.5486791878959113</v>
      </c>
      <c r="G40" s="706"/>
      <c r="H40" s="707">
        <f>H39/$D$36</f>
        <v>1.0000000000000002</v>
      </c>
      <c r="I40" s="706"/>
      <c r="J40" s="707"/>
      <c r="K40" s="720"/>
      <c r="L40" s="719"/>
      <c r="M40" s="706"/>
      <c r="N40" s="721"/>
      <c r="O40" s="721"/>
      <c r="P40" s="722"/>
      <c r="Q40" s="723"/>
      <c r="R40" s="705"/>
      <c r="S40" s="706"/>
      <c r="T40" s="707"/>
      <c r="U40" s="706"/>
      <c r="V40" s="707"/>
      <c r="W40" s="706"/>
    </row>
    <row r="41" spans="1:25" s="188" customFormat="1" ht="16.5" customHeight="1" thickBot="1" x14ac:dyDescent="0.3">
      <c r="A41" s="135"/>
      <c r="C41" s="135"/>
      <c r="D41" s="135"/>
      <c r="E41" s="135"/>
      <c r="F41" s="278"/>
      <c r="G41" s="279"/>
      <c r="H41" s="724">
        <f>F38+H38+J38</f>
        <v>261382.75</v>
      </c>
      <c r="I41" s="725"/>
      <c r="J41" s="279"/>
      <c r="K41" s="280"/>
      <c r="L41" s="278"/>
      <c r="M41" s="279"/>
      <c r="N41" s="726"/>
      <c r="O41" s="727"/>
      <c r="P41" s="279"/>
      <c r="Q41" s="280"/>
      <c r="R41" s="281"/>
      <c r="S41" s="281"/>
      <c r="T41" s="281"/>
      <c r="U41" s="281"/>
      <c r="V41" s="281"/>
      <c r="W41" s="281"/>
      <c r="Y41" s="277">
        <f>H41+N41</f>
        <v>261382.75</v>
      </c>
    </row>
    <row r="42" spans="1:25" s="188" customFormat="1" ht="16.5" customHeight="1" x14ac:dyDescent="0.25">
      <c r="A42" s="135"/>
      <c r="B42" s="135"/>
      <c r="C42" s="135"/>
      <c r="D42" s="135"/>
      <c r="E42" s="135"/>
      <c r="F42" s="281"/>
      <c r="G42" s="281"/>
      <c r="H42" s="282"/>
      <c r="I42" s="281"/>
      <c r="J42" s="281"/>
      <c r="K42" s="281"/>
      <c r="L42" s="281"/>
      <c r="M42" s="281"/>
      <c r="N42" s="282"/>
      <c r="O42" s="281"/>
      <c r="P42" s="281"/>
      <c r="Q42" s="281"/>
      <c r="R42" s="281"/>
      <c r="S42" s="281"/>
      <c r="T42" s="281"/>
      <c r="U42" s="281"/>
      <c r="V42" s="281"/>
      <c r="W42" s="281"/>
      <c r="Y42" s="277"/>
    </row>
    <row r="43" spans="1:25" s="188" customFormat="1" ht="16.5" customHeight="1" x14ac:dyDescent="0.25">
      <c r="A43" s="135"/>
      <c r="B43" s="135"/>
      <c r="C43" s="135"/>
      <c r="D43" s="135"/>
      <c r="E43" s="135"/>
      <c r="F43" s="281"/>
      <c r="G43" s="701" t="s">
        <v>19780</v>
      </c>
      <c r="H43" s="701"/>
      <c r="I43" s="701"/>
      <c r="J43" s="701"/>
      <c r="K43" s="701"/>
      <c r="L43" s="701"/>
      <c r="M43" s="701"/>
      <c r="P43" s="281"/>
      <c r="R43" s="281"/>
      <c r="S43" s="281"/>
      <c r="T43" s="281"/>
      <c r="U43" s="281"/>
      <c r="V43" s="281"/>
      <c r="W43" s="281"/>
      <c r="Y43" s="277"/>
    </row>
    <row r="44" spans="1:25" s="188" customFormat="1" ht="16.5" customHeight="1" x14ac:dyDescent="0.25">
      <c r="A44" s="135"/>
      <c r="B44" s="135"/>
      <c r="C44" s="135"/>
      <c r="D44" s="135"/>
      <c r="E44" s="135"/>
      <c r="F44" s="281"/>
      <c r="G44" s="281"/>
      <c r="H44" s="282"/>
      <c r="I44" s="281"/>
      <c r="J44" s="281"/>
      <c r="K44" s="281"/>
      <c r="L44" s="281"/>
      <c r="M44" s="281"/>
      <c r="N44" s="282"/>
      <c r="O44" s="281"/>
      <c r="P44" s="281"/>
      <c r="Q44" s="281"/>
      <c r="R44" s="281"/>
      <c r="S44" s="281"/>
      <c r="T44" s="281"/>
      <c r="U44" s="281"/>
      <c r="V44" s="281"/>
      <c r="W44" s="281"/>
      <c r="Y44" s="277"/>
    </row>
    <row r="45" spans="1:25" s="188" customFormat="1" ht="16.5" customHeight="1" x14ac:dyDescent="0.25">
      <c r="A45" s="135"/>
      <c r="B45" s="135"/>
      <c r="C45" s="135"/>
      <c r="D45" s="135"/>
      <c r="E45" s="135"/>
      <c r="F45" s="281"/>
      <c r="G45" s="281"/>
      <c r="H45" s="282"/>
      <c r="I45" s="281"/>
      <c r="J45" s="281"/>
      <c r="K45" s="281"/>
      <c r="L45" s="281"/>
      <c r="M45" s="281"/>
      <c r="N45" s="282"/>
      <c r="O45" s="281"/>
      <c r="P45" s="281"/>
      <c r="Q45" s="281"/>
      <c r="R45" s="281"/>
      <c r="S45" s="281"/>
      <c r="T45" s="281"/>
      <c r="U45" s="281"/>
      <c r="V45" s="281"/>
      <c r="W45" s="281"/>
      <c r="Y45" s="277"/>
    </row>
    <row r="46" spans="1:25" s="188" customFormat="1" ht="16.5" customHeight="1" x14ac:dyDescent="0.25">
      <c r="A46" s="135"/>
      <c r="B46" s="135"/>
      <c r="C46" s="135"/>
      <c r="D46" s="135"/>
      <c r="E46" s="135"/>
      <c r="F46" s="704"/>
      <c r="G46" s="704"/>
      <c r="H46" s="704"/>
      <c r="I46" s="704"/>
      <c r="J46" s="704"/>
      <c r="K46" s="704"/>
      <c r="L46" s="281"/>
      <c r="M46" s="281"/>
      <c r="N46" s="281"/>
      <c r="O46" s="281"/>
      <c r="P46" s="281"/>
      <c r="Q46" s="281"/>
      <c r="R46" s="281"/>
      <c r="S46" s="281"/>
      <c r="T46" s="281"/>
      <c r="U46" s="281"/>
      <c r="V46" s="281"/>
      <c r="W46" s="281"/>
    </row>
    <row r="47" spans="1:25" s="188" customFormat="1" ht="16.5" customHeight="1" x14ac:dyDescent="0.25">
      <c r="A47" s="135"/>
      <c r="B47" s="135"/>
      <c r="C47" s="135"/>
      <c r="D47" s="135"/>
      <c r="E47" s="135"/>
      <c r="F47" s="281"/>
      <c r="G47" s="281"/>
      <c r="H47" s="281"/>
      <c r="I47" s="281"/>
      <c r="J47" s="281"/>
      <c r="K47" s="281"/>
      <c r="L47" s="281"/>
      <c r="M47" s="281"/>
      <c r="N47" s="281"/>
      <c r="O47" s="281"/>
      <c r="P47" s="281"/>
      <c r="Q47" s="281"/>
      <c r="R47" s="281"/>
      <c r="S47" s="281"/>
      <c r="T47" s="281"/>
      <c r="U47" s="281"/>
      <c r="V47" s="281"/>
      <c r="W47" s="281"/>
    </row>
    <row r="48" spans="1:25" ht="15.75" x14ac:dyDescent="0.25">
      <c r="A48" s="440" t="s">
        <v>19804</v>
      </c>
      <c r="B48" s="440"/>
      <c r="C48" s="440"/>
      <c r="D48" s="701" t="s">
        <v>4206</v>
      </c>
      <c r="E48" s="701"/>
      <c r="F48" s="701"/>
      <c r="G48" s="281"/>
      <c r="H48" s="281"/>
      <c r="I48" s="708" t="s">
        <v>19196</v>
      </c>
      <c r="J48" s="708"/>
      <c r="K48" s="708"/>
      <c r="L48" s="708"/>
      <c r="M48" s="708"/>
      <c r="R48" s="702"/>
      <c r="S48" s="702"/>
      <c r="T48" s="702"/>
      <c r="U48" s="702"/>
      <c r="V48" s="702"/>
      <c r="W48" s="702"/>
    </row>
    <row r="49" spans="1:23" ht="15.75" x14ac:dyDescent="0.25">
      <c r="A49" s="710" t="s">
        <v>19198</v>
      </c>
      <c r="B49" s="710"/>
      <c r="C49" s="710"/>
      <c r="D49" s="710" t="s">
        <v>19197</v>
      </c>
      <c r="E49" s="710"/>
      <c r="F49" s="710"/>
      <c r="G49" s="399"/>
      <c r="H49" s="399"/>
      <c r="I49" s="709" t="s">
        <v>19201</v>
      </c>
      <c r="J49" s="709"/>
      <c r="K49" s="709"/>
      <c r="L49" s="709"/>
      <c r="M49" s="709"/>
      <c r="R49" s="703"/>
      <c r="S49" s="703"/>
      <c r="T49" s="703"/>
      <c r="U49" s="703"/>
      <c r="V49" s="703"/>
      <c r="W49" s="703"/>
    </row>
    <row r="50" spans="1:23" ht="15.75" x14ac:dyDescent="0.25">
      <c r="A50" s="710" t="s">
        <v>19805</v>
      </c>
      <c r="B50" s="710"/>
      <c r="C50" s="710"/>
      <c r="D50" s="710" t="s">
        <v>19199</v>
      </c>
      <c r="E50" s="710"/>
      <c r="F50" s="710"/>
      <c r="G50" s="399"/>
      <c r="H50" s="399"/>
      <c r="I50" s="399"/>
      <c r="J50" s="399"/>
      <c r="K50" s="399"/>
      <c r="L50" s="399"/>
      <c r="M50" s="399"/>
      <c r="R50" s="703"/>
      <c r="S50" s="703"/>
      <c r="T50" s="703"/>
      <c r="U50" s="703"/>
      <c r="V50" s="703"/>
      <c r="W50" s="136"/>
    </row>
    <row r="51" spans="1:23" x14ac:dyDescent="0.25">
      <c r="A51" s="700" t="s">
        <v>19806</v>
      </c>
      <c r="B51" s="700"/>
      <c r="C51" s="700"/>
      <c r="D51" s="710" t="s">
        <v>19200</v>
      </c>
      <c r="E51" s="710"/>
      <c r="F51" s="710"/>
      <c r="G51" s="399"/>
      <c r="H51" s="399"/>
      <c r="I51" s="399"/>
      <c r="L51" s="399"/>
      <c r="M51" s="399"/>
      <c r="N51" s="281"/>
      <c r="O51" s="281"/>
      <c r="P51" s="281"/>
      <c r="Q51" s="281"/>
    </row>
    <row r="52" spans="1:23" x14ac:dyDescent="0.25">
      <c r="A52" s="700" t="s">
        <v>19803</v>
      </c>
      <c r="B52" s="700"/>
      <c r="C52" s="700"/>
      <c r="D52" s="283"/>
      <c r="E52" s="283"/>
    </row>
    <row r="53" spans="1:23" x14ac:dyDescent="0.2">
      <c r="C53" s="284"/>
      <c r="D53" s="288"/>
      <c r="G53" s="284"/>
      <c r="H53" s="284"/>
      <c r="I53" s="284"/>
      <c r="Q53" s="283"/>
    </row>
    <row r="54" spans="1:23" x14ac:dyDescent="0.25">
      <c r="C54" s="284"/>
      <c r="D54" s="64"/>
      <c r="G54" s="702"/>
      <c r="H54" s="702"/>
      <c r="I54" s="702"/>
      <c r="J54" s="702"/>
      <c r="K54" s="702"/>
      <c r="L54" s="702"/>
      <c r="M54" s="702"/>
      <c r="N54" s="702"/>
      <c r="O54" s="702"/>
      <c r="P54" s="702"/>
      <c r="Q54" s="702"/>
    </row>
    <row r="55" spans="1:23" ht="15.75" x14ac:dyDescent="0.25">
      <c r="C55" s="284"/>
      <c r="D55" s="138"/>
      <c r="G55" s="702"/>
      <c r="H55" s="702"/>
      <c r="I55" s="702"/>
      <c r="J55" s="702"/>
      <c r="K55" s="702"/>
      <c r="L55" s="702"/>
      <c r="M55" s="702"/>
      <c r="N55" s="702"/>
      <c r="O55" s="702"/>
      <c r="P55" s="702"/>
      <c r="Q55" s="702"/>
    </row>
    <row r="56" spans="1:23" x14ac:dyDescent="0.25">
      <c r="C56" s="284"/>
      <c r="D56" s="64"/>
      <c r="I56" s="284"/>
      <c r="J56" s="137"/>
      <c r="R56" s="133"/>
    </row>
    <row r="57" spans="1:23" x14ac:dyDescent="0.25">
      <c r="J57" s="136"/>
    </row>
  </sheetData>
  <mergeCells count="345">
    <mergeCell ref="C3:Q3"/>
    <mergeCell ref="L5:O5"/>
    <mergeCell ref="A9:W9"/>
    <mergeCell ref="A10:A11"/>
    <mergeCell ref="B10:B11"/>
    <mergeCell ref="C10:C11"/>
    <mergeCell ref="E10:E11"/>
    <mergeCell ref="F10:G11"/>
    <mergeCell ref="R10:S11"/>
    <mergeCell ref="T10:U11"/>
    <mergeCell ref="V10:W11"/>
    <mergeCell ref="P10:Q11"/>
    <mergeCell ref="C8:J8"/>
    <mergeCell ref="A12:A13"/>
    <mergeCell ref="B12:B13"/>
    <mergeCell ref="C12:C13"/>
    <mergeCell ref="D12:D13"/>
    <mergeCell ref="E12:E13"/>
    <mergeCell ref="H10:I11"/>
    <mergeCell ref="J10:K11"/>
    <mergeCell ref="L10:M11"/>
    <mergeCell ref="N10:O11"/>
    <mergeCell ref="J12:K12"/>
    <mergeCell ref="V15:W15"/>
    <mergeCell ref="P15:Q15"/>
    <mergeCell ref="R15:S15"/>
    <mergeCell ref="T15:U15"/>
    <mergeCell ref="R12:S12"/>
    <mergeCell ref="T12:U12"/>
    <mergeCell ref="V12:W12"/>
    <mergeCell ref="F12:G12"/>
    <mergeCell ref="H12:I12"/>
    <mergeCell ref="L12:M12"/>
    <mergeCell ref="N12:O12"/>
    <mergeCell ref="P12:Q12"/>
    <mergeCell ref="R13:S13"/>
    <mergeCell ref="T13:U13"/>
    <mergeCell ref="V13:W13"/>
    <mergeCell ref="F13:G13"/>
    <mergeCell ref="H13:I13"/>
    <mergeCell ref="J13:K13"/>
    <mergeCell ref="L13:M13"/>
    <mergeCell ref="N13:O13"/>
    <mergeCell ref="P13:Q13"/>
    <mergeCell ref="R14:S14"/>
    <mergeCell ref="T14:U14"/>
    <mergeCell ref="V14:W14"/>
    <mergeCell ref="F16:G16"/>
    <mergeCell ref="H16:I16"/>
    <mergeCell ref="J16:K16"/>
    <mergeCell ref="L16:M16"/>
    <mergeCell ref="H14:I14"/>
    <mergeCell ref="J14:K14"/>
    <mergeCell ref="L14:M14"/>
    <mergeCell ref="N14:O14"/>
    <mergeCell ref="P14:Q14"/>
    <mergeCell ref="F14:G14"/>
    <mergeCell ref="F15:G15"/>
    <mergeCell ref="H15:I15"/>
    <mergeCell ref="J15:K15"/>
    <mergeCell ref="L15:M15"/>
    <mergeCell ref="N15:O15"/>
    <mergeCell ref="A14:A15"/>
    <mergeCell ref="B14:B15"/>
    <mergeCell ref="C14:C15"/>
    <mergeCell ref="D14:D15"/>
    <mergeCell ref="E14:E15"/>
    <mergeCell ref="T16:U16"/>
    <mergeCell ref="V16:W16"/>
    <mergeCell ref="F17:G17"/>
    <mergeCell ref="H17:I17"/>
    <mergeCell ref="J17:K17"/>
    <mergeCell ref="L17:M17"/>
    <mergeCell ref="N17:O17"/>
    <mergeCell ref="P17:Q17"/>
    <mergeCell ref="N16:O16"/>
    <mergeCell ref="P16:Q16"/>
    <mergeCell ref="R16:S16"/>
    <mergeCell ref="R17:S17"/>
    <mergeCell ref="T17:U17"/>
    <mergeCell ref="V17:W17"/>
    <mergeCell ref="A16:A17"/>
    <mergeCell ref="B16:B17"/>
    <mergeCell ref="C16:C17"/>
    <mergeCell ref="D16:D17"/>
    <mergeCell ref="E16:E17"/>
    <mergeCell ref="T18:U18"/>
    <mergeCell ref="V18:W18"/>
    <mergeCell ref="F19:G19"/>
    <mergeCell ref="H19:I19"/>
    <mergeCell ref="N19:O19"/>
    <mergeCell ref="F18:G18"/>
    <mergeCell ref="H18:I18"/>
    <mergeCell ref="N18:O18"/>
    <mergeCell ref="P18:Q18"/>
    <mergeCell ref="V19:W19"/>
    <mergeCell ref="T19:U19"/>
    <mergeCell ref="J18:K18"/>
    <mergeCell ref="L18:M18"/>
    <mergeCell ref="J19:K19"/>
    <mergeCell ref="L19:M19"/>
    <mergeCell ref="A20:A21"/>
    <mergeCell ref="B20:B21"/>
    <mergeCell ref="C20:C21"/>
    <mergeCell ref="D20:D21"/>
    <mergeCell ref="E20:E21"/>
    <mergeCell ref="F20:G20"/>
    <mergeCell ref="H20:I20"/>
    <mergeCell ref="P19:Q19"/>
    <mergeCell ref="R19:S19"/>
    <mergeCell ref="A18:A19"/>
    <mergeCell ref="B18:B19"/>
    <mergeCell ref="C18:C19"/>
    <mergeCell ref="D18:D19"/>
    <mergeCell ref="E18:E19"/>
    <mergeCell ref="R18:S18"/>
    <mergeCell ref="J20:K20"/>
    <mergeCell ref="J21:K21"/>
    <mergeCell ref="L20:M20"/>
    <mergeCell ref="L21:M21"/>
    <mergeCell ref="N20:O20"/>
    <mergeCell ref="N21:O21"/>
    <mergeCell ref="T20:U20"/>
    <mergeCell ref="V20:W20"/>
    <mergeCell ref="F21:G21"/>
    <mergeCell ref="H21:I21"/>
    <mergeCell ref="F23:G23"/>
    <mergeCell ref="P21:Q21"/>
    <mergeCell ref="F22:G22"/>
    <mergeCell ref="P20:Q20"/>
    <mergeCell ref="R20:S20"/>
    <mergeCell ref="R21:S21"/>
    <mergeCell ref="T21:U21"/>
    <mergeCell ref="V21:W21"/>
    <mergeCell ref="P23:Q23"/>
    <mergeCell ref="P22:Q22"/>
    <mergeCell ref="A22:A23"/>
    <mergeCell ref="B22:B23"/>
    <mergeCell ref="C22:C23"/>
    <mergeCell ref="D22:D23"/>
    <mergeCell ref="E22:E23"/>
    <mergeCell ref="R22:S22"/>
    <mergeCell ref="T22:U22"/>
    <mergeCell ref="V22:W22"/>
    <mergeCell ref="H23:I23"/>
    <mergeCell ref="J23:K23"/>
    <mergeCell ref="L23:M23"/>
    <mergeCell ref="N23:O23"/>
    <mergeCell ref="H22:I22"/>
    <mergeCell ref="J22:K22"/>
    <mergeCell ref="L22:M22"/>
    <mergeCell ref="N22:O22"/>
    <mergeCell ref="F24:G24"/>
    <mergeCell ref="V23:W23"/>
    <mergeCell ref="A24:A25"/>
    <mergeCell ref="B24:B25"/>
    <mergeCell ref="C24:C25"/>
    <mergeCell ref="D24:D25"/>
    <mergeCell ref="E24:E25"/>
    <mergeCell ref="H24:I24"/>
    <mergeCell ref="J24:K24"/>
    <mergeCell ref="L24:M24"/>
    <mergeCell ref="F25:G25"/>
    <mergeCell ref="R23:S23"/>
    <mergeCell ref="T23:U23"/>
    <mergeCell ref="T24:U24"/>
    <mergeCell ref="V24:W24"/>
    <mergeCell ref="H25:I25"/>
    <mergeCell ref="J25:K25"/>
    <mergeCell ref="L25:M25"/>
    <mergeCell ref="N25:O25"/>
    <mergeCell ref="P25:Q25"/>
    <mergeCell ref="N24:O24"/>
    <mergeCell ref="P24:Q24"/>
    <mergeCell ref="R24:S24"/>
    <mergeCell ref="R25:S25"/>
    <mergeCell ref="T25:U25"/>
    <mergeCell ref="V25:W25"/>
    <mergeCell ref="A26:A27"/>
    <mergeCell ref="B26:B27"/>
    <mergeCell ref="C26:C27"/>
    <mergeCell ref="D26:D27"/>
    <mergeCell ref="E26:E27"/>
    <mergeCell ref="F26:G26"/>
    <mergeCell ref="R26:S26"/>
    <mergeCell ref="T26:U26"/>
    <mergeCell ref="V26:W26"/>
    <mergeCell ref="F27:G27"/>
    <mergeCell ref="H27:I27"/>
    <mergeCell ref="J27:K27"/>
    <mergeCell ref="L27:M27"/>
    <mergeCell ref="N27:O27"/>
    <mergeCell ref="H26:I26"/>
    <mergeCell ref="J26:K26"/>
    <mergeCell ref="L26:M26"/>
    <mergeCell ref="N26:O26"/>
    <mergeCell ref="P26:Q26"/>
    <mergeCell ref="V27:W27"/>
    <mergeCell ref="P27:Q27"/>
    <mergeCell ref="R27:S27"/>
    <mergeCell ref="A28:A29"/>
    <mergeCell ref="B28:B29"/>
    <mergeCell ref="C28:C29"/>
    <mergeCell ref="D28:D29"/>
    <mergeCell ref="E28:E29"/>
    <mergeCell ref="F28:G28"/>
    <mergeCell ref="H28:I28"/>
    <mergeCell ref="J28:K28"/>
    <mergeCell ref="L28:M28"/>
    <mergeCell ref="T27:U27"/>
    <mergeCell ref="T28:U28"/>
    <mergeCell ref="V28:W28"/>
    <mergeCell ref="F29:G29"/>
    <mergeCell ref="H29:I29"/>
    <mergeCell ref="J29:K29"/>
    <mergeCell ref="L29:M29"/>
    <mergeCell ref="N29:O29"/>
    <mergeCell ref="P29:Q29"/>
    <mergeCell ref="N28:O28"/>
    <mergeCell ref="P28:Q28"/>
    <mergeCell ref="R28:S28"/>
    <mergeCell ref="R29:S29"/>
    <mergeCell ref="T29:U29"/>
    <mergeCell ref="V29:W29"/>
    <mergeCell ref="A30:A31"/>
    <mergeCell ref="B30:B31"/>
    <mergeCell ref="C30:C31"/>
    <mergeCell ref="D30:D31"/>
    <mergeCell ref="E30:E31"/>
    <mergeCell ref="F30:G30"/>
    <mergeCell ref="R30:S30"/>
    <mergeCell ref="T30:U30"/>
    <mergeCell ref="V30:W30"/>
    <mergeCell ref="F31:G31"/>
    <mergeCell ref="H31:I31"/>
    <mergeCell ref="J31:K31"/>
    <mergeCell ref="L31:M31"/>
    <mergeCell ref="N31:O31"/>
    <mergeCell ref="H30:I30"/>
    <mergeCell ref="J30:K30"/>
    <mergeCell ref="L30:M30"/>
    <mergeCell ref="N30:O30"/>
    <mergeCell ref="P30:Q30"/>
    <mergeCell ref="V31:W31"/>
    <mergeCell ref="P31:Q31"/>
    <mergeCell ref="R31:S31"/>
    <mergeCell ref="T31:U31"/>
    <mergeCell ref="A32:A33"/>
    <mergeCell ref="B32:B33"/>
    <mergeCell ref="C32:C33"/>
    <mergeCell ref="D32:D33"/>
    <mergeCell ref="E32:E33"/>
    <mergeCell ref="F32:G32"/>
    <mergeCell ref="H32:I32"/>
    <mergeCell ref="J32:K32"/>
    <mergeCell ref="L32:M32"/>
    <mergeCell ref="T32:U32"/>
    <mergeCell ref="V32:W32"/>
    <mergeCell ref="F33:G33"/>
    <mergeCell ref="H33:I33"/>
    <mergeCell ref="J33:K33"/>
    <mergeCell ref="L33:M33"/>
    <mergeCell ref="N33:O33"/>
    <mergeCell ref="P33:Q33"/>
    <mergeCell ref="N32:O32"/>
    <mergeCell ref="P32:Q32"/>
    <mergeCell ref="R32:S32"/>
    <mergeCell ref="R33:S33"/>
    <mergeCell ref="T33:U33"/>
    <mergeCell ref="V33:W33"/>
    <mergeCell ref="A34:A35"/>
    <mergeCell ref="B34:B35"/>
    <mergeCell ref="C34:C35"/>
    <mergeCell ref="D34:D35"/>
    <mergeCell ref="E34:E35"/>
    <mergeCell ref="F34:G34"/>
    <mergeCell ref="R34:S34"/>
    <mergeCell ref="T34:U34"/>
    <mergeCell ref="V34:W34"/>
    <mergeCell ref="F35:G35"/>
    <mergeCell ref="H35:I35"/>
    <mergeCell ref="J35:K35"/>
    <mergeCell ref="L35:M35"/>
    <mergeCell ref="N35:O35"/>
    <mergeCell ref="H34:I34"/>
    <mergeCell ref="J34:K34"/>
    <mergeCell ref="L34:M34"/>
    <mergeCell ref="N34:O34"/>
    <mergeCell ref="P34:Q34"/>
    <mergeCell ref="V35:W35"/>
    <mergeCell ref="P35:Q35"/>
    <mergeCell ref="R35:S35"/>
    <mergeCell ref="T35:U35"/>
    <mergeCell ref="F38:G38"/>
    <mergeCell ref="H38:I38"/>
    <mergeCell ref="J38:K38"/>
    <mergeCell ref="L38:M38"/>
    <mergeCell ref="N38:O38"/>
    <mergeCell ref="V38:W38"/>
    <mergeCell ref="P38:Q38"/>
    <mergeCell ref="R38:S38"/>
    <mergeCell ref="T38:U38"/>
    <mergeCell ref="V39:W39"/>
    <mergeCell ref="F40:G40"/>
    <mergeCell ref="H40:I40"/>
    <mergeCell ref="J40:K40"/>
    <mergeCell ref="L40:M40"/>
    <mergeCell ref="N40:O40"/>
    <mergeCell ref="P40:Q40"/>
    <mergeCell ref="R50:V50"/>
    <mergeCell ref="H41:I41"/>
    <mergeCell ref="N41:O41"/>
    <mergeCell ref="A39:E39"/>
    <mergeCell ref="F39:G39"/>
    <mergeCell ref="H39:I39"/>
    <mergeCell ref="J39:K39"/>
    <mergeCell ref="L39:M39"/>
    <mergeCell ref="N39:O39"/>
    <mergeCell ref="P39:Q39"/>
    <mergeCell ref="R39:S39"/>
    <mergeCell ref="T39:U39"/>
    <mergeCell ref="A36:B36"/>
    <mergeCell ref="F36:W36"/>
    <mergeCell ref="A38:B38"/>
    <mergeCell ref="C38:E38"/>
    <mergeCell ref="A52:C52"/>
    <mergeCell ref="G43:M43"/>
    <mergeCell ref="G54:Q54"/>
    <mergeCell ref="R48:W48"/>
    <mergeCell ref="G55:Q55"/>
    <mergeCell ref="R49:W49"/>
    <mergeCell ref="F46:K46"/>
    <mergeCell ref="R40:S40"/>
    <mergeCell ref="T40:U40"/>
    <mergeCell ref="V40:W40"/>
    <mergeCell ref="I48:M48"/>
    <mergeCell ref="I49:M49"/>
    <mergeCell ref="D48:F48"/>
    <mergeCell ref="D49:F49"/>
    <mergeCell ref="D50:F50"/>
    <mergeCell ref="D51:F51"/>
    <mergeCell ref="A48:C48"/>
    <mergeCell ref="A49:C49"/>
    <mergeCell ref="A50:C50"/>
    <mergeCell ref="A51:C51"/>
  </mergeCells>
  <pageMargins left="0.11811023622047245" right="0.11811023622047245" top="0.15748031496062992" bottom="0.11811023622047245" header="0.31496062992125984" footer="0.31496062992125984"/>
  <pageSetup paperSize="9" scale="79" fitToWidth="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172</vt:lpstr>
      <vt:lpstr>PLANILHA</vt:lpstr>
      <vt:lpstr>MEMÓRIA </vt:lpstr>
      <vt:lpstr>CRITÉRIO MEDIÇÃO</vt:lpstr>
      <vt:lpstr>criterios</vt:lpstr>
      <vt:lpstr>CRONOGRAMA DESEMBOLSO</vt:lpstr>
      <vt:lpstr>CRON FIS-FINAN</vt:lpstr>
      <vt:lpstr>'CRITÉRIO MEDIÇÃO'!Area_de_impressao</vt:lpstr>
      <vt:lpstr>'CRON FIS-FINAN'!Area_de_impressao</vt:lpstr>
      <vt:lpstr>'CRONOGRAMA DESEMBOLSO'!Area_de_impressao</vt:lpstr>
      <vt:lpstr>'MEMÓRIA '!Area_de_impressao</vt:lpstr>
      <vt:lpstr>'CRITÉRIO MEDIÇÃO'!Titulos_de_impressao</vt:lpstr>
      <vt:lpstr>'MEMÓRIA '!Titulos_de_impressao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cp:lastPrinted>2018-07-04T19:07:21Z</cp:lastPrinted>
  <dcterms:created xsi:type="dcterms:W3CDTF">2016-10-20T17:19:53Z</dcterms:created>
  <dcterms:modified xsi:type="dcterms:W3CDTF">2020-05-11T12:24:01Z</dcterms:modified>
</cp:coreProperties>
</file>